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10.xml" ContentType="application/vnd.openxmlformats-officedocument.drawingml.chartshapes+xml"/>
  <Override PartName="/xl/drawings/drawing6.xml" ContentType="application/vnd.openxmlformats-officedocument.drawingml.chartshapes+xml"/>
  <Override PartName="/xl/drawings/drawing4.xml" ContentType="application/vnd.openxmlformats-officedocument.drawingml.chartshapes+xml"/>
  <Override PartName="/xl/drawings/drawing8.xml" ContentType="application/vnd.openxmlformats-officedocument.drawingml.chartshapes+xml"/>
  <Override PartName="/xl/drawings/drawing2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style12.xml" ContentType="application/vnd.ms-office.chartstyle+xml"/>
  <Override PartName="/xl/drawings/drawing14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5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7.xml" ContentType="application/vnd.openxmlformats-officedocument.drawing+xml"/>
  <Override PartName="/xl/charts/chart12.xml" ContentType="application/vnd.openxmlformats-officedocument.drawingml.chart+xml"/>
  <Override PartName="/xl/charts/colors12.xml" ContentType="application/vnd.ms-office.chartcolorstyle+xml"/>
  <Override PartName="/xl/drawings/drawing18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filterPrivacy="1"/>
  <xr:revisionPtr revIDLastSave="0" documentId="13_ncr:1_{CF188D5D-50DA-4178-8C0C-DAE52CF076BA}" xr6:coauthVersionLast="47" xr6:coauthVersionMax="47" xr10:uidLastSave="{00000000-0000-0000-0000-000000000000}"/>
  <bookViews>
    <workbookView xWindow="6945" yWindow="1125" windowWidth="21600" windowHeight="11385" firstSheet="8" activeTab="14" xr2:uid="{8F25055D-FEE4-4EAC-A5BE-6402EE0D284A}"/>
  </bookViews>
  <sheets>
    <sheet name="Stocastic Model Raw Data" sheetId="1" r:id="rId1"/>
    <sheet name="FLISR Model Raw Data" sheetId="2" r:id="rId2"/>
    <sheet name="Life-Cycle NPV" sheetId="3" r:id="rId3"/>
    <sheet name="Life-Cycle NPV Figure" sheetId="9" r:id="rId4"/>
    <sheet name="Life-Cycle NPV Figure Ex" sheetId="21" r:id="rId5"/>
    <sheet name="Life-Cycle NPV Figure Ex1" sheetId="22" r:id="rId6"/>
    <sheet name="Life-Cycle NPV Figure Ex (2)" sheetId="23" r:id="rId7"/>
    <sheet name="Life-Cycle NPV Figure Ex (3)" sheetId="25" r:id="rId8"/>
    <sheet name="Modified Iteration Data" sheetId="18" r:id="rId9"/>
    <sheet name="Life-Cycle P-Values" sheetId="10" r:id="rId10"/>
    <sheet name="CMI" sheetId="13" r:id="rId11"/>
    <sheet name="CMI$" sheetId="19" r:id="rId12"/>
    <sheet name="Rest$" sheetId="20" r:id="rId13"/>
    <sheet name="NPV" sheetId="24" r:id="rId14"/>
    <sheet name="Rest$ &amp; CMI$" sheetId="12" r:id="rId15"/>
    <sheet name="$ per CMI" sheetId="14" r:id="rId16"/>
    <sheet name="Capital - $Rest Benefit per CMI" sheetId="15" r:id="rId17"/>
    <sheet name="NPV Benefit " sheetId="11" r:id="rId18"/>
  </sheet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4</definedName>
    <definedName name="_AtRisk_SimSetting_MultipleCPUMode" hidden="1">0</definedName>
    <definedName name="_AtRisk_SimSetting_RandomNumberGenerator" hidden="1">0</definedName>
    <definedName name="_AtRisk_SimSetting_ReportOptionCustomItemCumulativeOverlay01" hidden="1">0</definedName>
    <definedName name="_AtRisk_SimSetting_ReportOptionCustomItemCumulativeOverlay02" hidden="1">0</definedName>
    <definedName name="_AtRisk_SimSetting_ReportOptionCustomItemCumulativeOverlay03" hidden="1">0</definedName>
    <definedName name="_AtRisk_SimSetting_ReportOptionCustomItemCumulativeOverlay04" hidden="1">0</definedName>
    <definedName name="_AtRisk_SimSetting_ReportOptionCustomItemCumulativeOverlay05" hidden="1">0</definedName>
    <definedName name="_AtRisk_SimSetting_ReportOptionCustomItemCumulativeOverlay06" hidden="1">0</definedName>
    <definedName name="_AtRisk_SimSetting_ReportOptionCustomItemDistributionFormat01" hidden="1">1</definedName>
    <definedName name="_AtRisk_SimSetting_ReportOptionCustomItemDistributionFormat02" hidden="1">1</definedName>
    <definedName name="_AtRisk_SimSetting_ReportOptionCustomItemDistributionFormat03" hidden="1">4</definedName>
    <definedName name="_AtRisk_SimSetting_ReportOptionCustomItemDistributionFormat04" hidden="1">1</definedName>
    <definedName name="_AtRisk_SimSetting_ReportOptionCustomItemDistributionFormat05" hidden="1">1</definedName>
    <definedName name="_AtRisk_SimSetting_ReportOptionCustomItemDistributionFormat06" hidden="1">1</definedName>
    <definedName name="_AtRisk_SimSetting_ReportOptionCustomItemGraphFormat01" hidden="1">1</definedName>
    <definedName name="_AtRisk_SimSetting_ReportOptionCustomItemGraphFormat02" hidden="1">1</definedName>
    <definedName name="_AtRisk_SimSetting_ReportOptionCustomItemGraphFormat03" hidden="1">1</definedName>
    <definedName name="_AtRisk_SimSetting_ReportOptionCustomItemGraphFormat04" hidden="1">1</definedName>
    <definedName name="_AtRisk_SimSetting_ReportOptionCustomItemGraphFormat05" hidden="1">1</definedName>
    <definedName name="_AtRisk_SimSetting_ReportOptionCustomItemGraphFormat06" hidden="1">1</definedName>
    <definedName name="_AtRisk_SimSetting_ReportOptionCustomItemItemIndex01" hidden="1">0</definedName>
    <definedName name="_AtRisk_SimSetting_ReportOptionCustomItemItemIndex02" hidden="1">1</definedName>
    <definedName name="_AtRisk_SimSetting_ReportOptionCustomItemItemIndex03" hidden="1">2</definedName>
    <definedName name="_AtRisk_SimSetting_ReportOptionCustomItemItemIndex04" hidden="1">3</definedName>
    <definedName name="_AtRisk_SimSetting_ReportOptionCustomItemItemIndex05" hidden="1">4</definedName>
    <definedName name="_AtRisk_SimSetting_ReportOptionCustomItemItemIndex06" hidden="1">5</definedName>
    <definedName name="_AtRisk_SimSetting_ReportOptionCustomItemItemSize01" hidden="1">0</definedName>
    <definedName name="_AtRisk_SimSetting_ReportOptionCustomItemItemSize02" hidden="1">0</definedName>
    <definedName name="_AtRisk_SimSetting_ReportOptionCustomItemItemSize03" hidden="1">0</definedName>
    <definedName name="_AtRisk_SimSetting_ReportOptionCustomItemItemSize04" hidden="1">0</definedName>
    <definedName name="_AtRisk_SimSetting_ReportOptionCustomItemItemSize05" hidden="1">0</definedName>
    <definedName name="_AtRisk_SimSetting_ReportOptionCustomItemItemSize06" hidden="1">0</definedName>
    <definedName name="_AtRisk_SimSetting_ReportOptionCustomItemItemType01" hidden="1">1</definedName>
    <definedName name="_AtRisk_SimSetting_ReportOptionCustomItemItemType02" hidden="1">5</definedName>
    <definedName name="_AtRisk_SimSetting_ReportOptionCustomItemItemType03" hidden="1">1</definedName>
    <definedName name="_AtRisk_SimSetting_ReportOptionCustomItemItemType04" hidden="1">3</definedName>
    <definedName name="_AtRisk_SimSetting_ReportOptionCustomItemItemType05" hidden="1">2</definedName>
    <definedName name="_AtRisk_SimSetting_ReportOptionCustomItemItemType06" hidden="1">4</definedName>
    <definedName name="_AtRisk_SimSetting_ReportOptionCustomItemLegendType01" hidden="1">0</definedName>
    <definedName name="_AtRisk_SimSetting_ReportOptionCustomItemLegendType02" hidden="1">0</definedName>
    <definedName name="_AtRisk_SimSetting_ReportOptionCustomItemLegendType03" hidden="1">0</definedName>
    <definedName name="_AtRisk_SimSetting_ReportOptionCustomItemLegendType04" hidden="1">0</definedName>
    <definedName name="_AtRisk_SimSetting_ReportOptionCustomItemLegendType05" hidden="1">0</definedName>
    <definedName name="_AtRisk_SimSetting_ReportOptionCustomItemLegendType06" hidden="1">0</definedName>
    <definedName name="_AtRisk_SimSetting_ReportOptionCustomItemsCount" hidden="1">6</definedName>
    <definedName name="_AtRisk_SimSetting_ReportOptionCustomItemSensitivityFormat01" hidden="1">1</definedName>
    <definedName name="_AtRisk_SimSetting_ReportOptionCustomItemSensitivityFormat02" hidden="1">1</definedName>
    <definedName name="_AtRisk_SimSetting_ReportOptionCustomItemSensitivityFormat03" hidden="1">1</definedName>
    <definedName name="_AtRisk_SimSetting_ReportOptionCustomItemSensitivityFormat04" hidden="1">1</definedName>
    <definedName name="_AtRisk_SimSetting_ReportOptionCustomItemSensitivityFormat05" hidden="1">1</definedName>
    <definedName name="_AtRisk_SimSetting_ReportOptionCustomItemSensitivityFormat06" hidden="1">1</definedName>
    <definedName name="_AtRisk_SimSetting_ReportOptionCustomItemSummaryGraphType01" hidden="1">0</definedName>
    <definedName name="_AtRisk_SimSetting_ReportOptionCustomItemSummaryGraphType02" hidden="1">0</definedName>
    <definedName name="_AtRisk_SimSetting_ReportOptionCustomItemSummaryGraphType03" hidden="1">0</definedName>
    <definedName name="_AtRisk_SimSetting_ReportOptionCustomItemSummaryGraphType04" hidden="1">0</definedName>
    <definedName name="_AtRisk_SimSetting_ReportOptionCustomItemSummaryGraphType05" hidden="1">0</definedName>
    <definedName name="_AtRisk_SimSetting_ReportOptionCustomItemSummaryGraphType06" hidden="1">0</definedName>
    <definedName name="_AtRisk_SimSetting_ReportOptionDataMode" hidden="1">1</definedName>
    <definedName name="_AtRisk_SimSetting_ReportOptionReportMultiSimType" hidden="1">0</definedName>
    <definedName name="_AtRisk_SimSetting_ReportOptionReportPlacement" hidden="1">1</definedName>
    <definedName name="_AtRisk_SimSetting_ReportOptionReportSelection" hidden="1">0</definedName>
    <definedName name="_AtRisk_SimSetting_ReportOptionReportsFileType" hidden="1">1</definedName>
    <definedName name="_AtRisk_SimSetting_ReportOptionReportStyle" hidden="1">2</definedName>
    <definedName name="_AtRisk_SimSetting_ReportOptionSelectiveQR" hidden="1">FALSE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xlnm._FilterDatabase" localSheetId="0" hidden="1">'Stocastic Model Raw Data'!$A$1:$T$1001</definedName>
    <definedName name="Pal_Workbook_GUID" hidden="1">"4W48X64FCR7LIE83NY1JNU49"</definedName>
    <definedName name="PalisadeReportWorkbookCreatedBy">"AtRisk"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1983</definedName>
    <definedName name="RiskHasSettings" hidden="1">7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TRUE</definedName>
    <definedName name="RiskUseMultipleCPUs" hidden="1">TRUE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83" i="10" l="1"/>
  <c r="AA53" i="10"/>
  <c r="Z53" i="10"/>
  <c r="W20" i="10"/>
  <c r="W53" i="10"/>
  <c r="W83" i="10" l="1"/>
  <c r="W21" i="10" l="1"/>
  <c r="X20" i="10"/>
  <c r="I50" i="10" l="1"/>
  <c r="H50" i="10"/>
  <c r="C977" i="18" l="1"/>
  <c r="C8" i="18" l="1"/>
  <c r="D11" i="10"/>
  <c r="H99" i="10" l="1"/>
  <c r="H100" i="10" s="1"/>
  <c r="H97" i="10"/>
  <c r="G99" i="10"/>
  <c r="G100" i="10" s="1"/>
  <c r="S1005" i="1" l="1"/>
  <c r="R1005" i="1"/>
  <c r="Q1005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C1005" i="1"/>
  <c r="B1005" i="1"/>
  <c r="BD775" i="2"/>
  <c r="BC775" i="2"/>
  <c r="BB775" i="2"/>
  <c r="BA775" i="2"/>
  <c r="AZ775" i="2"/>
  <c r="AY775" i="2"/>
  <c r="AX775" i="2"/>
  <c r="AW775" i="2"/>
  <c r="AV775" i="2"/>
  <c r="AU775" i="2"/>
  <c r="AT775" i="2"/>
  <c r="AS775" i="2"/>
  <c r="AR775" i="2"/>
  <c r="AQ775" i="2"/>
  <c r="AP775" i="2"/>
  <c r="AO775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V775" i="2"/>
  <c r="U775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B775" i="2"/>
  <c r="D46" i="10" l="1"/>
  <c r="D45" i="10"/>
  <c r="D44" i="10"/>
  <c r="D43" i="10"/>
  <c r="D42" i="10"/>
  <c r="D41" i="10"/>
  <c r="D40" i="10"/>
  <c r="D39" i="10"/>
  <c r="D38" i="10"/>
  <c r="D37" i="10"/>
  <c r="A775" i="2" l="1"/>
  <c r="A1005" i="1"/>
  <c r="H508" i="3" l="1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F5" i="3"/>
  <c r="E5" i="3"/>
  <c r="H506" i="3"/>
  <c r="H505" i="3"/>
  <c r="B1007" i="3"/>
  <c r="B1006" i="3"/>
  <c r="B1005" i="3"/>
  <c r="B1004" i="3"/>
  <c r="B1003" i="3"/>
  <c r="B1002" i="3"/>
  <c r="B1001" i="3"/>
  <c r="B1000" i="3"/>
  <c r="B999" i="3"/>
  <c r="B998" i="3"/>
  <c r="B997" i="3"/>
  <c r="B996" i="3"/>
  <c r="B995" i="3"/>
  <c r="B994" i="3"/>
  <c r="B993" i="3"/>
  <c r="B992" i="3"/>
  <c r="B991" i="3"/>
  <c r="B990" i="3"/>
  <c r="B989" i="3"/>
  <c r="B988" i="3"/>
  <c r="B987" i="3"/>
  <c r="B986" i="3"/>
  <c r="B985" i="3"/>
  <c r="B984" i="3"/>
  <c r="B983" i="3"/>
  <c r="B982" i="3"/>
  <c r="B981" i="3"/>
  <c r="B980" i="3"/>
  <c r="B979" i="3"/>
  <c r="B978" i="3"/>
  <c r="B977" i="3"/>
  <c r="B976" i="3"/>
  <c r="B975" i="3"/>
  <c r="B974" i="3"/>
  <c r="B973" i="3"/>
  <c r="B972" i="3"/>
  <c r="B971" i="3"/>
  <c r="B970" i="3"/>
  <c r="B969" i="3"/>
  <c r="B968" i="3"/>
  <c r="B967" i="3"/>
  <c r="B966" i="3"/>
  <c r="B965" i="3"/>
  <c r="B964" i="3"/>
  <c r="B963" i="3"/>
  <c r="B962" i="3"/>
  <c r="B961" i="3"/>
  <c r="B960" i="3"/>
  <c r="B959" i="3"/>
  <c r="B958" i="3"/>
  <c r="B957" i="3"/>
  <c r="B956" i="3"/>
  <c r="B955" i="3"/>
  <c r="B954" i="3"/>
  <c r="B953" i="3"/>
  <c r="B952" i="3"/>
  <c r="B951" i="3"/>
  <c r="B950" i="3"/>
  <c r="B949" i="3"/>
  <c r="B948" i="3"/>
  <c r="B947" i="3"/>
  <c r="B946" i="3"/>
  <c r="B945" i="3"/>
  <c r="B944" i="3"/>
  <c r="B943" i="3"/>
  <c r="B942" i="3"/>
  <c r="B941" i="3"/>
  <c r="B940" i="3"/>
  <c r="B939" i="3"/>
  <c r="B938" i="3"/>
  <c r="B937" i="3"/>
  <c r="B936" i="3"/>
  <c r="B935" i="3"/>
  <c r="B934" i="3"/>
  <c r="B933" i="3"/>
  <c r="B932" i="3"/>
  <c r="B931" i="3"/>
  <c r="B930" i="3"/>
  <c r="B929" i="3"/>
  <c r="B928" i="3"/>
  <c r="B927" i="3"/>
  <c r="B926" i="3"/>
  <c r="B925" i="3"/>
  <c r="B924" i="3"/>
  <c r="B923" i="3"/>
  <c r="B922" i="3"/>
  <c r="B921" i="3"/>
  <c r="B920" i="3"/>
  <c r="B919" i="3"/>
  <c r="B918" i="3"/>
  <c r="B917" i="3"/>
  <c r="B916" i="3"/>
  <c r="B915" i="3"/>
  <c r="B914" i="3"/>
  <c r="B913" i="3"/>
  <c r="B912" i="3"/>
  <c r="B911" i="3"/>
  <c r="B910" i="3"/>
  <c r="B909" i="3"/>
  <c r="B908" i="3"/>
  <c r="B907" i="3"/>
  <c r="B906" i="3"/>
  <c r="B905" i="3"/>
  <c r="B904" i="3"/>
  <c r="B903" i="3"/>
  <c r="B902" i="3"/>
  <c r="B901" i="3"/>
  <c r="B900" i="3"/>
  <c r="B899" i="3"/>
  <c r="B898" i="3"/>
  <c r="B897" i="3"/>
  <c r="B896" i="3"/>
  <c r="B895" i="3"/>
  <c r="B894" i="3"/>
  <c r="B893" i="3"/>
  <c r="B892" i="3"/>
  <c r="B891" i="3"/>
  <c r="B890" i="3"/>
  <c r="B889" i="3"/>
  <c r="B888" i="3"/>
  <c r="B887" i="3"/>
  <c r="B886" i="3"/>
  <c r="B885" i="3"/>
  <c r="B884" i="3"/>
  <c r="B883" i="3"/>
  <c r="B882" i="3"/>
  <c r="B881" i="3"/>
  <c r="B880" i="3"/>
  <c r="B879" i="3"/>
  <c r="B878" i="3"/>
  <c r="B877" i="3"/>
  <c r="B876" i="3"/>
  <c r="B875" i="3"/>
  <c r="B874" i="3"/>
  <c r="B873" i="3"/>
  <c r="B872" i="3"/>
  <c r="B871" i="3"/>
  <c r="B870" i="3"/>
  <c r="B869" i="3"/>
  <c r="B868" i="3"/>
  <c r="B867" i="3"/>
  <c r="B866" i="3"/>
  <c r="B865" i="3"/>
  <c r="B864" i="3"/>
  <c r="B863" i="3"/>
  <c r="B862" i="3"/>
  <c r="B861" i="3"/>
  <c r="B860" i="3"/>
  <c r="B859" i="3"/>
  <c r="B858" i="3"/>
  <c r="B857" i="3"/>
  <c r="B856" i="3"/>
  <c r="B855" i="3"/>
  <c r="B854" i="3"/>
  <c r="B853" i="3"/>
  <c r="B852" i="3"/>
  <c r="B851" i="3"/>
  <c r="B850" i="3"/>
  <c r="B849" i="3"/>
  <c r="B848" i="3"/>
  <c r="B847" i="3"/>
  <c r="B846" i="3"/>
  <c r="B845" i="3"/>
  <c r="B844" i="3"/>
  <c r="B843" i="3"/>
  <c r="B842" i="3"/>
  <c r="B841" i="3"/>
  <c r="B840" i="3"/>
  <c r="B839" i="3"/>
  <c r="B838" i="3"/>
  <c r="B837" i="3"/>
  <c r="B836" i="3"/>
  <c r="B835" i="3"/>
  <c r="B834" i="3"/>
  <c r="B833" i="3"/>
  <c r="B832" i="3"/>
  <c r="B831" i="3"/>
  <c r="B830" i="3"/>
  <c r="B829" i="3"/>
  <c r="B828" i="3"/>
  <c r="B827" i="3"/>
  <c r="B826" i="3"/>
  <c r="B825" i="3"/>
  <c r="B824" i="3"/>
  <c r="B823" i="3"/>
  <c r="B822" i="3"/>
  <c r="B821" i="3"/>
  <c r="B820" i="3"/>
  <c r="B819" i="3"/>
  <c r="B818" i="3"/>
  <c r="B817" i="3"/>
  <c r="B816" i="3"/>
  <c r="B815" i="3"/>
  <c r="B814" i="3"/>
  <c r="B813" i="3"/>
  <c r="B812" i="3"/>
  <c r="B811" i="3"/>
  <c r="B810" i="3"/>
  <c r="B809" i="3"/>
  <c r="B808" i="3"/>
  <c r="B807" i="3"/>
  <c r="B806" i="3"/>
  <c r="B805" i="3"/>
  <c r="B804" i="3"/>
  <c r="B803" i="3"/>
  <c r="B802" i="3"/>
  <c r="B801" i="3"/>
  <c r="B800" i="3"/>
  <c r="B799" i="3"/>
  <c r="B798" i="3"/>
  <c r="B797" i="3"/>
  <c r="B796" i="3"/>
  <c r="B795" i="3"/>
  <c r="B794" i="3"/>
  <c r="B793" i="3"/>
  <c r="B792" i="3"/>
  <c r="B791" i="3"/>
  <c r="B790" i="3"/>
  <c r="B789" i="3"/>
  <c r="B788" i="3"/>
  <c r="B787" i="3"/>
  <c r="B786" i="3"/>
  <c r="B785" i="3"/>
  <c r="B784" i="3"/>
  <c r="B783" i="3"/>
  <c r="B782" i="3"/>
  <c r="B781" i="3"/>
  <c r="B780" i="3"/>
  <c r="B779" i="3"/>
  <c r="B778" i="3"/>
  <c r="B777" i="3"/>
  <c r="B776" i="3"/>
  <c r="B775" i="3"/>
  <c r="B774" i="3"/>
  <c r="B773" i="3"/>
  <c r="B772" i="3"/>
  <c r="B771" i="3"/>
  <c r="B770" i="3"/>
  <c r="B769" i="3"/>
  <c r="B768" i="3"/>
  <c r="B767" i="3"/>
  <c r="B766" i="3"/>
  <c r="B765" i="3"/>
  <c r="B764" i="3"/>
  <c r="B763" i="3"/>
  <c r="B762" i="3"/>
  <c r="B761" i="3"/>
  <c r="B760" i="3"/>
  <c r="B759" i="3"/>
  <c r="B758" i="3"/>
  <c r="B757" i="3"/>
  <c r="B756" i="3"/>
  <c r="B755" i="3"/>
  <c r="B754" i="3"/>
  <c r="B753" i="3"/>
  <c r="B752" i="3"/>
  <c r="B751" i="3"/>
  <c r="B750" i="3"/>
  <c r="B749" i="3"/>
  <c r="B748" i="3"/>
  <c r="B747" i="3"/>
  <c r="B746" i="3"/>
  <c r="B745" i="3"/>
  <c r="B744" i="3"/>
  <c r="B743" i="3"/>
  <c r="B742" i="3"/>
  <c r="B741" i="3"/>
  <c r="B740" i="3"/>
  <c r="B739" i="3"/>
  <c r="B738" i="3"/>
  <c r="B737" i="3"/>
  <c r="B736" i="3"/>
  <c r="B735" i="3"/>
  <c r="B734" i="3"/>
  <c r="B733" i="3"/>
  <c r="B732" i="3"/>
  <c r="B731" i="3"/>
  <c r="B730" i="3"/>
  <c r="B729" i="3"/>
  <c r="B728" i="3"/>
  <c r="B727" i="3"/>
  <c r="B726" i="3"/>
  <c r="B725" i="3"/>
  <c r="B724" i="3"/>
  <c r="B723" i="3"/>
  <c r="B722" i="3"/>
  <c r="B721" i="3"/>
  <c r="B720" i="3"/>
  <c r="B719" i="3"/>
  <c r="B718" i="3"/>
  <c r="B717" i="3"/>
  <c r="B716" i="3"/>
  <c r="B715" i="3"/>
  <c r="B714" i="3"/>
  <c r="B713" i="3"/>
  <c r="B712" i="3"/>
  <c r="B711" i="3"/>
  <c r="B710" i="3"/>
  <c r="B709" i="3"/>
  <c r="B708" i="3"/>
  <c r="B707" i="3"/>
  <c r="B706" i="3"/>
  <c r="B705" i="3"/>
  <c r="B704" i="3"/>
  <c r="B703" i="3"/>
  <c r="B702" i="3"/>
  <c r="B701" i="3"/>
  <c r="B700" i="3"/>
  <c r="B699" i="3"/>
  <c r="B698" i="3"/>
  <c r="B697" i="3"/>
  <c r="B696" i="3"/>
  <c r="B695" i="3"/>
  <c r="B694" i="3"/>
  <c r="B693" i="3"/>
  <c r="B692" i="3"/>
  <c r="B691" i="3"/>
  <c r="B690" i="3"/>
  <c r="B689" i="3"/>
  <c r="B688" i="3"/>
  <c r="B687" i="3"/>
  <c r="B686" i="3"/>
  <c r="B685" i="3"/>
  <c r="B684" i="3"/>
  <c r="B683" i="3"/>
  <c r="B682" i="3"/>
  <c r="B681" i="3"/>
  <c r="B680" i="3"/>
  <c r="B679" i="3"/>
  <c r="B678" i="3"/>
  <c r="B677" i="3"/>
  <c r="B676" i="3"/>
  <c r="B675" i="3"/>
  <c r="B674" i="3"/>
  <c r="B673" i="3"/>
  <c r="B672" i="3"/>
  <c r="B671" i="3"/>
  <c r="B670" i="3"/>
  <c r="B669" i="3"/>
  <c r="B668" i="3"/>
  <c r="B667" i="3"/>
  <c r="B666" i="3"/>
  <c r="B665" i="3"/>
  <c r="B664" i="3"/>
  <c r="B663" i="3"/>
  <c r="B662" i="3"/>
  <c r="B661" i="3"/>
  <c r="B660" i="3"/>
  <c r="B659" i="3"/>
  <c r="B658" i="3"/>
  <c r="B657" i="3"/>
  <c r="B656" i="3"/>
  <c r="B655" i="3"/>
  <c r="B654" i="3"/>
  <c r="B653" i="3"/>
  <c r="B652" i="3"/>
  <c r="B651" i="3"/>
  <c r="B650" i="3"/>
  <c r="B649" i="3"/>
  <c r="B648" i="3"/>
  <c r="B647" i="3"/>
  <c r="B646" i="3"/>
  <c r="B645" i="3"/>
  <c r="B644" i="3"/>
  <c r="B643" i="3"/>
  <c r="B642" i="3"/>
  <c r="B641" i="3"/>
  <c r="B640" i="3"/>
  <c r="B639" i="3"/>
  <c r="B638" i="3"/>
  <c r="B637" i="3"/>
  <c r="B636" i="3"/>
  <c r="B635" i="3"/>
  <c r="B634" i="3"/>
  <c r="B633" i="3"/>
  <c r="B632" i="3"/>
  <c r="B631" i="3"/>
  <c r="B630" i="3"/>
  <c r="B629" i="3"/>
  <c r="B628" i="3"/>
  <c r="B627" i="3"/>
  <c r="B626" i="3"/>
  <c r="B625" i="3"/>
  <c r="B624" i="3"/>
  <c r="B623" i="3"/>
  <c r="B622" i="3"/>
  <c r="B621" i="3"/>
  <c r="B620" i="3"/>
  <c r="B619" i="3"/>
  <c r="B618" i="3"/>
  <c r="B617" i="3"/>
  <c r="B616" i="3"/>
  <c r="B615" i="3"/>
  <c r="B614" i="3"/>
  <c r="B613" i="3"/>
  <c r="B612" i="3"/>
  <c r="B611" i="3"/>
  <c r="B610" i="3"/>
  <c r="B609" i="3"/>
  <c r="B608" i="3"/>
  <c r="B607" i="3"/>
  <c r="B606" i="3"/>
  <c r="B605" i="3"/>
  <c r="B604" i="3"/>
  <c r="B603" i="3"/>
  <c r="B602" i="3"/>
  <c r="B601" i="3"/>
  <c r="B600" i="3"/>
  <c r="B599" i="3"/>
  <c r="B598" i="3"/>
  <c r="B597" i="3"/>
  <c r="B596" i="3"/>
  <c r="B595" i="3"/>
  <c r="B594" i="3"/>
  <c r="B593" i="3"/>
  <c r="B592" i="3"/>
  <c r="B591" i="3"/>
  <c r="B590" i="3"/>
  <c r="B589" i="3"/>
  <c r="B588" i="3"/>
  <c r="B587" i="3"/>
  <c r="B586" i="3"/>
  <c r="B585" i="3"/>
  <c r="B584" i="3"/>
  <c r="B583" i="3"/>
  <c r="B582" i="3"/>
  <c r="B581" i="3"/>
  <c r="B580" i="3"/>
  <c r="B579" i="3"/>
  <c r="B578" i="3"/>
  <c r="B577" i="3"/>
  <c r="B576" i="3"/>
  <c r="B575" i="3"/>
  <c r="B574" i="3"/>
  <c r="B573" i="3"/>
  <c r="B572" i="3"/>
  <c r="B571" i="3"/>
  <c r="B570" i="3"/>
  <c r="B569" i="3"/>
  <c r="B568" i="3"/>
  <c r="B567" i="3"/>
  <c r="B566" i="3"/>
  <c r="B565" i="3"/>
  <c r="B564" i="3"/>
  <c r="B563" i="3"/>
  <c r="B562" i="3"/>
  <c r="B561" i="3"/>
  <c r="B560" i="3"/>
  <c r="B559" i="3"/>
  <c r="B558" i="3"/>
  <c r="B557" i="3"/>
  <c r="B556" i="3"/>
  <c r="B555" i="3"/>
  <c r="B554" i="3"/>
  <c r="B553" i="3"/>
  <c r="B552" i="3"/>
  <c r="B551" i="3"/>
  <c r="B550" i="3"/>
  <c r="B549" i="3"/>
  <c r="B548" i="3"/>
  <c r="B547" i="3"/>
  <c r="B546" i="3"/>
  <c r="B545" i="3"/>
  <c r="B544" i="3"/>
  <c r="B543" i="3"/>
  <c r="B542" i="3"/>
  <c r="B541" i="3"/>
  <c r="B540" i="3"/>
  <c r="B539" i="3"/>
  <c r="B538" i="3"/>
  <c r="B537" i="3"/>
  <c r="B536" i="3"/>
  <c r="B535" i="3"/>
  <c r="B534" i="3"/>
  <c r="B533" i="3"/>
  <c r="B532" i="3"/>
  <c r="B531" i="3"/>
  <c r="B530" i="3"/>
  <c r="B529" i="3"/>
  <c r="B528" i="3"/>
  <c r="B527" i="3"/>
  <c r="B526" i="3"/>
  <c r="B525" i="3"/>
  <c r="B524" i="3"/>
  <c r="B523" i="3"/>
  <c r="B522" i="3"/>
  <c r="B521" i="3"/>
  <c r="B520" i="3"/>
  <c r="B519" i="3"/>
  <c r="B518" i="3"/>
  <c r="B517" i="3"/>
  <c r="B516" i="3"/>
  <c r="B515" i="3"/>
  <c r="B514" i="3"/>
  <c r="B513" i="3"/>
  <c r="B512" i="3"/>
  <c r="B511" i="3"/>
  <c r="B510" i="3"/>
  <c r="B509" i="3"/>
  <c r="B508" i="3"/>
  <c r="B507" i="3"/>
  <c r="B506" i="3"/>
  <c r="B505" i="3"/>
  <c r="B504" i="3"/>
  <c r="B503" i="3"/>
  <c r="B502" i="3"/>
  <c r="B501" i="3"/>
  <c r="B500" i="3"/>
  <c r="B499" i="3"/>
  <c r="B498" i="3"/>
  <c r="B497" i="3"/>
  <c r="B496" i="3"/>
  <c r="B495" i="3"/>
  <c r="B494" i="3"/>
  <c r="B493" i="3"/>
  <c r="B492" i="3"/>
  <c r="B491" i="3"/>
  <c r="B490" i="3"/>
  <c r="B489" i="3"/>
  <c r="B488" i="3"/>
  <c r="B487" i="3"/>
  <c r="B486" i="3"/>
  <c r="B485" i="3"/>
  <c r="B484" i="3"/>
  <c r="B483" i="3"/>
  <c r="B482" i="3"/>
  <c r="B481" i="3"/>
  <c r="B480" i="3"/>
  <c r="B479" i="3"/>
  <c r="B478" i="3"/>
  <c r="B477" i="3"/>
  <c r="B476" i="3"/>
  <c r="B475" i="3"/>
  <c r="B474" i="3"/>
  <c r="B473" i="3"/>
  <c r="B472" i="3"/>
  <c r="B471" i="3"/>
  <c r="B470" i="3"/>
  <c r="B469" i="3"/>
  <c r="B468" i="3"/>
  <c r="B467" i="3"/>
  <c r="B466" i="3"/>
  <c r="B465" i="3"/>
  <c r="B464" i="3"/>
  <c r="B463" i="3"/>
  <c r="B462" i="3"/>
  <c r="B461" i="3"/>
  <c r="B460" i="3"/>
  <c r="B459" i="3"/>
  <c r="B458" i="3"/>
  <c r="B457" i="3"/>
  <c r="B456" i="3"/>
  <c r="B455" i="3"/>
  <c r="B454" i="3"/>
  <c r="B453" i="3"/>
  <c r="B452" i="3"/>
  <c r="B451" i="3"/>
  <c r="B450" i="3"/>
  <c r="B449" i="3"/>
  <c r="B448" i="3"/>
  <c r="B447" i="3"/>
  <c r="B446" i="3"/>
  <c r="B445" i="3"/>
  <c r="B444" i="3"/>
  <c r="B443" i="3"/>
  <c r="B442" i="3"/>
  <c r="B441" i="3"/>
  <c r="B440" i="3"/>
  <c r="B439" i="3"/>
  <c r="B438" i="3"/>
  <c r="B437" i="3"/>
  <c r="B436" i="3"/>
  <c r="B435" i="3"/>
  <c r="B434" i="3"/>
  <c r="B433" i="3"/>
  <c r="B432" i="3"/>
  <c r="B431" i="3"/>
  <c r="B430" i="3"/>
  <c r="B429" i="3"/>
  <c r="B428" i="3"/>
  <c r="B427" i="3"/>
  <c r="B426" i="3"/>
  <c r="B425" i="3"/>
  <c r="B424" i="3"/>
  <c r="B423" i="3"/>
  <c r="B422" i="3"/>
  <c r="B421" i="3"/>
  <c r="B420" i="3"/>
  <c r="B419" i="3"/>
  <c r="B418" i="3"/>
  <c r="B417" i="3"/>
  <c r="B416" i="3"/>
  <c r="B415" i="3"/>
  <c r="B414" i="3"/>
  <c r="B413" i="3"/>
  <c r="B412" i="3"/>
  <c r="B411" i="3"/>
  <c r="B410" i="3"/>
  <c r="B409" i="3"/>
  <c r="B408" i="3"/>
  <c r="B407" i="3"/>
  <c r="B406" i="3"/>
  <c r="B405" i="3"/>
  <c r="B404" i="3"/>
  <c r="B403" i="3"/>
  <c r="B402" i="3"/>
  <c r="B401" i="3"/>
  <c r="B400" i="3"/>
  <c r="B399" i="3"/>
  <c r="B398" i="3"/>
  <c r="B397" i="3"/>
  <c r="B396" i="3"/>
  <c r="B395" i="3"/>
  <c r="B394" i="3"/>
  <c r="B393" i="3"/>
  <c r="B392" i="3"/>
  <c r="B391" i="3"/>
  <c r="B390" i="3"/>
  <c r="B389" i="3"/>
  <c r="B388" i="3"/>
  <c r="B387" i="3"/>
  <c r="B386" i="3"/>
  <c r="B385" i="3"/>
  <c r="B384" i="3"/>
  <c r="B383" i="3"/>
  <c r="B382" i="3"/>
  <c r="B381" i="3"/>
  <c r="B380" i="3"/>
  <c r="B379" i="3"/>
  <c r="B378" i="3"/>
  <c r="B377" i="3"/>
  <c r="B376" i="3"/>
  <c r="B375" i="3"/>
  <c r="B374" i="3"/>
  <c r="B373" i="3"/>
  <c r="B372" i="3"/>
  <c r="B371" i="3"/>
  <c r="B370" i="3"/>
  <c r="B369" i="3"/>
  <c r="B368" i="3"/>
  <c r="B367" i="3"/>
  <c r="B366" i="3"/>
  <c r="B365" i="3"/>
  <c r="B364" i="3"/>
  <c r="B363" i="3"/>
  <c r="B362" i="3"/>
  <c r="B361" i="3"/>
  <c r="B360" i="3"/>
  <c r="B359" i="3"/>
  <c r="B358" i="3"/>
  <c r="B357" i="3"/>
  <c r="B356" i="3"/>
  <c r="B355" i="3"/>
  <c r="B354" i="3"/>
  <c r="B353" i="3"/>
  <c r="B352" i="3"/>
  <c r="B351" i="3"/>
  <c r="B350" i="3"/>
  <c r="B349" i="3"/>
  <c r="B348" i="3"/>
  <c r="B347" i="3"/>
  <c r="B346" i="3"/>
  <c r="B345" i="3"/>
  <c r="B344" i="3"/>
  <c r="B343" i="3"/>
  <c r="B342" i="3"/>
  <c r="B341" i="3"/>
  <c r="B340" i="3"/>
  <c r="B339" i="3"/>
  <c r="B338" i="3"/>
  <c r="B337" i="3"/>
  <c r="B336" i="3"/>
  <c r="B335" i="3"/>
  <c r="B334" i="3"/>
  <c r="B333" i="3"/>
  <c r="B332" i="3"/>
  <c r="B331" i="3"/>
  <c r="B330" i="3"/>
  <c r="B329" i="3"/>
  <c r="B328" i="3"/>
  <c r="B327" i="3"/>
  <c r="B326" i="3"/>
  <c r="B325" i="3"/>
  <c r="B324" i="3"/>
  <c r="B323" i="3"/>
  <c r="B322" i="3"/>
  <c r="B321" i="3"/>
  <c r="B320" i="3"/>
  <c r="B319" i="3"/>
  <c r="B318" i="3"/>
  <c r="B317" i="3"/>
  <c r="B316" i="3"/>
  <c r="B315" i="3"/>
  <c r="B314" i="3"/>
  <c r="B313" i="3"/>
  <c r="B312" i="3"/>
  <c r="B311" i="3"/>
  <c r="B310" i="3"/>
  <c r="B309" i="3"/>
  <c r="B308" i="3"/>
  <c r="B307" i="3"/>
  <c r="B306" i="3"/>
  <c r="B305" i="3"/>
  <c r="B304" i="3"/>
  <c r="B303" i="3"/>
  <c r="B302" i="3"/>
  <c r="B301" i="3"/>
  <c r="B300" i="3"/>
  <c r="B299" i="3"/>
  <c r="B298" i="3"/>
  <c r="B297" i="3"/>
  <c r="B296" i="3"/>
  <c r="B295" i="3"/>
  <c r="B294" i="3"/>
  <c r="B293" i="3"/>
  <c r="B292" i="3"/>
  <c r="B291" i="3"/>
  <c r="B290" i="3"/>
  <c r="B289" i="3"/>
  <c r="B288" i="3"/>
  <c r="B287" i="3"/>
  <c r="B286" i="3"/>
  <c r="B285" i="3"/>
  <c r="B284" i="3"/>
  <c r="B283" i="3"/>
  <c r="B282" i="3"/>
  <c r="B281" i="3"/>
  <c r="B280" i="3"/>
  <c r="B279" i="3"/>
  <c r="B278" i="3"/>
  <c r="B277" i="3"/>
  <c r="B276" i="3"/>
  <c r="B275" i="3"/>
  <c r="B274" i="3"/>
  <c r="B273" i="3"/>
  <c r="B272" i="3"/>
  <c r="B271" i="3"/>
  <c r="B270" i="3"/>
  <c r="B269" i="3"/>
  <c r="B268" i="3"/>
  <c r="B267" i="3"/>
  <c r="B266" i="3"/>
  <c r="B265" i="3"/>
  <c r="B264" i="3"/>
  <c r="B263" i="3"/>
  <c r="B262" i="3"/>
  <c r="B261" i="3"/>
  <c r="B260" i="3"/>
  <c r="B259" i="3"/>
  <c r="B258" i="3"/>
  <c r="B257" i="3"/>
  <c r="B256" i="3"/>
  <c r="B255" i="3"/>
  <c r="B254" i="3"/>
  <c r="B253" i="3"/>
  <c r="B252" i="3"/>
  <c r="B251" i="3"/>
  <c r="B250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6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3" i="3"/>
  <c r="B222" i="3"/>
  <c r="B221" i="3"/>
  <c r="B220" i="3"/>
  <c r="B219" i="3"/>
  <c r="B218" i="3"/>
  <c r="B217" i="3"/>
  <c r="B216" i="3"/>
  <c r="B215" i="3"/>
  <c r="B214" i="3"/>
  <c r="B213" i="3"/>
  <c r="B212" i="3"/>
  <c r="B211" i="3"/>
  <c r="B210" i="3"/>
  <c r="B209" i="3"/>
  <c r="B208" i="3"/>
  <c r="B207" i="3"/>
  <c r="B206" i="3"/>
  <c r="B205" i="3"/>
  <c r="B204" i="3"/>
  <c r="B203" i="3"/>
  <c r="B202" i="3"/>
  <c r="B201" i="3"/>
  <c r="B200" i="3"/>
  <c r="B199" i="3"/>
  <c r="B198" i="3"/>
  <c r="B197" i="3"/>
  <c r="B196" i="3"/>
  <c r="B195" i="3"/>
  <c r="B194" i="3"/>
  <c r="B193" i="3"/>
  <c r="B192" i="3"/>
  <c r="B191" i="3"/>
  <c r="B190" i="3"/>
  <c r="B189" i="3"/>
  <c r="B188" i="3"/>
  <c r="B187" i="3"/>
  <c r="B186" i="3"/>
  <c r="B185" i="3"/>
  <c r="B184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J10" i="3"/>
  <c r="J11" i="3" s="1"/>
  <c r="J12" i="3" s="1"/>
  <c r="J13" i="3" s="1"/>
  <c r="J14" i="3" s="1"/>
  <c r="J15" i="3" s="1"/>
  <c r="J16" i="3" s="1"/>
  <c r="J17" i="3" s="1"/>
  <c r="J18" i="3" s="1"/>
  <c r="J19" i="3" s="1"/>
  <c r="J20" i="3" s="1"/>
  <c r="J21" i="3" s="1"/>
  <c r="J22" i="3" s="1"/>
  <c r="J23" i="3" s="1"/>
  <c r="J24" i="3" s="1"/>
  <c r="J25" i="3" s="1"/>
  <c r="J26" i="3" s="1"/>
  <c r="J27" i="3" s="1"/>
  <c r="J28" i="3" s="1"/>
  <c r="J29" i="3" s="1"/>
  <c r="J30" i="3" s="1"/>
  <c r="J31" i="3" s="1"/>
  <c r="J32" i="3" s="1"/>
  <c r="J33" i="3" s="1"/>
  <c r="J34" i="3" s="1"/>
  <c r="J35" i="3" s="1"/>
  <c r="J36" i="3" s="1"/>
  <c r="J37" i="3" s="1"/>
  <c r="J38" i="3" s="1"/>
  <c r="J39" i="3" s="1"/>
  <c r="J40" i="3" s="1"/>
  <c r="J41" i="3" s="1"/>
  <c r="J42" i="3" s="1"/>
  <c r="J43" i="3" s="1"/>
  <c r="J44" i="3" s="1"/>
  <c r="J45" i="3" s="1"/>
  <c r="J46" i="3" s="1"/>
  <c r="J47" i="3" s="1"/>
  <c r="J48" i="3" s="1"/>
  <c r="J49" i="3" s="1"/>
  <c r="J50" i="3" s="1"/>
  <c r="J51" i="3" s="1"/>
  <c r="J52" i="3" s="1"/>
  <c r="J53" i="3" s="1"/>
  <c r="J54" i="3" s="1"/>
  <c r="J55" i="3" s="1"/>
  <c r="J56" i="3" s="1"/>
  <c r="J57" i="3" s="1"/>
  <c r="J58" i="3" s="1"/>
  <c r="J59" i="3" s="1"/>
  <c r="J60" i="3" s="1"/>
  <c r="J61" i="3" s="1"/>
  <c r="J62" i="3" s="1"/>
  <c r="J63" i="3" s="1"/>
  <c r="J64" i="3" s="1"/>
  <c r="J65" i="3" s="1"/>
  <c r="J66" i="3" s="1"/>
  <c r="J67" i="3" s="1"/>
  <c r="J68" i="3" s="1"/>
  <c r="J69" i="3" s="1"/>
  <c r="J70" i="3" s="1"/>
  <c r="J71" i="3" s="1"/>
  <c r="J72" i="3" s="1"/>
  <c r="J73" i="3" s="1"/>
  <c r="J74" i="3" s="1"/>
  <c r="J75" i="3" s="1"/>
  <c r="J76" i="3" s="1"/>
  <c r="J77" i="3" s="1"/>
  <c r="J78" i="3" s="1"/>
  <c r="J79" i="3" s="1"/>
  <c r="J80" i="3" s="1"/>
  <c r="J81" i="3" s="1"/>
  <c r="J82" i="3" s="1"/>
  <c r="J83" i="3" s="1"/>
  <c r="J84" i="3" s="1"/>
  <c r="J85" i="3" s="1"/>
  <c r="J86" i="3" s="1"/>
  <c r="J87" i="3" s="1"/>
  <c r="J88" i="3" s="1"/>
  <c r="J89" i="3" s="1"/>
  <c r="J90" i="3" s="1"/>
  <c r="J91" i="3" s="1"/>
  <c r="J92" i="3" s="1"/>
  <c r="J93" i="3" s="1"/>
  <c r="J94" i="3" s="1"/>
  <c r="J95" i="3" s="1"/>
  <c r="J96" i="3" s="1"/>
  <c r="J97" i="3" s="1"/>
  <c r="J98" i="3" s="1"/>
  <c r="J99" i="3" s="1"/>
  <c r="J100" i="3" s="1"/>
  <c r="J101" i="3" s="1"/>
  <c r="J102" i="3" s="1"/>
  <c r="J103" i="3" s="1"/>
  <c r="J104" i="3" s="1"/>
  <c r="J105" i="3" s="1"/>
  <c r="J106" i="3" s="1"/>
  <c r="J107" i="3" s="1"/>
  <c r="J108" i="3" s="1"/>
  <c r="J109" i="3" s="1"/>
  <c r="J110" i="3" s="1"/>
  <c r="J111" i="3" s="1"/>
  <c r="J112" i="3" s="1"/>
  <c r="J113" i="3" s="1"/>
  <c r="J114" i="3" s="1"/>
  <c r="J115" i="3" s="1"/>
  <c r="J116" i="3" s="1"/>
  <c r="J117" i="3" s="1"/>
  <c r="J118" i="3" s="1"/>
  <c r="J119" i="3" s="1"/>
  <c r="J120" i="3" s="1"/>
  <c r="J121" i="3" s="1"/>
  <c r="J122" i="3" s="1"/>
  <c r="J123" i="3" s="1"/>
  <c r="J124" i="3" s="1"/>
  <c r="J125" i="3" s="1"/>
  <c r="J126" i="3" s="1"/>
  <c r="J127" i="3" s="1"/>
  <c r="J128" i="3" s="1"/>
  <c r="J129" i="3" s="1"/>
  <c r="J130" i="3" s="1"/>
  <c r="J131" i="3" s="1"/>
  <c r="J132" i="3" s="1"/>
  <c r="J133" i="3" s="1"/>
  <c r="J134" i="3" s="1"/>
  <c r="J135" i="3" s="1"/>
  <c r="J136" i="3" s="1"/>
  <c r="J137" i="3" s="1"/>
  <c r="J138" i="3" s="1"/>
  <c r="J139" i="3" s="1"/>
  <c r="J140" i="3" s="1"/>
  <c r="J141" i="3" s="1"/>
  <c r="J142" i="3" s="1"/>
  <c r="J143" i="3" s="1"/>
  <c r="J144" i="3" s="1"/>
  <c r="J145" i="3" s="1"/>
  <c r="J146" i="3" s="1"/>
  <c r="J147" i="3" s="1"/>
  <c r="J148" i="3" s="1"/>
  <c r="J149" i="3" s="1"/>
  <c r="J150" i="3" s="1"/>
  <c r="J151" i="3" s="1"/>
  <c r="J152" i="3" s="1"/>
  <c r="J153" i="3" s="1"/>
  <c r="J154" i="3" s="1"/>
  <c r="J155" i="3" s="1"/>
  <c r="J156" i="3" s="1"/>
  <c r="J157" i="3" s="1"/>
  <c r="J158" i="3" s="1"/>
  <c r="J159" i="3" s="1"/>
  <c r="J160" i="3" s="1"/>
  <c r="J161" i="3" s="1"/>
  <c r="J162" i="3" s="1"/>
  <c r="J163" i="3" s="1"/>
  <c r="J164" i="3" s="1"/>
  <c r="J165" i="3" s="1"/>
  <c r="J166" i="3" s="1"/>
  <c r="J167" i="3" s="1"/>
  <c r="J168" i="3" s="1"/>
  <c r="J169" i="3" s="1"/>
  <c r="J170" i="3" s="1"/>
  <c r="J171" i="3" s="1"/>
  <c r="J172" i="3" s="1"/>
  <c r="J173" i="3" s="1"/>
  <c r="J174" i="3" s="1"/>
  <c r="J175" i="3" s="1"/>
  <c r="J176" i="3" s="1"/>
  <c r="J177" i="3" s="1"/>
  <c r="J178" i="3" s="1"/>
  <c r="J179" i="3" s="1"/>
  <c r="J180" i="3" s="1"/>
  <c r="J181" i="3" s="1"/>
  <c r="J182" i="3" s="1"/>
  <c r="J183" i="3" s="1"/>
  <c r="J184" i="3" s="1"/>
  <c r="J185" i="3" s="1"/>
  <c r="J186" i="3" s="1"/>
  <c r="J187" i="3" s="1"/>
  <c r="J188" i="3" s="1"/>
  <c r="J189" i="3" s="1"/>
  <c r="J190" i="3" s="1"/>
  <c r="J191" i="3" s="1"/>
  <c r="J192" i="3" s="1"/>
  <c r="J193" i="3" s="1"/>
  <c r="J194" i="3" s="1"/>
  <c r="J195" i="3" s="1"/>
  <c r="J196" i="3" s="1"/>
  <c r="J197" i="3" s="1"/>
  <c r="J198" i="3" s="1"/>
  <c r="J199" i="3" s="1"/>
  <c r="J200" i="3" s="1"/>
  <c r="J201" i="3" s="1"/>
  <c r="J202" i="3" s="1"/>
  <c r="J203" i="3" s="1"/>
  <c r="J204" i="3" s="1"/>
  <c r="J205" i="3" s="1"/>
  <c r="J206" i="3" s="1"/>
  <c r="J207" i="3" s="1"/>
  <c r="J208" i="3" s="1"/>
  <c r="J209" i="3" s="1"/>
  <c r="J210" i="3" s="1"/>
  <c r="J211" i="3" s="1"/>
  <c r="J212" i="3" s="1"/>
  <c r="J213" i="3" s="1"/>
  <c r="J214" i="3" s="1"/>
  <c r="J215" i="3" s="1"/>
  <c r="J216" i="3" s="1"/>
  <c r="J217" i="3" s="1"/>
  <c r="J218" i="3" s="1"/>
  <c r="J219" i="3" s="1"/>
  <c r="J220" i="3" s="1"/>
  <c r="J221" i="3" s="1"/>
  <c r="J222" i="3" s="1"/>
  <c r="J223" i="3" s="1"/>
  <c r="J224" i="3" s="1"/>
  <c r="J225" i="3" s="1"/>
  <c r="J226" i="3" s="1"/>
  <c r="J227" i="3" s="1"/>
  <c r="J228" i="3" s="1"/>
  <c r="J229" i="3" s="1"/>
  <c r="J230" i="3" s="1"/>
  <c r="J231" i="3" s="1"/>
  <c r="J232" i="3" s="1"/>
  <c r="J233" i="3" s="1"/>
  <c r="J234" i="3" s="1"/>
  <c r="J235" i="3" s="1"/>
  <c r="J236" i="3" s="1"/>
  <c r="J237" i="3" s="1"/>
  <c r="J238" i="3" s="1"/>
  <c r="J239" i="3" s="1"/>
  <c r="J240" i="3" s="1"/>
  <c r="J241" i="3" s="1"/>
  <c r="J242" i="3" s="1"/>
  <c r="J243" i="3" s="1"/>
  <c r="J244" i="3" s="1"/>
  <c r="J245" i="3" s="1"/>
  <c r="J246" i="3" s="1"/>
  <c r="J247" i="3" s="1"/>
  <c r="J248" i="3" s="1"/>
  <c r="J249" i="3" s="1"/>
  <c r="J250" i="3" s="1"/>
  <c r="J251" i="3" s="1"/>
  <c r="J252" i="3" s="1"/>
  <c r="J253" i="3" s="1"/>
  <c r="J254" i="3" s="1"/>
  <c r="J255" i="3" s="1"/>
  <c r="J256" i="3" s="1"/>
  <c r="J257" i="3" s="1"/>
  <c r="J258" i="3" s="1"/>
  <c r="J259" i="3" s="1"/>
  <c r="J260" i="3" s="1"/>
  <c r="J261" i="3" s="1"/>
  <c r="J262" i="3" s="1"/>
  <c r="J263" i="3" s="1"/>
  <c r="J264" i="3" s="1"/>
  <c r="J265" i="3" s="1"/>
  <c r="J266" i="3" s="1"/>
  <c r="J267" i="3" s="1"/>
  <c r="J268" i="3" s="1"/>
  <c r="J269" i="3" s="1"/>
  <c r="J270" i="3" s="1"/>
  <c r="J271" i="3" s="1"/>
  <c r="J272" i="3" s="1"/>
  <c r="J273" i="3" s="1"/>
  <c r="J274" i="3" s="1"/>
  <c r="J275" i="3" s="1"/>
  <c r="J276" i="3" s="1"/>
  <c r="J277" i="3" s="1"/>
  <c r="J278" i="3" s="1"/>
  <c r="J279" i="3" s="1"/>
  <c r="J280" i="3" s="1"/>
  <c r="J281" i="3" s="1"/>
  <c r="J282" i="3" s="1"/>
  <c r="J283" i="3" s="1"/>
  <c r="J284" i="3" s="1"/>
  <c r="J285" i="3" s="1"/>
  <c r="J286" i="3" s="1"/>
  <c r="J287" i="3" s="1"/>
  <c r="J288" i="3" s="1"/>
  <c r="J289" i="3" s="1"/>
  <c r="J290" i="3" s="1"/>
  <c r="J291" i="3" s="1"/>
  <c r="J292" i="3" s="1"/>
  <c r="J293" i="3" s="1"/>
  <c r="J294" i="3" s="1"/>
  <c r="J295" i="3" s="1"/>
  <c r="J296" i="3" s="1"/>
  <c r="J297" i="3" s="1"/>
  <c r="J298" i="3" s="1"/>
  <c r="J299" i="3" s="1"/>
  <c r="J300" i="3" s="1"/>
  <c r="J301" i="3" s="1"/>
  <c r="J302" i="3" s="1"/>
  <c r="J303" i="3" s="1"/>
  <c r="J304" i="3" s="1"/>
  <c r="J305" i="3" s="1"/>
  <c r="J306" i="3" s="1"/>
  <c r="J307" i="3" s="1"/>
  <c r="J308" i="3" s="1"/>
  <c r="J309" i="3" s="1"/>
  <c r="J310" i="3" s="1"/>
  <c r="J311" i="3" s="1"/>
  <c r="J312" i="3" s="1"/>
  <c r="J313" i="3" s="1"/>
  <c r="J314" i="3" s="1"/>
  <c r="J315" i="3" s="1"/>
  <c r="J316" i="3" s="1"/>
  <c r="J317" i="3" s="1"/>
  <c r="J318" i="3" s="1"/>
  <c r="J319" i="3" s="1"/>
  <c r="J320" i="3" s="1"/>
  <c r="J321" i="3" s="1"/>
  <c r="J322" i="3" s="1"/>
  <c r="J323" i="3" s="1"/>
  <c r="J324" i="3" s="1"/>
  <c r="J325" i="3" s="1"/>
  <c r="J326" i="3" s="1"/>
  <c r="J327" i="3" s="1"/>
  <c r="J328" i="3" s="1"/>
  <c r="J329" i="3" s="1"/>
  <c r="J330" i="3" s="1"/>
  <c r="J331" i="3" s="1"/>
  <c r="J332" i="3" s="1"/>
  <c r="J333" i="3" s="1"/>
  <c r="J334" i="3" s="1"/>
  <c r="J335" i="3" s="1"/>
  <c r="J336" i="3" s="1"/>
  <c r="J337" i="3" s="1"/>
  <c r="J338" i="3" s="1"/>
  <c r="J339" i="3" s="1"/>
  <c r="J340" i="3" s="1"/>
  <c r="J341" i="3" s="1"/>
  <c r="J342" i="3" s="1"/>
  <c r="J343" i="3" s="1"/>
  <c r="J344" i="3" s="1"/>
  <c r="J345" i="3" s="1"/>
  <c r="J346" i="3" s="1"/>
  <c r="J347" i="3" s="1"/>
  <c r="J348" i="3" s="1"/>
  <c r="J349" i="3" s="1"/>
  <c r="J350" i="3" s="1"/>
  <c r="J351" i="3" s="1"/>
  <c r="J352" i="3" s="1"/>
  <c r="J353" i="3" s="1"/>
  <c r="J354" i="3" s="1"/>
  <c r="J355" i="3" s="1"/>
  <c r="J356" i="3" s="1"/>
  <c r="J357" i="3" s="1"/>
  <c r="J358" i="3" s="1"/>
  <c r="J359" i="3" s="1"/>
  <c r="J360" i="3" s="1"/>
  <c r="J361" i="3" s="1"/>
  <c r="J362" i="3" s="1"/>
  <c r="J363" i="3" s="1"/>
  <c r="J364" i="3" s="1"/>
  <c r="J365" i="3" s="1"/>
  <c r="J366" i="3" s="1"/>
  <c r="J367" i="3" s="1"/>
  <c r="J368" i="3" s="1"/>
  <c r="J369" i="3" s="1"/>
  <c r="J370" i="3" s="1"/>
  <c r="J371" i="3" s="1"/>
  <c r="J372" i="3" s="1"/>
  <c r="J373" i="3" s="1"/>
  <c r="J374" i="3" s="1"/>
  <c r="J375" i="3" s="1"/>
  <c r="J376" i="3" s="1"/>
  <c r="J377" i="3" s="1"/>
  <c r="J378" i="3" s="1"/>
  <c r="J379" i="3" s="1"/>
  <c r="J380" i="3" s="1"/>
  <c r="J381" i="3" s="1"/>
  <c r="J382" i="3" s="1"/>
  <c r="J383" i="3" s="1"/>
  <c r="J384" i="3" s="1"/>
  <c r="J385" i="3" s="1"/>
  <c r="J386" i="3" s="1"/>
  <c r="J387" i="3" s="1"/>
  <c r="J388" i="3" s="1"/>
  <c r="J389" i="3" s="1"/>
  <c r="J390" i="3" s="1"/>
  <c r="J391" i="3" s="1"/>
  <c r="J392" i="3" s="1"/>
  <c r="J393" i="3" s="1"/>
  <c r="J394" i="3" s="1"/>
  <c r="J395" i="3" s="1"/>
  <c r="J396" i="3" s="1"/>
  <c r="J397" i="3" s="1"/>
  <c r="J398" i="3" s="1"/>
  <c r="J399" i="3" s="1"/>
  <c r="J400" i="3" s="1"/>
  <c r="J401" i="3" s="1"/>
  <c r="J402" i="3" s="1"/>
  <c r="J403" i="3" s="1"/>
  <c r="J404" i="3" s="1"/>
  <c r="J405" i="3" s="1"/>
  <c r="J406" i="3" s="1"/>
  <c r="J407" i="3" s="1"/>
  <c r="J408" i="3" s="1"/>
  <c r="J409" i="3" s="1"/>
  <c r="J410" i="3" s="1"/>
  <c r="J411" i="3" s="1"/>
  <c r="J412" i="3" s="1"/>
  <c r="J413" i="3" s="1"/>
  <c r="J414" i="3" s="1"/>
  <c r="J415" i="3" s="1"/>
  <c r="J416" i="3" s="1"/>
  <c r="J417" i="3" s="1"/>
  <c r="J418" i="3" s="1"/>
  <c r="J419" i="3" s="1"/>
  <c r="J420" i="3" s="1"/>
  <c r="J421" i="3" s="1"/>
  <c r="J422" i="3" s="1"/>
  <c r="J423" i="3" s="1"/>
  <c r="J424" i="3" s="1"/>
  <c r="J425" i="3" s="1"/>
  <c r="J426" i="3" s="1"/>
  <c r="J427" i="3" s="1"/>
  <c r="J428" i="3" s="1"/>
  <c r="J429" i="3" s="1"/>
  <c r="J430" i="3" s="1"/>
  <c r="J431" i="3" s="1"/>
  <c r="J432" i="3" s="1"/>
  <c r="J433" i="3" s="1"/>
  <c r="J434" i="3" s="1"/>
  <c r="J435" i="3" s="1"/>
  <c r="J436" i="3" s="1"/>
  <c r="J437" i="3" s="1"/>
  <c r="J438" i="3" s="1"/>
  <c r="J439" i="3" s="1"/>
  <c r="J440" i="3" s="1"/>
  <c r="J441" i="3" s="1"/>
  <c r="J442" i="3" s="1"/>
  <c r="J443" i="3" s="1"/>
  <c r="J444" i="3" s="1"/>
  <c r="J445" i="3" s="1"/>
  <c r="J446" i="3" s="1"/>
  <c r="J447" i="3" s="1"/>
  <c r="J448" i="3" s="1"/>
  <c r="J449" i="3" s="1"/>
  <c r="J450" i="3" s="1"/>
  <c r="J451" i="3" s="1"/>
  <c r="J452" i="3" s="1"/>
  <c r="J453" i="3" s="1"/>
  <c r="J454" i="3" s="1"/>
  <c r="J455" i="3" s="1"/>
  <c r="J456" i="3" s="1"/>
  <c r="J457" i="3" s="1"/>
  <c r="J458" i="3" s="1"/>
  <c r="J459" i="3" s="1"/>
  <c r="J460" i="3" s="1"/>
  <c r="J461" i="3" s="1"/>
  <c r="J462" i="3" s="1"/>
  <c r="J463" i="3" s="1"/>
  <c r="J464" i="3" s="1"/>
  <c r="J465" i="3" s="1"/>
  <c r="J466" i="3" s="1"/>
  <c r="J467" i="3" s="1"/>
  <c r="J468" i="3" s="1"/>
  <c r="J469" i="3" s="1"/>
  <c r="J470" i="3" s="1"/>
  <c r="J471" i="3" s="1"/>
  <c r="J472" i="3" s="1"/>
  <c r="J473" i="3" s="1"/>
  <c r="J474" i="3" s="1"/>
  <c r="J475" i="3" s="1"/>
  <c r="J476" i="3" s="1"/>
  <c r="J477" i="3" s="1"/>
  <c r="J478" i="3" s="1"/>
  <c r="J479" i="3" s="1"/>
  <c r="J480" i="3" s="1"/>
  <c r="J481" i="3" s="1"/>
  <c r="J482" i="3" s="1"/>
  <c r="J483" i="3" s="1"/>
  <c r="J484" i="3" s="1"/>
  <c r="J485" i="3" s="1"/>
  <c r="J486" i="3" s="1"/>
  <c r="J487" i="3" s="1"/>
  <c r="J488" i="3" s="1"/>
  <c r="J489" i="3" s="1"/>
  <c r="J490" i="3" s="1"/>
  <c r="J491" i="3" s="1"/>
  <c r="J492" i="3" s="1"/>
  <c r="J493" i="3" s="1"/>
  <c r="J494" i="3" s="1"/>
  <c r="J495" i="3" s="1"/>
  <c r="J496" i="3" s="1"/>
  <c r="J497" i="3" s="1"/>
  <c r="J498" i="3" s="1"/>
  <c r="J499" i="3" s="1"/>
  <c r="J500" i="3" s="1"/>
  <c r="J501" i="3" s="1"/>
  <c r="J502" i="3" s="1"/>
  <c r="J503" i="3" s="1"/>
  <c r="J504" i="3" s="1"/>
  <c r="J505" i="3" s="1"/>
  <c r="J506" i="3" s="1"/>
  <c r="J507" i="3" s="1"/>
  <c r="J508" i="3" s="1"/>
  <c r="J509" i="3" s="1"/>
  <c r="J510" i="3" s="1"/>
  <c r="J511" i="3" s="1"/>
  <c r="J512" i="3" s="1"/>
  <c r="J513" i="3" s="1"/>
  <c r="J514" i="3" s="1"/>
  <c r="J515" i="3" s="1"/>
  <c r="J516" i="3" s="1"/>
  <c r="J517" i="3" s="1"/>
  <c r="J518" i="3" s="1"/>
  <c r="J519" i="3" s="1"/>
  <c r="J520" i="3" s="1"/>
  <c r="J521" i="3" s="1"/>
  <c r="J522" i="3" s="1"/>
  <c r="J523" i="3" s="1"/>
  <c r="J524" i="3" s="1"/>
  <c r="J525" i="3" s="1"/>
  <c r="J526" i="3" s="1"/>
  <c r="J527" i="3" s="1"/>
  <c r="J528" i="3" s="1"/>
  <c r="J529" i="3" s="1"/>
  <c r="J530" i="3" s="1"/>
  <c r="J531" i="3" s="1"/>
  <c r="J532" i="3" s="1"/>
  <c r="J533" i="3" s="1"/>
  <c r="J534" i="3" s="1"/>
  <c r="J535" i="3" s="1"/>
  <c r="J536" i="3" s="1"/>
  <c r="J537" i="3" s="1"/>
  <c r="J538" i="3" s="1"/>
  <c r="J539" i="3" s="1"/>
  <c r="J540" i="3" s="1"/>
  <c r="J541" i="3" s="1"/>
  <c r="J542" i="3" s="1"/>
  <c r="J543" i="3" s="1"/>
  <c r="J544" i="3" s="1"/>
  <c r="J545" i="3" s="1"/>
  <c r="J546" i="3" s="1"/>
  <c r="J547" i="3" s="1"/>
  <c r="J548" i="3" s="1"/>
  <c r="J549" i="3" s="1"/>
  <c r="J550" i="3" s="1"/>
  <c r="J551" i="3" s="1"/>
  <c r="J552" i="3" s="1"/>
  <c r="J553" i="3" s="1"/>
  <c r="J554" i="3" s="1"/>
  <c r="J555" i="3" s="1"/>
  <c r="J556" i="3" s="1"/>
  <c r="J557" i="3" s="1"/>
  <c r="J558" i="3" s="1"/>
  <c r="J559" i="3" s="1"/>
  <c r="J560" i="3" s="1"/>
  <c r="J561" i="3" s="1"/>
  <c r="J562" i="3" s="1"/>
  <c r="J563" i="3" s="1"/>
  <c r="J564" i="3" s="1"/>
  <c r="J565" i="3" s="1"/>
  <c r="J566" i="3" s="1"/>
  <c r="J567" i="3" s="1"/>
  <c r="J568" i="3" s="1"/>
  <c r="J569" i="3" s="1"/>
  <c r="J570" i="3" s="1"/>
  <c r="J571" i="3" s="1"/>
  <c r="J572" i="3" s="1"/>
  <c r="J573" i="3" s="1"/>
  <c r="J574" i="3" s="1"/>
  <c r="J575" i="3" s="1"/>
  <c r="J576" i="3" s="1"/>
  <c r="J577" i="3" s="1"/>
  <c r="J578" i="3" s="1"/>
  <c r="J579" i="3" s="1"/>
  <c r="J580" i="3" s="1"/>
  <c r="J581" i="3" s="1"/>
  <c r="J582" i="3" s="1"/>
  <c r="J583" i="3" s="1"/>
  <c r="J584" i="3" s="1"/>
  <c r="J585" i="3" s="1"/>
  <c r="J586" i="3" s="1"/>
  <c r="J587" i="3" s="1"/>
  <c r="J588" i="3" s="1"/>
  <c r="J589" i="3" s="1"/>
  <c r="J590" i="3" s="1"/>
  <c r="J591" i="3" s="1"/>
  <c r="J592" i="3" s="1"/>
  <c r="J593" i="3" s="1"/>
  <c r="J594" i="3" s="1"/>
  <c r="J595" i="3" s="1"/>
  <c r="J596" i="3" s="1"/>
  <c r="J597" i="3" s="1"/>
  <c r="J598" i="3" s="1"/>
  <c r="J599" i="3" s="1"/>
  <c r="J600" i="3" s="1"/>
  <c r="J601" i="3" s="1"/>
  <c r="J602" i="3" s="1"/>
  <c r="J603" i="3" s="1"/>
  <c r="J604" i="3" s="1"/>
  <c r="J605" i="3" s="1"/>
  <c r="J606" i="3" s="1"/>
  <c r="J607" i="3" s="1"/>
  <c r="J608" i="3" s="1"/>
  <c r="J609" i="3" s="1"/>
  <c r="J610" i="3" s="1"/>
  <c r="J611" i="3" s="1"/>
  <c r="J612" i="3" s="1"/>
  <c r="J613" i="3" s="1"/>
  <c r="J614" i="3" s="1"/>
  <c r="J615" i="3" s="1"/>
  <c r="J616" i="3" s="1"/>
  <c r="J617" i="3" s="1"/>
  <c r="J618" i="3" s="1"/>
  <c r="J619" i="3" s="1"/>
  <c r="J620" i="3" s="1"/>
  <c r="J621" i="3" s="1"/>
  <c r="J622" i="3" s="1"/>
  <c r="J623" i="3" s="1"/>
  <c r="J624" i="3" s="1"/>
  <c r="J625" i="3" s="1"/>
  <c r="J626" i="3" s="1"/>
  <c r="J627" i="3" s="1"/>
  <c r="J628" i="3" s="1"/>
  <c r="J629" i="3" s="1"/>
  <c r="J630" i="3" s="1"/>
  <c r="J631" i="3" s="1"/>
  <c r="J632" i="3" s="1"/>
  <c r="J633" i="3" s="1"/>
  <c r="J634" i="3" s="1"/>
  <c r="J635" i="3" s="1"/>
  <c r="J636" i="3" s="1"/>
  <c r="J637" i="3" s="1"/>
  <c r="J638" i="3" s="1"/>
  <c r="J639" i="3" s="1"/>
  <c r="J640" i="3" s="1"/>
  <c r="J641" i="3" s="1"/>
  <c r="J642" i="3" s="1"/>
  <c r="J643" i="3" s="1"/>
  <c r="J644" i="3" s="1"/>
  <c r="J645" i="3" s="1"/>
  <c r="J646" i="3" s="1"/>
  <c r="J647" i="3" s="1"/>
  <c r="J648" i="3" s="1"/>
  <c r="J649" i="3" s="1"/>
  <c r="J650" i="3" s="1"/>
  <c r="J651" i="3" s="1"/>
  <c r="J652" i="3" s="1"/>
  <c r="J653" i="3" s="1"/>
  <c r="J654" i="3" s="1"/>
  <c r="J655" i="3" s="1"/>
  <c r="J656" i="3" s="1"/>
  <c r="J657" i="3" s="1"/>
  <c r="J658" i="3" s="1"/>
  <c r="J659" i="3" s="1"/>
  <c r="J660" i="3" s="1"/>
  <c r="J661" i="3" s="1"/>
  <c r="J662" i="3" s="1"/>
  <c r="J663" i="3" s="1"/>
  <c r="J664" i="3" s="1"/>
  <c r="J665" i="3" s="1"/>
  <c r="J666" i="3" s="1"/>
  <c r="J667" i="3" s="1"/>
  <c r="J668" i="3" s="1"/>
  <c r="J669" i="3" s="1"/>
  <c r="J670" i="3" s="1"/>
  <c r="J671" i="3" s="1"/>
  <c r="J672" i="3" s="1"/>
  <c r="J673" i="3" s="1"/>
  <c r="J674" i="3" s="1"/>
  <c r="J675" i="3" s="1"/>
  <c r="J676" i="3" s="1"/>
  <c r="J677" i="3" s="1"/>
  <c r="J678" i="3" s="1"/>
  <c r="J679" i="3" s="1"/>
  <c r="J680" i="3" s="1"/>
  <c r="J681" i="3" s="1"/>
  <c r="J682" i="3" s="1"/>
  <c r="J683" i="3" s="1"/>
  <c r="J684" i="3" s="1"/>
  <c r="J685" i="3" s="1"/>
  <c r="J686" i="3" s="1"/>
  <c r="J687" i="3" s="1"/>
  <c r="J688" i="3" s="1"/>
  <c r="J689" i="3" s="1"/>
  <c r="J690" i="3" s="1"/>
  <c r="J691" i="3" s="1"/>
  <c r="J692" i="3" s="1"/>
  <c r="J693" i="3" s="1"/>
  <c r="J694" i="3" s="1"/>
  <c r="J695" i="3" s="1"/>
  <c r="J696" i="3" s="1"/>
  <c r="J697" i="3" s="1"/>
  <c r="J698" i="3" s="1"/>
  <c r="J699" i="3" s="1"/>
  <c r="J700" i="3" s="1"/>
  <c r="J701" i="3" s="1"/>
  <c r="J702" i="3" s="1"/>
  <c r="J703" i="3" s="1"/>
  <c r="J704" i="3" s="1"/>
  <c r="J705" i="3" s="1"/>
  <c r="J706" i="3" s="1"/>
  <c r="J707" i="3" s="1"/>
  <c r="J708" i="3" s="1"/>
  <c r="J709" i="3" s="1"/>
  <c r="J710" i="3" s="1"/>
  <c r="J711" i="3" s="1"/>
  <c r="J712" i="3" s="1"/>
  <c r="J713" i="3" s="1"/>
  <c r="J714" i="3" s="1"/>
  <c r="J715" i="3" s="1"/>
  <c r="J716" i="3" s="1"/>
  <c r="J717" i="3" s="1"/>
  <c r="J718" i="3" s="1"/>
  <c r="J719" i="3" s="1"/>
  <c r="J720" i="3" s="1"/>
  <c r="J721" i="3" s="1"/>
  <c r="J722" i="3" s="1"/>
  <c r="J723" i="3" s="1"/>
  <c r="J724" i="3" s="1"/>
  <c r="J725" i="3" s="1"/>
  <c r="J726" i="3" s="1"/>
  <c r="J727" i="3" s="1"/>
  <c r="J728" i="3" s="1"/>
  <c r="J729" i="3" s="1"/>
  <c r="J730" i="3" s="1"/>
  <c r="J731" i="3" s="1"/>
  <c r="J732" i="3" s="1"/>
  <c r="J733" i="3" s="1"/>
  <c r="J734" i="3" s="1"/>
  <c r="J735" i="3" s="1"/>
  <c r="J736" i="3" s="1"/>
  <c r="J737" i="3" s="1"/>
  <c r="J738" i="3" s="1"/>
  <c r="J739" i="3" s="1"/>
  <c r="J740" i="3" s="1"/>
  <c r="J741" i="3" s="1"/>
  <c r="J742" i="3" s="1"/>
  <c r="J743" i="3" s="1"/>
  <c r="J744" i="3" s="1"/>
  <c r="J745" i="3" s="1"/>
  <c r="J746" i="3" s="1"/>
  <c r="J747" i="3" s="1"/>
  <c r="J748" i="3" s="1"/>
  <c r="J749" i="3" s="1"/>
  <c r="J750" i="3" s="1"/>
  <c r="J751" i="3" s="1"/>
  <c r="J752" i="3" s="1"/>
  <c r="J753" i="3" s="1"/>
  <c r="J754" i="3" s="1"/>
  <c r="J755" i="3" s="1"/>
  <c r="J756" i="3" s="1"/>
  <c r="J757" i="3" s="1"/>
  <c r="J758" i="3" s="1"/>
  <c r="J759" i="3" s="1"/>
  <c r="J760" i="3" s="1"/>
  <c r="J761" i="3" s="1"/>
  <c r="J762" i="3" s="1"/>
  <c r="J763" i="3" s="1"/>
  <c r="J764" i="3" s="1"/>
  <c r="J765" i="3" s="1"/>
  <c r="J766" i="3" s="1"/>
  <c r="J767" i="3" s="1"/>
  <c r="J768" i="3" s="1"/>
  <c r="J769" i="3" s="1"/>
  <c r="J770" i="3" s="1"/>
  <c r="J771" i="3" s="1"/>
  <c r="J772" i="3" s="1"/>
  <c r="J773" i="3" s="1"/>
  <c r="J774" i="3" s="1"/>
  <c r="J775" i="3" s="1"/>
  <c r="J776" i="3" s="1"/>
  <c r="J777" i="3" s="1"/>
  <c r="J778" i="3" s="1"/>
  <c r="J779" i="3" s="1"/>
  <c r="J780" i="3" s="1"/>
  <c r="J781" i="3" s="1"/>
  <c r="J782" i="3" s="1"/>
  <c r="J783" i="3" s="1"/>
  <c r="J784" i="3" s="1"/>
  <c r="J785" i="3" s="1"/>
  <c r="J786" i="3" s="1"/>
  <c r="J787" i="3" s="1"/>
  <c r="J788" i="3" s="1"/>
  <c r="J789" i="3" s="1"/>
  <c r="J790" i="3" s="1"/>
  <c r="J791" i="3" s="1"/>
  <c r="J792" i="3" s="1"/>
  <c r="J793" i="3" s="1"/>
  <c r="J794" i="3" s="1"/>
  <c r="J795" i="3" s="1"/>
  <c r="J796" i="3" s="1"/>
  <c r="J797" i="3" s="1"/>
  <c r="J798" i="3" s="1"/>
  <c r="J799" i="3" s="1"/>
  <c r="J800" i="3" s="1"/>
  <c r="J801" i="3" s="1"/>
  <c r="J802" i="3" s="1"/>
  <c r="J803" i="3" s="1"/>
  <c r="J804" i="3" s="1"/>
  <c r="J805" i="3" s="1"/>
  <c r="J806" i="3" s="1"/>
  <c r="J807" i="3" s="1"/>
  <c r="J808" i="3" s="1"/>
  <c r="J809" i="3" s="1"/>
  <c r="J810" i="3" s="1"/>
  <c r="J811" i="3" s="1"/>
  <c r="J812" i="3" s="1"/>
  <c r="J813" i="3" s="1"/>
  <c r="J814" i="3" s="1"/>
  <c r="J815" i="3" s="1"/>
  <c r="J816" i="3" s="1"/>
  <c r="J817" i="3" s="1"/>
  <c r="J818" i="3" s="1"/>
  <c r="J819" i="3" s="1"/>
  <c r="J820" i="3" s="1"/>
  <c r="J821" i="3" s="1"/>
  <c r="J822" i="3" s="1"/>
  <c r="J823" i="3" s="1"/>
  <c r="J824" i="3" s="1"/>
  <c r="J825" i="3" s="1"/>
  <c r="J826" i="3" s="1"/>
  <c r="J827" i="3" s="1"/>
  <c r="J828" i="3" s="1"/>
  <c r="J829" i="3" s="1"/>
  <c r="J830" i="3" s="1"/>
  <c r="J831" i="3" s="1"/>
  <c r="J832" i="3" s="1"/>
  <c r="J833" i="3" s="1"/>
  <c r="J834" i="3" s="1"/>
  <c r="J835" i="3" s="1"/>
  <c r="J836" i="3" s="1"/>
  <c r="J837" i="3" s="1"/>
  <c r="J838" i="3" s="1"/>
  <c r="J839" i="3" s="1"/>
  <c r="J840" i="3" s="1"/>
  <c r="J841" i="3" s="1"/>
  <c r="J842" i="3" s="1"/>
  <c r="J843" i="3" s="1"/>
  <c r="J844" i="3" s="1"/>
  <c r="J845" i="3" s="1"/>
  <c r="J846" i="3" s="1"/>
  <c r="J847" i="3" s="1"/>
  <c r="J848" i="3" s="1"/>
  <c r="J849" i="3" s="1"/>
  <c r="J850" i="3" s="1"/>
  <c r="J851" i="3" s="1"/>
  <c r="J852" i="3" s="1"/>
  <c r="J853" i="3" s="1"/>
  <c r="J854" i="3" s="1"/>
  <c r="J855" i="3" s="1"/>
  <c r="J856" i="3" s="1"/>
  <c r="J857" i="3" s="1"/>
  <c r="J858" i="3" s="1"/>
  <c r="J859" i="3" s="1"/>
  <c r="J860" i="3" s="1"/>
  <c r="J861" i="3" s="1"/>
  <c r="J862" i="3" s="1"/>
  <c r="J863" i="3" s="1"/>
  <c r="J864" i="3" s="1"/>
  <c r="J865" i="3" s="1"/>
  <c r="J866" i="3" s="1"/>
  <c r="J867" i="3" s="1"/>
  <c r="J868" i="3" s="1"/>
  <c r="J869" i="3" s="1"/>
  <c r="J870" i="3" s="1"/>
  <c r="J871" i="3" s="1"/>
  <c r="J872" i="3" s="1"/>
  <c r="J873" i="3" s="1"/>
  <c r="J874" i="3" s="1"/>
  <c r="J875" i="3" s="1"/>
  <c r="J876" i="3" s="1"/>
  <c r="J877" i="3" s="1"/>
  <c r="J878" i="3" s="1"/>
  <c r="J879" i="3" s="1"/>
  <c r="J880" i="3" s="1"/>
  <c r="J881" i="3" s="1"/>
  <c r="J882" i="3" s="1"/>
  <c r="J883" i="3" s="1"/>
  <c r="J884" i="3" s="1"/>
  <c r="J885" i="3" s="1"/>
  <c r="J886" i="3" s="1"/>
  <c r="J887" i="3" s="1"/>
  <c r="J888" i="3" s="1"/>
  <c r="J889" i="3" s="1"/>
  <c r="J890" i="3" s="1"/>
  <c r="J891" i="3" s="1"/>
  <c r="J892" i="3" s="1"/>
  <c r="J893" i="3" s="1"/>
  <c r="J894" i="3" s="1"/>
  <c r="J895" i="3" s="1"/>
  <c r="J896" i="3" s="1"/>
  <c r="J897" i="3" s="1"/>
  <c r="J898" i="3" s="1"/>
  <c r="J899" i="3" s="1"/>
  <c r="J900" i="3" s="1"/>
  <c r="J901" i="3" s="1"/>
  <c r="J902" i="3" s="1"/>
  <c r="J903" i="3" s="1"/>
  <c r="J904" i="3" s="1"/>
  <c r="J905" i="3" s="1"/>
  <c r="J906" i="3" s="1"/>
  <c r="J907" i="3" s="1"/>
  <c r="J908" i="3" s="1"/>
  <c r="J909" i="3" s="1"/>
  <c r="J910" i="3" s="1"/>
  <c r="J911" i="3" s="1"/>
  <c r="J912" i="3" s="1"/>
  <c r="J913" i="3" s="1"/>
  <c r="J914" i="3" s="1"/>
  <c r="J915" i="3" s="1"/>
  <c r="J916" i="3" s="1"/>
  <c r="J917" i="3" s="1"/>
  <c r="J918" i="3" s="1"/>
  <c r="J919" i="3" s="1"/>
  <c r="J920" i="3" s="1"/>
  <c r="J921" i="3" s="1"/>
  <c r="J922" i="3" s="1"/>
  <c r="J923" i="3" s="1"/>
  <c r="J924" i="3" s="1"/>
  <c r="J925" i="3" s="1"/>
  <c r="J926" i="3" s="1"/>
  <c r="J927" i="3" s="1"/>
  <c r="J928" i="3" s="1"/>
  <c r="J929" i="3" s="1"/>
  <c r="J930" i="3" s="1"/>
  <c r="J931" i="3" s="1"/>
  <c r="J932" i="3" s="1"/>
  <c r="J933" i="3" s="1"/>
  <c r="J934" i="3" s="1"/>
  <c r="J935" i="3" s="1"/>
  <c r="J936" i="3" s="1"/>
  <c r="J937" i="3" s="1"/>
  <c r="J938" i="3" s="1"/>
  <c r="J939" i="3" s="1"/>
  <c r="J940" i="3" s="1"/>
  <c r="J941" i="3" s="1"/>
  <c r="J942" i="3" s="1"/>
  <c r="J943" i="3" s="1"/>
  <c r="J944" i="3" s="1"/>
  <c r="J945" i="3" s="1"/>
  <c r="J946" i="3" s="1"/>
  <c r="J947" i="3" s="1"/>
  <c r="J948" i="3" s="1"/>
  <c r="J949" i="3" s="1"/>
  <c r="J950" i="3" s="1"/>
  <c r="J951" i="3" s="1"/>
  <c r="J952" i="3" s="1"/>
  <c r="J953" i="3" s="1"/>
  <c r="J954" i="3" s="1"/>
  <c r="J955" i="3" s="1"/>
  <c r="J956" i="3" s="1"/>
  <c r="J957" i="3" s="1"/>
  <c r="J958" i="3" s="1"/>
  <c r="J959" i="3" s="1"/>
  <c r="J960" i="3" s="1"/>
  <c r="J961" i="3" s="1"/>
  <c r="J962" i="3" s="1"/>
  <c r="J963" i="3" s="1"/>
  <c r="J964" i="3" s="1"/>
  <c r="J965" i="3" s="1"/>
  <c r="J966" i="3" s="1"/>
  <c r="J967" i="3" s="1"/>
  <c r="J968" i="3" s="1"/>
  <c r="J969" i="3" s="1"/>
  <c r="J970" i="3" s="1"/>
  <c r="J971" i="3" s="1"/>
  <c r="J972" i="3" s="1"/>
  <c r="J973" i="3" s="1"/>
  <c r="J974" i="3" s="1"/>
  <c r="J975" i="3" s="1"/>
  <c r="J976" i="3" s="1"/>
  <c r="J977" i="3" s="1"/>
  <c r="J978" i="3" s="1"/>
  <c r="J979" i="3" s="1"/>
  <c r="J980" i="3" s="1"/>
  <c r="J981" i="3" s="1"/>
  <c r="J982" i="3" s="1"/>
  <c r="J983" i="3" s="1"/>
  <c r="J984" i="3" s="1"/>
  <c r="J985" i="3" s="1"/>
  <c r="J986" i="3" s="1"/>
  <c r="J987" i="3" s="1"/>
  <c r="J988" i="3" s="1"/>
  <c r="J989" i="3" s="1"/>
  <c r="J990" i="3" s="1"/>
  <c r="J991" i="3" s="1"/>
  <c r="J992" i="3" s="1"/>
  <c r="J993" i="3" s="1"/>
  <c r="J994" i="3" s="1"/>
  <c r="J995" i="3" s="1"/>
  <c r="J996" i="3" s="1"/>
  <c r="J997" i="3" s="1"/>
  <c r="J998" i="3" s="1"/>
  <c r="J999" i="3" s="1"/>
  <c r="J1000" i="3" s="1"/>
  <c r="J1001" i="3" s="1"/>
  <c r="J1002" i="3" s="1"/>
  <c r="J1003" i="3" s="1"/>
  <c r="J1004" i="3" s="1"/>
  <c r="J1005" i="3" s="1"/>
  <c r="J1006" i="3" s="1"/>
  <c r="J1007" i="3" s="1"/>
  <c r="J9" i="3"/>
  <c r="D8" i="18" l="1" a="1"/>
  <c r="D8" i="18" s="1"/>
  <c r="D92" i="10" l="1"/>
  <c r="D91" i="10"/>
  <c r="D90" i="10"/>
  <c r="D89" i="10"/>
  <c r="D88" i="10"/>
  <c r="D87" i="10"/>
  <c r="D86" i="10"/>
  <c r="D85" i="10"/>
  <c r="D84" i="10"/>
  <c r="D83" i="10"/>
  <c r="D77" i="10"/>
  <c r="D76" i="10"/>
  <c r="D75" i="10"/>
  <c r="D74" i="10"/>
  <c r="D73" i="10"/>
  <c r="D72" i="10"/>
  <c r="D71" i="10"/>
  <c r="D70" i="10"/>
  <c r="D69" i="10"/>
  <c r="D68" i="10"/>
  <c r="I48" i="10"/>
  <c r="H48" i="10"/>
  <c r="O20" i="10"/>
  <c r="H5" i="10"/>
  <c r="M20" i="10" s="1"/>
  <c r="K101" i="10" l="1"/>
  <c r="L101" i="10"/>
  <c r="H65" i="10"/>
  <c r="H34" i="10"/>
  <c r="O101" i="10"/>
  <c r="I5" i="10"/>
  <c r="N20" i="10" s="1"/>
  <c r="I34" i="10" s="1"/>
  <c r="AF7" i="18"/>
  <c r="AG7" i="18"/>
  <c r="AH7" i="18"/>
  <c r="AC7" i="18"/>
  <c r="AD7" i="18"/>
  <c r="AE7" i="18"/>
  <c r="Z7" i="18"/>
  <c r="AA7" i="18"/>
  <c r="AB7" i="18"/>
  <c r="W7" i="18"/>
  <c r="X7" i="18"/>
  <c r="Y7" i="18"/>
  <c r="V7" i="18"/>
  <c r="U7" i="18"/>
  <c r="T7" i="18"/>
  <c r="B9" i="18"/>
  <c r="B10" i="18" s="1"/>
  <c r="C10" i="18" s="1"/>
  <c r="C9" i="18"/>
  <c r="B11" i="18"/>
  <c r="U2" i="1"/>
  <c r="U3" i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I65" i="10" l="1"/>
  <c r="V237" i="1"/>
  <c r="V422" i="1"/>
  <c r="V333" i="1"/>
  <c r="V187" i="1"/>
  <c r="V66" i="1"/>
  <c r="B12" i="18"/>
  <c r="C11" i="18"/>
  <c r="L9" i="18" a="1"/>
  <c r="L9" i="18" s="1"/>
  <c r="I9" i="18" a="1"/>
  <c r="I9" i="18" s="1"/>
  <c r="H9" i="18" a="1"/>
  <c r="H9" i="18" s="1"/>
  <c r="K9" i="18" a="1"/>
  <c r="K9" i="18" s="1"/>
  <c r="D9" i="18" a="1"/>
  <c r="D9" i="18" s="1"/>
  <c r="E9" i="18" a="1"/>
  <c r="E9" i="18" s="1"/>
  <c r="F9" i="18" a="1"/>
  <c r="F9" i="18" s="1"/>
  <c r="L10" i="18" a="1"/>
  <c r="L10" i="18" s="1"/>
  <c r="I10" i="18" a="1"/>
  <c r="I10" i="18" s="1"/>
  <c r="H10" i="18" a="1"/>
  <c r="H10" i="18" s="1"/>
  <c r="K10" i="18" a="1"/>
  <c r="K10" i="18" s="1"/>
  <c r="D10" i="18" a="1"/>
  <c r="D10" i="18" s="1"/>
  <c r="F10" i="18" a="1"/>
  <c r="F10" i="18" s="1"/>
  <c r="E10" i="18" a="1"/>
  <c r="E10" i="18" s="1"/>
  <c r="L8" i="18" a="1"/>
  <c r="L8" i="18" s="1"/>
  <c r="I8" i="18" a="1"/>
  <c r="I8" i="18" s="1"/>
  <c r="K8" i="18" a="1"/>
  <c r="K8" i="18" s="1"/>
  <c r="H8" i="18" a="1"/>
  <c r="H8" i="18" s="1"/>
  <c r="F8" i="18" a="1"/>
  <c r="F8" i="18" s="1"/>
  <c r="E8" i="18" a="1"/>
  <c r="E8" i="18" s="1"/>
  <c r="O9" i="18" l="1"/>
  <c r="R9" i="18" s="1"/>
  <c r="O8" i="18"/>
  <c r="R8" i="18" s="1"/>
  <c r="AL8" i="18"/>
  <c r="N9" i="18"/>
  <c r="Q9" i="18" s="1"/>
  <c r="N8" i="18"/>
  <c r="Q8" i="18" s="1"/>
  <c r="N10" i="18"/>
  <c r="O10" i="18"/>
  <c r="R10" i="18" s="1"/>
  <c r="V83" i="1"/>
  <c r="V3" i="1"/>
  <c r="V119" i="1"/>
  <c r="V247" i="1"/>
  <c r="V311" i="1"/>
  <c r="V6" i="1"/>
  <c r="V38" i="1"/>
  <c r="V86" i="1"/>
  <c r="V134" i="1"/>
  <c r="V166" i="1"/>
  <c r="V214" i="1"/>
  <c r="V262" i="1"/>
  <c r="V294" i="1"/>
  <c r="V342" i="1"/>
  <c r="V39" i="1"/>
  <c r="V151" i="1"/>
  <c r="V183" i="1"/>
  <c r="V215" i="1"/>
  <c r="V279" i="1"/>
  <c r="V343" i="1"/>
  <c r="V471" i="1"/>
  <c r="V26" i="1"/>
  <c r="V58" i="1"/>
  <c r="V106" i="1"/>
  <c r="V138" i="1"/>
  <c r="V154" i="1"/>
  <c r="V186" i="1"/>
  <c r="V202" i="1"/>
  <c r="V234" i="1"/>
  <c r="V266" i="1"/>
  <c r="V282" i="1"/>
  <c r="V298" i="1"/>
  <c r="V314" i="1"/>
  <c r="V330" i="1"/>
  <c r="V394" i="1"/>
  <c r="V426" i="1"/>
  <c r="V458" i="1"/>
  <c r="V2" i="1"/>
  <c r="V50" i="1"/>
  <c r="V130" i="1"/>
  <c r="V178" i="1"/>
  <c r="V258" i="1"/>
  <c r="V290" i="1"/>
  <c r="V354" i="1"/>
  <c r="V386" i="1"/>
  <c r="V434" i="1"/>
  <c r="V466" i="1"/>
  <c r="V14" i="1"/>
  <c r="V62" i="1"/>
  <c r="V94" i="1"/>
  <c r="V142" i="1"/>
  <c r="V190" i="1"/>
  <c r="V222" i="1"/>
  <c r="V270" i="1"/>
  <c r="V318" i="1"/>
  <c r="V350" i="1"/>
  <c r="V366" i="1"/>
  <c r="V382" i="1"/>
  <c r="V398" i="1"/>
  <c r="V414" i="1"/>
  <c r="V430" i="1"/>
  <c r="V446" i="1"/>
  <c r="V462" i="1"/>
  <c r="V478" i="1"/>
  <c r="V494" i="1"/>
  <c r="V306" i="1"/>
  <c r="V402" i="1"/>
  <c r="V482" i="1"/>
  <c r="V15" i="1"/>
  <c r="V47" i="1"/>
  <c r="V111" i="1"/>
  <c r="V143" i="1"/>
  <c r="V175" i="1"/>
  <c r="V207" i="1"/>
  <c r="V239" i="1"/>
  <c r="V271" i="1"/>
  <c r="V303" i="1"/>
  <c r="V335" i="1"/>
  <c r="V367" i="1"/>
  <c r="V383" i="1"/>
  <c r="V399" i="1"/>
  <c r="V415" i="1"/>
  <c r="V431" i="1"/>
  <c r="V447" i="1"/>
  <c r="V463" i="1"/>
  <c r="V479" i="1"/>
  <c r="V495" i="1"/>
  <c r="V98" i="1"/>
  <c r="V162" i="1"/>
  <c r="V226" i="1"/>
  <c r="V322" i="1"/>
  <c r="V370" i="1"/>
  <c r="V418" i="1"/>
  <c r="V450" i="1"/>
  <c r="V498" i="1"/>
  <c r="V172" i="1"/>
  <c r="V419" i="1"/>
  <c r="V317" i="1"/>
  <c r="V281" i="1"/>
  <c r="V188" i="1"/>
  <c r="V348" i="1"/>
  <c r="V29" i="1"/>
  <c r="V141" i="1"/>
  <c r="V433" i="1"/>
  <c r="V241" i="1"/>
  <c r="V501" i="1"/>
  <c r="V325" i="1"/>
  <c r="V21" i="1"/>
  <c r="V269" i="1"/>
  <c r="G8" i="18"/>
  <c r="M10" i="18"/>
  <c r="V77" i="1"/>
  <c r="V198" i="1"/>
  <c r="V345" i="1"/>
  <c r="V432" i="1"/>
  <c r="V30" i="1"/>
  <c r="V126" i="1"/>
  <c r="V261" i="1"/>
  <c r="V391" i="1"/>
  <c r="V20" i="1"/>
  <c r="V276" i="1"/>
  <c r="V488" i="1"/>
  <c r="V23" i="1"/>
  <c r="V71" i="1"/>
  <c r="V103" i="1"/>
  <c r="V167" i="1"/>
  <c r="V231" i="1"/>
  <c r="V295" i="1"/>
  <c r="V179" i="1"/>
  <c r="V403" i="1"/>
  <c r="V64" i="1"/>
  <c r="V192" i="1"/>
  <c r="V320" i="1"/>
  <c r="V70" i="1"/>
  <c r="V169" i="1"/>
  <c r="V278" i="1"/>
  <c r="V384" i="1"/>
  <c r="V65" i="1"/>
  <c r="V24" i="1"/>
  <c r="V122" i="1"/>
  <c r="V218" i="1"/>
  <c r="V353" i="1"/>
  <c r="V439" i="1"/>
  <c r="V18" i="1"/>
  <c r="V210" i="1"/>
  <c r="V112" i="1"/>
  <c r="V331" i="1"/>
  <c r="V40" i="1"/>
  <c r="V259" i="1"/>
  <c r="V451" i="1"/>
  <c r="V372" i="1"/>
  <c r="V436" i="1"/>
  <c r="V500" i="1"/>
  <c r="V361" i="1"/>
  <c r="V4" i="1"/>
  <c r="V220" i="1"/>
  <c r="V356" i="1"/>
  <c r="V213" i="1"/>
  <c r="V313" i="1"/>
  <c r="V209" i="1"/>
  <c r="V477" i="1"/>
  <c r="V277" i="1"/>
  <c r="V377" i="1"/>
  <c r="V73" i="1"/>
  <c r="V109" i="1"/>
  <c r="V17" i="1"/>
  <c r="V487" i="1"/>
  <c r="V168" i="1"/>
  <c r="V267" i="1"/>
  <c r="V108" i="1"/>
  <c r="M9" i="18"/>
  <c r="V358" i="1"/>
  <c r="V389" i="1"/>
  <c r="V140" i="1"/>
  <c r="V174" i="1"/>
  <c r="V435" i="1"/>
  <c r="V449" i="1"/>
  <c r="V376" i="1"/>
  <c r="V28" i="1"/>
  <c r="V228" i="1"/>
  <c r="V161" i="1"/>
  <c r="V454" i="1"/>
  <c r="V152" i="1"/>
  <c r="V299" i="1"/>
  <c r="V31" i="1"/>
  <c r="V191" i="1"/>
  <c r="V255" i="1"/>
  <c r="V319" i="1"/>
  <c r="V467" i="1"/>
  <c r="V120" i="1"/>
  <c r="V248" i="1"/>
  <c r="V96" i="1"/>
  <c r="V194" i="1"/>
  <c r="V315" i="1"/>
  <c r="V416" i="1"/>
  <c r="V49" i="1"/>
  <c r="V145" i="1"/>
  <c r="V243" i="1"/>
  <c r="V375" i="1"/>
  <c r="V459" i="1"/>
  <c r="V74" i="1"/>
  <c r="V274" i="1"/>
  <c r="V148" i="1"/>
  <c r="V408" i="1"/>
  <c r="V76" i="1"/>
  <c r="V307" i="1"/>
  <c r="V489" i="1"/>
  <c r="V44" i="1"/>
  <c r="V260" i="1"/>
  <c r="V388" i="1"/>
  <c r="V285" i="1"/>
  <c r="V177" i="1"/>
  <c r="V425" i="1"/>
  <c r="V153" i="1"/>
  <c r="V437" i="1"/>
  <c r="V197" i="1"/>
  <c r="V441" i="1"/>
  <c r="V297" i="1"/>
  <c r="G9" i="18"/>
  <c r="V493" i="1"/>
  <c r="V115" i="1"/>
  <c r="V456" i="1"/>
  <c r="V490" i="1"/>
  <c r="V328" i="1"/>
  <c r="V244" i="1"/>
  <c r="V211" i="1"/>
  <c r="J10" i="18"/>
  <c r="V102" i="1"/>
  <c r="V165" i="1"/>
  <c r="V302" i="1"/>
  <c r="V204" i="1"/>
  <c r="V406" i="1"/>
  <c r="V35" i="1"/>
  <c r="V123" i="1"/>
  <c r="V219" i="1"/>
  <c r="V296" i="1"/>
  <c r="V457" i="1"/>
  <c r="V89" i="1"/>
  <c r="V469" i="1"/>
  <c r="V224" i="1"/>
  <c r="V53" i="1"/>
  <c r="V423" i="1"/>
  <c r="V43" i="1"/>
  <c r="V79" i="1"/>
  <c r="V216" i="1"/>
  <c r="V125" i="1"/>
  <c r="V235" i="1"/>
  <c r="V378" i="1"/>
  <c r="V464" i="1"/>
  <c r="V173" i="1"/>
  <c r="V301" i="1"/>
  <c r="V397" i="1"/>
  <c r="V461" i="1"/>
  <c r="V67" i="1"/>
  <c r="V163" i="1"/>
  <c r="V323" i="1"/>
  <c r="V443" i="1"/>
  <c r="V118" i="1"/>
  <c r="V182" i="1"/>
  <c r="V246" i="1"/>
  <c r="V310" i="1"/>
  <c r="V80" i="1"/>
  <c r="V336" i="1"/>
  <c r="V227" i="1"/>
  <c r="V499" i="1"/>
  <c r="V11" i="1"/>
  <c r="V107" i="1"/>
  <c r="V205" i="1"/>
  <c r="V326" i="1"/>
  <c r="V438" i="1"/>
  <c r="V129" i="1"/>
  <c r="V257" i="1"/>
  <c r="V60" i="1"/>
  <c r="V158" i="1"/>
  <c r="V254" i="1"/>
  <c r="V385" i="1"/>
  <c r="V481" i="1"/>
  <c r="V160" i="1"/>
  <c r="V440" i="1"/>
  <c r="V19" i="1"/>
  <c r="V147" i="1"/>
  <c r="V275" i="1"/>
  <c r="V88" i="1"/>
  <c r="V332" i="1"/>
  <c r="V36" i="1"/>
  <c r="V396" i="1"/>
  <c r="V460" i="1"/>
  <c r="V61" i="1"/>
  <c r="V452" i="1"/>
  <c r="V68" i="1"/>
  <c r="V284" i="1"/>
  <c r="V412" i="1"/>
  <c r="V341" i="1"/>
  <c r="V273" i="1"/>
  <c r="V393" i="1"/>
  <c r="V137" i="1"/>
  <c r="V405" i="1"/>
  <c r="V149" i="1"/>
  <c r="V473" i="1"/>
  <c r="V369" i="1"/>
  <c r="V429" i="1"/>
  <c r="V250" i="1"/>
  <c r="V371" i="1"/>
  <c r="V157" i="1"/>
  <c r="V193" i="1"/>
  <c r="V427" i="1"/>
  <c r="V339" i="1"/>
  <c r="V442" i="1"/>
  <c r="V453" i="1"/>
  <c r="V411" i="1"/>
  <c r="V238" i="1"/>
  <c r="V180" i="1"/>
  <c r="V133" i="1"/>
  <c r="V51" i="1"/>
  <c r="V12" i="1"/>
  <c r="V253" i="1"/>
  <c r="V245" i="1"/>
  <c r="J9" i="18"/>
  <c r="V114" i="1"/>
  <c r="V368" i="1"/>
  <c r="V309" i="1"/>
  <c r="V46" i="1"/>
  <c r="V127" i="1"/>
  <c r="J8" i="18"/>
  <c r="V16" i="1"/>
  <c r="V139" i="1"/>
  <c r="V249" i="1"/>
  <c r="V390" i="1"/>
  <c r="V474" i="1"/>
  <c r="V45" i="1"/>
  <c r="V78" i="1"/>
  <c r="V200" i="1"/>
  <c r="V334" i="1"/>
  <c r="V455" i="1"/>
  <c r="V54" i="1"/>
  <c r="V116" i="1"/>
  <c r="V360" i="1"/>
  <c r="V55" i="1"/>
  <c r="V87" i="1"/>
  <c r="V135" i="1"/>
  <c r="V199" i="1"/>
  <c r="V263" i="1"/>
  <c r="V327" i="1"/>
  <c r="V252" i="1"/>
  <c r="V128" i="1"/>
  <c r="V256" i="1"/>
  <c r="V22" i="1"/>
  <c r="V121" i="1"/>
  <c r="V217" i="1"/>
  <c r="V340" i="1"/>
  <c r="V448" i="1"/>
  <c r="V9" i="1"/>
  <c r="V72" i="1"/>
  <c r="V170" i="1"/>
  <c r="V268" i="1"/>
  <c r="V395" i="1"/>
  <c r="V491" i="1"/>
  <c r="V82" i="1"/>
  <c r="V338" i="1"/>
  <c r="V171" i="1"/>
  <c r="V472" i="1"/>
  <c r="V99" i="1"/>
  <c r="V344" i="1"/>
  <c r="V404" i="1"/>
  <c r="V468" i="1"/>
  <c r="V105" i="1"/>
  <c r="V476" i="1"/>
  <c r="V92" i="1"/>
  <c r="V292" i="1"/>
  <c r="V420" i="1"/>
  <c r="V413" i="1"/>
  <c r="V305" i="1"/>
  <c r="V337" i="1"/>
  <c r="V113" i="1"/>
  <c r="V381" i="1"/>
  <c r="V117" i="1"/>
  <c r="V497" i="1"/>
  <c r="V365" i="1"/>
  <c r="V379" i="1"/>
  <c r="V251" i="1"/>
  <c r="V374" i="1"/>
  <c r="V206" i="1"/>
  <c r="V75" i="1"/>
  <c r="V212" i="1"/>
  <c r="V293" i="1"/>
  <c r="V42" i="1"/>
  <c r="V110" i="1"/>
  <c r="V288" i="1"/>
  <c r="V304" i="1"/>
  <c r="V363" i="1"/>
  <c r="V347" i="1"/>
  <c r="V483" i="1"/>
  <c r="V380" i="1"/>
  <c r="V201" i="1"/>
  <c r="L11" i="18" a="1"/>
  <c r="L11" i="18" s="1"/>
  <c r="I11" i="18" a="1"/>
  <c r="I11" i="18" s="1"/>
  <c r="H11" i="18" a="1"/>
  <c r="H11" i="18" s="1"/>
  <c r="K11" i="18" a="1"/>
  <c r="K11" i="18" s="1"/>
  <c r="D11" i="18" a="1"/>
  <c r="D11" i="18" s="1"/>
  <c r="E11" i="18" a="1"/>
  <c r="E11" i="18" s="1"/>
  <c r="F11" i="18" a="1"/>
  <c r="F11" i="18" s="1"/>
  <c r="V41" i="1"/>
  <c r="V150" i="1"/>
  <c r="V272" i="1"/>
  <c r="V400" i="1"/>
  <c r="V486" i="1"/>
  <c r="V101" i="1"/>
  <c r="V229" i="1"/>
  <c r="V357" i="1"/>
  <c r="V421" i="1"/>
  <c r="V485" i="1"/>
  <c r="V90" i="1"/>
  <c r="V225" i="1"/>
  <c r="V346" i="1"/>
  <c r="V465" i="1"/>
  <c r="V203" i="1"/>
  <c r="V392" i="1"/>
  <c r="V8" i="1"/>
  <c r="V264" i="1"/>
  <c r="V34" i="1"/>
  <c r="V132" i="1"/>
  <c r="V230" i="1"/>
  <c r="V352" i="1"/>
  <c r="V470" i="1"/>
  <c r="V85" i="1"/>
  <c r="V181" i="1"/>
  <c r="V280" i="1"/>
  <c r="V407" i="1"/>
  <c r="V196" i="1"/>
  <c r="V27" i="1"/>
  <c r="V155" i="1"/>
  <c r="V283" i="1"/>
  <c r="V124" i="1"/>
  <c r="V355" i="1"/>
  <c r="V100" i="1"/>
  <c r="V189" i="1"/>
  <c r="V484" i="1"/>
  <c r="V156" i="1"/>
  <c r="V316" i="1"/>
  <c r="V444" i="1"/>
  <c r="V445" i="1"/>
  <c r="V329" i="1"/>
  <c r="V289" i="1"/>
  <c r="V81" i="1"/>
  <c r="V373" i="1"/>
  <c r="V93" i="1"/>
  <c r="V13" i="1"/>
  <c r="V59" i="1"/>
  <c r="V321" i="1"/>
  <c r="V37" i="1"/>
  <c r="V286" i="1"/>
  <c r="V32" i="1"/>
  <c r="V84" i="1"/>
  <c r="V232" i="1"/>
  <c r="V91" i="1"/>
  <c r="V409" i="1"/>
  <c r="M8" i="18"/>
  <c r="G10" i="18"/>
  <c r="C12" i="18"/>
  <c r="B13" i="18"/>
  <c r="V52" i="1"/>
  <c r="V176" i="1"/>
  <c r="V308" i="1"/>
  <c r="V410" i="1"/>
  <c r="V496" i="1"/>
  <c r="V5" i="1"/>
  <c r="V104" i="1"/>
  <c r="V236" i="1"/>
  <c r="V359" i="1"/>
  <c r="V475" i="1"/>
  <c r="V240" i="1"/>
  <c r="V424" i="1"/>
  <c r="V7" i="1"/>
  <c r="V63" i="1"/>
  <c r="V95" i="1"/>
  <c r="V159" i="1"/>
  <c r="V223" i="1"/>
  <c r="V287" i="1"/>
  <c r="V351" i="1"/>
  <c r="V131" i="1"/>
  <c r="V300" i="1"/>
  <c r="V56" i="1"/>
  <c r="V184" i="1"/>
  <c r="V312" i="1"/>
  <c r="V48" i="1"/>
  <c r="V144" i="1"/>
  <c r="V242" i="1"/>
  <c r="V362" i="1"/>
  <c r="V480" i="1"/>
  <c r="V97" i="1"/>
  <c r="V195" i="1"/>
  <c r="V291" i="1"/>
  <c r="V417" i="1"/>
  <c r="V10" i="1"/>
  <c r="V146" i="1"/>
  <c r="V208" i="1"/>
  <c r="V136" i="1"/>
  <c r="V387" i="1"/>
  <c r="V364" i="1"/>
  <c r="V428" i="1"/>
  <c r="V492" i="1"/>
  <c r="V233" i="1"/>
  <c r="V25" i="1"/>
  <c r="V164" i="1"/>
  <c r="V324" i="1"/>
  <c r="V57" i="1"/>
  <c r="V401" i="1"/>
  <c r="V265" i="1"/>
  <c r="V33" i="1"/>
  <c r="V349" i="1"/>
  <c r="V69" i="1"/>
  <c r="V185" i="1"/>
  <c r="V221" i="1"/>
  <c r="S9" i="18" l="1"/>
  <c r="S8" i="18"/>
  <c r="AK9" i="18"/>
  <c r="O11" i="18"/>
  <c r="R11" i="18" s="1"/>
  <c r="N11" i="18"/>
  <c r="Q11" i="18" s="1"/>
  <c r="AK10" i="18"/>
  <c r="Q10" i="18"/>
  <c r="S10" i="18" s="1"/>
  <c r="AK8" i="18"/>
  <c r="J11" i="18"/>
  <c r="P8" i="18"/>
  <c r="AJ8" i="18" s="1"/>
  <c r="P9" i="18"/>
  <c r="AI9" i="18" s="1"/>
  <c r="M11" i="18"/>
  <c r="C13" i="18"/>
  <c r="B14" i="18"/>
  <c r="L12" i="18" a="1"/>
  <c r="L12" i="18" s="1"/>
  <c r="I12" i="18" a="1"/>
  <c r="I12" i="18" s="1"/>
  <c r="H12" i="18" a="1"/>
  <c r="H12" i="18" s="1"/>
  <c r="K12" i="18" a="1"/>
  <c r="K12" i="18" s="1"/>
  <c r="F12" i="18" a="1"/>
  <c r="F12" i="18" s="1"/>
  <c r="E12" i="18" a="1"/>
  <c r="E12" i="18" s="1"/>
  <c r="D12" i="18" a="1"/>
  <c r="D12" i="18" s="1"/>
  <c r="G11" i="18"/>
  <c r="P10" i="18"/>
  <c r="AI10" i="18" s="1"/>
  <c r="N12" i="18" l="1"/>
  <c r="Q12" i="18" s="1"/>
  <c r="O12" i="18"/>
  <c r="R12" i="18" s="1"/>
  <c r="S11" i="18"/>
  <c r="AK11" i="18"/>
  <c r="AI8" i="18"/>
  <c r="C14" i="18"/>
  <c r="B15" i="18"/>
  <c r="P11" i="18"/>
  <c r="AI11" i="18" s="1"/>
  <c r="G12" i="18"/>
  <c r="M12" i="18"/>
  <c r="J12" i="18"/>
  <c r="L13" i="18" a="1"/>
  <c r="L13" i="18" s="1"/>
  <c r="I13" i="18" a="1"/>
  <c r="I13" i="18" s="1"/>
  <c r="H13" i="18" a="1"/>
  <c r="H13" i="18" s="1"/>
  <c r="K13" i="18" a="1"/>
  <c r="K13" i="18" s="1"/>
  <c r="D13" i="18" a="1"/>
  <c r="D13" i="18" s="1"/>
  <c r="E13" i="18" a="1"/>
  <c r="E13" i="18" s="1"/>
  <c r="F13" i="18" a="1"/>
  <c r="F13" i="18" s="1"/>
  <c r="AK12" i="18" l="1"/>
  <c r="S12" i="18"/>
  <c r="N13" i="18"/>
  <c r="Q13" i="18" s="1"/>
  <c r="O13" i="18"/>
  <c r="R13" i="18" s="1"/>
  <c r="G13" i="18"/>
  <c r="P12" i="18"/>
  <c r="AI12" i="18" s="1"/>
  <c r="I14" i="18" a="1"/>
  <c r="I14" i="18" s="1"/>
  <c r="L14" i="18" a="1"/>
  <c r="L14" i="18" s="1"/>
  <c r="K14" i="18" a="1"/>
  <c r="K14" i="18" s="1"/>
  <c r="H14" i="18" a="1"/>
  <c r="H14" i="18" s="1"/>
  <c r="D14" i="18" a="1"/>
  <c r="D14" i="18" s="1"/>
  <c r="F14" i="18" a="1"/>
  <c r="F14" i="18" s="1"/>
  <c r="E14" i="18" a="1"/>
  <c r="E14" i="18" s="1"/>
  <c r="M13" i="18"/>
  <c r="J13" i="18"/>
  <c r="B16" i="18"/>
  <c r="C15" i="18"/>
  <c r="S13" i="18" l="1"/>
  <c r="AK13" i="18"/>
  <c r="O14" i="18"/>
  <c r="R14" i="18" s="1"/>
  <c r="N14" i="18"/>
  <c r="J14" i="18"/>
  <c r="M14" i="18"/>
  <c r="G14" i="18"/>
  <c r="P13" i="18"/>
  <c r="AI13" i="18" s="1"/>
  <c r="L15" i="18" a="1"/>
  <c r="L15" i="18" s="1"/>
  <c r="I15" i="18" a="1"/>
  <c r="I15" i="18" s="1"/>
  <c r="H15" i="18" a="1"/>
  <c r="H15" i="18" s="1"/>
  <c r="K15" i="18" a="1"/>
  <c r="K15" i="18" s="1"/>
  <c r="D15" i="18" a="1"/>
  <c r="D15" i="18" s="1"/>
  <c r="E15" i="18" a="1"/>
  <c r="E15" i="18" s="1"/>
  <c r="F15" i="18" a="1"/>
  <c r="F15" i="18" s="1"/>
  <c r="C16" i="18"/>
  <c r="B17" i="18"/>
  <c r="O15" i="18" l="1"/>
  <c r="R15" i="18" s="1"/>
  <c r="AK14" i="18"/>
  <c r="Q14" i="18"/>
  <c r="S14" i="18" s="1"/>
  <c r="N15" i="18"/>
  <c r="Q15" i="18" s="1"/>
  <c r="G15" i="18"/>
  <c r="L16" i="18" a="1"/>
  <c r="L16" i="18" s="1"/>
  <c r="I16" i="18" a="1"/>
  <c r="I16" i="18" s="1"/>
  <c r="H16" i="18" a="1"/>
  <c r="H16" i="18" s="1"/>
  <c r="K16" i="18" a="1"/>
  <c r="K16" i="18" s="1"/>
  <c r="D16" i="18" a="1"/>
  <c r="D16" i="18" s="1"/>
  <c r="F16" i="18" a="1"/>
  <c r="F16" i="18" s="1"/>
  <c r="E16" i="18" a="1"/>
  <c r="E16" i="18" s="1"/>
  <c r="J15" i="18"/>
  <c r="M15" i="18"/>
  <c r="P14" i="18"/>
  <c r="AI14" i="18" s="1"/>
  <c r="B18" i="18"/>
  <c r="C17" i="18"/>
  <c r="O16" i="18" l="1"/>
  <c r="R16" i="18" s="1"/>
  <c r="S15" i="18"/>
  <c r="AK15" i="18"/>
  <c r="N16" i="18"/>
  <c r="L17" i="18" a="1"/>
  <c r="L17" i="18" s="1"/>
  <c r="I17" i="18" a="1"/>
  <c r="I17" i="18" s="1"/>
  <c r="H17" i="18" a="1"/>
  <c r="H17" i="18" s="1"/>
  <c r="K17" i="18" a="1"/>
  <c r="K17" i="18" s="1"/>
  <c r="E17" i="18" a="1"/>
  <c r="E17" i="18" s="1"/>
  <c r="D17" i="18" a="1"/>
  <c r="D17" i="18" s="1"/>
  <c r="F17" i="18" a="1"/>
  <c r="F17" i="18" s="1"/>
  <c r="G16" i="18"/>
  <c r="B19" i="18"/>
  <c r="C18" i="18"/>
  <c r="M16" i="18"/>
  <c r="P15" i="18"/>
  <c r="AI15" i="18" s="1"/>
  <c r="J16" i="18"/>
  <c r="O17" i="18" l="1"/>
  <c r="R17" i="18" s="1"/>
  <c r="N17" i="18"/>
  <c r="Q17" i="18" s="1"/>
  <c r="AK16" i="18"/>
  <c r="Q16" i="18"/>
  <c r="S16" i="18" s="1"/>
  <c r="M17" i="18"/>
  <c r="L18" i="18" a="1"/>
  <c r="L18" i="18" s="1"/>
  <c r="I18" i="18" a="1"/>
  <c r="I18" i="18" s="1"/>
  <c r="H18" i="18" a="1"/>
  <c r="H18" i="18" s="1"/>
  <c r="K18" i="18" a="1"/>
  <c r="K18" i="18" s="1"/>
  <c r="F18" i="18" a="1"/>
  <c r="F18" i="18" s="1"/>
  <c r="E18" i="18" a="1"/>
  <c r="E18" i="18" s="1"/>
  <c r="D18" i="18" a="1"/>
  <c r="D18" i="18" s="1"/>
  <c r="J17" i="18"/>
  <c r="B20" i="18"/>
  <c r="C19" i="18"/>
  <c r="G17" i="18"/>
  <c r="P16" i="18"/>
  <c r="AI16" i="18" s="1"/>
  <c r="AK17" i="18" l="1"/>
  <c r="O18" i="18"/>
  <c r="R18" i="18" s="1"/>
  <c r="S17" i="18"/>
  <c r="N18" i="18"/>
  <c r="Q18" i="18" s="1"/>
  <c r="G18" i="18"/>
  <c r="L19" i="18" a="1"/>
  <c r="L19" i="18" s="1"/>
  <c r="I19" i="18" a="1"/>
  <c r="I19" i="18" s="1"/>
  <c r="H19" i="18" a="1"/>
  <c r="H19" i="18" s="1"/>
  <c r="K19" i="18" a="1"/>
  <c r="K19" i="18" s="1"/>
  <c r="D19" i="18" a="1"/>
  <c r="D19" i="18" s="1"/>
  <c r="E19" i="18" a="1"/>
  <c r="E19" i="18" s="1"/>
  <c r="F19" i="18" a="1"/>
  <c r="F19" i="18" s="1"/>
  <c r="M18" i="18"/>
  <c r="C20" i="18"/>
  <c r="B21" i="18"/>
  <c r="J18" i="18"/>
  <c r="P17" i="18"/>
  <c r="AI17" i="18" s="1"/>
  <c r="D113" i="10"/>
  <c r="D112" i="10"/>
  <c r="D111" i="10"/>
  <c r="D110" i="10"/>
  <c r="D109" i="10"/>
  <c r="D108" i="10"/>
  <c r="D107" i="10"/>
  <c r="D106" i="10"/>
  <c r="D105" i="10"/>
  <c r="D104" i="10"/>
  <c r="S18" i="18" l="1"/>
  <c r="AK18" i="18"/>
  <c r="O19" i="18"/>
  <c r="R19" i="18" s="1"/>
  <c r="N19" i="18"/>
  <c r="Q19" i="18" s="1"/>
  <c r="L20" i="18" a="1"/>
  <c r="L20" i="18" s="1"/>
  <c r="I20" i="18" a="1"/>
  <c r="I20" i="18" s="1"/>
  <c r="H20" i="18" a="1"/>
  <c r="H20" i="18" s="1"/>
  <c r="K20" i="18" a="1"/>
  <c r="K20" i="18" s="1"/>
  <c r="D20" i="18" a="1"/>
  <c r="D20" i="18" s="1"/>
  <c r="F20" i="18" a="1"/>
  <c r="F20" i="18" s="1"/>
  <c r="E20" i="18" a="1"/>
  <c r="E20" i="18" s="1"/>
  <c r="G19" i="18"/>
  <c r="J19" i="18"/>
  <c r="M19" i="18"/>
  <c r="P18" i="18"/>
  <c r="AI18" i="18" s="1"/>
  <c r="C21" i="18"/>
  <c r="B22" i="18"/>
  <c r="D62" i="10"/>
  <c r="D61" i="10"/>
  <c r="D60" i="10"/>
  <c r="D59" i="10"/>
  <c r="D58" i="10"/>
  <c r="D57" i="10"/>
  <c r="D56" i="10"/>
  <c r="D55" i="10"/>
  <c r="D54" i="10"/>
  <c r="D53" i="10"/>
  <c r="J32" i="10" a="1"/>
  <c r="J32" i="10" s="1"/>
  <c r="J31" i="10" a="1"/>
  <c r="J31" i="10" s="1"/>
  <c r="J30" i="10" a="1"/>
  <c r="J30" i="10" s="1"/>
  <c r="J29" i="10" a="1"/>
  <c r="J29" i="10" s="1"/>
  <c r="J28" i="10" a="1"/>
  <c r="J28" i="10" s="1"/>
  <c r="J27" i="10" a="1"/>
  <c r="J27" i="10" s="1"/>
  <c r="J26" i="10" a="1"/>
  <c r="J26" i="10" s="1"/>
  <c r="J25" i="10" a="1"/>
  <c r="J25" i="10" s="1"/>
  <c r="J24" i="10" a="1"/>
  <c r="J24" i="10" s="1"/>
  <c r="J23" i="10" a="1"/>
  <c r="J23" i="10" s="1"/>
  <c r="D32" i="10"/>
  <c r="D31" i="10"/>
  <c r="D30" i="10"/>
  <c r="D29" i="10"/>
  <c r="D28" i="10"/>
  <c r="D27" i="10"/>
  <c r="D26" i="10"/>
  <c r="D25" i="10"/>
  <c r="D24" i="10"/>
  <c r="D23" i="10"/>
  <c r="D17" i="10"/>
  <c r="D16" i="10"/>
  <c r="D15" i="10"/>
  <c r="D14" i="10"/>
  <c r="D13" i="10"/>
  <c r="D12" i="10"/>
  <c r="D10" i="10"/>
  <c r="D9" i="10"/>
  <c r="D8" i="10"/>
  <c r="S19" i="18" l="1"/>
  <c r="AK19" i="18"/>
  <c r="N20" i="18"/>
  <c r="O20" i="18"/>
  <c r="R20" i="18" s="1"/>
  <c r="J113" i="10"/>
  <c r="O113" i="10" s="1"/>
  <c r="O32" i="10"/>
  <c r="O30" i="10"/>
  <c r="J111" i="10"/>
  <c r="O111" i="10" s="1"/>
  <c r="J105" i="10"/>
  <c r="O105" i="10" s="1"/>
  <c r="O24" i="10"/>
  <c r="J109" i="10"/>
  <c r="O109" i="10" s="1"/>
  <c r="O28" i="10"/>
  <c r="J106" i="10"/>
  <c r="O106" i="10" s="1"/>
  <c r="O25" i="10"/>
  <c r="J110" i="10"/>
  <c r="O110" i="10" s="1"/>
  <c r="O29" i="10"/>
  <c r="O26" i="10"/>
  <c r="J107" i="10"/>
  <c r="O107" i="10" s="1"/>
  <c r="J104" i="10"/>
  <c r="O104" i="10" s="1"/>
  <c r="O23" i="10"/>
  <c r="J108" i="10"/>
  <c r="O108" i="10" s="1"/>
  <c r="O27" i="10"/>
  <c r="J112" i="10"/>
  <c r="O112" i="10" s="1"/>
  <c r="O31" i="10"/>
  <c r="M20" i="18"/>
  <c r="J20" i="18"/>
  <c r="I34" i="3"/>
  <c r="I50" i="3"/>
  <c r="I114" i="3"/>
  <c r="I130" i="3"/>
  <c r="I162" i="3"/>
  <c r="I194" i="3"/>
  <c r="I210" i="3"/>
  <c r="I226" i="3"/>
  <c r="I242" i="3"/>
  <c r="I258" i="3"/>
  <c r="I274" i="3"/>
  <c r="I290" i="3"/>
  <c r="I306" i="3"/>
  <c r="I322" i="3"/>
  <c r="I354" i="3"/>
  <c r="I370" i="3"/>
  <c r="I514" i="3"/>
  <c r="I530" i="3"/>
  <c r="I546" i="3"/>
  <c r="I578" i="3"/>
  <c r="I594" i="3"/>
  <c r="I658" i="3"/>
  <c r="I674" i="3"/>
  <c r="I690" i="3"/>
  <c r="I706" i="3"/>
  <c r="I738" i="3"/>
  <c r="C22" i="18"/>
  <c r="B23" i="18"/>
  <c r="P19" i="18"/>
  <c r="AI19" i="18" s="1"/>
  <c r="L21" i="18" a="1"/>
  <c r="L21" i="18" s="1"/>
  <c r="I21" i="18" a="1"/>
  <c r="I21" i="18" s="1"/>
  <c r="H21" i="18" a="1"/>
  <c r="H21" i="18" s="1"/>
  <c r="K21" i="18" a="1"/>
  <c r="K21" i="18" s="1"/>
  <c r="D21" i="18" a="1"/>
  <c r="D21" i="18" s="1"/>
  <c r="F21" i="18" a="1"/>
  <c r="F21" i="18" s="1"/>
  <c r="E21" i="18" a="1"/>
  <c r="E21" i="18" s="1"/>
  <c r="G20" i="18"/>
  <c r="I386" i="3"/>
  <c r="I402" i="3"/>
  <c r="I466" i="3"/>
  <c r="I482" i="3"/>
  <c r="I498" i="3"/>
  <c r="I66" i="3"/>
  <c r="H66" i="3"/>
  <c r="H130" i="3"/>
  <c r="H194" i="3"/>
  <c r="H258" i="3"/>
  <c r="H322" i="3"/>
  <c r="H386" i="3"/>
  <c r="I29" i="3"/>
  <c r="H29" i="3"/>
  <c r="I23" i="3"/>
  <c r="H23" i="3"/>
  <c r="I51" i="3"/>
  <c r="H51" i="3"/>
  <c r="I59" i="3"/>
  <c r="H59" i="3"/>
  <c r="I75" i="3"/>
  <c r="H75" i="3"/>
  <c r="I83" i="3"/>
  <c r="H83" i="3"/>
  <c r="I87" i="3"/>
  <c r="H87" i="3"/>
  <c r="I99" i="3"/>
  <c r="H99" i="3"/>
  <c r="I107" i="3"/>
  <c r="H107" i="3"/>
  <c r="I123" i="3"/>
  <c r="H123" i="3"/>
  <c r="I127" i="3"/>
  <c r="H127" i="3"/>
  <c r="I143" i="3"/>
  <c r="H143" i="3"/>
  <c r="I179" i="3"/>
  <c r="H179" i="3"/>
  <c r="I183" i="3"/>
  <c r="H183" i="3"/>
  <c r="I195" i="3"/>
  <c r="H195" i="3"/>
  <c r="I207" i="3"/>
  <c r="H207" i="3"/>
  <c r="I223" i="3"/>
  <c r="H223" i="3"/>
  <c r="I263" i="3"/>
  <c r="H263" i="3"/>
  <c r="I267" i="3"/>
  <c r="H267" i="3"/>
  <c r="I271" i="3"/>
  <c r="H271" i="3"/>
  <c r="I283" i="3"/>
  <c r="H283" i="3"/>
  <c r="I287" i="3"/>
  <c r="H287" i="3"/>
  <c r="I347" i="3"/>
  <c r="H347" i="3"/>
  <c r="I363" i="3"/>
  <c r="H363" i="3"/>
  <c r="I367" i="3"/>
  <c r="H367" i="3"/>
  <c r="I379" i="3"/>
  <c r="H379" i="3"/>
  <c r="I403" i="3"/>
  <c r="H403" i="3"/>
  <c r="I415" i="3"/>
  <c r="H415" i="3"/>
  <c r="I419" i="3"/>
  <c r="H419" i="3"/>
  <c r="H423" i="3"/>
  <c r="I423" i="3"/>
  <c r="I427" i="3"/>
  <c r="H427" i="3"/>
  <c r="I431" i="3"/>
  <c r="H431" i="3"/>
  <c r="I435" i="3"/>
  <c r="H435" i="3"/>
  <c r="H439" i="3"/>
  <c r="I439" i="3"/>
  <c r="I443" i="3"/>
  <c r="H443" i="3"/>
  <c r="I447" i="3"/>
  <c r="H447" i="3"/>
  <c r="I451" i="3"/>
  <c r="H451" i="3"/>
  <c r="I455" i="3"/>
  <c r="H455" i="3"/>
  <c r="I487" i="3"/>
  <c r="H487" i="3"/>
  <c r="I491" i="3"/>
  <c r="H491" i="3"/>
  <c r="I495" i="3"/>
  <c r="H495" i="3"/>
  <c r="I515" i="3"/>
  <c r="I523" i="3"/>
  <c r="I527" i="3"/>
  <c r="I531" i="3"/>
  <c r="I539" i="3"/>
  <c r="I551" i="3"/>
  <c r="I563" i="3"/>
  <c r="I567" i="3"/>
  <c r="I571" i="3"/>
  <c r="I575" i="3"/>
  <c r="I583" i="3"/>
  <c r="I587" i="3"/>
  <c r="I591" i="3"/>
  <c r="I599" i="3"/>
  <c r="I603" i="3"/>
  <c r="I607" i="3"/>
  <c r="I611" i="3"/>
  <c r="I631" i="3"/>
  <c r="I635" i="3"/>
  <c r="I647" i="3"/>
  <c r="I651" i="3"/>
  <c r="I663" i="3"/>
  <c r="I671" i="3"/>
  <c r="I675" i="3"/>
  <c r="I679" i="3"/>
  <c r="I683" i="3"/>
  <c r="I687" i="3"/>
  <c r="I711" i="3"/>
  <c r="I715" i="3"/>
  <c r="I723" i="3"/>
  <c r="I727" i="3"/>
  <c r="I16" i="3"/>
  <c r="H16" i="3"/>
  <c r="I20" i="3"/>
  <c r="H20" i="3"/>
  <c r="I36" i="3"/>
  <c r="H36" i="3"/>
  <c r="H210" i="3"/>
  <c r="H274" i="3"/>
  <c r="H402" i="3"/>
  <c r="H466" i="3"/>
  <c r="I37" i="3"/>
  <c r="H37" i="3"/>
  <c r="I31" i="3"/>
  <c r="H31" i="3"/>
  <c r="I21" i="3"/>
  <c r="H21" i="3"/>
  <c r="I15" i="3"/>
  <c r="H15" i="3"/>
  <c r="I10" i="3"/>
  <c r="H10" i="3"/>
  <c r="H41" i="3"/>
  <c r="I41" i="3"/>
  <c r="I45" i="3"/>
  <c r="H45" i="3"/>
  <c r="I53" i="3"/>
  <c r="H53" i="3"/>
  <c r="I57" i="3"/>
  <c r="H57" i="3"/>
  <c r="H65" i="3"/>
  <c r="I65" i="3"/>
  <c r="I69" i="3"/>
  <c r="H69" i="3"/>
  <c r="H73" i="3"/>
  <c r="I73" i="3"/>
  <c r="I77" i="3"/>
  <c r="H77" i="3"/>
  <c r="H81" i="3"/>
  <c r="I81" i="3"/>
  <c r="I85" i="3"/>
  <c r="H85" i="3"/>
  <c r="I89" i="3"/>
  <c r="H89" i="3"/>
  <c r="I93" i="3"/>
  <c r="H93" i="3"/>
  <c r="H97" i="3"/>
  <c r="I97" i="3"/>
  <c r="I101" i="3"/>
  <c r="H101" i="3"/>
  <c r="H105" i="3"/>
  <c r="I105" i="3"/>
  <c r="I109" i="3"/>
  <c r="H109" i="3"/>
  <c r="H113" i="3"/>
  <c r="I113" i="3"/>
  <c r="I117" i="3"/>
  <c r="H117" i="3"/>
  <c r="I121" i="3"/>
  <c r="H121" i="3"/>
  <c r="I125" i="3"/>
  <c r="H125" i="3"/>
  <c r="H129" i="3"/>
  <c r="I129" i="3"/>
  <c r="I133" i="3"/>
  <c r="H133" i="3"/>
  <c r="I141" i="3"/>
  <c r="H141" i="3"/>
  <c r="H145" i="3"/>
  <c r="I145" i="3"/>
  <c r="I149" i="3"/>
  <c r="H149" i="3"/>
  <c r="I153" i="3"/>
  <c r="H153" i="3"/>
  <c r="H161" i="3"/>
  <c r="I161" i="3"/>
  <c r="I165" i="3"/>
  <c r="H165" i="3"/>
  <c r="I173" i="3"/>
  <c r="H173" i="3"/>
  <c r="H177" i="3"/>
  <c r="I177" i="3"/>
  <c r="I181" i="3"/>
  <c r="H181" i="3"/>
  <c r="I185" i="3"/>
  <c r="H185" i="3"/>
  <c r="I189" i="3"/>
  <c r="H189" i="3"/>
  <c r="H193" i="3"/>
  <c r="I193" i="3"/>
  <c r="I197" i="3"/>
  <c r="H197" i="3"/>
  <c r="H201" i="3"/>
  <c r="I201" i="3"/>
  <c r="I205" i="3"/>
  <c r="H205" i="3"/>
  <c r="I217" i="3"/>
  <c r="H217" i="3"/>
  <c r="I221" i="3"/>
  <c r="H221" i="3"/>
  <c r="H225" i="3"/>
  <c r="I225" i="3"/>
  <c r="I229" i="3"/>
  <c r="H229" i="3"/>
  <c r="H233" i="3"/>
  <c r="I233" i="3"/>
  <c r="I237" i="3"/>
  <c r="H237" i="3"/>
  <c r="H241" i="3"/>
  <c r="I241" i="3"/>
  <c r="I245" i="3"/>
  <c r="H245" i="3"/>
  <c r="H257" i="3"/>
  <c r="I257" i="3"/>
  <c r="H261" i="3"/>
  <c r="I261" i="3"/>
  <c r="I269" i="3"/>
  <c r="H269" i="3"/>
  <c r="H273" i="3"/>
  <c r="I273" i="3"/>
  <c r="I277" i="3"/>
  <c r="H277" i="3"/>
  <c r="I281" i="3"/>
  <c r="H281" i="3"/>
  <c r="I285" i="3"/>
  <c r="H285" i="3"/>
  <c r="H289" i="3"/>
  <c r="I289" i="3"/>
  <c r="I293" i="3"/>
  <c r="H293" i="3"/>
  <c r="I297" i="3"/>
  <c r="H297" i="3"/>
  <c r="I301" i="3"/>
  <c r="H301" i="3"/>
  <c r="I305" i="3"/>
  <c r="H305" i="3"/>
  <c r="I317" i="3"/>
  <c r="H317" i="3"/>
  <c r="I321" i="3"/>
  <c r="H321" i="3"/>
  <c r="H325" i="3"/>
  <c r="I325" i="3"/>
  <c r="I329" i="3"/>
  <c r="H329" i="3"/>
  <c r="I333" i="3"/>
  <c r="H333" i="3"/>
  <c r="H337" i="3"/>
  <c r="I337" i="3"/>
  <c r="I341" i="3"/>
  <c r="H341" i="3"/>
  <c r="I345" i="3"/>
  <c r="H345" i="3"/>
  <c r="I349" i="3"/>
  <c r="H349" i="3"/>
  <c r="H353" i="3"/>
  <c r="I353" i="3"/>
  <c r="I361" i="3"/>
  <c r="H361" i="3"/>
  <c r="I365" i="3"/>
  <c r="H365" i="3"/>
  <c r="H369" i="3"/>
  <c r="I369" i="3"/>
  <c r="H385" i="3"/>
  <c r="I385" i="3"/>
  <c r="H389" i="3"/>
  <c r="I389" i="3"/>
  <c r="I393" i="3"/>
  <c r="H393" i="3"/>
  <c r="I405" i="3"/>
  <c r="H405" i="3"/>
  <c r="I409" i="3"/>
  <c r="H409" i="3"/>
  <c r="I413" i="3"/>
  <c r="H413" i="3"/>
  <c r="H417" i="3"/>
  <c r="I417" i="3"/>
  <c r="I421" i="3"/>
  <c r="H421" i="3"/>
  <c r="I425" i="3"/>
  <c r="H425" i="3"/>
  <c r="I429" i="3"/>
  <c r="H429" i="3"/>
  <c r="I433" i="3"/>
  <c r="H433" i="3"/>
  <c r="I437" i="3"/>
  <c r="H437" i="3"/>
  <c r="I441" i="3"/>
  <c r="H441" i="3"/>
  <c r="H453" i="3"/>
  <c r="I453" i="3"/>
  <c r="I461" i="3"/>
  <c r="H461" i="3"/>
  <c r="H465" i="3"/>
  <c r="I465" i="3"/>
  <c r="I473" i="3"/>
  <c r="H473" i="3"/>
  <c r="I477" i="3"/>
  <c r="H477" i="3"/>
  <c r="I481" i="3"/>
  <c r="H481" i="3"/>
  <c r="I485" i="3"/>
  <c r="H485" i="3"/>
  <c r="I493" i="3"/>
  <c r="H493" i="3"/>
  <c r="I497" i="3"/>
  <c r="H497" i="3"/>
  <c r="I501" i="3"/>
  <c r="H501" i="3"/>
  <c r="I509" i="3"/>
  <c r="I513" i="3"/>
  <c r="I517" i="3"/>
  <c r="I521" i="3"/>
  <c r="I529" i="3"/>
  <c r="I533" i="3"/>
  <c r="I541" i="3"/>
  <c r="I545" i="3"/>
  <c r="I557" i="3"/>
  <c r="I565" i="3"/>
  <c r="I569" i="3"/>
  <c r="I573" i="3"/>
  <c r="I577" i="3"/>
  <c r="I581" i="3"/>
  <c r="I585" i="3"/>
  <c r="I593" i="3"/>
  <c r="I601" i="3"/>
  <c r="I605" i="3"/>
  <c r="I609" i="3"/>
  <c r="I613" i="3"/>
  <c r="I617" i="3"/>
  <c r="I621" i="3"/>
  <c r="I629" i="3"/>
  <c r="I633" i="3"/>
  <c r="I637" i="3"/>
  <c r="I641" i="3"/>
  <c r="I649" i="3"/>
  <c r="I653" i="3"/>
  <c r="I657" i="3"/>
  <c r="I661" i="3"/>
  <c r="I669" i="3"/>
  <c r="I673" i="3"/>
  <c r="I681" i="3"/>
  <c r="I685" i="3"/>
  <c r="I689" i="3"/>
  <c r="I693" i="3"/>
  <c r="I697" i="3"/>
  <c r="I701" i="3"/>
  <c r="I705" i="3"/>
  <c r="I713" i="3"/>
  <c r="I717" i="3"/>
  <c r="I721" i="3"/>
  <c r="I725" i="3"/>
  <c r="I729" i="3"/>
  <c r="I733" i="3"/>
  <c r="I737" i="3"/>
  <c r="I741" i="3"/>
  <c r="I745" i="3"/>
  <c r="H34" i="3"/>
  <c r="H162" i="3"/>
  <c r="H226" i="3"/>
  <c r="H290" i="3"/>
  <c r="H354" i="3"/>
  <c r="H482" i="3"/>
  <c r="I47" i="3"/>
  <c r="H47" i="3"/>
  <c r="I63" i="3"/>
  <c r="H63" i="3"/>
  <c r="I103" i="3"/>
  <c r="H103" i="3"/>
  <c r="I111" i="3"/>
  <c r="H111" i="3"/>
  <c r="I119" i="3"/>
  <c r="H119" i="3"/>
  <c r="I131" i="3"/>
  <c r="H131" i="3"/>
  <c r="I135" i="3"/>
  <c r="H135" i="3"/>
  <c r="I139" i="3"/>
  <c r="H139" i="3"/>
  <c r="I147" i="3"/>
  <c r="H147" i="3"/>
  <c r="I159" i="3"/>
  <c r="H159" i="3"/>
  <c r="I163" i="3"/>
  <c r="H163" i="3"/>
  <c r="I175" i="3"/>
  <c r="H175" i="3"/>
  <c r="I187" i="3"/>
  <c r="H187" i="3"/>
  <c r="I191" i="3"/>
  <c r="H191" i="3"/>
  <c r="I199" i="3"/>
  <c r="H199" i="3"/>
  <c r="I203" i="3"/>
  <c r="H203" i="3"/>
  <c r="I211" i="3"/>
  <c r="H211" i="3"/>
  <c r="I215" i="3"/>
  <c r="H215" i="3"/>
  <c r="I227" i="3"/>
  <c r="H227" i="3"/>
  <c r="I235" i="3"/>
  <c r="H235" i="3"/>
  <c r="I243" i="3"/>
  <c r="H243" i="3"/>
  <c r="I247" i="3"/>
  <c r="H247" i="3"/>
  <c r="I251" i="3"/>
  <c r="H251" i="3"/>
  <c r="I255" i="3"/>
  <c r="H255" i="3"/>
  <c r="I259" i="3"/>
  <c r="H259" i="3"/>
  <c r="I275" i="3"/>
  <c r="H275" i="3"/>
  <c r="I279" i="3"/>
  <c r="H279" i="3"/>
  <c r="I291" i="3"/>
  <c r="H291" i="3"/>
  <c r="H295" i="3"/>
  <c r="I295" i="3"/>
  <c r="I303" i="3"/>
  <c r="H303" i="3"/>
  <c r="I307" i="3"/>
  <c r="H307" i="3"/>
  <c r="I315" i="3"/>
  <c r="H315" i="3"/>
  <c r="I319" i="3"/>
  <c r="H319" i="3"/>
  <c r="H327" i="3"/>
  <c r="I327" i="3"/>
  <c r="I331" i="3"/>
  <c r="H331" i="3"/>
  <c r="I335" i="3"/>
  <c r="H335" i="3"/>
  <c r="I339" i="3"/>
  <c r="H339" i="3"/>
  <c r="I343" i="3"/>
  <c r="H343" i="3"/>
  <c r="I351" i="3"/>
  <c r="H351" i="3"/>
  <c r="I359" i="3"/>
  <c r="H359" i="3"/>
  <c r="I375" i="3"/>
  <c r="H375" i="3"/>
  <c r="I383" i="3"/>
  <c r="H383" i="3"/>
  <c r="H411" i="3"/>
  <c r="I411" i="3"/>
  <c r="I467" i="3"/>
  <c r="H467" i="3"/>
  <c r="I471" i="3"/>
  <c r="H471" i="3"/>
  <c r="H475" i="3"/>
  <c r="I475" i="3"/>
  <c r="I479" i="3"/>
  <c r="H479" i="3"/>
  <c r="I483" i="3"/>
  <c r="H483" i="3"/>
  <c r="I499" i="3"/>
  <c r="H499" i="3"/>
  <c r="I503" i="3"/>
  <c r="H503" i="3"/>
  <c r="I507" i="3"/>
  <c r="I511" i="3"/>
  <c r="I543" i="3"/>
  <c r="I555" i="3"/>
  <c r="I619" i="3"/>
  <c r="I623" i="3"/>
  <c r="I627" i="3"/>
  <c r="I639" i="3"/>
  <c r="I655" i="3"/>
  <c r="I691" i="3"/>
  <c r="I735" i="3"/>
  <c r="I739" i="3"/>
  <c r="I747" i="3"/>
  <c r="I751" i="3"/>
  <c r="I32" i="3"/>
  <c r="H32" i="3"/>
  <c r="I38" i="3"/>
  <c r="H38" i="3"/>
  <c r="H33" i="3"/>
  <c r="I33" i="3"/>
  <c r="I27" i="3"/>
  <c r="H27" i="3"/>
  <c r="H17" i="3"/>
  <c r="I17" i="3"/>
  <c r="I11" i="3"/>
  <c r="H11" i="3"/>
  <c r="I42" i="3"/>
  <c r="H42" i="3"/>
  <c r="I46" i="3"/>
  <c r="H46" i="3"/>
  <c r="I54" i="3"/>
  <c r="H54" i="3"/>
  <c r="I58" i="3"/>
  <c r="H58" i="3"/>
  <c r="H70" i="3"/>
  <c r="I70" i="3"/>
  <c r="I74" i="3"/>
  <c r="H74" i="3"/>
  <c r="I78" i="3"/>
  <c r="H78" i="3"/>
  <c r="I86" i="3"/>
  <c r="H86" i="3"/>
  <c r="I110" i="3"/>
  <c r="H110" i="3"/>
  <c r="I118" i="3"/>
  <c r="H118" i="3"/>
  <c r="I122" i="3"/>
  <c r="H122" i="3"/>
  <c r="I126" i="3"/>
  <c r="H126" i="3"/>
  <c r="H134" i="3"/>
  <c r="I134" i="3"/>
  <c r="I138" i="3"/>
  <c r="H138" i="3"/>
  <c r="I142" i="3"/>
  <c r="H142" i="3"/>
  <c r="H154" i="3"/>
  <c r="I154" i="3"/>
  <c r="H158" i="3"/>
  <c r="I158" i="3"/>
  <c r="I166" i="3"/>
  <c r="H166" i="3"/>
  <c r="I170" i="3"/>
  <c r="H170" i="3"/>
  <c r="I174" i="3"/>
  <c r="H174" i="3"/>
  <c r="I190" i="3"/>
  <c r="H190" i="3"/>
  <c r="H198" i="3"/>
  <c r="I198" i="3"/>
  <c r="I202" i="3"/>
  <c r="H202" i="3"/>
  <c r="I206" i="3"/>
  <c r="H206" i="3"/>
  <c r="I214" i="3"/>
  <c r="H214" i="3"/>
  <c r="I230" i="3"/>
  <c r="H230" i="3"/>
  <c r="I234" i="3"/>
  <c r="H234" i="3"/>
  <c r="I250" i="3"/>
  <c r="H250" i="3"/>
  <c r="I266" i="3"/>
  <c r="H266" i="3"/>
  <c r="I278" i="3"/>
  <c r="H278" i="3"/>
  <c r="I282" i="3"/>
  <c r="H282" i="3"/>
  <c r="I286" i="3"/>
  <c r="H286" i="3"/>
  <c r="I294" i="3"/>
  <c r="H294" i="3"/>
  <c r="I298" i="3"/>
  <c r="H298" i="3"/>
  <c r="I302" i="3"/>
  <c r="H302" i="3"/>
  <c r="I310" i="3"/>
  <c r="H310" i="3"/>
  <c r="I314" i="3"/>
  <c r="H314" i="3"/>
  <c r="I326" i="3"/>
  <c r="H326" i="3"/>
  <c r="I330" i="3"/>
  <c r="H330" i="3"/>
  <c r="I334" i="3"/>
  <c r="H334" i="3"/>
  <c r="I346" i="3"/>
  <c r="H346" i="3"/>
  <c r="I358" i="3"/>
  <c r="H358" i="3"/>
  <c r="I362" i="3"/>
  <c r="H362" i="3"/>
  <c r="I366" i="3"/>
  <c r="H366" i="3"/>
  <c r="I374" i="3"/>
  <c r="H374" i="3"/>
  <c r="I378" i="3"/>
  <c r="H378" i="3"/>
  <c r="I382" i="3"/>
  <c r="H382" i="3"/>
  <c r="I390" i="3"/>
  <c r="H390" i="3"/>
  <c r="I394" i="3"/>
  <c r="H394" i="3"/>
  <c r="I398" i="3"/>
  <c r="H398" i="3"/>
  <c r="I410" i="3"/>
  <c r="H410" i="3"/>
  <c r="I414" i="3"/>
  <c r="H414" i="3"/>
  <c r="I422" i="3"/>
  <c r="H422" i="3"/>
  <c r="I426" i="3"/>
  <c r="H426" i="3"/>
  <c r="I430" i="3"/>
  <c r="H430" i="3"/>
  <c r="I438" i="3"/>
  <c r="H438" i="3"/>
  <c r="I446" i="3"/>
  <c r="H446" i="3"/>
  <c r="I454" i="3"/>
  <c r="H454" i="3"/>
  <c r="I458" i="3"/>
  <c r="H458" i="3"/>
  <c r="I462" i="3"/>
  <c r="H462" i="3"/>
  <c r="I474" i="3"/>
  <c r="H474" i="3"/>
  <c r="I486" i="3"/>
  <c r="H486" i="3"/>
  <c r="I490" i="3"/>
  <c r="H490" i="3"/>
  <c r="I494" i="3"/>
  <c r="H494" i="3"/>
  <c r="I506" i="3"/>
  <c r="I510" i="3"/>
  <c r="I518" i="3"/>
  <c r="I522" i="3"/>
  <c r="I526" i="3"/>
  <c r="I534" i="3"/>
  <c r="I538" i="3"/>
  <c r="I554" i="3"/>
  <c r="I570" i="3"/>
  <c r="I574" i="3"/>
  <c r="I586" i="3"/>
  <c r="I590" i="3"/>
  <c r="I598" i="3"/>
  <c r="I606" i="3"/>
  <c r="I618" i="3"/>
  <c r="I622" i="3"/>
  <c r="I630" i="3"/>
  <c r="I634" i="3"/>
  <c r="I638" i="3"/>
  <c r="I650" i="3"/>
  <c r="I662" i="3"/>
  <c r="I670" i="3"/>
  <c r="I686" i="3"/>
  <c r="I694" i="3"/>
  <c r="I698" i="3"/>
  <c r="I702" i="3"/>
  <c r="I714" i="3"/>
  <c r="I718" i="3"/>
  <c r="I726" i="3"/>
  <c r="I730" i="3"/>
  <c r="I734" i="3"/>
  <c r="I742" i="3"/>
  <c r="I746" i="3"/>
  <c r="I750" i="3"/>
  <c r="I8" i="3"/>
  <c r="H8" i="3"/>
  <c r="I25" i="3"/>
  <c r="H25" i="3"/>
  <c r="I19" i="3"/>
  <c r="H19" i="3"/>
  <c r="I14" i="3"/>
  <c r="H14" i="3"/>
  <c r="I44" i="3"/>
  <c r="H44" i="3"/>
  <c r="I48" i="3"/>
  <c r="H48" i="3"/>
  <c r="I52" i="3"/>
  <c r="H52" i="3"/>
  <c r="I56" i="3"/>
  <c r="H56" i="3"/>
  <c r="I60" i="3"/>
  <c r="H60" i="3"/>
  <c r="I64" i="3"/>
  <c r="H64" i="3"/>
  <c r="I68" i="3"/>
  <c r="H68" i="3"/>
  <c r="I72" i="3"/>
  <c r="H72" i="3"/>
  <c r="I76" i="3"/>
  <c r="H76" i="3"/>
  <c r="I80" i="3"/>
  <c r="H80" i="3"/>
  <c r="I92" i="3"/>
  <c r="H92" i="3"/>
  <c r="I96" i="3"/>
  <c r="H96" i="3"/>
  <c r="I100" i="3"/>
  <c r="H100" i="3"/>
  <c r="I104" i="3"/>
  <c r="H104" i="3"/>
  <c r="I112" i="3"/>
  <c r="H112" i="3"/>
  <c r="I116" i="3"/>
  <c r="H116" i="3"/>
  <c r="I124" i="3"/>
  <c r="H124" i="3"/>
  <c r="I128" i="3"/>
  <c r="H128" i="3"/>
  <c r="I132" i="3"/>
  <c r="H132" i="3"/>
  <c r="I136" i="3"/>
  <c r="H136" i="3"/>
  <c r="I140" i="3"/>
  <c r="H140" i="3"/>
  <c r="I144" i="3"/>
  <c r="H144" i="3"/>
  <c r="I160" i="3"/>
  <c r="H160" i="3"/>
  <c r="I164" i="3"/>
  <c r="H164" i="3"/>
  <c r="I172" i="3"/>
  <c r="H172" i="3"/>
  <c r="I188" i="3"/>
  <c r="H188" i="3"/>
  <c r="I192" i="3"/>
  <c r="H192" i="3"/>
  <c r="I196" i="3"/>
  <c r="H196" i="3"/>
  <c r="I200" i="3"/>
  <c r="H200" i="3"/>
  <c r="I204" i="3"/>
  <c r="H204" i="3"/>
  <c r="I208" i="3"/>
  <c r="H208" i="3"/>
  <c r="I216" i="3"/>
  <c r="H216" i="3"/>
  <c r="I220" i="3"/>
  <c r="H220" i="3"/>
  <c r="I224" i="3"/>
  <c r="H224" i="3"/>
  <c r="I228" i="3"/>
  <c r="H228" i="3"/>
  <c r="I232" i="3"/>
  <c r="H232" i="3"/>
  <c r="I240" i="3"/>
  <c r="H240" i="3"/>
  <c r="I248" i="3"/>
  <c r="H248" i="3"/>
  <c r="I256" i="3"/>
  <c r="H256" i="3"/>
  <c r="I260" i="3"/>
  <c r="H260" i="3"/>
  <c r="I264" i="3"/>
  <c r="H264" i="3"/>
  <c r="H272" i="3"/>
  <c r="I272" i="3"/>
  <c r="I276" i="3"/>
  <c r="H276" i="3"/>
  <c r="I280" i="3"/>
  <c r="H280" i="3"/>
  <c r="H300" i="3"/>
  <c r="I300" i="3"/>
  <c r="I304" i="3"/>
  <c r="H304" i="3"/>
  <c r="I308" i="3"/>
  <c r="H308" i="3"/>
  <c r="I312" i="3"/>
  <c r="H312" i="3"/>
  <c r="I320" i="3"/>
  <c r="H320" i="3"/>
  <c r="I324" i="3"/>
  <c r="H324" i="3"/>
  <c r="I328" i="3"/>
  <c r="H328" i="3"/>
  <c r="I332" i="3"/>
  <c r="H332" i="3"/>
  <c r="I340" i="3"/>
  <c r="H340" i="3"/>
  <c r="I344" i="3"/>
  <c r="H344" i="3"/>
  <c r="I356" i="3"/>
  <c r="H356" i="3"/>
  <c r="I360" i="3"/>
  <c r="H360" i="3"/>
  <c r="I364" i="3"/>
  <c r="H364" i="3"/>
  <c r="H368" i="3"/>
  <c r="I368" i="3"/>
  <c r="I372" i="3"/>
  <c r="H372" i="3"/>
  <c r="H380" i="3"/>
  <c r="I380" i="3"/>
  <c r="I384" i="3"/>
  <c r="H384" i="3"/>
  <c r="H396" i="3"/>
  <c r="I396" i="3"/>
  <c r="H400" i="3"/>
  <c r="I400" i="3"/>
  <c r="I408" i="3"/>
  <c r="H408" i="3"/>
  <c r="H412" i="3"/>
  <c r="I412" i="3"/>
  <c r="I416" i="3"/>
  <c r="H416" i="3"/>
  <c r="I420" i="3"/>
  <c r="H420" i="3"/>
  <c r="I424" i="3"/>
  <c r="H424" i="3"/>
  <c r="H428" i="3"/>
  <c r="I428" i="3"/>
  <c r="I432" i="3"/>
  <c r="H432" i="3"/>
  <c r="I436" i="3"/>
  <c r="H436" i="3"/>
  <c r="I440" i="3"/>
  <c r="H440" i="3"/>
  <c r="I448" i="3"/>
  <c r="H448" i="3"/>
  <c r="I452" i="3"/>
  <c r="H452" i="3"/>
  <c r="I456" i="3"/>
  <c r="H456" i="3"/>
  <c r="I464" i="3"/>
  <c r="H464" i="3"/>
  <c r="I468" i="3"/>
  <c r="H468" i="3"/>
  <c r="I472" i="3"/>
  <c r="H472" i="3"/>
  <c r="I484" i="3"/>
  <c r="H484" i="3"/>
  <c r="I488" i="3"/>
  <c r="H488" i="3"/>
  <c r="I492" i="3"/>
  <c r="H492" i="3"/>
  <c r="H496" i="3"/>
  <c r="I496" i="3"/>
  <c r="I500" i="3"/>
  <c r="H500" i="3"/>
  <c r="I504" i="3"/>
  <c r="H504" i="3"/>
  <c r="I508" i="3"/>
  <c r="I512" i="3"/>
  <c r="I516" i="3"/>
  <c r="I520" i="3"/>
  <c r="I540" i="3"/>
  <c r="I544" i="3"/>
  <c r="I552" i="3"/>
  <c r="I556" i="3"/>
  <c r="I560" i="3"/>
  <c r="I564" i="3"/>
  <c r="I568" i="3"/>
  <c r="I572" i="3"/>
  <c r="I580" i="3"/>
  <c r="I584" i="3"/>
  <c r="I588" i="3"/>
  <c r="I596" i="3"/>
  <c r="I600" i="3"/>
  <c r="I604" i="3"/>
  <c r="I608" i="3"/>
  <c r="I612" i="3"/>
  <c r="I616" i="3"/>
  <c r="I620" i="3"/>
  <c r="I624" i="3"/>
  <c r="I628" i="3"/>
  <c r="I632" i="3"/>
  <c r="I636" i="3"/>
  <c r="I640" i="3"/>
  <c r="I648" i="3"/>
  <c r="I652" i="3"/>
  <c r="I660" i="3"/>
  <c r="I664" i="3"/>
  <c r="I672" i="3"/>
  <c r="I676" i="3"/>
  <c r="I680" i="3"/>
  <c r="I684" i="3"/>
  <c r="I688" i="3"/>
  <c r="I692" i="3"/>
  <c r="I696" i="3"/>
  <c r="I700" i="3"/>
  <c r="I704" i="3"/>
  <c r="I708" i="3"/>
  <c r="I712" i="3"/>
  <c r="I716" i="3"/>
  <c r="I724" i="3"/>
  <c r="I728" i="3"/>
  <c r="I732" i="3"/>
  <c r="I736" i="3"/>
  <c r="I740" i="3"/>
  <c r="I744" i="3"/>
  <c r="I748" i="3"/>
  <c r="I752" i="3"/>
  <c r="H50" i="3"/>
  <c r="H114" i="3"/>
  <c r="H242" i="3"/>
  <c r="H306" i="3"/>
  <c r="H370" i="3"/>
  <c r="H498" i="3"/>
  <c r="I24" i="3"/>
  <c r="H24" i="3"/>
  <c r="I40" i="3"/>
  <c r="H40" i="3"/>
  <c r="I12" i="3"/>
  <c r="H12" i="3"/>
  <c r="I28" i="3"/>
  <c r="H28" i="3"/>
  <c r="N21" i="18" l="1"/>
  <c r="Q21" i="18" s="1"/>
  <c r="O21" i="18"/>
  <c r="R21" i="18" s="1"/>
  <c r="AK20" i="18"/>
  <c r="Q20" i="18"/>
  <c r="S20" i="18" s="1"/>
  <c r="G21" i="18"/>
  <c r="B24" i="18"/>
  <c r="C23" i="18"/>
  <c r="L22" i="18" a="1"/>
  <c r="L22" i="18" s="1"/>
  <c r="I22" i="18" a="1"/>
  <c r="I22" i="18" s="1"/>
  <c r="K22" i="18" a="1"/>
  <c r="K22" i="18" s="1"/>
  <c r="H22" i="18" a="1"/>
  <c r="H22" i="18" s="1"/>
  <c r="D22" i="18" a="1"/>
  <c r="D22" i="18" s="1"/>
  <c r="F22" i="18" a="1"/>
  <c r="F22" i="18" s="1"/>
  <c r="E22" i="18" a="1"/>
  <c r="E22" i="18" s="1"/>
  <c r="M21" i="18"/>
  <c r="P20" i="18"/>
  <c r="AI20" i="18" s="1"/>
  <c r="J21" i="18"/>
  <c r="S21" i="18" l="1"/>
  <c r="O22" i="18"/>
  <c r="R22" i="18" s="1"/>
  <c r="AK21" i="18"/>
  <c r="N22" i="18"/>
  <c r="P21" i="18"/>
  <c r="AI21" i="18" s="1"/>
  <c r="M22" i="18"/>
  <c r="B25" i="18"/>
  <c r="C24" i="18"/>
  <c r="L23" i="18" a="1"/>
  <c r="L23" i="18" s="1"/>
  <c r="I23" i="18" a="1"/>
  <c r="I23" i="18" s="1"/>
  <c r="H23" i="18" a="1"/>
  <c r="H23" i="18" s="1"/>
  <c r="K23" i="18" a="1"/>
  <c r="K23" i="18" s="1"/>
  <c r="E23" i="18" a="1"/>
  <c r="E23" i="18" s="1"/>
  <c r="D23" i="18" a="1"/>
  <c r="D23" i="18" s="1"/>
  <c r="F23" i="18" a="1"/>
  <c r="F23" i="18" s="1"/>
  <c r="G22" i="18"/>
  <c r="J22" i="18"/>
  <c r="N23" i="18" l="1"/>
  <c r="Q23" i="18" s="1"/>
  <c r="AK22" i="18"/>
  <c r="Q22" i="18"/>
  <c r="S22" i="18" s="1"/>
  <c r="O23" i="18"/>
  <c r="R23" i="18" s="1"/>
  <c r="L24" i="18" a="1"/>
  <c r="L24" i="18" s="1"/>
  <c r="I24" i="18" a="1"/>
  <c r="I24" i="18" s="1"/>
  <c r="H24" i="18" a="1"/>
  <c r="H24" i="18" s="1"/>
  <c r="K24" i="18" a="1"/>
  <c r="K24" i="18" s="1"/>
  <c r="D24" i="18" a="1"/>
  <c r="D24" i="18" s="1"/>
  <c r="F24" i="18" a="1"/>
  <c r="F24" i="18" s="1"/>
  <c r="E24" i="18" a="1"/>
  <c r="E24" i="18" s="1"/>
  <c r="G23" i="18"/>
  <c r="M23" i="18"/>
  <c r="B26" i="18"/>
  <c r="C25" i="18"/>
  <c r="J23" i="18"/>
  <c r="P22" i="18"/>
  <c r="AI22" i="18" s="1"/>
  <c r="S23" i="18" l="1"/>
  <c r="N24" i="18"/>
  <c r="AK24" i="18" s="1"/>
  <c r="O24" i="18"/>
  <c r="R24" i="18" s="1"/>
  <c r="AK23" i="18"/>
  <c r="G24" i="18"/>
  <c r="L25" i="18" a="1"/>
  <c r="L25" i="18" s="1"/>
  <c r="I25" i="18" a="1"/>
  <c r="I25" i="18" s="1"/>
  <c r="H25" i="18" a="1"/>
  <c r="H25" i="18" s="1"/>
  <c r="K25" i="18" a="1"/>
  <c r="K25" i="18" s="1"/>
  <c r="F25" i="18" a="1"/>
  <c r="F25" i="18" s="1"/>
  <c r="D25" i="18" a="1"/>
  <c r="D25" i="18" s="1"/>
  <c r="E25" i="18" a="1"/>
  <c r="E25" i="18" s="1"/>
  <c r="M24" i="18"/>
  <c r="B27" i="18"/>
  <c r="C26" i="18"/>
  <c r="J24" i="18"/>
  <c r="P23" i="18"/>
  <c r="AI23" i="18" s="1"/>
  <c r="Q24" i="18" l="1"/>
  <c r="S24" i="18" s="1"/>
  <c r="O25" i="18"/>
  <c r="R25" i="18" s="1"/>
  <c r="N25" i="18"/>
  <c r="Q25" i="18" s="1"/>
  <c r="L26" i="18" a="1"/>
  <c r="L26" i="18" s="1"/>
  <c r="I26" i="18" a="1"/>
  <c r="I26" i="18" s="1"/>
  <c r="H26" i="18" a="1"/>
  <c r="H26" i="18" s="1"/>
  <c r="K26" i="18" a="1"/>
  <c r="K26" i="18" s="1"/>
  <c r="D26" i="18" a="1"/>
  <c r="D26" i="18" s="1"/>
  <c r="E26" i="18" a="1"/>
  <c r="E26" i="18" s="1"/>
  <c r="F26" i="18" a="1"/>
  <c r="F26" i="18" s="1"/>
  <c r="B28" i="18"/>
  <c r="C27" i="18"/>
  <c r="G25" i="18"/>
  <c r="M25" i="18"/>
  <c r="J25" i="18"/>
  <c r="P24" i="18"/>
  <c r="AI24" i="18" s="1"/>
  <c r="S25" i="18" l="1"/>
  <c r="O26" i="18"/>
  <c r="R26" i="18" s="1"/>
  <c r="AK25" i="18"/>
  <c r="N26" i="18"/>
  <c r="P25" i="18"/>
  <c r="AI25" i="18" s="1"/>
  <c r="G26" i="18"/>
  <c r="M26" i="18"/>
  <c r="J26" i="18"/>
  <c r="L27" i="18" a="1"/>
  <c r="L27" i="18" s="1"/>
  <c r="I27" i="18" a="1"/>
  <c r="I27" i="18" s="1"/>
  <c r="H27" i="18" a="1"/>
  <c r="H27" i="18" s="1"/>
  <c r="K27" i="18" a="1"/>
  <c r="K27" i="18" s="1"/>
  <c r="D27" i="18" a="1"/>
  <c r="D27" i="18" s="1"/>
  <c r="F27" i="18" a="1"/>
  <c r="F27" i="18" s="1"/>
  <c r="E27" i="18" a="1"/>
  <c r="E27" i="18" s="1"/>
  <c r="C28" i="18"/>
  <c r="B29" i="18"/>
  <c r="N27" i="18" l="1"/>
  <c r="Q27" i="18" s="1"/>
  <c r="AK26" i="18"/>
  <c r="Q26" i="18"/>
  <c r="S26" i="18" s="1"/>
  <c r="O27" i="18"/>
  <c r="R27" i="18" s="1"/>
  <c r="G27" i="18"/>
  <c r="C29" i="18"/>
  <c r="B30" i="18"/>
  <c r="L28" i="18" a="1"/>
  <c r="L28" i="18" s="1"/>
  <c r="I28" i="18" a="1"/>
  <c r="I28" i="18" s="1"/>
  <c r="H28" i="18" a="1"/>
  <c r="H28" i="18" s="1"/>
  <c r="K28" i="18" a="1"/>
  <c r="K28" i="18" s="1"/>
  <c r="D28" i="18" a="1"/>
  <c r="D28" i="18" s="1"/>
  <c r="E28" i="18" a="1"/>
  <c r="E28" i="18" s="1"/>
  <c r="F28" i="18" a="1"/>
  <c r="F28" i="18" s="1"/>
  <c r="M27" i="18"/>
  <c r="P26" i="18"/>
  <c r="AI26" i="18" s="1"/>
  <c r="J27" i="18"/>
  <c r="S27" i="18" l="1"/>
  <c r="N28" i="18"/>
  <c r="Q28" i="18" s="1"/>
  <c r="O28" i="18"/>
  <c r="R28" i="18" s="1"/>
  <c r="AK27" i="18"/>
  <c r="G28" i="18"/>
  <c r="B31" i="18"/>
  <c r="C30" i="18"/>
  <c r="L29" i="18" a="1"/>
  <c r="L29" i="18" s="1"/>
  <c r="I29" i="18" a="1"/>
  <c r="I29" i="18" s="1"/>
  <c r="H29" i="18" a="1"/>
  <c r="H29" i="18" s="1"/>
  <c r="K29" i="18" a="1"/>
  <c r="K29" i="18" s="1"/>
  <c r="D29" i="18" a="1"/>
  <c r="D29" i="18" s="1"/>
  <c r="F29" i="18" a="1"/>
  <c r="F29" i="18" s="1"/>
  <c r="E29" i="18" a="1"/>
  <c r="E29" i="18" s="1"/>
  <c r="P27" i="18"/>
  <c r="AI27" i="18" s="1"/>
  <c r="M28" i="18"/>
  <c r="J28" i="18"/>
  <c r="AK28" i="18" l="1"/>
  <c r="S28" i="18"/>
  <c r="O29" i="18"/>
  <c r="R29" i="18" s="1"/>
  <c r="N29" i="18"/>
  <c r="Q29" i="18" s="1"/>
  <c r="J29" i="18"/>
  <c r="M29" i="18"/>
  <c r="P28" i="18"/>
  <c r="AI28" i="18" s="1"/>
  <c r="L30" i="18" a="1"/>
  <c r="L30" i="18" s="1"/>
  <c r="I30" i="18" a="1"/>
  <c r="I30" i="18" s="1"/>
  <c r="H30" i="18" a="1"/>
  <c r="H30" i="18" s="1"/>
  <c r="K30" i="18" a="1"/>
  <c r="K30" i="18" s="1"/>
  <c r="D30" i="18" a="1"/>
  <c r="D30" i="18" s="1"/>
  <c r="F30" i="18" a="1"/>
  <c r="F30" i="18" s="1"/>
  <c r="E30" i="18" a="1"/>
  <c r="E30" i="18" s="1"/>
  <c r="G29" i="18"/>
  <c r="C31" i="18"/>
  <c r="B32" i="18"/>
  <c r="S29" i="18" l="1"/>
  <c r="AK29" i="18"/>
  <c r="O30" i="18"/>
  <c r="R30" i="18" s="1"/>
  <c r="N30" i="18"/>
  <c r="B33" i="18"/>
  <c r="C32" i="18"/>
  <c r="G30" i="18"/>
  <c r="L31" i="18" a="1"/>
  <c r="L31" i="18" s="1"/>
  <c r="I31" i="18" a="1"/>
  <c r="I31" i="18" s="1"/>
  <c r="H31" i="18" a="1"/>
  <c r="H31" i="18" s="1"/>
  <c r="K31" i="18" a="1"/>
  <c r="K31" i="18" s="1"/>
  <c r="F31" i="18" a="1"/>
  <c r="F31" i="18" s="1"/>
  <c r="E31" i="18" a="1"/>
  <c r="E31" i="18" s="1"/>
  <c r="D31" i="18" a="1"/>
  <c r="D31" i="18" s="1"/>
  <c r="J30" i="18"/>
  <c r="M30" i="18"/>
  <c r="P29" i="18"/>
  <c r="AI29" i="18" s="1"/>
  <c r="AK30" i="18" l="1"/>
  <c r="Q30" i="18"/>
  <c r="S30" i="18" s="1"/>
  <c r="N31" i="18"/>
  <c r="Q31" i="18" s="1"/>
  <c r="O31" i="18"/>
  <c r="R31" i="18" s="1"/>
  <c r="G31" i="18"/>
  <c r="B34" i="18"/>
  <c r="C33" i="18"/>
  <c r="I32" i="18" a="1"/>
  <c r="I32" i="18" s="1"/>
  <c r="L32" i="18" a="1"/>
  <c r="L32" i="18" s="1"/>
  <c r="H32" i="18" a="1"/>
  <c r="H32" i="18" s="1"/>
  <c r="K32" i="18" a="1"/>
  <c r="K32" i="18" s="1"/>
  <c r="D32" i="18" a="1"/>
  <c r="D32" i="18" s="1"/>
  <c r="E32" i="18" a="1"/>
  <c r="E32" i="18" s="1"/>
  <c r="F32" i="18" a="1"/>
  <c r="F32" i="18" s="1"/>
  <c r="M31" i="18"/>
  <c r="P30" i="18"/>
  <c r="AI30" i="18" s="1"/>
  <c r="J31" i="18"/>
  <c r="S31" i="18" l="1"/>
  <c r="N32" i="18"/>
  <c r="AK32" i="18" s="1"/>
  <c r="AK31" i="18"/>
  <c r="O32" i="18"/>
  <c r="R32" i="18" s="1"/>
  <c r="J32" i="18"/>
  <c r="M32" i="18"/>
  <c r="C34" i="18"/>
  <c r="B35" i="18"/>
  <c r="P31" i="18"/>
  <c r="AI31" i="18" s="1"/>
  <c r="G32" i="18"/>
  <c r="L33" i="18" a="1"/>
  <c r="L33" i="18" s="1"/>
  <c r="I33" i="18" a="1"/>
  <c r="I33" i="18" s="1"/>
  <c r="H33" i="18" a="1"/>
  <c r="H33" i="18" s="1"/>
  <c r="K33" i="18" a="1"/>
  <c r="K33" i="18" s="1"/>
  <c r="D33" i="18" a="1"/>
  <c r="D33" i="18" s="1"/>
  <c r="E33" i="18" a="1"/>
  <c r="E33" i="18" s="1"/>
  <c r="F33" i="18" a="1"/>
  <c r="F33" i="18" s="1"/>
  <c r="Q32" i="18" l="1"/>
  <c r="S32" i="18" s="1"/>
  <c r="O33" i="18"/>
  <c r="R33" i="18" s="1"/>
  <c r="N33" i="18"/>
  <c r="Q33" i="18" s="1"/>
  <c r="P32" i="18"/>
  <c r="AI32" i="18" s="1"/>
  <c r="J33" i="18"/>
  <c r="G33" i="18"/>
  <c r="B36" i="18"/>
  <c r="C35" i="18"/>
  <c r="M33" i="18"/>
  <c r="L34" i="18" a="1"/>
  <c r="L34" i="18" s="1"/>
  <c r="I34" i="18" a="1"/>
  <c r="I34" i="18" s="1"/>
  <c r="H34" i="18" a="1"/>
  <c r="H34" i="18" s="1"/>
  <c r="K34" i="18" a="1"/>
  <c r="K34" i="18" s="1"/>
  <c r="D34" i="18" a="1"/>
  <c r="D34" i="18" s="1"/>
  <c r="F34" i="18" a="1"/>
  <c r="F34" i="18" s="1"/>
  <c r="E34" i="18" a="1"/>
  <c r="E34" i="18" s="1"/>
  <c r="S33" i="18" l="1"/>
  <c r="AK33" i="18"/>
  <c r="N34" i="18"/>
  <c r="O34" i="18"/>
  <c r="R34" i="18" s="1"/>
  <c r="L35" i="18" a="1"/>
  <c r="L35" i="18" s="1"/>
  <c r="I35" i="18" a="1"/>
  <c r="I35" i="18" s="1"/>
  <c r="H35" i="18" a="1"/>
  <c r="H35" i="18" s="1"/>
  <c r="K35" i="18" a="1"/>
  <c r="K35" i="18" s="1"/>
  <c r="D35" i="18" a="1"/>
  <c r="D35" i="18" s="1"/>
  <c r="F35" i="18" a="1"/>
  <c r="F35" i="18" s="1"/>
  <c r="E35" i="18" a="1"/>
  <c r="E35" i="18" s="1"/>
  <c r="B37" i="18"/>
  <c r="C36" i="18"/>
  <c r="J34" i="18"/>
  <c r="G34" i="18"/>
  <c r="P33" i="18"/>
  <c r="AI33" i="18" s="1"/>
  <c r="M34" i="18"/>
  <c r="O35" i="18" l="1"/>
  <c r="R35" i="18" s="1"/>
  <c r="N35" i="18"/>
  <c r="Q35" i="18" s="1"/>
  <c r="AK34" i="18"/>
  <c r="Q34" i="18"/>
  <c r="S34" i="18" s="1"/>
  <c r="L36" i="18" a="1"/>
  <c r="L36" i="18" s="1"/>
  <c r="I36" i="18" a="1"/>
  <c r="I36" i="18" s="1"/>
  <c r="H36" i="18" a="1"/>
  <c r="H36" i="18" s="1"/>
  <c r="K36" i="18" a="1"/>
  <c r="K36" i="18" s="1"/>
  <c r="D36" i="18" a="1"/>
  <c r="D36" i="18" s="1"/>
  <c r="F36" i="18" a="1"/>
  <c r="F36" i="18" s="1"/>
  <c r="E36" i="18" a="1"/>
  <c r="E36" i="18" s="1"/>
  <c r="M35" i="18"/>
  <c r="P34" i="18"/>
  <c r="AI34" i="18" s="1"/>
  <c r="C37" i="18"/>
  <c r="B38" i="18"/>
  <c r="J35" i="18"/>
  <c r="G35" i="18"/>
  <c r="AK35" i="18" l="1"/>
  <c r="S35" i="18"/>
  <c r="O36" i="18"/>
  <c r="R36" i="18" s="1"/>
  <c r="N36" i="18"/>
  <c r="AK36" i="18" s="1"/>
  <c r="B39" i="18"/>
  <c r="C38" i="18"/>
  <c r="L37" i="18" a="1"/>
  <c r="L37" i="18" s="1"/>
  <c r="I37" i="18" a="1"/>
  <c r="I37" i="18" s="1"/>
  <c r="H37" i="18" a="1"/>
  <c r="H37" i="18" s="1"/>
  <c r="K37" i="18" a="1"/>
  <c r="K37" i="18" s="1"/>
  <c r="D37" i="18" a="1"/>
  <c r="D37" i="18" s="1"/>
  <c r="F37" i="18" a="1"/>
  <c r="F37" i="18" s="1"/>
  <c r="E37" i="18" a="1"/>
  <c r="E37" i="18" s="1"/>
  <c r="P35" i="18"/>
  <c r="AI35" i="18" s="1"/>
  <c r="M36" i="18"/>
  <c r="G36" i="18"/>
  <c r="J36" i="18"/>
  <c r="Q36" i="18" l="1"/>
  <c r="S36" i="18" s="1"/>
  <c r="O37" i="18"/>
  <c r="R37" i="18" s="1"/>
  <c r="N37" i="18"/>
  <c r="Q37" i="18" s="1"/>
  <c r="P36" i="18"/>
  <c r="AI36" i="18" s="1"/>
  <c r="G37" i="18"/>
  <c r="C39" i="18"/>
  <c r="B40" i="18"/>
  <c r="L38" i="18" a="1"/>
  <c r="L38" i="18" s="1"/>
  <c r="I38" i="18" a="1"/>
  <c r="I38" i="18" s="1"/>
  <c r="K38" i="18" a="1"/>
  <c r="K38" i="18" s="1"/>
  <c r="H38" i="18" a="1"/>
  <c r="H38" i="18" s="1"/>
  <c r="D38" i="18" a="1"/>
  <c r="D38" i="18" s="1"/>
  <c r="F38" i="18" a="1"/>
  <c r="F38" i="18" s="1"/>
  <c r="E38" i="18" a="1"/>
  <c r="E38" i="18" s="1"/>
  <c r="M37" i="18"/>
  <c r="J37" i="18"/>
  <c r="S37" i="18" l="1"/>
  <c r="N38" i="18"/>
  <c r="Q38" i="18" s="1"/>
  <c r="AK37" i="18"/>
  <c r="O38" i="18"/>
  <c r="R38" i="18" s="1"/>
  <c r="G38" i="18"/>
  <c r="P37" i="18"/>
  <c r="AI37" i="18" s="1"/>
  <c r="J38" i="18"/>
  <c r="C40" i="18"/>
  <c r="B41" i="18"/>
  <c r="M38" i="18"/>
  <c r="L39" i="18" a="1"/>
  <c r="L39" i="18" s="1"/>
  <c r="I39" i="18" a="1"/>
  <c r="I39" i="18" s="1"/>
  <c r="H39" i="18" a="1"/>
  <c r="H39" i="18" s="1"/>
  <c r="K39" i="18" a="1"/>
  <c r="K39" i="18" s="1"/>
  <c r="D39" i="18" a="1"/>
  <c r="D39" i="18" s="1"/>
  <c r="E39" i="18" a="1"/>
  <c r="E39" i="18" s="1"/>
  <c r="F39" i="18" a="1"/>
  <c r="F39" i="18" s="1"/>
  <c r="AK38" i="18" l="1"/>
  <c r="O39" i="18"/>
  <c r="R39" i="18" s="1"/>
  <c r="S38" i="18"/>
  <c r="N39" i="18"/>
  <c r="Q39" i="18" s="1"/>
  <c r="L40" i="18" a="1"/>
  <c r="L40" i="18" s="1"/>
  <c r="I40" i="18" a="1"/>
  <c r="I40" i="18" s="1"/>
  <c r="H40" i="18" a="1"/>
  <c r="H40" i="18" s="1"/>
  <c r="K40" i="18" a="1"/>
  <c r="K40" i="18" s="1"/>
  <c r="D40" i="18" a="1"/>
  <c r="D40" i="18" s="1"/>
  <c r="F40" i="18" a="1"/>
  <c r="F40" i="18" s="1"/>
  <c r="E40" i="18" a="1"/>
  <c r="E40" i="18" s="1"/>
  <c r="P38" i="18"/>
  <c r="AI38" i="18" s="1"/>
  <c r="B42" i="18"/>
  <c r="C41" i="18"/>
  <c r="M39" i="18"/>
  <c r="J39" i="18"/>
  <c r="G39" i="18"/>
  <c r="O40" i="18" l="1"/>
  <c r="R40" i="18" s="1"/>
  <c r="S39" i="18"/>
  <c r="AK39" i="18"/>
  <c r="N40" i="18"/>
  <c r="C42" i="18"/>
  <c r="B43" i="18"/>
  <c r="G40" i="18"/>
  <c r="P39" i="18"/>
  <c r="AI39" i="18" s="1"/>
  <c r="M40" i="18"/>
  <c r="I41" i="18" a="1"/>
  <c r="I41" i="18" s="1"/>
  <c r="L41" i="18" a="1"/>
  <c r="L41" i="18" s="1"/>
  <c r="H41" i="18" a="1"/>
  <c r="H41" i="18" s="1"/>
  <c r="K41" i="18" a="1"/>
  <c r="K41" i="18" s="1"/>
  <c r="D41" i="18" a="1"/>
  <c r="D41" i="18" s="1"/>
  <c r="F41" i="18" a="1"/>
  <c r="F41" i="18" s="1"/>
  <c r="E41" i="18" a="1"/>
  <c r="E41" i="18" s="1"/>
  <c r="J40" i="18"/>
  <c r="O41" i="18" l="1"/>
  <c r="R41" i="18" s="1"/>
  <c r="N41" i="18"/>
  <c r="Q41" i="18" s="1"/>
  <c r="AK40" i="18"/>
  <c r="Q40" i="18"/>
  <c r="S40" i="18" s="1"/>
  <c r="M41" i="18"/>
  <c r="J41" i="18"/>
  <c r="B44" i="18"/>
  <c r="C43" i="18"/>
  <c r="L42" i="18" a="1"/>
  <c r="L42" i="18" s="1"/>
  <c r="I42" i="18" a="1"/>
  <c r="I42" i="18" s="1"/>
  <c r="H42" i="18" a="1"/>
  <c r="H42" i="18" s="1"/>
  <c r="K42" i="18" a="1"/>
  <c r="K42" i="18" s="1"/>
  <c r="E42" i="18" a="1"/>
  <c r="E42" i="18" s="1"/>
  <c r="D42" i="18" a="1"/>
  <c r="D42" i="18" s="1"/>
  <c r="F42" i="18" a="1"/>
  <c r="F42" i="18" s="1"/>
  <c r="P40" i="18"/>
  <c r="AI40" i="18" s="1"/>
  <c r="G41" i="18"/>
  <c r="S41" i="18" l="1"/>
  <c r="AK41" i="18"/>
  <c r="O42" i="18"/>
  <c r="R42" i="18" s="1"/>
  <c r="N42" i="18"/>
  <c r="L43" i="18" a="1"/>
  <c r="L43" i="18" s="1"/>
  <c r="I43" i="18" a="1"/>
  <c r="I43" i="18" s="1"/>
  <c r="H43" i="18" a="1"/>
  <c r="H43" i="18" s="1"/>
  <c r="K43" i="18" a="1"/>
  <c r="K43" i="18" s="1"/>
  <c r="D43" i="18" a="1"/>
  <c r="D43" i="18" s="1"/>
  <c r="F43" i="18" a="1"/>
  <c r="F43" i="18" s="1"/>
  <c r="E43" i="18" a="1"/>
  <c r="E43" i="18" s="1"/>
  <c r="M42" i="18"/>
  <c r="B45" i="18"/>
  <c r="C44" i="18"/>
  <c r="J42" i="18"/>
  <c r="G42" i="18"/>
  <c r="P41" i="18"/>
  <c r="AI41" i="18" s="1"/>
  <c r="O43" i="18" l="1"/>
  <c r="R43" i="18" s="1"/>
  <c r="N43" i="18"/>
  <c r="Q43" i="18" s="1"/>
  <c r="AK42" i="18"/>
  <c r="Q42" i="18"/>
  <c r="S42" i="18" s="1"/>
  <c r="L44" i="18" a="1"/>
  <c r="L44" i="18" s="1"/>
  <c r="I44" i="18" a="1"/>
  <c r="I44" i="18" s="1"/>
  <c r="H44" i="18" a="1"/>
  <c r="H44" i="18" s="1"/>
  <c r="K44" i="18" a="1"/>
  <c r="K44" i="18" s="1"/>
  <c r="D44" i="18" a="1"/>
  <c r="D44" i="18" s="1"/>
  <c r="F44" i="18" a="1"/>
  <c r="F44" i="18" s="1"/>
  <c r="E44" i="18" a="1"/>
  <c r="E44" i="18" s="1"/>
  <c r="C45" i="18"/>
  <c r="B46" i="18"/>
  <c r="G43" i="18"/>
  <c r="P42" i="18"/>
  <c r="AI42" i="18" s="1"/>
  <c r="M43" i="18"/>
  <c r="J43" i="18"/>
  <c r="S43" i="18" l="1"/>
  <c r="AK43" i="18"/>
  <c r="N44" i="18"/>
  <c r="Q44" i="18" s="1"/>
  <c r="O44" i="18"/>
  <c r="R44" i="18" s="1"/>
  <c r="J44" i="18"/>
  <c r="L45" i="18" a="1"/>
  <c r="L45" i="18" s="1"/>
  <c r="I45" i="18" a="1"/>
  <c r="I45" i="18" s="1"/>
  <c r="H45" i="18" a="1"/>
  <c r="H45" i="18" s="1"/>
  <c r="K45" i="18" a="1"/>
  <c r="K45" i="18" s="1"/>
  <c r="D45" i="18" a="1"/>
  <c r="D45" i="18" s="1"/>
  <c r="F45" i="18" a="1"/>
  <c r="F45" i="18" s="1"/>
  <c r="E45" i="18" a="1"/>
  <c r="E45" i="18" s="1"/>
  <c r="G44" i="18"/>
  <c r="P43" i="18"/>
  <c r="AI43" i="18" s="1"/>
  <c r="C46" i="18"/>
  <c r="B47" i="18"/>
  <c r="M44" i="18"/>
  <c r="AK44" i="18" l="1"/>
  <c r="O45" i="18"/>
  <c r="R45" i="18" s="1"/>
  <c r="S44" i="18"/>
  <c r="N45" i="18"/>
  <c r="Q45" i="18" s="1"/>
  <c r="G45" i="18"/>
  <c r="B48" i="18"/>
  <c r="C47" i="18"/>
  <c r="L46" i="18" a="1"/>
  <c r="L46" i="18" s="1"/>
  <c r="I46" i="18" a="1"/>
  <c r="I46" i="18" s="1"/>
  <c r="K46" i="18" a="1"/>
  <c r="K46" i="18" s="1"/>
  <c r="H46" i="18" a="1"/>
  <c r="H46" i="18" s="1"/>
  <c r="D46" i="18" a="1"/>
  <c r="D46" i="18" s="1"/>
  <c r="F46" i="18" a="1"/>
  <c r="F46" i="18" s="1"/>
  <c r="E46" i="18" a="1"/>
  <c r="E46" i="18" s="1"/>
  <c r="M45" i="18"/>
  <c r="P44" i="18"/>
  <c r="AI44" i="18" s="1"/>
  <c r="J45" i="18"/>
  <c r="N46" i="18" l="1"/>
  <c r="AK46" i="18" s="1"/>
  <c r="AK45" i="18"/>
  <c r="S45" i="18"/>
  <c r="O46" i="18"/>
  <c r="R46" i="18" s="1"/>
  <c r="M46" i="18"/>
  <c r="L47" i="18" a="1"/>
  <c r="L47" i="18" s="1"/>
  <c r="I47" i="18" a="1"/>
  <c r="I47" i="18" s="1"/>
  <c r="H47" i="18" a="1"/>
  <c r="H47" i="18" s="1"/>
  <c r="K47" i="18" a="1"/>
  <c r="K47" i="18" s="1"/>
  <c r="D47" i="18" a="1"/>
  <c r="D47" i="18" s="1"/>
  <c r="F47" i="18" a="1"/>
  <c r="F47" i="18" s="1"/>
  <c r="E47" i="18" a="1"/>
  <c r="E47" i="18" s="1"/>
  <c r="G46" i="18"/>
  <c r="C48" i="18"/>
  <c r="B49" i="18"/>
  <c r="J46" i="18"/>
  <c r="P45" i="18"/>
  <c r="AI45" i="18" s="1"/>
  <c r="Q46" i="18" l="1"/>
  <c r="S46" i="18" s="1"/>
  <c r="O47" i="18"/>
  <c r="R47" i="18" s="1"/>
  <c r="N47" i="18"/>
  <c r="Q47" i="18" s="1"/>
  <c r="L48" i="18" a="1"/>
  <c r="L48" i="18" s="1"/>
  <c r="I48" i="18" a="1"/>
  <c r="I48" i="18" s="1"/>
  <c r="H48" i="18" a="1"/>
  <c r="H48" i="18" s="1"/>
  <c r="K48" i="18" a="1"/>
  <c r="K48" i="18" s="1"/>
  <c r="D48" i="18" a="1"/>
  <c r="D48" i="18" s="1"/>
  <c r="E48" i="18" a="1"/>
  <c r="E48" i="18" s="1"/>
  <c r="F48" i="18" a="1"/>
  <c r="F48" i="18" s="1"/>
  <c r="M47" i="18"/>
  <c r="J47" i="18"/>
  <c r="P46" i="18"/>
  <c r="AI46" i="18" s="1"/>
  <c r="G47" i="18"/>
  <c r="B50" i="18"/>
  <c r="C49" i="18"/>
  <c r="S47" i="18" l="1"/>
  <c r="AK47" i="18"/>
  <c r="N48" i="18"/>
  <c r="O48" i="18"/>
  <c r="R48" i="18" s="1"/>
  <c r="J48" i="18"/>
  <c r="G48" i="18"/>
  <c r="L49" i="18" a="1"/>
  <c r="L49" i="18" s="1"/>
  <c r="I49" i="18" a="1"/>
  <c r="I49" i="18" s="1"/>
  <c r="H49" i="18" a="1"/>
  <c r="H49" i="18" s="1"/>
  <c r="K49" i="18" a="1"/>
  <c r="K49" i="18" s="1"/>
  <c r="E49" i="18" a="1"/>
  <c r="E49" i="18" s="1"/>
  <c r="D49" i="18" a="1"/>
  <c r="D49" i="18" s="1"/>
  <c r="F49" i="18" a="1"/>
  <c r="F49" i="18" s="1"/>
  <c r="B51" i="18"/>
  <c r="C50" i="18"/>
  <c r="P47" i="18"/>
  <c r="AI47" i="18" s="1"/>
  <c r="M48" i="18"/>
  <c r="O49" i="18" l="1"/>
  <c r="R49" i="18" s="1"/>
  <c r="N49" i="18"/>
  <c r="Q49" i="18" s="1"/>
  <c r="AK48" i="18"/>
  <c r="Q48" i="18"/>
  <c r="S48" i="18" s="1"/>
  <c r="L50" i="18" a="1"/>
  <c r="L50" i="18" s="1"/>
  <c r="I50" i="18" a="1"/>
  <c r="I50" i="18" s="1"/>
  <c r="H50" i="18" a="1"/>
  <c r="H50" i="18" s="1"/>
  <c r="K50" i="18" a="1"/>
  <c r="K50" i="18" s="1"/>
  <c r="F50" i="18" a="1"/>
  <c r="F50" i="18" s="1"/>
  <c r="D50" i="18" a="1"/>
  <c r="D50" i="18" s="1"/>
  <c r="E50" i="18" a="1"/>
  <c r="E50" i="18" s="1"/>
  <c r="B52" i="18"/>
  <c r="C51" i="18"/>
  <c r="P48" i="18"/>
  <c r="AI48" i="18" s="1"/>
  <c r="J49" i="18"/>
  <c r="G49" i="18"/>
  <c r="M49" i="18"/>
  <c r="S49" i="18" l="1"/>
  <c r="O50" i="18"/>
  <c r="R50" i="18" s="1"/>
  <c r="AK49" i="18"/>
  <c r="N50" i="18"/>
  <c r="Q50" i="18" s="1"/>
  <c r="I51" i="18" a="1"/>
  <c r="I51" i="18" s="1"/>
  <c r="L51" i="18" a="1"/>
  <c r="L51" i="18" s="1"/>
  <c r="H51" i="18" a="1"/>
  <c r="H51" i="18" s="1"/>
  <c r="K51" i="18" a="1"/>
  <c r="K51" i="18" s="1"/>
  <c r="D51" i="18" a="1"/>
  <c r="D51" i="18" s="1"/>
  <c r="E51" i="18" a="1"/>
  <c r="E51" i="18" s="1"/>
  <c r="F51" i="18" a="1"/>
  <c r="F51" i="18" s="1"/>
  <c r="B53" i="18"/>
  <c r="C52" i="18"/>
  <c r="J50" i="18"/>
  <c r="P49" i="18"/>
  <c r="AI49" i="18" s="1"/>
  <c r="G50" i="18"/>
  <c r="M50" i="18"/>
  <c r="S50" i="18" l="1"/>
  <c r="AK50" i="18"/>
  <c r="O51" i="18"/>
  <c r="R51" i="18" s="1"/>
  <c r="N51" i="18"/>
  <c r="Q51" i="18" s="1"/>
  <c r="J51" i="18"/>
  <c r="P50" i="18"/>
  <c r="AI50" i="18" s="1"/>
  <c r="L52" i="18" a="1"/>
  <c r="L52" i="18" s="1"/>
  <c r="I52" i="18" a="1"/>
  <c r="I52" i="18" s="1"/>
  <c r="H52" i="18" a="1"/>
  <c r="H52" i="18" s="1"/>
  <c r="K52" i="18" a="1"/>
  <c r="K52" i="18" s="1"/>
  <c r="D52" i="18" a="1"/>
  <c r="D52" i="18" s="1"/>
  <c r="F52" i="18" a="1"/>
  <c r="F52" i="18" s="1"/>
  <c r="E52" i="18" a="1"/>
  <c r="E52" i="18" s="1"/>
  <c r="C53" i="18"/>
  <c r="B54" i="18"/>
  <c r="G51" i="18"/>
  <c r="M51" i="18"/>
  <c r="S51" i="18" l="1"/>
  <c r="N52" i="18"/>
  <c r="AK52" i="18" s="1"/>
  <c r="AK51" i="18"/>
  <c r="O52" i="18"/>
  <c r="R52" i="18" s="1"/>
  <c r="J52" i="18"/>
  <c r="C54" i="18"/>
  <c r="B55" i="18"/>
  <c r="L53" i="18" a="1"/>
  <c r="L53" i="18" s="1"/>
  <c r="I53" i="18" a="1"/>
  <c r="I53" i="18" s="1"/>
  <c r="H53" i="18" a="1"/>
  <c r="H53" i="18" s="1"/>
  <c r="K53" i="18" a="1"/>
  <c r="K53" i="18" s="1"/>
  <c r="D53" i="18" a="1"/>
  <c r="D53" i="18" s="1"/>
  <c r="F53" i="18" a="1"/>
  <c r="F53" i="18" s="1"/>
  <c r="E53" i="18" a="1"/>
  <c r="E53" i="18" s="1"/>
  <c r="G52" i="18"/>
  <c r="P51" i="18"/>
  <c r="AI51" i="18" s="1"/>
  <c r="M52" i="18"/>
  <c r="Q52" i="18" l="1"/>
  <c r="S52" i="18" s="1"/>
  <c r="O53" i="18"/>
  <c r="R53" i="18" s="1"/>
  <c r="N53" i="18"/>
  <c r="Q53" i="18" s="1"/>
  <c r="L54" i="18" a="1"/>
  <c r="L54" i="18" s="1"/>
  <c r="I54" i="18" a="1"/>
  <c r="I54" i="18" s="1"/>
  <c r="K54" i="18" a="1"/>
  <c r="K54" i="18" s="1"/>
  <c r="H54" i="18" a="1"/>
  <c r="H54" i="18" s="1"/>
  <c r="D54" i="18" a="1"/>
  <c r="D54" i="18" s="1"/>
  <c r="F54" i="18" a="1"/>
  <c r="F54" i="18" s="1"/>
  <c r="E54" i="18" a="1"/>
  <c r="E54" i="18" s="1"/>
  <c r="J53" i="18"/>
  <c r="G53" i="18"/>
  <c r="B56" i="18"/>
  <c r="C55" i="18"/>
  <c r="P52" i="18"/>
  <c r="AI52" i="18" s="1"/>
  <c r="M53" i="18"/>
  <c r="S53" i="18" l="1"/>
  <c r="AK53" i="18"/>
  <c r="O54" i="18"/>
  <c r="R54" i="18" s="1"/>
  <c r="N54" i="18"/>
  <c r="J54" i="18"/>
  <c r="M54" i="18"/>
  <c r="L55" i="18" a="1"/>
  <c r="L55" i="18" s="1"/>
  <c r="I55" i="18" a="1"/>
  <c r="I55" i="18" s="1"/>
  <c r="H55" i="18" a="1"/>
  <c r="H55" i="18" s="1"/>
  <c r="K55" i="18" a="1"/>
  <c r="K55" i="18" s="1"/>
  <c r="D55" i="18" a="1"/>
  <c r="D55" i="18" s="1"/>
  <c r="E55" i="18" a="1"/>
  <c r="E55" i="18" s="1"/>
  <c r="F55" i="18" a="1"/>
  <c r="F55" i="18" s="1"/>
  <c r="B57" i="18"/>
  <c r="C56" i="18"/>
  <c r="G54" i="18"/>
  <c r="P53" i="18"/>
  <c r="AI53" i="18" s="1"/>
  <c r="O55" i="18" l="1"/>
  <c r="R55" i="18" s="1"/>
  <c r="N55" i="18"/>
  <c r="Q55" i="18" s="1"/>
  <c r="AK54" i="18"/>
  <c r="Q54" i="18"/>
  <c r="S54" i="18" s="1"/>
  <c r="B58" i="18"/>
  <c r="C57" i="18"/>
  <c r="P54" i="18"/>
  <c r="AI54" i="18" s="1"/>
  <c r="G55" i="18"/>
  <c r="M55" i="18"/>
  <c r="L56" i="18" a="1"/>
  <c r="L56" i="18" s="1"/>
  <c r="I56" i="18" a="1"/>
  <c r="I56" i="18" s="1"/>
  <c r="H56" i="18" a="1"/>
  <c r="H56" i="18" s="1"/>
  <c r="K56" i="18" a="1"/>
  <c r="K56" i="18" s="1"/>
  <c r="D56" i="18" a="1"/>
  <c r="D56" i="18" s="1"/>
  <c r="F56" i="18" a="1"/>
  <c r="F56" i="18" s="1"/>
  <c r="E56" i="18" a="1"/>
  <c r="E56" i="18" s="1"/>
  <c r="J55" i="18"/>
  <c r="S55" i="18" l="1"/>
  <c r="AK55" i="18"/>
  <c r="N56" i="18"/>
  <c r="O56" i="18"/>
  <c r="R56" i="18" s="1"/>
  <c r="L57" i="18" a="1"/>
  <c r="L57" i="18" s="1"/>
  <c r="I57" i="18" a="1"/>
  <c r="I57" i="18" s="1"/>
  <c r="H57" i="18" a="1"/>
  <c r="H57" i="18" s="1"/>
  <c r="K57" i="18" a="1"/>
  <c r="K57" i="18" s="1"/>
  <c r="F57" i="18" a="1"/>
  <c r="F57" i="18" s="1"/>
  <c r="E57" i="18" a="1"/>
  <c r="E57" i="18" s="1"/>
  <c r="D57" i="18" a="1"/>
  <c r="D57" i="18" s="1"/>
  <c r="B59" i="18"/>
  <c r="C58" i="18"/>
  <c r="G56" i="18"/>
  <c r="P55" i="18"/>
  <c r="AI55" i="18" s="1"/>
  <c r="M56" i="18"/>
  <c r="J56" i="18"/>
  <c r="O57" i="18" l="1"/>
  <c r="R57" i="18" s="1"/>
  <c r="N57" i="18"/>
  <c r="Q57" i="18" s="1"/>
  <c r="AK56" i="18"/>
  <c r="Q56" i="18"/>
  <c r="S56" i="18" s="1"/>
  <c r="M57" i="18"/>
  <c r="J57" i="18"/>
  <c r="L58" i="18" a="1"/>
  <c r="L58" i="18" s="1"/>
  <c r="I58" i="18" a="1"/>
  <c r="I58" i="18" s="1"/>
  <c r="H58" i="18" a="1"/>
  <c r="H58" i="18" s="1"/>
  <c r="K58" i="18" a="1"/>
  <c r="K58" i="18" s="1"/>
  <c r="D58" i="18" a="1"/>
  <c r="D58" i="18" s="1"/>
  <c r="E58" i="18" a="1"/>
  <c r="E58" i="18" s="1"/>
  <c r="F58" i="18" a="1"/>
  <c r="F58" i="18" s="1"/>
  <c r="P56" i="18"/>
  <c r="AI56" i="18" s="1"/>
  <c r="B60" i="18"/>
  <c r="C59" i="18"/>
  <c r="G57" i="18"/>
  <c r="O58" i="18" l="1"/>
  <c r="R58" i="18" s="1"/>
  <c r="S57" i="18"/>
  <c r="AK57" i="18"/>
  <c r="N58" i="18"/>
  <c r="G58" i="18"/>
  <c r="M58" i="18"/>
  <c r="J58" i="18"/>
  <c r="L59" i="18" a="1"/>
  <c r="L59" i="18" s="1"/>
  <c r="I59" i="18" a="1"/>
  <c r="I59" i="18" s="1"/>
  <c r="H59" i="18" a="1"/>
  <c r="H59" i="18" s="1"/>
  <c r="K59" i="18" a="1"/>
  <c r="K59" i="18" s="1"/>
  <c r="D59" i="18" a="1"/>
  <c r="D59" i="18" s="1"/>
  <c r="F59" i="18" a="1"/>
  <c r="F59" i="18" s="1"/>
  <c r="E59" i="18" a="1"/>
  <c r="E59" i="18" s="1"/>
  <c r="P57" i="18"/>
  <c r="AI57" i="18" s="1"/>
  <c r="C60" i="18"/>
  <c r="B61" i="18"/>
  <c r="O59" i="18" l="1"/>
  <c r="R59" i="18" s="1"/>
  <c r="N59" i="18"/>
  <c r="Q59" i="18" s="1"/>
  <c r="AK58" i="18"/>
  <c r="Q58" i="18"/>
  <c r="S58" i="18" s="1"/>
  <c r="J59" i="18"/>
  <c r="P58" i="18"/>
  <c r="AI58" i="18" s="1"/>
  <c r="C61" i="18"/>
  <c r="B62" i="18"/>
  <c r="I60" i="18" a="1"/>
  <c r="I60" i="18" s="1"/>
  <c r="L60" i="18" a="1"/>
  <c r="L60" i="18" s="1"/>
  <c r="H60" i="18" a="1"/>
  <c r="H60" i="18" s="1"/>
  <c r="K60" i="18" a="1"/>
  <c r="K60" i="18" s="1"/>
  <c r="D60" i="18" a="1"/>
  <c r="D60" i="18" s="1"/>
  <c r="E60" i="18" a="1"/>
  <c r="E60" i="18" s="1"/>
  <c r="F60" i="18" a="1"/>
  <c r="F60" i="18" s="1"/>
  <c r="M59" i="18"/>
  <c r="G59" i="18"/>
  <c r="AK59" i="18" l="1"/>
  <c r="S59" i="18"/>
  <c r="N60" i="18"/>
  <c r="O60" i="18"/>
  <c r="R60" i="18" s="1"/>
  <c r="B63" i="18"/>
  <c r="C62" i="18"/>
  <c r="L61" i="18" a="1"/>
  <c r="L61" i="18" s="1"/>
  <c r="I61" i="18" a="1"/>
  <c r="I61" i="18" s="1"/>
  <c r="H61" i="18" a="1"/>
  <c r="H61" i="18" s="1"/>
  <c r="K61" i="18" a="1"/>
  <c r="K61" i="18" s="1"/>
  <c r="D61" i="18" a="1"/>
  <c r="D61" i="18" s="1"/>
  <c r="F61" i="18" a="1"/>
  <c r="F61" i="18" s="1"/>
  <c r="E61" i="18" a="1"/>
  <c r="E61" i="18" s="1"/>
  <c r="G60" i="18"/>
  <c r="P59" i="18"/>
  <c r="AI59" i="18" s="1"/>
  <c r="M60" i="18"/>
  <c r="J60" i="18"/>
  <c r="O61" i="18" l="1"/>
  <c r="R61" i="18" s="1"/>
  <c r="N61" i="18"/>
  <c r="Q61" i="18" s="1"/>
  <c r="AK60" i="18"/>
  <c r="Q60" i="18"/>
  <c r="S60" i="18" s="1"/>
  <c r="M61" i="18"/>
  <c r="L62" i="18" a="1"/>
  <c r="L62" i="18" s="1"/>
  <c r="I62" i="18" a="1"/>
  <c r="I62" i="18" s="1"/>
  <c r="K62" i="18" a="1"/>
  <c r="K62" i="18" s="1"/>
  <c r="H62" i="18" a="1"/>
  <c r="H62" i="18" s="1"/>
  <c r="D62" i="18" a="1"/>
  <c r="D62" i="18" s="1"/>
  <c r="F62" i="18" a="1"/>
  <c r="F62" i="18" s="1"/>
  <c r="E62" i="18" a="1"/>
  <c r="E62" i="18" s="1"/>
  <c r="J61" i="18"/>
  <c r="C63" i="18"/>
  <c r="B64" i="18"/>
  <c r="G61" i="18"/>
  <c r="P60" i="18"/>
  <c r="AI60" i="18" s="1"/>
  <c r="S61" i="18" l="1"/>
  <c r="AK61" i="18"/>
  <c r="O62" i="18"/>
  <c r="R62" i="18" s="1"/>
  <c r="N62" i="18"/>
  <c r="G62" i="18"/>
  <c r="B65" i="18"/>
  <c r="C64" i="18"/>
  <c r="P61" i="18"/>
  <c r="AI61" i="18" s="1"/>
  <c r="J62" i="18"/>
  <c r="L63" i="18" a="1"/>
  <c r="L63" i="18" s="1"/>
  <c r="I63" i="18" a="1"/>
  <c r="I63" i="18" s="1"/>
  <c r="H63" i="18" a="1"/>
  <c r="H63" i="18" s="1"/>
  <c r="K63" i="18" a="1"/>
  <c r="K63" i="18" s="1"/>
  <c r="D63" i="18" a="1"/>
  <c r="D63" i="18" s="1"/>
  <c r="F63" i="18" a="1"/>
  <c r="F63" i="18" s="1"/>
  <c r="E63" i="18" a="1"/>
  <c r="E63" i="18" s="1"/>
  <c r="M62" i="18"/>
  <c r="N63" i="18" l="1"/>
  <c r="Q63" i="18" s="1"/>
  <c r="O63" i="18"/>
  <c r="R63" i="18" s="1"/>
  <c r="AK62" i="18"/>
  <c r="Q62" i="18"/>
  <c r="S62" i="18" s="1"/>
  <c r="P62" i="18"/>
  <c r="AI62" i="18" s="1"/>
  <c r="G63" i="18"/>
  <c r="L64" i="18" a="1"/>
  <c r="L64" i="18" s="1"/>
  <c r="I64" i="18" a="1"/>
  <c r="I64" i="18" s="1"/>
  <c r="H64" i="18" a="1"/>
  <c r="H64" i="18" s="1"/>
  <c r="K64" i="18" a="1"/>
  <c r="K64" i="18" s="1"/>
  <c r="D64" i="18" a="1"/>
  <c r="D64" i="18" s="1"/>
  <c r="E64" i="18" a="1"/>
  <c r="E64" i="18" s="1"/>
  <c r="F64" i="18" a="1"/>
  <c r="F64" i="18" s="1"/>
  <c r="M63" i="18"/>
  <c r="J63" i="18"/>
  <c r="B66" i="18"/>
  <c r="C65" i="18"/>
  <c r="S63" i="18" l="1"/>
  <c r="O64" i="18"/>
  <c r="R64" i="18" s="1"/>
  <c r="AK63" i="18"/>
  <c r="N64" i="18"/>
  <c r="P63" i="18"/>
  <c r="AI63" i="18" s="1"/>
  <c r="G64" i="18"/>
  <c r="M64" i="18"/>
  <c r="C66" i="18"/>
  <c r="B67" i="18"/>
  <c r="J64" i="18"/>
  <c r="L65" i="18" a="1"/>
  <c r="L65" i="18" s="1"/>
  <c r="I65" i="18" a="1"/>
  <c r="I65" i="18" s="1"/>
  <c r="H65" i="18" a="1"/>
  <c r="H65" i="18" s="1"/>
  <c r="K65" i="18" a="1"/>
  <c r="K65" i="18" s="1"/>
  <c r="D65" i="18" a="1"/>
  <c r="D65" i="18" s="1"/>
  <c r="E65" i="18" a="1"/>
  <c r="E65" i="18" s="1"/>
  <c r="F65" i="18" a="1"/>
  <c r="F65" i="18" s="1"/>
  <c r="O65" i="18" l="1"/>
  <c r="R65" i="18" s="1"/>
  <c r="N65" i="18"/>
  <c r="Q65" i="18" s="1"/>
  <c r="AK64" i="18"/>
  <c r="Q64" i="18"/>
  <c r="S64" i="18" s="1"/>
  <c r="P64" i="18"/>
  <c r="AI64" i="18" s="1"/>
  <c r="G65" i="18"/>
  <c r="B68" i="18"/>
  <c r="C67" i="18"/>
  <c r="L66" i="18" a="1"/>
  <c r="L66" i="18" s="1"/>
  <c r="I66" i="18" a="1"/>
  <c r="I66" i="18" s="1"/>
  <c r="H66" i="18" a="1"/>
  <c r="H66" i="18" s="1"/>
  <c r="K66" i="18" a="1"/>
  <c r="K66" i="18" s="1"/>
  <c r="D66" i="18" a="1"/>
  <c r="D66" i="18" s="1"/>
  <c r="F66" i="18" a="1"/>
  <c r="F66" i="18" s="1"/>
  <c r="E66" i="18" a="1"/>
  <c r="E66" i="18" s="1"/>
  <c r="M65" i="18"/>
  <c r="J65" i="18"/>
  <c r="O66" i="18" l="1"/>
  <c r="R66" i="18" s="1"/>
  <c r="S65" i="18"/>
  <c r="AK65" i="18"/>
  <c r="N66" i="18"/>
  <c r="AK66" i="18" s="1"/>
  <c r="G66" i="18"/>
  <c r="P65" i="18"/>
  <c r="AI65" i="18" s="1"/>
  <c r="M66" i="18"/>
  <c r="J66" i="18"/>
  <c r="L67" i="18" a="1"/>
  <c r="L67" i="18" s="1"/>
  <c r="I67" i="18" a="1"/>
  <c r="I67" i="18" s="1"/>
  <c r="H67" i="18" a="1"/>
  <c r="H67" i="18" s="1"/>
  <c r="K67" i="18" a="1"/>
  <c r="K67" i="18" s="1"/>
  <c r="D67" i="18" a="1"/>
  <c r="D67" i="18" s="1"/>
  <c r="F67" i="18" a="1"/>
  <c r="F67" i="18" s="1"/>
  <c r="E67" i="18" a="1"/>
  <c r="E67" i="18" s="1"/>
  <c r="B69" i="18"/>
  <c r="C68" i="18"/>
  <c r="O67" i="18" l="1"/>
  <c r="R67" i="18" s="1"/>
  <c r="Q66" i="18"/>
  <c r="S66" i="18" s="1"/>
  <c r="N67" i="18"/>
  <c r="Q67" i="18" s="1"/>
  <c r="M67" i="18"/>
  <c r="P66" i="18"/>
  <c r="AI66" i="18" s="1"/>
  <c r="J67" i="18"/>
  <c r="G67" i="18"/>
  <c r="L68" i="18" a="1"/>
  <c r="L68" i="18" s="1"/>
  <c r="I68" i="18" a="1"/>
  <c r="I68" i="18" s="1"/>
  <c r="H68" i="18" a="1"/>
  <c r="H68" i="18" s="1"/>
  <c r="K68" i="18" a="1"/>
  <c r="K68" i="18" s="1"/>
  <c r="F68" i="18" a="1"/>
  <c r="F68" i="18" s="1"/>
  <c r="D68" i="18" a="1"/>
  <c r="D68" i="18" s="1"/>
  <c r="E68" i="18" a="1"/>
  <c r="E68" i="18" s="1"/>
  <c r="C69" i="18"/>
  <c r="B70" i="18"/>
  <c r="S67" i="18" l="1"/>
  <c r="N68" i="18"/>
  <c r="AK68" i="18" s="1"/>
  <c r="AK67" i="18"/>
  <c r="O68" i="18"/>
  <c r="R68" i="18" s="1"/>
  <c r="B71" i="18"/>
  <c r="C70" i="18"/>
  <c r="J68" i="18"/>
  <c r="L69" i="18" a="1"/>
  <c r="L69" i="18" s="1"/>
  <c r="I69" i="18" a="1"/>
  <c r="I69" i="18" s="1"/>
  <c r="H69" i="18" a="1"/>
  <c r="H69" i="18" s="1"/>
  <c r="K69" i="18" a="1"/>
  <c r="K69" i="18" s="1"/>
  <c r="D69" i="18" a="1"/>
  <c r="D69" i="18" s="1"/>
  <c r="F69" i="18" a="1"/>
  <c r="F69" i="18" s="1"/>
  <c r="E69" i="18" a="1"/>
  <c r="E69" i="18" s="1"/>
  <c r="P67" i="18"/>
  <c r="AI67" i="18" s="1"/>
  <c r="G68" i="18"/>
  <c r="M68" i="18"/>
  <c r="Q68" i="18" l="1"/>
  <c r="S68" i="18" s="1"/>
  <c r="N69" i="18"/>
  <c r="Q69" i="18" s="1"/>
  <c r="O69" i="18"/>
  <c r="R69" i="18" s="1"/>
  <c r="G69" i="18"/>
  <c r="L70" i="18" a="1"/>
  <c r="L70" i="18" s="1"/>
  <c r="K70" i="18" a="1"/>
  <c r="K70" i="18" s="1"/>
  <c r="H70" i="18" a="1"/>
  <c r="H70" i="18" s="1"/>
  <c r="I70" i="18" a="1"/>
  <c r="I70" i="18" s="1"/>
  <c r="D70" i="18" a="1"/>
  <c r="D70" i="18" s="1"/>
  <c r="F70" i="18" a="1"/>
  <c r="F70" i="18" s="1"/>
  <c r="E70" i="18" a="1"/>
  <c r="E70" i="18" s="1"/>
  <c r="C71" i="18"/>
  <c r="B72" i="18"/>
  <c r="P68" i="18"/>
  <c r="AI68" i="18" s="1"/>
  <c r="M69" i="18"/>
  <c r="J69" i="18"/>
  <c r="N70" i="18" l="1"/>
  <c r="Q70" i="18" s="1"/>
  <c r="S69" i="18"/>
  <c r="O70" i="18"/>
  <c r="R70" i="18" s="1"/>
  <c r="AK69" i="18"/>
  <c r="L71" i="18" a="1"/>
  <c r="L71" i="18" s="1"/>
  <c r="I71" i="18" a="1"/>
  <c r="I71" i="18" s="1"/>
  <c r="H71" i="18" a="1"/>
  <c r="H71" i="18" s="1"/>
  <c r="K71" i="18" a="1"/>
  <c r="K71" i="18" s="1"/>
  <c r="D71" i="18" a="1"/>
  <c r="D71" i="18" s="1"/>
  <c r="E71" i="18" a="1"/>
  <c r="E71" i="18" s="1"/>
  <c r="F71" i="18" a="1"/>
  <c r="F71" i="18" s="1"/>
  <c r="J70" i="18"/>
  <c r="M70" i="18"/>
  <c r="G70" i="18"/>
  <c r="C72" i="18"/>
  <c r="B73" i="18"/>
  <c r="P69" i="18"/>
  <c r="AI69" i="18" s="1"/>
  <c r="AK70" i="18" l="1"/>
  <c r="S70" i="18"/>
  <c r="O71" i="18"/>
  <c r="R71" i="18" s="1"/>
  <c r="N71" i="18"/>
  <c r="Q71" i="18" s="1"/>
  <c r="B74" i="18"/>
  <c r="C73" i="18"/>
  <c r="M71" i="18"/>
  <c r="J71" i="18"/>
  <c r="L72" i="18" a="1"/>
  <c r="L72" i="18" s="1"/>
  <c r="I72" i="18" a="1"/>
  <c r="I72" i="18" s="1"/>
  <c r="H72" i="18" a="1"/>
  <c r="H72" i="18" s="1"/>
  <c r="K72" i="18" a="1"/>
  <c r="K72" i="18" s="1"/>
  <c r="D72" i="18" a="1"/>
  <c r="D72" i="18" s="1"/>
  <c r="F72" i="18" a="1"/>
  <c r="F72" i="18" s="1"/>
  <c r="E72" i="18" a="1"/>
  <c r="E72" i="18" s="1"/>
  <c r="P70" i="18"/>
  <c r="AI70" i="18" s="1"/>
  <c r="G71" i="18"/>
  <c r="S71" i="18" l="1"/>
  <c r="AK71" i="18"/>
  <c r="N72" i="18"/>
  <c r="O72" i="18"/>
  <c r="R72" i="18" s="1"/>
  <c r="C74" i="18"/>
  <c r="B75" i="18"/>
  <c r="P71" i="18"/>
  <c r="AI71" i="18" s="1"/>
  <c r="G72" i="18"/>
  <c r="M72" i="18"/>
  <c r="J72" i="18"/>
  <c r="L73" i="18" a="1"/>
  <c r="L73" i="18" s="1"/>
  <c r="I73" i="18" a="1"/>
  <c r="I73" i="18" s="1"/>
  <c r="H73" i="18" a="1"/>
  <c r="H73" i="18" s="1"/>
  <c r="K73" i="18" a="1"/>
  <c r="K73" i="18" s="1"/>
  <c r="D73" i="18" a="1"/>
  <c r="D73" i="18" s="1"/>
  <c r="F73" i="18" a="1"/>
  <c r="F73" i="18" s="1"/>
  <c r="E73" i="18" a="1"/>
  <c r="E73" i="18" s="1"/>
  <c r="O73" i="18" l="1"/>
  <c r="R73" i="18" s="1"/>
  <c r="N73" i="18"/>
  <c r="Q73" i="18" s="1"/>
  <c r="AK72" i="18"/>
  <c r="Q72" i="18"/>
  <c r="S72" i="18" s="1"/>
  <c r="J73" i="18"/>
  <c r="P72" i="18"/>
  <c r="AI72" i="18" s="1"/>
  <c r="L74" i="18" a="1"/>
  <c r="L74" i="18" s="1"/>
  <c r="I74" i="18" a="1"/>
  <c r="I74" i="18" s="1"/>
  <c r="H74" i="18" a="1"/>
  <c r="H74" i="18" s="1"/>
  <c r="K74" i="18" a="1"/>
  <c r="K74" i="18" s="1"/>
  <c r="E74" i="18" a="1"/>
  <c r="E74" i="18" s="1"/>
  <c r="D74" i="18" a="1"/>
  <c r="D74" i="18" s="1"/>
  <c r="F74" i="18" a="1"/>
  <c r="F74" i="18" s="1"/>
  <c r="G73" i="18"/>
  <c r="M73" i="18"/>
  <c r="B76" i="18"/>
  <c r="C75" i="18"/>
  <c r="S73" i="18" l="1"/>
  <c r="O74" i="18"/>
  <c r="R74" i="18" s="1"/>
  <c r="AK73" i="18"/>
  <c r="N74" i="18"/>
  <c r="M74" i="18"/>
  <c r="J74" i="18"/>
  <c r="L75" i="18" a="1"/>
  <c r="L75" i="18" s="1"/>
  <c r="I75" i="18" a="1"/>
  <c r="I75" i="18" s="1"/>
  <c r="H75" i="18" a="1"/>
  <c r="H75" i="18" s="1"/>
  <c r="K75" i="18" a="1"/>
  <c r="K75" i="18" s="1"/>
  <c r="D75" i="18" a="1"/>
  <c r="D75" i="18" s="1"/>
  <c r="F75" i="18" a="1"/>
  <c r="F75" i="18" s="1"/>
  <c r="E75" i="18" a="1"/>
  <c r="E75" i="18" s="1"/>
  <c r="B77" i="18"/>
  <c r="C76" i="18"/>
  <c r="G74" i="18"/>
  <c r="P73" i="18"/>
  <c r="AI73" i="18" s="1"/>
  <c r="N75" i="18" l="1"/>
  <c r="Q75" i="18" s="1"/>
  <c r="O75" i="18"/>
  <c r="R75" i="18" s="1"/>
  <c r="AK74" i="18"/>
  <c r="Q74" i="18"/>
  <c r="S74" i="18" s="1"/>
  <c r="G75" i="18"/>
  <c r="M75" i="18"/>
  <c r="J75" i="18"/>
  <c r="P74" i="18"/>
  <c r="AI74" i="18" s="1"/>
  <c r="C77" i="18"/>
  <c r="B78" i="18"/>
  <c r="L76" i="18" a="1"/>
  <c r="L76" i="18" s="1"/>
  <c r="I76" i="18" a="1"/>
  <c r="I76" i="18" s="1"/>
  <c r="H76" i="18" a="1"/>
  <c r="H76" i="18" s="1"/>
  <c r="K76" i="18" a="1"/>
  <c r="K76" i="18" s="1"/>
  <c r="D76" i="18" a="1"/>
  <c r="D76" i="18" s="1"/>
  <c r="F76" i="18" a="1"/>
  <c r="F76" i="18" s="1"/>
  <c r="E76" i="18" a="1"/>
  <c r="E76" i="18" s="1"/>
  <c r="S75" i="18" l="1"/>
  <c r="AK75" i="18"/>
  <c r="N76" i="18"/>
  <c r="Q76" i="18" s="1"/>
  <c r="O76" i="18"/>
  <c r="R76" i="18" s="1"/>
  <c r="J76" i="18"/>
  <c r="C78" i="18"/>
  <c r="B79" i="18"/>
  <c r="L77" i="18" a="1"/>
  <c r="L77" i="18" s="1"/>
  <c r="I77" i="18" a="1"/>
  <c r="I77" i="18" s="1"/>
  <c r="H77" i="18" a="1"/>
  <c r="H77" i="18" s="1"/>
  <c r="K77" i="18" a="1"/>
  <c r="K77" i="18" s="1"/>
  <c r="D77" i="18" a="1"/>
  <c r="D77" i="18" s="1"/>
  <c r="F77" i="18" a="1"/>
  <c r="F77" i="18" s="1"/>
  <c r="E77" i="18" a="1"/>
  <c r="E77" i="18" s="1"/>
  <c r="G76" i="18"/>
  <c r="P75" i="18"/>
  <c r="AI75" i="18" s="1"/>
  <c r="M76" i="18"/>
  <c r="AK76" i="18" l="1"/>
  <c r="S76" i="18"/>
  <c r="N77" i="18"/>
  <c r="Q77" i="18" s="1"/>
  <c r="O77" i="18"/>
  <c r="R77" i="18" s="1"/>
  <c r="M77" i="18"/>
  <c r="J77" i="18"/>
  <c r="P76" i="18"/>
  <c r="AI76" i="18" s="1"/>
  <c r="G77" i="18"/>
  <c r="B80" i="18"/>
  <c r="C79" i="18"/>
  <c r="L78" i="18" a="1"/>
  <c r="L78" i="18" s="1"/>
  <c r="I78" i="18" a="1"/>
  <c r="I78" i="18" s="1"/>
  <c r="K78" i="18" a="1"/>
  <c r="K78" i="18" s="1"/>
  <c r="H78" i="18" a="1"/>
  <c r="H78" i="18" s="1"/>
  <c r="D78" i="18" a="1"/>
  <c r="D78" i="18" s="1"/>
  <c r="F78" i="18" a="1"/>
  <c r="F78" i="18" s="1"/>
  <c r="E78" i="18" a="1"/>
  <c r="E78" i="18" s="1"/>
  <c r="S77" i="18" l="1"/>
  <c r="O78" i="18"/>
  <c r="R78" i="18" s="1"/>
  <c r="N78" i="18"/>
  <c r="AK78" i="18" s="1"/>
  <c r="AK77" i="18"/>
  <c r="G78" i="18"/>
  <c r="J78" i="18"/>
  <c r="L79" i="18" a="1"/>
  <c r="L79" i="18" s="1"/>
  <c r="I79" i="18" a="1"/>
  <c r="I79" i="18" s="1"/>
  <c r="K79" i="18" a="1"/>
  <c r="K79" i="18" s="1"/>
  <c r="H79" i="18" a="1"/>
  <c r="H79" i="18" s="1"/>
  <c r="D79" i="18" a="1"/>
  <c r="D79" i="18" s="1"/>
  <c r="F79" i="18" a="1"/>
  <c r="F79" i="18" s="1"/>
  <c r="E79" i="18" a="1"/>
  <c r="E79" i="18" s="1"/>
  <c r="P77" i="18"/>
  <c r="AI77" i="18" s="1"/>
  <c r="M78" i="18"/>
  <c r="C80" i="18"/>
  <c r="B81" i="18"/>
  <c r="Q78" i="18" l="1"/>
  <c r="S78" i="18" s="1"/>
  <c r="O79" i="18"/>
  <c r="R79" i="18" s="1"/>
  <c r="N79" i="18"/>
  <c r="Q79" i="18" s="1"/>
  <c r="B82" i="18"/>
  <c r="C81" i="18"/>
  <c r="L80" i="18" a="1"/>
  <c r="L80" i="18" s="1"/>
  <c r="I80" i="18" a="1"/>
  <c r="I80" i="18" s="1"/>
  <c r="H80" i="18" a="1"/>
  <c r="H80" i="18" s="1"/>
  <c r="K80" i="18" a="1"/>
  <c r="K80" i="18" s="1"/>
  <c r="D80" i="18" a="1"/>
  <c r="D80" i="18" s="1"/>
  <c r="E80" i="18" a="1"/>
  <c r="E80" i="18" s="1"/>
  <c r="F80" i="18" a="1"/>
  <c r="F80" i="18" s="1"/>
  <c r="G79" i="18"/>
  <c r="J79" i="18"/>
  <c r="M79" i="18"/>
  <c r="P78" i="18"/>
  <c r="AI78" i="18" s="1"/>
  <c r="S79" i="18" l="1"/>
  <c r="AK79" i="18"/>
  <c r="O80" i="18"/>
  <c r="R80" i="18" s="1"/>
  <c r="N80" i="18"/>
  <c r="J80" i="18"/>
  <c r="P79" i="18"/>
  <c r="AI79" i="18" s="1"/>
  <c r="B83" i="18"/>
  <c r="C82" i="18"/>
  <c r="G80" i="18"/>
  <c r="M80" i="18"/>
  <c r="L81" i="18" a="1"/>
  <c r="L81" i="18" s="1"/>
  <c r="I81" i="18" a="1"/>
  <c r="I81" i="18" s="1"/>
  <c r="H81" i="18" a="1"/>
  <c r="H81" i="18" s="1"/>
  <c r="K81" i="18" a="1"/>
  <c r="K81" i="18" s="1"/>
  <c r="E81" i="18" a="1"/>
  <c r="E81" i="18" s="1"/>
  <c r="D81" i="18" a="1"/>
  <c r="D81" i="18" s="1"/>
  <c r="F81" i="18" a="1"/>
  <c r="F81" i="18" s="1"/>
  <c r="O81" i="18" l="1"/>
  <c r="R81" i="18" s="1"/>
  <c r="N81" i="18"/>
  <c r="Q81" i="18" s="1"/>
  <c r="AK80" i="18"/>
  <c r="Q80" i="18"/>
  <c r="S80" i="18" s="1"/>
  <c r="P80" i="18"/>
  <c r="AI80" i="18" s="1"/>
  <c r="I82" i="18" a="1"/>
  <c r="I82" i="18" s="1"/>
  <c r="L82" i="18" a="1"/>
  <c r="L82" i="18" s="1"/>
  <c r="H82" i="18" a="1"/>
  <c r="H82" i="18" s="1"/>
  <c r="K82" i="18" a="1"/>
  <c r="K82" i="18" s="1"/>
  <c r="F82" i="18" a="1"/>
  <c r="F82" i="18" s="1"/>
  <c r="E82" i="18" a="1"/>
  <c r="E82" i="18" s="1"/>
  <c r="D82" i="18" a="1"/>
  <c r="D82" i="18" s="1"/>
  <c r="B84" i="18"/>
  <c r="C83" i="18"/>
  <c r="M81" i="18"/>
  <c r="J81" i="18"/>
  <c r="G81" i="18"/>
  <c r="S81" i="18" l="1"/>
  <c r="AK81" i="18"/>
  <c r="O82" i="18"/>
  <c r="R82" i="18" s="1"/>
  <c r="N82" i="18"/>
  <c r="Q82" i="18" s="1"/>
  <c r="I83" i="18" a="1"/>
  <c r="I83" i="18" s="1"/>
  <c r="L83" i="18" a="1"/>
  <c r="L83" i="18" s="1"/>
  <c r="H83" i="18" a="1"/>
  <c r="H83" i="18" s="1"/>
  <c r="K83" i="18" a="1"/>
  <c r="K83" i="18" s="1"/>
  <c r="D83" i="18" a="1"/>
  <c r="D83" i="18" s="1"/>
  <c r="E83" i="18" a="1"/>
  <c r="E83" i="18" s="1"/>
  <c r="F83" i="18" a="1"/>
  <c r="F83" i="18" s="1"/>
  <c r="G82" i="18"/>
  <c r="B85" i="18"/>
  <c r="C84" i="18"/>
  <c r="M82" i="18"/>
  <c r="J82" i="18"/>
  <c r="P81" i="18"/>
  <c r="AI81" i="18" s="1"/>
  <c r="S82" i="18" l="1"/>
  <c r="AK82" i="18"/>
  <c r="N83" i="18"/>
  <c r="Q83" i="18" s="1"/>
  <c r="O83" i="18"/>
  <c r="R83" i="18" s="1"/>
  <c r="G83" i="18"/>
  <c r="M83" i="18"/>
  <c r="J83" i="18"/>
  <c r="L84" i="18" a="1"/>
  <c r="L84" i="18" s="1"/>
  <c r="I84" i="18" a="1"/>
  <c r="I84" i="18" s="1"/>
  <c r="H84" i="18" a="1"/>
  <c r="H84" i="18" s="1"/>
  <c r="K84" i="18" a="1"/>
  <c r="K84" i="18" s="1"/>
  <c r="D84" i="18" a="1"/>
  <c r="D84" i="18" s="1"/>
  <c r="F84" i="18" a="1"/>
  <c r="F84" i="18" s="1"/>
  <c r="E84" i="18" a="1"/>
  <c r="E84" i="18" s="1"/>
  <c r="P82" i="18"/>
  <c r="AI82" i="18" s="1"/>
  <c r="C85" i="18"/>
  <c r="B86" i="18"/>
  <c r="S83" i="18" l="1"/>
  <c r="O84" i="18"/>
  <c r="R84" i="18" s="1"/>
  <c r="AK83" i="18"/>
  <c r="N84" i="18"/>
  <c r="P83" i="18"/>
  <c r="AI83" i="18" s="1"/>
  <c r="M84" i="18"/>
  <c r="J84" i="18"/>
  <c r="C86" i="18"/>
  <c r="B87" i="18"/>
  <c r="G84" i="18"/>
  <c r="L85" i="18" a="1"/>
  <c r="L85" i="18" s="1"/>
  <c r="I85" i="18" a="1"/>
  <c r="I85" i="18" s="1"/>
  <c r="H85" i="18" a="1"/>
  <c r="H85" i="18" s="1"/>
  <c r="K85" i="18" a="1"/>
  <c r="K85" i="18" s="1"/>
  <c r="D85" i="18" a="1"/>
  <c r="D85" i="18" s="1"/>
  <c r="F85" i="18" a="1"/>
  <c r="F85" i="18" s="1"/>
  <c r="E85" i="18" a="1"/>
  <c r="E85" i="18" s="1"/>
  <c r="O85" i="18" l="1"/>
  <c r="R85" i="18" s="1"/>
  <c r="N85" i="18"/>
  <c r="Q85" i="18" s="1"/>
  <c r="AK84" i="18"/>
  <c r="Q84" i="18"/>
  <c r="S84" i="18" s="1"/>
  <c r="L86" i="18" a="1"/>
  <c r="L86" i="18" s="1"/>
  <c r="I86" i="18" a="1"/>
  <c r="I86" i="18" s="1"/>
  <c r="K86" i="18" a="1"/>
  <c r="K86" i="18" s="1"/>
  <c r="H86" i="18" a="1"/>
  <c r="H86" i="18" s="1"/>
  <c r="D86" i="18" a="1"/>
  <c r="D86" i="18" s="1"/>
  <c r="F86" i="18" a="1"/>
  <c r="F86" i="18" s="1"/>
  <c r="E86" i="18" a="1"/>
  <c r="E86" i="18" s="1"/>
  <c r="P84" i="18"/>
  <c r="AI84" i="18" s="1"/>
  <c r="G85" i="18"/>
  <c r="M85" i="18"/>
  <c r="B88" i="18"/>
  <c r="C87" i="18"/>
  <c r="J85" i="18"/>
  <c r="AK85" i="18" l="1"/>
  <c r="S85" i="18"/>
  <c r="O86" i="18"/>
  <c r="R86" i="18" s="1"/>
  <c r="N86" i="18"/>
  <c r="Q86" i="18" s="1"/>
  <c r="B89" i="18"/>
  <c r="C88" i="18"/>
  <c r="J86" i="18"/>
  <c r="M86" i="18"/>
  <c r="L87" i="18" a="1"/>
  <c r="L87" i="18" s="1"/>
  <c r="I87" i="18" a="1"/>
  <c r="I87" i="18" s="1"/>
  <c r="H87" i="18" a="1"/>
  <c r="H87" i="18" s="1"/>
  <c r="K87" i="18" a="1"/>
  <c r="K87" i="18" s="1"/>
  <c r="D87" i="18" a="1"/>
  <c r="D87" i="18" s="1"/>
  <c r="E87" i="18" a="1"/>
  <c r="E87" i="18" s="1"/>
  <c r="F87" i="18" a="1"/>
  <c r="F87" i="18" s="1"/>
  <c r="P85" i="18"/>
  <c r="AI85" i="18" s="1"/>
  <c r="G86" i="18"/>
  <c r="S86" i="18" l="1"/>
  <c r="O87" i="18"/>
  <c r="R87" i="18" s="1"/>
  <c r="AK86" i="18"/>
  <c r="N87" i="18"/>
  <c r="Q87" i="18" s="1"/>
  <c r="G87" i="18"/>
  <c r="M87" i="18"/>
  <c r="L88" i="18" a="1"/>
  <c r="L88" i="18" s="1"/>
  <c r="I88" i="18" a="1"/>
  <c r="I88" i="18" s="1"/>
  <c r="H88" i="18" a="1"/>
  <c r="H88" i="18" s="1"/>
  <c r="K88" i="18" a="1"/>
  <c r="K88" i="18" s="1"/>
  <c r="D88" i="18" a="1"/>
  <c r="D88" i="18" s="1"/>
  <c r="F88" i="18" a="1"/>
  <c r="F88" i="18" s="1"/>
  <c r="E88" i="18" a="1"/>
  <c r="E88" i="18" s="1"/>
  <c r="J87" i="18"/>
  <c r="B90" i="18"/>
  <c r="C89" i="18"/>
  <c r="P86" i="18"/>
  <c r="AI86" i="18" s="1"/>
  <c r="S87" i="18" l="1"/>
  <c r="AK87" i="18"/>
  <c r="O88" i="18"/>
  <c r="R88" i="18" s="1"/>
  <c r="N88" i="18"/>
  <c r="B91" i="18"/>
  <c r="C90" i="18"/>
  <c r="J88" i="18"/>
  <c r="G88" i="18"/>
  <c r="L89" i="18" a="1"/>
  <c r="L89" i="18" s="1"/>
  <c r="I89" i="18" a="1"/>
  <c r="I89" i="18" s="1"/>
  <c r="H89" i="18" a="1"/>
  <c r="H89" i="18" s="1"/>
  <c r="K89" i="18" a="1"/>
  <c r="K89" i="18" s="1"/>
  <c r="F89" i="18" a="1"/>
  <c r="F89" i="18" s="1"/>
  <c r="E89" i="18" a="1"/>
  <c r="E89" i="18" s="1"/>
  <c r="D89" i="18" a="1"/>
  <c r="D89" i="18" s="1"/>
  <c r="P87" i="18"/>
  <c r="AI87" i="18" s="1"/>
  <c r="M88" i="18"/>
  <c r="N89" i="18" l="1"/>
  <c r="Q89" i="18" s="1"/>
  <c r="O89" i="18"/>
  <c r="R89" i="18" s="1"/>
  <c r="AK88" i="18"/>
  <c r="Q88" i="18"/>
  <c r="S88" i="18" s="1"/>
  <c r="P88" i="18"/>
  <c r="AI88" i="18" s="1"/>
  <c r="G89" i="18"/>
  <c r="L90" i="18" a="1"/>
  <c r="L90" i="18" s="1"/>
  <c r="I90" i="18" a="1"/>
  <c r="I90" i="18" s="1"/>
  <c r="H90" i="18" a="1"/>
  <c r="H90" i="18" s="1"/>
  <c r="K90" i="18" a="1"/>
  <c r="K90" i="18" s="1"/>
  <c r="D90" i="18" a="1"/>
  <c r="D90" i="18" s="1"/>
  <c r="E90" i="18" a="1"/>
  <c r="E90" i="18" s="1"/>
  <c r="F90" i="18" a="1"/>
  <c r="F90" i="18" s="1"/>
  <c r="B92" i="18"/>
  <c r="C91" i="18"/>
  <c r="M89" i="18"/>
  <c r="J89" i="18"/>
  <c r="S89" i="18" l="1"/>
  <c r="O90" i="18"/>
  <c r="R90" i="18" s="1"/>
  <c r="AK89" i="18"/>
  <c r="N90" i="18"/>
  <c r="G90" i="18"/>
  <c r="P89" i="18"/>
  <c r="AI89" i="18" s="1"/>
  <c r="M90" i="18"/>
  <c r="J90" i="18"/>
  <c r="L91" i="18" a="1"/>
  <c r="L91" i="18" s="1"/>
  <c r="I91" i="18" a="1"/>
  <c r="I91" i="18" s="1"/>
  <c r="H91" i="18" a="1"/>
  <c r="H91" i="18" s="1"/>
  <c r="K91" i="18" a="1"/>
  <c r="K91" i="18" s="1"/>
  <c r="D91" i="18" a="1"/>
  <c r="D91" i="18" s="1"/>
  <c r="F91" i="18" a="1"/>
  <c r="F91" i="18" s="1"/>
  <c r="E91" i="18" a="1"/>
  <c r="E91" i="18" s="1"/>
  <c r="C92" i="18"/>
  <c r="B93" i="18"/>
  <c r="O91" i="18" l="1"/>
  <c r="R91" i="18" s="1"/>
  <c r="N91" i="18"/>
  <c r="Q91" i="18" s="1"/>
  <c r="AK90" i="18"/>
  <c r="Q90" i="18"/>
  <c r="S90" i="18" s="1"/>
  <c r="J91" i="18"/>
  <c r="M91" i="18"/>
  <c r="G91" i="18"/>
  <c r="C93" i="18"/>
  <c r="B94" i="18"/>
  <c r="I92" i="18" a="1"/>
  <c r="I92" i="18" s="1"/>
  <c r="L92" i="18" a="1"/>
  <c r="L92" i="18" s="1"/>
  <c r="H92" i="18" a="1"/>
  <c r="H92" i="18" s="1"/>
  <c r="K92" i="18" a="1"/>
  <c r="K92" i="18" s="1"/>
  <c r="D92" i="18" a="1"/>
  <c r="D92" i="18" s="1"/>
  <c r="E92" i="18" a="1"/>
  <c r="E92" i="18" s="1"/>
  <c r="F92" i="18" a="1"/>
  <c r="F92" i="18" s="1"/>
  <c r="P90" i="18"/>
  <c r="AI90" i="18" s="1"/>
  <c r="O92" i="18" l="1"/>
  <c r="R92" i="18" s="1"/>
  <c r="S91" i="18"/>
  <c r="AK91" i="18"/>
  <c r="N92" i="18"/>
  <c r="Q92" i="18" s="1"/>
  <c r="B95" i="18"/>
  <c r="C94" i="18"/>
  <c r="L93" i="18" a="1"/>
  <c r="L93" i="18" s="1"/>
  <c r="I93" i="18" a="1"/>
  <c r="I93" i="18" s="1"/>
  <c r="H93" i="18" a="1"/>
  <c r="H93" i="18" s="1"/>
  <c r="K93" i="18" a="1"/>
  <c r="K93" i="18" s="1"/>
  <c r="D93" i="18" a="1"/>
  <c r="D93" i="18" s="1"/>
  <c r="F93" i="18" a="1"/>
  <c r="F93" i="18" s="1"/>
  <c r="E93" i="18" a="1"/>
  <c r="E93" i="18" s="1"/>
  <c r="M92" i="18"/>
  <c r="P91" i="18"/>
  <c r="AI91" i="18" s="1"/>
  <c r="G92" i="18"/>
  <c r="J92" i="18"/>
  <c r="AK92" i="18" l="1"/>
  <c r="S92" i="18"/>
  <c r="O93" i="18"/>
  <c r="R93" i="18" s="1"/>
  <c r="N93" i="18"/>
  <c r="Q93" i="18" s="1"/>
  <c r="G93" i="18"/>
  <c r="M93" i="18"/>
  <c r="J93" i="18"/>
  <c r="L94" i="18" a="1"/>
  <c r="L94" i="18" s="1"/>
  <c r="I94" i="18" a="1"/>
  <c r="I94" i="18" s="1"/>
  <c r="H94" i="18" a="1"/>
  <c r="H94" i="18" s="1"/>
  <c r="K94" i="18" a="1"/>
  <c r="K94" i="18" s="1"/>
  <c r="D94" i="18" a="1"/>
  <c r="D94" i="18" s="1"/>
  <c r="F94" i="18" a="1"/>
  <c r="F94" i="18" s="1"/>
  <c r="E94" i="18" a="1"/>
  <c r="E94" i="18" s="1"/>
  <c r="C95" i="18"/>
  <c r="B96" i="18"/>
  <c r="P92" i="18"/>
  <c r="AI92" i="18" s="1"/>
  <c r="S93" i="18" l="1"/>
  <c r="AK93" i="18"/>
  <c r="N94" i="18"/>
  <c r="Q94" i="18" s="1"/>
  <c r="O94" i="18"/>
  <c r="R94" i="18" s="1"/>
  <c r="G94" i="18"/>
  <c r="P93" i="18"/>
  <c r="AI93" i="18" s="1"/>
  <c r="M94" i="18"/>
  <c r="B97" i="18"/>
  <c r="C96" i="18"/>
  <c r="J94" i="18"/>
  <c r="L95" i="18" a="1"/>
  <c r="L95" i="18" s="1"/>
  <c r="I95" i="18" a="1"/>
  <c r="I95" i="18" s="1"/>
  <c r="K95" i="18" a="1"/>
  <c r="K95" i="18" s="1"/>
  <c r="H95" i="18" a="1"/>
  <c r="H95" i="18" s="1"/>
  <c r="D95" i="18" a="1"/>
  <c r="D95" i="18" s="1"/>
  <c r="F95" i="18" a="1"/>
  <c r="F95" i="18" s="1"/>
  <c r="E95" i="18" a="1"/>
  <c r="E95" i="18" s="1"/>
  <c r="AK94" i="18" l="1"/>
  <c r="S94" i="18"/>
  <c r="N95" i="18"/>
  <c r="Q95" i="18" s="1"/>
  <c r="O95" i="18"/>
  <c r="R95" i="18" s="1"/>
  <c r="M95" i="18"/>
  <c r="P94" i="18"/>
  <c r="AI94" i="18" s="1"/>
  <c r="G95" i="18"/>
  <c r="L96" i="18" a="1"/>
  <c r="L96" i="18" s="1"/>
  <c r="I96" i="18" a="1"/>
  <c r="I96" i="18" s="1"/>
  <c r="H96" i="18" a="1"/>
  <c r="H96" i="18" s="1"/>
  <c r="K96" i="18" a="1"/>
  <c r="K96" i="18" s="1"/>
  <c r="D96" i="18" a="1"/>
  <c r="D96" i="18" s="1"/>
  <c r="E96" i="18" a="1"/>
  <c r="E96" i="18" s="1"/>
  <c r="F96" i="18" a="1"/>
  <c r="F96" i="18" s="1"/>
  <c r="B98" i="18"/>
  <c r="C97" i="18"/>
  <c r="J95" i="18"/>
  <c r="S95" i="18" l="1"/>
  <c r="N96" i="18"/>
  <c r="AK96" i="18" s="1"/>
  <c r="AK95" i="18"/>
  <c r="O96" i="18"/>
  <c r="R96" i="18" s="1"/>
  <c r="L97" i="18" a="1"/>
  <c r="L97" i="18" s="1"/>
  <c r="I97" i="18" a="1"/>
  <c r="I97" i="18" s="1"/>
  <c r="H97" i="18" a="1"/>
  <c r="H97" i="18" s="1"/>
  <c r="K97" i="18" a="1"/>
  <c r="K97" i="18" s="1"/>
  <c r="D97" i="18" a="1"/>
  <c r="D97" i="18" s="1"/>
  <c r="E97" i="18" a="1"/>
  <c r="E97" i="18" s="1"/>
  <c r="F97" i="18" a="1"/>
  <c r="F97" i="18" s="1"/>
  <c r="J96" i="18"/>
  <c r="C98" i="18"/>
  <c r="B99" i="18"/>
  <c r="M96" i="18"/>
  <c r="P95" i="18"/>
  <c r="AI95" i="18" s="1"/>
  <c r="G96" i="18"/>
  <c r="Q96" i="18" l="1"/>
  <c r="S96" i="18" s="1"/>
  <c r="O97" i="18"/>
  <c r="R97" i="18" s="1"/>
  <c r="N97" i="18"/>
  <c r="Q97" i="18" s="1"/>
  <c r="J97" i="18"/>
  <c r="G97" i="18"/>
  <c r="B100" i="18"/>
  <c r="C99" i="18"/>
  <c r="P96" i="18"/>
  <c r="AI96" i="18" s="1"/>
  <c r="L98" i="18" a="1"/>
  <c r="L98" i="18" s="1"/>
  <c r="I98" i="18" a="1"/>
  <c r="I98" i="18" s="1"/>
  <c r="H98" i="18" a="1"/>
  <c r="H98" i="18" s="1"/>
  <c r="K98" i="18" a="1"/>
  <c r="K98" i="18" s="1"/>
  <c r="D98" i="18" a="1"/>
  <c r="D98" i="18" s="1"/>
  <c r="F98" i="18" a="1"/>
  <c r="F98" i="18" s="1"/>
  <c r="E98" i="18" a="1"/>
  <c r="E98" i="18" s="1"/>
  <c r="M97" i="18"/>
  <c r="AK97" i="18" l="1"/>
  <c r="N98" i="18"/>
  <c r="AK98" i="18" s="1"/>
  <c r="S97" i="18"/>
  <c r="O98" i="18"/>
  <c r="R98" i="18" s="1"/>
  <c r="P97" i="18"/>
  <c r="AI97" i="18" s="1"/>
  <c r="G98" i="18"/>
  <c r="M98" i="18"/>
  <c r="J98" i="18"/>
  <c r="L99" i="18" a="1"/>
  <c r="L99" i="18" s="1"/>
  <c r="I99" i="18" a="1"/>
  <c r="I99" i="18" s="1"/>
  <c r="H99" i="18" a="1"/>
  <c r="H99" i="18" s="1"/>
  <c r="K99" i="18" a="1"/>
  <c r="K99" i="18" s="1"/>
  <c r="D99" i="18" a="1"/>
  <c r="D99" i="18" s="1"/>
  <c r="E99" i="18" a="1"/>
  <c r="E99" i="18" s="1"/>
  <c r="F99" i="18" a="1"/>
  <c r="F99" i="18" s="1"/>
  <c r="B101" i="18"/>
  <c r="C100" i="18"/>
  <c r="Q98" i="18" l="1"/>
  <c r="S98" i="18" s="1"/>
  <c r="N99" i="18"/>
  <c r="Q99" i="18" s="1"/>
  <c r="O99" i="18"/>
  <c r="R99" i="18" s="1"/>
  <c r="J99" i="18"/>
  <c r="L100" i="18" a="1"/>
  <c r="L100" i="18" s="1"/>
  <c r="I100" i="18" a="1"/>
  <c r="I100" i="18" s="1"/>
  <c r="H100" i="18" a="1"/>
  <c r="H100" i="18" s="1"/>
  <c r="K100" i="18" a="1"/>
  <c r="K100" i="18" s="1"/>
  <c r="F100" i="18" a="1"/>
  <c r="F100" i="18" s="1"/>
  <c r="D100" i="18" a="1"/>
  <c r="D100" i="18" s="1"/>
  <c r="E100" i="18" a="1"/>
  <c r="E100" i="18" s="1"/>
  <c r="G99" i="18"/>
  <c r="C101" i="18"/>
  <c r="B102" i="18"/>
  <c r="P98" i="18"/>
  <c r="AI98" i="18" s="1"/>
  <c r="M99" i="18"/>
  <c r="S99" i="18" l="1"/>
  <c r="AK99" i="18"/>
  <c r="O100" i="18"/>
  <c r="R100" i="18" s="1"/>
  <c r="N100" i="18"/>
  <c r="AK100" i="18" s="1"/>
  <c r="J100" i="18"/>
  <c r="G100" i="18"/>
  <c r="L101" i="18" a="1"/>
  <c r="L101" i="18" s="1"/>
  <c r="I101" i="18" a="1"/>
  <c r="I101" i="18" s="1"/>
  <c r="H101" i="18" a="1"/>
  <c r="H101" i="18" s="1"/>
  <c r="K101" i="18" a="1"/>
  <c r="K101" i="18" s="1"/>
  <c r="D101" i="18" a="1"/>
  <c r="D101" i="18" s="1"/>
  <c r="F101" i="18" a="1"/>
  <c r="F101" i="18" s="1"/>
  <c r="E101" i="18" a="1"/>
  <c r="E101" i="18" s="1"/>
  <c r="B103" i="18"/>
  <c r="C102" i="18"/>
  <c r="M100" i="18"/>
  <c r="P99" i="18"/>
  <c r="AI99" i="18" s="1"/>
  <c r="O101" i="18" l="1"/>
  <c r="R101" i="18" s="1"/>
  <c r="Q100" i="18"/>
  <c r="S100" i="18" s="1"/>
  <c r="N101" i="18"/>
  <c r="Q101" i="18" s="1"/>
  <c r="L102" i="18" a="1"/>
  <c r="L102" i="18" s="1"/>
  <c r="I102" i="18" a="1"/>
  <c r="I102" i="18" s="1"/>
  <c r="K102" i="18" a="1"/>
  <c r="K102" i="18" s="1"/>
  <c r="H102" i="18" a="1"/>
  <c r="H102" i="18" s="1"/>
  <c r="D102" i="18" a="1"/>
  <c r="D102" i="18" s="1"/>
  <c r="F102" i="18" a="1"/>
  <c r="F102" i="18" s="1"/>
  <c r="E102" i="18" a="1"/>
  <c r="E102" i="18" s="1"/>
  <c r="M101" i="18"/>
  <c r="C103" i="18"/>
  <c r="B104" i="18"/>
  <c r="P100" i="18"/>
  <c r="AI100" i="18" s="1"/>
  <c r="G101" i="18"/>
  <c r="J101" i="18"/>
  <c r="S101" i="18" l="1"/>
  <c r="N102" i="18"/>
  <c r="AK102" i="18" s="1"/>
  <c r="AK101" i="18"/>
  <c r="O102" i="18"/>
  <c r="R102" i="18" s="1"/>
  <c r="L103" i="18" a="1"/>
  <c r="L103" i="18" s="1"/>
  <c r="I103" i="18" a="1"/>
  <c r="I103" i="18" s="1"/>
  <c r="H103" i="18" a="1"/>
  <c r="H103" i="18" s="1"/>
  <c r="K103" i="18" a="1"/>
  <c r="K103" i="18" s="1"/>
  <c r="D103" i="18" a="1"/>
  <c r="D103" i="18" s="1"/>
  <c r="E103" i="18" a="1"/>
  <c r="E103" i="18" s="1"/>
  <c r="F103" i="18" a="1"/>
  <c r="F103" i="18" s="1"/>
  <c r="C104" i="18"/>
  <c r="B105" i="18"/>
  <c r="G102" i="18"/>
  <c r="J102" i="18"/>
  <c r="P101" i="18"/>
  <c r="AI101" i="18" s="1"/>
  <c r="M102" i="18"/>
  <c r="Q102" i="18" l="1"/>
  <c r="S102" i="18" s="1"/>
  <c r="N103" i="18"/>
  <c r="Q103" i="18" s="1"/>
  <c r="O103" i="18"/>
  <c r="R103" i="18" s="1"/>
  <c r="P102" i="18"/>
  <c r="AI102" i="18" s="1"/>
  <c r="G103" i="18"/>
  <c r="B106" i="18"/>
  <c r="C105" i="18"/>
  <c r="M103" i="18"/>
  <c r="I104" i="18" a="1"/>
  <c r="I104" i="18" s="1"/>
  <c r="L104" i="18" a="1"/>
  <c r="L104" i="18" s="1"/>
  <c r="H104" i="18" a="1"/>
  <c r="H104" i="18" s="1"/>
  <c r="K104" i="18" a="1"/>
  <c r="K104" i="18" s="1"/>
  <c r="D104" i="18" a="1"/>
  <c r="D104" i="18" s="1"/>
  <c r="F104" i="18" a="1"/>
  <c r="F104" i="18" s="1"/>
  <c r="E104" i="18" a="1"/>
  <c r="E104" i="18" s="1"/>
  <c r="J103" i="18"/>
  <c r="S103" i="18" l="1"/>
  <c r="AK103" i="18"/>
  <c r="N104" i="18"/>
  <c r="O104" i="18"/>
  <c r="R104" i="18" s="1"/>
  <c r="G104" i="18"/>
  <c r="M104" i="18"/>
  <c r="L105" i="18" a="1"/>
  <c r="L105" i="18" s="1"/>
  <c r="I105" i="18" a="1"/>
  <c r="I105" i="18" s="1"/>
  <c r="H105" i="18" a="1"/>
  <c r="H105" i="18" s="1"/>
  <c r="K105" i="18" a="1"/>
  <c r="K105" i="18" s="1"/>
  <c r="D105" i="18" a="1"/>
  <c r="D105" i="18" s="1"/>
  <c r="F105" i="18" a="1"/>
  <c r="F105" i="18" s="1"/>
  <c r="E105" i="18" a="1"/>
  <c r="E105" i="18" s="1"/>
  <c r="P103" i="18"/>
  <c r="AI103" i="18" s="1"/>
  <c r="J104" i="18"/>
  <c r="C106" i="18"/>
  <c r="B107" i="18"/>
  <c r="O105" i="18" l="1"/>
  <c r="R105" i="18" s="1"/>
  <c r="N105" i="18"/>
  <c r="Q105" i="18" s="1"/>
  <c r="AK104" i="18"/>
  <c r="Q104" i="18"/>
  <c r="S104" i="18" s="1"/>
  <c r="M105" i="18"/>
  <c r="J105" i="18"/>
  <c r="B108" i="18"/>
  <c r="C107" i="18"/>
  <c r="L106" i="18" a="1"/>
  <c r="L106" i="18" s="1"/>
  <c r="I106" i="18" a="1"/>
  <c r="I106" i="18" s="1"/>
  <c r="H106" i="18" a="1"/>
  <c r="H106" i="18" s="1"/>
  <c r="K106" i="18" a="1"/>
  <c r="K106" i="18" s="1"/>
  <c r="E106" i="18" a="1"/>
  <c r="E106" i="18" s="1"/>
  <c r="D106" i="18" a="1"/>
  <c r="D106" i="18" s="1"/>
  <c r="F106" i="18" a="1"/>
  <c r="F106" i="18" s="1"/>
  <c r="P104" i="18"/>
  <c r="AI104" i="18" s="1"/>
  <c r="G105" i="18"/>
  <c r="O106" i="18" l="1"/>
  <c r="R106" i="18" s="1"/>
  <c r="S105" i="18"/>
  <c r="AK105" i="18"/>
  <c r="N106" i="18"/>
  <c r="B109" i="18"/>
  <c r="C108" i="18"/>
  <c r="L107" i="18" a="1"/>
  <c r="L107" i="18" s="1"/>
  <c r="I107" i="18" a="1"/>
  <c r="I107" i="18" s="1"/>
  <c r="H107" i="18" a="1"/>
  <c r="H107" i="18" s="1"/>
  <c r="K107" i="18" a="1"/>
  <c r="K107" i="18" s="1"/>
  <c r="D107" i="18" a="1"/>
  <c r="D107" i="18" s="1"/>
  <c r="F107" i="18" a="1"/>
  <c r="F107" i="18" s="1"/>
  <c r="E107" i="18" a="1"/>
  <c r="E107" i="18" s="1"/>
  <c r="G106" i="18"/>
  <c r="P105" i="18"/>
  <c r="AI105" i="18" s="1"/>
  <c r="M106" i="18"/>
  <c r="J106" i="18"/>
  <c r="O107" i="18" l="1"/>
  <c r="R107" i="18" s="1"/>
  <c r="N107" i="18"/>
  <c r="Q107" i="18" s="1"/>
  <c r="AK106" i="18"/>
  <c r="Q106" i="18"/>
  <c r="S106" i="18" s="1"/>
  <c r="G107" i="18"/>
  <c r="C109" i="18"/>
  <c r="B110" i="18"/>
  <c r="P106" i="18"/>
  <c r="AI106" i="18" s="1"/>
  <c r="M107" i="18"/>
  <c r="J107" i="18"/>
  <c r="L108" i="18" a="1"/>
  <c r="L108" i="18" s="1"/>
  <c r="I108" i="18" a="1"/>
  <c r="I108" i="18" s="1"/>
  <c r="H108" i="18" a="1"/>
  <c r="H108" i="18" s="1"/>
  <c r="K108" i="18" a="1"/>
  <c r="K108" i="18" s="1"/>
  <c r="D108" i="18" a="1"/>
  <c r="D108" i="18" s="1"/>
  <c r="F108" i="18" a="1"/>
  <c r="F108" i="18" s="1"/>
  <c r="E108" i="18" a="1"/>
  <c r="E108" i="18" s="1"/>
  <c r="S107" i="18" l="1"/>
  <c r="AK107" i="18"/>
  <c r="N108" i="18"/>
  <c r="O108" i="18"/>
  <c r="R108" i="18" s="1"/>
  <c r="J108" i="18"/>
  <c r="M108" i="18"/>
  <c r="P107" i="18"/>
  <c r="AI107" i="18" s="1"/>
  <c r="G108" i="18"/>
  <c r="C110" i="18"/>
  <c r="B111" i="18"/>
  <c r="L109" i="18" a="1"/>
  <c r="L109" i="18" s="1"/>
  <c r="I109" i="18" a="1"/>
  <c r="I109" i="18" s="1"/>
  <c r="H109" i="18" a="1"/>
  <c r="H109" i="18" s="1"/>
  <c r="K109" i="18" a="1"/>
  <c r="K109" i="18" s="1"/>
  <c r="D109" i="18" a="1"/>
  <c r="D109" i="18" s="1"/>
  <c r="F109" i="18" a="1"/>
  <c r="F109" i="18" s="1"/>
  <c r="E109" i="18" a="1"/>
  <c r="E109" i="18" s="1"/>
  <c r="O109" i="18" l="1"/>
  <c r="R109" i="18" s="1"/>
  <c r="N109" i="18"/>
  <c r="Q109" i="18" s="1"/>
  <c r="AK108" i="18"/>
  <c r="Q108" i="18"/>
  <c r="S108" i="18" s="1"/>
  <c r="J109" i="18"/>
  <c r="M109" i="18"/>
  <c r="G109" i="18"/>
  <c r="B112" i="18"/>
  <c r="C111" i="18"/>
  <c r="L110" i="18" a="1"/>
  <c r="L110" i="18" s="1"/>
  <c r="I110" i="18" a="1"/>
  <c r="I110" i="18" s="1"/>
  <c r="K110" i="18" a="1"/>
  <c r="K110" i="18" s="1"/>
  <c r="H110" i="18" a="1"/>
  <c r="H110" i="18" s="1"/>
  <c r="D110" i="18" a="1"/>
  <c r="D110" i="18" s="1"/>
  <c r="F110" i="18" a="1"/>
  <c r="F110" i="18" s="1"/>
  <c r="E110" i="18" a="1"/>
  <c r="E110" i="18" s="1"/>
  <c r="P108" i="18"/>
  <c r="AI108" i="18" s="1"/>
  <c r="AK109" i="18" l="1"/>
  <c r="S109" i="18"/>
  <c r="O110" i="18"/>
  <c r="R110" i="18" s="1"/>
  <c r="N110" i="18"/>
  <c r="J110" i="18"/>
  <c r="L111" i="18" a="1"/>
  <c r="L111" i="18" s="1"/>
  <c r="I111" i="18" a="1"/>
  <c r="I111" i="18" s="1"/>
  <c r="H111" i="18" a="1"/>
  <c r="H111" i="18" s="1"/>
  <c r="K111" i="18" a="1"/>
  <c r="K111" i="18" s="1"/>
  <c r="D111" i="18" a="1"/>
  <c r="D111" i="18" s="1"/>
  <c r="F111" i="18" a="1"/>
  <c r="F111" i="18" s="1"/>
  <c r="E111" i="18" a="1"/>
  <c r="E111" i="18" s="1"/>
  <c r="G110" i="18"/>
  <c r="C112" i="18"/>
  <c r="B113" i="18"/>
  <c r="M110" i="18"/>
  <c r="P109" i="18"/>
  <c r="AI109" i="18" s="1"/>
  <c r="O111" i="18" l="1"/>
  <c r="R111" i="18" s="1"/>
  <c r="AK110" i="18"/>
  <c r="Q110" i="18"/>
  <c r="S110" i="18" s="1"/>
  <c r="N111" i="18"/>
  <c r="Q111" i="18" s="1"/>
  <c r="M111" i="18"/>
  <c r="J111" i="18"/>
  <c r="P110" i="18"/>
  <c r="AI110" i="18" s="1"/>
  <c r="B114" i="18"/>
  <c r="C113" i="18"/>
  <c r="L112" i="18" a="1"/>
  <c r="L112" i="18" s="1"/>
  <c r="I112" i="18" a="1"/>
  <c r="I112" i="18" s="1"/>
  <c r="H112" i="18" a="1"/>
  <c r="H112" i="18" s="1"/>
  <c r="K112" i="18" a="1"/>
  <c r="K112" i="18" s="1"/>
  <c r="D112" i="18" a="1"/>
  <c r="D112" i="18" s="1"/>
  <c r="E112" i="18" a="1"/>
  <c r="E112" i="18" s="1"/>
  <c r="F112" i="18" a="1"/>
  <c r="F112" i="18" s="1"/>
  <c r="G111" i="18"/>
  <c r="O112" i="18" l="1"/>
  <c r="R112" i="18" s="1"/>
  <c r="S111" i="18"/>
  <c r="N112" i="18"/>
  <c r="Q112" i="18" s="1"/>
  <c r="AK111" i="18"/>
  <c r="J112" i="18"/>
  <c r="L113" i="18" a="1"/>
  <c r="L113" i="18" s="1"/>
  <c r="I113" i="18" a="1"/>
  <c r="I113" i="18" s="1"/>
  <c r="H113" i="18" a="1"/>
  <c r="H113" i="18" s="1"/>
  <c r="K113" i="18" a="1"/>
  <c r="K113" i="18" s="1"/>
  <c r="D113" i="18" a="1"/>
  <c r="D113" i="18" s="1"/>
  <c r="E113" i="18" a="1"/>
  <c r="E113" i="18" s="1"/>
  <c r="F113" i="18" a="1"/>
  <c r="F113" i="18" s="1"/>
  <c r="P111" i="18"/>
  <c r="AI111" i="18" s="1"/>
  <c r="B115" i="18"/>
  <c r="C114" i="18"/>
  <c r="M112" i="18"/>
  <c r="G112" i="18"/>
  <c r="AK112" i="18" l="1"/>
  <c r="S112" i="18"/>
  <c r="O113" i="18"/>
  <c r="R113" i="18" s="1"/>
  <c r="N113" i="18"/>
  <c r="Q113" i="18" s="1"/>
  <c r="G113" i="18"/>
  <c r="P112" i="18"/>
  <c r="AI112" i="18" s="1"/>
  <c r="L114" i="18" a="1"/>
  <c r="L114" i="18" s="1"/>
  <c r="I114" i="18" a="1"/>
  <c r="I114" i="18" s="1"/>
  <c r="H114" i="18" a="1"/>
  <c r="H114" i="18" s="1"/>
  <c r="K114" i="18" a="1"/>
  <c r="K114" i="18" s="1"/>
  <c r="F114" i="18" a="1"/>
  <c r="F114" i="18" s="1"/>
  <c r="E114" i="18" a="1"/>
  <c r="E114" i="18" s="1"/>
  <c r="D114" i="18" a="1"/>
  <c r="D114" i="18" s="1"/>
  <c r="M113" i="18"/>
  <c r="B116" i="18"/>
  <c r="C115" i="18"/>
  <c r="J113" i="18"/>
  <c r="S113" i="18" l="1"/>
  <c r="AK113" i="18"/>
  <c r="N114" i="18"/>
  <c r="Q114" i="18" s="1"/>
  <c r="O114" i="18"/>
  <c r="R114" i="18" s="1"/>
  <c r="G114" i="18"/>
  <c r="L115" i="18" a="1"/>
  <c r="L115" i="18" s="1"/>
  <c r="I115" i="18" a="1"/>
  <c r="I115" i="18" s="1"/>
  <c r="H115" i="18" a="1"/>
  <c r="H115" i="18" s="1"/>
  <c r="K115" i="18" a="1"/>
  <c r="K115" i="18" s="1"/>
  <c r="D115" i="18" a="1"/>
  <c r="D115" i="18" s="1"/>
  <c r="E115" i="18" a="1"/>
  <c r="E115" i="18" s="1"/>
  <c r="F115" i="18" a="1"/>
  <c r="F115" i="18" s="1"/>
  <c r="P113" i="18"/>
  <c r="AI113" i="18" s="1"/>
  <c r="B117" i="18"/>
  <c r="C116" i="18"/>
  <c r="M114" i="18"/>
  <c r="J114" i="18"/>
  <c r="S114" i="18" l="1"/>
  <c r="O115" i="18"/>
  <c r="R115" i="18" s="1"/>
  <c r="N115" i="18"/>
  <c r="Q115" i="18" s="1"/>
  <c r="AK114" i="18"/>
  <c r="M115" i="18"/>
  <c r="L116" i="18" a="1"/>
  <c r="L116" i="18" s="1"/>
  <c r="I116" i="18" a="1"/>
  <c r="I116" i="18" s="1"/>
  <c r="H116" i="18" a="1"/>
  <c r="H116" i="18" s="1"/>
  <c r="K116" i="18" a="1"/>
  <c r="K116" i="18" s="1"/>
  <c r="D116" i="18" a="1"/>
  <c r="D116" i="18" s="1"/>
  <c r="F116" i="18" a="1"/>
  <c r="F116" i="18" s="1"/>
  <c r="E116" i="18" a="1"/>
  <c r="E116" i="18" s="1"/>
  <c r="J115" i="18"/>
  <c r="C117" i="18"/>
  <c r="B118" i="18"/>
  <c r="G115" i="18"/>
  <c r="P114" i="18"/>
  <c r="AI114" i="18" s="1"/>
  <c r="S115" i="18" l="1"/>
  <c r="N116" i="18"/>
  <c r="AK116" i="18" s="1"/>
  <c r="O116" i="18"/>
  <c r="R116" i="18" s="1"/>
  <c r="AK115" i="18"/>
  <c r="M116" i="18"/>
  <c r="C118" i="18"/>
  <c r="B119" i="18"/>
  <c r="P115" i="18"/>
  <c r="AI115" i="18" s="1"/>
  <c r="J116" i="18"/>
  <c r="L117" i="18" a="1"/>
  <c r="L117" i="18" s="1"/>
  <c r="I117" i="18" a="1"/>
  <c r="I117" i="18" s="1"/>
  <c r="H117" i="18" a="1"/>
  <c r="H117" i="18" s="1"/>
  <c r="K117" i="18" a="1"/>
  <c r="K117" i="18" s="1"/>
  <c r="D117" i="18" a="1"/>
  <c r="D117" i="18" s="1"/>
  <c r="F117" i="18" a="1"/>
  <c r="F117" i="18" s="1"/>
  <c r="E117" i="18" a="1"/>
  <c r="E117" i="18" s="1"/>
  <c r="G116" i="18"/>
  <c r="Q116" i="18" l="1"/>
  <c r="S116" i="18" s="1"/>
  <c r="N117" i="18"/>
  <c r="Q117" i="18" s="1"/>
  <c r="O117" i="18"/>
  <c r="R117" i="18" s="1"/>
  <c r="M117" i="18"/>
  <c r="J117" i="18"/>
  <c r="P116" i="18"/>
  <c r="AI116" i="18" s="1"/>
  <c r="G117" i="18"/>
  <c r="B120" i="18"/>
  <c r="C119" i="18"/>
  <c r="L118" i="18" a="1"/>
  <c r="L118" i="18" s="1"/>
  <c r="I118" i="18" a="1"/>
  <c r="I118" i="18" s="1"/>
  <c r="K118" i="18" a="1"/>
  <c r="K118" i="18" s="1"/>
  <c r="H118" i="18" a="1"/>
  <c r="H118" i="18" s="1"/>
  <c r="D118" i="18" a="1"/>
  <c r="D118" i="18" s="1"/>
  <c r="F118" i="18" a="1"/>
  <c r="F118" i="18" s="1"/>
  <c r="E118" i="18" a="1"/>
  <c r="E118" i="18" s="1"/>
  <c r="S117" i="18" l="1"/>
  <c r="O118" i="18"/>
  <c r="R118" i="18" s="1"/>
  <c r="N118" i="18"/>
  <c r="Q118" i="18" s="1"/>
  <c r="AK117" i="18"/>
  <c r="M118" i="18"/>
  <c r="L119" i="18" a="1"/>
  <c r="L119" i="18" s="1"/>
  <c r="I119" i="18" a="1"/>
  <c r="I119" i="18" s="1"/>
  <c r="H119" i="18" a="1"/>
  <c r="H119" i="18" s="1"/>
  <c r="K119" i="18" a="1"/>
  <c r="K119" i="18" s="1"/>
  <c r="E119" i="18" a="1"/>
  <c r="E119" i="18" s="1"/>
  <c r="D119" i="18" a="1"/>
  <c r="D119" i="18" s="1"/>
  <c r="F119" i="18" a="1"/>
  <c r="F119" i="18" s="1"/>
  <c r="B121" i="18"/>
  <c r="C120" i="18"/>
  <c r="P117" i="18"/>
  <c r="AI117" i="18" s="1"/>
  <c r="G118" i="18"/>
  <c r="J118" i="18"/>
  <c r="S118" i="18" l="1"/>
  <c r="AK118" i="18"/>
  <c r="O119" i="18"/>
  <c r="R119" i="18" s="1"/>
  <c r="N119" i="18"/>
  <c r="Q119" i="18" s="1"/>
  <c r="J119" i="18"/>
  <c r="B122" i="18"/>
  <c r="C121" i="18"/>
  <c r="M119" i="18"/>
  <c r="P118" i="18"/>
  <c r="AI118" i="18" s="1"/>
  <c r="L120" i="18" a="1"/>
  <c r="L120" i="18" s="1"/>
  <c r="I120" i="18" a="1"/>
  <c r="I120" i="18" s="1"/>
  <c r="H120" i="18" a="1"/>
  <c r="H120" i="18" s="1"/>
  <c r="K120" i="18" a="1"/>
  <c r="K120" i="18" s="1"/>
  <c r="D120" i="18" a="1"/>
  <c r="D120" i="18" s="1"/>
  <c r="F120" i="18" a="1"/>
  <c r="F120" i="18" s="1"/>
  <c r="E120" i="18" a="1"/>
  <c r="E120" i="18" s="1"/>
  <c r="G119" i="18"/>
  <c r="O120" i="18" l="1"/>
  <c r="R120" i="18" s="1"/>
  <c r="AK119" i="18"/>
  <c r="S119" i="18"/>
  <c r="N120" i="18"/>
  <c r="G120" i="18"/>
  <c r="P119" i="18"/>
  <c r="AI119" i="18" s="1"/>
  <c r="B123" i="18"/>
  <c r="C122" i="18"/>
  <c r="M120" i="18"/>
  <c r="J120" i="18"/>
  <c r="L121" i="18" a="1"/>
  <c r="L121" i="18" s="1"/>
  <c r="I121" i="18" a="1"/>
  <c r="I121" i="18" s="1"/>
  <c r="H121" i="18" a="1"/>
  <c r="H121" i="18" s="1"/>
  <c r="K121" i="18" a="1"/>
  <c r="K121" i="18" s="1"/>
  <c r="F121" i="18" a="1"/>
  <c r="F121" i="18" s="1"/>
  <c r="E121" i="18" a="1"/>
  <c r="E121" i="18" s="1"/>
  <c r="D121" i="18" a="1"/>
  <c r="D121" i="18" s="1"/>
  <c r="O121" i="18" l="1"/>
  <c r="R121" i="18" s="1"/>
  <c r="N121" i="18"/>
  <c r="Q121" i="18" s="1"/>
  <c r="AK120" i="18"/>
  <c r="Q120" i="18"/>
  <c r="S120" i="18" s="1"/>
  <c r="J121" i="18"/>
  <c r="M121" i="18"/>
  <c r="B124" i="18"/>
  <c r="C123" i="18"/>
  <c r="P120" i="18"/>
  <c r="AI120" i="18" s="1"/>
  <c r="G121" i="18"/>
  <c r="L122" i="18" a="1"/>
  <c r="L122" i="18" s="1"/>
  <c r="I122" i="18" a="1"/>
  <c r="I122" i="18" s="1"/>
  <c r="H122" i="18" a="1"/>
  <c r="H122" i="18" s="1"/>
  <c r="K122" i="18" a="1"/>
  <c r="K122" i="18" s="1"/>
  <c r="D122" i="18" a="1"/>
  <c r="D122" i="18" s="1"/>
  <c r="E122" i="18" a="1"/>
  <c r="E122" i="18" s="1"/>
  <c r="F122" i="18" a="1"/>
  <c r="F122" i="18" s="1"/>
  <c r="O122" i="18" l="1"/>
  <c r="R122" i="18" s="1"/>
  <c r="S121" i="18"/>
  <c r="AK121" i="18"/>
  <c r="N122" i="18"/>
  <c r="L123" i="18" a="1"/>
  <c r="L123" i="18" s="1"/>
  <c r="I123" i="18" a="1"/>
  <c r="I123" i="18" s="1"/>
  <c r="H123" i="18" a="1"/>
  <c r="H123" i="18" s="1"/>
  <c r="K123" i="18" a="1"/>
  <c r="K123" i="18" s="1"/>
  <c r="D123" i="18" a="1"/>
  <c r="D123" i="18" s="1"/>
  <c r="F123" i="18" a="1"/>
  <c r="F123" i="18" s="1"/>
  <c r="E123" i="18" a="1"/>
  <c r="E123" i="18" s="1"/>
  <c r="C124" i="18"/>
  <c r="B125" i="18"/>
  <c r="G122" i="18"/>
  <c r="M122" i="18"/>
  <c r="P121" i="18"/>
  <c r="AI121" i="18" s="1"/>
  <c r="J122" i="18"/>
  <c r="O123" i="18" l="1"/>
  <c r="R123" i="18" s="1"/>
  <c r="N123" i="18"/>
  <c r="Q123" i="18" s="1"/>
  <c r="AK122" i="18"/>
  <c r="Q122" i="18"/>
  <c r="S122" i="18" s="1"/>
  <c r="C125" i="18"/>
  <c r="B126" i="18"/>
  <c r="G123" i="18"/>
  <c r="L124" i="18" a="1"/>
  <c r="L124" i="18" s="1"/>
  <c r="I124" i="18" a="1"/>
  <c r="I124" i="18" s="1"/>
  <c r="H124" i="18" a="1"/>
  <c r="H124" i="18" s="1"/>
  <c r="K124" i="18" a="1"/>
  <c r="K124" i="18" s="1"/>
  <c r="D124" i="18" a="1"/>
  <c r="D124" i="18" s="1"/>
  <c r="E124" i="18" a="1"/>
  <c r="E124" i="18" s="1"/>
  <c r="F124" i="18" a="1"/>
  <c r="F124" i="18" s="1"/>
  <c r="M123" i="18"/>
  <c r="J123" i="18"/>
  <c r="P122" i="18"/>
  <c r="AI122" i="18" s="1"/>
  <c r="O124" i="18" l="1"/>
  <c r="R124" i="18" s="1"/>
  <c r="S123" i="18"/>
  <c r="AK123" i="18"/>
  <c r="N124" i="18"/>
  <c r="G124" i="18"/>
  <c r="B127" i="18"/>
  <c r="C126" i="18"/>
  <c r="L125" i="18" a="1"/>
  <c r="L125" i="18" s="1"/>
  <c r="I125" i="18" a="1"/>
  <c r="I125" i="18" s="1"/>
  <c r="H125" i="18" a="1"/>
  <c r="H125" i="18" s="1"/>
  <c r="K125" i="18" a="1"/>
  <c r="K125" i="18" s="1"/>
  <c r="D125" i="18" a="1"/>
  <c r="D125" i="18" s="1"/>
  <c r="F125" i="18" a="1"/>
  <c r="F125" i="18" s="1"/>
  <c r="E125" i="18" a="1"/>
  <c r="E125" i="18" s="1"/>
  <c r="M124" i="18"/>
  <c r="J124" i="18"/>
  <c r="P123" i="18"/>
  <c r="AI123" i="18" s="1"/>
  <c r="AK124" i="18" l="1"/>
  <c r="Q124" i="18"/>
  <c r="S124" i="18" s="1"/>
  <c r="O125" i="18"/>
  <c r="R125" i="18" s="1"/>
  <c r="N125" i="18"/>
  <c r="Q125" i="18" s="1"/>
  <c r="P124" i="18"/>
  <c r="AI124" i="18" s="1"/>
  <c r="M125" i="18"/>
  <c r="L126" i="18" a="1"/>
  <c r="L126" i="18" s="1"/>
  <c r="I126" i="18" a="1"/>
  <c r="I126" i="18" s="1"/>
  <c r="K126" i="18" a="1"/>
  <c r="K126" i="18" s="1"/>
  <c r="H126" i="18" a="1"/>
  <c r="H126" i="18" s="1"/>
  <c r="D126" i="18" a="1"/>
  <c r="D126" i="18" s="1"/>
  <c r="F126" i="18" a="1"/>
  <c r="F126" i="18" s="1"/>
  <c r="E126" i="18" a="1"/>
  <c r="E126" i="18" s="1"/>
  <c r="J125" i="18"/>
  <c r="C127" i="18"/>
  <c r="B128" i="18"/>
  <c r="G125" i="18"/>
  <c r="N126" i="18" l="1"/>
  <c r="Q126" i="18" s="1"/>
  <c r="S125" i="18"/>
  <c r="AK125" i="18"/>
  <c r="O126" i="18"/>
  <c r="R126" i="18" s="1"/>
  <c r="G126" i="18"/>
  <c r="P125" i="18"/>
  <c r="AI125" i="18" s="1"/>
  <c r="B129" i="18"/>
  <c r="C128" i="18"/>
  <c r="J126" i="18"/>
  <c r="L127" i="18" a="1"/>
  <c r="L127" i="18" s="1"/>
  <c r="I127" i="18" a="1"/>
  <c r="I127" i="18" s="1"/>
  <c r="H127" i="18" a="1"/>
  <c r="H127" i="18" s="1"/>
  <c r="K127" i="18" a="1"/>
  <c r="K127" i="18" s="1"/>
  <c r="D127" i="18" a="1"/>
  <c r="D127" i="18" s="1"/>
  <c r="F127" i="18" a="1"/>
  <c r="F127" i="18" s="1"/>
  <c r="E127" i="18" a="1"/>
  <c r="E127" i="18" s="1"/>
  <c r="M126" i="18"/>
  <c r="AK126" i="18" l="1"/>
  <c r="S126" i="18"/>
  <c r="O127" i="18"/>
  <c r="R127" i="18" s="1"/>
  <c r="N127" i="18"/>
  <c r="Q127" i="18" s="1"/>
  <c r="P126" i="18"/>
  <c r="AI126" i="18" s="1"/>
  <c r="J127" i="18"/>
  <c r="M127" i="18"/>
  <c r="L128" i="18" a="1"/>
  <c r="L128" i="18" s="1"/>
  <c r="I128" i="18" a="1"/>
  <c r="I128" i="18" s="1"/>
  <c r="H128" i="18" a="1"/>
  <c r="H128" i="18" s="1"/>
  <c r="K128" i="18" a="1"/>
  <c r="K128" i="18" s="1"/>
  <c r="D128" i="18" a="1"/>
  <c r="D128" i="18" s="1"/>
  <c r="E128" i="18" a="1"/>
  <c r="E128" i="18" s="1"/>
  <c r="F128" i="18" a="1"/>
  <c r="F128" i="18" s="1"/>
  <c r="G127" i="18"/>
  <c r="B130" i="18"/>
  <c r="C129" i="18"/>
  <c r="N128" i="18" l="1"/>
  <c r="AK128" i="18" s="1"/>
  <c r="S127" i="18"/>
  <c r="AK127" i="18"/>
  <c r="O128" i="18"/>
  <c r="R128" i="18" s="1"/>
  <c r="L129" i="18" a="1"/>
  <c r="L129" i="18" s="1"/>
  <c r="I129" i="18" a="1"/>
  <c r="I129" i="18" s="1"/>
  <c r="H129" i="18" a="1"/>
  <c r="H129" i="18" s="1"/>
  <c r="K129" i="18" a="1"/>
  <c r="K129" i="18" s="1"/>
  <c r="D129" i="18" a="1"/>
  <c r="D129" i="18" s="1"/>
  <c r="E129" i="18" a="1"/>
  <c r="E129" i="18" s="1"/>
  <c r="F129" i="18" a="1"/>
  <c r="F129" i="18" s="1"/>
  <c r="C130" i="18"/>
  <c r="B131" i="18"/>
  <c r="G128" i="18"/>
  <c r="M128" i="18"/>
  <c r="J128" i="18"/>
  <c r="P127" i="18"/>
  <c r="AI127" i="18" s="1"/>
  <c r="Q128" i="18" l="1"/>
  <c r="S128" i="18" s="1"/>
  <c r="O129" i="18"/>
  <c r="R129" i="18" s="1"/>
  <c r="N129" i="18"/>
  <c r="Q129" i="18" s="1"/>
  <c r="P128" i="18"/>
  <c r="AI128" i="18" s="1"/>
  <c r="G129" i="18"/>
  <c r="B132" i="18"/>
  <c r="C131" i="18"/>
  <c r="L130" i="18" a="1"/>
  <c r="L130" i="18" s="1"/>
  <c r="I130" i="18" a="1"/>
  <c r="I130" i="18" s="1"/>
  <c r="H130" i="18" a="1"/>
  <c r="H130" i="18" s="1"/>
  <c r="K130" i="18" a="1"/>
  <c r="K130" i="18" s="1"/>
  <c r="D130" i="18" a="1"/>
  <c r="D130" i="18" s="1"/>
  <c r="F130" i="18" a="1"/>
  <c r="F130" i="18" s="1"/>
  <c r="E130" i="18" a="1"/>
  <c r="E130" i="18" s="1"/>
  <c r="M129" i="18"/>
  <c r="J129" i="18"/>
  <c r="S129" i="18" l="1"/>
  <c r="AK129" i="18"/>
  <c r="N130" i="18"/>
  <c r="O130" i="18"/>
  <c r="R130" i="18" s="1"/>
  <c r="L131" i="18" a="1"/>
  <c r="L131" i="18" s="1"/>
  <c r="I131" i="18" a="1"/>
  <c r="I131" i="18" s="1"/>
  <c r="H131" i="18" a="1"/>
  <c r="H131" i="18" s="1"/>
  <c r="K131" i="18" a="1"/>
  <c r="K131" i="18" s="1"/>
  <c r="D131" i="18" a="1"/>
  <c r="D131" i="18" s="1"/>
  <c r="F131" i="18" a="1"/>
  <c r="F131" i="18" s="1"/>
  <c r="E131" i="18" a="1"/>
  <c r="E131" i="18" s="1"/>
  <c r="B133" i="18"/>
  <c r="C132" i="18"/>
  <c r="G130" i="18"/>
  <c r="P129" i="18"/>
  <c r="AI129" i="18" s="1"/>
  <c r="M130" i="18"/>
  <c r="J130" i="18"/>
  <c r="O131" i="18" l="1"/>
  <c r="R131" i="18" s="1"/>
  <c r="N131" i="18"/>
  <c r="Q131" i="18" s="1"/>
  <c r="AK130" i="18"/>
  <c r="Q130" i="18"/>
  <c r="S130" i="18" s="1"/>
  <c r="G131" i="18"/>
  <c r="L132" i="18" a="1"/>
  <c r="L132" i="18" s="1"/>
  <c r="I132" i="18" a="1"/>
  <c r="I132" i="18" s="1"/>
  <c r="H132" i="18" a="1"/>
  <c r="H132" i="18" s="1"/>
  <c r="K132" i="18" a="1"/>
  <c r="K132" i="18" s="1"/>
  <c r="D132" i="18" a="1"/>
  <c r="D132" i="18" s="1"/>
  <c r="F132" i="18" a="1"/>
  <c r="F132" i="18" s="1"/>
  <c r="E132" i="18" a="1"/>
  <c r="E132" i="18" s="1"/>
  <c r="C133" i="18"/>
  <c r="B134" i="18"/>
  <c r="M131" i="18"/>
  <c r="P130" i="18"/>
  <c r="AI130" i="18" s="1"/>
  <c r="J131" i="18"/>
  <c r="S131" i="18" l="1"/>
  <c r="AK131" i="18"/>
  <c r="N132" i="18"/>
  <c r="AK132" i="18" s="1"/>
  <c r="O132" i="18"/>
  <c r="R132" i="18" s="1"/>
  <c r="B135" i="18"/>
  <c r="C134" i="18"/>
  <c r="M132" i="18"/>
  <c r="L133" i="18" a="1"/>
  <c r="L133" i="18" s="1"/>
  <c r="I133" i="18" a="1"/>
  <c r="I133" i="18" s="1"/>
  <c r="H133" i="18" a="1"/>
  <c r="H133" i="18" s="1"/>
  <c r="K133" i="18" a="1"/>
  <c r="K133" i="18" s="1"/>
  <c r="D133" i="18" a="1"/>
  <c r="D133" i="18" s="1"/>
  <c r="F133" i="18" a="1"/>
  <c r="F133" i="18" s="1"/>
  <c r="E133" i="18" a="1"/>
  <c r="E133" i="18" s="1"/>
  <c r="J132" i="18"/>
  <c r="G132" i="18"/>
  <c r="P131" i="18"/>
  <c r="AI131" i="18" s="1"/>
  <c r="Q132" i="18" l="1"/>
  <c r="S132" i="18" s="1"/>
  <c r="O133" i="18"/>
  <c r="R133" i="18" s="1"/>
  <c r="N133" i="18"/>
  <c r="Q133" i="18" s="1"/>
  <c r="P132" i="18"/>
  <c r="AI132" i="18" s="1"/>
  <c r="M133" i="18"/>
  <c r="J133" i="18"/>
  <c r="L134" i="18" a="1"/>
  <c r="L134" i="18" s="1"/>
  <c r="I134" i="18" a="1"/>
  <c r="I134" i="18" s="1"/>
  <c r="K134" i="18" a="1"/>
  <c r="K134" i="18" s="1"/>
  <c r="H134" i="18" a="1"/>
  <c r="H134" i="18" s="1"/>
  <c r="D134" i="18" a="1"/>
  <c r="D134" i="18" s="1"/>
  <c r="F134" i="18" a="1"/>
  <c r="F134" i="18" s="1"/>
  <c r="E134" i="18" a="1"/>
  <c r="E134" i="18" s="1"/>
  <c r="G133" i="18"/>
  <c r="C135" i="18"/>
  <c r="B136" i="18"/>
  <c r="S133" i="18" l="1"/>
  <c r="N134" i="18"/>
  <c r="AK134" i="18" s="1"/>
  <c r="AK133" i="18"/>
  <c r="O134" i="18"/>
  <c r="R134" i="18" s="1"/>
  <c r="G134" i="18"/>
  <c r="P133" i="18"/>
  <c r="AI133" i="18" s="1"/>
  <c r="C136" i="18"/>
  <c r="B137" i="18"/>
  <c r="L135" i="18" a="1"/>
  <c r="L135" i="18" s="1"/>
  <c r="I135" i="18" a="1"/>
  <c r="I135" i="18" s="1"/>
  <c r="H135" i="18" a="1"/>
  <c r="H135" i="18" s="1"/>
  <c r="K135" i="18" a="1"/>
  <c r="K135" i="18" s="1"/>
  <c r="D135" i="18" a="1"/>
  <c r="D135" i="18" s="1"/>
  <c r="E135" i="18" a="1"/>
  <c r="E135" i="18" s="1"/>
  <c r="F135" i="18" a="1"/>
  <c r="F135" i="18" s="1"/>
  <c r="J134" i="18"/>
  <c r="M134" i="18"/>
  <c r="Q134" i="18" l="1"/>
  <c r="S134" i="18" s="1"/>
  <c r="N135" i="18"/>
  <c r="Q135" i="18" s="1"/>
  <c r="O135" i="18"/>
  <c r="R135" i="18" s="1"/>
  <c r="B138" i="18"/>
  <c r="C137" i="18"/>
  <c r="L136" i="18" a="1"/>
  <c r="L136" i="18" s="1"/>
  <c r="I136" i="18" a="1"/>
  <c r="I136" i="18" s="1"/>
  <c r="H136" i="18" a="1"/>
  <c r="H136" i="18" s="1"/>
  <c r="K136" i="18" a="1"/>
  <c r="K136" i="18" s="1"/>
  <c r="D136" i="18" a="1"/>
  <c r="D136" i="18" s="1"/>
  <c r="F136" i="18" a="1"/>
  <c r="F136" i="18" s="1"/>
  <c r="E136" i="18" a="1"/>
  <c r="E136" i="18" s="1"/>
  <c r="P134" i="18"/>
  <c r="AI134" i="18" s="1"/>
  <c r="G135" i="18"/>
  <c r="J135" i="18"/>
  <c r="M135" i="18"/>
  <c r="O136" i="18" l="1"/>
  <c r="R136" i="18" s="1"/>
  <c r="S135" i="18"/>
  <c r="AK135" i="18"/>
  <c r="N136" i="18"/>
  <c r="AK136" i="18" s="1"/>
  <c r="G136" i="18"/>
  <c r="M136" i="18"/>
  <c r="P135" i="18"/>
  <c r="AI135" i="18" s="1"/>
  <c r="L137" i="18" a="1"/>
  <c r="L137" i="18" s="1"/>
  <c r="I137" i="18" a="1"/>
  <c r="I137" i="18" s="1"/>
  <c r="H137" i="18" a="1"/>
  <c r="H137" i="18" s="1"/>
  <c r="K137" i="18" a="1"/>
  <c r="K137" i="18" s="1"/>
  <c r="D137" i="18" a="1"/>
  <c r="D137" i="18" s="1"/>
  <c r="F137" i="18" a="1"/>
  <c r="F137" i="18" s="1"/>
  <c r="E137" i="18" a="1"/>
  <c r="E137" i="18" s="1"/>
  <c r="C138" i="18"/>
  <c r="B139" i="18"/>
  <c r="J136" i="18"/>
  <c r="Q136" i="18" l="1"/>
  <c r="S136" i="18" s="1"/>
  <c r="O137" i="18"/>
  <c r="R137" i="18" s="1"/>
  <c r="N137" i="18"/>
  <c r="Q137" i="18" s="1"/>
  <c r="M137" i="18"/>
  <c r="J137" i="18"/>
  <c r="P136" i="18"/>
  <c r="AI136" i="18" s="1"/>
  <c r="L138" i="18" a="1"/>
  <c r="L138" i="18" s="1"/>
  <c r="I138" i="18" a="1"/>
  <c r="I138" i="18" s="1"/>
  <c r="H138" i="18" a="1"/>
  <c r="H138" i="18" s="1"/>
  <c r="K138" i="18" a="1"/>
  <c r="K138" i="18" s="1"/>
  <c r="D138" i="18" a="1"/>
  <c r="D138" i="18" s="1"/>
  <c r="E138" i="18" a="1"/>
  <c r="E138" i="18" s="1"/>
  <c r="F138" i="18" a="1"/>
  <c r="F138" i="18" s="1"/>
  <c r="B140" i="18"/>
  <c r="C139" i="18"/>
  <c r="G137" i="18"/>
  <c r="S137" i="18" l="1"/>
  <c r="AK137" i="18"/>
  <c r="O138" i="18"/>
  <c r="R138" i="18" s="1"/>
  <c r="N138" i="18"/>
  <c r="Q138" i="18" s="1"/>
  <c r="G138" i="18"/>
  <c r="L139" i="18" a="1"/>
  <c r="L139" i="18" s="1"/>
  <c r="I139" i="18" a="1"/>
  <c r="I139" i="18" s="1"/>
  <c r="H139" i="18" a="1"/>
  <c r="H139" i="18" s="1"/>
  <c r="K139" i="18" a="1"/>
  <c r="K139" i="18" s="1"/>
  <c r="D139" i="18" a="1"/>
  <c r="D139" i="18" s="1"/>
  <c r="F139" i="18" a="1"/>
  <c r="F139" i="18" s="1"/>
  <c r="E139" i="18" a="1"/>
  <c r="E139" i="18" s="1"/>
  <c r="M138" i="18"/>
  <c r="P137" i="18"/>
  <c r="AI137" i="18" s="1"/>
  <c r="B141" i="18"/>
  <c r="C140" i="18"/>
  <c r="J138" i="18"/>
  <c r="S138" i="18" l="1"/>
  <c r="AK138" i="18"/>
  <c r="O139" i="18"/>
  <c r="R139" i="18" s="1"/>
  <c r="N139" i="18"/>
  <c r="Q139" i="18" s="1"/>
  <c r="P138" i="18"/>
  <c r="AI138" i="18" s="1"/>
  <c r="G139" i="18"/>
  <c r="L140" i="18" a="1"/>
  <c r="L140" i="18" s="1"/>
  <c r="I140" i="18" a="1"/>
  <c r="I140" i="18" s="1"/>
  <c r="H140" i="18" a="1"/>
  <c r="H140" i="18" s="1"/>
  <c r="K140" i="18" a="1"/>
  <c r="K140" i="18" s="1"/>
  <c r="D140" i="18" a="1"/>
  <c r="D140" i="18" s="1"/>
  <c r="F140" i="18" a="1"/>
  <c r="F140" i="18" s="1"/>
  <c r="E140" i="18" a="1"/>
  <c r="E140" i="18" s="1"/>
  <c r="C141" i="18"/>
  <c r="B142" i="18"/>
  <c r="M139" i="18"/>
  <c r="J139" i="18"/>
  <c r="N140" i="18" l="1"/>
  <c r="AK140" i="18" s="1"/>
  <c r="S139" i="18"/>
  <c r="AK139" i="18"/>
  <c r="O140" i="18"/>
  <c r="R140" i="18" s="1"/>
  <c r="C142" i="18"/>
  <c r="B143" i="18"/>
  <c r="L141" i="18" a="1"/>
  <c r="L141" i="18" s="1"/>
  <c r="I141" i="18" a="1"/>
  <c r="I141" i="18" s="1"/>
  <c r="H141" i="18" a="1"/>
  <c r="H141" i="18" s="1"/>
  <c r="K141" i="18" a="1"/>
  <c r="K141" i="18" s="1"/>
  <c r="D141" i="18" a="1"/>
  <c r="D141" i="18" s="1"/>
  <c r="F141" i="18" a="1"/>
  <c r="F141" i="18" s="1"/>
  <c r="E141" i="18" a="1"/>
  <c r="E141" i="18" s="1"/>
  <c r="M140" i="18"/>
  <c r="J140" i="18"/>
  <c r="P139" i="18"/>
  <c r="AI139" i="18" s="1"/>
  <c r="G140" i="18"/>
  <c r="Q140" i="18" l="1"/>
  <c r="S140" i="18" s="1"/>
  <c r="O141" i="18"/>
  <c r="R141" i="18" s="1"/>
  <c r="N141" i="18"/>
  <c r="Q141" i="18" s="1"/>
  <c r="L142" i="18" a="1"/>
  <c r="L142" i="18" s="1"/>
  <c r="I142" i="18" a="1"/>
  <c r="I142" i="18" s="1"/>
  <c r="K142" i="18" a="1"/>
  <c r="K142" i="18" s="1"/>
  <c r="H142" i="18" a="1"/>
  <c r="H142" i="18" s="1"/>
  <c r="D142" i="18" a="1"/>
  <c r="D142" i="18" s="1"/>
  <c r="F142" i="18" a="1"/>
  <c r="F142" i="18" s="1"/>
  <c r="E142" i="18" a="1"/>
  <c r="E142" i="18" s="1"/>
  <c r="J141" i="18"/>
  <c r="P140" i="18"/>
  <c r="AI140" i="18" s="1"/>
  <c r="M141" i="18"/>
  <c r="G141" i="18"/>
  <c r="B144" i="18"/>
  <c r="C143" i="18"/>
  <c r="S141" i="18" l="1"/>
  <c r="O142" i="18"/>
  <c r="R142" i="18" s="1"/>
  <c r="AK141" i="18"/>
  <c r="N142" i="18"/>
  <c r="L143" i="18" a="1"/>
  <c r="L143" i="18" s="1"/>
  <c r="I143" i="18" a="1"/>
  <c r="I143" i="18" s="1"/>
  <c r="H143" i="18" a="1"/>
  <c r="H143" i="18" s="1"/>
  <c r="K143" i="18" a="1"/>
  <c r="K143" i="18" s="1"/>
  <c r="D143" i="18" a="1"/>
  <c r="D143" i="18" s="1"/>
  <c r="F143" i="18" a="1"/>
  <c r="F143" i="18" s="1"/>
  <c r="E143" i="18" a="1"/>
  <c r="E143" i="18" s="1"/>
  <c r="C144" i="18"/>
  <c r="B145" i="18"/>
  <c r="G142" i="18"/>
  <c r="P141" i="18"/>
  <c r="AI141" i="18" s="1"/>
  <c r="M142" i="18"/>
  <c r="J142" i="18"/>
  <c r="O143" i="18" l="1"/>
  <c r="R143" i="18" s="1"/>
  <c r="N143" i="18"/>
  <c r="Q143" i="18" s="1"/>
  <c r="AK142" i="18"/>
  <c r="Q142" i="18"/>
  <c r="S142" i="18" s="1"/>
  <c r="M143" i="18"/>
  <c r="P142" i="18"/>
  <c r="AI142" i="18" s="1"/>
  <c r="J143" i="18"/>
  <c r="B146" i="18"/>
  <c r="C145" i="18"/>
  <c r="L144" i="18" a="1"/>
  <c r="L144" i="18" s="1"/>
  <c r="I144" i="18" a="1"/>
  <c r="I144" i="18" s="1"/>
  <c r="H144" i="18" a="1"/>
  <c r="H144" i="18" s="1"/>
  <c r="K144" i="18" a="1"/>
  <c r="K144" i="18" s="1"/>
  <c r="D144" i="18" a="1"/>
  <c r="D144" i="18" s="1"/>
  <c r="E144" i="18" a="1"/>
  <c r="E144" i="18" s="1"/>
  <c r="F144" i="18" a="1"/>
  <c r="F144" i="18" s="1"/>
  <c r="G143" i="18"/>
  <c r="S143" i="18" l="1"/>
  <c r="AK143" i="18"/>
  <c r="N144" i="18"/>
  <c r="O144" i="18"/>
  <c r="R144" i="18" s="1"/>
  <c r="J144" i="18"/>
  <c r="P143" i="18"/>
  <c r="AI143" i="18" s="1"/>
  <c r="L145" i="18" a="1"/>
  <c r="L145" i="18" s="1"/>
  <c r="I145" i="18" a="1"/>
  <c r="I145" i="18" s="1"/>
  <c r="H145" i="18" a="1"/>
  <c r="H145" i="18" s="1"/>
  <c r="K145" i="18" a="1"/>
  <c r="K145" i="18" s="1"/>
  <c r="E145" i="18" a="1"/>
  <c r="E145" i="18" s="1"/>
  <c r="D145" i="18" a="1"/>
  <c r="D145" i="18" s="1"/>
  <c r="F145" i="18" a="1"/>
  <c r="F145" i="18" s="1"/>
  <c r="G144" i="18"/>
  <c r="B147" i="18"/>
  <c r="C146" i="18"/>
  <c r="M144" i="18"/>
  <c r="O145" i="18" l="1"/>
  <c r="R145" i="18" s="1"/>
  <c r="N145" i="18"/>
  <c r="Q145" i="18" s="1"/>
  <c r="AK144" i="18"/>
  <c r="Q144" i="18"/>
  <c r="S144" i="18" s="1"/>
  <c r="C147" i="18"/>
  <c r="B148" i="18"/>
  <c r="I146" i="18" a="1"/>
  <c r="I146" i="18" s="1"/>
  <c r="L146" i="18" a="1"/>
  <c r="L146" i="18" s="1"/>
  <c r="H146" i="18" a="1"/>
  <c r="H146" i="18" s="1"/>
  <c r="K146" i="18" a="1"/>
  <c r="K146" i="18" s="1"/>
  <c r="F146" i="18" a="1"/>
  <c r="F146" i="18" s="1"/>
  <c r="E146" i="18" a="1"/>
  <c r="E146" i="18" s="1"/>
  <c r="D146" i="18" a="1"/>
  <c r="D146" i="18" s="1"/>
  <c r="G145" i="18"/>
  <c r="M145" i="18"/>
  <c r="J145" i="18"/>
  <c r="P144" i="18"/>
  <c r="AI144" i="18" s="1"/>
  <c r="AK145" i="18" l="1"/>
  <c r="S145" i="18"/>
  <c r="O146" i="18"/>
  <c r="R146" i="18" s="1"/>
  <c r="N146" i="18"/>
  <c r="Q146" i="18" s="1"/>
  <c r="L147" i="18" a="1"/>
  <c r="L147" i="18" s="1"/>
  <c r="I147" i="18" a="1"/>
  <c r="I147" i="18" s="1"/>
  <c r="H147" i="18" a="1"/>
  <c r="H147" i="18" s="1"/>
  <c r="K147" i="18" a="1"/>
  <c r="K147" i="18" s="1"/>
  <c r="D147" i="18" a="1"/>
  <c r="D147" i="18" s="1"/>
  <c r="E147" i="18" a="1"/>
  <c r="E147" i="18" s="1"/>
  <c r="F147" i="18" a="1"/>
  <c r="F147" i="18" s="1"/>
  <c r="P145" i="18"/>
  <c r="AI145" i="18" s="1"/>
  <c r="G146" i="18"/>
  <c r="M146" i="18"/>
  <c r="J146" i="18"/>
  <c r="C148" i="18"/>
  <c r="B149" i="18"/>
  <c r="AK146" i="18" l="1"/>
  <c r="S146" i="18"/>
  <c r="O147" i="18"/>
  <c r="R147" i="18" s="1"/>
  <c r="N147" i="18"/>
  <c r="Q147" i="18" s="1"/>
  <c r="G147" i="18"/>
  <c r="C149" i="18"/>
  <c r="B150" i="18"/>
  <c r="M147" i="18"/>
  <c r="J147" i="18"/>
  <c r="L148" i="18" a="1"/>
  <c r="L148" i="18" s="1"/>
  <c r="I148" i="18" a="1"/>
  <c r="I148" i="18" s="1"/>
  <c r="H148" i="18" a="1"/>
  <c r="H148" i="18" s="1"/>
  <c r="K148" i="18" a="1"/>
  <c r="K148" i="18" s="1"/>
  <c r="D148" i="18" a="1"/>
  <c r="D148" i="18" s="1"/>
  <c r="F148" i="18" a="1"/>
  <c r="F148" i="18" s="1"/>
  <c r="E148" i="18" a="1"/>
  <c r="E148" i="18" s="1"/>
  <c r="P146" i="18"/>
  <c r="AI146" i="18" s="1"/>
  <c r="O148" i="18" l="1"/>
  <c r="R148" i="18" s="1"/>
  <c r="S147" i="18"/>
  <c r="AK147" i="18"/>
  <c r="N148" i="18"/>
  <c r="P147" i="18"/>
  <c r="AI147" i="18" s="1"/>
  <c r="M148" i="18"/>
  <c r="G148" i="18"/>
  <c r="J148" i="18"/>
  <c r="B151" i="18"/>
  <c r="C150" i="18"/>
  <c r="L149" i="18" a="1"/>
  <c r="L149" i="18" s="1"/>
  <c r="I149" i="18" a="1"/>
  <c r="I149" i="18" s="1"/>
  <c r="H149" i="18" a="1"/>
  <c r="H149" i="18" s="1"/>
  <c r="K149" i="18" a="1"/>
  <c r="K149" i="18" s="1"/>
  <c r="D149" i="18" a="1"/>
  <c r="D149" i="18" s="1"/>
  <c r="F149" i="18" a="1"/>
  <c r="F149" i="18" s="1"/>
  <c r="E149" i="18" a="1"/>
  <c r="E149" i="18" s="1"/>
  <c r="O149" i="18" l="1"/>
  <c r="R149" i="18" s="1"/>
  <c r="N149" i="18"/>
  <c r="Q149" i="18" s="1"/>
  <c r="AK148" i="18"/>
  <c r="Q148" i="18"/>
  <c r="S148" i="18" s="1"/>
  <c r="G149" i="18"/>
  <c r="P148" i="18"/>
  <c r="AI148" i="18" s="1"/>
  <c r="M149" i="18"/>
  <c r="J149" i="18"/>
  <c r="L150" i="18" a="1"/>
  <c r="L150" i="18" s="1"/>
  <c r="I150" i="18" a="1"/>
  <c r="I150" i="18" s="1"/>
  <c r="K150" i="18" a="1"/>
  <c r="K150" i="18" s="1"/>
  <c r="H150" i="18" a="1"/>
  <c r="H150" i="18" s="1"/>
  <c r="D150" i="18" a="1"/>
  <c r="D150" i="18" s="1"/>
  <c r="F150" i="18" a="1"/>
  <c r="F150" i="18" s="1"/>
  <c r="E150" i="18" a="1"/>
  <c r="E150" i="18" s="1"/>
  <c r="B152" i="18"/>
  <c r="C151" i="18"/>
  <c r="S149" i="18" l="1"/>
  <c r="O150" i="18"/>
  <c r="R150" i="18" s="1"/>
  <c r="AK149" i="18"/>
  <c r="N150" i="18"/>
  <c r="AK150" i="18" s="1"/>
  <c r="L151" i="18" a="1"/>
  <c r="L151" i="18" s="1"/>
  <c r="I151" i="18" a="1"/>
  <c r="I151" i="18" s="1"/>
  <c r="H151" i="18" a="1"/>
  <c r="H151" i="18" s="1"/>
  <c r="K151" i="18" a="1"/>
  <c r="K151" i="18" s="1"/>
  <c r="E151" i="18" a="1"/>
  <c r="E151" i="18" s="1"/>
  <c r="D151" i="18" a="1"/>
  <c r="D151" i="18" s="1"/>
  <c r="F151" i="18" a="1"/>
  <c r="F151" i="18" s="1"/>
  <c r="G150" i="18"/>
  <c r="C152" i="18"/>
  <c r="B153" i="18"/>
  <c r="P149" i="18"/>
  <c r="AI149" i="18" s="1"/>
  <c r="J150" i="18"/>
  <c r="M150" i="18"/>
  <c r="Q150" i="18" l="1"/>
  <c r="S150" i="18" s="1"/>
  <c r="O151" i="18"/>
  <c r="R151" i="18" s="1"/>
  <c r="N151" i="18"/>
  <c r="Q151" i="18" s="1"/>
  <c r="B154" i="18"/>
  <c r="C153" i="18"/>
  <c r="L152" i="18" a="1"/>
  <c r="L152" i="18" s="1"/>
  <c r="I152" i="18" a="1"/>
  <c r="I152" i="18" s="1"/>
  <c r="H152" i="18" a="1"/>
  <c r="H152" i="18" s="1"/>
  <c r="K152" i="18" a="1"/>
  <c r="K152" i="18" s="1"/>
  <c r="D152" i="18" a="1"/>
  <c r="D152" i="18" s="1"/>
  <c r="E152" i="18" a="1"/>
  <c r="E152" i="18" s="1"/>
  <c r="F152" i="18" a="1"/>
  <c r="F152" i="18" s="1"/>
  <c r="G151" i="18"/>
  <c r="M151" i="18"/>
  <c r="P150" i="18"/>
  <c r="AI150" i="18" s="1"/>
  <c r="J151" i="18"/>
  <c r="S151" i="18" l="1"/>
  <c r="AK151" i="18"/>
  <c r="O152" i="18"/>
  <c r="R152" i="18" s="1"/>
  <c r="N152" i="18"/>
  <c r="M152" i="18"/>
  <c r="L153" i="18" a="1"/>
  <c r="L153" i="18" s="1"/>
  <c r="I153" i="18" a="1"/>
  <c r="I153" i="18" s="1"/>
  <c r="H153" i="18" a="1"/>
  <c r="H153" i="18" s="1"/>
  <c r="K153" i="18" a="1"/>
  <c r="K153" i="18" s="1"/>
  <c r="F153" i="18" a="1"/>
  <c r="F153" i="18" s="1"/>
  <c r="D153" i="18" a="1"/>
  <c r="D153" i="18" s="1"/>
  <c r="E153" i="18" a="1"/>
  <c r="E153" i="18" s="1"/>
  <c r="J152" i="18"/>
  <c r="B155" i="18"/>
  <c r="C154" i="18"/>
  <c r="P151" i="18"/>
  <c r="AI151" i="18" s="1"/>
  <c r="G152" i="18"/>
  <c r="N153" i="18" l="1"/>
  <c r="Q153" i="18" s="1"/>
  <c r="O153" i="18"/>
  <c r="R153" i="18" s="1"/>
  <c r="AK152" i="18"/>
  <c r="Q152" i="18"/>
  <c r="S152" i="18" s="1"/>
  <c r="P152" i="18"/>
  <c r="AI152" i="18" s="1"/>
  <c r="G153" i="18"/>
  <c r="L154" i="18" a="1"/>
  <c r="L154" i="18" s="1"/>
  <c r="I154" i="18" a="1"/>
  <c r="I154" i="18" s="1"/>
  <c r="H154" i="18" a="1"/>
  <c r="H154" i="18" s="1"/>
  <c r="K154" i="18" a="1"/>
  <c r="K154" i="18" s="1"/>
  <c r="D154" i="18" a="1"/>
  <c r="D154" i="18" s="1"/>
  <c r="E154" i="18" a="1"/>
  <c r="E154" i="18" s="1"/>
  <c r="F154" i="18" a="1"/>
  <c r="F154" i="18" s="1"/>
  <c r="C155" i="18"/>
  <c r="B156" i="18"/>
  <c r="M153" i="18"/>
  <c r="J153" i="18"/>
  <c r="O154" i="18" l="1"/>
  <c r="R154" i="18" s="1"/>
  <c r="S153" i="18"/>
  <c r="AK153" i="18"/>
  <c r="N154" i="18"/>
  <c r="B157" i="18"/>
  <c r="C156" i="18"/>
  <c r="J154" i="18"/>
  <c r="M154" i="18"/>
  <c r="L155" i="18" a="1"/>
  <c r="L155" i="18" s="1"/>
  <c r="I155" i="18" a="1"/>
  <c r="I155" i="18" s="1"/>
  <c r="H155" i="18" a="1"/>
  <c r="H155" i="18" s="1"/>
  <c r="K155" i="18" a="1"/>
  <c r="K155" i="18" s="1"/>
  <c r="D155" i="18" a="1"/>
  <c r="D155" i="18" s="1"/>
  <c r="F155" i="18" a="1"/>
  <c r="F155" i="18" s="1"/>
  <c r="E155" i="18" a="1"/>
  <c r="E155" i="18" s="1"/>
  <c r="P153" i="18"/>
  <c r="AI153" i="18" s="1"/>
  <c r="G154" i="18"/>
  <c r="O155" i="18" l="1"/>
  <c r="R155" i="18" s="1"/>
  <c r="AK154" i="18"/>
  <c r="Q154" i="18"/>
  <c r="S154" i="18" s="1"/>
  <c r="N155" i="18"/>
  <c r="Q155" i="18" s="1"/>
  <c r="J155" i="18"/>
  <c r="G155" i="18"/>
  <c r="P154" i="18"/>
  <c r="AI154" i="18" s="1"/>
  <c r="M155" i="18"/>
  <c r="C157" i="18"/>
  <c r="B158" i="18"/>
  <c r="L156" i="18" a="1"/>
  <c r="L156" i="18" s="1"/>
  <c r="I156" i="18" a="1"/>
  <c r="I156" i="18" s="1"/>
  <c r="H156" i="18" a="1"/>
  <c r="H156" i="18" s="1"/>
  <c r="K156" i="18" a="1"/>
  <c r="K156" i="18" s="1"/>
  <c r="D156" i="18" a="1"/>
  <c r="D156" i="18" s="1"/>
  <c r="F156" i="18" a="1"/>
  <c r="F156" i="18" s="1"/>
  <c r="E156" i="18" a="1"/>
  <c r="E156" i="18" s="1"/>
  <c r="S155" i="18" l="1"/>
  <c r="O156" i="18"/>
  <c r="R156" i="18" s="1"/>
  <c r="N156" i="18"/>
  <c r="AK155" i="18"/>
  <c r="M156" i="18"/>
  <c r="J156" i="18"/>
  <c r="B159" i="18"/>
  <c r="C158" i="18"/>
  <c r="P155" i="18"/>
  <c r="AI155" i="18" s="1"/>
  <c r="G156" i="18"/>
  <c r="L157" i="18" a="1"/>
  <c r="L157" i="18" s="1"/>
  <c r="I157" i="18" a="1"/>
  <c r="I157" i="18" s="1"/>
  <c r="H157" i="18" a="1"/>
  <c r="H157" i="18" s="1"/>
  <c r="K157" i="18" a="1"/>
  <c r="K157" i="18" s="1"/>
  <c r="D157" i="18" a="1"/>
  <c r="D157" i="18" s="1"/>
  <c r="F157" i="18" a="1"/>
  <c r="F157" i="18" s="1"/>
  <c r="E157" i="18" a="1"/>
  <c r="E157" i="18" s="1"/>
  <c r="O157" i="18" l="1"/>
  <c r="R157" i="18" s="1"/>
  <c r="N157" i="18"/>
  <c r="Q157" i="18" s="1"/>
  <c r="AK156" i="18"/>
  <c r="Q156" i="18"/>
  <c r="S156" i="18" s="1"/>
  <c r="M157" i="18"/>
  <c r="J157" i="18"/>
  <c r="B160" i="18"/>
  <c r="C159" i="18"/>
  <c r="P156" i="18"/>
  <c r="AI156" i="18" s="1"/>
  <c r="L158" i="18" a="1"/>
  <c r="L158" i="18" s="1"/>
  <c r="I158" i="18" a="1"/>
  <c r="I158" i="18" s="1"/>
  <c r="H158" i="18" a="1"/>
  <c r="H158" i="18" s="1"/>
  <c r="K158" i="18" a="1"/>
  <c r="K158" i="18" s="1"/>
  <c r="D158" i="18" a="1"/>
  <c r="D158" i="18" s="1"/>
  <c r="F158" i="18" a="1"/>
  <c r="F158" i="18" s="1"/>
  <c r="E158" i="18" a="1"/>
  <c r="E158" i="18" s="1"/>
  <c r="G157" i="18"/>
  <c r="S157" i="18" l="1"/>
  <c r="O158" i="18"/>
  <c r="R158" i="18" s="1"/>
  <c r="N158" i="18"/>
  <c r="AK158" i="18" s="1"/>
  <c r="AK157" i="18"/>
  <c r="J158" i="18"/>
  <c r="P157" i="18"/>
  <c r="AI157" i="18" s="1"/>
  <c r="M158" i="18"/>
  <c r="G158" i="18"/>
  <c r="L159" i="18" a="1"/>
  <c r="L159" i="18" s="1"/>
  <c r="I159" i="18" a="1"/>
  <c r="I159" i="18" s="1"/>
  <c r="K159" i="18" a="1"/>
  <c r="K159" i="18" s="1"/>
  <c r="H159" i="18" a="1"/>
  <c r="H159" i="18" s="1"/>
  <c r="F159" i="18" a="1"/>
  <c r="F159" i="18" s="1"/>
  <c r="D159" i="18" a="1"/>
  <c r="D159" i="18" s="1"/>
  <c r="E159" i="18" a="1"/>
  <c r="E159" i="18" s="1"/>
  <c r="B161" i="18"/>
  <c r="C160" i="18"/>
  <c r="Q158" i="18" l="1"/>
  <c r="S158" i="18" s="1"/>
  <c r="O159" i="18"/>
  <c r="R159" i="18" s="1"/>
  <c r="N159" i="18"/>
  <c r="Q159" i="18" s="1"/>
  <c r="G159" i="18"/>
  <c r="J159" i="18"/>
  <c r="L160" i="18" a="1"/>
  <c r="L160" i="18" s="1"/>
  <c r="I160" i="18" a="1"/>
  <c r="I160" i="18" s="1"/>
  <c r="H160" i="18" a="1"/>
  <c r="H160" i="18" s="1"/>
  <c r="K160" i="18" a="1"/>
  <c r="K160" i="18" s="1"/>
  <c r="D160" i="18" a="1"/>
  <c r="D160" i="18" s="1"/>
  <c r="E160" i="18" a="1"/>
  <c r="E160" i="18" s="1"/>
  <c r="F160" i="18" a="1"/>
  <c r="F160" i="18" s="1"/>
  <c r="M159" i="18"/>
  <c r="B162" i="18"/>
  <c r="C161" i="18"/>
  <c r="P158" i="18"/>
  <c r="AI158" i="18" s="1"/>
  <c r="AK159" i="18" l="1"/>
  <c r="S159" i="18"/>
  <c r="O160" i="18"/>
  <c r="R160" i="18" s="1"/>
  <c r="N160" i="18"/>
  <c r="P159" i="18"/>
  <c r="AI159" i="18" s="1"/>
  <c r="M160" i="18"/>
  <c r="L161" i="18" a="1"/>
  <c r="L161" i="18" s="1"/>
  <c r="I161" i="18" a="1"/>
  <c r="I161" i="18" s="1"/>
  <c r="H161" i="18" a="1"/>
  <c r="H161" i="18" s="1"/>
  <c r="K161" i="18" a="1"/>
  <c r="K161" i="18" s="1"/>
  <c r="D161" i="18" a="1"/>
  <c r="D161" i="18" s="1"/>
  <c r="E161" i="18" a="1"/>
  <c r="E161" i="18" s="1"/>
  <c r="F161" i="18" a="1"/>
  <c r="F161" i="18" s="1"/>
  <c r="J160" i="18"/>
  <c r="B163" i="18"/>
  <c r="C162" i="18"/>
  <c r="G160" i="18"/>
  <c r="N161" i="18" l="1"/>
  <c r="Q161" i="18" s="1"/>
  <c r="AK160" i="18"/>
  <c r="Q160" i="18"/>
  <c r="S160" i="18" s="1"/>
  <c r="O161" i="18"/>
  <c r="R161" i="18" s="1"/>
  <c r="G161" i="18"/>
  <c r="P160" i="18"/>
  <c r="AI160" i="18" s="1"/>
  <c r="M161" i="18"/>
  <c r="L162" i="18" a="1"/>
  <c r="L162" i="18" s="1"/>
  <c r="I162" i="18" a="1"/>
  <c r="I162" i="18" s="1"/>
  <c r="H162" i="18" a="1"/>
  <c r="H162" i="18" s="1"/>
  <c r="K162" i="18" a="1"/>
  <c r="K162" i="18" s="1"/>
  <c r="D162" i="18" a="1"/>
  <c r="D162" i="18" s="1"/>
  <c r="F162" i="18" a="1"/>
  <c r="F162" i="18" s="1"/>
  <c r="E162" i="18" a="1"/>
  <c r="E162" i="18" s="1"/>
  <c r="J161" i="18"/>
  <c r="C163" i="18"/>
  <c r="B164" i="18"/>
  <c r="S161" i="18" l="1"/>
  <c r="O162" i="18"/>
  <c r="R162" i="18" s="1"/>
  <c r="AK161" i="18"/>
  <c r="N162" i="18"/>
  <c r="B165" i="18"/>
  <c r="C164" i="18"/>
  <c r="L163" i="18" a="1"/>
  <c r="L163" i="18" s="1"/>
  <c r="I163" i="18" a="1"/>
  <c r="I163" i="18" s="1"/>
  <c r="H163" i="18" a="1"/>
  <c r="H163" i="18" s="1"/>
  <c r="K163" i="18" a="1"/>
  <c r="K163" i="18" s="1"/>
  <c r="D163" i="18" a="1"/>
  <c r="D163" i="18" s="1"/>
  <c r="F163" i="18" a="1"/>
  <c r="F163" i="18" s="1"/>
  <c r="E163" i="18" a="1"/>
  <c r="E163" i="18" s="1"/>
  <c r="G162" i="18"/>
  <c r="M162" i="18"/>
  <c r="J162" i="18"/>
  <c r="P161" i="18"/>
  <c r="AI161" i="18" s="1"/>
  <c r="O163" i="18" l="1"/>
  <c r="R163" i="18" s="1"/>
  <c r="N163" i="18"/>
  <c r="Q163" i="18" s="1"/>
  <c r="AK162" i="18"/>
  <c r="Q162" i="18"/>
  <c r="S162" i="18" s="1"/>
  <c r="L164" i="18" a="1"/>
  <c r="L164" i="18" s="1"/>
  <c r="I164" i="18" a="1"/>
  <c r="I164" i="18" s="1"/>
  <c r="H164" i="18" a="1"/>
  <c r="H164" i="18" s="1"/>
  <c r="K164" i="18" a="1"/>
  <c r="K164" i="18" s="1"/>
  <c r="D164" i="18" a="1"/>
  <c r="D164" i="18" s="1"/>
  <c r="F164" i="18" a="1"/>
  <c r="F164" i="18" s="1"/>
  <c r="E164" i="18" a="1"/>
  <c r="E164" i="18" s="1"/>
  <c r="C165" i="18"/>
  <c r="B166" i="18"/>
  <c r="M163" i="18"/>
  <c r="P162" i="18"/>
  <c r="AI162" i="18" s="1"/>
  <c r="J163" i="18"/>
  <c r="G163" i="18"/>
  <c r="O164" i="18" l="1"/>
  <c r="R164" i="18" s="1"/>
  <c r="AK163" i="18"/>
  <c r="S163" i="18"/>
  <c r="N164" i="18"/>
  <c r="M164" i="18"/>
  <c r="P163" i="18"/>
  <c r="AI163" i="18" s="1"/>
  <c r="C166" i="18"/>
  <c r="B167" i="18"/>
  <c r="J164" i="18"/>
  <c r="L165" i="18" a="1"/>
  <c r="L165" i="18" s="1"/>
  <c r="I165" i="18" a="1"/>
  <c r="I165" i="18" s="1"/>
  <c r="H165" i="18" a="1"/>
  <c r="H165" i="18" s="1"/>
  <c r="K165" i="18" a="1"/>
  <c r="K165" i="18" s="1"/>
  <c r="D165" i="18" a="1"/>
  <c r="D165" i="18" s="1"/>
  <c r="F165" i="18" a="1"/>
  <c r="F165" i="18" s="1"/>
  <c r="E165" i="18" a="1"/>
  <c r="E165" i="18" s="1"/>
  <c r="G164" i="18"/>
  <c r="N165" i="18" l="1"/>
  <c r="Q165" i="18" s="1"/>
  <c r="O165" i="18"/>
  <c r="R165" i="18" s="1"/>
  <c r="AK164" i="18"/>
  <c r="Q164" i="18"/>
  <c r="S164" i="18" s="1"/>
  <c r="P164" i="18"/>
  <c r="AI164" i="18" s="1"/>
  <c r="J165" i="18"/>
  <c r="B168" i="18"/>
  <c r="C167" i="18"/>
  <c r="M165" i="18"/>
  <c r="G165" i="18"/>
  <c r="L166" i="18" a="1"/>
  <c r="L166" i="18" s="1"/>
  <c r="I166" i="18" a="1"/>
  <c r="I166" i="18" s="1"/>
  <c r="H166" i="18" a="1"/>
  <c r="H166" i="18" s="1"/>
  <c r="K166" i="18" a="1"/>
  <c r="K166" i="18" s="1"/>
  <c r="D166" i="18" a="1"/>
  <c r="D166" i="18" s="1"/>
  <c r="F166" i="18" a="1"/>
  <c r="F166" i="18" s="1"/>
  <c r="E166" i="18" a="1"/>
  <c r="E166" i="18" s="1"/>
  <c r="O166" i="18" l="1"/>
  <c r="R166" i="18" s="1"/>
  <c r="S165" i="18"/>
  <c r="AK165" i="18"/>
  <c r="N166" i="18"/>
  <c r="B169" i="18"/>
  <c r="C168" i="18"/>
  <c r="L167" i="18" a="1"/>
  <c r="L167" i="18" s="1"/>
  <c r="I167" i="18" a="1"/>
  <c r="I167" i="18" s="1"/>
  <c r="K167" i="18" a="1"/>
  <c r="K167" i="18" s="1"/>
  <c r="H167" i="18" a="1"/>
  <c r="H167" i="18" s="1"/>
  <c r="D167" i="18" a="1"/>
  <c r="D167" i="18" s="1"/>
  <c r="E167" i="18" a="1"/>
  <c r="E167" i="18" s="1"/>
  <c r="F167" i="18" a="1"/>
  <c r="F167" i="18" s="1"/>
  <c r="G166" i="18"/>
  <c r="M166" i="18"/>
  <c r="P165" i="18"/>
  <c r="AI165" i="18" s="1"/>
  <c r="J166" i="18"/>
  <c r="O167" i="18" l="1"/>
  <c r="R167" i="18" s="1"/>
  <c r="N167" i="18"/>
  <c r="Q167" i="18" s="1"/>
  <c r="AK166" i="18"/>
  <c r="Q166" i="18"/>
  <c r="S166" i="18" s="1"/>
  <c r="L168" i="18" a="1"/>
  <c r="L168" i="18" s="1"/>
  <c r="I168" i="18" a="1"/>
  <c r="I168" i="18" s="1"/>
  <c r="H168" i="18" a="1"/>
  <c r="H168" i="18" s="1"/>
  <c r="K168" i="18" a="1"/>
  <c r="K168" i="18" s="1"/>
  <c r="D168" i="18" a="1"/>
  <c r="D168" i="18" s="1"/>
  <c r="F168" i="18" a="1"/>
  <c r="F168" i="18" s="1"/>
  <c r="E168" i="18" a="1"/>
  <c r="E168" i="18" s="1"/>
  <c r="M167" i="18"/>
  <c r="B170" i="18"/>
  <c r="C169" i="18"/>
  <c r="J167" i="18"/>
  <c r="P166" i="18"/>
  <c r="AI166" i="18" s="1"/>
  <c r="G167" i="18"/>
  <c r="S167" i="18" l="1"/>
  <c r="O168" i="18"/>
  <c r="R168" i="18" s="1"/>
  <c r="AK167" i="18"/>
  <c r="N168" i="18"/>
  <c r="Q168" i="18" s="1"/>
  <c r="J168" i="18"/>
  <c r="P167" i="18"/>
  <c r="AI167" i="18" s="1"/>
  <c r="B171" i="18"/>
  <c r="C170" i="18"/>
  <c r="L169" i="18" a="1"/>
  <c r="L169" i="18" s="1"/>
  <c r="I169" i="18" a="1"/>
  <c r="I169" i="18" s="1"/>
  <c r="H169" i="18" a="1"/>
  <c r="H169" i="18" s="1"/>
  <c r="K169" i="18" a="1"/>
  <c r="K169" i="18" s="1"/>
  <c r="D169" i="18" a="1"/>
  <c r="D169" i="18" s="1"/>
  <c r="F169" i="18" a="1"/>
  <c r="F169" i="18" s="1"/>
  <c r="E169" i="18" a="1"/>
  <c r="E169" i="18" s="1"/>
  <c r="G168" i="18"/>
  <c r="M168" i="18"/>
  <c r="S168" i="18" l="1"/>
  <c r="AK168" i="18"/>
  <c r="N169" i="18"/>
  <c r="Q169" i="18" s="1"/>
  <c r="O169" i="18"/>
  <c r="R169" i="18" s="1"/>
  <c r="G169" i="18"/>
  <c r="B172" i="18"/>
  <c r="C171" i="18"/>
  <c r="J169" i="18"/>
  <c r="M169" i="18"/>
  <c r="P168" i="18"/>
  <c r="AI168" i="18" s="1"/>
  <c r="L170" i="18" a="1"/>
  <c r="L170" i="18" s="1"/>
  <c r="I170" i="18" a="1"/>
  <c r="I170" i="18" s="1"/>
  <c r="H170" i="18" a="1"/>
  <c r="H170" i="18" s="1"/>
  <c r="K170" i="18" a="1"/>
  <c r="K170" i="18" s="1"/>
  <c r="E170" i="18" a="1"/>
  <c r="E170" i="18" s="1"/>
  <c r="D170" i="18" a="1"/>
  <c r="D170" i="18" s="1"/>
  <c r="F170" i="18" a="1"/>
  <c r="F170" i="18" s="1"/>
  <c r="S169" i="18" l="1"/>
  <c r="N170" i="18"/>
  <c r="AK170" i="18" s="1"/>
  <c r="AK169" i="18"/>
  <c r="O170" i="18"/>
  <c r="R170" i="18" s="1"/>
  <c r="B173" i="18"/>
  <c r="C172" i="18"/>
  <c r="G170" i="18"/>
  <c r="J170" i="18"/>
  <c r="M170" i="18"/>
  <c r="P169" i="18"/>
  <c r="AI169" i="18" s="1"/>
  <c r="L171" i="18" a="1"/>
  <c r="L171" i="18" s="1"/>
  <c r="I171" i="18" a="1"/>
  <c r="I171" i="18" s="1"/>
  <c r="H171" i="18" a="1"/>
  <c r="H171" i="18" s="1"/>
  <c r="K171" i="18" a="1"/>
  <c r="K171" i="18" s="1"/>
  <c r="D171" i="18" a="1"/>
  <c r="D171" i="18" s="1"/>
  <c r="F171" i="18" a="1"/>
  <c r="F171" i="18" s="1"/>
  <c r="E171" i="18" a="1"/>
  <c r="E171" i="18" s="1"/>
  <c r="Q170" i="18" l="1"/>
  <c r="S170" i="18" s="1"/>
  <c r="N171" i="18"/>
  <c r="Q171" i="18" s="1"/>
  <c r="O171" i="18"/>
  <c r="R171" i="18" s="1"/>
  <c r="J171" i="18"/>
  <c r="C173" i="18"/>
  <c r="B174" i="18"/>
  <c r="P170" i="18"/>
  <c r="AI170" i="18" s="1"/>
  <c r="G171" i="18"/>
  <c r="M171" i="18"/>
  <c r="L172" i="18" a="1"/>
  <c r="L172" i="18" s="1"/>
  <c r="I172" i="18" a="1"/>
  <c r="I172" i="18" s="1"/>
  <c r="H172" i="18" a="1"/>
  <c r="H172" i="18" s="1"/>
  <c r="K172" i="18" a="1"/>
  <c r="K172" i="18" s="1"/>
  <c r="F172" i="18" a="1"/>
  <c r="F172" i="18" s="1"/>
  <c r="E172" i="18" a="1"/>
  <c r="E172" i="18" s="1"/>
  <c r="D172" i="18" a="1"/>
  <c r="D172" i="18" s="1"/>
  <c r="S171" i="18" l="1"/>
  <c r="AK171" i="18"/>
  <c r="N172" i="18"/>
  <c r="Q172" i="18" s="1"/>
  <c r="O172" i="18"/>
  <c r="R172" i="18" s="1"/>
  <c r="C174" i="18"/>
  <c r="B175" i="18"/>
  <c r="L173" i="18" a="1"/>
  <c r="L173" i="18" s="1"/>
  <c r="I173" i="18" a="1"/>
  <c r="I173" i="18" s="1"/>
  <c r="H173" i="18" a="1"/>
  <c r="H173" i="18" s="1"/>
  <c r="K173" i="18" a="1"/>
  <c r="K173" i="18" s="1"/>
  <c r="D173" i="18" a="1"/>
  <c r="D173" i="18" s="1"/>
  <c r="F173" i="18" a="1"/>
  <c r="F173" i="18" s="1"/>
  <c r="E173" i="18" a="1"/>
  <c r="E173" i="18" s="1"/>
  <c r="G172" i="18"/>
  <c r="M172" i="18"/>
  <c r="J172" i="18"/>
  <c r="P171" i="18"/>
  <c r="AI171" i="18" s="1"/>
  <c r="AK172" i="18" l="1"/>
  <c r="O173" i="18"/>
  <c r="R173" i="18" s="1"/>
  <c r="S172" i="18"/>
  <c r="N173" i="18"/>
  <c r="Q173" i="18" s="1"/>
  <c r="M173" i="18"/>
  <c r="B176" i="18"/>
  <c r="C175" i="18"/>
  <c r="L174" i="18" a="1"/>
  <c r="L174" i="18" s="1"/>
  <c r="I174" i="18" a="1"/>
  <c r="I174" i="18" s="1"/>
  <c r="H174" i="18" a="1"/>
  <c r="H174" i="18" s="1"/>
  <c r="K174" i="18" a="1"/>
  <c r="K174" i="18" s="1"/>
  <c r="D174" i="18" a="1"/>
  <c r="D174" i="18" s="1"/>
  <c r="F174" i="18" a="1"/>
  <c r="F174" i="18" s="1"/>
  <c r="E174" i="18" a="1"/>
  <c r="E174" i="18" s="1"/>
  <c r="G173" i="18"/>
  <c r="J173" i="18"/>
  <c r="P172" i="18"/>
  <c r="AI172" i="18" s="1"/>
  <c r="S173" i="18" l="1"/>
  <c r="N174" i="18"/>
  <c r="AK174" i="18" s="1"/>
  <c r="AK173" i="18"/>
  <c r="O174" i="18"/>
  <c r="R174" i="18" s="1"/>
  <c r="G174" i="18"/>
  <c r="M174" i="18"/>
  <c r="P173" i="18"/>
  <c r="AI173" i="18" s="1"/>
  <c r="L175" i="18" a="1"/>
  <c r="L175" i="18" s="1"/>
  <c r="I175" i="18" a="1"/>
  <c r="I175" i="18" s="1"/>
  <c r="H175" i="18" a="1"/>
  <c r="H175" i="18" s="1"/>
  <c r="K175" i="18" a="1"/>
  <c r="K175" i="18" s="1"/>
  <c r="D175" i="18" a="1"/>
  <c r="D175" i="18" s="1"/>
  <c r="F175" i="18" a="1"/>
  <c r="F175" i="18" s="1"/>
  <c r="E175" i="18" a="1"/>
  <c r="E175" i="18" s="1"/>
  <c r="J174" i="18"/>
  <c r="B177" i="18"/>
  <c r="C176" i="18"/>
  <c r="Q174" i="18" l="1"/>
  <c r="S174" i="18" s="1"/>
  <c r="O175" i="18"/>
  <c r="R175" i="18" s="1"/>
  <c r="N175" i="18"/>
  <c r="Q175" i="18" s="1"/>
  <c r="S175" i="18" s="1"/>
  <c r="M175" i="18"/>
  <c r="L176" i="18" a="1"/>
  <c r="L176" i="18" s="1"/>
  <c r="I176" i="18" a="1"/>
  <c r="I176" i="18" s="1"/>
  <c r="H176" i="18" a="1"/>
  <c r="H176" i="18" s="1"/>
  <c r="K176" i="18" a="1"/>
  <c r="K176" i="18" s="1"/>
  <c r="D176" i="18" a="1"/>
  <c r="D176" i="18" s="1"/>
  <c r="E176" i="18" a="1"/>
  <c r="E176" i="18" s="1"/>
  <c r="F176" i="18" a="1"/>
  <c r="F176" i="18" s="1"/>
  <c r="B178" i="18"/>
  <c r="C177" i="18"/>
  <c r="G175" i="18"/>
  <c r="J175" i="18"/>
  <c r="P174" i="18"/>
  <c r="AI174" i="18" s="1"/>
  <c r="O176" i="18" l="1"/>
  <c r="R176" i="18" s="1"/>
  <c r="AK175" i="18"/>
  <c r="N176" i="18"/>
  <c r="M176" i="18"/>
  <c r="L177" i="18" a="1"/>
  <c r="L177" i="18" s="1"/>
  <c r="I177" i="18" a="1"/>
  <c r="I177" i="18" s="1"/>
  <c r="H177" i="18" a="1"/>
  <c r="H177" i="18" s="1"/>
  <c r="K177" i="18" a="1"/>
  <c r="K177" i="18" s="1"/>
  <c r="E177" i="18" a="1"/>
  <c r="E177" i="18" s="1"/>
  <c r="D177" i="18" a="1"/>
  <c r="D177" i="18" s="1"/>
  <c r="F177" i="18" a="1"/>
  <c r="F177" i="18" s="1"/>
  <c r="B179" i="18"/>
  <c r="C178" i="18"/>
  <c r="J176" i="18"/>
  <c r="P175" i="18"/>
  <c r="AI175" i="18" s="1"/>
  <c r="G176" i="18"/>
  <c r="O177" i="18" l="1"/>
  <c r="R177" i="18" s="1"/>
  <c r="N177" i="18"/>
  <c r="Q177" i="18" s="1"/>
  <c r="AK176" i="18"/>
  <c r="Q176" i="18"/>
  <c r="S176" i="18" s="1"/>
  <c r="L178" i="18" a="1"/>
  <c r="L178" i="18" s="1"/>
  <c r="I178" i="18" a="1"/>
  <c r="I178" i="18" s="1"/>
  <c r="H178" i="18" a="1"/>
  <c r="H178" i="18" s="1"/>
  <c r="K178" i="18" a="1"/>
  <c r="K178" i="18" s="1"/>
  <c r="F178" i="18" a="1"/>
  <c r="F178" i="18" s="1"/>
  <c r="D178" i="18" a="1"/>
  <c r="D178" i="18" s="1"/>
  <c r="E178" i="18" a="1"/>
  <c r="E178" i="18" s="1"/>
  <c r="J177" i="18"/>
  <c r="G177" i="18"/>
  <c r="P176" i="18"/>
  <c r="AI176" i="18" s="1"/>
  <c r="B180" i="18"/>
  <c r="C179" i="18"/>
  <c r="M177" i="18"/>
  <c r="S177" i="18" l="1"/>
  <c r="O178" i="18"/>
  <c r="R178" i="18" s="1"/>
  <c r="AK177" i="18"/>
  <c r="N178" i="18"/>
  <c r="Q178" i="18" s="1"/>
  <c r="L179" i="18" a="1"/>
  <c r="L179" i="18" s="1"/>
  <c r="I179" i="18" a="1"/>
  <c r="I179" i="18" s="1"/>
  <c r="H179" i="18" a="1"/>
  <c r="H179" i="18" s="1"/>
  <c r="K179" i="18" a="1"/>
  <c r="K179" i="18" s="1"/>
  <c r="D179" i="18" a="1"/>
  <c r="D179" i="18" s="1"/>
  <c r="E179" i="18" a="1"/>
  <c r="E179" i="18" s="1"/>
  <c r="F179" i="18" a="1"/>
  <c r="F179" i="18" s="1"/>
  <c r="P177" i="18"/>
  <c r="AI177" i="18" s="1"/>
  <c r="J178" i="18"/>
  <c r="B181" i="18"/>
  <c r="C180" i="18"/>
  <c r="G178" i="18"/>
  <c r="M178" i="18"/>
  <c r="S178" i="18" l="1"/>
  <c r="AK178" i="18"/>
  <c r="O179" i="18"/>
  <c r="R179" i="18" s="1"/>
  <c r="N179" i="18"/>
  <c r="Q179" i="18" s="1"/>
  <c r="P178" i="18"/>
  <c r="AI178" i="18" s="1"/>
  <c r="G179" i="18"/>
  <c r="L180" i="18" a="1"/>
  <c r="L180" i="18" s="1"/>
  <c r="I180" i="18" a="1"/>
  <c r="I180" i="18" s="1"/>
  <c r="H180" i="18" a="1"/>
  <c r="H180" i="18" s="1"/>
  <c r="K180" i="18" a="1"/>
  <c r="K180" i="18" s="1"/>
  <c r="D180" i="18" a="1"/>
  <c r="D180" i="18" s="1"/>
  <c r="F180" i="18" a="1"/>
  <c r="F180" i="18" s="1"/>
  <c r="E180" i="18" a="1"/>
  <c r="E180" i="18" s="1"/>
  <c r="M179" i="18"/>
  <c r="C181" i="18"/>
  <c r="B182" i="18"/>
  <c r="J179" i="18"/>
  <c r="AK179" i="18" l="1"/>
  <c r="S179" i="18"/>
  <c r="O180" i="18"/>
  <c r="R180" i="18" s="1"/>
  <c r="N180" i="18"/>
  <c r="Q180" i="18" s="1"/>
  <c r="C182" i="18"/>
  <c r="B183" i="18"/>
  <c r="M180" i="18"/>
  <c r="L181" i="18" a="1"/>
  <c r="L181" i="18" s="1"/>
  <c r="I181" i="18" a="1"/>
  <c r="I181" i="18" s="1"/>
  <c r="H181" i="18" a="1"/>
  <c r="H181" i="18" s="1"/>
  <c r="K181" i="18" a="1"/>
  <c r="K181" i="18" s="1"/>
  <c r="D181" i="18" a="1"/>
  <c r="D181" i="18" s="1"/>
  <c r="F181" i="18" a="1"/>
  <c r="F181" i="18" s="1"/>
  <c r="E181" i="18" a="1"/>
  <c r="E181" i="18" s="1"/>
  <c r="J180" i="18"/>
  <c r="P179" i="18"/>
  <c r="AI179" i="18" s="1"/>
  <c r="G180" i="18"/>
  <c r="S180" i="18" l="1"/>
  <c r="AK180" i="18"/>
  <c r="O181" i="18"/>
  <c r="R181" i="18" s="1"/>
  <c r="N181" i="18"/>
  <c r="Q181" i="18" s="1"/>
  <c r="P180" i="18"/>
  <c r="AI180" i="18" s="1"/>
  <c r="J181" i="18"/>
  <c r="B184" i="18"/>
  <c r="C183" i="18"/>
  <c r="M181" i="18"/>
  <c r="G181" i="18"/>
  <c r="L182" i="18" a="1"/>
  <c r="L182" i="18" s="1"/>
  <c r="I182" i="18" a="1"/>
  <c r="I182" i="18" s="1"/>
  <c r="K182" i="18" a="1"/>
  <c r="K182" i="18" s="1"/>
  <c r="H182" i="18" a="1"/>
  <c r="H182" i="18" s="1"/>
  <c r="D182" i="18" a="1"/>
  <c r="D182" i="18" s="1"/>
  <c r="F182" i="18" a="1"/>
  <c r="F182" i="18" s="1"/>
  <c r="E182" i="18" a="1"/>
  <c r="E182" i="18" s="1"/>
  <c r="O182" i="18" l="1"/>
  <c r="R182" i="18" s="1"/>
  <c r="S181" i="18"/>
  <c r="N182" i="18"/>
  <c r="AK182" i="18" s="1"/>
  <c r="AK181" i="18"/>
  <c r="M182" i="18"/>
  <c r="J182" i="18"/>
  <c r="P181" i="18"/>
  <c r="AI181" i="18" s="1"/>
  <c r="L183" i="18" a="1"/>
  <c r="L183" i="18" s="1"/>
  <c r="I183" i="18" a="1"/>
  <c r="I183" i="18" s="1"/>
  <c r="H183" i="18" a="1"/>
  <c r="H183" i="18" s="1"/>
  <c r="K183" i="18" a="1"/>
  <c r="K183" i="18" s="1"/>
  <c r="D183" i="18" a="1"/>
  <c r="D183" i="18" s="1"/>
  <c r="E183" i="18" a="1"/>
  <c r="E183" i="18" s="1"/>
  <c r="F183" i="18" a="1"/>
  <c r="F183" i="18" s="1"/>
  <c r="B185" i="18"/>
  <c r="C184" i="18"/>
  <c r="G182" i="18"/>
  <c r="Q182" i="18" l="1"/>
  <c r="S182" i="18" s="1"/>
  <c r="O183" i="18"/>
  <c r="R183" i="18" s="1"/>
  <c r="N183" i="18"/>
  <c r="Q183" i="18" s="1"/>
  <c r="G183" i="18"/>
  <c r="M183" i="18"/>
  <c r="L184" i="18" a="1"/>
  <c r="L184" i="18" s="1"/>
  <c r="I184" i="18" a="1"/>
  <c r="I184" i="18" s="1"/>
  <c r="H184" i="18" a="1"/>
  <c r="H184" i="18" s="1"/>
  <c r="K184" i="18" a="1"/>
  <c r="K184" i="18" s="1"/>
  <c r="D184" i="18" a="1"/>
  <c r="D184" i="18" s="1"/>
  <c r="E184" i="18" a="1"/>
  <c r="E184" i="18" s="1"/>
  <c r="F184" i="18" a="1"/>
  <c r="F184" i="18" s="1"/>
  <c r="J183" i="18"/>
  <c r="P182" i="18"/>
  <c r="AI182" i="18" s="1"/>
  <c r="B186" i="18"/>
  <c r="C185" i="18"/>
  <c r="S183" i="18" l="1"/>
  <c r="AK183" i="18"/>
  <c r="O184" i="18"/>
  <c r="R184" i="18" s="1"/>
  <c r="N184" i="18"/>
  <c r="Q184" i="18" s="1"/>
  <c r="G184" i="18"/>
  <c r="M184" i="18"/>
  <c r="L185" i="18" a="1"/>
  <c r="L185" i="18" s="1"/>
  <c r="I185" i="18" a="1"/>
  <c r="I185" i="18" s="1"/>
  <c r="H185" i="18" a="1"/>
  <c r="H185" i="18" s="1"/>
  <c r="K185" i="18" a="1"/>
  <c r="K185" i="18" s="1"/>
  <c r="F185" i="18" a="1"/>
  <c r="F185" i="18" s="1"/>
  <c r="E185" i="18" a="1"/>
  <c r="E185" i="18" s="1"/>
  <c r="D185" i="18" a="1"/>
  <c r="D185" i="18" s="1"/>
  <c r="P183" i="18"/>
  <c r="AI183" i="18" s="1"/>
  <c r="J184" i="18"/>
  <c r="B187" i="18"/>
  <c r="C186" i="18"/>
  <c r="S184" i="18" l="1"/>
  <c r="AK184" i="18"/>
  <c r="N185" i="18"/>
  <c r="Q185" i="18" s="1"/>
  <c r="O185" i="18"/>
  <c r="R185" i="18" s="1"/>
  <c r="B188" i="18"/>
  <c r="C187" i="18"/>
  <c r="M185" i="18"/>
  <c r="P184" i="18"/>
  <c r="AI184" i="18" s="1"/>
  <c r="J185" i="18"/>
  <c r="L186" i="18" a="1"/>
  <c r="L186" i="18" s="1"/>
  <c r="I186" i="18" a="1"/>
  <c r="I186" i="18" s="1"/>
  <c r="H186" i="18" a="1"/>
  <c r="H186" i="18" s="1"/>
  <c r="K186" i="18" a="1"/>
  <c r="K186" i="18" s="1"/>
  <c r="D186" i="18" a="1"/>
  <c r="D186" i="18" s="1"/>
  <c r="E186" i="18" a="1"/>
  <c r="E186" i="18" s="1"/>
  <c r="F186" i="18" a="1"/>
  <c r="F186" i="18" s="1"/>
  <c r="G185" i="18"/>
  <c r="N186" i="18" l="1"/>
  <c r="Q186" i="18" s="1"/>
  <c r="AK185" i="18"/>
  <c r="S185" i="18"/>
  <c r="O186" i="18"/>
  <c r="R186" i="18" s="1"/>
  <c r="B189" i="18"/>
  <c r="C188" i="18"/>
  <c r="P185" i="18"/>
  <c r="AI185" i="18" s="1"/>
  <c r="G186" i="18"/>
  <c r="M186" i="18"/>
  <c r="J186" i="18"/>
  <c r="L187" i="18" a="1"/>
  <c r="L187" i="18" s="1"/>
  <c r="I187" i="18" a="1"/>
  <c r="I187" i="18" s="1"/>
  <c r="H187" i="18" a="1"/>
  <c r="H187" i="18" s="1"/>
  <c r="K187" i="18" a="1"/>
  <c r="K187" i="18" s="1"/>
  <c r="D187" i="18" a="1"/>
  <c r="D187" i="18" s="1"/>
  <c r="F187" i="18" a="1"/>
  <c r="F187" i="18" s="1"/>
  <c r="E187" i="18" a="1"/>
  <c r="E187" i="18" s="1"/>
  <c r="AK186" i="18" l="1"/>
  <c r="O187" i="18"/>
  <c r="R187" i="18" s="1"/>
  <c r="S186" i="18"/>
  <c r="N187" i="18"/>
  <c r="Q187" i="18" s="1"/>
  <c r="M187" i="18"/>
  <c r="J187" i="18"/>
  <c r="C189" i="18"/>
  <c r="B190" i="18"/>
  <c r="L188" i="18" a="1"/>
  <c r="L188" i="18" s="1"/>
  <c r="I188" i="18" a="1"/>
  <c r="I188" i="18" s="1"/>
  <c r="H188" i="18" a="1"/>
  <c r="H188" i="18" s="1"/>
  <c r="K188" i="18" a="1"/>
  <c r="K188" i="18" s="1"/>
  <c r="D188" i="18" a="1"/>
  <c r="D188" i="18" s="1"/>
  <c r="F188" i="18" a="1"/>
  <c r="F188" i="18" s="1"/>
  <c r="E188" i="18" a="1"/>
  <c r="E188" i="18" s="1"/>
  <c r="G187" i="18"/>
  <c r="P186" i="18"/>
  <c r="AI186" i="18" s="1"/>
  <c r="S187" i="18" l="1"/>
  <c r="N188" i="18"/>
  <c r="Q188" i="18" s="1"/>
  <c r="AK187" i="18"/>
  <c r="O188" i="18"/>
  <c r="R188" i="18" s="1"/>
  <c r="G188" i="18"/>
  <c r="L189" i="18" a="1"/>
  <c r="L189" i="18" s="1"/>
  <c r="I189" i="18" a="1"/>
  <c r="I189" i="18" s="1"/>
  <c r="H189" i="18" a="1"/>
  <c r="H189" i="18" s="1"/>
  <c r="K189" i="18" a="1"/>
  <c r="K189" i="18" s="1"/>
  <c r="D189" i="18" a="1"/>
  <c r="D189" i="18" s="1"/>
  <c r="F189" i="18" a="1"/>
  <c r="F189" i="18" s="1"/>
  <c r="E189" i="18" a="1"/>
  <c r="E189" i="18" s="1"/>
  <c r="M188" i="18"/>
  <c r="J188" i="18"/>
  <c r="C190" i="18"/>
  <c r="B191" i="18"/>
  <c r="P187" i="18"/>
  <c r="AI187" i="18" s="1"/>
  <c r="AK188" i="18" l="1"/>
  <c r="S188" i="18"/>
  <c r="N189" i="18"/>
  <c r="Q189" i="18" s="1"/>
  <c r="O189" i="18"/>
  <c r="R189" i="18" s="1"/>
  <c r="J189" i="18"/>
  <c r="B192" i="18"/>
  <c r="C191" i="18"/>
  <c r="P188" i="18"/>
  <c r="AI188" i="18" s="1"/>
  <c r="L190" i="18" a="1"/>
  <c r="L190" i="18" s="1"/>
  <c r="I190" i="18" a="1"/>
  <c r="I190" i="18" s="1"/>
  <c r="K190" i="18" a="1"/>
  <c r="K190" i="18" s="1"/>
  <c r="H190" i="18" a="1"/>
  <c r="H190" i="18" s="1"/>
  <c r="D190" i="18" a="1"/>
  <c r="D190" i="18" s="1"/>
  <c r="F190" i="18" a="1"/>
  <c r="F190" i="18" s="1"/>
  <c r="E190" i="18" a="1"/>
  <c r="E190" i="18" s="1"/>
  <c r="S189" i="18"/>
  <c r="M189" i="18"/>
  <c r="G189" i="18"/>
  <c r="AK189" i="18" l="1"/>
  <c r="N190" i="18"/>
  <c r="AK190" i="18" s="1"/>
  <c r="O190" i="18"/>
  <c r="R190" i="18" s="1"/>
  <c r="P189" i="18"/>
  <c r="AI189" i="18" s="1"/>
  <c r="B193" i="18"/>
  <c r="C192" i="18"/>
  <c r="G190" i="18"/>
  <c r="J190" i="18"/>
  <c r="M190" i="18"/>
  <c r="L191" i="18" a="1"/>
  <c r="L191" i="18" s="1"/>
  <c r="I191" i="18" a="1"/>
  <c r="I191" i="18" s="1"/>
  <c r="H191" i="18" a="1"/>
  <c r="H191" i="18" s="1"/>
  <c r="K191" i="18" a="1"/>
  <c r="K191" i="18" s="1"/>
  <c r="D191" i="18" a="1"/>
  <c r="D191" i="18" s="1"/>
  <c r="E191" i="18" a="1"/>
  <c r="E191" i="18" s="1"/>
  <c r="F191" i="18" a="1"/>
  <c r="F191" i="18" s="1"/>
  <c r="Q190" i="18" l="1"/>
  <c r="S190" i="18" s="1"/>
  <c r="O191" i="18"/>
  <c r="R191" i="18" s="1"/>
  <c r="N191" i="18"/>
  <c r="Q191" i="18" s="1"/>
  <c r="M191" i="18"/>
  <c r="P190" i="18"/>
  <c r="AI190" i="18" s="1"/>
  <c r="J191" i="18"/>
  <c r="L192" i="18" a="1"/>
  <c r="L192" i="18" s="1"/>
  <c r="I192" i="18" a="1"/>
  <c r="I192" i="18" s="1"/>
  <c r="H192" i="18" a="1"/>
  <c r="H192" i="18" s="1"/>
  <c r="K192" i="18" a="1"/>
  <c r="K192" i="18" s="1"/>
  <c r="D192" i="18" a="1"/>
  <c r="D192" i="18" s="1"/>
  <c r="E192" i="18" a="1"/>
  <c r="E192" i="18" s="1"/>
  <c r="F192" i="18" a="1"/>
  <c r="F192" i="18" s="1"/>
  <c r="B194" i="18"/>
  <c r="C193" i="18"/>
  <c r="G191" i="18"/>
  <c r="AK191" i="18" l="1"/>
  <c r="S191" i="18"/>
  <c r="O192" i="18"/>
  <c r="R192" i="18" s="1"/>
  <c r="N192" i="18"/>
  <c r="G192" i="18"/>
  <c r="M192" i="18"/>
  <c r="L193" i="18" a="1"/>
  <c r="L193" i="18" s="1"/>
  <c r="I193" i="18" a="1"/>
  <c r="I193" i="18" s="1"/>
  <c r="H193" i="18" a="1"/>
  <c r="H193" i="18" s="1"/>
  <c r="K193" i="18" a="1"/>
  <c r="K193" i="18" s="1"/>
  <c r="D193" i="18" a="1"/>
  <c r="D193" i="18" s="1"/>
  <c r="E193" i="18" a="1"/>
  <c r="E193" i="18" s="1"/>
  <c r="F193" i="18" a="1"/>
  <c r="F193" i="18" s="1"/>
  <c r="J192" i="18"/>
  <c r="B195" i="18"/>
  <c r="C194" i="18"/>
  <c r="P191" i="18"/>
  <c r="AI191" i="18" s="1"/>
  <c r="N193" i="18" l="1"/>
  <c r="Q193" i="18" s="1"/>
  <c r="O193" i="18"/>
  <c r="R193" i="18" s="1"/>
  <c r="AK192" i="18"/>
  <c r="Q192" i="18"/>
  <c r="S192" i="18" s="1"/>
  <c r="B196" i="18"/>
  <c r="C195" i="18"/>
  <c r="G193" i="18"/>
  <c r="L194" i="18" a="1"/>
  <c r="L194" i="18" s="1"/>
  <c r="I194" i="18" a="1"/>
  <c r="I194" i="18" s="1"/>
  <c r="H194" i="18" a="1"/>
  <c r="H194" i="18" s="1"/>
  <c r="K194" i="18" a="1"/>
  <c r="K194" i="18" s="1"/>
  <c r="D194" i="18" a="1"/>
  <c r="D194" i="18" s="1"/>
  <c r="F194" i="18" a="1"/>
  <c r="F194" i="18" s="1"/>
  <c r="E194" i="18" a="1"/>
  <c r="E194" i="18" s="1"/>
  <c r="M193" i="18"/>
  <c r="P192" i="18"/>
  <c r="AI192" i="18" s="1"/>
  <c r="J193" i="18"/>
  <c r="S193" i="18" l="1"/>
  <c r="N194" i="18"/>
  <c r="AK194" i="18" s="1"/>
  <c r="AK193" i="18"/>
  <c r="O194" i="18"/>
  <c r="R194" i="18" s="1"/>
  <c r="M194" i="18"/>
  <c r="J194" i="18"/>
  <c r="I195" i="18" a="1"/>
  <c r="I195" i="18" s="1"/>
  <c r="L195" i="18" a="1"/>
  <c r="L195" i="18" s="1"/>
  <c r="H195" i="18" a="1"/>
  <c r="H195" i="18" s="1"/>
  <c r="K195" i="18" a="1"/>
  <c r="K195" i="18" s="1"/>
  <c r="D195" i="18" a="1"/>
  <c r="D195" i="18" s="1"/>
  <c r="F195" i="18" a="1"/>
  <c r="F195" i="18" s="1"/>
  <c r="E195" i="18" a="1"/>
  <c r="E195" i="18" s="1"/>
  <c r="P193" i="18"/>
  <c r="AI193" i="18" s="1"/>
  <c r="B197" i="18"/>
  <c r="C196" i="18"/>
  <c r="G194" i="18"/>
  <c r="Q194" i="18" l="1"/>
  <c r="S194" i="18" s="1"/>
  <c r="O195" i="18"/>
  <c r="R195" i="18" s="1"/>
  <c r="N195" i="18"/>
  <c r="Q195" i="18" s="1"/>
  <c r="J195" i="18"/>
  <c r="P194" i="18"/>
  <c r="AI194" i="18" s="1"/>
  <c r="L196" i="18" a="1"/>
  <c r="L196" i="18" s="1"/>
  <c r="I196" i="18" a="1"/>
  <c r="I196" i="18" s="1"/>
  <c r="H196" i="18" a="1"/>
  <c r="H196" i="18" s="1"/>
  <c r="K196" i="18" a="1"/>
  <c r="K196" i="18" s="1"/>
  <c r="F196" i="18" a="1"/>
  <c r="F196" i="18" s="1"/>
  <c r="D196" i="18" a="1"/>
  <c r="D196" i="18" s="1"/>
  <c r="E196" i="18" a="1"/>
  <c r="E196" i="18" s="1"/>
  <c r="G195" i="18"/>
  <c r="C197" i="18"/>
  <c r="B198" i="18"/>
  <c r="S195" i="18"/>
  <c r="M195" i="18"/>
  <c r="N196" i="18" l="1"/>
  <c r="AK196" i="18" s="1"/>
  <c r="AK195" i="18"/>
  <c r="O196" i="18"/>
  <c r="R196" i="18" s="1"/>
  <c r="J196" i="18"/>
  <c r="P195" i="18"/>
  <c r="AI195" i="18" s="1"/>
  <c r="M196" i="18"/>
  <c r="C198" i="18"/>
  <c r="B199" i="18"/>
  <c r="L197" i="18" a="1"/>
  <c r="L197" i="18" s="1"/>
  <c r="I197" i="18" a="1"/>
  <c r="I197" i="18" s="1"/>
  <c r="H197" i="18" a="1"/>
  <c r="H197" i="18" s="1"/>
  <c r="K197" i="18" a="1"/>
  <c r="K197" i="18" s="1"/>
  <c r="D197" i="18" a="1"/>
  <c r="D197" i="18" s="1"/>
  <c r="F197" i="18" a="1"/>
  <c r="F197" i="18" s="1"/>
  <c r="E197" i="18" a="1"/>
  <c r="E197" i="18" s="1"/>
  <c r="G196" i="18"/>
  <c r="Q196" i="18" l="1"/>
  <c r="S196" i="18" s="1"/>
  <c r="O197" i="18"/>
  <c r="R197" i="18" s="1"/>
  <c r="N197" i="18"/>
  <c r="Q197" i="18" s="1"/>
  <c r="M197" i="18"/>
  <c r="J197" i="18"/>
  <c r="P196" i="18"/>
  <c r="AI196" i="18" s="1"/>
  <c r="G197" i="18"/>
  <c r="B200" i="18"/>
  <c r="C199" i="18"/>
  <c r="L198" i="18" a="1"/>
  <c r="L198" i="18" s="1"/>
  <c r="I198" i="18" a="1"/>
  <c r="I198" i="18" s="1"/>
  <c r="H198" i="18" a="1"/>
  <c r="H198" i="18" s="1"/>
  <c r="K198" i="18" a="1"/>
  <c r="K198" i="18" s="1"/>
  <c r="D198" i="18" a="1"/>
  <c r="D198" i="18" s="1"/>
  <c r="F198" i="18" a="1"/>
  <c r="F198" i="18" s="1"/>
  <c r="E198" i="18" a="1"/>
  <c r="E198" i="18" s="1"/>
  <c r="S197" i="18" l="1"/>
  <c r="AK197" i="18"/>
  <c r="O198" i="18"/>
  <c r="R198" i="18" s="1"/>
  <c r="N198" i="18"/>
  <c r="B201" i="18"/>
  <c r="C200" i="18"/>
  <c r="G198" i="18"/>
  <c r="J198" i="18"/>
  <c r="P197" i="18"/>
  <c r="AI197" i="18" s="1"/>
  <c r="M198" i="18"/>
  <c r="L199" i="18" a="1"/>
  <c r="L199" i="18" s="1"/>
  <c r="I199" i="18" a="1"/>
  <c r="I199" i="18" s="1"/>
  <c r="H199" i="18" a="1"/>
  <c r="H199" i="18" s="1"/>
  <c r="K199" i="18" a="1"/>
  <c r="K199" i="18" s="1"/>
  <c r="D199" i="18" a="1"/>
  <c r="D199" i="18" s="1"/>
  <c r="E199" i="18" a="1"/>
  <c r="E199" i="18" s="1"/>
  <c r="F199" i="18" a="1"/>
  <c r="F199" i="18" s="1"/>
  <c r="O199" i="18" l="1"/>
  <c r="R199" i="18" s="1"/>
  <c r="N199" i="18"/>
  <c r="Q199" i="18" s="1"/>
  <c r="AK198" i="18"/>
  <c r="Q198" i="18"/>
  <c r="S198" i="18" s="1"/>
  <c r="P198" i="18"/>
  <c r="AI198" i="18" s="1"/>
  <c r="L200" i="18" a="1"/>
  <c r="L200" i="18" s="1"/>
  <c r="I200" i="18" a="1"/>
  <c r="I200" i="18" s="1"/>
  <c r="H200" i="18" a="1"/>
  <c r="H200" i="18" s="1"/>
  <c r="K200" i="18" a="1"/>
  <c r="K200" i="18" s="1"/>
  <c r="D200" i="18" a="1"/>
  <c r="D200" i="18" s="1"/>
  <c r="E200" i="18" a="1"/>
  <c r="E200" i="18" s="1"/>
  <c r="F200" i="18" a="1"/>
  <c r="F200" i="18" s="1"/>
  <c r="B202" i="18"/>
  <c r="C201" i="18"/>
  <c r="J199" i="18"/>
  <c r="G199" i="18"/>
  <c r="M199" i="18"/>
  <c r="S199" i="18" l="1"/>
  <c r="AK199" i="18"/>
  <c r="O200" i="18"/>
  <c r="R200" i="18" s="1"/>
  <c r="N200" i="18"/>
  <c r="L201" i="18" a="1"/>
  <c r="L201" i="18" s="1"/>
  <c r="I201" i="18" a="1"/>
  <c r="I201" i="18" s="1"/>
  <c r="H201" i="18" a="1"/>
  <c r="H201" i="18" s="1"/>
  <c r="K201" i="18" a="1"/>
  <c r="K201" i="18" s="1"/>
  <c r="D201" i="18" a="1"/>
  <c r="D201" i="18" s="1"/>
  <c r="F201" i="18" a="1"/>
  <c r="F201" i="18" s="1"/>
  <c r="E201" i="18" a="1"/>
  <c r="E201" i="18" s="1"/>
  <c r="G200" i="18"/>
  <c r="B203" i="18"/>
  <c r="C202" i="18"/>
  <c r="M200" i="18"/>
  <c r="J200" i="18"/>
  <c r="P199" i="18"/>
  <c r="AI199" i="18" s="1"/>
  <c r="O201" i="18" l="1"/>
  <c r="R201" i="18" s="1"/>
  <c r="N201" i="18"/>
  <c r="Q201" i="18" s="1"/>
  <c r="AK200" i="18"/>
  <c r="Q200" i="18"/>
  <c r="S200" i="18" s="1"/>
  <c r="B204" i="18"/>
  <c r="C203" i="18"/>
  <c r="G201" i="18"/>
  <c r="P200" i="18"/>
  <c r="AI200" i="18" s="1"/>
  <c r="M201" i="18"/>
  <c r="L202" i="18" a="1"/>
  <c r="L202" i="18" s="1"/>
  <c r="I202" i="18" a="1"/>
  <c r="I202" i="18" s="1"/>
  <c r="H202" i="18" a="1"/>
  <c r="H202" i="18" s="1"/>
  <c r="K202" i="18" a="1"/>
  <c r="K202" i="18" s="1"/>
  <c r="E202" i="18" a="1"/>
  <c r="E202" i="18" s="1"/>
  <c r="D202" i="18" a="1"/>
  <c r="D202" i="18" s="1"/>
  <c r="F202" i="18" a="1"/>
  <c r="F202" i="18" s="1"/>
  <c r="J201" i="18"/>
  <c r="N202" i="18" l="1"/>
  <c r="AK202" i="18" s="1"/>
  <c r="AK201" i="18"/>
  <c r="S201" i="18"/>
  <c r="O202" i="18"/>
  <c r="R202" i="18" s="1"/>
  <c r="B205" i="18"/>
  <c r="C204" i="18"/>
  <c r="L203" i="18" a="1"/>
  <c r="L203" i="18" s="1"/>
  <c r="I203" i="18" a="1"/>
  <c r="I203" i="18" s="1"/>
  <c r="H203" i="18" a="1"/>
  <c r="H203" i="18" s="1"/>
  <c r="K203" i="18" a="1"/>
  <c r="K203" i="18" s="1"/>
  <c r="D203" i="18" a="1"/>
  <c r="D203" i="18" s="1"/>
  <c r="F203" i="18" a="1"/>
  <c r="F203" i="18" s="1"/>
  <c r="E203" i="18" a="1"/>
  <c r="E203" i="18" s="1"/>
  <c r="P201" i="18"/>
  <c r="AI201" i="18" s="1"/>
  <c r="G202" i="18"/>
  <c r="M202" i="18"/>
  <c r="J202" i="18"/>
  <c r="Q202" i="18" l="1"/>
  <c r="S202" i="18" s="1"/>
  <c r="O203" i="18"/>
  <c r="R203" i="18" s="1"/>
  <c r="N203" i="18"/>
  <c r="Q203" i="18" s="1"/>
  <c r="M203" i="18"/>
  <c r="L204" i="18" a="1"/>
  <c r="L204" i="18" s="1"/>
  <c r="I204" i="18" a="1"/>
  <c r="I204" i="18" s="1"/>
  <c r="H204" i="18" a="1"/>
  <c r="H204" i="18" s="1"/>
  <c r="K204" i="18" a="1"/>
  <c r="K204" i="18" s="1"/>
  <c r="D204" i="18" a="1"/>
  <c r="D204" i="18" s="1"/>
  <c r="F204" i="18" a="1"/>
  <c r="F204" i="18" s="1"/>
  <c r="E204" i="18" a="1"/>
  <c r="E204" i="18" s="1"/>
  <c r="C205" i="18"/>
  <c r="B206" i="18"/>
  <c r="P202" i="18"/>
  <c r="AI202" i="18" s="1"/>
  <c r="G203" i="18"/>
  <c r="J203" i="18"/>
  <c r="O204" i="18" l="1"/>
  <c r="R204" i="18" s="1"/>
  <c r="S203" i="18"/>
  <c r="N204" i="18"/>
  <c r="AK204" i="18" s="1"/>
  <c r="AK203" i="18"/>
  <c r="M204" i="18"/>
  <c r="J204" i="18"/>
  <c r="P203" i="18"/>
  <c r="AI203" i="18" s="1"/>
  <c r="L205" i="18" a="1"/>
  <c r="L205" i="18" s="1"/>
  <c r="I205" i="18" a="1"/>
  <c r="I205" i="18" s="1"/>
  <c r="H205" i="18" a="1"/>
  <c r="H205" i="18" s="1"/>
  <c r="K205" i="18" a="1"/>
  <c r="K205" i="18" s="1"/>
  <c r="D205" i="18" a="1"/>
  <c r="D205" i="18" s="1"/>
  <c r="F205" i="18" a="1"/>
  <c r="F205" i="18" s="1"/>
  <c r="E205" i="18" a="1"/>
  <c r="E205" i="18" s="1"/>
  <c r="C206" i="18"/>
  <c r="B207" i="18"/>
  <c r="G204" i="18"/>
  <c r="Q204" i="18" l="1"/>
  <c r="S204" i="18" s="1"/>
  <c r="O205" i="18"/>
  <c r="R205" i="18" s="1"/>
  <c r="N205" i="18"/>
  <c r="Q205" i="18" s="1"/>
  <c r="M205" i="18"/>
  <c r="B208" i="18"/>
  <c r="C207" i="18"/>
  <c r="P204" i="18"/>
  <c r="AI204" i="18" s="1"/>
  <c r="G205" i="18"/>
  <c r="J205" i="18"/>
  <c r="L206" i="18" a="1"/>
  <c r="L206" i="18" s="1"/>
  <c r="I206" i="18" a="1"/>
  <c r="I206" i="18" s="1"/>
  <c r="H206" i="18" a="1"/>
  <c r="H206" i="18" s="1"/>
  <c r="K206" i="18" a="1"/>
  <c r="K206" i="18" s="1"/>
  <c r="D206" i="18" a="1"/>
  <c r="D206" i="18" s="1"/>
  <c r="F206" i="18" a="1"/>
  <c r="F206" i="18" s="1"/>
  <c r="E206" i="18" a="1"/>
  <c r="E206" i="18" s="1"/>
  <c r="S205" i="18" l="1"/>
  <c r="AK205" i="18"/>
  <c r="O206" i="18"/>
  <c r="R206" i="18" s="1"/>
  <c r="N206" i="18"/>
  <c r="G206" i="18"/>
  <c r="L207" i="18" a="1"/>
  <c r="L207" i="18" s="1"/>
  <c r="I207" i="18" a="1"/>
  <c r="I207" i="18" s="1"/>
  <c r="K207" i="18" a="1"/>
  <c r="K207" i="18" s="1"/>
  <c r="H207" i="18" a="1"/>
  <c r="H207" i="18" s="1"/>
  <c r="D207" i="18" a="1"/>
  <c r="D207" i="18" s="1"/>
  <c r="E207" i="18" a="1"/>
  <c r="E207" i="18" s="1"/>
  <c r="F207" i="18" a="1"/>
  <c r="F207" i="18" s="1"/>
  <c r="B209" i="18"/>
  <c r="C208" i="18"/>
  <c r="M206" i="18"/>
  <c r="P205" i="18"/>
  <c r="AI205" i="18" s="1"/>
  <c r="J206" i="18"/>
  <c r="O207" i="18" l="1"/>
  <c r="R207" i="18" s="1"/>
  <c r="N207" i="18"/>
  <c r="Q207" i="18" s="1"/>
  <c r="AK206" i="18"/>
  <c r="Q206" i="18"/>
  <c r="S206" i="18" s="1"/>
  <c r="P206" i="18"/>
  <c r="AI206" i="18" s="1"/>
  <c r="G207" i="18"/>
  <c r="M207" i="18"/>
  <c r="L208" i="18" a="1"/>
  <c r="L208" i="18" s="1"/>
  <c r="I208" i="18" a="1"/>
  <c r="I208" i="18" s="1"/>
  <c r="H208" i="18" a="1"/>
  <c r="H208" i="18" s="1"/>
  <c r="K208" i="18" a="1"/>
  <c r="K208" i="18" s="1"/>
  <c r="D208" i="18" a="1"/>
  <c r="D208" i="18" s="1"/>
  <c r="E208" i="18" a="1"/>
  <c r="E208" i="18" s="1"/>
  <c r="F208" i="18" a="1"/>
  <c r="F208" i="18" s="1"/>
  <c r="B210" i="18"/>
  <c r="C209" i="18"/>
  <c r="J207" i="18"/>
  <c r="O208" i="18" l="1"/>
  <c r="S207" i="18"/>
  <c r="AK207" i="18"/>
  <c r="N208" i="18"/>
  <c r="AK208" i="18" s="1"/>
  <c r="R208" i="18"/>
  <c r="P207" i="18"/>
  <c r="AI207" i="18" s="1"/>
  <c r="G208" i="18"/>
  <c r="B211" i="18"/>
  <c r="C210" i="18"/>
  <c r="M208" i="18"/>
  <c r="L209" i="18" a="1"/>
  <c r="L209" i="18" s="1"/>
  <c r="I209" i="18" a="1"/>
  <c r="I209" i="18" s="1"/>
  <c r="H209" i="18" a="1"/>
  <c r="H209" i="18" s="1"/>
  <c r="K209" i="18" a="1"/>
  <c r="K209" i="18" s="1"/>
  <c r="E209" i="18" a="1"/>
  <c r="E209" i="18" s="1"/>
  <c r="D209" i="18" a="1"/>
  <c r="D209" i="18" s="1"/>
  <c r="F209" i="18" a="1"/>
  <c r="F209" i="18" s="1"/>
  <c r="J208" i="18"/>
  <c r="O209" i="18" l="1"/>
  <c r="R209" i="18" s="1"/>
  <c r="Q208" i="18"/>
  <c r="S208" i="18" s="1"/>
  <c r="N209" i="18"/>
  <c r="Q209" i="18" s="1"/>
  <c r="M209" i="18"/>
  <c r="G209" i="18"/>
  <c r="J209" i="18"/>
  <c r="P208" i="18"/>
  <c r="AI208" i="18" s="1"/>
  <c r="L210" i="18" a="1"/>
  <c r="L210" i="18" s="1"/>
  <c r="I210" i="18" a="1"/>
  <c r="I210" i="18" s="1"/>
  <c r="H210" i="18" a="1"/>
  <c r="H210" i="18" s="1"/>
  <c r="K210" i="18" a="1"/>
  <c r="K210" i="18" s="1"/>
  <c r="F210" i="18" a="1"/>
  <c r="F210" i="18" s="1"/>
  <c r="E210" i="18" a="1"/>
  <c r="E210" i="18" s="1"/>
  <c r="D210" i="18" a="1"/>
  <c r="D210" i="18" s="1"/>
  <c r="B212" i="18"/>
  <c r="C211" i="18"/>
  <c r="S209" i="18" l="1"/>
  <c r="AK209" i="18"/>
  <c r="N210" i="18"/>
  <c r="Q210" i="18" s="1"/>
  <c r="O210" i="18"/>
  <c r="R210" i="18" s="1"/>
  <c r="L211" i="18" a="1"/>
  <c r="L211" i="18" s="1"/>
  <c r="I211" i="18" a="1"/>
  <c r="I211" i="18" s="1"/>
  <c r="H211" i="18" a="1"/>
  <c r="H211" i="18" s="1"/>
  <c r="K211" i="18" a="1"/>
  <c r="K211" i="18" s="1"/>
  <c r="D211" i="18" a="1"/>
  <c r="D211" i="18" s="1"/>
  <c r="F211" i="18" a="1"/>
  <c r="F211" i="18" s="1"/>
  <c r="E211" i="18" a="1"/>
  <c r="E211" i="18" s="1"/>
  <c r="M210" i="18"/>
  <c r="J210" i="18"/>
  <c r="B213" i="18"/>
  <c r="C212" i="18"/>
  <c r="S210" i="18"/>
  <c r="P209" i="18"/>
  <c r="AI209" i="18" s="1"/>
  <c r="G210" i="18"/>
  <c r="O211" i="18" l="1"/>
  <c r="R211" i="18" s="1"/>
  <c r="AK210" i="18"/>
  <c r="N211" i="18"/>
  <c r="Q211" i="18" s="1"/>
  <c r="P210" i="18"/>
  <c r="AI210" i="18" s="1"/>
  <c r="M211" i="18"/>
  <c r="J211" i="18"/>
  <c r="L212" i="18" a="1"/>
  <c r="L212" i="18" s="1"/>
  <c r="I212" i="18" a="1"/>
  <c r="I212" i="18" s="1"/>
  <c r="H212" i="18" a="1"/>
  <c r="H212" i="18" s="1"/>
  <c r="K212" i="18" a="1"/>
  <c r="K212" i="18" s="1"/>
  <c r="D212" i="18" a="1"/>
  <c r="D212" i="18" s="1"/>
  <c r="F212" i="18" a="1"/>
  <c r="F212" i="18" s="1"/>
  <c r="E212" i="18" a="1"/>
  <c r="E212" i="18" s="1"/>
  <c r="C213" i="18"/>
  <c r="B214" i="18"/>
  <c r="G211" i="18"/>
  <c r="S211" i="18" l="1"/>
  <c r="O212" i="18"/>
  <c r="R212" i="18" s="1"/>
  <c r="AK211" i="18"/>
  <c r="N212" i="18"/>
  <c r="AK212" i="18" s="1"/>
  <c r="G212" i="18"/>
  <c r="P211" i="18"/>
  <c r="AI211" i="18" s="1"/>
  <c r="M212" i="18"/>
  <c r="C214" i="18"/>
  <c r="B215" i="18"/>
  <c r="J212" i="18"/>
  <c r="L213" i="18" a="1"/>
  <c r="L213" i="18" s="1"/>
  <c r="I213" i="18" a="1"/>
  <c r="I213" i="18" s="1"/>
  <c r="H213" i="18" a="1"/>
  <c r="H213" i="18" s="1"/>
  <c r="K213" i="18" a="1"/>
  <c r="K213" i="18" s="1"/>
  <c r="D213" i="18" a="1"/>
  <c r="D213" i="18" s="1"/>
  <c r="F213" i="18" a="1"/>
  <c r="F213" i="18" s="1"/>
  <c r="E213" i="18" a="1"/>
  <c r="E213" i="18" s="1"/>
  <c r="Q212" i="18" l="1"/>
  <c r="S212" i="18" s="1"/>
  <c r="O213" i="18"/>
  <c r="R213" i="18" s="1"/>
  <c r="N213" i="18"/>
  <c r="Q213" i="18" s="1"/>
  <c r="M213" i="18"/>
  <c r="P212" i="18"/>
  <c r="AI212" i="18" s="1"/>
  <c r="B216" i="18"/>
  <c r="C215" i="18"/>
  <c r="J213" i="18"/>
  <c r="G213" i="18"/>
  <c r="L214" i="18" a="1"/>
  <c r="L214" i="18" s="1"/>
  <c r="I214" i="18" a="1"/>
  <c r="I214" i="18" s="1"/>
  <c r="H214" i="18" a="1"/>
  <c r="H214" i="18" s="1"/>
  <c r="K214" i="18" a="1"/>
  <c r="K214" i="18" s="1"/>
  <c r="D214" i="18" a="1"/>
  <c r="D214" i="18" s="1"/>
  <c r="F214" i="18" a="1"/>
  <c r="F214" i="18" s="1"/>
  <c r="E214" i="18" a="1"/>
  <c r="E214" i="18" s="1"/>
  <c r="S213" i="18" l="1"/>
  <c r="O214" i="18"/>
  <c r="AK213" i="18"/>
  <c r="N214" i="18"/>
  <c r="Q214" i="18" s="1"/>
  <c r="R214" i="18"/>
  <c r="M214" i="18"/>
  <c r="J214" i="18"/>
  <c r="G214" i="18"/>
  <c r="B217" i="18"/>
  <c r="C216" i="18"/>
  <c r="P213" i="18"/>
  <c r="AI213" i="18" s="1"/>
  <c r="L215" i="18" a="1"/>
  <c r="L215" i="18" s="1"/>
  <c r="I215" i="18" a="1"/>
  <c r="I215" i="18" s="1"/>
  <c r="H215" i="18" a="1"/>
  <c r="H215" i="18" s="1"/>
  <c r="K215" i="18" a="1"/>
  <c r="K215" i="18" s="1"/>
  <c r="D215" i="18" a="1"/>
  <c r="D215" i="18" s="1"/>
  <c r="E215" i="18" a="1"/>
  <c r="E215" i="18" s="1"/>
  <c r="F215" i="18" a="1"/>
  <c r="F215" i="18" s="1"/>
  <c r="AK214" i="18" l="1"/>
  <c r="S214" i="18"/>
  <c r="N215" i="18"/>
  <c r="Q215" i="18" s="1"/>
  <c r="O215" i="18"/>
  <c r="R215" i="18" s="1"/>
  <c r="P214" i="18"/>
  <c r="AI214" i="18" s="1"/>
  <c r="G215" i="18"/>
  <c r="L216" i="18" a="1"/>
  <c r="L216" i="18" s="1"/>
  <c r="I216" i="18" a="1"/>
  <c r="I216" i="18" s="1"/>
  <c r="H216" i="18" a="1"/>
  <c r="H216" i="18" s="1"/>
  <c r="K216" i="18" a="1"/>
  <c r="K216" i="18" s="1"/>
  <c r="D216" i="18" a="1"/>
  <c r="D216" i="18" s="1"/>
  <c r="E216" i="18" a="1"/>
  <c r="E216" i="18" s="1"/>
  <c r="F216" i="18" a="1"/>
  <c r="F216" i="18" s="1"/>
  <c r="B218" i="18"/>
  <c r="C217" i="18"/>
  <c r="M215" i="18"/>
  <c r="J215" i="18"/>
  <c r="S215" i="18" l="1"/>
  <c r="O216" i="18"/>
  <c r="R216" i="18" s="1"/>
  <c r="AK215" i="18"/>
  <c r="N216" i="18"/>
  <c r="Q216" i="18" s="1"/>
  <c r="G216" i="18"/>
  <c r="M216" i="18"/>
  <c r="P215" i="18"/>
  <c r="AI215" i="18" s="1"/>
  <c r="L217" i="18" a="1"/>
  <c r="L217" i="18" s="1"/>
  <c r="I217" i="18" a="1"/>
  <c r="I217" i="18" s="1"/>
  <c r="H217" i="18" a="1"/>
  <c r="H217" i="18" s="1"/>
  <c r="K217" i="18" a="1"/>
  <c r="K217" i="18" s="1"/>
  <c r="F217" i="18" a="1"/>
  <c r="F217" i="18" s="1"/>
  <c r="E217" i="18" a="1"/>
  <c r="E217" i="18" s="1"/>
  <c r="D217" i="18" a="1"/>
  <c r="D217" i="18" s="1"/>
  <c r="J216" i="18"/>
  <c r="B219" i="18"/>
  <c r="C218" i="18"/>
  <c r="S216" i="18" l="1"/>
  <c r="O217" i="18"/>
  <c r="R217" i="18" s="1"/>
  <c r="AK216" i="18"/>
  <c r="N217" i="18"/>
  <c r="Q217" i="18" s="1"/>
  <c r="L218" i="18" a="1"/>
  <c r="L218" i="18" s="1"/>
  <c r="I218" i="18" a="1"/>
  <c r="I218" i="18" s="1"/>
  <c r="H218" i="18" a="1"/>
  <c r="H218" i="18" s="1"/>
  <c r="K218" i="18" a="1"/>
  <c r="K218" i="18" s="1"/>
  <c r="D218" i="18" a="1"/>
  <c r="D218" i="18" s="1"/>
  <c r="E218" i="18" a="1"/>
  <c r="E218" i="18" s="1"/>
  <c r="F218" i="18" a="1"/>
  <c r="F218" i="18" s="1"/>
  <c r="J217" i="18"/>
  <c r="G217" i="18"/>
  <c r="B220" i="18"/>
  <c r="C219" i="18"/>
  <c r="P216" i="18"/>
  <c r="AI216" i="18" s="1"/>
  <c r="M217" i="18"/>
  <c r="S217" i="18" l="1"/>
  <c r="AK217" i="18"/>
  <c r="N218" i="18"/>
  <c r="O218" i="18"/>
  <c r="R218" i="18" s="1"/>
  <c r="L219" i="18" a="1"/>
  <c r="L219" i="18" s="1"/>
  <c r="I219" i="18" a="1"/>
  <c r="I219" i="18" s="1"/>
  <c r="H219" i="18" a="1"/>
  <c r="H219" i="18" s="1"/>
  <c r="K219" i="18" a="1"/>
  <c r="K219" i="18" s="1"/>
  <c r="D219" i="18" a="1"/>
  <c r="D219" i="18" s="1"/>
  <c r="F219" i="18" a="1"/>
  <c r="F219" i="18" s="1"/>
  <c r="E219" i="18" a="1"/>
  <c r="E219" i="18" s="1"/>
  <c r="B221" i="18"/>
  <c r="C220" i="18"/>
  <c r="M218" i="18"/>
  <c r="J218" i="18"/>
  <c r="G218" i="18"/>
  <c r="P217" i="18"/>
  <c r="AI217" i="18" s="1"/>
  <c r="O219" i="18" l="1"/>
  <c r="R219" i="18" s="1"/>
  <c r="N219" i="18"/>
  <c r="Q219" i="18" s="1"/>
  <c r="AK218" i="18"/>
  <c r="Q218" i="18"/>
  <c r="S218" i="18" s="1"/>
  <c r="L220" i="18" a="1"/>
  <c r="L220" i="18" s="1"/>
  <c r="I220" i="18" a="1"/>
  <c r="I220" i="18" s="1"/>
  <c r="H220" i="18" a="1"/>
  <c r="H220" i="18" s="1"/>
  <c r="K220" i="18" a="1"/>
  <c r="K220" i="18" s="1"/>
  <c r="D220" i="18" a="1"/>
  <c r="D220" i="18" s="1"/>
  <c r="F220" i="18" a="1"/>
  <c r="F220" i="18" s="1"/>
  <c r="E220" i="18" a="1"/>
  <c r="E220" i="18" s="1"/>
  <c r="M219" i="18"/>
  <c r="C221" i="18"/>
  <c r="B222" i="18"/>
  <c r="J219" i="18"/>
  <c r="P218" i="18"/>
  <c r="AI218" i="18" s="1"/>
  <c r="G219" i="18"/>
  <c r="N220" i="18" l="1"/>
  <c r="AK220" i="18" s="1"/>
  <c r="AK219" i="18"/>
  <c r="S219" i="18"/>
  <c r="O220" i="18"/>
  <c r="R220" i="18" s="1"/>
  <c r="G220" i="18"/>
  <c r="P219" i="18"/>
  <c r="AI219" i="18" s="1"/>
  <c r="C222" i="18"/>
  <c r="B223" i="18"/>
  <c r="M220" i="18"/>
  <c r="L221" i="18" a="1"/>
  <c r="L221" i="18" s="1"/>
  <c r="I221" i="18" a="1"/>
  <c r="I221" i="18" s="1"/>
  <c r="H221" i="18" a="1"/>
  <c r="H221" i="18" s="1"/>
  <c r="K221" i="18" a="1"/>
  <c r="K221" i="18" s="1"/>
  <c r="D221" i="18" a="1"/>
  <c r="D221" i="18" s="1"/>
  <c r="F221" i="18" a="1"/>
  <c r="F221" i="18" s="1"/>
  <c r="E221" i="18" a="1"/>
  <c r="E221" i="18" s="1"/>
  <c r="J220" i="18"/>
  <c r="Q220" i="18" l="1"/>
  <c r="S220" i="18" s="1"/>
  <c r="O221" i="18"/>
  <c r="R221" i="18" s="1"/>
  <c r="N221" i="18"/>
  <c r="Q221" i="18" s="1"/>
  <c r="L222" i="18" a="1"/>
  <c r="L222" i="18" s="1"/>
  <c r="I222" i="18" a="1"/>
  <c r="I222" i="18" s="1"/>
  <c r="H222" i="18" a="1"/>
  <c r="H222" i="18" s="1"/>
  <c r="K222" i="18" a="1"/>
  <c r="K222" i="18" s="1"/>
  <c r="D222" i="18" a="1"/>
  <c r="D222" i="18" s="1"/>
  <c r="F222" i="18" a="1"/>
  <c r="F222" i="18" s="1"/>
  <c r="E222" i="18" a="1"/>
  <c r="E222" i="18" s="1"/>
  <c r="M221" i="18"/>
  <c r="B224" i="18"/>
  <c r="C223" i="18"/>
  <c r="P220" i="18"/>
  <c r="AI220" i="18" s="1"/>
  <c r="J221" i="18"/>
  <c r="G221" i="18"/>
  <c r="O222" i="18" l="1"/>
  <c r="R222" i="18" s="1"/>
  <c r="AK221" i="18"/>
  <c r="S221" i="18"/>
  <c r="N222" i="18"/>
  <c r="Q222" i="18" s="1"/>
  <c r="M222" i="18"/>
  <c r="G222" i="18"/>
  <c r="J222" i="18"/>
  <c r="L223" i="18" a="1"/>
  <c r="L223" i="18" s="1"/>
  <c r="I223" i="18" a="1"/>
  <c r="I223" i="18" s="1"/>
  <c r="H223" i="18" a="1"/>
  <c r="H223" i="18" s="1"/>
  <c r="K223" i="18" a="1"/>
  <c r="K223" i="18" s="1"/>
  <c r="E223" i="18" a="1"/>
  <c r="E223" i="18" s="1"/>
  <c r="F223" i="18" a="1"/>
  <c r="F223" i="18" s="1"/>
  <c r="D223" i="18" a="1"/>
  <c r="D223" i="18" s="1"/>
  <c r="P221" i="18"/>
  <c r="AI221" i="18" s="1"/>
  <c r="B225" i="18"/>
  <c r="C224" i="18"/>
  <c r="AK222" i="18" l="1"/>
  <c r="S222" i="18"/>
  <c r="O223" i="18"/>
  <c r="R223" i="18" s="1"/>
  <c r="N223" i="18"/>
  <c r="Q223" i="18" s="1"/>
  <c r="M223" i="18"/>
  <c r="B226" i="18"/>
  <c r="C225" i="18"/>
  <c r="P222" i="18"/>
  <c r="AI222" i="18" s="1"/>
  <c r="J223" i="18"/>
  <c r="L224" i="18" a="1"/>
  <c r="L224" i="18" s="1"/>
  <c r="I224" i="18" a="1"/>
  <c r="I224" i="18" s="1"/>
  <c r="H224" i="18" a="1"/>
  <c r="H224" i="18" s="1"/>
  <c r="K224" i="18" a="1"/>
  <c r="K224" i="18" s="1"/>
  <c r="D224" i="18" a="1"/>
  <c r="D224" i="18" s="1"/>
  <c r="E224" i="18" a="1"/>
  <c r="E224" i="18" s="1"/>
  <c r="F224" i="18" a="1"/>
  <c r="F224" i="18" s="1"/>
  <c r="G223" i="18"/>
  <c r="O224" i="18" l="1"/>
  <c r="R224" i="18" s="1"/>
  <c r="S223" i="18"/>
  <c r="AK223" i="18"/>
  <c r="N224" i="18"/>
  <c r="J224" i="18"/>
  <c r="P223" i="18"/>
  <c r="AI223" i="18" s="1"/>
  <c r="L225" i="18" a="1"/>
  <c r="L225" i="18" s="1"/>
  <c r="I225" i="18" a="1"/>
  <c r="I225" i="18" s="1"/>
  <c r="H225" i="18" a="1"/>
  <c r="H225" i="18" s="1"/>
  <c r="K225" i="18" a="1"/>
  <c r="K225" i="18" s="1"/>
  <c r="D225" i="18" a="1"/>
  <c r="D225" i="18" s="1"/>
  <c r="E225" i="18" a="1"/>
  <c r="E225" i="18" s="1"/>
  <c r="F225" i="18" a="1"/>
  <c r="F225" i="18" s="1"/>
  <c r="B227" i="18"/>
  <c r="C226" i="18"/>
  <c r="G224" i="18"/>
  <c r="M224" i="18"/>
  <c r="N225" i="18" l="1"/>
  <c r="Q225" i="18" s="1"/>
  <c r="O225" i="18"/>
  <c r="R225" i="18" s="1"/>
  <c r="AK224" i="18"/>
  <c r="Q224" i="18"/>
  <c r="S224" i="18" s="1"/>
  <c r="M225" i="18"/>
  <c r="J225" i="18"/>
  <c r="P224" i="18"/>
  <c r="AI224" i="18" s="1"/>
  <c r="L226" i="18" a="1"/>
  <c r="L226" i="18" s="1"/>
  <c r="I226" i="18" a="1"/>
  <c r="I226" i="18" s="1"/>
  <c r="H226" i="18" a="1"/>
  <c r="H226" i="18" s="1"/>
  <c r="K226" i="18" a="1"/>
  <c r="K226" i="18" s="1"/>
  <c r="D226" i="18" a="1"/>
  <c r="D226" i="18" s="1"/>
  <c r="F226" i="18" a="1"/>
  <c r="F226" i="18" s="1"/>
  <c r="E226" i="18" a="1"/>
  <c r="E226" i="18" s="1"/>
  <c r="G225" i="18"/>
  <c r="B228" i="18"/>
  <c r="C227" i="18"/>
  <c r="O226" i="18" l="1"/>
  <c r="R226" i="18" s="1"/>
  <c r="S225" i="18"/>
  <c r="AK225" i="18"/>
  <c r="N226" i="18"/>
  <c r="J226" i="18"/>
  <c r="M226" i="18"/>
  <c r="P225" i="18"/>
  <c r="AI225" i="18" s="1"/>
  <c r="L227" i="18" a="1"/>
  <c r="L227" i="18" s="1"/>
  <c r="I227" i="18" a="1"/>
  <c r="I227" i="18" s="1"/>
  <c r="H227" i="18" a="1"/>
  <c r="H227" i="18" s="1"/>
  <c r="K227" i="18" a="1"/>
  <c r="K227" i="18" s="1"/>
  <c r="D227" i="18" a="1"/>
  <c r="D227" i="18" s="1"/>
  <c r="F227" i="18" a="1"/>
  <c r="F227" i="18" s="1"/>
  <c r="E227" i="18" a="1"/>
  <c r="E227" i="18" s="1"/>
  <c r="G226" i="18"/>
  <c r="B229" i="18"/>
  <c r="C228" i="18"/>
  <c r="O227" i="18" l="1"/>
  <c r="R227" i="18" s="1"/>
  <c r="N227" i="18"/>
  <c r="Q227" i="18" s="1"/>
  <c r="AK226" i="18"/>
  <c r="Q226" i="18"/>
  <c r="S226" i="18" s="1"/>
  <c r="G227" i="18"/>
  <c r="P226" i="18"/>
  <c r="AI226" i="18" s="1"/>
  <c r="L228" i="18" a="1"/>
  <c r="L228" i="18" s="1"/>
  <c r="I228" i="18" a="1"/>
  <c r="I228" i="18" s="1"/>
  <c r="H228" i="18" a="1"/>
  <c r="H228" i="18" s="1"/>
  <c r="K228" i="18" a="1"/>
  <c r="K228" i="18" s="1"/>
  <c r="F228" i="18" a="1"/>
  <c r="F228" i="18" s="1"/>
  <c r="D228" i="18" a="1"/>
  <c r="D228" i="18" s="1"/>
  <c r="E228" i="18" a="1"/>
  <c r="E228" i="18" s="1"/>
  <c r="M227" i="18"/>
  <c r="C229" i="18"/>
  <c r="B230" i="18"/>
  <c r="J227" i="18"/>
  <c r="S227" i="18" l="1"/>
  <c r="AK227" i="18"/>
  <c r="O228" i="18"/>
  <c r="R228" i="18" s="1"/>
  <c r="N228" i="18"/>
  <c r="M228" i="18"/>
  <c r="C230" i="18"/>
  <c r="B231" i="18"/>
  <c r="J228" i="18"/>
  <c r="P227" i="18"/>
  <c r="AI227" i="18" s="1"/>
  <c r="L229" i="18" a="1"/>
  <c r="L229" i="18" s="1"/>
  <c r="I229" i="18" a="1"/>
  <c r="I229" i="18" s="1"/>
  <c r="H229" i="18" a="1"/>
  <c r="H229" i="18" s="1"/>
  <c r="K229" i="18" a="1"/>
  <c r="K229" i="18" s="1"/>
  <c r="D229" i="18" a="1"/>
  <c r="D229" i="18" s="1"/>
  <c r="F229" i="18" a="1"/>
  <c r="F229" i="18" s="1"/>
  <c r="E229" i="18" a="1"/>
  <c r="E229" i="18" s="1"/>
  <c r="G228" i="18"/>
  <c r="N229" i="18" l="1"/>
  <c r="Q229" i="18" s="1"/>
  <c r="O229" i="18"/>
  <c r="R229" i="18" s="1"/>
  <c r="AK228" i="18"/>
  <c r="Q228" i="18"/>
  <c r="S228" i="18" s="1"/>
  <c r="G229" i="18"/>
  <c r="B232" i="18"/>
  <c r="C231" i="18"/>
  <c r="M229" i="18"/>
  <c r="L230" i="18" a="1"/>
  <c r="L230" i="18" s="1"/>
  <c r="I230" i="18" a="1"/>
  <c r="I230" i="18" s="1"/>
  <c r="H230" i="18" a="1"/>
  <c r="H230" i="18" s="1"/>
  <c r="K230" i="18" a="1"/>
  <c r="K230" i="18" s="1"/>
  <c r="D230" i="18" a="1"/>
  <c r="D230" i="18" s="1"/>
  <c r="F230" i="18" a="1"/>
  <c r="F230" i="18" s="1"/>
  <c r="E230" i="18" a="1"/>
  <c r="E230" i="18" s="1"/>
  <c r="P228" i="18"/>
  <c r="AI228" i="18" s="1"/>
  <c r="J229" i="18"/>
  <c r="S229" i="18" l="1"/>
  <c r="O230" i="18"/>
  <c r="R230" i="18" s="1"/>
  <c r="AK229" i="18"/>
  <c r="N230" i="18"/>
  <c r="G230" i="18"/>
  <c r="M230" i="18"/>
  <c r="P229" i="18"/>
  <c r="AI229" i="18" s="1"/>
  <c r="J230" i="18"/>
  <c r="L231" i="18" a="1"/>
  <c r="L231" i="18" s="1"/>
  <c r="I231" i="18" a="1"/>
  <c r="I231" i="18" s="1"/>
  <c r="H231" i="18" a="1"/>
  <c r="H231" i="18" s="1"/>
  <c r="K231" i="18" a="1"/>
  <c r="K231" i="18" s="1"/>
  <c r="D231" i="18" a="1"/>
  <c r="D231" i="18" s="1"/>
  <c r="E231" i="18" a="1"/>
  <c r="E231" i="18" s="1"/>
  <c r="F231" i="18" a="1"/>
  <c r="F231" i="18" s="1"/>
  <c r="B233" i="18"/>
  <c r="C232" i="18"/>
  <c r="O231" i="18" l="1"/>
  <c r="R231" i="18" s="1"/>
  <c r="N231" i="18"/>
  <c r="Q231" i="18" s="1"/>
  <c r="AK230" i="18"/>
  <c r="Q230" i="18"/>
  <c r="S230" i="18" s="1"/>
  <c r="P230" i="18"/>
  <c r="AI230" i="18" s="1"/>
  <c r="G231" i="18"/>
  <c r="L232" i="18" a="1"/>
  <c r="L232" i="18" s="1"/>
  <c r="I232" i="18" a="1"/>
  <c r="I232" i="18" s="1"/>
  <c r="H232" i="18" a="1"/>
  <c r="H232" i="18" s="1"/>
  <c r="K232" i="18" a="1"/>
  <c r="K232" i="18" s="1"/>
  <c r="D232" i="18" a="1"/>
  <c r="D232" i="18" s="1"/>
  <c r="E232" i="18" a="1"/>
  <c r="E232" i="18" s="1"/>
  <c r="F232" i="18" a="1"/>
  <c r="F232" i="18" s="1"/>
  <c r="M231" i="18"/>
  <c r="J231" i="18"/>
  <c r="B234" i="18"/>
  <c r="C233" i="18"/>
  <c r="S231" i="18" l="1"/>
  <c r="AK231" i="18"/>
  <c r="O232" i="18"/>
  <c r="R232" i="18" s="1"/>
  <c r="N232" i="18"/>
  <c r="M232" i="18"/>
  <c r="J232" i="18"/>
  <c r="L233" i="18" a="1"/>
  <c r="L233" i="18" s="1"/>
  <c r="I233" i="18" a="1"/>
  <c r="I233" i="18" s="1"/>
  <c r="H233" i="18" a="1"/>
  <c r="H233" i="18" s="1"/>
  <c r="K233" i="18" a="1"/>
  <c r="K233" i="18" s="1"/>
  <c r="D233" i="18" a="1"/>
  <c r="D233" i="18" s="1"/>
  <c r="F233" i="18" a="1"/>
  <c r="F233" i="18" s="1"/>
  <c r="E233" i="18" a="1"/>
  <c r="E233" i="18" s="1"/>
  <c r="P231" i="18"/>
  <c r="AI231" i="18" s="1"/>
  <c r="B235" i="18"/>
  <c r="C234" i="18"/>
  <c r="G232" i="18"/>
  <c r="O233" i="18" l="1"/>
  <c r="R233" i="18" s="1"/>
  <c r="N233" i="18"/>
  <c r="Q233" i="18" s="1"/>
  <c r="AK232" i="18"/>
  <c r="Q232" i="18"/>
  <c r="S232" i="18" s="1"/>
  <c r="J233" i="18"/>
  <c r="M233" i="18"/>
  <c r="G233" i="18"/>
  <c r="L234" i="18" a="1"/>
  <c r="L234" i="18" s="1"/>
  <c r="I234" i="18" a="1"/>
  <c r="I234" i="18" s="1"/>
  <c r="H234" i="18" a="1"/>
  <c r="H234" i="18" s="1"/>
  <c r="K234" i="18" a="1"/>
  <c r="K234" i="18" s="1"/>
  <c r="E234" i="18" a="1"/>
  <c r="E234" i="18" s="1"/>
  <c r="D234" i="18" a="1"/>
  <c r="D234" i="18" s="1"/>
  <c r="F234" i="18" a="1"/>
  <c r="F234" i="18" s="1"/>
  <c r="P232" i="18"/>
  <c r="AI232" i="18" s="1"/>
  <c r="B236" i="18"/>
  <c r="C235" i="18"/>
  <c r="O234" i="18" l="1"/>
  <c r="R234" i="18" s="1"/>
  <c r="AK233" i="18"/>
  <c r="S233" i="18"/>
  <c r="N234" i="18"/>
  <c r="J234" i="18"/>
  <c r="B237" i="18"/>
  <c r="C236" i="18"/>
  <c r="L235" i="18" a="1"/>
  <c r="L235" i="18" s="1"/>
  <c r="I235" i="18" a="1"/>
  <c r="I235" i="18" s="1"/>
  <c r="H235" i="18" a="1"/>
  <c r="H235" i="18" s="1"/>
  <c r="K235" i="18" a="1"/>
  <c r="K235" i="18" s="1"/>
  <c r="D235" i="18" a="1"/>
  <c r="D235" i="18" s="1"/>
  <c r="F235" i="18" a="1"/>
  <c r="F235" i="18" s="1"/>
  <c r="E235" i="18" a="1"/>
  <c r="E235" i="18" s="1"/>
  <c r="G234" i="18"/>
  <c r="M234" i="18"/>
  <c r="P233" i="18"/>
  <c r="AI233" i="18" s="1"/>
  <c r="O235" i="18" l="1"/>
  <c r="R235" i="18" s="1"/>
  <c r="N235" i="18"/>
  <c r="Q235" i="18" s="1"/>
  <c r="AK234" i="18"/>
  <c r="Q234" i="18"/>
  <c r="S234" i="18" s="1"/>
  <c r="M235" i="18"/>
  <c r="P234" i="18"/>
  <c r="AI234" i="18" s="1"/>
  <c r="J235" i="18"/>
  <c r="G235" i="18"/>
  <c r="L236" i="18" a="1"/>
  <c r="L236" i="18" s="1"/>
  <c r="I236" i="18" a="1"/>
  <c r="I236" i="18" s="1"/>
  <c r="H236" i="18" a="1"/>
  <c r="H236" i="18" s="1"/>
  <c r="K236" i="18" a="1"/>
  <c r="K236" i="18" s="1"/>
  <c r="F236" i="18" a="1"/>
  <c r="F236" i="18" s="1"/>
  <c r="E236" i="18" a="1"/>
  <c r="E236" i="18" s="1"/>
  <c r="D236" i="18" a="1"/>
  <c r="D236" i="18" s="1"/>
  <c r="C237" i="18"/>
  <c r="B238" i="18"/>
  <c r="S235" i="18" l="1"/>
  <c r="AK235" i="18"/>
  <c r="O236" i="18"/>
  <c r="R236" i="18" s="1"/>
  <c r="N236" i="18"/>
  <c r="G236" i="18"/>
  <c r="L237" i="18" a="1"/>
  <c r="L237" i="18" s="1"/>
  <c r="I237" i="18" a="1"/>
  <c r="I237" i="18" s="1"/>
  <c r="H237" i="18" a="1"/>
  <c r="H237" i="18" s="1"/>
  <c r="K237" i="18" a="1"/>
  <c r="K237" i="18" s="1"/>
  <c r="D237" i="18" a="1"/>
  <c r="D237" i="18" s="1"/>
  <c r="F237" i="18" a="1"/>
  <c r="F237" i="18" s="1"/>
  <c r="E237" i="18" a="1"/>
  <c r="E237" i="18" s="1"/>
  <c r="M236" i="18"/>
  <c r="C238" i="18"/>
  <c r="B239" i="18"/>
  <c r="J236" i="18"/>
  <c r="P235" i="18"/>
  <c r="AI235" i="18" s="1"/>
  <c r="O237" i="18" l="1"/>
  <c r="R237" i="18" s="1"/>
  <c r="N237" i="18"/>
  <c r="Q237" i="18" s="1"/>
  <c r="AK236" i="18"/>
  <c r="Q236" i="18"/>
  <c r="S236" i="18" s="1"/>
  <c r="B240" i="18"/>
  <c r="C239" i="18"/>
  <c r="P236" i="18"/>
  <c r="AI236" i="18" s="1"/>
  <c r="L238" i="18" a="1"/>
  <c r="L238" i="18" s="1"/>
  <c r="I238" i="18" a="1"/>
  <c r="I238" i="18" s="1"/>
  <c r="H238" i="18" a="1"/>
  <c r="H238" i="18" s="1"/>
  <c r="K238" i="18" a="1"/>
  <c r="K238" i="18" s="1"/>
  <c r="D238" i="18" a="1"/>
  <c r="D238" i="18" s="1"/>
  <c r="F238" i="18" a="1"/>
  <c r="F238" i="18" s="1"/>
  <c r="E238" i="18" a="1"/>
  <c r="E238" i="18" s="1"/>
  <c r="J237" i="18"/>
  <c r="M237" i="18"/>
  <c r="G237" i="18"/>
  <c r="S237" i="18" l="1"/>
  <c r="O238" i="18"/>
  <c r="R238" i="18" s="1"/>
  <c r="AK237" i="18"/>
  <c r="N238" i="18"/>
  <c r="L239" i="18" a="1"/>
  <c r="L239" i="18" s="1"/>
  <c r="I239" i="18" a="1"/>
  <c r="I239" i="18" s="1"/>
  <c r="H239" i="18" a="1"/>
  <c r="H239" i="18" s="1"/>
  <c r="K239" i="18" a="1"/>
  <c r="K239" i="18" s="1"/>
  <c r="D239" i="18" a="1"/>
  <c r="D239" i="18" s="1"/>
  <c r="E239" i="18" a="1"/>
  <c r="E239" i="18" s="1"/>
  <c r="F239" i="18" a="1"/>
  <c r="F239" i="18" s="1"/>
  <c r="B241" i="18"/>
  <c r="C240" i="18"/>
  <c r="G238" i="18"/>
  <c r="J238" i="18"/>
  <c r="P237" i="18"/>
  <c r="AI237" i="18" s="1"/>
  <c r="M238" i="18"/>
  <c r="N239" i="18" l="1"/>
  <c r="Q239" i="18" s="1"/>
  <c r="O239" i="18"/>
  <c r="R239" i="18" s="1"/>
  <c r="AK238" i="18"/>
  <c r="Q238" i="18"/>
  <c r="S238" i="18" s="1"/>
  <c r="G239" i="18"/>
  <c r="L240" i="18" a="1"/>
  <c r="L240" i="18" s="1"/>
  <c r="I240" i="18" a="1"/>
  <c r="I240" i="18" s="1"/>
  <c r="H240" i="18" a="1"/>
  <c r="H240" i="18" s="1"/>
  <c r="K240" i="18" a="1"/>
  <c r="K240" i="18" s="1"/>
  <c r="D240" i="18" a="1"/>
  <c r="D240" i="18" s="1"/>
  <c r="E240" i="18" a="1"/>
  <c r="E240" i="18" s="1"/>
  <c r="F240" i="18" a="1"/>
  <c r="F240" i="18" s="1"/>
  <c r="M239" i="18"/>
  <c r="P238" i="18"/>
  <c r="AI238" i="18" s="1"/>
  <c r="B242" i="18"/>
  <c r="C241" i="18"/>
  <c r="J239" i="18"/>
  <c r="AK239" i="18" l="1"/>
  <c r="S239" i="18"/>
  <c r="N240" i="18"/>
  <c r="O240" i="18"/>
  <c r="R240" i="18" s="1"/>
  <c r="B243" i="18"/>
  <c r="C242" i="18"/>
  <c r="P239" i="18"/>
  <c r="AI239" i="18" s="1"/>
  <c r="G240" i="18"/>
  <c r="J240" i="18"/>
  <c r="L241" i="18" a="1"/>
  <c r="L241" i="18" s="1"/>
  <c r="I241" i="18" a="1"/>
  <c r="I241" i="18" s="1"/>
  <c r="H241" i="18" a="1"/>
  <c r="H241" i="18" s="1"/>
  <c r="K241" i="18" a="1"/>
  <c r="K241" i="18" s="1"/>
  <c r="D241" i="18" a="1"/>
  <c r="D241" i="18" s="1"/>
  <c r="E241" i="18" a="1"/>
  <c r="E241" i="18" s="1"/>
  <c r="F241" i="18" a="1"/>
  <c r="F241" i="18" s="1"/>
  <c r="M240" i="18"/>
  <c r="O241" i="18" l="1"/>
  <c r="R241" i="18" s="1"/>
  <c r="N241" i="18"/>
  <c r="Q241" i="18" s="1"/>
  <c r="AK240" i="18"/>
  <c r="Q240" i="18"/>
  <c r="S240" i="18" s="1"/>
  <c r="M241" i="18"/>
  <c r="J241" i="18"/>
  <c r="P240" i="18"/>
  <c r="AI240" i="18" s="1"/>
  <c r="G241" i="18"/>
  <c r="L242" i="18" a="1"/>
  <c r="L242" i="18" s="1"/>
  <c r="I242" i="18" a="1"/>
  <c r="I242" i="18" s="1"/>
  <c r="H242" i="18" a="1"/>
  <c r="H242" i="18" s="1"/>
  <c r="K242" i="18" a="1"/>
  <c r="K242" i="18" s="1"/>
  <c r="F242" i="18" a="1"/>
  <c r="F242" i="18" s="1"/>
  <c r="E242" i="18" a="1"/>
  <c r="E242" i="18" s="1"/>
  <c r="D242" i="18" a="1"/>
  <c r="D242" i="18" s="1"/>
  <c r="B244" i="18"/>
  <c r="C243" i="18"/>
  <c r="S241" i="18" l="1"/>
  <c r="AK241" i="18"/>
  <c r="O242" i="18"/>
  <c r="R242" i="18" s="1"/>
  <c r="N242" i="18"/>
  <c r="Q242" i="18" s="1"/>
  <c r="P241" i="18"/>
  <c r="AI241" i="18" s="1"/>
  <c r="G242" i="18"/>
  <c r="M242" i="18"/>
  <c r="J242" i="18"/>
  <c r="L243" i="18" a="1"/>
  <c r="L243" i="18" s="1"/>
  <c r="I243" i="18" a="1"/>
  <c r="I243" i="18" s="1"/>
  <c r="H243" i="18" a="1"/>
  <c r="H243" i="18" s="1"/>
  <c r="K243" i="18" a="1"/>
  <c r="K243" i="18" s="1"/>
  <c r="D243" i="18" a="1"/>
  <c r="D243" i="18" s="1"/>
  <c r="F243" i="18" a="1"/>
  <c r="F243" i="18" s="1"/>
  <c r="E243" i="18" a="1"/>
  <c r="E243" i="18" s="1"/>
  <c r="B245" i="18"/>
  <c r="C244" i="18"/>
  <c r="AK242" i="18" l="1"/>
  <c r="S242" i="18"/>
  <c r="O243" i="18"/>
  <c r="R243" i="18" s="1"/>
  <c r="N243" i="18"/>
  <c r="Q243" i="18" s="1"/>
  <c r="L244" i="18" a="1"/>
  <c r="L244" i="18" s="1"/>
  <c r="I244" i="18" a="1"/>
  <c r="I244" i="18" s="1"/>
  <c r="H244" i="18" a="1"/>
  <c r="H244" i="18" s="1"/>
  <c r="K244" i="18" a="1"/>
  <c r="K244" i="18" s="1"/>
  <c r="D244" i="18" a="1"/>
  <c r="D244" i="18" s="1"/>
  <c r="F244" i="18" a="1"/>
  <c r="F244" i="18" s="1"/>
  <c r="E244" i="18" a="1"/>
  <c r="E244" i="18" s="1"/>
  <c r="J243" i="18"/>
  <c r="C245" i="18"/>
  <c r="B246" i="18"/>
  <c r="M243" i="18"/>
  <c r="G243" i="18"/>
  <c r="P242" i="18"/>
  <c r="AI242" i="18" s="1"/>
  <c r="S243" i="18" l="1"/>
  <c r="N244" i="18"/>
  <c r="AK244" i="18" s="1"/>
  <c r="AK243" i="18"/>
  <c r="O244" i="18"/>
  <c r="R244" i="18" s="1"/>
  <c r="M244" i="18"/>
  <c r="P243" i="18"/>
  <c r="AI243" i="18" s="1"/>
  <c r="J244" i="18"/>
  <c r="C246" i="18"/>
  <c r="B247" i="18"/>
  <c r="L245" i="18" a="1"/>
  <c r="L245" i="18" s="1"/>
  <c r="I245" i="18" a="1"/>
  <c r="I245" i="18" s="1"/>
  <c r="H245" i="18" a="1"/>
  <c r="H245" i="18" s="1"/>
  <c r="K245" i="18" a="1"/>
  <c r="K245" i="18" s="1"/>
  <c r="D245" i="18" a="1"/>
  <c r="D245" i="18" s="1"/>
  <c r="F245" i="18" a="1"/>
  <c r="F245" i="18" s="1"/>
  <c r="E245" i="18" a="1"/>
  <c r="E245" i="18" s="1"/>
  <c r="G244" i="18"/>
  <c r="Q244" i="18" l="1"/>
  <c r="S244" i="18" s="1"/>
  <c r="N245" i="18"/>
  <c r="Q245" i="18" s="1"/>
  <c r="O245" i="18"/>
  <c r="R245" i="18" s="1"/>
  <c r="G245" i="18"/>
  <c r="P244" i="18"/>
  <c r="AI244" i="18" s="1"/>
  <c r="M245" i="18"/>
  <c r="B248" i="18"/>
  <c r="C247" i="18"/>
  <c r="J245" i="18"/>
  <c r="L246" i="18" a="1"/>
  <c r="L246" i="18" s="1"/>
  <c r="I246" i="18" a="1"/>
  <c r="I246" i="18" s="1"/>
  <c r="H246" i="18" a="1"/>
  <c r="H246" i="18" s="1"/>
  <c r="K246" i="18" a="1"/>
  <c r="K246" i="18" s="1"/>
  <c r="D246" i="18" a="1"/>
  <c r="D246" i="18" s="1"/>
  <c r="F246" i="18" a="1"/>
  <c r="F246" i="18" s="1"/>
  <c r="E246" i="18" a="1"/>
  <c r="E246" i="18" s="1"/>
  <c r="N246" i="18" l="1"/>
  <c r="Q246" i="18" s="1"/>
  <c r="S245" i="18"/>
  <c r="O246" i="18"/>
  <c r="R246" i="18" s="1"/>
  <c r="AK245" i="18"/>
  <c r="M246" i="18"/>
  <c r="L247" i="18" a="1"/>
  <c r="L247" i="18" s="1"/>
  <c r="I247" i="18" a="1"/>
  <c r="I247" i="18" s="1"/>
  <c r="H247" i="18" a="1"/>
  <c r="H247" i="18" s="1"/>
  <c r="K247" i="18" a="1"/>
  <c r="K247" i="18" s="1"/>
  <c r="E247" i="18" a="1"/>
  <c r="E247" i="18" s="1"/>
  <c r="D247" i="18" a="1"/>
  <c r="D247" i="18" s="1"/>
  <c r="F247" i="18" a="1"/>
  <c r="F247" i="18" s="1"/>
  <c r="G246" i="18"/>
  <c r="B249" i="18"/>
  <c r="C248" i="18"/>
  <c r="J246" i="18"/>
  <c r="P245" i="18"/>
  <c r="AI245" i="18" s="1"/>
  <c r="AK246" i="18" l="1"/>
  <c r="S246" i="18"/>
  <c r="O247" i="18"/>
  <c r="R247" i="18" s="1"/>
  <c r="N247" i="18"/>
  <c r="Q247" i="18" s="1"/>
  <c r="L248" i="18" a="1"/>
  <c r="L248" i="18" s="1"/>
  <c r="I248" i="18" a="1"/>
  <c r="I248" i="18" s="1"/>
  <c r="H248" i="18" a="1"/>
  <c r="H248" i="18" s="1"/>
  <c r="K248" i="18" a="1"/>
  <c r="K248" i="18" s="1"/>
  <c r="D248" i="18" a="1"/>
  <c r="D248" i="18" s="1"/>
  <c r="E248" i="18" a="1"/>
  <c r="E248" i="18" s="1"/>
  <c r="F248" i="18" a="1"/>
  <c r="F248" i="18" s="1"/>
  <c r="P246" i="18"/>
  <c r="AI246" i="18" s="1"/>
  <c r="B250" i="18"/>
  <c r="C249" i="18"/>
  <c r="G247" i="18"/>
  <c r="M247" i="18"/>
  <c r="J247" i="18"/>
  <c r="S247" i="18" l="1"/>
  <c r="AK247" i="18"/>
  <c r="N248" i="18"/>
  <c r="Q248" i="18" s="1"/>
  <c r="O248" i="18"/>
  <c r="R248" i="18" s="1"/>
  <c r="L249" i="18" a="1"/>
  <c r="L249" i="18" s="1"/>
  <c r="I249" i="18" a="1"/>
  <c r="I249" i="18" s="1"/>
  <c r="H249" i="18" a="1"/>
  <c r="H249" i="18" s="1"/>
  <c r="K249" i="18" a="1"/>
  <c r="K249" i="18" s="1"/>
  <c r="F249" i="18" a="1"/>
  <c r="F249" i="18" s="1"/>
  <c r="E249" i="18" a="1"/>
  <c r="E249" i="18" s="1"/>
  <c r="D249" i="18" a="1"/>
  <c r="D249" i="18" s="1"/>
  <c r="P247" i="18"/>
  <c r="AI247" i="18" s="1"/>
  <c r="M248" i="18"/>
  <c r="G248" i="18"/>
  <c r="J248" i="18"/>
  <c r="B251" i="18"/>
  <c r="C250" i="18"/>
  <c r="AK248" i="18" l="1"/>
  <c r="O249" i="18"/>
  <c r="R249" i="18" s="1"/>
  <c r="S248" i="18"/>
  <c r="N249" i="18"/>
  <c r="Q249" i="18" s="1"/>
  <c r="G249" i="18"/>
  <c r="L250" i="18" a="1"/>
  <c r="L250" i="18" s="1"/>
  <c r="I250" i="18" a="1"/>
  <c r="I250" i="18" s="1"/>
  <c r="H250" i="18" a="1"/>
  <c r="H250" i="18" s="1"/>
  <c r="K250" i="18" a="1"/>
  <c r="K250" i="18" s="1"/>
  <c r="D250" i="18" a="1"/>
  <c r="D250" i="18" s="1"/>
  <c r="E250" i="18" a="1"/>
  <c r="E250" i="18" s="1"/>
  <c r="F250" i="18" a="1"/>
  <c r="F250" i="18" s="1"/>
  <c r="B252" i="18"/>
  <c r="C251" i="18"/>
  <c r="M249" i="18"/>
  <c r="J249" i="18"/>
  <c r="P248" i="18"/>
  <c r="AI248" i="18" s="1"/>
  <c r="S249" i="18" l="1"/>
  <c r="N250" i="18"/>
  <c r="AK250" i="18" s="1"/>
  <c r="O250" i="18"/>
  <c r="R250" i="18" s="1"/>
  <c r="AK249" i="18"/>
  <c r="P249" i="18"/>
  <c r="AI249" i="18" s="1"/>
  <c r="G250" i="18"/>
  <c r="L251" i="18" a="1"/>
  <c r="L251" i="18" s="1"/>
  <c r="I251" i="18" a="1"/>
  <c r="I251" i="18" s="1"/>
  <c r="H251" i="18" a="1"/>
  <c r="H251" i="18" s="1"/>
  <c r="K251" i="18" a="1"/>
  <c r="K251" i="18" s="1"/>
  <c r="D251" i="18" a="1"/>
  <c r="D251" i="18" s="1"/>
  <c r="F251" i="18" a="1"/>
  <c r="F251" i="18" s="1"/>
  <c r="E251" i="18" a="1"/>
  <c r="E251" i="18" s="1"/>
  <c r="M250" i="18"/>
  <c r="B253" i="18"/>
  <c r="C252" i="18"/>
  <c r="J250" i="18"/>
  <c r="Q250" i="18" l="1"/>
  <c r="S250" i="18" s="1"/>
  <c r="O251" i="18"/>
  <c r="R251" i="18" s="1"/>
  <c r="N251" i="18"/>
  <c r="Q251" i="18" s="1"/>
  <c r="G251" i="18"/>
  <c r="P250" i="18"/>
  <c r="AI250" i="18" s="1"/>
  <c r="M251" i="18"/>
  <c r="L252" i="18" a="1"/>
  <c r="L252" i="18" s="1"/>
  <c r="I252" i="18" a="1"/>
  <c r="I252" i="18" s="1"/>
  <c r="K252" i="18" a="1"/>
  <c r="K252" i="18" s="1"/>
  <c r="H252" i="18" a="1"/>
  <c r="H252" i="18" s="1"/>
  <c r="D252" i="18" a="1"/>
  <c r="D252" i="18" s="1"/>
  <c r="F252" i="18" a="1"/>
  <c r="F252" i="18" s="1"/>
  <c r="E252" i="18" a="1"/>
  <c r="E252" i="18" s="1"/>
  <c r="J251" i="18"/>
  <c r="C253" i="18"/>
  <c r="B254" i="18"/>
  <c r="O252" i="18" l="1"/>
  <c r="R252" i="18" s="1"/>
  <c r="S251" i="18"/>
  <c r="N252" i="18"/>
  <c r="AK252" i="18" s="1"/>
  <c r="AK251" i="18"/>
  <c r="M252" i="18"/>
  <c r="C254" i="18"/>
  <c r="B255" i="18"/>
  <c r="J252" i="18"/>
  <c r="G252" i="18"/>
  <c r="L253" i="18" a="1"/>
  <c r="L253" i="18" s="1"/>
  <c r="I253" i="18" a="1"/>
  <c r="I253" i="18" s="1"/>
  <c r="H253" i="18" a="1"/>
  <c r="H253" i="18" s="1"/>
  <c r="K253" i="18" a="1"/>
  <c r="K253" i="18" s="1"/>
  <c r="D253" i="18" a="1"/>
  <c r="D253" i="18" s="1"/>
  <c r="F253" i="18" a="1"/>
  <c r="F253" i="18" s="1"/>
  <c r="E253" i="18" a="1"/>
  <c r="E253" i="18" s="1"/>
  <c r="P251" i="18"/>
  <c r="AI251" i="18" s="1"/>
  <c r="Q252" i="18" l="1"/>
  <c r="S252" i="18" s="1"/>
  <c r="N253" i="18"/>
  <c r="Q253" i="18" s="1"/>
  <c r="O253" i="18"/>
  <c r="R253" i="18" s="1"/>
  <c r="P252" i="18"/>
  <c r="AI252" i="18" s="1"/>
  <c r="G253" i="18"/>
  <c r="B256" i="18"/>
  <c r="C255" i="18"/>
  <c r="M253" i="18"/>
  <c r="J253" i="18"/>
  <c r="L254" i="18" a="1"/>
  <c r="L254" i="18" s="1"/>
  <c r="I254" i="18" a="1"/>
  <c r="I254" i="18" s="1"/>
  <c r="H254" i="18" a="1"/>
  <c r="H254" i="18" s="1"/>
  <c r="K254" i="18" a="1"/>
  <c r="K254" i="18" s="1"/>
  <c r="D254" i="18" a="1"/>
  <c r="D254" i="18" s="1"/>
  <c r="F254" i="18" a="1"/>
  <c r="F254" i="18" s="1"/>
  <c r="E254" i="18" a="1"/>
  <c r="E254" i="18" s="1"/>
  <c r="N254" i="18" l="1"/>
  <c r="Q254" i="18" s="1"/>
  <c r="S253" i="18"/>
  <c r="AK253" i="18"/>
  <c r="O254" i="18"/>
  <c r="R254" i="18" s="1"/>
  <c r="M254" i="18"/>
  <c r="G254" i="18"/>
  <c r="L255" i="18" a="1"/>
  <c r="L255" i="18" s="1"/>
  <c r="I255" i="18" a="1"/>
  <c r="I255" i="18" s="1"/>
  <c r="H255" i="18" a="1"/>
  <c r="H255" i="18" s="1"/>
  <c r="K255" i="18" a="1"/>
  <c r="K255" i="18" s="1"/>
  <c r="D255" i="18" a="1"/>
  <c r="D255" i="18" s="1"/>
  <c r="E255" i="18" a="1"/>
  <c r="E255" i="18" s="1"/>
  <c r="F255" i="18" a="1"/>
  <c r="F255" i="18" s="1"/>
  <c r="B257" i="18"/>
  <c r="C256" i="18"/>
  <c r="P253" i="18"/>
  <c r="AI253" i="18" s="1"/>
  <c r="J254" i="18"/>
  <c r="AK254" i="18" l="1"/>
  <c r="S254" i="18"/>
  <c r="O255" i="18"/>
  <c r="R255" i="18" s="1"/>
  <c r="N255" i="18"/>
  <c r="Q255" i="18" s="1"/>
  <c r="G255" i="18"/>
  <c r="P254" i="18"/>
  <c r="AI254" i="18" s="1"/>
  <c r="L256" i="18" a="1"/>
  <c r="L256" i="18" s="1"/>
  <c r="I256" i="18" a="1"/>
  <c r="I256" i="18" s="1"/>
  <c r="H256" i="18" a="1"/>
  <c r="H256" i="18" s="1"/>
  <c r="K256" i="18" a="1"/>
  <c r="K256" i="18" s="1"/>
  <c r="D256" i="18" a="1"/>
  <c r="D256" i="18" s="1"/>
  <c r="E256" i="18" a="1"/>
  <c r="E256" i="18" s="1"/>
  <c r="F256" i="18" a="1"/>
  <c r="F256" i="18" s="1"/>
  <c r="M255" i="18"/>
  <c r="B258" i="18"/>
  <c r="C257" i="18"/>
  <c r="J255" i="18"/>
  <c r="S255" i="18" l="1"/>
  <c r="AK255" i="18"/>
  <c r="N256" i="18"/>
  <c r="Q256" i="18" s="1"/>
  <c r="O256" i="18"/>
  <c r="R256" i="18" s="1"/>
  <c r="G256" i="18"/>
  <c r="M256" i="18"/>
  <c r="J256" i="18"/>
  <c r="P255" i="18"/>
  <c r="AI255" i="18" s="1"/>
  <c r="L257" i="18" a="1"/>
  <c r="L257" i="18" s="1"/>
  <c r="I257" i="18" a="1"/>
  <c r="I257" i="18" s="1"/>
  <c r="H257" i="18" a="1"/>
  <c r="H257" i="18" s="1"/>
  <c r="K257" i="18" a="1"/>
  <c r="K257" i="18" s="1"/>
  <c r="D257" i="18" a="1"/>
  <c r="D257" i="18" s="1"/>
  <c r="E257" i="18" a="1"/>
  <c r="E257" i="18" s="1"/>
  <c r="F257" i="18" a="1"/>
  <c r="F257" i="18" s="1"/>
  <c r="B259" i="18"/>
  <c r="C258" i="18"/>
  <c r="S256" i="18" l="1"/>
  <c r="AK256" i="18"/>
  <c r="N257" i="18"/>
  <c r="Q257" i="18" s="1"/>
  <c r="O257" i="18"/>
  <c r="R257" i="18" s="1"/>
  <c r="M257" i="18"/>
  <c r="J257" i="18"/>
  <c r="L258" i="18" a="1"/>
  <c r="L258" i="18" s="1"/>
  <c r="I258" i="18" a="1"/>
  <c r="I258" i="18" s="1"/>
  <c r="H258" i="18" a="1"/>
  <c r="H258" i="18" s="1"/>
  <c r="K258" i="18" a="1"/>
  <c r="K258" i="18" s="1"/>
  <c r="D258" i="18" a="1"/>
  <c r="D258" i="18" s="1"/>
  <c r="F258" i="18" a="1"/>
  <c r="F258" i="18" s="1"/>
  <c r="E258" i="18" a="1"/>
  <c r="E258" i="18" s="1"/>
  <c r="P256" i="18"/>
  <c r="AI256" i="18" s="1"/>
  <c r="B260" i="18"/>
  <c r="C259" i="18"/>
  <c r="G257" i="18"/>
  <c r="AK257" i="18" l="1"/>
  <c r="O258" i="18"/>
  <c r="R258" i="18" s="1"/>
  <c r="S257" i="18"/>
  <c r="N258" i="18"/>
  <c r="J258" i="18"/>
  <c r="G258" i="18"/>
  <c r="B261" i="18"/>
  <c r="C260" i="18"/>
  <c r="L259" i="18" a="1"/>
  <c r="L259" i="18" s="1"/>
  <c r="I259" i="18" a="1"/>
  <c r="I259" i="18" s="1"/>
  <c r="H259" i="18" a="1"/>
  <c r="H259" i="18" s="1"/>
  <c r="K259" i="18" a="1"/>
  <c r="K259" i="18" s="1"/>
  <c r="D259" i="18" a="1"/>
  <c r="D259" i="18" s="1"/>
  <c r="F259" i="18" a="1"/>
  <c r="F259" i="18" s="1"/>
  <c r="E259" i="18" a="1"/>
  <c r="E259" i="18" s="1"/>
  <c r="M258" i="18"/>
  <c r="P257" i="18"/>
  <c r="AI257" i="18" s="1"/>
  <c r="O259" i="18" l="1"/>
  <c r="R259" i="18" s="1"/>
  <c r="N259" i="18"/>
  <c r="Q259" i="18" s="1"/>
  <c r="AK258" i="18"/>
  <c r="Q258" i="18"/>
  <c r="S258" i="18" s="1"/>
  <c r="P258" i="18"/>
  <c r="AI258" i="18" s="1"/>
  <c r="J259" i="18"/>
  <c r="G259" i="18"/>
  <c r="C261" i="18"/>
  <c r="B262" i="18"/>
  <c r="L260" i="18" a="1"/>
  <c r="L260" i="18" s="1"/>
  <c r="I260" i="18" a="1"/>
  <c r="I260" i="18" s="1"/>
  <c r="H260" i="18" a="1"/>
  <c r="H260" i="18" s="1"/>
  <c r="K260" i="18" a="1"/>
  <c r="K260" i="18" s="1"/>
  <c r="D260" i="18" a="1"/>
  <c r="D260" i="18" s="1"/>
  <c r="F260" i="18" a="1"/>
  <c r="F260" i="18" s="1"/>
  <c r="E260" i="18" a="1"/>
  <c r="E260" i="18" s="1"/>
  <c r="M259" i="18"/>
  <c r="S259" i="18" l="1"/>
  <c r="O260" i="18"/>
  <c r="R260" i="18" s="1"/>
  <c r="AK259" i="18"/>
  <c r="N260" i="18"/>
  <c r="C262" i="18"/>
  <c r="B263" i="18"/>
  <c r="L261" i="18" a="1"/>
  <c r="L261" i="18" s="1"/>
  <c r="I261" i="18" a="1"/>
  <c r="I261" i="18" s="1"/>
  <c r="K261" i="18" a="1"/>
  <c r="K261" i="18" s="1"/>
  <c r="H261" i="18" a="1"/>
  <c r="H261" i="18" s="1"/>
  <c r="D261" i="18" a="1"/>
  <c r="D261" i="18" s="1"/>
  <c r="F261" i="18" a="1"/>
  <c r="F261" i="18" s="1"/>
  <c r="E261" i="18" a="1"/>
  <c r="E261" i="18" s="1"/>
  <c r="M260" i="18"/>
  <c r="J260" i="18"/>
  <c r="G260" i="18"/>
  <c r="P259" i="18"/>
  <c r="AI259" i="18" s="1"/>
  <c r="O261" i="18" l="1"/>
  <c r="R261" i="18" s="1"/>
  <c r="N261" i="18"/>
  <c r="Q261" i="18" s="1"/>
  <c r="AK260" i="18"/>
  <c r="Q260" i="18"/>
  <c r="S260" i="18" s="1"/>
  <c r="L262" i="18" a="1"/>
  <c r="L262" i="18" s="1"/>
  <c r="I262" i="18" a="1"/>
  <c r="I262" i="18" s="1"/>
  <c r="K262" i="18" a="1"/>
  <c r="K262" i="18" s="1"/>
  <c r="H262" i="18" a="1"/>
  <c r="H262" i="18" s="1"/>
  <c r="D262" i="18" a="1"/>
  <c r="D262" i="18" s="1"/>
  <c r="F262" i="18" a="1"/>
  <c r="F262" i="18" s="1"/>
  <c r="E262" i="18" a="1"/>
  <c r="E262" i="18" s="1"/>
  <c r="J261" i="18"/>
  <c r="M261" i="18"/>
  <c r="P260" i="18"/>
  <c r="AI260" i="18" s="1"/>
  <c r="G261" i="18"/>
  <c r="B264" i="18"/>
  <c r="C263" i="18"/>
  <c r="S261" i="18" l="1"/>
  <c r="O262" i="18"/>
  <c r="R262" i="18" s="1"/>
  <c r="AK261" i="18"/>
  <c r="N262" i="18"/>
  <c r="G262" i="18"/>
  <c r="B265" i="18"/>
  <c r="C264" i="18"/>
  <c r="P261" i="18"/>
  <c r="AI261" i="18" s="1"/>
  <c r="J262" i="18"/>
  <c r="L263" i="18" a="1"/>
  <c r="L263" i="18" s="1"/>
  <c r="I263" i="18" a="1"/>
  <c r="I263" i="18" s="1"/>
  <c r="H263" i="18" a="1"/>
  <c r="H263" i="18" s="1"/>
  <c r="K263" i="18" a="1"/>
  <c r="K263" i="18" s="1"/>
  <c r="D263" i="18" a="1"/>
  <c r="D263" i="18" s="1"/>
  <c r="E263" i="18" a="1"/>
  <c r="E263" i="18" s="1"/>
  <c r="F263" i="18" a="1"/>
  <c r="F263" i="18" s="1"/>
  <c r="M262" i="18"/>
  <c r="N263" i="18" l="1"/>
  <c r="Q263" i="18" s="1"/>
  <c r="O263" i="18"/>
  <c r="R263" i="18" s="1"/>
  <c r="AK262" i="18"/>
  <c r="Q262" i="18"/>
  <c r="S262" i="18" s="1"/>
  <c r="M263" i="18"/>
  <c r="J263" i="18"/>
  <c r="L264" i="18" a="1"/>
  <c r="L264" i="18" s="1"/>
  <c r="I264" i="18" a="1"/>
  <c r="I264" i="18" s="1"/>
  <c r="H264" i="18" a="1"/>
  <c r="H264" i="18" s="1"/>
  <c r="K264" i="18" a="1"/>
  <c r="K264" i="18" s="1"/>
  <c r="D264" i="18" a="1"/>
  <c r="D264" i="18" s="1"/>
  <c r="E264" i="18" a="1"/>
  <c r="E264" i="18" s="1"/>
  <c r="F264" i="18" a="1"/>
  <c r="F264" i="18" s="1"/>
  <c r="B266" i="18"/>
  <c r="C265" i="18"/>
  <c r="P262" i="18"/>
  <c r="AI262" i="18" s="1"/>
  <c r="G263" i="18"/>
  <c r="S263" i="18" l="1"/>
  <c r="AK263" i="18"/>
  <c r="N264" i="18"/>
  <c r="O264" i="18"/>
  <c r="R264" i="18" s="1"/>
  <c r="B267" i="18"/>
  <c r="C266" i="18"/>
  <c r="M264" i="18"/>
  <c r="J264" i="18"/>
  <c r="L265" i="18" a="1"/>
  <c r="L265" i="18" s="1"/>
  <c r="I265" i="18" a="1"/>
  <c r="I265" i="18" s="1"/>
  <c r="H265" i="18" a="1"/>
  <c r="H265" i="18" s="1"/>
  <c r="K265" i="18" a="1"/>
  <c r="K265" i="18" s="1"/>
  <c r="D265" i="18" a="1"/>
  <c r="D265" i="18" s="1"/>
  <c r="F265" i="18" a="1"/>
  <c r="F265" i="18" s="1"/>
  <c r="E265" i="18" a="1"/>
  <c r="E265" i="18" s="1"/>
  <c r="P263" i="18"/>
  <c r="AI263" i="18" s="1"/>
  <c r="G264" i="18"/>
  <c r="O265" i="18" l="1"/>
  <c r="R265" i="18" s="1"/>
  <c r="N265" i="18"/>
  <c r="Q265" i="18" s="1"/>
  <c r="AK264" i="18"/>
  <c r="Q264" i="18"/>
  <c r="S264" i="18" s="1"/>
  <c r="G265" i="18"/>
  <c r="J265" i="18"/>
  <c r="P264" i="18"/>
  <c r="AI264" i="18" s="1"/>
  <c r="B268" i="18"/>
  <c r="C267" i="18"/>
  <c r="M265" i="18"/>
  <c r="L266" i="18" a="1"/>
  <c r="L266" i="18" s="1"/>
  <c r="I266" i="18" a="1"/>
  <c r="I266" i="18" s="1"/>
  <c r="H266" i="18" a="1"/>
  <c r="H266" i="18" s="1"/>
  <c r="K266" i="18" a="1"/>
  <c r="K266" i="18" s="1"/>
  <c r="D266" i="18" a="1"/>
  <c r="D266" i="18" s="1"/>
  <c r="E266" i="18" a="1"/>
  <c r="E266" i="18" s="1"/>
  <c r="F266" i="18" a="1"/>
  <c r="F266" i="18" s="1"/>
  <c r="S265" i="18" l="1"/>
  <c r="O266" i="18"/>
  <c r="R266" i="18" s="1"/>
  <c r="N266" i="18"/>
  <c r="AK266" i="18" s="1"/>
  <c r="AK265" i="18"/>
  <c r="G266" i="18"/>
  <c r="P265" i="18"/>
  <c r="AI265" i="18" s="1"/>
  <c r="M266" i="18"/>
  <c r="J266" i="18"/>
  <c r="I267" i="18" a="1"/>
  <c r="I267" i="18" s="1"/>
  <c r="L267" i="18" a="1"/>
  <c r="L267" i="18" s="1"/>
  <c r="H267" i="18" a="1"/>
  <c r="H267" i="18" s="1"/>
  <c r="K267" i="18" a="1"/>
  <c r="K267" i="18" s="1"/>
  <c r="D267" i="18" a="1"/>
  <c r="D267" i="18" s="1"/>
  <c r="F267" i="18" a="1"/>
  <c r="F267" i="18" s="1"/>
  <c r="E267" i="18" a="1"/>
  <c r="E267" i="18" s="1"/>
  <c r="B269" i="18"/>
  <c r="C268" i="18"/>
  <c r="Q266" i="18" l="1"/>
  <c r="S266" i="18" s="1"/>
  <c r="O267" i="18"/>
  <c r="R267" i="18" s="1"/>
  <c r="N267" i="18"/>
  <c r="Q267" i="18" s="1"/>
  <c r="L268" i="18" a="1"/>
  <c r="L268" i="18" s="1"/>
  <c r="I268" i="18" a="1"/>
  <c r="I268" i="18" s="1"/>
  <c r="H268" i="18" a="1"/>
  <c r="H268" i="18" s="1"/>
  <c r="K268" i="18" a="1"/>
  <c r="K268" i="18" s="1"/>
  <c r="D268" i="18" a="1"/>
  <c r="D268" i="18" s="1"/>
  <c r="F268" i="18" a="1"/>
  <c r="F268" i="18" s="1"/>
  <c r="E268" i="18" a="1"/>
  <c r="E268" i="18" s="1"/>
  <c r="C269" i="18"/>
  <c r="B270" i="18"/>
  <c r="M267" i="18"/>
  <c r="J267" i="18"/>
  <c r="G267" i="18"/>
  <c r="P266" i="18"/>
  <c r="AI266" i="18" s="1"/>
  <c r="S267" i="18" l="1"/>
  <c r="AK267" i="18"/>
  <c r="O268" i="18"/>
  <c r="R268" i="18" s="1"/>
  <c r="N268" i="18"/>
  <c r="P267" i="18"/>
  <c r="AI267" i="18" s="1"/>
  <c r="C270" i="18"/>
  <c r="B271" i="18"/>
  <c r="G268" i="18"/>
  <c r="L269" i="18" a="1"/>
  <c r="L269" i="18" s="1"/>
  <c r="I269" i="18" a="1"/>
  <c r="I269" i="18" s="1"/>
  <c r="H269" i="18" a="1"/>
  <c r="H269" i="18" s="1"/>
  <c r="K269" i="18" a="1"/>
  <c r="K269" i="18" s="1"/>
  <c r="D269" i="18" a="1"/>
  <c r="D269" i="18" s="1"/>
  <c r="F269" i="18" a="1"/>
  <c r="F269" i="18" s="1"/>
  <c r="E269" i="18" a="1"/>
  <c r="E269" i="18" s="1"/>
  <c r="M268" i="18"/>
  <c r="J268" i="18"/>
  <c r="O269" i="18" l="1"/>
  <c r="R269" i="18" s="1"/>
  <c r="N269" i="18"/>
  <c r="Q269" i="18" s="1"/>
  <c r="AK268" i="18"/>
  <c r="Q268" i="18"/>
  <c r="S268" i="18" s="1"/>
  <c r="G269" i="18"/>
  <c r="B272" i="18"/>
  <c r="C271" i="18"/>
  <c r="P268" i="18"/>
  <c r="AI268" i="18" s="1"/>
  <c r="L270" i="18" a="1"/>
  <c r="L270" i="18" s="1"/>
  <c r="I270" i="18" a="1"/>
  <c r="I270" i="18" s="1"/>
  <c r="H270" i="18" a="1"/>
  <c r="H270" i="18" s="1"/>
  <c r="K270" i="18" a="1"/>
  <c r="K270" i="18" s="1"/>
  <c r="D270" i="18" a="1"/>
  <c r="D270" i="18" s="1"/>
  <c r="F270" i="18" a="1"/>
  <c r="F270" i="18" s="1"/>
  <c r="E270" i="18" a="1"/>
  <c r="E270" i="18" s="1"/>
  <c r="M269" i="18"/>
  <c r="J269" i="18"/>
  <c r="S269" i="18" l="1"/>
  <c r="O270" i="18"/>
  <c r="R270" i="18" s="1"/>
  <c r="AK269" i="18"/>
  <c r="N270" i="18"/>
  <c r="J270" i="18"/>
  <c r="P269" i="18"/>
  <c r="AI269" i="18" s="1"/>
  <c r="M270" i="18"/>
  <c r="L271" i="18" a="1"/>
  <c r="L271" i="18" s="1"/>
  <c r="I271" i="18" a="1"/>
  <c r="I271" i="18" s="1"/>
  <c r="H271" i="18" a="1"/>
  <c r="H271" i="18" s="1"/>
  <c r="K271" i="18" a="1"/>
  <c r="K271" i="18" s="1"/>
  <c r="D271" i="18" a="1"/>
  <c r="D271" i="18" s="1"/>
  <c r="E271" i="18" a="1"/>
  <c r="E271" i="18" s="1"/>
  <c r="F271" i="18" a="1"/>
  <c r="F271" i="18" s="1"/>
  <c r="G270" i="18"/>
  <c r="B273" i="18"/>
  <c r="C272" i="18"/>
  <c r="O271" i="18" l="1"/>
  <c r="R271" i="18" s="1"/>
  <c r="N271" i="18"/>
  <c r="Q271" i="18" s="1"/>
  <c r="AK270" i="18"/>
  <c r="Q270" i="18"/>
  <c r="S270" i="18" s="1"/>
  <c r="M271" i="18"/>
  <c r="B274" i="18"/>
  <c r="C273" i="18"/>
  <c r="P270" i="18"/>
  <c r="AI270" i="18" s="1"/>
  <c r="L272" i="18" a="1"/>
  <c r="L272" i="18" s="1"/>
  <c r="I272" i="18" a="1"/>
  <c r="I272" i="18" s="1"/>
  <c r="H272" i="18" a="1"/>
  <c r="H272" i="18" s="1"/>
  <c r="K272" i="18" a="1"/>
  <c r="K272" i="18" s="1"/>
  <c r="D272" i="18" a="1"/>
  <c r="D272" i="18" s="1"/>
  <c r="E272" i="18" a="1"/>
  <c r="E272" i="18" s="1"/>
  <c r="F272" i="18" a="1"/>
  <c r="F272" i="18" s="1"/>
  <c r="G271" i="18"/>
  <c r="J271" i="18"/>
  <c r="O272" i="18" l="1"/>
  <c r="R272" i="18" s="1"/>
  <c r="S271" i="18"/>
  <c r="AK271" i="18"/>
  <c r="N272" i="18"/>
  <c r="G272" i="18"/>
  <c r="M272" i="18"/>
  <c r="L273" i="18" a="1"/>
  <c r="L273" i="18" s="1"/>
  <c r="H273" i="18" a="1"/>
  <c r="H273" i="18" s="1"/>
  <c r="I273" i="18" a="1"/>
  <c r="I273" i="18" s="1"/>
  <c r="K273" i="18" a="1"/>
  <c r="K273" i="18" s="1"/>
  <c r="E273" i="18" a="1"/>
  <c r="E273" i="18" s="1"/>
  <c r="D273" i="18" a="1"/>
  <c r="D273" i="18" s="1"/>
  <c r="F273" i="18" a="1"/>
  <c r="F273" i="18" s="1"/>
  <c r="J272" i="18"/>
  <c r="B275" i="18"/>
  <c r="C274" i="18"/>
  <c r="P271" i="18"/>
  <c r="AI271" i="18" s="1"/>
  <c r="O273" i="18" l="1"/>
  <c r="R273" i="18" s="1"/>
  <c r="N273" i="18"/>
  <c r="Q273" i="18" s="1"/>
  <c r="AK272" i="18"/>
  <c r="Q272" i="18"/>
  <c r="S272" i="18" s="1"/>
  <c r="J273" i="18"/>
  <c r="P272" i="18"/>
  <c r="AI272" i="18" s="1"/>
  <c r="G273" i="18"/>
  <c r="L274" i="18" a="1"/>
  <c r="L274" i="18" s="1"/>
  <c r="I274" i="18" a="1"/>
  <c r="I274" i="18" s="1"/>
  <c r="H274" i="18" a="1"/>
  <c r="H274" i="18" s="1"/>
  <c r="K274" i="18" a="1"/>
  <c r="K274" i="18" s="1"/>
  <c r="F274" i="18" a="1"/>
  <c r="F274" i="18" s="1"/>
  <c r="E274" i="18" a="1"/>
  <c r="E274" i="18" s="1"/>
  <c r="D274" i="18" a="1"/>
  <c r="D274" i="18" s="1"/>
  <c r="B276" i="18"/>
  <c r="C275" i="18"/>
  <c r="M273" i="18"/>
  <c r="S273" i="18" l="1"/>
  <c r="O274" i="18"/>
  <c r="R274" i="18" s="1"/>
  <c r="AK273" i="18"/>
  <c r="N274" i="18"/>
  <c r="Q274" i="18" s="1"/>
  <c r="P273" i="18"/>
  <c r="AI273" i="18" s="1"/>
  <c r="L275" i="18" a="1"/>
  <c r="L275" i="18" s="1"/>
  <c r="I275" i="18" a="1"/>
  <c r="I275" i="18" s="1"/>
  <c r="H275" i="18" a="1"/>
  <c r="H275" i="18" s="1"/>
  <c r="K275" i="18" a="1"/>
  <c r="K275" i="18" s="1"/>
  <c r="D275" i="18" a="1"/>
  <c r="D275" i="18" s="1"/>
  <c r="F275" i="18" a="1"/>
  <c r="F275" i="18" s="1"/>
  <c r="E275" i="18" a="1"/>
  <c r="E275" i="18" s="1"/>
  <c r="M274" i="18"/>
  <c r="B277" i="18"/>
  <c r="C276" i="18"/>
  <c r="J274" i="18"/>
  <c r="G274" i="18"/>
  <c r="AK274" i="18" l="1"/>
  <c r="S274" i="18"/>
  <c r="O275" i="18"/>
  <c r="R275" i="18" s="1"/>
  <c r="N275" i="18"/>
  <c r="Q275" i="18" s="1"/>
  <c r="P274" i="18"/>
  <c r="AI274" i="18" s="1"/>
  <c r="M275" i="18"/>
  <c r="L276" i="18" a="1"/>
  <c r="L276" i="18" s="1"/>
  <c r="I276" i="18" a="1"/>
  <c r="I276" i="18" s="1"/>
  <c r="H276" i="18" a="1"/>
  <c r="H276" i="18" s="1"/>
  <c r="K276" i="18" a="1"/>
  <c r="K276" i="18" s="1"/>
  <c r="D276" i="18" a="1"/>
  <c r="D276" i="18" s="1"/>
  <c r="F276" i="18" a="1"/>
  <c r="F276" i="18" s="1"/>
  <c r="E276" i="18" a="1"/>
  <c r="E276" i="18" s="1"/>
  <c r="J275" i="18"/>
  <c r="C277" i="18"/>
  <c r="B278" i="18"/>
  <c r="G275" i="18"/>
  <c r="S275" i="18" l="1"/>
  <c r="O276" i="18"/>
  <c r="R276" i="18" s="1"/>
  <c r="AK275" i="18"/>
  <c r="N276" i="18"/>
  <c r="J276" i="18"/>
  <c r="L277" i="18" a="1"/>
  <c r="L277" i="18" s="1"/>
  <c r="I277" i="18" a="1"/>
  <c r="I277" i="18" s="1"/>
  <c r="H277" i="18" a="1"/>
  <c r="H277" i="18" s="1"/>
  <c r="K277" i="18" a="1"/>
  <c r="K277" i="18" s="1"/>
  <c r="D277" i="18" a="1"/>
  <c r="D277" i="18" s="1"/>
  <c r="F277" i="18" a="1"/>
  <c r="F277" i="18" s="1"/>
  <c r="E277" i="18" a="1"/>
  <c r="E277" i="18" s="1"/>
  <c r="C278" i="18"/>
  <c r="B279" i="18"/>
  <c r="G276" i="18"/>
  <c r="P275" i="18"/>
  <c r="AI275" i="18" s="1"/>
  <c r="M276" i="18"/>
  <c r="N277" i="18" l="1"/>
  <c r="Q277" i="18" s="1"/>
  <c r="O277" i="18"/>
  <c r="R277" i="18" s="1"/>
  <c r="AK276" i="18"/>
  <c r="Q276" i="18"/>
  <c r="S276" i="18" s="1"/>
  <c r="B280" i="18"/>
  <c r="C279" i="18"/>
  <c r="G277" i="18"/>
  <c r="L278" i="18" a="1"/>
  <c r="L278" i="18" s="1"/>
  <c r="I278" i="18" a="1"/>
  <c r="I278" i="18" s="1"/>
  <c r="H278" i="18" a="1"/>
  <c r="H278" i="18" s="1"/>
  <c r="K278" i="18" a="1"/>
  <c r="K278" i="18" s="1"/>
  <c r="D278" i="18" a="1"/>
  <c r="D278" i="18" s="1"/>
  <c r="F278" i="18" a="1"/>
  <c r="F278" i="18" s="1"/>
  <c r="E278" i="18" a="1"/>
  <c r="E278" i="18" s="1"/>
  <c r="M277" i="18"/>
  <c r="J277" i="18"/>
  <c r="P276" i="18"/>
  <c r="AI276" i="18" s="1"/>
  <c r="N278" i="18" l="1"/>
  <c r="Q278" i="18" s="1"/>
  <c r="S277" i="18"/>
  <c r="O278" i="18"/>
  <c r="R278" i="18" s="1"/>
  <c r="AK277" i="18"/>
  <c r="G278" i="18"/>
  <c r="P277" i="18"/>
  <c r="AI277" i="18" s="1"/>
  <c r="M278" i="18"/>
  <c r="J278" i="18"/>
  <c r="L279" i="18" a="1"/>
  <c r="L279" i="18" s="1"/>
  <c r="I279" i="18" a="1"/>
  <c r="I279" i="18" s="1"/>
  <c r="H279" i="18" a="1"/>
  <c r="H279" i="18" s="1"/>
  <c r="K279" i="18" a="1"/>
  <c r="K279" i="18" s="1"/>
  <c r="E279" i="18" a="1"/>
  <c r="E279" i="18" s="1"/>
  <c r="D279" i="18" a="1"/>
  <c r="D279" i="18" s="1"/>
  <c r="F279" i="18" a="1"/>
  <c r="F279" i="18" s="1"/>
  <c r="B281" i="18"/>
  <c r="C280" i="18"/>
  <c r="AK278" i="18" l="1"/>
  <c r="O279" i="18"/>
  <c r="R279" i="18" s="1"/>
  <c r="S278" i="18"/>
  <c r="N279" i="18"/>
  <c r="Q279" i="18" s="1"/>
  <c r="M279" i="18"/>
  <c r="P278" i="18"/>
  <c r="AI278" i="18" s="1"/>
  <c r="B282" i="18"/>
  <c r="C281" i="18"/>
  <c r="J279" i="18"/>
  <c r="L280" i="18" a="1"/>
  <c r="L280" i="18" s="1"/>
  <c r="I280" i="18" a="1"/>
  <c r="I280" i="18" s="1"/>
  <c r="H280" i="18" a="1"/>
  <c r="H280" i="18" s="1"/>
  <c r="K280" i="18" a="1"/>
  <c r="K280" i="18" s="1"/>
  <c r="D280" i="18" a="1"/>
  <c r="D280" i="18" s="1"/>
  <c r="E280" i="18" a="1"/>
  <c r="E280" i="18" s="1"/>
  <c r="F280" i="18" a="1"/>
  <c r="F280" i="18" s="1"/>
  <c r="G279" i="18"/>
  <c r="AK279" i="18" l="1"/>
  <c r="O280" i="18"/>
  <c r="R280" i="18" s="1"/>
  <c r="S279" i="18"/>
  <c r="N280" i="18"/>
  <c r="P279" i="18"/>
  <c r="AI279" i="18" s="1"/>
  <c r="B283" i="18"/>
  <c r="C282" i="18"/>
  <c r="L281" i="18" a="1"/>
  <c r="L281" i="18" s="1"/>
  <c r="I281" i="18" a="1"/>
  <c r="I281" i="18" s="1"/>
  <c r="H281" i="18" a="1"/>
  <c r="H281" i="18" s="1"/>
  <c r="K281" i="18" a="1"/>
  <c r="K281" i="18" s="1"/>
  <c r="F281" i="18" a="1"/>
  <c r="F281" i="18" s="1"/>
  <c r="D281" i="18" a="1"/>
  <c r="D281" i="18" s="1"/>
  <c r="E281" i="18" a="1"/>
  <c r="E281" i="18" s="1"/>
  <c r="M280" i="18"/>
  <c r="J280" i="18"/>
  <c r="G280" i="18"/>
  <c r="O281" i="18" l="1"/>
  <c r="R281" i="18" s="1"/>
  <c r="N281" i="18"/>
  <c r="Q281" i="18" s="1"/>
  <c r="AK280" i="18"/>
  <c r="Q280" i="18"/>
  <c r="S280" i="18" s="1"/>
  <c r="P280" i="18"/>
  <c r="AI280" i="18" s="1"/>
  <c r="L282" i="18" a="1"/>
  <c r="L282" i="18" s="1"/>
  <c r="I282" i="18" a="1"/>
  <c r="I282" i="18" s="1"/>
  <c r="H282" i="18" a="1"/>
  <c r="H282" i="18" s="1"/>
  <c r="K282" i="18" a="1"/>
  <c r="K282" i="18" s="1"/>
  <c r="D282" i="18" a="1"/>
  <c r="D282" i="18" s="1"/>
  <c r="E282" i="18" a="1"/>
  <c r="E282" i="18" s="1"/>
  <c r="F282" i="18" a="1"/>
  <c r="F282" i="18" s="1"/>
  <c r="J281" i="18"/>
  <c r="G281" i="18"/>
  <c r="B284" i="18"/>
  <c r="C283" i="18"/>
  <c r="M281" i="18"/>
  <c r="AK281" i="18" l="1"/>
  <c r="S281" i="18"/>
  <c r="O282" i="18"/>
  <c r="R282" i="18" s="1"/>
  <c r="N282" i="18"/>
  <c r="AK282" i="18" s="1"/>
  <c r="L283" i="18" a="1"/>
  <c r="L283" i="18" s="1"/>
  <c r="I283" i="18" a="1"/>
  <c r="I283" i="18" s="1"/>
  <c r="H283" i="18" a="1"/>
  <c r="H283" i="18" s="1"/>
  <c r="K283" i="18" a="1"/>
  <c r="K283" i="18" s="1"/>
  <c r="D283" i="18" a="1"/>
  <c r="D283" i="18" s="1"/>
  <c r="F283" i="18" a="1"/>
  <c r="F283" i="18" s="1"/>
  <c r="E283" i="18" a="1"/>
  <c r="E283" i="18" s="1"/>
  <c r="B285" i="18"/>
  <c r="C284" i="18"/>
  <c r="G282" i="18"/>
  <c r="P281" i="18"/>
  <c r="AI281" i="18" s="1"/>
  <c r="M282" i="18"/>
  <c r="J282" i="18"/>
  <c r="Q282" i="18" l="1"/>
  <c r="S282" i="18" s="1"/>
  <c r="N283" i="18"/>
  <c r="Q283" i="18" s="1"/>
  <c r="O283" i="18"/>
  <c r="R283" i="18" s="1"/>
  <c r="G283" i="18"/>
  <c r="P282" i="18"/>
  <c r="AI282" i="18" s="1"/>
  <c r="M283" i="18"/>
  <c r="C285" i="18"/>
  <c r="B286" i="18"/>
  <c r="J283" i="18"/>
  <c r="L284" i="18" a="1"/>
  <c r="L284" i="18" s="1"/>
  <c r="I284" i="18" a="1"/>
  <c r="I284" i="18" s="1"/>
  <c r="H284" i="18" a="1"/>
  <c r="H284" i="18" s="1"/>
  <c r="K284" i="18" a="1"/>
  <c r="K284" i="18" s="1"/>
  <c r="D284" i="18" a="1"/>
  <c r="D284" i="18" s="1"/>
  <c r="F284" i="18" a="1"/>
  <c r="F284" i="18" s="1"/>
  <c r="E284" i="18" a="1"/>
  <c r="E284" i="18" s="1"/>
  <c r="S283" i="18" l="1"/>
  <c r="AK283" i="18"/>
  <c r="N284" i="18"/>
  <c r="O284" i="18"/>
  <c r="R284" i="18" s="1"/>
  <c r="G284" i="18"/>
  <c r="C286" i="18"/>
  <c r="B287" i="18"/>
  <c r="M284" i="18"/>
  <c r="J284" i="18"/>
  <c r="L285" i="18" a="1"/>
  <c r="L285" i="18" s="1"/>
  <c r="I285" i="18" a="1"/>
  <c r="I285" i="18" s="1"/>
  <c r="H285" i="18" a="1"/>
  <c r="H285" i="18" s="1"/>
  <c r="K285" i="18" a="1"/>
  <c r="K285" i="18" s="1"/>
  <c r="D285" i="18" a="1"/>
  <c r="D285" i="18" s="1"/>
  <c r="F285" i="18" a="1"/>
  <c r="F285" i="18" s="1"/>
  <c r="E285" i="18" a="1"/>
  <c r="E285" i="18" s="1"/>
  <c r="P283" i="18"/>
  <c r="AI283" i="18" s="1"/>
  <c r="N285" i="18" l="1"/>
  <c r="Q285" i="18" s="1"/>
  <c r="O285" i="18"/>
  <c r="R285" i="18" s="1"/>
  <c r="S285" i="18" s="1"/>
  <c r="AK284" i="18"/>
  <c r="Q284" i="18"/>
  <c r="S284" i="18" s="1"/>
  <c r="B288" i="18"/>
  <c r="C287" i="18"/>
  <c r="P284" i="18"/>
  <c r="AI284" i="18" s="1"/>
  <c r="I286" i="18" a="1"/>
  <c r="I286" i="18" s="1"/>
  <c r="L286" i="18" a="1"/>
  <c r="L286" i="18" s="1"/>
  <c r="H286" i="18" a="1"/>
  <c r="H286" i="18" s="1"/>
  <c r="K286" i="18" a="1"/>
  <c r="K286" i="18" s="1"/>
  <c r="D286" i="18" a="1"/>
  <c r="D286" i="18" s="1"/>
  <c r="F286" i="18" a="1"/>
  <c r="F286" i="18" s="1"/>
  <c r="E286" i="18" a="1"/>
  <c r="E286" i="18" s="1"/>
  <c r="G285" i="18"/>
  <c r="M285" i="18"/>
  <c r="J285" i="18"/>
  <c r="AK285" i="18" l="1"/>
  <c r="N286" i="18"/>
  <c r="AK286" i="18" s="1"/>
  <c r="O286" i="18"/>
  <c r="R286" i="18" s="1"/>
  <c r="G286" i="18"/>
  <c r="M286" i="18"/>
  <c r="P285" i="18"/>
  <c r="AI285" i="18" s="1"/>
  <c r="J286" i="18"/>
  <c r="L287" i="18" a="1"/>
  <c r="L287" i="18" s="1"/>
  <c r="I287" i="18" a="1"/>
  <c r="I287" i="18" s="1"/>
  <c r="H287" i="18" a="1"/>
  <c r="H287" i="18" s="1"/>
  <c r="K287" i="18" a="1"/>
  <c r="K287" i="18" s="1"/>
  <c r="E287" i="18" a="1"/>
  <c r="E287" i="18" s="1"/>
  <c r="D287" i="18" a="1"/>
  <c r="D287" i="18" s="1"/>
  <c r="F287" i="18" a="1"/>
  <c r="F287" i="18" s="1"/>
  <c r="B289" i="18"/>
  <c r="C288" i="18"/>
  <c r="Q286" i="18" l="1"/>
  <c r="S286" i="18" s="1"/>
  <c r="N287" i="18"/>
  <c r="Q287" i="18" s="1"/>
  <c r="O287" i="18"/>
  <c r="R287" i="18" s="1"/>
  <c r="S287" i="18" s="1"/>
  <c r="G287" i="18"/>
  <c r="M287" i="18"/>
  <c r="J287" i="18"/>
  <c r="P286" i="18"/>
  <c r="AI286" i="18" s="1"/>
  <c r="L288" i="18" a="1"/>
  <c r="L288" i="18" s="1"/>
  <c r="I288" i="18" a="1"/>
  <c r="I288" i="18" s="1"/>
  <c r="K288" i="18" a="1"/>
  <c r="K288" i="18" s="1"/>
  <c r="H288" i="18" a="1"/>
  <c r="H288" i="18" s="1"/>
  <c r="D288" i="18" a="1"/>
  <c r="D288" i="18" s="1"/>
  <c r="E288" i="18" a="1"/>
  <c r="E288" i="18" s="1"/>
  <c r="F288" i="18" a="1"/>
  <c r="F288" i="18" s="1"/>
  <c r="B290" i="18"/>
  <c r="C289" i="18"/>
  <c r="N288" i="18" l="1"/>
  <c r="AK288" i="18" s="1"/>
  <c r="AK287" i="18"/>
  <c r="O288" i="18"/>
  <c r="R288" i="18" s="1"/>
  <c r="J288" i="18"/>
  <c r="B291" i="18"/>
  <c r="C290" i="18"/>
  <c r="M288" i="18"/>
  <c r="G288" i="18"/>
  <c r="L289" i="18" a="1"/>
  <c r="L289" i="18" s="1"/>
  <c r="I289" i="18" a="1"/>
  <c r="I289" i="18" s="1"/>
  <c r="H289" i="18" a="1"/>
  <c r="H289" i="18" s="1"/>
  <c r="K289" i="18" a="1"/>
  <c r="K289" i="18" s="1"/>
  <c r="D289" i="18" a="1"/>
  <c r="D289" i="18" s="1"/>
  <c r="E289" i="18" a="1"/>
  <c r="E289" i="18" s="1"/>
  <c r="F289" i="18" a="1"/>
  <c r="F289" i="18" s="1"/>
  <c r="P287" i="18"/>
  <c r="AI287" i="18" s="1"/>
  <c r="Q288" i="18" l="1"/>
  <c r="S288" i="18" s="1"/>
  <c r="O289" i="18"/>
  <c r="R289" i="18" s="1"/>
  <c r="N289" i="18"/>
  <c r="Q289" i="18" s="1"/>
  <c r="L290" i="18" a="1"/>
  <c r="L290" i="18" s="1"/>
  <c r="I290" i="18" a="1"/>
  <c r="I290" i="18" s="1"/>
  <c r="H290" i="18" a="1"/>
  <c r="H290" i="18" s="1"/>
  <c r="K290" i="18" a="1"/>
  <c r="K290" i="18" s="1"/>
  <c r="D290" i="18" a="1"/>
  <c r="D290" i="18" s="1"/>
  <c r="F290" i="18" a="1"/>
  <c r="F290" i="18" s="1"/>
  <c r="E290" i="18" a="1"/>
  <c r="E290" i="18" s="1"/>
  <c r="P288" i="18"/>
  <c r="AI288" i="18" s="1"/>
  <c r="M289" i="18"/>
  <c r="B292" i="18"/>
  <c r="C291" i="18"/>
  <c r="G289" i="18"/>
  <c r="J289" i="18"/>
  <c r="S289" i="18" l="1"/>
  <c r="O290" i="18"/>
  <c r="R290" i="18" s="1"/>
  <c r="AK289" i="18"/>
  <c r="N290" i="18"/>
  <c r="G290" i="18"/>
  <c r="M290" i="18"/>
  <c r="J290" i="18"/>
  <c r="P289" i="18"/>
  <c r="AI289" i="18" s="1"/>
  <c r="L291" i="18" a="1"/>
  <c r="L291" i="18" s="1"/>
  <c r="I291" i="18" a="1"/>
  <c r="I291" i="18" s="1"/>
  <c r="H291" i="18" a="1"/>
  <c r="H291" i="18" s="1"/>
  <c r="K291" i="18" a="1"/>
  <c r="K291" i="18" s="1"/>
  <c r="D291" i="18" a="1"/>
  <c r="D291" i="18" s="1"/>
  <c r="F291" i="18" a="1"/>
  <c r="F291" i="18" s="1"/>
  <c r="E291" i="18" a="1"/>
  <c r="E291" i="18" s="1"/>
  <c r="B293" i="18"/>
  <c r="C292" i="18"/>
  <c r="O291" i="18" l="1"/>
  <c r="R291" i="18" s="1"/>
  <c r="N291" i="18"/>
  <c r="Q291" i="18" s="1"/>
  <c r="AK290" i="18"/>
  <c r="Q290" i="18"/>
  <c r="S290" i="18" s="1"/>
  <c r="L292" i="18" a="1"/>
  <c r="L292" i="18" s="1"/>
  <c r="I292" i="18" a="1"/>
  <c r="I292" i="18" s="1"/>
  <c r="H292" i="18" a="1"/>
  <c r="H292" i="18" s="1"/>
  <c r="K292" i="18" a="1"/>
  <c r="K292" i="18" s="1"/>
  <c r="D292" i="18" a="1"/>
  <c r="D292" i="18" s="1"/>
  <c r="F292" i="18" a="1"/>
  <c r="F292" i="18" s="1"/>
  <c r="E292" i="18" a="1"/>
  <c r="E292" i="18" s="1"/>
  <c r="G291" i="18"/>
  <c r="C293" i="18"/>
  <c r="B294" i="18"/>
  <c r="P290" i="18"/>
  <c r="AI290" i="18" s="1"/>
  <c r="M291" i="18"/>
  <c r="J291" i="18"/>
  <c r="S291" i="18" l="1"/>
  <c r="N292" i="18"/>
  <c r="Q292" i="18" s="1"/>
  <c r="S292" i="18" s="1"/>
  <c r="O292" i="18"/>
  <c r="R292" i="18" s="1"/>
  <c r="AK291" i="18"/>
  <c r="L293" i="18" a="1"/>
  <c r="L293" i="18" s="1"/>
  <c r="I293" i="18" a="1"/>
  <c r="I293" i="18" s="1"/>
  <c r="H293" i="18" a="1"/>
  <c r="H293" i="18" s="1"/>
  <c r="K293" i="18" a="1"/>
  <c r="K293" i="18" s="1"/>
  <c r="D293" i="18" a="1"/>
  <c r="D293" i="18" s="1"/>
  <c r="F293" i="18" a="1"/>
  <c r="F293" i="18" s="1"/>
  <c r="E293" i="18" a="1"/>
  <c r="E293" i="18" s="1"/>
  <c r="G292" i="18"/>
  <c r="M292" i="18"/>
  <c r="P291" i="18"/>
  <c r="AI291" i="18" s="1"/>
  <c r="C294" i="18"/>
  <c r="B295" i="18"/>
  <c r="J292" i="18"/>
  <c r="AK292" i="18" l="1"/>
  <c r="O293" i="18"/>
  <c r="R293" i="18" s="1"/>
  <c r="N293" i="18"/>
  <c r="Q293" i="18" s="1"/>
  <c r="M293" i="18"/>
  <c r="B296" i="18"/>
  <c r="C295" i="18"/>
  <c r="J293" i="18"/>
  <c r="L294" i="18" a="1"/>
  <c r="L294" i="18" s="1"/>
  <c r="I294" i="18" a="1"/>
  <c r="I294" i="18" s="1"/>
  <c r="H294" i="18" a="1"/>
  <c r="H294" i="18" s="1"/>
  <c r="K294" i="18" a="1"/>
  <c r="K294" i="18" s="1"/>
  <c r="D294" i="18" a="1"/>
  <c r="D294" i="18" s="1"/>
  <c r="F294" i="18" a="1"/>
  <c r="F294" i="18" s="1"/>
  <c r="E294" i="18" a="1"/>
  <c r="E294" i="18" s="1"/>
  <c r="P292" i="18"/>
  <c r="AI292" i="18" s="1"/>
  <c r="G293" i="18"/>
  <c r="S293" i="18" l="1"/>
  <c r="AK293" i="18"/>
  <c r="O294" i="18"/>
  <c r="R294" i="18" s="1"/>
  <c r="N294" i="18"/>
  <c r="G294" i="18"/>
  <c r="P293" i="18"/>
  <c r="AI293" i="18" s="1"/>
  <c r="I295" i="18" a="1"/>
  <c r="I295" i="18" s="1"/>
  <c r="L295" i="18" a="1"/>
  <c r="L295" i="18" s="1"/>
  <c r="H295" i="18" a="1"/>
  <c r="H295" i="18" s="1"/>
  <c r="K295" i="18" a="1"/>
  <c r="K295" i="18" s="1"/>
  <c r="D295" i="18" a="1"/>
  <c r="D295" i="18" s="1"/>
  <c r="E295" i="18" a="1"/>
  <c r="E295" i="18" s="1"/>
  <c r="F295" i="18" a="1"/>
  <c r="F295" i="18" s="1"/>
  <c r="M294" i="18"/>
  <c r="B297" i="18"/>
  <c r="C296" i="18"/>
  <c r="J294" i="18"/>
  <c r="O295" i="18" l="1"/>
  <c r="R295" i="18" s="1"/>
  <c r="N295" i="18"/>
  <c r="Q295" i="18" s="1"/>
  <c r="S295" i="18" s="1"/>
  <c r="AK294" i="18"/>
  <c r="Q294" i="18"/>
  <c r="S294" i="18" s="1"/>
  <c r="M295" i="18"/>
  <c r="L296" i="18" a="1"/>
  <c r="L296" i="18" s="1"/>
  <c r="I296" i="18" a="1"/>
  <c r="I296" i="18" s="1"/>
  <c r="H296" i="18" a="1"/>
  <c r="H296" i="18" s="1"/>
  <c r="K296" i="18" a="1"/>
  <c r="K296" i="18" s="1"/>
  <c r="D296" i="18" a="1"/>
  <c r="D296" i="18" s="1"/>
  <c r="E296" i="18" a="1"/>
  <c r="E296" i="18" s="1"/>
  <c r="F296" i="18" a="1"/>
  <c r="F296" i="18" s="1"/>
  <c r="J295" i="18"/>
  <c r="B298" i="18"/>
  <c r="C297" i="18"/>
  <c r="P294" i="18"/>
  <c r="AI294" i="18" s="1"/>
  <c r="G295" i="18"/>
  <c r="N296" i="18" l="1"/>
  <c r="AK296" i="18" s="1"/>
  <c r="O296" i="18"/>
  <c r="R296" i="18" s="1"/>
  <c r="AK295" i="18"/>
  <c r="M296" i="18"/>
  <c r="P295" i="18"/>
  <c r="AI295" i="18" s="1"/>
  <c r="J296" i="18"/>
  <c r="L297" i="18" a="1"/>
  <c r="L297" i="18" s="1"/>
  <c r="I297" i="18" a="1"/>
  <c r="I297" i="18" s="1"/>
  <c r="H297" i="18" a="1"/>
  <c r="H297" i="18" s="1"/>
  <c r="K297" i="18" a="1"/>
  <c r="K297" i="18" s="1"/>
  <c r="D297" i="18" a="1"/>
  <c r="D297" i="18" s="1"/>
  <c r="F297" i="18" a="1"/>
  <c r="F297" i="18" s="1"/>
  <c r="E297" i="18" a="1"/>
  <c r="E297" i="18" s="1"/>
  <c r="B299" i="18"/>
  <c r="C298" i="18"/>
  <c r="G296" i="18"/>
  <c r="Q296" i="18" l="1"/>
  <c r="S296" i="18" s="1"/>
  <c r="O297" i="18"/>
  <c r="R297" i="18" s="1"/>
  <c r="N297" i="18"/>
  <c r="Q297" i="18" s="1"/>
  <c r="M297" i="18"/>
  <c r="J297" i="18"/>
  <c r="L298" i="18" a="1"/>
  <c r="L298" i="18" s="1"/>
  <c r="I298" i="18" a="1"/>
  <c r="I298" i="18" s="1"/>
  <c r="H298" i="18" a="1"/>
  <c r="H298" i="18" s="1"/>
  <c r="K298" i="18" a="1"/>
  <c r="K298" i="18" s="1"/>
  <c r="E298" i="18" a="1"/>
  <c r="E298" i="18" s="1"/>
  <c r="D298" i="18" a="1"/>
  <c r="D298" i="18" s="1"/>
  <c r="F298" i="18" a="1"/>
  <c r="F298" i="18" s="1"/>
  <c r="P296" i="18"/>
  <c r="AI296" i="18" s="1"/>
  <c r="B300" i="18"/>
  <c r="C299" i="18"/>
  <c r="G297" i="18"/>
  <c r="O298" i="18" l="1"/>
  <c r="R298" i="18" s="1"/>
  <c r="S297" i="18"/>
  <c r="N298" i="18"/>
  <c r="AK298" i="18" s="1"/>
  <c r="AK297" i="18"/>
  <c r="L299" i="18" a="1"/>
  <c r="L299" i="18" s="1"/>
  <c r="I299" i="18" a="1"/>
  <c r="I299" i="18" s="1"/>
  <c r="H299" i="18" a="1"/>
  <c r="H299" i="18" s="1"/>
  <c r="K299" i="18" a="1"/>
  <c r="K299" i="18" s="1"/>
  <c r="D299" i="18" a="1"/>
  <c r="D299" i="18" s="1"/>
  <c r="F299" i="18" a="1"/>
  <c r="F299" i="18" s="1"/>
  <c r="E299" i="18" a="1"/>
  <c r="E299" i="18" s="1"/>
  <c r="P297" i="18"/>
  <c r="AI297" i="18" s="1"/>
  <c r="B301" i="18"/>
  <c r="C300" i="18"/>
  <c r="J298" i="18"/>
  <c r="M298" i="18"/>
  <c r="G298" i="18"/>
  <c r="Q298" i="18" l="1"/>
  <c r="S298" i="18" s="1"/>
  <c r="N299" i="18"/>
  <c r="Q299" i="18" s="1"/>
  <c r="O299" i="18"/>
  <c r="R299" i="18" s="1"/>
  <c r="M299" i="18"/>
  <c r="J299" i="18"/>
  <c r="L300" i="18" a="1"/>
  <c r="L300" i="18" s="1"/>
  <c r="I300" i="18" a="1"/>
  <c r="I300" i="18" s="1"/>
  <c r="H300" i="18" a="1"/>
  <c r="H300" i="18" s="1"/>
  <c r="K300" i="18" a="1"/>
  <c r="K300" i="18" s="1"/>
  <c r="F300" i="18" a="1"/>
  <c r="F300" i="18" s="1"/>
  <c r="D300" i="18" a="1"/>
  <c r="D300" i="18" s="1"/>
  <c r="E300" i="18" a="1"/>
  <c r="E300" i="18" s="1"/>
  <c r="C301" i="18"/>
  <c r="B302" i="18"/>
  <c r="G299" i="18"/>
  <c r="P298" i="18"/>
  <c r="AI298" i="18" s="1"/>
  <c r="S299" i="18" l="1"/>
  <c r="N300" i="18"/>
  <c r="AK300" i="18" s="1"/>
  <c r="O300" i="18"/>
  <c r="R300" i="18" s="1"/>
  <c r="AK299" i="18"/>
  <c r="Q300" i="18"/>
  <c r="M300" i="18"/>
  <c r="J300" i="18"/>
  <c r="P299" i="18"/>
  <c r="AI299" i="18" s="1"/>
  <c r="L301" i="18" a="1"/>
  <c r="L301" i="18" s="1"/>
  <c r="I301" i="18" a="1"/>
  <c r="I301" i="18" s="1"/>
  <c r="H301" i="18" a="1"/>
  <c r="H301" i="18" s="1"/>
  <c r="K301" i="18" a="1"/>
  <c r="K301" i="18" s="1"/>
  <c r="D301" i="18" a="1"/>
  <c r="D301" i="18" s="1"/>
  <c r="F301" i="18" a="1"/>
  <c r="F301" i="18" s="1"/>
  <c r="E301" i="18" a="1"/>
  <c r="E301" i="18" s="1"/>
  <c r="G300" i="18"/>
  <c r="C302" i="18"/>
  <c r="B303" i="18"/>
  <c r="S300" i="18" l="1"/>
  <c r="N301" i="18"/>
  <c r="Q301" i="18" s="1"/>
  <c r="O301" i="18"/>
  <c r="R301" i="18" s="1"/>
  <c r="S301" i="18" s="1"/>
  <c r="B304" i="18"/>
  <c r="C303" i="18"/>
  <c r="L302" i="18" a="1"/>
  <c r="L302" i="18" s="1"/>
  <c r="I302" i="18" a="1"/>
  <c r="I302" i="18" s="1"/>
  <c r="H302" i="18" a="1"/>
  <c r="H302" i="18" s="1"/>
  <c r="K302" i="18" a="1"/>
  <c r="K302" i="18" s="1"/>
  <c r="D302" i="18" a="1"/>
  <c r="D302" i="18" s="1"/>
  <c r="F302" i="18" a="1"/>
  <c r="F302" i="18" s="1"/>
  <c r="E302" i="18" a="1"/>
  <c r="E302" i="18" s="1"/>
  <c r="J301" i="18"/>
  <c r="M301" i="18"/>
  <c r="P300" i="18"/>
  <c r="AI300" i="18" s="1"/>
  <c r="G301" i="18"/>
  <c r="O302" i="18" l="1"/>
  <c r="R302" i="18" s="1"/>
  <c r="AK301" i="18"/>
  <c r="N302" i="18"/>
  <c r="Q302" i="18" s="1"/>
  <c r="L303" i="18" a="1"/>
  <c r="L303" i="18" s="1"/>
  <c r="I303" i="18" a="1"/>
  <c r="I303" i="18" s="1"/>
  <c r="H303" i="18" a="1"/>
  <c r="H303" i="18" s="1"/>
  <c r="K303" i="18" a="1"/>
  <c r="K303" i="18" s="1"/>
  <c r="D303" i="18" a="1"/>
  <c r="D303" i="18" s="1"/>
  <c r="E303" i="18" a="1"/>
  <c r="E303" i="18" s="1"/>
  <c r="F303" i="18" a="1"/>
  <c r="F303" i="18" s="1"/>
  <c r="G302" i="18"/>
  <c r="B305" i="18"/>
  <c r="C304" i="18"/>
  <c r="P301" i="18"/>
  <c r="AI301" i="18" s="1"/>
  <c r="J302" i="18"/>
  <c r="M302" i="18"/>
  <c r="O303" i="18" l="1"/>
  <c r="AK302" i="18"/>
  <c r="S302" i="18"/>
  <c r="N303" i="18"/>
  <c r="Q303" i="18" s="1"/>
  <c r="R303" i="18"/>
  <c r="M303" i="18"/>
  <c r="L304" i="18" a="1"/>
  <c r="L304" i="18" s="1"/>
  <c r="I304" i="18" a="1"/>
  <c r="I304" i="18" s="1"/>
  <c r="H304" i="18" a="1"/>
  <c r="H304" i="18" s="1"/>
  <c r="K304" i="18" a="1"/>
  <c r="K304" i="18" s="1"/>
  <c r="D304" i="18" a="1"/>
  <c r="D304" i="18" s="1"/>
  <c r="E304" i="18" a="1"/>
  <c r="E304" i="18" s="1"/>
  <c r="F304" i="18" a="1"/>
  <c r="F304" i="18" s="1"/>
  <c r="J303" i="18"/>
  <c r="B306" i="18"/>
  <c r="C305" i="18"/>
  <c r="P302" i="18"/>
  <c r="AI302" i="18" s="1"/>
  <c r="G303" i="18"/>
  <c r="S303" i="18" l="1"/>
  <c r="AK303" i="18"/>
  <c r="N304" i="18"/>
  <c r="O304" i="18"/>
  <c r="R304" i="18" s="1"/>
  <c r="B307" i="18"/>
  <c r="C306" i="18"/>
  <c r="G304" i="18"/>
  <c r="M304" i="18"/>
  <c r="P303" i="18"/>
  <c r="AI303" i="18" s="1"/>
  <c r="J304" i="18"/>
  <c r="L305" i="18" a="1"/>
  <c r="L305" i="18" s="1"/>
  <c r="I305" i="18" a="1"/>
  <c r="I305" i="18" s="1"/>
  <c r="H305" i="18" a="1"/>
  <c r="H305" i="18" s="1"/>
  <c r="K305" i="18" a="1"/>
  <c r="K305" i="18" s="1"/>
  <c r="E305" i="18" a="1"/>
  <c r="E305" i="18" s="1"/>
  <c r="D305" i="18" a="1"/>
  <c r="D305" i="18" s="1"/>
  <c r="F305" i="18" a="1"/>
  <c r="F305" i="18" s="1"/>
  <c r="O305" i="18" l="1"/>
  <c r="R305" i="18" s="1"/>
  <c r="N305" i="18"/>
  <c r="Q305" i="18" s="1"/>
  <c r="AK304" i="18"/>
  <c r="Q304" i="18"/>
  <c r="S304" i="18" s="1"/>
  <c r="G305" i="18"/>
  <c r="L306" i="18" a="1"/>
  <c r="L306" i="18" s="1"/>
  <c r="I306" i="18" a="1"/>
  <c r="I306" i="18" s="1"/>
  <c r="H306" i="18" a="1"/>
  <c r="H306" i="18" s="1"/>
  <c r="K306" i="18" a="1"/>
  <c r="K306" i="18" s="1"/>
  <c r="F306" i="18" a="1"/>
  <c r="F306" i="18" s="1"/>
  <c r="D306" i="18" a="1"/>
  <c r="D306" i="18" s="1"/>
  <c r="E306" i="18" a="1"/>
  <c r="E306" i="18" s="1"/>
  <c r="M305" i="18"/>
  <c r="P304" i="18"/>
  <c r="AI304" i="18" s="1"/>
  <c r="B308" i="18"/>
  <c r="C307" i="18"/>
  <c r="J305" i="18"/>
  <c r="AK305" i="18" l="1"/>
  <c r="S305" i="18"/>
  <c r="N306" i="18"/>
  <c r="Q306" i="18" s="1"/>
  <c r="O306" i="18"/>
  <c r="R306" i="18" s="1"/>
  <c r="M306" i="18"/>
  <c r="P305" i="18"/>
  <c r="AI305" i="18" s="1"/>
  <c r="J306" i="18"/>
  <c r="L307" i="18" a="1"/>
  <c r="L307" i="18" s="1"/>
  <c r="I307" i="18" a="1"/>
  <c r="I307" i="18" s="1"/>
  <c r="H307" i="18" a="1"/>
  <c r="H307" i="18" s="1"/>
  <c r="K307" i="18" a="1"/>
  <c r="K307" i="18" s="1"/>
  <c r="D307" i="18" a="1"/>
  <c r="D307" i="18" s="1"/>
  <c r="F307" i="18" a="1"/>
  <c r="F307" i="18" s="1"/>
  <c r="E307" i="18" a="1"/>
  <c r="E307" i="18" s="1"/>
  <c r="G306" i="18"/>
  <c r="B309" i="18"/>
  <c r="C308" i="18"/>
  <c r="S306" i="18" l="1"/>
  <c r="AK306" i="18"/>
  <c r="N307" i="18"/>
  <c r="Q307" i="18" s="1"/>
  <c r="O307" i="18"/>
  <c r="R307" i="18" s="1"/>
  <c r="P306" i="18"/>
  <c r="AI306" i="18" s="1"/>
  <c r="M307" i="18"/>
  <c r="L308" i="18" a="1"/>
  <c r="L308" i="18" s="1"/>
  <c r="I308" i="18" a="1"/>
  <c r="I308" i="18" s="1"/>
  <c r="H308" i="18" a="1"/>
  <c r="H308" i="18" s="1"/>
  <c r="K308" i="18" a="1"/>
  <c r="K308" i="18" s="1"/>
  <c r="D308" i="18" a="1"/>
  <c r="D308" i="18" s="1"/>
  <c r="F308" i="18" a="1"/>
  <c r="F308" i="18" s="1"/>
  <c r="E308" i="18" a="1"/>
  <c r="E308" i="18" s="1"/>
  <c r="J307" i="18"/>
  <c r="G307" i="18"/>
  <c r="C309" i="18"/>
  <c r="B310" i="18"/>
  <c r="O308" i="18" l="1"/>
  <c r="R308" i="18" s="1"/>
  <c r="S307" i="18"/>
  <c r="AK307" i="18"/>
  <c r="N308" i="18"/>
  <c r="J308" i="18"/>
  <c r="P307" i="18"/>
  <c r="AI307" i="18" s="1"/>
  <c r="G308" i="18"/>
  <c r="C310" i="18"/>
  <c r="B311" i="18"/>
  <c r="L309" i="18" a="1"/>
  <c r="L309" i="18" s="1"/>
  <c r="I309" i="18" a="1"/>
  <c r="I309" i="18" s="1"/>
  <c r="H309" i="18" a="1"/>
  <c r="H309" i="18" s="1"/>
  <c r="K309" i="18" a="1"/>
  <c r="K309" i="18" s="1"/>
  <c r="D309" i="18" a="1"/>
  <c r="D309" i="18" s="1"/>
  <c r="F309" i="18" a="1"/>
  <c r="F309" i="18" s="1"/>
  <c r="E309" i="18" a="1"/>
  <c r="E309" i="18" s="1"/>
  <c r="M308" i="18"/>
  <c r="N309" i="18" l="1"/>
  <c r="Q309" i="18" s="1"/>
  <c r="O309" i="18"/>
  <c r="R309" i="18" s="1"/>
  <c r="AK308" i="18"/>
  <c r="Q308" i="18"/>
  <c r="S308" i="18" s="1"/>
  <c r="L310" i="18" a="1"/>
  <c r="L310" i="18" s="1"/>
  <c r="I310" i="18" a="1"/>
  <c r="I310" i="18" s="1"/>
  <c r="H310" i="18" a="1"/>
  <c r="H310" i="18" s="1"/>
  <c r="K310" i="18" a="1"/>
  <c r="K310" i="18" s="1"/>
  <c r="D310" i="18" a="1"/>
  <c r="D310" i="18" s="1"/>
  <c r="F310" i="18" a="1"/>
  <c r="F310" i="18" s="1"/>
  <c r="E310" i="18" a="1"/>
  <c r="E310" i="18" s="1"/>
  <c r="P308" i="18"/>
  <c r="AI308" i="18" s="1"/>
  <c r="G309" i="18"/>
  <c r="B312" i="18"/>
  <c r="C311" i="18"/>
  <c r="M309" i="18"/>
  <c r="J309" i="18"/>
  <c r="S309" i="18" l="1"/>
  <c r="AK309" i="18"/>
  <c r="N310" i="18"/>
  <c r="AK310" i="18" s="1"/>
  <c r="O310" i="18"/>
  <c r="R310" i="18" s="1"/>
  <c r="L311" i="18" a="1"/>
  <c r="L311" i="18" s="1"/>
  <c r="I311" i="18" a="1"/>
  <c r="I311" i="18" s="1"/>
  <c r="H311" i="18" a="1"/>
  <c r="H311" i="18" s="1"/>
  <c r="K311" i="18" a="1"/>
  <c r="K311" i="18" s="1"/>
  <c r="D311" i="18" a="1"/>
  <c r="D311" i="18" s="1"/>
  <c r="E311" i="18" a="1"/>
  <c r="E311" i="18" s="1"/>
  <c r="F311" i="18" a="1"/>
  <c r="F311" i="18" s="1"/>
  <c r="J310" i="18"/>
  <c r="P309" i="18"/>
  <c r="AI309" i="18" s="1"/>
  <c r="B313" i="18"/>
  <c r="C312" i="18"/>
  <c r="G310" i="18"/>
  <c r="M310" i="18"/>
  <c r="O311" i="18" l="1"/>
  <c r="R311" i="18" s="1"/>
  <c r="Q310" i="18"/>
  <c r="S310" i="18" s="1"/>
  <c r="N311" i="18"/>
  <c r="Q311" i="18" s="1"/>
  <c r="G311" i="18"/>
  <c r="P310" i="18"/>
  <c r="AI310" i="18" s="1"/>
  <c r="M311" i="18"/>
  <c r="J311" i="18"/>
  <c r="L312" i="18" a="1"/>
  <c r="L312" i="18" s="1"/>
  <c r="I312" i="18" a="1"/>
  <c r="I312" i="18" s="1"/>
  <c r="H312" i="18" a="1"/>
  <c r="H312" i="18" s="1"/>
  <c r="K312" i="18" a="1"/>
  <c r="K312" i="18" s="1"/>
  <c r="D312" i="18" a="1"/>
  <c r="D312" i="18" s="1"/>
  <c r="E312" i="18" a="1"/>
  <c r="E312" i="18" s="1"/>
  <c r="F312" i="18" a="1"/>
  <c r="F312" i="18" s="1"/>
  <c r="B314" i="18"/>
  <c r="C313" i="18"/>
  <c r="S311" i="18" l="1"/>
  <c r="AK311" i="18"/>
  <c r="N312" i="18"/>
  <c r="O312" i="18"/>
  <c r="R312" i="18" s="1"/>
  <c r="M312" i="18"/>
  <c r="J312" i="18"/>
  <c r="L313" i="18" a="1"/>
  <c r="L313" i="18" s="1"/>
  <c r="I313" i="18" a="1"/>
  <c r="I313" i="18" s="1"/>
  <c r="H313" i="18" a="1"/>
  <c r="H313" i="18" s="1"/>
  <c r="K313" i="18" a="1"/>
  <c r="K313" i="18" s="1"/>
  <c r="F313" i="18" a="1"/>
  <c r="F313" i="18" s="1"/>
  <c r="E313" i="18" a="1"/>
  <c r="E313" i="18" s="1"/>
  <c r="D313" i="18" a="1"/>
  <c r="D313" i="18" s="1"/>
  <c r="B315" i="18"/>
  <c r="C314" i="18"/>
  <c r="P311" i="18"/>
  <c r="AI311" i="18" s="1"/>
  <c r="G312" i="18"/>
  <c r="O313" i="18" l="1"/>
  <c r="R313" i="18" s="1"/>
  <c r="N313" i="18"/>
  <c r="Q313" i="18" s="1"/>
  <c r="AK312" i="18"/>
  <c r="Q312" i="18"/>
  <c r="S312" i="18" s="1"/>
  <c r="L314" i="18" a="1"/>
  <c r="L314" i="18" s="1"/>
  <c r="I314" i="18" a="1"/>
  <c r="I314" i="18" s="1"/>
  <c r="H314" i="18" a="1"/>
  <c r="H314" i="18" s="1"/>
  <c r="K314" i="18" a="1"/>
  <c r="K314" i="18" s="1"/>
  <c r="D314" i="18" a="1"/>
  <c r="D314" i="18" s="1"/>
  <c r="E314" i="18" a="1"/>
  <c r="E314" i="18" s="1"/>
  <c r="F314" i="18" a="1"/>
  <c r="F314" i="18" s="1"/>
  <c r="M313" i="18"/>
  <c r="B316" i="18"/>
  <c r="C315" i="18"/>
  <c r="J313" i="18"/>
  <c r="G313" i="18"/>
  <c r="P312" i="18"/>
  <c r="AI312" i="18" s="1"/>
  <c r="S313" i="18" l="1"/>
  <c r="O314" i="18"/>
  <c r="R314" i="18" s="1"/>
  <c r="AK313" i="18"/>
  <c r="N314" i="18"/>
  <c r="AK314" i="18" s="1"/>
  <c r="J314" i="18"/>
  <c r="P313" i="18"/>
  <c r="AI313" i="18" s="1"/>
  <c r="L315" i="18" a="1"/>
  <c r="L315" i="18" s="1"/>
  <c r="I315" i="18" a="1"/>
  <c r="I315" i="18" s="1"/>
  <c r="H315" i="18" a="1"/>
  <c r="H315" i="18" s="1"/>
  <c r="K315" i="18" a="1"/>
  <c r="K315" i="18" s="1"/>
  <c r="D315" i="18" a="1"/>
  <c r="D315" i="18" s="1"/>
  <c r="F315" i="18" a="1"/>
  <c r="F315" i="18" s="1"/>
  <c r="E315" i="18" a="1"/>
  <c r="E315" i="18" s="1"/>
  <c r="B317" i="18"/>
  <c r="C316" i="18"/>
  <c r="G314" i="18"/>
  <c r="M314" i="18"/>
  <c r="Q314" i="18" l="1"/>
  <c r="S314" i="18" s="1"/>
  <c r="O315" i="18"/>
  <c r="R315" i="18" s="1"/>
  <c r="N315" i="18"/>
  <c r="Q315" i="18" s="1"/>
  <c r="M315" i="18"/>
  <c r="J315" i="18"/>
  <c r="L316" i="18" a="1"/>
  <c r="L316" i="18" s="1"/>
  <c r="I316" i="18" a="1"/>
  <c r="I316" i="18" s="1"/>
  <c r="H316" i="18" a="1"/>
  <c r="H316" i="18" s="1"/>
  <c r="K316" i="18" a="1"/>
  <c r="K316" i="18" s="1"/>
  <c r="D316" i="18" a="1"/>
  <c r="D316" i="18" s="1"/>
  <c r="F316" i="18" a="1"/>
  <c r="F316" i="18" s="1"/>
  <c r="E316" i="18" a="1"/>
  <c r="E316" i="18" s="1"/>
  <c r="G315" i="18"/>
  <c r="P314" i="18"/>
  <c r="AI314" i="18" s="1"/>
  <c r="C317" i="18"/>
  <c r="B318" i="18"/>
  <c r="AK315" i="18" l="1"/>
  <c r="O316" i="18"/>
  <c r="R316" i="18" s="1"/>
  <c r="S315" i="18"/>
  <c r="N316" i="18"/>
  <c r="Q316" i="18" s="1"/>
  <c r="M316" i="18"/>
  <c r="J316" i="18"/>
  <c r="C318" i="18"/>
  <c r="B319" i="18"/>
  <c r="L317" i="18" a="1"/>
  <c r="L317" i="18" s="1"/>
  <c r="I317" i="18" a="1"/>
  <c r="I317" i="18" s="1"/>
  <c r="H317" i="18" a="1"/>
  <c r="H317" i="18" s="1"/>
  <c r="K317" i="18" a="1"/>
  <c r="K317" i="18" s="1"/>
  <c r="D317" i="18" a="1"/>
  <c r="D317" i="18" s="1"/>
  <c r="F317" i="18" a="1"/>
  <c r="F317" i="18" s="1"/>
  <c r="E317" i="18" a="1"/>
  <c r="E317" i="18" s="1"/>
  <c r="G316" i="18"/>
  <c r="P315" i="18"/>
  <c r="AI315" i="18" s="1"/>
  <c r="S316" i="18" l="1"/>
  <c r="AK316" i="18"/>
  <c r="O317" i="18"/>
  <c r="R317" i="18" s="1"/>
  <c r="N317" i="18"/>
  <c r="Q317" i="18" s="1"/>
  <c r="G317" i="18"/>
  <c r="L318" i="18" a="1"/>
  <c r="L318" i="18" s="1"/>
  <c r="I318" i="18" a="1"/>
  <c r="I318" i="18" s="1"/>
  <c r="K318" i="18" a="1"/>
  <c r="K318" i="18" s="1"/>
  <c r="H318" i="18" a="1"/>
  <c r="H318" i="18" s="1"/>
  <c r="D318" i="18" a="1"/>
  <c r="D318" i="18" s="1"/>
  <c r="F318" i="18" a="1"/>
  <c r="F318" i="18" s="1"/>
  <c r="E318" i="18" a="1"/>
  <c r="E318" i="18" s="1"/>
  <c r="J317" i="18"/>
  <c r="M317" i="18"/>
  <c r="P316" i="18"/>
  <c r="AI316" i="18" s="1"/>
  <c r="B320" i="18"/>
  <c r="C319" i="18"/>
  <c r="AK317" i="18" l="1"/>
  <c r="S317" i="18"/>
  <c r="O318" i="18"/>
  <c r="R318" i="18" s="1"/>
  <c r="N318" i="18"/>
  <c r="M318" i="18"/>
  <c r="B321" i="18"/>
  <c r="C320" i="18"/>
  <c r="J318" i="18"/>
  <c r="P317" i="18"/>
  <c r="AI317" i="18" s="1"/>
  <c r="L319" i="18" a="1"/>
  <c r="L319" i="18" s="1"/>
  <c r="I319" i="18" a="1"/>
  <c r="I319" i="18" s="1"/>
  <c r="H319" i="18" a="1"/>
  <c r="H319" i="18" s="1"/>
  <c r="K319" i="18" a="1"/>
  <c r="K319" i="18" s="1"/>
  <c r="D319" i="18" a="1"/>
  <c r="D319" i="18" s="1"/>
  <c r="E319" i="18" a="1"/>
  <c r="E319" i="18" s="1"/>
  <c r="F319" i="18" a="1"/>
  <c r="F319" i="18" s="1"/>
  <c r="G318" i="18"/>
  <c r="N319" i="18" l="1"/>
  <c r="Q319" i="18" s="1"/>
  <c r="O319" i="18"/>
  <c r="R319" i="18" s="1"/>
  <c r="AK318" i="18"/>
  <c r="Q318" i="18"/>
  <c r="S318" i="18" s="1"/>
  <c r="M319" i="18"/>
  <c r="J319" i="18"/>
  <c r="P318" i="18"/>
  <c r="AI318" i="18" s="1"/>
  <c r="G319" i="18"/>
  <c r="L320" i="18" a="1"/>
  <c r="L320" i="18" s="1"/>
  <c r="I320" i="18" a="1"/>
  <c r="I320" i="18" s="1"/>
  <c r="H320" i="18" a="1"/>
  <c r="H320" i="18" s="1"/>
  <c r="K320" i="18" a="1"/>
  <c r="K320" i="18" s="1"/>
  <c r="D320" i="18" a="1"/>
  <c r="D320" i="18" s="1"/>
  <c r="E320" i="18" a="1"/>
  <c r="E320" i="18" s="1"/>
  <c r="F320" i="18" a="1"/>
  <c r="F320" i="18" s="1"/>
  <c r="B322" i="18"/>
  <c r="C321" i="18"/>
  <c r="O320" i="18" l="1"/>
  <c r="R320" i="18" s="1"/>
  <c r="S319" i="18"/>
  <c r="N320" i="18"/>
  <c r="AK320" i="18" s="1"/>
  <c r="AK319" i="18"/>
  <c r="J320" i="18"/>
  <c r="P319" i="18"/>
  <c r="AI319" i="18" s="1"/>
  <c r="L321" i="18" a="1"/>
  <c r="L321" i="18" s="1"/>
  <c r="I321" i="18" a="1"/>
  <c r="I321" i="18" s="1"/>
  <c r="H321" i="18" a="1"/>
  <c r="H321" i="18" s="1"/>
  <c r="K321" i="18" a="1"/>
  <c r="K321" i="18" s="1"/>
  <c r="D321" i="18" a="1"/>
  <c r="D321" i="18" s="1"/>
  <c r="E321" i="18" a="1"/>
  <c r="E321" i="18" s="1"/>
  <c r="F321" i="18" a="1"/>
  <c r="F321" i="18" s="1"/>
  <c r="B323" i="18"/>
  <c r="C322" i="18"/>
  <c r="G320" i="18"/>
  <c r="M320" i="18"/>
  <c r="Q320" i="18" l="1"/>
  <c r="S320" i="18" s="1"/>
  <c r="O321" i="18"/>
  <c r="R321" i="18" s="1"/>
  <c r="N321" i="18"/>
  <c r="Q321" i="18" s="1"/>
  <c r="B324" i="18"/>
  <c r="C323" i="18"/>
  <c r="G321" i="18"/>
  <c r="M321" i="18"/>
  <c r="P320" i="18"/>
  <c r="AI320" i="18" s="1"/>
  <c r="J321" i="18"/>
  <c r="L322" i="18" a="1"/>
  <c r="L322" i="18" s="1"/>
  <c r="I322" i="18" a="1"/>
  <c r="I322" i="18" s="1"/>
  <c r="H322" i="18" a="1"/>
  <c r="H322" i="18" s="1"/>
  <c r="K322" i="18" a="1"/>
  <c r="K322" i="18" s="1"/>
  <c r="D322" i="18" a="1"/>
  <c r="D322" i="18" s="1"/>
  <c r="F322" i="18" a="1"/>
  <c r="F322" i="18" s="1"/>
  <c r="E322" i="18" a="1"/>
  <c r="E322" i="18" s="1"/>
  <c r="S321" i="18" l="1"/>
  <c r="O322" i="18"/>
  <c r="R322" i="18" s="1"/>
  <c r="AK321" i="18"/>
  <c r="N322" i="18"/>
  <c r="M322" i="18"/>
  <c r="J322" i="18"/>
  <c r="P321" i="18"/>
  <c r="AI321" i="18" s="1"/>
  <c r="I323" i="18" a="1"/>
  <c r="I323" i="18" s="1"/>
  <c r="L323" i="18" a="1"/>
  <c r="L323" i="18" s="1"/>
  <c r="H323" i="18" a="1"/>
  <c r="H323" i="18" s="1"/>
  <c r="K323" i="18" a="1"/>
  <c r="K323" i="18" s="1"/>
  <c r="D323" i="18" a="1"/>
  <c r="D323" i="18" s="1"/>
  <c r="F323" i="18" a="1"/>
  <c r="F323" i="18" s="1"/>
  <c r="E323" i="18" a="1"/>
  <c r="E323" i="18" s="1"/>
  <c r="B325" i="18"/>
  <c r="C324" i="18"/>
  <c r="G322" i="18"/>
  <c r="O323" i="18" l="1"/>
  <c r="R323" i="18" s="1"/>
  <c r="AK322" i="18"/>
  <c r="Q322" i="18"/>
  <c r="S322" i="18" s="1"/>
  <c r="N323" i="18"/>
  <c r="Q323" i="18" s="1"/>
  <c r="G323" i="18"/>
  <c r="M323" i="18"/>
  <c r="L324" i="18" a="1"/>
  <c r="L324" i="18" s="1"/>
  <c r="I324" i="18" a="1"/>
  <c r="I324" i="18" s="1"/>
  <c r="H324" i="18" a="1"/>
  <c r="H324" i="18" s="1"/>
  <c r="K324" i="18" a="1"/>
  <c r="K324" i="18" s="1"/>
  <c r="F324" i="18" a="1"/>
  <c r="F324" i="18" s="1"/>
  <c r="D324" i="18" a="1"/>
  <c r="D324" i="18" s="1"/>
  <c r="E324" i="18" a="1"/>
  <c r="E324" i="18" s="1"/>
  <c r="J323" i="18"/>
  <c r="C325" i="18"/>
  <c r="B326" i="18"/>
  <c r="P322" i="18"/>
  <c r="AI322" i="18" s="1"/>
  <c r="S323" i="18" l="1"/>
  <c r="AK323" i="18"/>
  <c r="N324" i="18"/>
  <c r="O324" i="18"/>
  <c r="R324" i="18" s="1"/>
  <c r="L325" i="18" a="1"/>
  <c r="L325" i="18" s="1"/>
  <c r="I325" i="18" a="1"/>
  <c r="I325" i="18" s="1"/>
  <c r="H325" i="18" a="1"/>
  <c r="H325" i="18" s="1"/>
  <c r="K325" i="18" a="1"/>
  <c r="K325" i="18" s="1"/>
  <c r="D325" i="18" a="1"/>
  <c r="D325" i="18" s="1"/>
  <c r="F325" i="18" a="1"/>
  <c r="F325" i="18" s="1"/>
  <c r="E325" i="18" a="1"/>
  <c r="E325" i="18" s="1"/>
  <c r="M324" i="18"/>
  <c r="P323" i="18"/>
  <c r="AI323" i="18" s="1"/>
  <c r="J324" i="18"/>
  <c r="G324" i="18"/>
  <c r="C326" i="18"/>
  <c r="B327" i="18"/>
  <c r="O325" i="18" l="1"/>
  <c r="R325" i="18" s="1"/>
  <c r="N325" i="18"/>
  <c r="Q325" i="18" s="1"/>
  <c r="AK324" i="18"/>
  <c r="Q324" i="18"/>
  <c r="S324" i="18" s="1"/>
  <c r="G325" i="18"/>
  <c r="B328" i="18"/>
  <c r="C327" i="18"/>
  <c r="P324" i="18"/>
  <c r="AI324" i="18" s="1"/>
  <c r="L326" i="18" a="1"/>
  <c r="L326" i="18" s="1"/>
  <c r="I326" i="18" a="1"/>
  <c r="I326" i="18" s="1"/>
  <c r="H326" i="18" a="1"/>
  <c r="H326" i="18" s="1"/>
  <c r="K326" i="18" a="1"/>
  <c r="K326" i="18" s="1"/>
  <c r="D326" i="18" a="1"/>
  <c r="D326" i="18" s="1"/>
  <c r="E326" i="18" a="1"/>
  <c r="E326" i="18" s="1"/>
  <c r="F326" i="18" a="1"/>
  <c r="F326" i="18" s="1"/>
  <c r="M325" i="18"/>
  <c r="J325" i="18"/>
  <c r="AK325" i="18" l="1"/>
  <c r="S325" i="18"/>
  <c r="O326" i="18"/>
  <c r="R326" i="18" s="1"/>
  <c r="N326" i="18"/>
  <c r="J326" i="18"/>
  <c r="B329" i="18"/>
  <c r="C328" i="18"/>
  <c r="L327" i="18" a="1"/>
  <c r="L327" i="18" s="1"/>
  <c r="I327" i="18" a="1"/>
  <c r="I327" i="18" s="1"/>
  <c r="H327" i="18" a="1"/>
  <c r="H327" i="18" s="1"/>
  <c r="K327" i="18" a="1"/>
  <c r="K327" i="18" s="1"/>
  <c r="D327" i="18" a="1"/>
  <c r="D327" i="18" s="1"/>
  <c r="F327" i="18" a="1"/>
  <c r="F327" i="18" s="1"/>
  <c r="E327" i="18" a="1"/>
  <c r="E327" i="18" s="1"/>
  <c r="G326" i="18"/>
  <c r="P325" i="18"/>
  <c r="AI325" i="18" s="1"/>
  <c r="M326" i="18"/>
  <c r="O327" i="18" l="1"/>
  <c r="R327" i="18" s="1"/>
  <c r="AK326" i="18"/>
  <c r="Q326" i="18"/>
  <c r="S326" i="18" s="1"/>
  <c r="N327" i="18"/>
  <c r="Q327" i="18" s="1"/>
  <c r="L328" i="18" a="1"/>
  <c r="L328" i="18" s="1"/>
  <c r="I328" i="18" a="1"/>
  <c r="I328" i="18" s="1"/>
  <c r="H328" i="18" a="1"/>
  <c r="H328" i="18" s="1"/>
  <c r="K328" i="18" a="1"/>
  <c r="K328" i="18" s="1"/>
  <c r="D328" i="18" a="1"/>
  <c r="D328" i="18" s="1"/>
  <c r="E328" i="18" a="1"/>
  <c r="E328" i="18" s="1"/>
  <c r="F328" i="18" a="1"/>
  <c r="F328" i="18" s="1"/>
  <c r="B330" i="18"/>
  <c r="C329" i="18"/>
  <c r="G327" i="18"/>
  <c r="M327" i="18"/>
  <c r="J327" i="18"/>
  <c r="P326" i="18"/>
  <c r="AI326" i="18" s="1"/>
  <c r="O328" i="18" l="1"/>
  <c r="R328" i="18" s="1"/>
  <c r="S327" i="18"/>
  <c r="N328" i="18"/>
  <c r="AK327" i="18"/>
  <c r="L329" i="18" a="1"/>
  <c r="L329" i="18" s="1"/>
  <c r="I329" i="18" a="1"/>
  <c r="I329" i="18" s="1"/>
  <c r="H329" i="18" a="1"/>
  <c r="H329" i="18" s="1"/>
  <c r="K329" i="18" a="1"/>
  <c r="K329" i="18" s="1"/>
  <c r="D329" i="18" a="1"/>
  <c r="D329" i="18" s="1"/>
  <c r="F329" i="18" a="1"/>
  <c r="F329" i="18" s="1"/>
  <c r="E329" i="18" a="1"/>
  <c r="E329" i="18" s="1"/>
  <c r="B331" i="18"/>
  <c r="C330" i="18"/>
  <c r="M328" i="18"/>
  <c r="P327" i="18"/>
  <c r="AI327" i="18" s="1"/>
  <c r="J328" i="18"/>
  <c r="G328" i="18"/>
  <c r="N329" i="18" l="1"/>
  <c r="Q329" i="18" s="1"/>
  <c r="O329" i="18"/>
  <c r="R329" i="18" s="1"/>
  <c r="AK328" i="18"/>
  <c r="Q328" i="18"/>
  <c r="S328" i="18" s="1"/>
  <c r="L330" i="18" a="1"/>
  <c r="L330" i="18" s="1"/>
  <c r="I330" i="18" a="1"/>
  <c r="I330" i="18" s="1"/>
  <c r="H330" i="18" a="1"/>
  <c r="H330" i="18" s="1"/>
  <c r="K330" i="18" a="1"/>
  <c r="K330" i="18" s="1"/>
  <c r="E330" i="18" a="1"/>
  <c r="E330" i="18" s="1"/>
  <c r="D330" i="18" a="1"/>
  <c r="D330" i="18" s="1"/>
  <c r="F330" i="18" a="1"/>
  <c r="F330" i="18" s="1"/>
  <c r="M329" i="18"/>
  <c r="B332" i="18"/>
  <c r="C331" i="18"/>
  <c r="J329" i="18"/>
  <c r="P328" i="18"/>
  <c r="AI328" i="18" s="1"/>
  <c r="G329" i="18"/>
  <c r="S329" i="18" l="1"/>
  <c r="O330" i="18"/>
  <c r="R330" i="18" s="1"/>
  <c r="N330" i="18"/>
  <c r="AK330" i="18" s="1"/>
  <c r="AK329" i="18"/>
  <c r="B333" i="18"/>
  <c r="C332" i="18"/>
  <c r="G330" i="18"/>
  <c r="I331" i="18" a="1"/>
  <c r="I331" i="18" s="1"/>
  <c r="L331" i="18" a="1"/>
  <c r="L331" i="18" s="1"/>
  <c r="H331" i="18" a="1"/>
  <c r="H331" i="18" s="1"/>
  <c r="K331" i="18" a="1"/>
  <c r="K331" i="18" s="1"/>
  <c r="D331" i="18" a="1"/>
  <c r="D331" i="18" s="1"/>
  <c r="E331" i="18" a="1"/>
  <c r="E331" i="18" s="1"/>
  <c r="F331" i="18" a="1"/>
  <c r="F331" i="18" s="1"/>
  <c r="M330" i="18"/>
  <c r="J330" i="18"/>
  <c r="P329" i="18"/>
  <c r="AI329" i="18" s="1"/>
  <c r="Q330" i="18" l="1"/>
  <c r="S330" i="18" s="1"/>
  <c r="O331" i="18"/>
  <c r="R331" i="18" s="1"/>
  <c r="N331" i="18"/>
  <c r="Q331" i="18" s="1"/>
  <c r="G331" i="18"/>
  <c r="C333" i="18"/>
  <c r="B334" i="18"/>
  <c r="M331" i="18"/>
  <c r="J331" i="18"/>
  <c r="P330" i="18"/>
  <c r="AI330" i="18" s="1"/>
  <c r="L332" i="18" a="1"/>
  <c r="L332" i="18" s="1"/>
  <c r="I332" i="18" a="1"/>
  <c r="I332" i="18" s="1"/>
  <c r="H332" i="18" a="1"/>
  <c r="H332" i="18" s="1"/>
  <c r="K332" i="18" a="1"/>
  <c r="K332" i="18" s="1"/>
  <c r="D332" i="18" a="1"/>
  <c r="D332" i="18" s="1"/>
  <c r="F332" i="18" a="1"/>
  <c r="F332" i="18" s="1"/>
  <c r="E332" i="18" a="1"/>
  <c r="E332" i="18" s="1"/>
  <c r="S331" i="18" l="1"/>
  <c r="N332" i="18"/>
  <c r="AK332" i="18" s="1"/>
  <c r="O332" i="18"/>
  <c r="R332" i="18" s="1"/>
  <c r="AK331" i="18"/>
  <c r="P331" i="18"/>
  <c r="AI331" i="18" s="1"/>
  <c r="G332" i="18"/>
  <c r="C334" i="18"/>
  <c r="B335" i="18"/>
  <c r="M332" i="18"/>
  <c r="J332" i="18"/>
  <c r="L333" i="18" a="1"/>
  <c r="L333" i="18" s="1"/>
  <c r="I333" i="18" a="1"/>
  <c r="I333" i="18" s="1"/>
  <c r="H333" i="18" a="1"/>
  <c r="H333" i="18" s="1"/>
  <c r="K333" i="18" a="1"/>
  <c r="K333" i="18" s="1"/>
  <c r="D333" i="18" a="1"/>
  <c r="D333" i="18" s="1"/>
  <c r="F333" i="18" a="1"/>
  <c r="F333" i="18" s="1"/>
  <c r="E333" i="18" a="1"/>
  <c r="E333" i="18" s="1"/>
  <c r="Q332" i="18" l="1"/>
  <c r="S332" i="18" s="1"/>
  <c r="O333" i="18"/>
  <c r="R333" i="18" s="1"/>
  <c r="N333" i="18"/>
  <c r="Q333" i="18" s="1"/>
  <c r="J333" i="18"/>
  <c r="M333" i="18"/>
  <c r="G333" i="18"/>
  <c r="P332" i="18"/>
  <c r="AI332" i="18" s="1"/>
  <c r="B336" i="18"/>
  <c r="C335" i="18"/>
  <c r="L334" i="18" a="1"/>
  <c r="L334" i="18" s="1"/>
  <c r="I334" i="18" a="1"/>
  <c r="I334" i="18" s="1"/>
  <c r="H334" i="18" a="1"/>
  <c r="H334" i="18" s="1"/>
  <c r="K334" i="18" a="1"/>
  <c r="K334" i="18" s="1"/>
  <c r="D334" i="18" a="1"/>
  <c r="D334" i="18" s="1"/>
  <c r="E334" i="18" a="1"/>
  <c r="E334" i="18" s="1"/>
  <c r="F334" i="18" a="1"/>
  <c r="F334" i="18" s="1"/>
  <c r="S333" i="18" l="1"/>
  <c r="AK333" i="18"/>
  <c r="N334" i="18"/>
  <c r="Q334" i="18" s="1"/>
  <c r="O334" i="18"/>
  <c r="R334" i="18" s="1"/>
  <c r="J334" i="18"/>
  <c r="P333" i="18"/>
  <c r="AI333" i="18" s="1"/>
  <c r="G334" i="18"/>
  <c r="L335" i="18" a="1"/>
  <c r="L335" i="18" s="1"/>
  <c r="I335" i="18" a="1"/>
  <c r="I335" i="18" s="1"/>
  <c r="H335" i="18" a="1"/>
  <c r="H335" i="18" s="1"/>
  <c r="K335" i="18" a="1"/>
  <c r="K335" i="18" s="1"/>
  <c r="D335" i="18" a="1"/>
  <c r="D335" i="18" s="1"/>
  <c r="F335" i="18" a="1"/>
  <c r="F335" i="18" s="1"/>
  <c r="E335" i="18" a="1"/>
  <c r="E335" i="18" s="1"/>
  <c r="M334" i="18"/>
  <c r="B337" i="18"/>
  <c r="C336" i="18"/>
  <c r="AK334" i="18" l="1"/>
  <c r="S334" i="18"/>
  <c r="N335" i="18"/>
  <c r="Q335" i="18" s="1"/>
  <c r="O335" i="18"/>
  <c r="R335" i="18" s="1"/>
  <c r="L336" i="18" a="1"/>
  <c r="L336" i="18" s="1"/>
  <c r="I336" i="18" a="1"/>
  <c r="I336" i="18" s="1"/>
  <c r="H336" i="18" a="1"/>
  <c r="H336" i="18" s="1"/>
  <c r="K336" i="18" a="1"/>
  <c r="K336" i="18" s="1"/>
  <c r="D336" i="18" a="1"/>
  <c r="D336" i="18" s="1"/>
  <c r="E336" i="18" a="1"/>
  <c r="E336" i="18" s="1"/>
  <c r="F336" i="18" a="1"/>
  <c r="F336" i="18" s="1"/>
  <c r="P334" i="18"/>
  <c r="AI334" i="18" s="1"/>
  <c r="B338" i="18"/>
  <c r="C337" i="18"/>
  <c r="G335" i="18"/>
  <c r="M335" i="18"/>
  <c r="J335" i="18"/>
  <c r="S335" i="18" l="1"/>
  <c r="N336" i="18"/>
  <c r="Q336" i="18" s="1"/>
  <c r="O336" i="18"/>
  <c r="R336" i="18" s="1"/>
  <c r="AK335" i="18"/>
  <c r="M336" i="18"/>
  <c r="J336" i="18"/>
  <c r="B339" i="18"/>
  <c r="C338" i="18"/>
  <c r="L337" i="18" a="1"/>
  <c r="L337" i="18" s="1"/>
  <c r="I337" i="18" a="1"/>
  <c r="I337" i="18" s="1"/>
  <c r="H337" i="18" a="1"/>
  <c r="H337" i="18" s="1"/>
  <c r="K337" i="18" a="1"/>
  <c r="K337" i="18" s="1"/>
  <c r="D337" i="18" a="1"/>
  <c r="D337" i="18" s="1"/>
  <c r="F337" i="18" a="1"/>
  <c r="F337" i="18" s="1"/>
  <c r="E337" i="18" a="1"/>
  <c r="E337" i="18" s="1"/>
  <c r="P335" i="18"/>
  <c r="AI335" i="18" s="1"/>
  <c r="G336" i="18"/>
  <c r="AK336" i="18" l="1"/>
  <c r="S336" i="18"/>
  <c r="O337" i="18"/>
  <c r="R337" i="18" s="1"/>
  <c r="N337" i="18"/>
  <c r="Q337" i="18" s="1"/>
  <c r="P336" i="18"/>
  <c r="AI336" i="18" s="1"/>
  <c r="M337" i="18"/>
  <c r="J337" i="18"/>
  <c r="L338" i="18" a="1"/>
  <c r="L338" i="18" s="1"/>
  <c r="I338" i="18" a="1"/>
  <c r="I338" i="18" s="1"/>
  <c r="H338" i="18" a="1"/>
  <c r="H338" i="18" s="1"/>
  <c r="K338" i="18" a="1"/>
  <c r="K338" i="18" s="1"/>
  <c r="E338" i="18" a="1"/>
  <c r="E338" i="18" s="1"/>
  <c r="F338" i="18" a="1"/>
  <c r="F338" i="18" s="1"/>
  <c r="D338" i="18" a="1"/>
  <c r="D338" i="18" s="1"/>
  <c r="B340" i="18"/>
  <c r="C339" i="18"/>
  <c r="G337" i="18"/>
  <c r="AK337" i="18" l="1"/>
  <c r="S337" i="18"/>
  <c r="O338" i="18"/>
  <c r="R338" i="18" s="1"/>
  <c r="N338" i="18"/>
  <c r="Q338" i="18" s="1"/>
  <c r="S338" i="18" s="1"/>
  <c r="B341" i="18"/>
  <c r="C340" i="18"/>
  <c r="L339" i="18" a="1"/>
  <c r="L339" i="18" s="1"/>
  <c r="I339" i="18" a="1"/>
  <c r="I339" i="18" s="1"/>
  <c r="K339" i="18" a="1"/>
  <c r="K339" i="18" s="1"/>
  <c r="H339" i="18" a="1"/>
  <c r="H339" i="18" s="1"/>
  <c r="D339" i="18" a="1"/>
  <c r="D339" i="18" s="1"/>
  <c r="E339" i="18" a="1"/>
  <c r="E339" i="18" s="1"/>
  <c r="F339" i="18" a="1"/>
  <c r="F339" i="18" s="1"/>
  <c r="G338" i="18"/>
  <c r="M338" i="18"/>
  <c r="P337" i="18"/>
  <c r="AI337" i="18" s="1"/>
  <c r="J338" i="18"/>
  <c r="O339" i="18" l="1"/>
  <c r="R339" i="18" s="1"/>
  <c r="AK338" i="18"/>
  <c r="N339" i="18"/>
  <c r="Q339" i="18" s="1"/>
  <c r="G339" i="18"/>
  <c r="I340" i="18" a="1"/>
  <c r="I340" i="18" s="1"/>
  <c r="L340" i="18" a="1"/>
  <c r="L340" i="18" s="1"/>
  <c r="H340" i="18" a="1"/>
  <c r="H340" i="18" s="1"/>
  <c r="K340" i="18" a="1"/>
  <c r="K340" i="18" s="1"/>
  <c r="D340" i="18" a="1"/>
  <c r="D340" i="18" s="1"/>
  <c r="F340" i="18" a="1"/>
  <c r="F340" i="18" s="1"/>
  <c r="E340" i="18" a="1"/>
  <c r="E340" i="18" s="1"/>
  <c r="C341" i="18"/>
  <c r="B342" i="18"/>
  <c r="P338" i="18"/>
  <c r="AI338" i="18" s="1"/>
  <c r="J339" i="18"/>
  <c r="M339" i="18"/>
  <c r="S339" i="18" l="1"/>
  <c r="AK339" i="18"/>
  <c r="N340" i="18"/>
  <c r="O340" i="18"/>
  <c r="R340" i="18" s="1"/>
  <c r="C342" i="18"/>
  <c r="B343" i="18"/>
  <c r="L341" i="18" a="1"/>
  <c r="L341" i="18" s="1"/>
  <c r="I341" i="18" a="1"/>
  <c r="I341" i="18" s="1"/>
  <c r="H341" i="18" a="1"/>
  <c r="H341" i="18" s="1"/>
  <c r="K341" i="18" a="1"/>
  <c r="K341" i="18" s="1"/>
  <c r="D341" i="18" a="1"/>
  <c r="D341" i="18" s="1"/>
  <c r="F341" i="18" a="1"/>
  <c r="F341" i="18" s="1"/>
  <c r="E341" i="18" a="1"/>
  <c r="E341" i="18" s="1"/>
  <c r="M340" i="18"/>
  <c r="J340" i="18"/>
  <c r="P339" i="18"/>
  <c r="AI339" i="18" s="1"/>
  <c r="G340" i="18"/>
  <c r="O341" i="18" l="1"/>
  <c r="R341" i="18" s="1"/>
  <c r="N341" i="18"/>
  <c r="Q341" i="18" s="1"/>
  <c r="AK340" i="18"/>
  <c r="Q340" i="18"/>
  <c r="S340" i="18" s="1"/>
  <c r="J341" i="18"/>
  <c r="B344" i="18"/>
  <c r="C343" i="18"/>
  <c r="L342" i="18" a="1"/>
  <c r="L342" i="18" s="1"/>
  <c r="I342" i="18" a="1"/>
  <c r="I342" i="18" s="1"/>
  <c r="H342" i="18" a="1"/>
  <c r="H342" i="18" s="1"/>
  <c r="K342" i="18" a="1"/>
  <c r="K342" i="18" s="1"/>
  <c r="D342" i="18" a="1"/>
  <c r="D342" i="18" s="1"/>
  <c r="E342" i="18" a="1"/>
  <c r="E342" i="18" s="1"/>
  <c r="F342" i="18" a="1"/>
  <c r="F342" i="18" s="1"/>
  <c r="P340" i="18"/>
  <c r="AI340" i="18" s="1"/>
  <c r="G341" i="18"/>
  <c r="M341" i="18"/>
  <c r="AK341" i="18" l="1"/>
  <c r="S341" i="18"/>
  <c r="N342" i="18"/>
  <c r="O342" i="18"/>
  <c r="R342" i="18" s="1"/>
  <c r="J342" i="18"/>
  <c r="L343" i="18" a="1"/>
  <c r="L343" i="18" s="1"/>
  <c r="I343" i="18" a="1"/>
  <c r="I343" i="18" s="1"/>
  <c r="H343" i="18" a="1"/>
  <c r="H343" i="18" s="1"/>
  <c r="K343" i="18" a="1"/>
  <c r="K343" i="18" s="1"/>
  <c r="D343" i="18" a="1"/>
  <c r="D343" i="18" s="1"/>
  <c r="F343" i="18" a="1"/>
  <c r="F343" i="18" s="1"/>
  <c r="E343" i="18" a="1"/>
  <c r="E343" i="18" s="1"/>
  <c r="B345" i="18"/>
  <c r="C344" i="18"/>
  <c r="G342" i="18"/>
  <c r="M342" i="18"/>
  <c r="P341" i="18"/>
  <c r="AI341" i="18" s="1"/>
  <c r="O343" i="18" l="1"/>
  <c r="R343" i="18" s="1"/>
  <c r="N343" i="18"/>
  <c r="Q343" i="18" s="1"/>
  <c r="AK342" i="18"/>
  <c r="Q342" i="18"/>
  <c r="S342" i="18" s="1"/>
  <c r="B346" i="18"/>
  <c r="C345" i="18"/>
  <c r="M343" i="18"/>
  <c r="L344" i="18" a="1"/>
  <c r="L344" i="18" s="1"/>
  <c r="I344" i="18" a="1"/>
  <c r="I344" i="18" s="1"/>
  <c r="H344" i="18" a="1"/>
  <c r="H344" i="18" s="1"/>
  <c r="K344" i="18" a="1"/>
  <c r="K344" i="18" s="1"/>
  <c r="D344" i="18" a="1"/>
  <c r="D344" i="18" s="1"/>
  <c r="E344" i="18" a="1"/>
  <c r="E344" i="18" s="1"/>
  <c r="F344" i="18" a="1"/>
  <c r="F344" i="18" s="1"/>
  <c r="J343" i="18"/>
  <c r="P342" i="18"/>
  <c r="AI342" i="18" s="1"/>
  <c r="G343" i="18"/>
  <c r="S343" i="18" l="1"/>
  <c r="AK343" i="18"/>
  <c r="N344" i="18"/>
  <c r="O344" i="18"/>
  <c r="R344" i="18" s="1"/>
  <c r="L345" i="18" a="1"/>
  <c r="L345" i="18" s="1"/>
  <c r="I345" i="18" a="1"/>
  <c r="I345" i="18" s="1"/>
  <c r="H345" i="18" a="1"/>
  <c r="H345" i="18" s="1"/>
  <c r="K345" i="18" a="1"/>
  <c r="K345" i="18" s="1"/>
  <c r="F345" i="18" a="1"/>
  <c r="F345" i="18" s="1"/>
  <c r="E345" i="18" a="1"/>
  <c r="E345" i="18" s="1"/>
  <c r="D345" i="18" a="1"/>
  <c r="D345" i="18" s="1"/>
  <c r="P343" i="18"/>
  <c r="AI343" i="18" s="1"/>
  <c r="B347" i="18"/>
  <c r="C346" i="18"/>
  <c r="G344" i="18"/>
  <c r="M344" i="18"/>
  <c r="J344" i="18"/>
  <c r="O345" i="18" l="1"/>
  <c r="R345" i="18" s="1"/>
  <c r="N345" i="18"/>
  <c r="Q345" i="18" s="1"/>
  <c r="AK344" i="18"/>
  <c r="Q344" i="18"/>
  <c r="S344" i="18" s="1"/>
  <c r="P344" i="18"/>
  <c r="AI344" i="18" s="1"/>
  <c r="L346" i="18" a="1"/>
  <c r="L346" i="18" s="1"/>
  <c r="I346" i="18" a="1"/>
  <c r="I346" i="18" s="1"/>
  <c r="H346" i="18" a="1"/>
  <c r="H346" i="18" s="1"/>
  <c r="K346" i="18" a="1"/>
  <c r="K346" i="18" s="1"/>
  <c r="D346" i="18" a="1"/>
  <c r="D346" i="18" s="1"/>
  <c r="E346" i="18" a="1"/>
  <c r="E346" i="18" s="1"/>
  <c r="F346" i="18" a="1"/>
  <c r="F346" i="18" s="1"/>
  <c r="J345" i="18"/>
  <c r="G345" i="18"/>
  <c r="B348" i="18"/>
  <c r="C347" i="18"/>
  <c r="M345" i="18"/>
  <c r="O346" i="18" l="1"/>
  <c r="R346" i="18" s="1"/>
  <c r="S345" i="18"/>
  <c r="N346" i="18"/>
  <c r="AK346" i="18" s="1"/>
  <c r="AK345" i="18"/>
  <c r="J346" i="18"/>
  <c r="L347" i="18" a="1"/>
  <c r="L347" i="18" s="1"/>
  <c r="I347" i="18" a="1"/>
  <c r="I347" i="18" s="1"/>
  <c r="H347" i="18" a="1"/>
  <c r="H347" i="18" s="1"/>
  <c r="K347" i="18" a="1"/>
  <c r="K347" i="18" s="1"/>
  <c r="D347" i="18" a="1"/>
  <c r="D347" i="18" s="1"/>
  <c r="E347" i="18" a="1"/>
  <c r="E347" i="18" s="1"/>
  <c r="F347" i="18" a="1"/>
  <c r="F347" i="18" s="1"/>
  <c r="M346" i="18"/>
  <c r="P345" i="18"/>
  <c r="AI345" i="18" s="1"/>
  <c r="B349" i="18"/>
  <c r="C348" i="18"/>
  <c r="G346" i="18"/>
  <c r="Q346" i="18" l="1"/>
  <c r="S346" i="18" s="1"/>
  <c r="O347" i="18"/>
  <c r="R347" i="18" s="1"/>
  <c r="N347" i="18"/>
  <c r="Q347" i="18" s="1"/>
  <c r="L348" i="18" a="1"/>
  <c r="L348" i="18" s="1"/>
  <c r="I348" i="18" a="1"/>
  <c r="I348" i="18" s="1"/>
  <c r="H348" i="18" a="1"/>
  <c r="H348" i="18" s="1"/>
  <c r="K348" i="18" a="1"/>
  <c r="K348" i="18" s="1"/>
  <c r="D348" i="18" a="1"/>
  <c r="D348" i="18" s="1"/>
  <c r="F348" i="18" a="1"/>
  <c r="F348" i="18" s="1"/>
  <c r="E348" i="18" a="1"/>
  <c r="E348" i="18" s="1"/>
  <c r="C349" i="18"/>
  <c r="B350" i="18"/>
  <c r="G347" i="18"/>
  <c r="P346" i="18"/>
  <c r="AI346" i="18" s="1"/>
  <c r="M347" i="18"/>
  <c r="J347" i="18"/>
  <c r="O348" i="18" l="1"/>
  <c r="R348" i="18" s="1"/>
  <c r="N348" i="18"/>
  <c r="Q348" i="18" s="1"/>
  <c r="S347" i="18"/>
  <c r="AK347" i="18"/>
  <c r="M348" i="18"/>
  <c r="J348" i="18"/>
  <c r="P347" i="18"/>
  <c r="AI347" i="18" s="1"/>
  <c r="C350" i="18"/>
  <c r="B351" i="18"/>
  <c r="L349" i="18" a="1"/>
  <c r="L349" i="18" s="1"/>
  <c r="I349" i="18" a="1"/>
  <c r="I349" i="18" s="1"/>
  <c r="H349" i="18" a="1"/>
  <c r="H349" i="18" s="1"/>
  <c r="K349" i="18" a="1"/>
  <c r="K349" i="18" s="1"/>
  <c r="D349" i="18" a="1"/>
  <c r="D349" i="18" s="1"/>
  <c r="F349" i="18" a="1"/>
  <c r="F349" i="18" s="1"/>
  <c r="E349" i="18" a="1"/>
  <c r="E349" i="18" s="1"/>
  <c r="G348" i="18"/>
  <c r="AK348" i="18" l="1"/>
  <c r="S348" i="18"/>
  <c r="N349" i="18"/>
  <c r="Q349" i="18" s="1"/>
  <c r="O349" i="18"/>
  <c r="R349" i="18" s="1"/>
  <c r="L350" i="18" a="1"/>
  <c r="L350" i="18" s="1"/>
  <c r="I350" i="18" a="1"/>
  <c r="I350" i="18" s="1"/>
  <c r="H350" i="18" a="1"/>
  <c r="H350" i="18" s="1"/>
  <c r="K350" i="18" a="1"/>
  <c r="K350" i="18" s="1"/>
  <c r="D350" i="18" a="1"/>
  <c r="D350" i="18" s="1"/>
  <c r="E350" i="18" a="1"/>
  <c r="E350" i="18" s="1"/>
  <c r="F350" i="18" a="1"/>
  <c r="F350" i="18" s="1"/>
  <c r="B352" i="18"/>
  <c r="C351" i="18"/>
  <c r="G349" i="18"/>
  <c r="P348" i="18"/>
  <c r="AI348" i="18" s="1"/>
  <c r="M349" i="18"/>
  <c r="J349" i="18"/>
  <c r="AK349" i="18" l="1"/>
  <c r="S349" i="18"/>
  <c r="O350" i="18"/>
  <c r="R350" i="18" s="1"/>
  <c r="N350" i="18"/>
  <c r="AK350" i="18" s="1"/>
  <c r="M350" i="18"/>
  <c r="B353" i="18"/>
  <c r="C352" i="18"/>
  <c r="J350" i="18"/>
  <c r="L351" i="18" a="1"/>
  <c r="L351" i="18" s="1"/>
  <c r="I351" i="18" a="1"/>
  <c r="I351" i="18" s="1"/>
  <c r="H351" i="18" a="1"/>
  <c r="H351" i="18" s="1"/>
  <c r="K351" i="18" a="1"/>
  <c r="K351" i="18" s="1"/>
  <c r="F351" i="18" a="1"/>
  <c r="F351" i="18" s="1"/>
  <c r="E351" i="18" a="1"/>
  <c r="E351" i="18" s="1"/>
  <c r="D351" i="18" a="1"/>
  <c r="D351" i="18" s="1"/>
  <c r="P349" i="18"/>
  <c r="AI349" i="18" s="1"/>
  <c r="G350" i="18"/>
  <c r="Q350" i="18" l="1"/>
  <c r="S350" i="18" s="1"/>
  <c r="O351" i="18"/>
  <c r="R351" i="18" s="1"/>
  <c r="N351" i="18"/>
  <c r="Q351" i="18" s="1"/>
  <c r="L352" i="18" a="1"/>
  <c r="L352" i="18" s="1"/>
  <c r="I352" i="18" a="1"/>
  <c r="I352" i="18" s="1"/>
  <c r="H352" i="18" a="1"/>
  <c r="H352" i="18" s="1"/>
  <c r="K352" i="18" a="1"/>
  <c r="K352" i="18" s="1"/>
  <c r="D352" i="18" a="1"/>
  <c r="D352" i="18" s="1"/>
  <c r="E352" i="18" a="1"/>
  <c r="E352" i="18" s="1"/>
  <c r="F352" i="18" a="1"/>
  <c r="F352" i="18" s="1"/>
  <c r="B354" i="18"/>
  <c r="C353" i="18"/>
  <c r="G351" i="18"/>
  <c r="J351" i="18"/>
  <c r="M351" i="18"/>
  <c r="P350" i="18"/>
  <c r="AI350" i="18" s="1"/>
  <c r="S351" i="18" l="1"/>
  <c r="AK351" i="18"/>
  <c r="N352" i="18"/>
  <c r="O352" i="18"/>
  <c r="R352" i="18" s="1"/>
  <c r="L353" i="18" a="1"/>
  <c r="L353" i="18" s="1"/>
  <c r="I353" i="18" a="1"/>
  <c r="I353" i="18" s="1"/>
  <c r="H353" i="18" a="1"/>
  <c r="H353" i="18" s="1"/>
  <c r="K353" i="18" a="1"/>
  <c r="K353" i="18" s="1"/>
  <c r="D353" i="18" a="1"/>
  <c r="D353" i="18" s="1"/>
  <c r="F353" i="18" a="1"/>
  <c r="F353" i="18" s="1"/>
  <c r="E353" i="18" a="1"/>
  <c r="E353" i="18" s="1"/>
  <c r="G352" i="18"/>
  <c r="B355" i="18"/>
  <c r="C354" i="18"/>
  <c r="P351" i="18"/>
  <c r="AI351" i="18" s="1"/>
  <c r="M352" i="18"/>
  <c r="J352" i="18"/>
  <c r="O353" i="18" l="1"/>
  <c r="R353" i="18" s="1"/>
  <c r="N353" i="18"/>
  <c r="Q353" i="18" s="1"/>
  <c r="AK352" i="18"/>
  <c r="Q352" i="18"/>
  <c r="S352" i="18" s="1"/>
  <c r="J353" i="18"/>
  <c r="L354" i="18" a="1"/>
  <c r="L354" i="18" s="1"/>
  <c r="I354" i="18" a="1"/>
  <c r="I354" i="18" s="1"/>
  <c r="H354" i="18" a="1"/>
  <c r="H354" i="18" s="1"/>
  <c r="K354" i="18" a="1"/>
  <c r="K354" i="18" s="1"/>
  <c r="D354" i="18" a="1"/>
  <c r="D354" i="18" s="1"/>
  <c r="E354" i="18" a="1"/>
  <c r="E354" i="18" s="1"/>
  <c r="F354" i="18" a="1"/>
  <c r="F354" i="18" s="1"/>
  <c r="B356" i="18"/>
  <c r="C355" i="18"/>
  <c r="G353" i="18"/>
  <c r="P352" i="18"/>
  <c r="AI352" i="18" s="1"/>
  <c r="M353" i="18"/>
  <c r="S353" i="18" l="1"/>
  <c r="AK353" i="18"/>
  <c r="O354" i="18"/>
  <c r="R354" i="18" s="1"/>
  <c r="N354" i="18"/>
  <c r="M354" i="18"/>
  <c r="J354" i="18"/>
  <c r="P353" i="18"/>
  <c r="AI353" i="18" s="1"/>
  <c r="G354" i="18"/>
  <c r="L355" i="18" a="1"/>
  <c r="L355" i="18" s="1"/>
  <c r="I355" i="18" a="1"/>
  <c r="I355" i="18" s="1"/>
  <c r="K355" i="18" a="1"/>
  <c r="K355" i="18" s="1"/>
  <c r="H355" i="18" a="1"/>
  <c r="H355" i="18" s="1"/>
  <c r="D355" i="18" a="1"/>
  <c r="D355" i="18" s="1"/>
  <c r="E355" i="18" a="1"/>
  <c r="E355" i="18" s="1"/>
  <c r="F355" i="18" a="1"/>
  <c r="F355" i="18" s="1"/>
  <c r="B357" i="18"/>
  <c r="C356" i="18"/>
  <c r="O355" i="18" l="1"/>
  <c r="R355" i="18" s="1"/>
  <c r="N355" i="18"/>
  <c r="Q355" i="18" s="1"/>
  <c r="AK354" i="18"/>
  <c r="Q354" i="18"/>
  <c r="S354" i="18" s="1"/>
  <c r="L356" i="18" a="1"/>
  <c r="L356" i="18" s="1"/>
  <c r="I356" i="18" a="1"/>
  <c r="I356" i="18" s="1"/>
  <c r="H356" i="18" a="1"/>
  <c r="H356" i="18" s="1"/>
  <c r="K356" i="18" a="1"/>
  <c r="K356" i="18" s="1"/>
  <c r="F356" i="18" a="1"/>
  <c r="F356" i="18" s="1"/>
  <c r="D356" i="18" a="1"/>
  <c r="D356" i="18" s="1"/>
  <c r="E356" i="18" a="1"/>
  <c r="E356" i="18" s="1"/>
  <c r="C357" i="18"/>
  <c r="B358" i="18"/>
  <c r="J355" i="18"/>
  <c r="G355" i="18"/>
  <c r="M355" i="18"/>
  <c r="P354" i="18"/>
  <c r="AI354" i="18" s="1"/>
  <c r="S355" i="18" l="1"/>
  <c r="N356" i="18"/>
  <c r="AK356" i="18" s="1"/>
  <c r="O356" i="18"/>
  <c r="R356" i="18" s="1"/>
  <c r="AK355" i="18"/>
  <c r="P355" i="18"/>
  <c r="AI355" i="18" s="1"/>
  <c r="G356" i="18"/>
  <c r="C358" i="18"/>
  <c r="B359" i="18"/>
  <c r="L357" i="18" a="1"/>
  <c r="L357" i="18" s="1"/>
  <c r="I357" i="18" a="1"/>
  <c r="I357" i="18" s="1"/>
  <c r="H357" i="18" a="1"/>
  <c r="H357" i="18" s="1"/>
  <c r="K357" i="18" a="1"/>
  <c r="K357" i="18" s="1"/>
  <c r="D357" i="18" a="1"/>
  <c r="D357" i="18" s="1"/>
  <c r="F357" i="18" a="1"/>
  <c r="F357" i="18" s="1"/>
  <c r="E357" i="18" a="1"/>
  <c r="E357" i="18" s="1"/>
  <c r="J356" i="18"/>
  <c r="M356" i="18"/>
  <c r="Q356" i="18" l="1"/>
  <c r="S356" i="18" s="1"/>
  <c r="N357" i="18"/>
  <c r="Q357" i="18" s="1"/>
  <c r="O357" i="18"/>
  <c r="R357" i="18" s="1"/>
  <c r="J357" i="18"/>
  <c r="M357" i="18"/>
  <c r="G357" i="18"/>
  <c r="P356" i="18"/>
  <c r="AI356" i="18" s="1"/>
  <c r="B360" i="18"/>
  <c r="C359" i="18"/>
  <c r="L358" i="18" a="1"/>
  <c r="L358" i="18" s="1"/>
  <c r="I358" i="18" a="1"/>
  <c r="I358" i="18" s="1"/>
  <c r="H358" i="18" a="1"/>
  <c r="H358" i="18" s="1"/>
  <c r="K358" i="18" a="1"/>
  <c r="K358" i="18" s="1"/>
  <c r="D358" i="18" a="1"/>
  <c r="D358" i="18" s="1"/>
  <c r="E358" i="18" a="1"/>
  <c r="E358" i="18" s="1"/>
  <c r="F358" i="18" a="1"/>
  <c r="F358" i="18" s="1"/>
  <c r="S357" i="18" l="1"/>
  <c r="AK357" i="18"/>
  <c r="N358" i="18"/>
  <c r="Q358" i="18" s="1"/>
  <c r="O358" i="18"/>
  <c r="R358" i="18" s="1"/>
  <c r="P357" i="18"/>
  <c r="AI357" i="18" s="1"/>
  <c r="G358" i="18"/>
  <c r="M358" i="18"/>
  <c r="B361" i="18"/>
  <c r="C360" i="18"/>
  <c r="J358" i="18"/>
  <c r="L359" i="18" a="1"/>
  <c r="L359" i="18" s="1"/>
  <c r="I359" i="18" a="1"/>
  <c r="I359" i="18" s="1"/>
  <c r="H359" i="18" a="1"/>
  <c r="H359" i="18" s="1"/>
  <c r="K359" i="18" a="1"/>
  <c r="K359" i="18" s="1"/>
  <c r="D359" i="18" a="1"/>
  <c r="D359" i="18" s="1"/>
  <c r="F359" i="18" a="1"/>
  <c r="F359" i="18" s="1"/>
  <c r="E359" i="18" a="1"/>
  <c r="E359" i="18" s="1"/>
  <c r="S358" i="18" l="1"/>
  <c r="AK358" i="18"/>
  <c r="O359" i="18"/>
  <c r="R359" i="18" s="1"/>
  <c r="N359" i="18"/>
  <c r="Q359" i="18" s="1"/>
  <c r="G359" i="18"/>
  <c r="B362" i="18"/>
  <c r="C361" i="18"/>
  <c r="J359" i="18"/>
  <c r="M359" i="18"/>
  <c r="P358" i="18"/>
  <c r="AI358" i="18" s="1"/>
  <c r="L360" i="18" a="1"/>
  <c r="L360" i="18" s="1"/>
  <c r="I360" i="18" a="1"/>
  <c r="I360" i="18" s="1"/>
  <c r="H360" i="18" a="1"/>
  <c r="H360" i="18" s="1"/>
  <c r="K360" i="18" a="1"/>
  <c r="K360" i="18" s="1"/>
  <c r="D360" i="18" a="1"/>
  <c r="D360" i="18" s="1"/>
  <c r="E360" i="18" a="1"/>
  <c r="E360" i="18" s="1"/>
  <c r="F360" i="18" a="1"/>
  <c r="F360" i="18" s="1"/>
  <c r="AK359" i="18" l="1"/>
  <c r="S359" i="18"/>
  <c r="O360" i="18"/>
  <c r="R360" i="18" s="1"/>
  <c r="N360" i="18"/>
  <c r="J360" i="18"/>
  <c r="I361" i="18" a="1"/>
  <c r="I361" i="18" s="1"/>
  <c r="L361" i="18" a="1"/>
  <c r="L361" i="18" s="1"/>
  <c r="H361" i="18" a="1"/>
  <c r="H361" i="18" s="1"/>
  <c r="K361" i="18" a="1"/>
  <c r="K361" i="18" s="1"/>
  <c r="D361" i="18" a="1"/>
  <c r="D361" i="18" s="1"/>
  <c r="F361" i="18" a="1"/>
  <c r="F361" i="18" s="1"/>
  <c r="E361" i="18" a="1"/>
  <c r="E361" i="18" s="1"/>
  <c r="G360" i="18"/>
  <c r="B363" i="18"/>
  <c r="C362" i="18"/>
  <c r="P359" i="18"/>
  <c r="AI359" i="18" s="1"/>
  <c r="M360" i="18"/>
  <c r="O361" i="18" l="1"/>
  <c r="R361" i="18" s="1"/>
  <c r="N361" i="18"/>
  <c r="Q361" i="18" s="1"/>
  <c r="AK360" i="18"/>
  <c r="Q360" i="18"/>
  <c r="S360" i="18" s="1"/>
  <c r="J361" i="18"/>
  <c r="G361" i="18"/>
  <c r="P360" i="18"/>
  <c r="AI360" i="18" s="1"/>
  <c r="L362" i="18" a="1"/>
  <c r="L362" i="18" s="1"/>
  <c r="I362" i="18" a="1"/>
  <c r="I362" i="18" s="1"/>
  <c r="H362" i="18" a="1"/>
  <c r="H362" i="18" s="1"/>
  <c r="K362" i="18" a="1"/>
  <c r="K362" i="18" s="1"/>
  <c r="D362" i="18" a="1"/>
  <c r="D362" i="18" s="1"/>
  <c r="E362" i="18" a="1"/>
  <c r="E362" i="18" s="1"/>
  <c r="F362" i="18" a="1"/>
  <c r="F362" i="18" s="1"/>
  <c r="B364" i="18"/>
  <c r="C363" i="18"/>
  <c r="M361" i="18"/>
  <c r="S361" i="18" l="1"/>
  <c r="O362" i="18"/>
  <c r="R362" i="18" s="1"/>
  <c r="AK361" i="18"/>
  <c r="N362" i="18"/>
  <c r="P361" i="18"/>
  <c r="AI361" i="18" s="1"/>
  <c r="L363" i="18" a="1"/>
  <c r="L363" i="18" s="1"/>
  <c r="I363" i="18" a="1"/>
  <c r="I363" i="18" s="1"/>
  <c r="H363" i="18" a="1"/>
  <c r="H363" i="18" s="1"/>
  <c r="K363" i="18" a="1"/>
  <c r="K363" i="18" s="1"/>
  <c r="D363" i="18" a="1"/>
  <c r="D363" i="18" s="1"/>
  <c r="E363" i="18" a="1"/>
  <c r="E363" i="18" s="1"/>
  <c r="F363" i="18" a="1"/>
  <c r="F363" i="18" s="1"/>
  <c r="B365" i="18"/>
  <c r="C364" i="18"/>
  <c r="G362" i="18"/>
  <c r="M362" i="18"/>
  <c r="J362" i="18"/>
  <c r="O363" i="18" l="1"/>
  <c r="R363" i="18" s="1"/>
  <c r="N363" i="18"/>
  <c r="Q363" i="18" s="1"/>
  <c r="AK362" i="18"/>
  <c r="Q362" i="18"/>
  <c r="S362" i="18" s="1"/>
  <c r="P362" i="18"/>
  <c r="AI362" i="18" s="1"/>
  <c r="L364" i="18" a="1"/>
  <c r="L364" i="18" s="1"/>
  <c r="I364" i="18" a="1"/>
  <c r="I364" i="18" s="1"/>
  <c r="H364" i="18" a="1"/>
  <c r="H364" i="18" s="1"/>
  <c r="K364" i="18" a="1"/>
  <c r="K364" i="18" s="1"/>
  <c r="F364" i="18" a="1"/>
  <c r="F364" i="18" s="1"/>
  <c r="E364" i="18" a="1"/>
  <c r="E364" i="18" s="1"/>
  <c r="D364" i="18" a="1"/>
  <c r="D364" i="18" s="1"/>
  <c r="G363" i="18"/>
  <c r="C365" i="18"/>
  <c r="B366" i="18"/>
  <c r="M363" i="18"/>
  <c r="J363" i="18"/>
  <c r="S363" i="18" l="1"/>
  <c r="AK363" i="18"/>
  <c r="O364" i="18"/>
  <c r="R364" i="18" s="1"/>
  <c r="N364" i="18"/>
  <c r="L365" i="18" a="1"/>
  <c r="L365" i="18" s="1"/>
  <c r="I365" i="18" a="1"/>
  <c r="I365" i="18" s="1"/>
  <c r="H365" i="18" a="1"/>
  <c r="H365" i="18" s="1"/>
  <c r="K365" i="18" a="1"/>
  <c r="K365" i="18" s="1"/>
  <c r="D365" i="18" a="1"/>
  <c r="D365" i="18" s="1"/>
  <c r="F365" i="18" a="1"/>
  <c r="F365" i="18" s="1"/>
  <c r="E365" i="18" a="1"/>
  <c r="E365" i="18" s="1"/>
  <c r="C366" i="18"/>
  <c r="B367" i="18"/>
  <c r="G364" i="18"/>
  <c r="J364" i="18"/>
  <c r="P363" i="18"/>
  <c r="AI363" i="18" s="1"/>
  <c r="M364" i="18"/>
  <c r="O365" i="18" l="1"/>
  <c r="R365" i="18" s="1"/>
  <c r="N365" i="18"/>
  <c r="Q365" i="18" s="1"/>
  <c r="AK364" i="18"/>
  <c r="Q364" i="18"/>
  <c r="S364" i="18" s="1"/>
  <c r="G365" i="18"/>
  <c r="M365" i="18"/>
  <c r="B368" i="18"/>
  <c r="C367" i="18"/>
  <c r="P364" i="18"/>
  <c r="AI364" i="18" s="1"/>
  <c r="L366" i="18" a="1"/>
  <c r="L366" i="18" s="1"/>
  <c r="I366" i="18" a="1"/>
  <c r="I366" i="18" s="1"/>
  <c r="H366" i="18" a="1"/>
  <c r="H366" i="18" s="1"/>
  <c r="K366" i="18" a="1"/>
  <c r="K366" i="18" s="1"/>
  <c r="D366" i="18" a="1"/>
  <c r="D366" i="18" s="1"/>
  <c r="E366" i="18" a="1"/>
  <c r="E366" i="18" s="1"/>
  <c r="F366" i="18" a="1"/>
  <c r="F366" i="18" s="1"/>
  <c r="J365" i="18"/>
  <c r="N366" i="18" l="1"/>
  <c r="AK365" i="18"/>
  <c r="O366" i="18"/>
  <c r="R366" i="18" s="1"/>
  <c r="S365" i="18"/>
  <c r="AK366" i="18"/>
  <c r="Q366" i="18"/>
  <c r="M366" i="18"/>
  <c r="J366" i="18"/>
  <c r="B369" i="18"/>
  <c r="C368" i="18"/>
  <c r="G366" i="18"/>
  <c r="L367" i="18" a="1"/>
  <c r="L367" i="18" s="1"/>
  <c r="I367" i="18" a="1"/>
  <c r="I367" i="18" s="1"/>
  <c r="H367" i="18" a="1"/>
  <c r="H367" i="18" s="1"/>
  <c r="K367" i="18" a="1"/>
  <c r="K367" i="18" s="1"/>
  <c r="D367" i="18" a="1"/>
  <c r="D367" i="18" s="1"/>
  <c r="F367" i="18" a="1"/>
  <c r="F367" i="18" s="1"/>
  <c r="E367" i="18" a="1"/>
  <c r="E367" i="18" s="1"/>
  <c r="P365" i="18"/>
  <c r="AI365" i="18" s="1"/>
  <c r="S366" i="18" l="1"/>
  <c r="O367" i="18"/>
  <c r="R367" i="18" s="1"/>
  <c r="N367" i="18"/>
  <c r="Q367" i="18" s="1"/>
  <c r="P366" i="18"/>
  <c r="AI366" i="18" s="1"/>
  <c r="L368" i="18" a="1"/>
  <c r="L368" i="18" s="1"/>
  <c r="I368" i="18" a="1"/>
  <c r="I368" i="18" s="1"/>
  <c r="H368" i="18" a="1"/>
  <c r="H368" i="18" s="1"/>
  <c r="K368" i="18" a="1"/>
  <c r="K368" i="18" s="1"/>
  <c r="D368" i="18" a="1"/>
  <c r="D368" i="18" s="1"/>
  <c r="E368" i="18" a="1"/>
  <c r="E368" i="18" s="1"/>
  <c r="F368" i="18" a="1"/>
  <c r="F368" i="18" s="1"/>
  <c r="B370" i="18"/>
  <c r="C369" i="18"/>
  <c r="J367" i="18"/>
  <c r="M367" i="18"/>
  <c r="G367" i="18"/>
  <c r="S367" i="18" l="1"/>
  <c r="N368" i="18"/>
  <c r="AK367" i="18"/>
  <c r="O368" i="18"/>
  <c r="R368" i="18" s="1"/>
  <c r="J368" i="18"/>
  <c r="L369" i="18" a="1"/>
  <c r="L369" i="18" s="1"/>
  <c r="I369" i="18" a="1"/>
  <c r="I369" i="18" s="1"/>
  <c r="H369" i="18" a="1"/>
  <c r="H369" i="18" s="1"/>
  <c r="K369" i="18" a="1"/>
  <c r="K369" i="18" s="1"/>
  <c r="D369" i="18" a="1"/>
  <c r="D369" i="18" s="1"/>
  <c r="F369" i="18" a="1"/>
  <c r="F369" i="18" s="1"/>
  <c r="E369" i="18" a="1"/>
  <c r="E369" i="18" s="1"/>
  <c r="B371" i="18"/>
  <c r="C370" i="18"/>
  <c r="P367" i="18"/>
  <c r="AI367" i="18" s="1"/>
  <c r="G368" i="18"/>
  <c r="M368" i="18"/>
  <c r="O369" i="18" l="1"/>
  <c r="R369" i="18" s="1"/>
  <c r="N369" i="18"/>
  <c r="Q369" i="18" s="1"/>
  <c r="AK368" i="18"/>
  <c r="Q368" i="18"/>
  <c r="S368" i="18" s="1"/>
  <c r="J369" i="18"/>
  <c r="L370" i="18" a="1"/>
  <c r="L370" i="18" s="1"/>
  <c r="I370" i="18" a="1"/>
  <c r="I370" i="18" s="1"/>
  <c r="K370" i="18" a="1"/>
  <c r="K370" i="18" s="1"/>
  <c r="H370" i="18" a="1"/>
  <c r="H370" i="18" s="1"/>
  <c r="E370" i="18" a="1"/>
  <c r="E370" i="18" s="1"/>
  <c r="D370" i="18" a="1"/>
  <c r="D370" i="18" s="1"/>
  <c r="F370" i="18" a="1"/>
  <c r="F370" i="18" s="1"/>
  <c r="B372" i="18"/>
  <c r="C371" i="18"/>
  <c r="M369" i="18"/>
  <c r="P368" i="18"/>
  <c r="AI368" i="18" s="1"/>
  <c r="G369" i="18"/>
  <c r="AK369" i="18" l="1"/>
  <c r="S369" i="18"/>
  <c r="O370" i="18"/>
  <c r="R370" i="18" s="1"/>
  <c r="N370" i="18"/>
  <c r="Q370" i="18" s="1"/>
  <c r="L371" i="18" a="1"/>
  <c r="L371" i="18" s="1"/>
  <c r="I371" i="18" a="1"/>
  <c r="I371" i="18" s="1"/>
  <c r="K371" i="18" a="1"/>
  <c r="K371" i="18" s="1"/>
  <c r="H371" i="18" a="1"/>
  <c r="H371" i="18" s="1"/>
  <c r="D371" i="18" a="1"/>
  <c r="D371" i="18" s="1"/>
  <c r="E371" i="18" a="1"/>
  <c r="E371" i="18" s="1"/>
  <c r="F371" i="18" a="1"/>
  <c r="F371" i="18" s="1"/>
  <c r="J370" i="18"/>
  <c r="B373" i="18"/>
  <c r="C372" i="18"/>
  <c r="M370" i="18"/>
  <c r="P369" i="18"/>
  <c r="AI369" i="18" s="1"/>
  <c r="G370" i="18"/>
  <c r="S370" i="18" l="1"/>
  <c r="AK370" i="18"/>
  <c r="O371" i="18"/>
  <c r="R371" i="18" s="1"/>
  <c r="N371" i="18"/>
  <c r="Q371" i="18" s="1"/>
  <c r="M371" i="18"/>
  <c r="J371" i="18"/>
  <c r="P370" i="18"/>
  <c r="AI370" i="18" s="1"/>
  <c r="L372" i="18" a="1"/>
  <c r="L372" i="18" s="1"/>
  <c r="I372" i="18" a="1"/>
  <c r="I372" i="18" s="1"/>
  <c r="H372" i="18" a="1"/>
  <c r="H372" i="18" s="1"/>
  <c r="K372" i="18" a="1"/>
  <c r="K372" i="18" s="1"/>
  <c r="D372" i="18" a="1"/>
  <c r="D372" i="18" s="1"/>
  <c r="F372" i="18" a="1"/>
  <c r="F372" i="18" s="1"/>
  <c r="E372" i="18" a="1"/>
  <c r="E372" i="18" s="1"/>
  <c r="C373" i="18"/>
  <c r="B374" i="18"/>
  <c r="G371" i="18"/>
  <c r="S371" i="18" l="1"/>
  <c r="O372" i="18"/>
  <c r="R372" i="18" s="1"/>
  <c r="AK371" i="18"/>
  <c r="N372" i="18"/>
  <c r="M372" i="18"/>
  <c r="L373" i="18" a="1"/>
  <c r="L373" i="18" s="1"/>
  <c r="I373" i="18" a="1"/>
  <c r="I373" i="18" s="1"/>
  <c r="H373" i="18" a="1"/>
  <c r="H373" i="18" s="1"/>
  <c r="K373" i="18" a="1"/>
  <c r="K373" i="18" s="1"/>
  <c r="D373" i="18" a="1"/>
  <c r="D373" i="18" s="1"/>
  <c r="F373" i="18" a="1"/>
  <c r="F373" i="18" s="1"/>
  <c r="E373" i="18" a="1"/>
  <c r="E373" i="18" s="1"/>
  <c r="J372" i="18"/>
  <c r="C374" i="18"/>
  <c r="B375" i="18"/>
  <c r="P371" i="18"/>
  <c r="AI371" i="18" s="1"/>
  <c r="G372" i="18"/>
  <c r="O373" i="18" l="1"/>
  <c r="R373" i="18" s="1"/>
  <c r="N373" i="18"/>
  <c r="Q373" i="18" s="1"/>
  <c r="AK372" i="18"/>
  <c r="Q372" i="18"/>
  <c r="S372" i="18" s="1"/>
  <c r="M373" i="18"/>
  <c r="J373" i="18"/>
  <c r="P372" i="18"/>
  <c r="AI372" i="18" s="1"/>
  <c r="B376" i="18"/>
  <c r="C375" i="18"/>
  <c r="L374" i="18" a="1"/>
  <c r="L374" i="18" s="1"/>
  <c r="I374" i="18" a="1"/>
  <c r="I374" i="18" s="1"/>
  <c r="H374" i="18" a="1"/>
  <c r="H374" i="18" s="1"/>
  <c r="K374" i="18" a="1"/>
  <c r="K374" i="18" s="1"/>
  <c r="D374" i="18" a="1"/>
  <c r="D374" i="18" s="1"/>
  <c r="E374" i="18" a="1"/>
  <c r="E374" i="18" s="1"/>
  <c r="F374" i="18" a="1"/>
  <c r="F374" i="18" s="1"/>
  <c r="G373" i="18"/>
  <c r="N374" i="18" l="1"/>
  <c r="AK374" i="18" s="1"/>
  <c r="S373" i="18"/>
  <c r="AK373" i="18"/>
  <c r="O374" i="18"/>
  <c r="R374" i="18" s="1"/>
  <c r="G374" i="18"/>
  <c r="J374" i="18"/>
  <c r="B377" i="18"/>
  <c r="C376" i="18"/>
  <c r="M374" i="18"/>
  <c r="L375" i="18" a="1"/>
  <c r="L375" i="18" s="1"/>
  <c r="I375" i="18" a="1"/>
  <c r="I375" i="18" s="1"/>
  <c r="H375" i="18" a="1"/>
  <c r="H375" i="18" s="1"/>
  <c r="K375" i="18" a="1"/>
  <c r="K375" i="18" s="1"/>
  <c r="F375" i="18" a="1"/>
  <c r="F375" i="18" s="1"/>
  <c r="E375" i="18" a="1"/>
  <c r="E375" i="18" s="1"/>
  <c r="D375" i="18" a="1"/>
  <c r="D375" i="18" s="1"/>
  <c r="P373" i="18"/>
  <c r="AI373" i="18" s="1"/>
  <c r="Q374" i="18" l="1"/>
  <c r="O375" i="18"/>
  <c r="R375" i="18" s="1"/>
  <c r="S374" i="18"/>
  <c r="N375" i="18"/>
  <c r="Q375" i="18" s="1"/>
  <c r="P374" i="18"/>
  <c r="AI374" i="18" s="1"/>
  <c r="L376" i="18" a="1"/>
  <c r="L376" i="18" s="1"/>
  <c r="I376" i="18" a="1"/>
  <c r="I376" i="18" s="1"/>
  <c r="H376" i="18" a="1"/>
  <c r="H376" i="18" s="1"/>
  <c r="K376" i="18" a="1"/>
  <c r="K376" i="18" s="1"/>
  <c r="D376" i="18" a="1"/>
  <c r="D376" i="18" s="1"/>
  <c r="E376" i="18" a="1"/>
  <c r="E376" i="18" s="1"/>
  <c r="F376" i="18" a="1"/>
  <c r="F376" i="18" s="1"/>
  <c r="B378" i="18"/>
  <c r="C377" i="18"/>
  <c r="G375" i="18"/>
  <c r="M375" i="18"/>
  <c r="J375" i="18"/>
  <c r="O376" i="18" l="1"/>
  <c r="S375" i="18"/>
  <c r="R376" i="18"/>
  <c r="AK375" i="18"/>
  <c r="N376" i="18"/>
  <c r="M376" i="18"/>
  <c r="J376" i="18"/>
  <c r="L377" i="18" a="1"/>
  <c r="L377" i="18" s="1"/>
  <c r="I377" i="18" a="1"/>
  <c r="I377" i="18" s="1"/>
  <c r="H377" i="18" a="1"/>
  <c r="H377" i="18" s="1"/>
  <c r="K377" i="18" a="1"/>
  <c r="K377" i="18" s="1"/>
  <c r="F377" i="18" a="1"/>
  <c r="F377" i="18" s="1"/>
  <c r="E377" i="18" a="1"/>
  <c r="E377" i="18" s="1"/>
  <c r="D377" i="18" a="1"/>
  <c r="D377" i="18" s="1"/>
  <c r="P375" i="18"/>
  <c r="AI375" i="18" s="1"/>
  <c r="B379" i="18"/>
  <c r="C378" i="18"/>
  <c r="G376" i="18"/>
  <c r="N377" i="18" l="1"/>
  <c r="Q377" i="18" s="1"/>
  <c r="O377" i="18"/>
  <c r="R377" i="18" s="1"/>
  <c r="AK376" i="18"/>
  <c r="Q376" i="18"/>
  <c r="S376" i="18" s="1"/>
  <c r="M377" i="18"/>
  <c r="L378" i="18" a="1"/>
  <c r="L378" i="18" s="1"/>
  <c r="I378" i="18" a="1"/>
  <c r="I378" i="18" s="1"/>
  <c r="H378" i="18" a="1"/>
  <c r="H378" i="18" s="1"/>
  <c r="K378" i="18" a="1"/>
  <c r="K378" i="18" s="1"/>
  <c r="D378" i="18" a="1"/>
  <c r="D378" i="18" s="1"/>
  <c r="E378" i="18" a="1"/>
  <c r="E378" i="18" s="1"/>
  <c r="F378" i="18" a="1"/>
  <c r="F378" i="18" s="1"/>
  <c r="J377" i="18"/>
  <c r="P376" i="18"/>
  <c r="AI376" i="18" s="1"/>
  <c r="G377" i="18"/>
  <c r="B380" i="18"/>
  <c r="C379" i="18"/>
  <c r="S377" i="18" l="1"/>
  <c r="O378" i="18"/>
  <c r="R378" i="18" s="1"/>
  <c r="AK377" i="18"/>
  <c r="N378" i="18"/>
  <c r="P377" i="18"/>
  <c r="AI377" i="18" s="1"/>
  <c r="G378" i="18"/>
  <c r="L379" i="18" a="1"/>
  <c r="L379" i="18" s="1"/>
  <c r="I379" i="18" a="1"/>
  <c r="I379" i="18" s="1"/>
  <c r="H379" i="18" a="1"/>
  <c r="H379" i="18" s="1"/>
  <c r="K379" i="18" a="1"/>
  <c r="K379" i="18" s="1"/>
  <c r="D379" i="18" a="1"/>
  <c r="D379" i="18" s="1"/>
  <c r="E379" i="18" a="1"/>
  <c r="E379" i="18" s="1"/>
  <c r="F379" i="18" a="1"/>
  <c r="F379" i="18" s="1"/>
  <c r="B381" i="18"/>
  <c r="C380" i="18"/>
  <c r="M378" i="18"/>
  <c r="J378" i="18"/>
  <c r="O379" i="18" l="1"/>
  <c r="R379" i="18" s="1"/>
  <c r="N379" i="18"/>
  <c r="Q379" i="18" s="1"/>
  <c r="AK378" i="18"/>
  <c r="Q378" i="18"/>
  <c r="S378" i="18" s="1"/>
  <c r="G379" i="18"/>
  <c r="L380" i="18" a="1"/>
  <c r="L380" i="18" s="1"/>
  <c r="I380" i="18" a="1"/>
  <c r="I380" i="18" s="1"/>
  <c r="H380" i="18" a="1"/>
  <c r="H380" i="18" s="1"/>
  <c r="K380" i="18" a="1"/>
  <c r="K380" i="18" s="1"/>
  <c r="D380" i="18" a="1"/>
  <c r="D380" i="18" s="1"/>
  <c r="F380" i="18" a="1"/>
  <c r="F380" i="18" s="1"/>
  <c r="E380" i="18" a="1"/>
  <c r="E380" i="18" s="1"/>
  <c r="P378" i="18"/>
  <c r="AI378" i="18" s="1"/>
  <c r="C381" i="18"/>
  <c r="B382" i="18"/>
  <c r="M379" i="18"/>
  <c r="J379" i="18"/>
  <c r="AK379" i="18" l="1"/>
  <c r="S379" i="18"/>
  <c r="O380" i="18"/>
  <c r="R380" i="18" s="1"/>
  <c r="N380" i="18"/>
  <c r="J380" i="18"/>
  <c r="P379" i="18"/>
  <c r="AI379" i="18" s="1"/>
  <c r="C382" i="18"/>
  <c r="B383" i="18"/>
  <c r="M380" i="18"/>
  <c r="G380" i="18"/>
  <c r="L381" i="18" a="1"/>
  <c r="L381" i="18" s="1"/>
  <c r="I381" i="18" a="1"/>
  <c r="I381" i="18" s="1"/>
  <c r="H381" i="18" a="1"/>
  <c r="H381" i="18" s="1"/>
  <c r="K381" i="18" a="1"/>
  <c r="K381" i="18" s="1"/>
  <c r="D381" i="18" a="1"/>
  <c r="D381" i="18" s="1"/>
  <c r="F381" i="18" a="1"/>
  <c r="F381" i="18" s="1"/>
  <c r="E381" i="18" a="1"/>
  <c r="E381" i="18" s="1"/>
  <c r="N381" i="18" l="1"/>
  <c r="Q381" i="18" s="1"/>
  <c r="AK380" i="18"/>
  <c r="Q380" i="18"/>
  <c r="S380" i="18" s="1"/>
  <c r="O381" i="18"/>
  <c r="R381" i="18" s="1"/>
  <c r="J381" i="18"/>
  <c r="C383" i="18"/>
  <c r="B384" i="18"/>
  <c r="P380" i="18"/>
  <c r="AI380" i="18" s="1"/>
  <c r="G381" i="18"/>
  <c r="L382" i="18" a="1"/>
  <c r="L382" i="18" s="1"/>
  <c r="I382" i="18" a="1"/>
  <c r="I382" i="18" s="1"/>
  <c r="K382" i="18" a="1"/>
  <c r="K382" i="18" s="1"/>
  <c r="H382" i="18" a="1"/>
  <c r="H382" i="18" s="1"/>
  <c r="D382" i="18" a="1"/>
  <c r="D382" i="18" s="1"/>
  <c r="E382" i="18" a="1"/>
  <c r="E382" i="18" s="1"/>
  <c r="F382" i="18" a="1"/>
  <c r="F382" i="18" s="1"/>
  <c r="M381" i="18"/>
  <c r="S381" i="18" l="1"/>
  <c r="N382" i="18"/>
  <c r="AK382" i="18" s="1"/>
  <c r="AK381" i="18"/>
  <c r="O382" i="18"/>
  <c r="R382" i="18" s="1"/>
  <c r="J382" i="18"/>
  <c r="M382" i="18"/>
  <c r="B385" i="18"/>
  <c r="C384" i="18"/>
  <c r="G382" i="18"/>
  <c r="L383" i="18" a="1"/>
  <c r="L383" i="18" s="1"/>
  <c r="I383" i="18" a="1"/>
  <c r="I383" i="18" s="1"/>
  <c r="H383" i="18" a="1"/>
  <c r="H383" i="18" s="1"/>
  <c r="K383" i="18" a="1"/>
  <c r="K383" i="18" s="1"/>
  <c r="F383" i="18" a="1"/>
  <c r="F383" i="18" s="1"/>
  <c r="D383" i="18" a="1"/>
  <c r="D383" i="18" s="1"/>
  <c r="E383" i="18" a="1"/>
  <c r="E383" i="18" s="1"/>
  <c r="P381" i="18"/>
  <c r="AI381" i="18" s="1"/>
  <c r="O383" i="18" l="1"/>
  <c r="R383" i="18" s="1"/>
  <c r="Q382" i="18"/>
  <c r="S382" i="18" s="1"/>
  <c r="N383" i="18"/>
  <c r="Q383" i="18" s="1"/>
  <c r="G383" i="18"/>
  <c r="P382" i="18"/>
  <c r="AI382" i="18" s="1"/>
  <c r="L384" i="18" a="1"/>
  <c r="L384" i="18" s="1"/>
  <c r="I384" i="18" a="1"/>
  <c r="I384" i="18" s="1"/>
  <c r="H384" i="18" a="1"/>
  <c r="H384" i="18" s="1"/>
  <c r="K384" i="18" a="1"/>
  <c r="K384" i="18" s="1"/>
  <c r="D384" i="18" a="1"/>
  <c r="D384" i="18" s="1"/>
  <c r="E384" i="18" a="1"/>
  <c r="E384" i="18" s="1"/>
  <c r="F384" i="18" a="1"/>
  <c r="F384" i="18" s="1"/>
  <c r="B386" i="18"/>
  <c r="C385" i="18"/>
  <c r="M383" i="18"/>
  <c r="J383" i="18"/>
  <c r="S383" i="18" l="1"/>
  <c r="N384" i="18"/>
  <c r="AK384" i="18" s="1"/>
  <c r="AK383" i="18"/>
  <c r="O384" i="18"/>
  <c r="R384" i="18" s="1"/>
  <c r="B387" i="18"/>
  <c r="C386" i="18"/>
  <c r="G384" i="18"/>
  <c r="L385" i="18" a="1"/>
  <c r="L385" i="18" s="1"/>
  <c r="H385" i="18" a="1"/>
  <c r="H385" i="18" s="1"/>
  <c r="I385" i="18" a="1"/>
  <c r="I385" i="18" s="1"/>
  <c r="K385" i="18" a="1"/>
  <c r="K385" i="18" s="1"/>
  <c r="D385" i="18" a="1"/>
  <c r="D385" i="18" s="1"/>
  <c r="F385" i="18" a="1"/>
  <c r="F385" i="18" s="1"/>
  <c r="E385" i="18" a="1"/>
  <c r="E385" i="18" s="1"/>
  <c r="M384" i="18"/>
  <c r="J384" i="18"/>
  <c r="P383" i="18"/>
  <c r="AI383" i="18" s="1"/>
  <c r="Q384" i="18" l="1"/>
  <c r="S384" i="18" s="1"/>
  <c r="N385" i="18"/>
  <c r="Q385" i="18" s="1"/>
  <c r="O385" i="18"/>
  <c r="R385" i="18" s="1"/>
  <c r="L386" i="18" a="1"/>
  <c r="L386" i="18" s="1"/>
  <c r="I386" i="18" a="1"/>
  <c r="I386" i="18" s="1"/>
  <c r="K386" i="18" a="1"/>
  <c r="K386" i="18" s="1"/>
  <c r="H386" i="18" a="1"/>
  <c r="H386" i="18" s="1"/>
  <c r="D386" i="18" a="1"/>
  <c r="D386" i="18" s="1"/>
  <c r="E386" i="18" a="1"/>
  <c r="E386" i="18" s="1"/>
  <c r="F386" i="18" a="1"/>
  <c r="F386" i="18" s="1"/>
  <c r="P384" i="18"/>
  <c r="AI384" i="18" s="1"/>
  <c r="B388" i="18"/>
  <c r="C387" i="18"/>
  <c r="J385" i="18"/>
  <c r="G385" i="18"/>
  <c r="M385" i="18"/>
  <c r="N386" i="18" l="1"/>
  <c r="Q386" i="18" s="1"/>
  <c r="S385" i="18"/>
  <c r="O386" i="18"/>
  <c r="R386" i="18" s="1"/>
  <c r="AK385" i="18"/>
  <c r="M386" i="18"/>
  <c r="L387" i="18" a="1"/>
  <c r="L387" i="18" s="1"/>
  <c r="I387" i="18" a="1"/>
  <c r="I387" i="18" s="1"/>
  <c r="K387" i="18" a="1"/>
  <c r="K387" i="18" s="1"/>
  <c r="H387" i="18" a="1"/>
  <c r="H387" i="18" s="1"/>
  <c r="D387" i="18" a="1"/>
  <c r="D387" i="18" s="1"/>
  <c r="E387" i="18" a="1"/>
  <c r="E387" i="18" s="1"/>
  <c r="F387" i="18" a="1"/>
  <c r="F387" i="18" s="1"/>
  <c r="G386" i="18"/>
  <c r="B389" i="18"/>
  <c r="C388" i="18"/>
  <c r="P385" i="18"/>
  <c r="AI385" i="18" s="1"/>
  <c r="J386" i="18"/>
  <c r="AK386" i="18" l="1"/>
  <c r="S386" i="18"/>
  <c r="O387" i="18"/>
  <c r="R387" i="18" s="1"/>
  <c r="N387" i="18"/>
  <c r="Q387" i="18" s="1"/>
  <c r="C389" i="18"/>
  <c r="B390" i="18"/>
  <c r="G387" i="18"/>
  <c r="P386" i="18"/>
  <c r="AI386" i="18" s="1"/>
  <c r="J387" i="18"/>
  <c r="L388" i="18" a="1"/>
  <c r="L388" i="18" s="1"/>
  <c r="I388" i="18" a="1"/>
  <c r="I388" i="18" s="1"/>
  <c r="H388" i="18" a="1"/>
  <c r="H388" i="18" s="1"/>
  <c r="K388" i="18" a="1"/>
  <c r="K388" i="18" s="1"/>
  <c r="D388" i="18" a="1"/>
  <c r="D388" i="18" s="1"/>
  <c r="F388" i="18" a="1"/>
  <c r="F388" i="18" s="1"/>
  <c r="E388" i="18" a="1"/>
  <c r="E388" i="18" s="1"/>
  <c r="M387" i="18"/>
  <c r="S387" i="18" l="1"/>
  <c r="N388" i="18"/>
  <c r="AK388" i="18" s="1"/>
  <c r="O388" i="18"/>
  <c r="R388" i="18" s="1"/>
  <c r="AK387" i="18"/>
  <c r="C390" i="18"/>
  <c r="B391" i="18"/>
  <c r="G388" i="18"/>
  <c r="P387" i="18"/>
  <c r="AI387" i="18" s="1"/>
  <c r="J388" i="18"/>
  <c r="L389" i="18" a="1"/>
  <c r="L389" i="18" s="1"/>
  <c r="H389" i="18" a="1"/>
  <c r="H389" i="18" s="1"/>
  <c r="I389" i="18" a="1"/>
  <c r="I389" i="18" s="1"/>
  <c r="K389" i="18" a="1"/>
  <c r="K389" i="18" s="1"/>
  <c r="D389" i="18" a="1"/>
  <c r="D389" i="18" s="1"/>
  <c r="F389" i="18" a="1"/>
  <c r="F389" i="18" s="1"/>
  <c r="E389" i="18" a="1"/>
  <c r="E389" i="18" s="1"/>
  <c r="M388" i="18"/>
  <c r="Q388" i="18" l="1"/>
  <c r="S388" i="18" s="1"/>
  <c r="O389" i="18"/>
  <c r="R389" i="18" s="1"/>
  <c r="N389" i="18"/>
  <c r="Q389" i="18" s="1"/>
  <c r="L390" i="18" a="1"/>
  <c r="L390" i="18" s="1"/>
  <c r="I390" i="18" a="1"/>
  <c r="I390" i="18" s="1"/>
  <c r="H390" i="18" a="1"/>
  <c r="H390" i="18" s="1"/>
  <c r="K390" i="18" a="1"/>
  <c r="K390" i="18" s="1"/>
  <c r="D390" i="18" a="1"/>
  <c r="D390" i="18" s="1"/>
  <c r="E390" i="18" a="1"/>
  <c r="E390" i="18" s="1"/>
  <c r="F390" i="18" a="1"/>
  <c r="F390" i="18" s="1"/>
  <c r="J389" i="18"/>
  <c r="M389" i="18"/>
  <c r="P388" i="18"/>
  <c r="AI388" i="18" s="1"/>
  <c r="G389" i="18"/>
  <c r="C391" i="18"/>
  <c r="B392" i="18"/>
  <c r="S389" i="18" l="1"/>
  <c r="AK389" i="18"/>
  <c r="O390" i="18"/>
  <c r="R390" i="18" s="1"/>
  <c r="N390" i="18"/>
  <c r="L391" i="18" a="1"/>
  <c r="L391" i="18" s="1"/>
  <c r="I391" i="18" a="1"/>
  <c r="I391" i="18" s="1"/>
  <c r="H391" i="18" a="1"/>
  <c r="H391" i="18" s="1"/>
  <c r="K391" i="18" a="1"/>
  <c r="K391" i="18" s="1"/>
  <c r="D391" i="18" a="1"/>
  <c r="D391" i="18" s="1"/>
  <c r="F391" i="18" a="1"/>
  <c r="F391" i="18" s="1"/>
  <c r="E391" i="18" a="1"/>
  <c r="E391" i="18" s="1"/>
  <c r="P389" i="18"/>
  <c r="AI389" i="18" s="1"/>
  <c r="G390" i="18"/>
  <c r="J390" i="18"/>
  <c r="B393" i="18"/>
  <c r="C392" i="18"/>
  <c r="M390" i="18"/>
  <c r="O391" i="18" l="1"/>
  <c r="R391" i="18" s="1"/>
  <c r="N391" i="18"/>
  <c r="Q391" i="18" s="1"/>
  <c r="AK390" i="18"/>
  <c r="Q390" i="18"/>
  <c r="S390" i="18" s="1"/>
  <c r="J391" i="18"/>
  <c r="L392" i="18" a="1"/>
  <c r="L392" i="18" s="1"/>
  <c r="I392" i="18" a="1"/>
  <c r="I392" i="18" s="1"/>
  <c r="H392" i="18" a="1"/>
  <c r="H392" i="18" s="1"/>
  <c r="K392" i="18" a="1"/>
  <c r="K392" i="18" s="1"/>
  <c r="D392" i="18" a="1"/>
  <c r="D392" i="18" s="1"/>
  <c r="E392" i="18" a="1"/>
  <c r="E392" i="18" s="1"/>
  <c r="F392" i="18" a="1"/>
  <c r="F392" i="18" s="1"/>
  <c r="G391" i="18"/>
  <c r="B394" i="18"/>
  <c r="C393" i="18"/>
  <c r="P390" i="18"/>
  <c r="AI390" i="18" s="1"/>
  <c r="M391" i="18"/>
  <c r="S391" i="18" l="1"/>
  <c r="AK391" i="18"/>
  <c r="O392" i="18"/>
  <c r="R392" i="18" s="1"/>
  <c r="N392" i="18"/>
  <c r="P391" i="18"/>
  <c r="AI391" i="18" s="1"/>
  <c r="G392" i="18"/>
  <c r="B395" i="18"/>
  <c r="C394" i="18"/>
  <c r="M392" i="18"/>
  <c r="L393" i="18" a="1"/>
  <c r="L393" i="18" s="1"/>
  <c r="I393" i="18" a="1"/>
  <c r="I393" i="18" s="1"/>
  <c r="H393" i="18" a="1"/>
  <c r="H393" i="18" s="1"/>
  <c r="K393" i="18" a="1"/>
  <c r="K393" i="18" s="1"/>
  <c r="D393" i="18" a="1"/>
  <c r="D393" i="18" s="1"/>
  <c r="F393" i="18" a="1"/>
  <c r="F393" i="18" s="1"/>
  <c r="E393" i="18" a="1"/>
  <c r="E393" i="18" s="1"/>
  <c r="J392" i="18"/>
  <c r="O393" i="18" l="1"/>
  <c r="N393" i="18"/>
  <c r="Q393" i="18" s="1"/>
  <c r="AK392" i="18"/>
  <c r="Q392" i="18"/>
  <c r="S392" i="18" s="1"/>
  <c r="R393" i="18"/>
  <c r="L394" i="18" a="1"/>
  <c r="L394" i="18" s="1"/>
  <c r="I394" i="18" a="1"/>
  <c r="I394" i="18" s="1"/>
  <c r="H394" i="18" a="1"/>
  <c r="H394" i="18" s="1"/>
  <c r="K394" i="18" a="1"/>
  <c r="K394" i="18" s="1"/>
  <c r="D394" i="18" a="1"/>
  <c r="D394" i="18" s="1"/>
  <c r="E394" i="18" a="1"/>
  <c r="E394" i="18" s="1"/>
  <c r="F394" i="18" a="1"/>
  <c r="F394" i="18" s="1"/>
  <c r="P392" i="18"/>
  <c r="AI392" i="18" s="1"/>
  <c r="M393" i="18"/>
  <c r="B396" i="18"/>
  <c r="C395" i="18"/>
  <c r="J393" i="18"/>
  <c r="G393" i="18"/>
  <c r="S393" i="18" l="1"/>
  <c r="O394" i="18"/>
  <c r="R394" i="18" s="1"/>
  <c r="N394" i="18"/>
  <c r="Q394" i="18" s="1"/>
  <c r="AK393" i="18"/>
  <c r="G394" i="18"/>
  <c r="M394" i="18"/>
  <c r="P393" i="18"/>
  <c r="AI393" i="18" s="1"/>
  <c r="B397" i="18"/>
  <c r="C396" i="18"/>
  <c r="J394" i="18"/>
  <c r="L395" i="18" a="1"/>
  <c r="L395" i="18" s="1"/>
  <c r="I395" i="18" a="1"/>
  <c r="I395" i="18" s="1"/>
  <c r="H395" i="18" a="1"/>
  <c r="H395" i="18" s="1"/>
  <c r="K395" i="18" a="1"/>
  <c r="K395" i="18" s="1"/>
  <c r="D395" i="18" a="1"/>
  <c r="D395" i="18" s="1"/>
  <c r="E395" i="18" a="1"/>
  <c r="E395" i="18" s="1"/>
  <c r="F395" i="18" a="1"/>
  <c r="F395" i="18" s="1"/>
  <c r="S394" i="18" l="1"/>
  <c r="AK394" i="18"/>
  <c r="O395" i="18"/>
  <c r="R395" i="18" s="1"/>
  <c r="N395" i="18"/>
  <c r="Q395" i="18" s="1"/>
  <c r="J395" i="18"/>
  <c r="G395" i="18"/>
  <c r="P394" i="18"/>
  <c r="AI394" i="18" s="1"/>
  <c r="L396" i="18" a="1"/>
  <c r="L396" i="18" s="1"/>
  <c r="I396" i="18" a="1"/>
  <c r="I396" i="18" s="1"/>
  <c r="H396" i="18" a="1"/>
  <c r="H396" i="18" s="1"/>
  <c r="K396" i="18" a="1"/>
  <c r="K396" i="18" s="1"/>
  <c r="F396" i="18" a="1"/>
  <c r="F396" i="18" s="1"/>
  <c r="E396" i="18" a="1"/>
  <c r="E396" i="18" s="1"/>
  <c r="D396" i="18" a="1"/>
  <c r="D396" i="18" s="1"/>
  <c r="M395" i="18"/>
  <c r="C397" i="18"/>
  <c r="B398" i="18"/>
  <c r="AK395" i="18" l="1"/>
  <c r="S395" i="18"/>
  <c r="N396" i="18"/>
  <c r="AK396" i="18" s="1"/>
  <c r="O396" i="18"/>
  <c r="R396" i="18" s="1"/>
  <c r="C398" i="18"/>
  <c r="B399" i="18"/>
  <c r="G396" i="18"/>
  <c r="L397" i="18" a="1"/>
  <c r="L397" i="18" s="1"/>
  <c r="I397" i="18" a="1"/>
  <c r="I397" i="18" s="1"/>
  <c r="H397" i="18" a="1"/>
  <c r="H397" i="18" s="1"/>
  <c r="K397" i="18" a="1"/>
  <c r="K397" i="18" s="1"/>
  <c r="D397" i="18" a="1"/>
  <c r="D397" i="18" s="1"/>
  <c r="F397" i="18" a="1"/>
  <c r="F397" i="18" s="1"/>
  <c r="E397" i="18" a="1"/>
  <c r="E397" i="18" s="1"/>
  <c r="M396" i="18"/>
  <c r="P395" i="18"/>
  <c r="AI395" i="18" s="1"/>
  <c r="J396" i="18"/>
  <c r="O397" i="18" l="1"/>
  <c r="R397" i="18" s="1"/>
  <c r="Q396" i="18"/>
  <c r="S396" i="18" s="1"/>
  <c r="N397" i="18"/>
  <c r="Q397" i="18" s="1"/>
  <c r="G397" i="18"/>
  <c r="B400" i="18"/>
  <c r="C399" i="18"/>
  <c r="M397" i="18"/>
  <c r="L398" i="18" a="1"/>
  <c r="L398" i="18" s="1"/>
  <c r="I398" i="18" a="1"/>
  <c r="I398" i="18" s="1"/>
  <c r="K398" i="18" a="1"/>
  <c r="K398" i="18" s="1"/>
  <c r="H398" i="18" a="1"/>
  <c r="H398" i="18" s="1"/>
  <c r="D398" i="18" a="1"/>
  <c r="D398" i="18" s="1"/>
  <c r="E398" i="18" a="1"/>
  <c r="E398" i="18" s="1"/>
  <c r="F398" i="18" a="1"/>
  <c r="F398" i="18" s="1"/>
  <c r="P396" i="18"/>
  <c r="AI396" i="18" s="1"/>
  <c r="J397" i="18"/>
  <c r="S397" i="18" l="1"/>
  <c r="AK397" i="18"/>
  <c r="N398" i="18"/>
  <c r="Q398" i="18" s="1"/>
  <c r="O398" i="18"/>
  <c r="R398" i="18" s="1"/>
  <c r="G398" i="18"/>
  <c r="L399" i="18" a="1"/>
  <c r="L399" i="18" s="1"/>
  <c r="I399" i="18" a="1"/>
  <c r="I399" i="18" s="1"/>
  <c r="H399" i="18" a="1"/>
  <c r="H399" i="18" s="1"/>
  <c r="K399" i="18" a="1"/>
  <c r="K399" i="18" s="1"/>
  <c r="D399" i="18" a="1"/>
  <c r="D399" i="18" s="1"/>
  <c r="F399" i="18" a="1"/>
  <c r="F399" i="18" s="1"/>
  <c r="E399" i="18" a="1"/>
  <c r="E399" i="18" s="1"/>
  <c r="P397" i="18"/>
  <c r="AI397" i="18" s="1"/>
  <c r="B401" i="18"/>
  <c r="C400" i="18"/>
  <c r="J398" i="18"/>
  <c r="M398" i="18"/>
  <c r="AK398" i="18" l="1"/>
  <c r="O399" i="18"/>
  <c r="R399" i="18" s="1"/>
  <c r="S398" i="18"/>
  <c r="N399" i="18"/>
  <c r="Q399" i="18" s="1"/>
  <c r="P398" i="18"/>
  <c r="AI398" i="18" s="1"/>
  <c r="J399" i="18"/>
  <c r="M399" i="18"/>
  <c r="L400" i="18" a="1"/>
  <c r="L400" i="18" s="1"/>
  <c r="I400" i="18" a="1"/>
  <c r="I400" i="18" s="1"/>
  <c r="H400" i="18" a="1"/>
  <c r="H400" i="18" s="1"/>
  <c r="K400" i="18" a="1"/>
  <c r="K400" i="18" s="1"/>
  <c r="D400" i="18" a="1"/>
  <c r="D400" i="18" s="1"/>
  <c r="E400" i="18" a="1"/>
  <c r="E400" i="18" s="1"/>
  <c r="F400" i="18" a="1"/>
  <c r="F400" i="18" s="1"/>
  <c r="B402" i="18"/>
  <c r="C401" i="18"/>
  <c r="G399" i="18"/>
  <c r="S399" i="18" l="1"/>
  <c r="N400" i="18"/>
  <c r="Q400" i="18" s="1"/>
  <c r="AK399" i="18"/>
  <c r="O400" i="18"/>
  <c r="R400" i="18" s="1"/>
  <c r="B403" i="18"/>
  <c r="C402" i="18"/>
  <c r="P399" i="18"/>
  <c r="AI399" i="18" s="1"/>
  <c r="L401" i="18" a="1"/>
  <c r="L401" i="18" s="1"/>
  <c r="H401" i="18" a="1"/>
  <c r="H401" i="18" s="1"/>
  <c r="I401" i="18" a="1"/>
  <c r="I401" i="18" s="1"/>
  <c r="K401" i="18" a="1"/>
  <c r="K401" i="18" s="1"/>
  <c r="F401" i="18" a="1"/>
  <c r="F401" i="18" s="1"/>
  <c r="D401" i="18" a="1"/>
  <c r="D401" i="18" s="1"/>
  <c r="E401" i="18" a="1"/>
  <c r="E401" i="18" s="1"/>
  <c r="J400" i="18"/>
  <c r="G400" i="18"/>
  <c r="M400" i="18"/>
  <c r="S400" i="18" l="1"/>
  <c r="AK400" i="18"/>
  <c r="N401" i="18"/>
  <c r="Q401" i="18" s="1"/>
  <c r="O401" i="18"/>
  <c r="R401" i="18" s="1"/>
  <c r="P400" i="18"/>
  <c r="AI400" i="18" s="1"/>
  <c r="J401" i="18"/>
  <c r="M401" i="18"/>
  <c r="L402" i="18" a="1"/>
  <c r="L402" i="18" s="1"/>
  <c r="I402" i="18" a="1"/>
  <c r="I402" i="18" s="1"/>
  <c r="H402" i="18" a="1"/>
  <c r="H402" i="18" s="1"/>
  <c r="K402" i="18" a="1"/>
  <c r="K402" i="18" s="1"/>
  <c r="E402" i="18" a="1"/>
  <c r="E402" i="18" s="1"/>
  <c r="D402" i="18" a="1"/>
  <c r="D402" i="18" s="1"/>
  <c r="F402" i="18" a="1"/>
  <c r="F402" i="18" s="1"/>
  <c r="G401" i="18"/>
  <c r="B404" i="18"/>
  <c r="C403" i="18"/>
  <c r="S401" i="18" l="1"/>
  <c r="AK401" i="18"/>
  <c r="N402" i="18"/>
  <c r="Q402" i="18" s="1"/>
  <c r="O402" i="18"/>
  <c r="R402" i="18" s="1"/>
  <c r="G402" i="18"/>
  <c r="L403" i="18" a="1"/>
  <c r="L403" i="18" s="1"/>
  <c r="I403" i="18" a="1"/>
  <c r="I403" i="18" s="1"/>
  <c r="H403" i="18" a="1"/>
  <c r="H403" i="18" s="1"/>
  <c r="K403" i="18" a="1"/>
  <c r="K403" i="18" s="1"/>
  <c r="D403" i="18" a="1"/>
  <c r="D403" i="18" s="1"/>
  <c r="E403" i="18" a="1"/>
  <c r="E403" i="18" s="1"/>
  <c r="F403" i="18" a="1"/>
  <c r="F403" i="18" s="1"/>
  <c r="B405" i="18"/>
  <c r="C404" i="18"/>
  <c r="M402" i="18"/>
  <c r="P401" i="18"/>
  <c r="AI401" i="18" s="1"/>
  <c r="J402" i="18"/>
  <c r="O403" i="18" l="1"/>
  <c r="R403" i="18" s="1"/>
  <c r="S402" i="18"/>
  <c r="AK402" i="18"/>
  <c r="N403" i="18"/>
  <c r="Q403" i="18" s="1"/>
  <c r="I404" i="18" a="1"/>
  <c r="I404" i="18" s="1"/>
  <c r="L404" i="18" a="1"/>
  <c r="L404" i="18" s="1"/>
  <c r="H404" i="18" a="1"/>
  <c r="H404" i="18" s="1"/>
  <c r="K404" i="18" a="1"/>
  <c r="K404" i="18" s="1"/>
  <c r="D404" i="18" a="1"/>
  <c r="D404" i="18" s="1"/>
  <c r="F404" i="18" a="1"/>
  <c r="F404" i="18" s="1"/>
  <c r="E404" i="18" a="1"/>
  <c r="E404" i="18" s="1"/>
  <c r="C405" i="18"/>
  <c r="B406" i="18"/>
  <c r="G403" i="18"/>
  <c r="J403" i="18"/>
  <c r="P402" i="18"/>
  <c r="AI402" i="18" s="1"/>
  <c r="M403" i="18"/>
  <c r="S403" i="18" l="1"/>
  <c r="O404" i="18"/>
  <c r="R404" i="18" s="1"/>
  <c r="AK403" i="18"/>
  <c r="N404" i="18"/>
  <c r="C406" i="18"/>
  <c r="B407" i="18"/>
  <c r="L405" i="18" a="1"/>
  <c r="L405" i="18" s="1"/>
  <c r="I405" i="18" a="1"/>
  <c r="I405" i="18" s="1"/>
  <c r="H405" i="18" a="1"/>
  <c r="H405" i="18" s="1"/>
  <c r="K405" i="18" a="1"/>
  <c r="K405" i="18" s="1"/>
  <c r="D405" i="18" a="1"/>
  <c r="D405" i="18" s="1"/>
  <c r="F405" i="18" a="1"/>
  <c r="F405" i="18" s="1"/>
  <c r="E405" i="18" a="1"/>
  <c r="E405" i="18" s="1"/>
  <c r="G404" i="18"/>
  <c r="P403" i="18"/>
  <c r="AI403" i="18" s="1"/>
  <c r="M404" i="18"/>
  <c r="J404" i="18"/>
  <c r="O405" i="18" l="1"/>
  <c r="R405" i="18" s="1"/>
  <c r="N405" i="18"/>
  <c r="Q405" i="18" s="1"/>
  <c r="AK404" i="18"/>
  <c r="Q404" i="18"/>
  <c r="S404" i="18" s="1"/>
  <c r="B408" i="18"/>
  <c r="C407" i="18"/>
  <c r="L406" i="18" a="1"/>
  <c r="L406" i="18" s="1"/>
  <c r="I406" i="18" a="1"/>
  <c r="I406" i="18" s="1"/>
  <c r="H406" i="18" a="1"/>
  <c r="H406" i="18" s="1"/>
  <c r="K406" i="18" a="1"/>
  <c r="K406" i="18" s="1"/>
  <c r="D406" i="18" a="1"/>
  <c r="D406" i="18" s="1"/>
  <c r="E406" i="18" a="1"/>
  <c r="E406" i="18" s="1"/>
  <c r="F406" i="18" a="1"/>
  <c r="F406" i="18" s="1"/>
  <c r="G405" i="18"/>
  <c r="P404" i="18"/>
  <c r="AI404" i="18" s="1"/>
  <c r="M405" i="18"/>
  <c r="J405" i="18"/>
  <c r="S405" i="18" l="1"/>
  <c r="AK405" i="18"/>
  <c r="N406" i="18"/>
  <c r="Q406" i="18" s="1"/>
  <c r="O406" i="18"/>
  <c r="R406" i="18" s="1"/>
  <c r="J406" i="18"/>
  <c r="G406" i="18"/>
  <c r="L407" i="18" a="1"/>
  <c r="L407" i="18" s="1"/>
  <c r="I407" i="18" a="1"/>
  <c r="I407" i="18" s="1"/>
  <c r="H407" i="18" a="1"/>
  <c r="H407" i="18" s="1"/>
  <c r="K407" i="18" a="1"/>
  <c r="K407" i="18" s="1"/>
  <c r="F407" i="18" a="1"/>
  <c r="F407" i="18" s="1"/>
  <c r="D407" i="18" a="1"/>
  <c r="D407" i="18" s="1"/>
  <c r="E407" i="18" a="1"/>
  <c r="E407" i="18" s="1"/>
  <c r="P405" i="18"/>
  <c r="AI405" i="18" s="1"/>
  <c r="M406" i="18"/>
  <c r="B409" i="18"/>
  <c r="C408" i="18"/>
  <c r="AK406" i="18" l="1"/>
  <c r="S406" i="18"/>
  <c r="O407" i="18"/>
  <c r="R407" i="18" s="1"/>
  <c r="N407" i="18"/>
  <c r="Q407" i="18" s="1"/>
  <c r="G407" i="18"/>
  <c r="P406" i="18"/>
  <c r="AI406" i="18" s="1"/>
  <c r="M407" i="18"/>
  <c r="J407" i="18"/>
  <c r="L408" i="18" a="1"/>
  <c r="L408" i="18" s="1"/>
  <c r="I408" i="18" a="1"/>
  <c r="I408" i="18" s="1"/>
  <c r="H408" i="18" a="1"/>
  <c r="H408" i="18" s="1"/>
  <c r="K408" i="18" a="1"/>
  <c r="K408" i="18" s="1"/>
  <c r="D408" i="18" a="1"/>
  <c r="D408" i="18" s="1"/>
  <c r="E408" i="18" a="1"/>
  <c r="E408" i="18" s="1"/>
  <c r="F408" i="18" a="1"/>
  <c r="F408" i="18" s="1"/>
  <c r="B410" i="18"/>
  <c r="C409" i="18"/>
  <c r="S407" i="18" l="1"/>
  <c r="AK407" i="18"/>
  <c r="O408" i="18"/>
  <c r="R408" i="18" s="1"/>
  <c r="N408" i="18"/>
  <c r="L409" i="18" a="1"/>
  <c r="L409" i="18" s="1"/>
  <c r="I409" i="18" a="1"/>
  <c r="I409" i="18" s="1"/>
  <c r="H409" i="18" a="1"/>
  <c r="H409" i="18" s="1"/>
  <c r="K409" i="18" a="1"/>
  <c r="K409" i="18" s="1"/>
  <c r="D409" i="18" a="1"/>
  <c r="D409" i="18" s="1"/>
  <c r="F409" i="18" a="1"/>
  <c r="F409" i="18" s="1"/>
  <c r="E409" i="18" a="1"/>
  <c r="E409" i="18" s="1"/>
  <c r="J408" i="18"/>
  <c r="B411" i="18"/>
  <c r="C410" i="18"/>
  <c r="G408" i="18"/>
  <c r="P407" i="18"/>
  <c r="AI407" i="18" s="1"/>
  <c r="M408" i="18"/>
  <c r="O409" i="18" l="1"/>
  <c r="R409" i="18" s="1"/>
  <c r="N409" i="18"/>
  <c r="Q409" i="18" s="1"/>
  <c r="AK408" i="18"/>
  <c r="Q408" i="18"/>
  <c r="S408" i="18" s="1"/>
  <c r="G409" i="18"/>
  <c r="B412" i="18"/>
  <c r="C411" i="18"/>
  <c r="L410" i="18" a="1"/>
  <c r="L410" i="18" s="1"/>
  <c r="I410" i="18" a="1"/>
  <c r="I410" i="18" s="1"/>
  <c r="H410" i="18" a="1"/>
  <c r="H410" i="18" s="1"/>
  <c r="K410" i="18" a="1"/>
  <c r="K410" i="18" s="1"/>
  <c r="D410" i="18" a="1"/>
  <c r="D410" i="18" s="1"/>
  <c r="E410" i="18" a="1"/>
  <c r="E410" i="18" s="1"/>
  <c r="F410" i="18" a="1"/>
  <c r="F410" i="18" s="1"/>
  <c r="M409" i="18"/>
  <c r="J409" i="18"/>
  <c r="P408" i="18"/>
  <c r="AI408" i="18" s="1"/>
  <c r="S409" i="18" l="1"/>
  <c r="O410" i="18"/>
  <c r="R410" i="18" s="1"/>
  <c r="AK409" i="18"/>
  <c r="N410" i="18"/>
  <c r="J410" i="18"/>
  <c r="L411" i="18" a="1"/>
  <c r="L411" i="18" s="1"/>
  <c r="I411" i="18" a="1"/>
  <c r="I411" i="18" s="1"/>
  <c r="H411" i="18" a="1"/>
  <c r="H411" i="18" s="1"/>
  <c r="K411" i="18" a="1"/>
  <c r="K411" i="18" s="1"/>
  <c r="D411" i="18" a="1"/>
  <c r="D411" i="18" s="1"/>
  <c r="E411" i="18" a="1"/>
  <c r="E411" i="18" s="1"/>
  <c r="F411" i="18" a="1"/>
  <c r="F411" i="18" s="1"/>
  <c r="B413" i="18"/>
  <c r="C412" i="18"/>
  <c r="P409" i="18"/>
  <c r="AI409" i="18" s="1"/>
  <c r="G410" i="18"/>
  <c r="M410" i="18"/>
  <c r="O411" i="18" l="1"/>
  <c r="R411" i="18" s="1"/>
  <c r="N411" i="18"/>
  <c r="Q411" i="18" s="1"/>
  <c r="AK410" i="18"/>
  <c r="Q410" i="18"/>
  <c r="S410" i="18" s="1"/>
  <c r="G411" i="18"/>
  <c r="P410" i="18"/>
  <c r="AI410" i="18" s="1"/>
  <c r="C413" i="18"/>
  <c r="B414" i="18"/>
  <c r="M411" i="18"/>
  <c r="J411" i="18"/>
  <c r="L412" i="18" a="1"/>
  <c r="L412" i="18" s="1"/>
  <c r="I412" i="18" a="1"/>
  <c r="I412" i="18" s="1"/>
  <c r="H412" i="18" a="1"/>
  <c r="H412" i="18" s="1"/>
  <c r="K412" i="18" a="1"/>
  <c r="K412" i="18" s="1"/>
  <c r="D412" i="18" a="1"/>
  <c r="D412" i="18" s="1"/>
  <c r="F412" i="18" a="1"/>
  <c r="F412" i="18" s="1"/>
  <c r="E412" i="18" a="1"/>
  <c r="E412" i="18" s="1"/>
  <c r="S411" i="18" l="1"/>
  <c r="AK411" i="18"/>
  <c r="O412" i="18"/>
  <c r="R412" i="18" s="1"/>
  <c r="N412" i="18"/>
  <c r="L413" i="18" a="1"/>
  <c r="L413" i="18" s="1"/>
  <c r="I413" i="18" a="1"/>
  <c r="I413" i="18" s="1"/>
  <c r="H413" i="18" a="1"/>
  <c r="H413" i="18" s="1"/>
  <c r="K413" i="18" a="1"/>
  <c r="K413" i="18" s="1"/>
  <c r="D413" i="18" a="1"/>
  <c r="D413" i="18" s="1"/>
  <c r="F413" i="18" a="1"/>
  <c r="F413" i="18" s="1"/>
  <c r="E413" i="18" a="1"/>
  <c r="E413" i="18" s="1"/>
  <c r="P411" i="18"/>
  <c r="AI411" i="18" s="1"/>
  <c r="J412" i="18"/>
  <c r="G412" i="18"/>
  <c r="M412" i="18"/>
  <c r="C414" i="18"/>
  <c r="B415" i="18"/>
  <c r="O413" i="18" l="1"/>
  <c r="R413" i="18" s="1"/>
  <c r="N413" i="18"/>
  <c r="Q413" i="18" s="1"/>
  <c r="AK412" i="18"/>
  <c r="Q412" i="18"/>
  <c r="S412" i="18" s="1"/>
  <c r="P412" i="18"/>
  <c r="AI412" i="18" s="1"/>
  <c r="C415" i="18"/>
  <c r="B416" i="18"/>
  <c r="L414" i="18" a="1"/>
  <c r="L414" i="18" s="1"/>
  <c r="I414" i="18" a="1"/>
  <c r="I414" i="18" s="1"/>
  <c r="H414" i="18" a="1"/>
  <c r="H414" i="18" s="1"/>
  <c r="K414" i="18" a="1"/>
  <c r="K414" i="18" s="1"/>
  <c r="D414" i="18" a="1"/>
  <c r="D414" i="18" s="1"/>
  <c r="E414" i="18" a="1"/>
  <c r="E414" i="18" s="1"/>
  <c r="F414" i="18" a="1"/>
  <c r="F414" i="18" s="1"/>
  <c r="G413" i="18"/>
  <c r="M413" i="18"/>
  <c r="J413" i="18"/>
  <c r="O414" i="18" l="1"/>
  <c r="R414" i="18" s="1"/>
  <c r="S413" i="18"/>
  <c r="AK413" i="18"/>
  <c r="N414" i="18"/>
  <c r="P413" i="18"/>
  <c r="AI413" i="18" s="1"/>
  <c r="G414" i="18"/>
  <c r="M414" i="18"/>
  <c r="J414" i="18"/>
  <c r="B417" i="18"/>
  <c r="C416" i="18"/>
  <c r="L415" i="18" a="1"/>
  <c r="L415" i="18" s="1"/>
  <c r="I415" i="18" a="1"/>
  <c r="I415" i="18" s="1"/>
  <c r="H415" i="18" a="1"/>
  <c r="H415" i="18" s="1"/>
  <c r="K415" i="18" a="1"/>
  <c r="K415" i="18" s="1"/>
  <c r="F415" i="18" a="1"/>
  <c r="F415" i="18" s="1"/>
  <c r="E415" i="18" a="1"/>
  <c r="E415" i="18" s="1"/>
  <c r="D415" i="18" a="1"/>
  <c r="D415" i="18" s="1"/>
  <c r="O415" i="18" l="1"/>
  <c r="R415" i="18" s="1"/>
  <c r="N415" i="18"/>
  <c r="Q415" i="18" s="1"/>
  <c r="AK414" i="18"/>
  <c r="Q414" i="18"/>
  <c r="S414" i="18" s="1"/>
  <c r="G415" i="18"/>
  <c r="M415" i="18"/>
  <c r="J415" i="18"/>
  <c r="P414" i="18"/>
  <c r="AI414" i="18" s="1"/>
  <c r="L416" i="18" a="1"/>
  <c r="L416" i="18" s="1"/>
  <c r="I416" i="18" a="1"/>
  <c r="I416" i="18" s="1"/>
  <c r="H416" i="18" a="1"/>
  <c r="H416" i="18" s="1"/>
  <c r="K416" i="18" a="1"/>
  <c r="K416" i="18" s="1"/>
  <c r="D416" i="18" a="1"/>
  <c r="D416" i="18" s="1"/>
  <c r="E416" i="18" a="1"/>
  <c r="E416" i="18" s="1"/>
  <c r="F416" i="18" a="1"/>
  <c r="F416" i="18" s="1"/>
  <c r="B418" i="18"/>
  <c r="C417" i="18"/>
  <c r="S415" i="18" l="1"/>
  <c r="O416" i="18"/>
  <c r="R416" i="18" s="1"/>
  <c r="AK415" i="18"/>
  <c r="N416" i="18"/>
  <c r="G416" i="18"/>
  <c r="M416" i="18"/>
  <c r="J416" i="18"/>
  <c r="P415" i="18"/>
  <c r="AI415" i="18" s="1"/>
  <c r="L417" i="18" a="1"/>
  <c r="L417" i="18" s="1"/>
  <c r="I417" i="18" a="1"/>
  <c r="I417" i="18" s="1"/>
  <c r="H417" i="18" a="1"/>
  <c r="H417" i="18" s="1"/>
  <c r="K417" i="18" a="1"/>
  <c r="K417" i="18" s="1"/>
  <c r="D417" i="18" a="1"/>
  <c r="D417" i="18" s="1"/>
  <c r="F417" i="18" a="1"/>
  <c r="F417" i="18" s="1"/>
  <c r="E417" i="18" a="1"/>
  <c r="E417" i="18" s="1"/>
  <c r="B419" i="18"/>
  <c r="C418" i="18"/>
  <c r="O417" i="18" l="1"/>
  <c r="R417" i="18" s="1"/>
  <c r="AK416" i="18"/>
  <c r="Q416" i="18"/>
  <c r="S416" i="18" s="1"/>
  <c r="N417" i="18"/>
  <c r="Q417" i="18" s="1"/>
  <c r="L418" i="18" a="1"/>
  <c r="L418" i="18" s="1"/>
  <c r="I418" i="18" a="1"/>
  <c r="I418" i="18" s="1"/>
  <c r="H418" i="18" a="1"/>
  <c r="H418" i="18" s="1"/>
  <c r="K418" i="18" a="1"/>
  <c r="K418" i="18" s="1"/>
  <c r="D418" i="18" a="1"/>
  <c r="D418" i="18" s="1"/>
  <c r="E418" i="18" a="1"/>
  <c r="E418" i="18" s="1"/>
  <c r="F418" i="18" a="1"/>
  <c r="F418" i="18" s="1"/>
  <c r="M417" i="18"/>
  <c r="P416" i="18"/>
  <c r="AI416" i="18" s="1"/>
  <c r="G417" i="18"/>
  <c r="B420" i="18"/>
  <c r="C419" i="18"/>
  <c r="J417" i="18"/>
  <c r="S417" i="18" l="1"/>
  <c r="O418" i="18"/>
  <c r="R418" i="18" s="1"/>
  <c r="AK417" i="18"/>
  <c r="N418" i="18"/>
  <c r="L419" i="18" a="1"/>
  <c r="L419" i="18" s="1"/>
  <c r="I419" i="18" a="1"/>
  <c r="I419" i="18" s="1"/>
  <c r="H419" i="18" a="1"/>
  <c r="H419" i="18" s="1"/>
  <c r="K419" i="18" a="1"/>
  <c r="K419" i="18" s="1"/>
  <c r="D419" i="18" a="1"/>
  <c r="D419" i="18" s="1"/>
  <c r="E419" i="18" a="1"/>
  <c r="E419" i="18" s="1"/>
  <c r="F419" i="18" a="1"/>
  <c r="F419" i="18" s="1"/>
  <c r="P417" i="18"/>
  <c r="AI417" i="18" s="1"/>
  <c r="B421" i="18"/>
  <c r="C420" i="18"/>
  <c r="G418" i="18"/>
  <c r="M418" i="18"/>
  <c r="J418" i="18"/>
  <c r="O419" i="18" l="1"/>
  <c r="R419" i="18" s="1"/>
  <c r="N419" i="18"/>
  <c r="Q419" i="18" s="1"/>
  <c r="AK418" i="18"/>
  <c r="Q418" i="18"/>
  <c r="S418" i="18" s="1"/>
  <c r="L420" i="18" a="1"/>
  <c r="L420" i="18" s="1"/>
  <c r="I420" i="18" a="1"/>
  <c r="I420" i="18" s="1"/>
  <c r="H420" i="18" a="1"/>
  <c r="H420" i="18" s="1"/>
  <c r="K420" i="18" a="1"/>
  <c r="K420" i="18" s="1"/>
  <c r="D420" i="18" a="1"/>
  <c r="D420" i="18" s="1"/>
  <c r="F420" i="18" a="1"/>
  <c r="F420" i="18" s="1"/>
  <c r="E420" i="18" a="1"/>
  <c r="E420" i="18" s="1"/>
  <c r="G419" i="18"/>
  <c r="C421" i="18"/>
  <c r="B422" i="18"/>
  <c r="P418" i="18"/>
  <c r="AI418" i="18" s="1"/>
  <c r="M419" i="18"/>
  <c r="J419" i="18"/>
  <c r="AK419" i="18" l="1"/>
  <c r="O420" i="18"/>
  <c r="R420" i="18" s="1"/>
  <c r="S419" i="18"/>
  <c r="N420" i="18"/>
  <c r="J420" i="18"/>
  <c r="M420" i="18"/>
  <c r="P419" i="18"/>
  <c r="AI419" i="18" s="1"/>
  <c r="C422" i="18"/>
  <c r="B423" i="18"/>
  <c r="L421" i="18" a="1"/>
  <c r="L421" i="18" s="1"/>
  <c r="I421" i="18" a="1"/>
  <c r="I421" i="18" s="1"/>
  <c r="H421" i="18" a="1"/>
  <c r="H421" i="18" s="1"/>
  <c r="K421" i="18" a="1"/>
  <c r="K421" i="18" s="1"/>
  <c r="D421" i="18" a="1"/>
  <c r="D421" i="18" s="1"/>
  <c r="F421" i="18" a="1"/>
  <c r="F421" i="18" s="1"/>
  <c r="E421" i="18" a="1"/>
  <c r="E421" i="18" s="1"/>
  <c r="G420" i="18"/>
  <c r="N421" i="18" l="1"/>
  <c r="Q421" i="18" s="1"/>
  <c r="O421" i="18"/>
  <c r="R421" i="18" s="1"/>
  <c r="AK420" i="18"/>
  <c r="Q420" i="18"/>
  <c r="S420" i="18" s="1"/>
  <c r="M421" i="18"/>
  <c r="J421" i="18"/>
  <c r="P420" i="18"/>
  <c r="AI420" i="18" s="1"/>
  <c r="L422" i="18" a="1"/>
  <c r="L422" i="18" s="1"/>
  <c r="I422" i="18" a="1"/>
  <c r="I422" i="18" s="1"/>
  <c r="H422" i="18" a="1"/>
  <c r="H422" i="18" s="1"/>
  <c r="K422" i="18" a="1"/>
  <c r="K422" i="18" s="1"/>
  <c r="D422" i="18" a="1"/>
  <c r="D422" i="18" s="1"/>
  <c r="E422" i="18" a="1"/>
  <c r="E422" i="18" s="1"/>
  <c r="F422" i="18" a="1"/>
  <c r="F422" i="18" s="1"/>
  <c r="C423" i="18"/>
  <c r="B424" i="18"/>
  <c r="G421" i="18"/>
  <c r="AK421" i="18" l="1"/>
  <c r="S421" i="18"/>
  <c r="N422" i="18"/>
  <c r="O422" i="18"/>
  <c r="R422" i="18" s="1"/>
  <c r="G422" i="18"/>
  <c r="B425" i="18"/>
  <c r="C424" i="18"/>
  <c r="P421" i="18"/>
  <c r="AI421" i="18" s="1"/>
  <c r="L423" i="18" a="1"/>
  <c r="L423" i="18" s="1"/>
  <c r="I423" i="18" a="1"/>
  <c r="I423" i="18" s="1"/>
  <c r="H423" i="18" a="1"/>
  <c r="H423" i="18" s="1"/>
  <c r="K423" i="18" a="1"/>
  <c r="K423" i="18" s="1"/>
  <c r="D423" i="18" a="1"/>
  <c r="D423" i="18" s="1"/>
  <c r="F423" i="18" a="1"/>
  <c r="F423" i="18" s="1"/>
  <c r="E423" i="18" a="1"/>
  <c r="E423" i="18" s="1"/>
  <c r="M422" i="18"/>
  <c r="J422" i="18"/>
  <c r="N423" i="18" l="1"/>
  <c r="Q423" i="18" s="1"/>
  <c r="O423" i="18"/>
  <c r="R423" i="18" s="1"/>
  <c r="AK422" i="18"/>
  <c r="Q422" i="18"/>
  <c r="S422" i="18" s="1"/>
  <c r="B426" i="18"/>
  <c r="C425" i="18"/>
  <c r="M423" i="18"/>
  <c r="P422" i="18"/>
  <c r="AI422" i="18" s="1"/>
  <c r="J423" i="18"/>
  <c r="G423" i="18"/>
  <c r="L424" i="18" a="1"/>
  <c r="L424" i="18" s="1"/>
  <c r="I424" i="18" a="1"/>
  <c r="I424" i="18" s="1"/>
  <c r="H424" i="18" a="1"/>
  <c r="H424" i="18" s="1"/>
  <c r="K424" i="18" a="1"/>
  <c r="K424" i="18" s="1"/>
  <c r="D424" i="18" a="1"/>
  <c r="D424" i="18" s="1"/>
  <c r="E424" i="18" a="1"/>
  <c r="E424" i="18" s="1"/>
  <c r="F424" i="18" a="1"/>
  <c r="F424" i="18" s="1"/>
  <c r="N424" i="18" l="1"/>
  <c r="AK424" i="18" s="1"/>
  <c r="S423" i="18"/>
  <c r="AK423" i="18"/>
  <c r="Q424" i="18"/>
  <c r="O424" i="18"/>
  <c r="R424" i="18" s="1"/>
  <c r="P423" i="18"/>
  <c r="AI423" i="18" s="1"/>
  <c r="G424" i="18"/>
  <c r="I425" i="18" a="1"/>
  <c r="I425" i="18" s="1"/>
  <c r="L425" i="18" a="1"/>
  <c r="L425" i="18" s="1"/>
  <c r="H425" i="18" a="1"/>
  <c r="H425" i="18" s="1"/>
  <c r="K425" i="18" a="1"/>
  <c r="K425" i="18" s="1"/>
  <c r="D425" i="18" a="1"/>
  <c r="D425" i="18" s="1"/>
  <c r="F425" i="18" a="1"/>
  <c r="F425" i="18" s="1"/>
  <c r="E425" i="18" a="1"/>
  <c r="E425" i="18" s="1"/>
  <c r="M424" i="18"/>
  <c r="B427" i="18"/>
  <c r="C426" i="18"/>
  <c r="J424" i="18"/>
  <c r="S424" i="18" l="1"/>
  <c r="O425" i="18"/>
  <c r="R425" i="18" s="1"/>
  <c r="N425" i="18"/>
  <c r="Q425" i="18" s="1"/>
  <c r="B428" i="18"/>
  <c r="C427" i="18"/>
  <c r="P424" i="18"/>
  <c r="AI424" i="18" s="1"/>
  <c r="G425" i="18"/>
  <c r="J425" i="18"/>
  <c r="L426" i="18" a="1"/>
  <c r="L426" i="18" s="1"/>
  <c r="I426" i="18" a="1"/>
  <c r="I426" i="18" s="1"/>
  <c r="H426" i="18" a="1"/>
  <c r="H426" i="18" s="1"/>
  <c r="K426" i="18" a="1"/>
  <c r="K426" i="18" s="1"/>
  <c r="E426" i="18" a="1"/>
  <c r="E426" i="18" s="1"/>
  <c r="D426" i="18" a="1"/>
  <c r="D426" i="18" s="1"/>
  <c r="F426" i="18" a="1"/>
  <c r="F426" i="18" s="1"/>
  <c r="M425" i="18"/>
  <c r="S425" i="18" l="1"/>
  <c r="O426" i="18"/>
  <c r="R426" i="18" s="1"/>
  <c r="N426" i="18"/>
  <c r="Q426" i="18" s="1"/>
  <c r="AK425" i="18"/>
  <c r="B429" i="18"/>
  <c r="C428" i="18"/>
  <c r="L427" i="18" a="1"/>
  <c r="L427" i="18" s="1"/>
  <c r="I427" i="18" a="1"/>
  <c r="I427" i="18" s="1"/>
  <c r="H427" i="18" a="1"/>
  <c r="H427" i="18" s="1"/>
  <c r="K427" i="18" a="1"/>
  <c r="K427" i="18" s="1"/>
  <c r="D427" i="18" a="1"/>
  <c r="D427" i="18" s="1"/>
  <c r="E427" i="18" a="1"/>
  <c r="E427" i="18" s="1"/>
  <c r="F427" i="18" a="1"/>
  <c r="F427" i="18" s="1"/>
  <c r="G426" i="18"/>
  <c r="M426" i="18"/>
  <c r="J426" i="18"/>
  <c r="P425" i="18"/>
  <c r="AI425" i="18" s="1"/>
  <c r="S426" i="18" l="1"/>
  <c r="AK426" i="18"/>
  <c r="O427" i="18"/>
  <c r="R427" i="18" s="1"/>
  <c r="N427" i="18"/>
  <c r="Q427" i="18" s="1"/>
  <c r="P426" i="18"/>
  <c r="AI426" i="18" s="1"/>
  <c r="L428" i="18" a="1"/>
  <c r="L428" i="18" s="1"/>
  <c r="I428" i="18" a="1"/>
  <c r="I428" i="18" s="1"/>
  <c r="H428" i="18" a="1"/>
  <c r="H428" i="18" s="1"/>
  <c r="K428" i="18" a="1"/>
  <c r="K428" i="18" s="1"/>
  <c r="F428" i="18" a="1"/>
  <c r="F428" i="18" s="1"/>
  <c r="E428" i="18" a="1"/>
  <c r="E428" i="18" s="1"/>
  <c r="D428" i="18" a="1"/>
  <c r="D428" i="18" s="1"/>
  <c r="G427" i="18"/>
  <c r="M427" i="18"/>
  <c r="J427" i="18"/>
  <c r="C429" i="18"/>
  <c r="B430" i="18"/>
  <c r="N428" i="18" l="1"/>
  <c r="AK427" i="18"/>
  <c r="S427" i="18"/>
  <c r="O428" i="18"/>
  <c r="R428" i="18" s="1"/>
  <c r="AK428" i="18"/>
  <c r="Q428" i="18"/>
  <c r="G428" i="18"/>
  <c r="L429" i="18" a="1"/>
  <c r="L429" i="18" s="1"/>
  <c r="I429" i="18" a="1"/>
  <c r="I429" i="18" s="1"/>
  <c r="H429" i="18" a="1"/>
  <c r="H429" i="18" s="1"/>
  <c r="K429" i="18" a="1"/>
  <c r="K429" i="18" s="1"/>
  <c r="D429" i="18" a="1"/>
  <c r="D429" i="18" s="1"/>
  <c r="F429" i="18" a="1"/>
  <c r="F429" i="18" s="1"/>
  <c r="E429" i="18" a="1"/>
  <c r="E429" i="18" s="1"/>
  <c r="C430" i="18"/>
  <c r="B431" i="18"/>
  <c r="M428" i="18"/>
  <c r="J428" i="18"/>
  <c r="P427" i="18"/>
  <c r="AI427" i="18" s="1"/>
  <c r="S428" i="18" l="1"/>
  <c r="O429" i="18"/>
  <c r="R429" i="18" s="1"/>
  <c r="N429" i="18"/>
  <c r="Q429" i="18" s="1"/>
  <c r="P428" i="18"/>
  <c r="AI428" i="18" s="1"/>
  <c r="J429" i="18"/>
  <c r="G429" i="18"/>
  <c r="B432" i="18"/>
  <c r="C431" i="18"/>
  <c r="L430" i="18" a="1"/>
  <c r="L430" i="18" s="1"/>
  <c r="I430" i="18" a="1"/>
  <c r="I430" i="18" s="1"/>
  <c r="H430" i="18" a="1"/>
  <c r="H430" i="18" s="1"/>
  <c r="K430" i="18" a="1"/>
  <c r="K430" i="18" s="1"/>
  <c r="D430" i="18" a="1"/>
  <c r="D430" i="18" s="1"/>
  <c r="E430" i="18" a="1"/>
  <c r="E430" i="18" s="1"/>
  <c r="F430" i="18" a="1"/>
  <c r="F430" i="18" s="1"/>
  <c r="M429" i="18"/>
  <c r="S429" i="18" l="1"/>
  <c r="O430" i="18"/>
  <c r="R430" i="18" s="1"/>
  <c r="AK429" i="18"/>
  <c r="N430" i="18"/>
  <c r="Q430" i="18" s="1"/>
  <c r="J430" i="18"/>
  <c r="L431" i="18" a="1"/>
  <c r="L431" i="18" s="1"/>
  <c r="I431" i="18" a="1"/>
  <c r="I431" i="18" s="1"/>
  <c r="H431" i="18" a="1"/>
  <c r="H431" i="18" s="1"/>
  <c r="K431" i="18" a="1"/>
  <c r="K431" i="18" s="1"/>
  <c r="D431" i="18" a="1"/>
  <c r="D431" i="18" s="1"/>
  <c r="F431" i="18" a="1"/>
  <c r="F431" i="18" s="1"/>
  <c r="E431" i="18" a="1"/>
  <c r="E431" i="18" s="1"/>
  <c r="B433" i="18"/>
  <c r="C432" i="18"/>
  <c r="P429" i="18"/>
  <c r="AI429" i="18" s="1"/>
  <c r="M430" i="18"/>
  <c r="G430" i="18"/>
  <c r="AK430" i="18" l="1"/>
  <c r="S430" i="18"/>
  <c r="O431" i="18"/>
  <c r="R431" i="18" s="1"/>
  <c r="N431" i="18"/>
  <c r="Q431" i="18" s="1"/>
  <c r="M431" i="18"/>
  <c r="P430" i="18"/>
  <c r="AI430" i="18" s="1"/>
  <c r="J431" i="18"/>
  <c r="B434" i="18"/>
  <c r="C433" i="18"/>
  <c r="G431" i="18"/>
  <c r="L432" i="18" a="1"/>
  <c r="L432" i="18" s="1"/>
  <c r="I432" i="18" a="1"/>
  <c r="I432" i="18" s="1"/>
  <c r="H432" i="18" a="1"/>
  <c r="H432" i="18" s="1"/>
  <c r="K432" i="18" a="1"/>
  <c r="K432" i="18" s="1"/>
  <c r="D432" i="18" a="1"/>
  <c r="D432" i="18" s="1"/>
  <c r="E432" i="18" a="1"/>
  <c r="E432" i="18" s="1"/>
  <c r="F432" i="18" a="1"/>
  <c r="F432" i="18" s="1"/>
  <c r="S431" i="18" l="1"/>
  <c r="O432" i="18"/>
  <c r="R432" i="18" s="1"/>
  <c r="N432" i="18"/>
  <c r="AK431" i="18"/>
  <c r="J432" i="18"/>
  <c r="P431" i="18"/>
  <c r="AI431" i="18" s="1"/>
  <c r="M432" i="18"/>
  <c r="G432" i="18"/>
  <c r="L433" i="18" a="1"/>
  <c r="L433" i="18" s="1"/>
  <c r="I433" i="18" a="1"/>
  <c r="I433" i="18" s="1"/>
  <c r="H433" i="18" a="1"/>
  <c r="H433" i="18" s="1"/>
  <c r="K433" i="18" a="1"/>
  <c r="K433" i="18" s="1"/>
  <c r="D433" i="18" a="1"/>
  <c r="D433" i="18" s="1"/>
  <c r="F433" i="18" a="1"/>
  <c r="F433" i="18" s="1"/>
  <c r="E433" i="18" a="1"/>
  <c r="E433" i="18" s="1"/>
  <c r="B435" i="18"/>
  <c r="C434" i="18"/>
  <c r="O433" i="18" l="1"/>
  <c r="R433" i="18" s="1"/>
  <c r="N433" i="18"/>
  <c r="Q433" i="18" s="1"/>
  <c r="AK432" i="18"/>
  <c r="Q432" i="18"/>
  <c r="S432" i="18" s="1"/>
  <c r="P432" i="18"/>
  <c r="AI432" i="18" s="1"/>
  <c r="J433" i="18"/>
  <c r="G433" i="18"/>
  <c r="B436" i="18"/>
  <c r="C435" i="18"/>
  <c r="M433" i="18"/>
  <c r="L434" i="18" a="1"/>
  <c r="L434" i="18" s="1"/>
  <c r="I434" i="18" a="1"/>
  <c r="I434" i="18" s="1"/>
  <c r="H434" i="18" a="1"/>
  <c r="H434" i="18" s="1"/>
  <c r="K434" i="18" a="1"/>
  <c r="K434" i="18" s="1"/>
  <c r="E434" i="18" a="1"/>
  <c r="E434" i="18" s="1"/>
  <c r="D434" i="18" a="1"/>
  <c r="D434" i="18" s="1"/>
  <c r="F434" i="18" a="1"/>
  <c r="F434" i="18" s="1"/>
  <c r="S433" i="18" l="1"/>
  <c r="AK433" i="18"/>
  <c r="O434" i="18"/>
  <c r="R434" i="18" s="1"/>
  <c r="N434" i="18"/>
  <c r="AK434" i="18" s="1"/>
  <c r="B437" i="18"/>
  <c r="C436" i="18"/>
  <c r="J434" i="18"/>
  <c r="G434" i="18"/>
  <c r="M434" i="18"/>
  <c r="P433" i="18"/>
  <c r="AI433" i="18" s="1"/>
  <c r="L435" i="18" a="1"/>
  <c r="L435" i="18" s="1"/>
  <c r="I435" i="18" a="1"/>
  <c r="I435" i="18" s="1"/>
  <c r="H435" i="18" a="1"/>
  <c r="H435" i="18" s="1"/>
  <c r="K435" i="18" a="1"/>
  <c r="K435" i="18" s="1"/>
  <c r="D435" i="18" a="1"/>
  <c r="D435" i="18" s="1"/>
  <c r="E435" i="18" a="1"/>
  <c r="E435" i="18" s="1"/>
  <c r="F435" i="18" a="1"/>
  <c r="F435" i="18" s="1"/>
  <c r="Q434" i="18" l="1"/>
  <c r="S434" i="18" s="1"/>
  <c r="O435" i="18"/>
  <c r="R435" i="18" s="1"/>
  <c r="N435" i="18"/>
  <c r="Q435" i="18" s="1"/>
  <c r="M435" i="18"/>
  <c r="J435" i="18"/>
  <c r="P434" i="18"/>
  <c r="AI434" i="18" s="1"/>
  <c r="L436" i="18" a="1"/>
  <c r="L436" i="18" s="1"/>
  <c r="I436" i="18" a="1"/>
  <c r="I436" i="18" s="1"/>
  <c r="H436" i="18" a="1"/>
  <c r="H436" i="18" s="1"/>
  <c r="K436" i="18" a="1"/>
  <c r="K436" i="18" s="1"/>
  <c r="D436" i="18" a="1"/>
  <c r="D436" i="18" s="1"/>
  <c r="F436" i="18" a="1"/>
  <c r="F436" i="18" s="1"/>
  <c r="E436" i="18" a="1"/>
  <c r="E436" i="18" s="1"/>
  <c r="C437" i="18"/>
  <c r="B438" i="18"/>
  <c r="G435" i="18"/>
  <c r="N436" i="18" l="1"/>
  <c r="S435" i="18"/>
  <c r="AK435" i="18"/>
  <c r="AK436" i="18"/>
  <c r="Q436" i="18"/>
  <c r="O436" i="18"/>
  <c r="R436" i="18" s="1"/>
  <c r="P435" i="18"/>
  <c r="AI435" i="18" s="1"/>
  <c r="M436" i="18"/>
  <c r="J436" i="18"/>
  <c r="C438" i="18"/>
  <c r="B439" i="18"/>
  <c r="G436" i="18"/>
  <c r="L437" i="18" a="1"/>
  <c r="L437" i="18" s="1"/>
  <c r="I437" i="18" a="1"/>
  <c r="I437" i="18" s="1"/>
  <c r="H437" i="18" a="1"/>
  <c r="H437" i="18" s="1"/>
  <c r="K437" i="18" a="1"/>
  <c r="K437" i="18" s="1"/>
  <c r="D437" i="18" a="1"/>
  <c r="D437" i="18" s="1"/>
  <c r="F437" i="18" a="1"/>
  <c r="F437" i="18" s="1"/>
  <c r="E437" i="18" a="1"/>
  <c r="E437" i="18" s="1"/>
  <c r="S436" i="18" l="1"/>
  <c r="O437" i="18"/>
  <c r="R437" i="18" s="1"/>
  <c r="N437" i="18"/>
  <c r="Q437" i="18" s="1"/>
  <c r="P436" i="18"/>
  <c r="AI436" i="18" s="1"/>
  <c r="J437" i="18"/>
  <c r="G437" i="18"/>
  <c r="M437" i="18"/>
  <c r="B440" i="18"/>
  <c r="C439" i="18"/>
  <c r="L438" i="18" a="1"/>
  <c r="L438" i="18" s="1"/>
  <c r="I438" i="18" a="1"/>
  <c r="I438" i="18" s="1"/>
  <c r="K438" i="18" a="1"/>
  <c r="K438" i="18" s="1"/>
  <c r="H438" i="18" a="1"/>
  <c r="H438" i="18" s="1"/>
  <c r="D438" i="18" a="1"/>
  <c r="D438" i="18" s="1"/>
  <c r="E438" i="18" a="1"/>
  <c r="E438" i="18" s="1"/>
  <c r="F438" i="18" a="1"/>
  <c r="F438" i="18" s="1"/>
  <c r="O438" i="18" l="1"/>
  <c r="R438" i="18" s="1"/>
  <c r="AK437" i="18"/>
  <c r="S437" i="18"/>
  <c r="N438" i="18"/>
  <c r="J438" i="18"/>
  <c r="L439" i="18" a="1"/>
  <c r="L439" i="18" s="1"/>
  <c r="I439" i="18" a="1"/>
  <c r="I439" i="18" s="1"/>
  <c r="H439" i="18" a="1"/>
  <c r="H439" i="18" s="1"/>
  <c r="K439" i="18" a="1"/>
  <c r="K439" i="18" s="1"/>
  <c r="D439" i="18" a="1"/>
  <c r="D439" i="18" s="1"/>
  <c r="F439" i="18" a="1"/>
  <c r="F439" i="18" s="1"/>
  <c r="E439" i="18" a="1"/>
  <c r="E439" i="18" s="1"/>
  <c r="B441" i="18"/>
  <c r="C440" i="18"/>
  <c r="P437" i="18"/>
  <c r="AI437" i="18" s="1"/>
  <c r="M438" i="18"/>
  <c r="G438" i="18"/>
  <c r="O439" i="18" l="1"/>
  <c r="R439" i="18" s="1"/>
  <c r="N439" i="18"/>
  <c r="Q439" i="18" s="1"/>
  <c r="AK438" i="18"/>
  <c r="Q438" i="18"/>
  <c r="S438" i="18" s="1"/>
  <c r="L440" i="18" a="1"/>
  <c r="L440" i="18" s="1"/>
  <c r="I440" i="18" a="1"/>
  <c r="I440" i="18" s="1"/>
  <c r="H440" i="18" a="1"/>
  <c r="H440" i="18" s="1"/>
  <c r="K440" i="18" a="1"/>
  <c r="K440" i="18" s="1"/>
  <c r="D440" i="18" a="1"/>
  <c r="D440" i="18" s="1"/>
  <c r="E440" i="18" a="1"/>
  <c r="E440" i="18" s="1"/>
  <c r="F440" i="18" a="1"/>
  <c r="F440" i="18" s="1"/>
  <c r="B442" i="18"/>
  <c r="C441" i="18"/>
  <c r="G439" i="18"/>
  <c r="P438" i="18"/>
  <c r="AI438" i="18" s="1"/>
  <c r="M439" i="18"/>
  <c r="J439" i="18"/>
  <c r="O440" i="18" l="1"/>
  <c r="R440" i="18" s="1"/>
  <c r="S439" i="18"/>
  <c r="AK439" i="18"/>
  <c r="N440" i="18"/>
  <c r="G440" i="18"/>
  <c r="M440" i="18"/>
  <c r="P439" i="18"/>
  <c r="AI439" i="18" s="1"/>
  <c r="L441" i="18" a="1"/>
  <c r="L441" i="18" s="1"/>
  <c r="I441" i="18" a="1"/>
  <c r="I441" i="18" s="1"/>
  <c r="H441" i="18" a="1"/>
  <c r="H441" i="18" s="1"/>
  <c r="K441" i="18" a="1"/>
  <c r="K441" i="18" s="1"/>
  <c r="F441" i="18" a="1"/>
  <c r="F441" i="18" s="1"/>
  <c r="E441" i="18" a="1"/>
  <c r="E441" i="18" s="1"/>
  <c r="D441" i="18" a="1"/>
  <c r="D441" i="18" s="1"/>
  <c r="J440" i="18"/>
  <c r="B443" i="18"/>
  <c r="C442" i="18"/>
  <c r="O441" i="18" l="1"/>
  <c r="R441" i="18" s="1"/>
  <c r="AK440" i="18"/>
  <c r="Q440" i="18"/>
  <c r="S440" i="18" s="1"/>
  <c r="N441" i="18"/>
  <c r="Q441" i="18" s="1"/>
  <c r="P440" i="18"/>
  <c r="AI440" i="18" s="1"/>
  <c r="G441" i="18"/>
  <c r="L442" i="18" a="1"/>
  <c r="L442" i="18" s="1"/>
  <c r="I442" i="18" a="1"/>
  <c r="I442" i="18" s="1"/>
  <c r="H442" i="18" a="1"/>
  <c r="H442" i="18" s="1"/>
  <c r="K442" i="18" a="1"/>
  <c r="K442" i="18" s="1"/>
  <c r="D442" i="18" a="1"/>
  <c r="D442" i="18" s="1"/>
  <c r="E442" i="18" a="1"/>
  <c r="E442" i="18" s="1"/>
  <c r="F442" i="18" a="1"/>
  <c r="F442" i="18" s="1"/>
  <c r="B444" i="18"/>
  <c r="C443" i="18"/>
  <c r="M441" i="18"/>
  <c r="J441" i="18"/>
  <c r="S441" i="18" l="1"/>
  <c r="N442" i="18"/>
  <c r="AK442" i="18" s="1"/>
  <c r="O442" i="18"/>
  <c r="R442" i="18" s="1"/>
  <c r="AK441" i="18"/>
  <c r="L443" i="18" a="1"/>
  <c r="L443" i="18" s="1"/>
  <c r="I443" i="18" a="1"/>
  <c r="I443" i="18" s="1"/>
  <c r="H443" i="18" a="1"/>
  <c r="H443" i="18" s="1"/>
  <c r="K443" i="18" a="1"/>
  <c r="K443" i="18" s="1"/>
  <c r="D443" i="18" a="1"/>
  <c r="D443" i="18" s="1"/>
  <c r="E443" i="18" a="1"/>
  <c r="E443" i="18" s="1"/>
  <c r="F443" i="18" a="1"/>
  <c r="F443" i="18" s="1"/>
  <c r="B445" i="18"/>
  <c r="C444" i="18"/>
  <c r="J442" i="18"/>
  <c r="P441" i="18"/>
  <c r="AI441" i="18" s="1"/>
  <c r="G442" i="18"/>
  <c r="M442" i="18"/>
  <c r="Q442" i="18" l="1"/>
  <c r="S442" i="18" s="1"/>
  <c r="O443" i="18"/>
  <c r="R443" i="18" s="1"/>
  <c r="N443" i="18"/>
  <c r="Q443" i="18" s="1"/>
  <c r="M443" i="18"/>
  <c r="J443" i="18"/>
  <c r="L444" i="18" a="1"/>
  <c r="L444" i="18" s="1"/>
  <c r="I444" i="18" a="1"/>
  <c r="I444" i="18" s="1"/>
  <c r="H444" i="18" a="1"/>
  <c r="H444" i="18" s="1"/>
  <c r="K444" i="18" a="1"/>
  <c r="K444" i="18" s="1"/>
  <c r="D444" i="18" a="1"/>
  <c r="D444" i="18" s="1"/>
  <c r="F444" i="18" a="1"/>
  <c r="F444" i="18" s="1"/>
  <c r="E444" i="18" a="1"/>
  <c r="E444" i="18" s="1"/>
  <c r="G443" i="18"/>
  <c r="P442" i="18"/>
  <c r="AI442" i="18" s="1"/>
  <c r="C445" i="18"/>
  <c r="B446" i="18"/>
  <c r="AK443" i="18" l="1"/>
  <c r="S443" i="18"/>
  <c r="O444" i="18"/>
  <c r="R444" i="18" s="1"/>
  <c r="N444" i="18"/>
  <c r="C446" i="18"/>
  <c r="B447" i="18"/>
  <c r="J444" i="18"/>
  <c r="M444" i="18"/>
  <c r="P443" i="18"/>
  <c r="AI443" i="18" s="1"/>
  <c r="G444" i="18"/>
  <c r="L445" i="18" a="1"/>
  <c r="L445" i="18" s="1"/>
  <c r="I445" i="18" a="1"/>
  <c r="I445" i="18" s="1"/>
  <c r="H445" i="18" a="1"/>
  <c r="H445" i="18" s="1"/>
  <c r="K445" i="18" a="1"/>
  <c r="K445" i="18" s="1"/>
  <c r="D445" i="18" a="1"/>
  <c r="D445" i="18" s="1"/>
  <c r="F445" i="18" a="1"/>
  <c r="F445" i="18" s="1"/>
  <c r="E445" i="18" a="1"/>
  <c r="E445" i="18" s="1"/>
  <c r="O445" i="18" l="1"/>
  <c r="R445" i="18" s="1"/>
  <c r="N445" i="18"/>
  <c r="Q445" i="18" s="1"/>
  <c r="AK444" i="18"/>
  <c r="Q444" i="18"/>
  <c r="S444" i="18" s="1"/>
  <c r="C447" i="18"/>
  <c r="B448" i="18"/>
  <c r="M445" i="18"/>
  <c r="L446" i="18" a="1"/>
  <c r="L446" i="18" s="1"/>
  <c r="I446" i="18" a="1"/>
  <c r="I446" i="18" s="1"/>
  <c r="H446" i="18" a="1"/>
  <c r="H446" i="18" s="1"/>
  <c r="K446" i="18" a="1"/>
  <c r="K446" i="18" s="1"/>
  <c r="D446" i="18" a="1"/>
  <c r="D446" i="18" s="1"/>
  <c r="E446" i="18" a="1"/>
  <c r="E446" i="18" s="1"/>
  <c r="F446" i="18" a="1"/>
  <c r="F446" i="18" s="1"/>
  <c r="J445" i="18"/>
  <c r="G445" i="18"/>
  <c r="P444" i="18"/>
  <c r="AI444" i="18" s="1"/>
  <c r="N446" i="18" l="1"/>
  <c r="AK446" i="18" s="1"/>
  <c r="AK445" i="18"/>
  <c r="S445" i="18"/>
  <c r="O446" i="18"/>
  <c r="R446" i="18" s="1"/>
  <c r="G446" i="18"/>
  <c r="M446" i="18"/>
  <c r="P445" i="18"/>
  <c r="AI445" i="18" s="1"/>
  <c r="J446" i="18"/>
  <c r="B449" i="18"/>
  <c r="C448" i="18"/>
  <c r="L447" i="18" a="1"/>
  <c r="L447" i="18" s="1"/>
  <c r="I447" i="18" a="1"/>
  <c r="I447" i="18" s="1"/>
  <c r="H447" i="18" a="1"/>
  <c r="H447" i="18" s="1"/>
  <c r="K447" i="18" a="1"/>
  <c r="K447" i="18" s="1"/>
  <c r="F447" i="18" a="1"/>
  <c r="F447" i="18" s="1"/>
  <c r="E447" i="18" a="1"/>
  <c r="E447" i="18" s="1"/>
  <c r="D447" i="18" a="1"/>
  <c r="D447" i="18" s="1"/>
  <c r="Q446" i="18" l="1"/>
  <c r="S446" i="18"/>
  <c r="N447" i="18"/>
  <c r="Q447" i="18" s="1"/>
  <c r="O447" i="18"/>
  <c r="R447" i="18" s="1"/>
  <c r="I448" i="18" a="1"/>
  <c r="I448" i="18" s="1"/>
  <c r="L448" i="18" a="1"/>
  <c r="L448" i="18" s="1"/>
  <c r="H448" i="18" a="1"/>
  <c r="H448" i="18" s="1"/>
  <c r="K448" i="18" a="1"/>
  <c r="K448" i="18" s="1"/>
  <c r="D448" i="18" a="1"/>
  <c r="D448" i="18" s="1"/>
  <c r="E448" i="18" a="1"/>
  <c r="E448" i="18" s="1"/>
  <c r="F448" i="18" a="1"/>
  <c r="F448" i="18" s="1"/>
  <c r="P446" i="18"/>
  <c r="AI446" i="18" s="1"/>
  <c r="G447" i="18"/>
  <c r="B450" i="18"/>
  <c r="C449" i="18"/>
  <c r="M447" i="18"/>
  <c r="J447" i="18"/>
  <c r="S447" i="18" l="1"/>
  <c r="AK447" i="18"/>
  <c r="N448" i="18"/>
  <c r="O448" i="18"/>
  <c r="R448" i="18" s="1"/>
  <c r="L449" i="18" a="1"/>
  <c r="L449" i="18" s="1"/>
  <c r="I449" i="18" a="1"/>
  <c r="I449" i="18" s="1"/>
  <c r="H449" i="18" a="1"/>
  <c r="H449" i="18" s="1"/>
  <c r="K449" i="18" a="1"/>
  <c r="K449" i="18" s="1"/>
  <c r="D449" i="18" a="1"/>
  <c r="D449" i="18" s="1"/>
  <c r="F449" i="18" a="1"/>
  <c r="F449" i="18" s="1"/>
  <c r="E449" i="18" a="1"/>
  <c r="E449" i="18" s="1"/>
  <c r="B451" i="18"/>
  <c r="C450" i="18"/>
  <c r="G448" i="18"/>
  <c r="M448" i="18"/>
  <c r="P447" i="18"/>
  <c r="AI447" i="18" s="1"/>
  <c r="J448" i="18"/>
  <c r="O449" i="18" l="1"/>
  <c r="R449" i="18" s="1"/>
  <c r="N449" i="18"/>
  <c r="Q449" i="18" s="1"/>
  <c r="AK448" i="18"/>
  <c r="Q448" i="18"/>
  <c r="S448" i="18" s="1"/>
  <c r="L450" i="18" a="1"/>
  <c r="L450" i="18" s="1"/>
  <c r="I450" i="18" a="1"/>
  <c r="I450" i="18" s="1"/>
  <c r="H450" i="18" a="1"/>
  <c r="H450" i="18" s="1"/>
  <c r="K450" i="18" a="1"/>
  <c r="K450" i="18" s="1"/>
  <c r="D450" i="18" a="1"/>
  <c r="D450" i="18" s="1"/>
  <c r="E450" i="18" a="1"/>
  <c r="E450" i="18" s="1"/>
  <c r="F450" i="18" a="1"/>
  <c r="F450" i="18" s="1"/>
  <c r="G449" i="18"/>
  <c r="B452" i="18"/>
  <c r="C451" i="18"/>
  <c r="M449" i="18"/>
  <c r="P448" i="18"/>
  <c r="AI448" i="18" s="1"/>
  <c r="J449" i="18"/>
  <c r="S449" i="18" l="1"/>
  <c r="AK449" i="18"/>
  <c r="O450" i="18"/>
  <c r="R450" i="18" s="1"/>
  <c r="N450" i="18"/>
  <c r="G450" i="18"/>
  <c r="P449" i="18"/>
  <c r="AI449" i="18" s="1"/>
  <c r="L451" i="18" a="1"/>
  <c r="L451" i="18" s="1"/>
  <c r="I451" i="18" a="1"/>
  <c r="I451" i="18" s="1"/>
  <c r="H451" i="18" a="1"/>
  <c r="H451" i="18" s="1"/>
  <c r="K451" i="18" a="1"/>
  <c r="K451" i="18" s="1"/>
  <c r="D451" i="18" a="1"/>
  <c r="D451" i="18" s="1"/>
  <c r="E451" i="18" a="1"/>
  <c r="E451" i="18" s="1"/>
  <c r="F451" i="18" a="1"/>
  <c r="F451" i="18" s="1"/>
  <c r="M450" i="18"/>
  <c r="B453" i="18"/>
  <c r="C452" i="18"/>
  <c r="J450" i="18"/>
  <c r="O451" i="18" l="1"/>
  <c r="R451" i="18" s="1"/>
  <c r="N451" i="18"/>
  <c r="Q451" i="18" s="1"/>
  <c r="AK450" i="18"/>
  <c r="Q450" i="18"/>
  <c r="S450" i="18" s="1"/>
  <c r="L452" i="18" a="1"/>
  <c r="L452" i="18" s="1"/>
  <c r="I452" i="18" a="1"/>
  <c r="I452" i="18" s="1"/>
  <c r="H452" i="18" a="1"/>
  <c r="H452" i="18" s="1"/>
  <c r="K452" i="18" a="1"/>
  <c r="K452" i="18" s="1"/>
  <c r="F452" i="18" a="1"/>
  <c r="F452" i="18" s="1"/>
  <c r="E452" i="18" a="1"/>
  <c r="E452" i="18" s="1"/>
  <c r="D452" i="18" a="1"/>
  <c r="D452" i="18" s="1"/>
  <c r="G451" i="18"/>
  <c r="C453" i="18"/>
  <c r="B454" i="18"/>
  <c r="P450" i="18"/>
  <c r="AI450" i="18" s="1"/>
  <c r="M451" i="18"/>
  <c r="J451" i="18"/>
  <c r="S451" i="18" l="1"/>
  <c r="AK451" i="18"/>
  <c r="N452" i="18"/>
  <c r="Q452" i="18" s="1"/>
  <c r="O452" i="18"/>
  <c r="R452" i="18" s="1"/>
  <c r="G452" i="18"/>
  <c r="M452" i="18"/>
  <c r="C454" i="18"/>
  <c r="B455" i="18"/>
  <c r="L453" i="18" a="1"/>
  <c r="L453" i="18" s="1"/>
  <c r="I453" i="18" a="1"/>
  <c r="I453" i="18" s="1"/>
  <c r="H453" i="18" a="1"/>
  <c r="H453" i="18" s="1"/>
  <c r="K453" i="18" a="1"/>
  <c r="K453" i="18" s="1"/>
  <c r="D453" i="18" a="1"/>
  <c r="D453" i="18" s="1"/>
  <c r="F453" i="18" a="1"/>
  <c r="F453" i="18" s="1"/>
  <c r="E453" i="18" a="1"/>
  <c r="E453" i="18" s="1"/>
  <c r="J452" i="18"/>
  <c r="P451" i="18"/>
  <c r="AI451" i="18" s="1"/>
  <c r="AK452" i="18" l="1"/>
  <c r="S452" i="18"/>
  <c r="N453" i="18"/>
  <c r="Q453" i="18" s="1"/>
  <c r="O453" i="18"/>
  <c r="R453" i="18" s="1"/>
  <c r="L454" i="18" a="1"/>
  <c r="L454" i="18" s="1"/>
  <c r="I454" i="18" a="1"/>
  <c r="I454" i="18" s="1"/>
  <c r="H454" i="18" a="1"/>
  <c r="H454" i="18" s="1"/>
  <c r="K454" i="18" a="1"/>
  <c r="K454" i="18" s="1"/>
  <c r="D454" i="18" a="1"/>
  <c r="D454" i="18" s="1"/>
  <c r="E454" i="18" a="1"/>
  <c r="E454" i="18" s="1"/>
  <c r="F454" i="18" a="1"/>
  <c r="F454" i="18" s="1"/>
  <c r="J453" i="18"/>
  <c r="M453" i="18"/>
  <c r="P452" i="18"/>
  <c r="AI452" i="18" s="1"/>
  <c r="C455" i="18"/>
  <c r="B456" i="18"/>
  <c r="G453" i="18"/>
  <c r="S453" i="18" l="1"/>
  <c r="N454" i="18"/>
  <c r="Q454" i="18" s="1"/>
  <c r="AK453" i="18"/>
  <c r="O454" i="18"/>
  <c r="R454" i="18" s="1"/>
  <c r="AK454" i="18"/>
  <c r="G454" i="18"/>
  <c r="P453" i="18"/>
  <c r="AI453" i="18" s="1"/>
  <c r="M454" i="18"/>
  <c r="J454" i="18"/>
  <c r="B457" i="18"/>
  <c r="C456" i="18"/>
  <c r="L455" i="18" a="1"/>
  <c r="L455" i="18" s="1"/>
  <c r="I455" i="18" a="1"/>
  <c r="I455" i="18" s="1"/>
  <c r="H455" i="18" a="1"/>
  <c r="H455" i="18" s="1"/>
  <c r="K455" i="18" a="1"/>
  <c r="K455" i="18" s="1"/>
  <c r="D455" i="18" a="1"/>
  <c r="D455" i="18" s="1"/>
  <c r="F455" i="18" a="1"/>
  <c r="F455" i="18" s="1"/>
  <c r="E455" i="18" a="1"/>
  <c r="E455" i="18" s="1"/>
  <c r="S454" i="18" l="1"/>
  <c r="O455" i="18"/>
  <c r="R455" i="18" s="1"/>
  <c r="N455" i="18"/>
  <c r="Q455" i="18" s="1"/>
  <c r="L456" i="18" a="1"/>
  <c r="L456" i="18" s="1"/>
  <c r="I456" i="18" a="1"/>
  <c r="I456" i="18" s="1"/>
  <c r="K456" i="18" a="1"/>
  <c r="K456" i="18" s="1"/>
  <c r="H456" i="18" a="1"/>
  <c r="H456" i="18" s="1"/>
  <c r="D456" i="18" a="1"/>
  <c r="D456" i="18" s="1"/>
  <c r="E456" i="18" a="1"/>
  <c r="E456" i="18" s="1"/>
  <c r="F456" i="18" a="1"/>
  <c r="F456" i="18" s="1"/>
  <c r="P454" i="18"/>
  <c r="AI454" i="18" s="1"/>
  <c r="G455" i="18"/>
  <c r="B458" i="18"/>
  <c r="C457" i="18"/>
  <c r="J455" i="18"/>
  <c r="M455" i="18"/>
  <c r="S455" i="18" l="1"/>
  <c r="N456" i="18"/>
  <c r="AK456" i="18" s="1"/>
  <c r="O456" i="18"/>
  <c r="R456" i="18" s="1"/>
  <c r="AK455" i="18"/>
  <c r="P455" i="18"/>
  <c r="AI455" i="18" s="1"/>
  <c r="L457" i="18" a="1"/>
  <c r="L457" i="18" s="1"/>
  <c r="I457" i="18" a="1"/>
  <c r="I457" i="18" s="1"/>
  <c r="H457" i="18" a="1"/>
  <c r="H457" i="18" s="1"/>
  <c r="K457" i="18" a="1"/>
  <c r="K457" i="18" s="1"/>
  <c r="D457" i="18" a="1"/>
  <c r="D457" i="18" s="1"/>
  <c r="F457" i="18" a="1"/>
  <c r="F457" i="18" s="1"/>
  <c r="E457" i="18" a="1"/>
  <c r="E457" i="18" s="1"/>
  <c r="G456" i="18"/>
  <c r="J456" i="18"/>
  <c r="B459" i="18"/>
  <c r="C458" i="18"/>
  <c r="M456" i="18"/>
  <c r="Q456" i="18" l="1"/>
  <c r="S456" i="18" s="1"/>
  <c r="O457" i="18"/>
  <c r="R457" i="18" s="1"/>
  <c r="N457" i="18"/>
  <c r="Q457" i="18" s="1"/>
  <c r="M457" i="18"/>
  <c r="J457" i="18"/>
  <c r="P456" i="18"/>
  <c r="AI456" i="18" s="1"/>
  <c r="B460" i="18"/>
  <c r="C459" i="18"/>
  <c r="L458" i="18" a="1"/>
  <c r="L458" i="18" s="1"/>
  <c r="I458" i="18" a="1"/>
  <c r="I458" i="18" s="1"/>
  <c r="H458" i="18" a="1"/>
  <c r="H458" i="18" s="1"/>
  <c r="K458" i="18" a="1"/>
  <c r="K458" i="18" s="1"/>
  <c r="E458" i="18" a="1"/>
  <c r="E458" i="18" s="1"/>
  <c r="D458" i="18" a="1"/>
  <c r="D458" i="18" s="1"/>
  <c r="F458" i="18" a="1"/>
  <c r="F458" i="18" s="1"/>
  <c r="G457" i="18"/>
  <c r="S457" i="18" l="1"/>
  <c r="AK457" i="18"/>
  <c r="N458" i="18"/>
  <c r="AK458" i="18" s="1"/>
  <c r="O458" i="18"/>
  <c r="R458" i="18" s="1"/>
  <c r="G458" i="18"/>
  <c r="M458" i="18"/>
  <c r="J458" i="18"/>
  <c r="L459" i="18" a="1"/>
  <c r="L459" i="18" s="1"/>
  <c r="I459" i="18" a="1"/>
  <c r="I459" i="18" s="1"/>
  <c r="H459" i="18" a="1"/>
  <c r="H459" i="18" s="1"/>
  <c r="K459" i="18" a="1"/>
  <c r="K459" i="18" s="1"/>
  <c r="D459" i="18" a="1"/>
  <c r="D459" i="18" s="1"/>
  <c r="E459" i="18" a="1"/>
  <c r="E459" i="18" s="1"/>
  <c r="F459" i="18" a="1"/>
  <c r="F459" i="18" s="1"/>
  <c r="P457" i="18"/>
  <c r="AI457" i="18" s="1"/>
  <c r="B461" i="18"/>
  <c r="C460" i="18"/>
  <c r="Q458" i="18" l="1"/>
  <c r="S458" i="18" s="1"/>
  <c r="N459" i="18"/>
  <c r="Q459" i="18" s="1"/>
  <c r="O459" i="18"/>
  <c r="R459" i="18" s="1"/>
  <c r="L460" i="18" a="1"/>
  <c r="L460" i="18" s="1"/>
  <c r="I460" i="18" a="1"/>
  <c r="I460" i="18" s="1"/>
  <c r="H460" i="18" a="1"/>
  <c r="H460" i="18" s="1"/>
  <c r="K460" i="18" a="1"/>
  <c r="K460" i="18" s="1"/>
  <c r="D460" i="18" a="1"/>
  <c r="D460" i="18" s="1"/>
  <c r="F460" i="18" a="1"/>
  <c r="F460" i="18" s="1"/>
  <c r="E460" i="18" a="1"/>
  <c r="E460" i="18" s="1"/>
  <c r="G459" i="18"/>
  <c r="P458" i="18"/>
  <c r="AI458" i="18" s="1"/>
  <c r="C461" i="18"/>
  <c r="B462" i="18"/>
  <c r="M459" i="18"/>
  <c r="J459" i="18"/>
  <c r="AK459" i="18" l="1"/>
  <c r="O460" i="18"/>
  <c r="R460" i="18" s="1"/>
  <c r="S459" i="18"/>
  <c r="N460" i="18"/>
  <c r="Q460" i="18" s="1"/>
  <c r="G460" i="18"/>
  <c r="M460" i="18"/>
  <c r="C462" i="18"/>
  <c r="B463" i="18"/>
  <c r="J460" i="18"/>
  <c r="P459" i="18"/>
  <c r="AI459" i="18" s="1"/>
  <c r="L461" i="18" a="1"/>
  <c r="L461" i="18" s="1"/>
  <c r="I461" i="18" a="1"/>
  <c r="I461" i="18" s="1"/>
  <c r="H461" i="18" a="1"/>
  <c r="H461" i="18" s="1"/>
  <c r="K461" i="18" a="1"/>
  <c r="K461" i="18" s="1"/>
  <c r="D461" i="18" a="1"/>
  <c r="D461" i="18" s="1"/>
  <c r="F461" i="18" a="1"/>
  <c r="F461" i="18" s="1"/>
  <c r="E461" i="18" a="1"/>
  <c r="E461" i="18" s="1"/>
  <c r="S460" i="18" l="1"/>
  <c r="AK460" i="18"/>
  <c r="N461" i="18"/>
  <c r="Q461" i="18" s="1"/>
  <c r="O461" i="18"/>
  <c r="R461" i="18" s="1"/>
  <c r="G461" i="18"/>
  <c r="M461" i="18"/>
  <c r="P460" i="18"/>
  <c r="AI460" i="18" s="1"/>
  <c r="L462" i="18" a="1"/>
  <c r="L462" i="18" s="1"/>
  <c r="I462" i="18" a="1"/>
  <c r="I462" i="18" s="1"/>
  <c r="H462" i="18" a="1"/>
  <c r="H462" i="18" s="1"/>
  <c r="K462" i="18" a="1"/>
  <c r="K462" i="18" s="1"/>
  <c r="D462" i="18" a="1"/>
  <c r="D462" i="18" s="1"/>
  <c r="E462" i="18" a="1"/>
  <c r="E462" i="18" s="1"/>
  <c r="F462" i="18" a="1"/>
  <c r="F462" i="18" s="1"/>
  <c r="J461" i="18"/>
  <c r="B464" i="18"/>
  <c r="C463" i="18"/>
  <c r="S461" i="18" l="1"/>
  <c r="N462" i="18"/>
  <c r="Q462" i="18" s="1"/>
  <c r="AK461" i="18"/>
  <c r="O462" i="18"/>
  <c r="R462" i="18" s="1"/>
  <c r="M462" i="18"/>
  <c r="P461" i="18"/>
  <c r="AI461" i="18" s="1"/>
  <c r="J462" i="18"/>
  <c r="L463" i="18" a="1"/>
  <c r="L463" i="18" s="1"/>
  <c r="I463" i="18" a="1"/>
  <c r="I463" i="18" s="1"/>
  <c r="H463" i="18" a="1"/>
  <c r="H463" i="18" s="1"/>
  <c r="K463" i="18" a="1"/>
  <c r="K463" i="18" s="1"/>
  <c r="D463" i="18" a="1"/>
  <c r="D463" i="18" s="1"/>
  <c r="F463" i="18" a="1"/>
  <c r="F463" i="18" s="1"/>
  <c r="E463" i="18" a="1"/>
  <c r="E463" i="18" s="1"/>
  <c r="B465" i="18"/>
  <c r="C464" i="18"/>
  <c r="G462" i="18"/>
  <c r="AK462" i="18" l="1"/>
  <c r="O463" i="18"/>
  <c r="R463" i="18" s="1"/>
  <c r="S462" i="18"/>
  <c r="N463" i="18"/>
  <c r="Q463" i="18" s="1"/>
  <c r="M463" i="18"/>
  <c r="J463" i="18"/>
  <c r="L464" i="18" a="1"/>
  <c r="L464" i="18" s="1"/>
  <c r="I464" i="18" a="1"/>
  <c r="I464" i="18" s="1"/>
  <c r="H464" i="18" a="1"/>
  <c r="H464" i="18" s="1"/>
  <c r="K464" i="18" a="1"/>
  <c r="K464" i="18" s="1"/>
  <c r="D464" i="18" a="1"/>
  <c r="D464" i="18" s="1"/>
  <c r="E464" i="18" a="1"/>
  <c r="E464" i="18" s="1"/>
  <c r="F464" i="18" a="1"/>
  <c r="F464" i="18" s="1"/>
  <c r="B466" i="18"/>
  <c r="C465" i="18"/>
  <c r="G463" i="18"/>
  <c r="P462" i="18"/>
  <c r="AI462" i="18" s="1"/>
  <c r="S463" i="18" l="1"/>
  <c r="AK463" i="18"/>
  <c r="N464" i="18"/>
  <c r="AK464" i="18" s="1"/>
  <c r="O464" i="18"/>
  <c r="R464" i="18" s="1"/>
  <c r="B467" i="18"/>
  <c r="C466" i="18"/>
  <c r="M464" i="18"/>
  <c r="J464" i="18"/>
  <c r="P463" i="18"/>
  <c r="AI463" i="18" s="1"/>
  <c r="L465" i="18" a="1"/>
  <c r="L465" i="18" s="1"/>
  <c r="I465" i="18" a="1"/>
  <c r="I465" i="18" s="1"/>
  <c r="H465" i="18" a="1"/>
  <c r="H465" i="18" s="1"/>
  <c r="K465" i="18" a="1"/>
  <c r="K465" i="18" s="1"/>
  <c r="D465" i="18" a="1"/>
  <c r="D465" i="18" s="1"/>
  <c r="F465" i="18" a="1"/>
  <c r="F465" i="18" s="1"/>
  <c r="E465" i="18" a="1"/>
  <c r="E465" i="18" s="1"/>
  <c r="G464" i="18"/>
  <c r="Q464" i="18" l="1"/>
  <c r="S464" i="18" s="1"/>
  <c r="N465" i="18"/>
  <c r="Q465" i="18" s="1"/>
  <c r="O465" i="18"/>
  <c r="R465" i="18" s="1"/>
  <c r="B468" i="18"/>
  <c r="C467" i="18"/>
  <c r="G465" i="18"/>
  <c r="J465" i="18"/>
  <c r="M465" i="18"/>
  <c r="L466" i="18" a="1"/>
  <c r="L466" i="18" s="1"/>
  <c r="I466" i="18" a="1"/>
  <c r="I466" i="18" s="1"/>
  <c r="H466" i="18" a="1"/>
  <c r="H466" i="18" s="1"/>
  <c r="K466" i="18" a="1"/>
  <c r="K466" i="18" s="1"/>
  <c r="E466" i="18" a="1"/>
  <c r="E466" i="18" s="1"/>
  <c r="D466" i="18" a="1"/>
  <c r="D466" i="18" s="1"/>
  <c r="F466" i="18" a="1"/>
  <c r="F466" i="18" s="1"/>
  <c r="P464" i="18"/>
  <c r="AI464" i="18" s="1"/>
  <c r="N466" i="18" l="1"/>
  <c r="AK466" i="18" s="1"/>
  <c r="S465" i="18"/>
  <c r="AK465" i="18"/>
  <c r="O466" i="18"/>
  <c r="R466" i="18" s="1"/>
  <c r="B469" i="18"/>
  <c r="C468" i="18"/>
  <c r="G466" i="18"/>
  <c r="P465" i="18"/>
  <c r="AI465" i="18" s="1"/>
  <c r="M466" i="18"/>
  <c r="J466" i="18"/>
  <c r="L467" i="18" a="1"/>
  <c r="L467" i="18" s="1"/>
  <c r="I467" i="18" a="1"/>
  <c r="I467" i="18" s="1"/>
  <c r="H467" i="18" a="1"/>
  <c r="H467" i="18" s="1"/>
  <c r="K467" i="18" a="1"/>
  <c r="K467" i="18" s="1"/>
  <c r="D467" i="18" a="1"/>
  <c r="D467" i="18" s="1"/>
  <c r="E467" i="18" a="1"/>
  <c r="E467" i="18" s="1"/>
  <c r="F467" i="18" a="1"/>
  <c r="F467" i="18" s="1"/>
  <c r="Q466" i="18" l="1"/>
  <c r="S466" i="18" s="1"/>
  <c r="O467" i="18"/>
  <c r="R467" i="18" s="1"/>
  <c r="N467" i="18"/>
  <c r="Q467" i="18" s="1"/>
  <c r="C469" i="18"/>
  <c r="B470" i="18"/>
  <c r="L468" i="18" a="1"/>
  <c r="L468" i="18" s="1"/>
  <c r="I468" i="18" a="1"/>
  <c r="I468" i="18" s="1"/>
  <c r="H468" i="18" a="1"/>
  <c r="H468" i="18" s="1"/>
  <c r="K468" i="18" a="1"/>
  <c r="K468" i="18" s="1"/>
  <c r="D468" i="18" a="1"/>
  <c r="D468" i="18" s="1"/>
  <c r="F468" i="18" a="1"/>
  <c r="F468" i="18" s="1"/>
  <c r="E468" i="18" a="1"/>
  <c r="E468" i="18" s="1"/>
  <c r="P466" i="18"/>
  <c r="AI466" i="18" s="1"/>
  <c r="G467" i="18"/>
  <c r="M467" i="18"/>
  <c r="J467" i="18"/>
  <c r="S467" i="18" l="1"/>
  <c r="O468" i="18"/>
  <c r="R468" i="18" s="1"/>
  <c r="AK467" i="18"/>
  <c r="N468" i="18"/>
  <c r="M468" i="18"/>
  <c r="J468" i="18"/>
  <c r="C470" i="18"/>
  <c r="B471" i="18"/>
  <c r="P467" i="18"/>
  <c r="AI467" i="18" s="1"/>
  <c r="G468" i="18"/>
  <c r="L469" i="18" a="1"/>
  <c r="L469" i="18" s="1"/>
  <c r="I469" i="18" a="1"/>
  <c r="I469" i="18" s="1"/>
  <c r="H469" i="18" a="1"/>
  <c r="H469" i="18" s="1"/>
  <c r="K469" i="18" a="1"/>
  <c r="K469" i="18" s="1"/>
  <c r="D469" i="18" a="1"/>
  <c r="D469" i="18" s="1"/>
  <c r="F469" i="18" a="1"/>
  <c r="F469" i="18" s="1"/>
  <c r="E469" i="18" a="1"/>
  <c r="E469" i="18" s="1"/>
  <c r="O469" i="18" l="1"/>
  <c r="R469" i="18" s="1"/>
  <c r="N469" i="18"/>
  <c r="Q469" i="18" s="1"/>
  <c r="AK468" i="18"/>
  <c r="Q468" i="18"/>
  <c r="S468" i="18" s="1"/>
  <c r="G469" i="18"/>
  <c r="B472" i="18"/>
  <c r="C471" i="18"/>
  <c r="P468" i="18"/>
  <c r="AI468" i="18" s="1"/>
  <c r="M469" i="18"/>
  <c r="L470" i="18" a="1"/>
  <c r="L470" i="18" s="1"/>
  <c r="H470" i="18" a="1"/>
  <c r="H470" i="18" s="1"/>
  <c r="I470" i="18" a="1"/>
  <c r="I470" i="18" s="1"/>
  <c r="K470" i="18" a="1"/>
  <c r="K470" i="18" s="1"/>
  <c r="D470" i="18" a="1"/>
  <c r="D470" i="18" s="1"/>
  <c r="E470" i="18" a="1"/>
  <c r="E470" i="18" s="1"/>
  <c r="F470" i="18" a="1"/>
  <c r="F470" i="18" s="1"/>
  <c r="J469" i="18"/>
  <c r="S469" i="18" l="1"/>
  <c r="O470" i="18"/>
  <c r="R470" i="18" s="1"/>
  <c r="N470" i="18"/>
  <c r="AK469" i="18"/>
  <c r="B473" i="18"/>
  <c r="C472" i="18"/>
  <c r="G470" i="18"/>
  <c r="P469" i="18"/>
  <c r="AI469" i="18" s="1"/>
  <c r="M470" i="18"/>
  <c r="L471" i="18" a="1"/>
  <c r="L471" i="18" s="1"/>
  <c r="I471" i="18" a="1"/>
  <c r="I471" i="18" s="1"/>
  <c r="H471" i="18" a="1"/>
  <c r="H471" i="18" s="1"/>
  <c r="K471" i="18" a="1"/>
  <c r="K471" i="18" s="1"/>
  <c r="D471" i="18" a="1"/>
  <c r="D471" i="18" s="1"/>
  <c r="F471" i="18" a="1"/>
  <c r="F471" i="18" s="1"/>
  <c r="E471" i="18" a="1"/>
  <c r="E471" i="18" s="1"/>
  <c r="J470" i="18"/>
  <c r="N471" i="18" l="1"/>
  <c r="Q471" i="18" s="1"/>
  <c r="O471" i="18"/>
  <c r="R471" i="18" s="1"/>
  <c r="AK470" i="18"/>
  <c r="Q470" i="18"/>
  <c r="S470" i="18" s="1"/>
  <c r="G471" i="18"/>
  <c r="J471" i="18"/>
  <c r="B474" i="18"/>
  <c r="C473" i="18"/>
  <c r="P470" i="18"/>
  <c r="AI470" i="18" s="1"/>
  <c r="M471" i="18"/>
  <c r="I472" i="18" a="1"/>
  <c r="I472" i="18" s="1"/>
  <c r="L472" i="18" a="1"/>
  <c r="L472" i="18" s="1"/>
  <c r="H472" i="18" a="1"/>
  <c r="H472" i="18" s="1"/>
  <c r="K472" i="18" a="1"/>
  <c r="K472" i="18" s="1"/>
  <c r="D472" i="18" a="1"/>
  <c r="D472" i="18" s="1"/>
  <c r="E472" i="18" a="1"/>
  <c r="E472" i="18" s="1"/>
  <c r="F472" i="18" a="1"/>
  <c r="F472" i="18" s="1"/>
  <c r="S471" i="18" l="1"/>
  <c r="AK471" i="18"/>
  <c r="O472" i="18"/>
  <c r="R472" i="18" s="1"/>
  <c r="N472" i="18"/>
  <c r="P471" i="18"/>
  <c r="AI471" i="18" s="1"/>
  <c r="L473" i="18" a="1"/>
  <c r="L473" i="18" s="1"/>
  <c r="I473" i="18" a="1"/>
  <c r="I473" i="18" s="1"/>
  <c r="H473" i="18" a="1"/>
  <c r="H473" i="18" s="1"/>
  <c r="K473" i="18" a="1"/>
  <c r="K473" i="18" s="1"/>
  <c r="F473" i="18" a="1"/>
  <c r="F473" i="18" s="1"/>
  <c r="E473" i="18" a="1"/>
  <c r="E473" i="18" s="1"/>
  <c r="D473" i="18" a="1"/>
  <c r="D473" i="18" s="1"/>
  <c r="G472" i="18"/>
  <c r="B475" i="18"/>
  <c r="C474" i="18"/>
  <c r="M472" i="18"/>
  <c r="J472" i="18"/>
  <c r="O473" i="18" l="1"/>
  <c r="R473" i="18" s="1"/>
  <c r="N473" i="18"/>
  <c r="Q473" i="18" s="1"/>
  <c r="AK472" i="18"/>
  <c r="Q472" i="18"/>
  <c r="S472" i="18" s="1"/>
  <c r="G473" i="18"/>
  <c r="P472" i="18"/>
  <c r="AI472" i="18" s="1"/>
  <c r="M473" i="18"/>
  <c r="L474" i="18" a="1"/>
  <c r="L474" i="18" s="1"/>
  <c r="I474" i="18" a="1"/>
  <c r="I474" i="18" s="1"/>
  <c r="H474" i="18" a="1"/>
  <c r="H474" i="18" s="1"/>
  <c r="K474" i="18" a="1"/>
  <c r="K474" i="18" s="1"/>
  <c r="D474" i="18" a="1"/>
  <c r="D474" i="18" s="1"/>
  <c r="E474" i="18" a="1"/>
  <c r="E474" i="18" s="1"/>
  <c r="F474" i="18" a="1"/>
  <c r="F474" i="18" s="1"/>
  <c r="J473" i="18"/>
  <c r="S473" i="18"/>
  <c r="B476" i="18"/>
  <c r="C475" i="18"/>
  <c r="N474" i="18" l="1"/>
  <c r="AK474" i="18" s="1"/>
  <c r="AK473" i="18"/>
  <c r="O474" i="18"/>
  <c r="R474" i="18" s="1"/>
  <c r="B477" i="18"/>
  <c r="C476" i="18"/>
  <c r="J474" i="18"/>
  <c r="G474" i="18"/>
  <c r="M474" i="18"/>
  <c r="L475" i="18" a="1"/>
  <c r="L475" i="18" s="1"/>
  <c r="I475" i="18" a="1"/>
  <c r="I475" i="18" s="1"/>
  <c r="H475" i="18" a="1"/>
  <c r="H475" i="18" s="1"/>
  <c r="K475" i="18" a="1"/>
  <c r="K475" i="18" s="1"/>
  <c r="D475" i="18" a="1"/>
  <c r="D475" i="18" s="1"/>
  <c r="E475" i="18" a="1"/>
  <c r="E475" i="18" s="1"/>
  <c r="F475" i="18" a="1"/>
  <c r="F475" i="18" s="1"/>
  <c r="P473" i="18"/>
  <c r="AI473" i="18" s="1"/>
  <c r="Q474" i="18" l="1"/>
  <c r="S474" i="18" s="1"/>
  <c r="N475" i="18"/>
  <c r="Q475" i="18" s="1"/>
  <c r="O475" i="18"/>
  <c r="R475" i="18" s="1"/>
  <c r="P474" i="18"/>
  <c r="AI474" i="18" s="1"/>
  <c r="J475" i="18"/>
  <c r="L476" i="18" a="1"/>
  <c r="L476" i="18" s="1"/>
  <c r="I476" i="18" a="1"/>
  <c r="I476" i="18" s="1"/>
  <c r="H476" i="18" a="1"/>
  <c r="H476" i="18" s="1"/>
  <c r="K476" i="18" a="1"/>
  <c r="K476" i="18" s="1"/>
  <c r="D476" i="18" a="1"/>
  <c r="D476" i="18" s="1"/>
  <c r="F476" i="18" a="1"/>
  <c r="F476" i="18" s="1"/>
  <c r="E476" i="18" a="1"/>
  <c r="E476" i="18" s="1"/>
  <c r="G475" i="18"/>
  <c r="C477" i="18"/>
  <c r="B478" i="18"/>
  <c r="M475" i="18"/>
  <c r="S475" i="18" l="1"/>
  <c r="AK475" i="18"/>
  <c r="O476" i="18"/>
  <c r="R476" i="18" s="1"/>
  <c r="N476" i="18"/>
  <c r="C478" i="18"/>
  <c r="B479" i="18"/>
  <c r="G476" i="18"/>
  <c r="L477" i="18" a="1"/>
  <c r="L477" i="18" s="1"/>
  <c r="I477" i="18" a="1"/>
  <c r="I477" i="18" s="1"/>
  <c r="H477" i="18" a="1"/>
  <c r="H477" i="18" s="1"/>
  <c r="K477" i="18" a="1"/>
  <c r="K477" i="18" s="1"/>
  <c r="D477" i="18" a="1"/>
  <c r="D477" i="18" s="1"/>
  <c r="F477" i="18" a="1"/>
  <c r="F477" i="18" s="1"/>
  <c r="E477" i="18" a="1"/>
  <c r="E477" i="18" s="1"/>
  <c r="P475" i="18"/>
  <c r="AI475" i="18" s="1"/>
  <c r="M476" i="18"/>
  <c r="J476" i="18"/>
  <c r="O477" i="18" l="1"/>
  <c r="R477" i="18" s="1"/>
  <c r="AK476" i="18"/>
  <c r="Q476" i="18"/>
  <c r="S476" i="18" s="1"/>
  <c r="N477" i="18"/>
  <c r="Q477" i="18" s="1"/>
  <c r="J477" i="18"/>
  <c r="P476" i="18"/>
  <c r="AI476" i="18" s="1"/>
  <c r="G477" i="18"/>
  <c r="M477" i="18"/>
  <c r="C479" i="18"/>
  <c r="B480" i="18"/>
  <c r="L478" i="18" a="1"/>
  <c r="L478" i="18" s="1"/>
  <c r="I478" i="18" a="1"/>
  <c r="I478" i="18" s="1"/>
  <c r="H478" i="18" a="1"/>
  <c r="H478" i="18" s="1"/>
  <c r="K478" i="18" a="1"/>
  <c r="K478" i="18" s="1"/>
  <c r="D478" i="18" a="1"/>
  <c r="D478" i="18" s="1"/>
  <c r="E478" i="18" a="1"/>
  <c r="E478" i="18" s="1"/>
  <c r="F478" i="18" a="1"/>
  <c r="F478" i="18" s="1"/>
  <c r="O478" i="18" l="1"/>
  <c r="R478" i="18" s="1"/>
  <c r="S477" i="18"/>
  <c r="AK477" i="18"/>
  <c r="N478" i="18"/>
  <c r="M478" i="18"/>
  <c r="J478" i="18"/>
  <c r="G478" i="18"/>
  <c r="B481" i="18"/>
  <c r="C480" i="18"/>
  <c r="P477" i="18"/>
  <c r="AI477" i="18" s="1"/>
  <c r="L479" i="18" a="1"/>
  <c r="L479" i="18" s="1"/>
  <c r="I479" i="18" a="1"/>
  <c r="I479" i="18" s="1"/>
  <c r="H479" i="18" a="1"/>
  <c r="H479" i="18" s="1"/>
  <c r="K479" i="18" a="1"/>
  <c r="K479" i="18" s="1"/>
  <c r="F479" i="18" a="1"/>
  <c r="F479" i="18" s="1"/>
  <c r="E479" i="18" a="1"/>
  <c r="E479" i="18" s="1"/>
  <c r="D479" i="18" a="1"/>
  <c r="D479" i="18" s="1"/>
  <c r="N479" i="18" l="1"/>
  <c r="Q479" i="18" s="1"/>
  <c r="O479" i="18"/>
  <c r="R479" i="18" s="1"/>
  <c r="AK478" i="18"/>
  <c r="Q478" i="18"/>
  <c r="S478" i="18" s="1"/>
  <c r="P478" i="18"/>
  <c r="AI478" i="18" s="1"/>
  <c r="G479" i="18"/>
  <c r="L480" i="18" a="1"/>
  <c r="L480" i="18" s="1"/>
  <c r="I480" i="18" a="1"/>
  <c r="I480" i="18" s="1"/>
  <c r="H480" i="18" a="1"/>
  <c r="H480" i="18" s="1"/>
  <c r="K480" i="18" a="1"/>
  <c r="K480" i="18" s="1"/>
  <c r="D480" i="18" a="1"/>
  <c r="D480" i="18" s="1"/>
  <c r="E480" i="18" a="1"/>
  <c r="E480" i="18" s="1"/>
  <c r="F480" i="18" a="1"/>
  <c r="F480" i="18" s="1"/>
  <c r="S479" i="18"/>
  <c r="M479" i="18"/>
  <c r="B482" i="18"/>
  <c r="C481" i="18"/>
  <c r="J479" i="18"/>
  <c r="AK479" i="18" l="1"/>
  <c r="N480" i="18"/>
  <c r="AK480" i="18" s="1"/>
  <c r="O480" i="18"/>
  <c r="R480" i="18" s="1"/>
  <c r="L481" i="18" a="1"/>
  <c r="L481" i="18" s="1"/>
  <c r="I481" i="18" a="1"/>
  <c r="I481" i="18" s="1"/>
  <c r="H481" i="18" a="1"/>
  <c r="H481" i="18" s="1"/>
  <c r="K481" i="18" a="1"/>
  <c r="K481" i="18" s="1"/>
  <c r="D481" i="18" a="1"/>
  <c r="D481" i="18" s="1"/>
  <c r="F481" i="18" a="1"/>
  <c r="F481" i="18" s="1"/>
  <c r="E481" i="18" a="1"/>
  <c r="E481" i="18" s="1"/>
  <c r="G480" i="18"/>
  <c r="M480" i="18"/>
  <c r="B483" i="18"/>
  <c r="C482" i="18"/>
  <c r="P479" i="18"/>
  <c r="AI479" i="18" s="1"/>
  <c r="J480" i="18"/>
  <c r="Q480" i="18" l="1"/>
  <c r="S480" i="18" s="1"/>
  <c r="O481" i="18"/>
  <c r="R481" i="18" s="1"/>
  <c r="N481" i="18"/>
  <c r="Q481" i="18" s="1"/>
  <c r="L482" i="18" a="1"/>
  <c r="L482" i="18" s="1"/>
  <c r="I482" i="18" a="1"/>
  <c r="I482" i="18" s="1"/>
  <c r="H482" i="18" a="1"/>
  <c r="H482" i="18" s="1"/>
  <c r="K482" i="18" a="1"/>
  <c r="K482" i="18" s="1"/>
  <c r="D482" i="18" a="1"/>
  <c r="D482" i="18" s="1"/>
  <c r="E482" i="18" a="1"/>
  <c r="E482" i="18" s="1"/>
  <c r="F482" i="18" a="1"/>
  <c r="F482" i="18" s="1"/>
  <c r="J481" i="18"/>
  <c r="B484" i="18"/>
  <c r="C483" i="18"/>
  <c r="G481" i="18"/>
  <c r="P480" i="18"/>
  <c r="AI480" i="18" s="1"/>
  <c r="M481" i="18"/>
  <c r="S481" i="18" l="1"/>
  <c r="AK481" i="18"/>
  <c r="N482" i="18"/>
  <c r="O482" i="18"/>
  <c r="R482" i="18" s="1"/>
  <c r="G482" i="18"/>
  <c r="L483" i="18" a="1"/>
  <c r="L483" i="18" s="1"/>
  <c r="I483" i="18" a="1"/>
  <c r="I483" i="18" s="1"/>
  <c r="H483" i="18" a="1"/>
  <c r="H483" i="18" s="1"/>
  <c r="K483" i="18" a="1"/>
  <c r="K483" i="18" s="1"/>
  <c r="D483" i="18" a="1"/>
  <c r="D483" i="18" s="1"/>
  <c r="E483" i="18" a="1"/>
  <c r="E483" i="18" s="1"/>
  <c r="F483" i="18" a="1"/>
  <c r="F483" i="18" s="1"/>
  <c r="P481" i="18"/>
  <c r="AI481" i="18" s="1"/>
  <c r="M482" i="18"/>
  <c r="B485" i="18"/>
  <c r="C484" i="18"/>
  <c r="J482" i="18"/>
  <c r="O483" i="18" l="1"/>
  <c r="R483" i="18" s="1"/>
  <c r="N483" i="18"/>
  <c r="Q483" i="18" s="1"/>
  <c r="AK482" i="18"/>
  <c r="Q482" i="18"/>
  <c r="S482" i="18" s="1"/>
  <c r="M483" i="18"/>
  <c r="J483" i="18"/>
  <c r="L484" i="18" a="1"/>
  <c r="L484" i="18" s="1"/>
  <c r="I484" i="18" a="1"/>
  <c r="I484" i="18" s="1"/>
  <c r="H484" i="18" a="1"/>
  <c r="H484" i="18" s="1"/>
  <c r="K484" i="18" a="1"/>
  <c r="K484" i="18" s="1"/>
  <c r="F484" i="18" a="1"/>
  <c r="F484" i="18" s="1"/>
  <c r="D484" i="18" a="1"/>
  <c r="D484" i="18" s="1"/>
  <c r="E484" i="18" a="1"/>
  <c r="E484" i="18" s="1"/>
  <c r="C485" i="18"/>
  <c r="B486" i="18"/>
  <c r="P482" i="18"/>
  <c r="AI482" i="18" s="1"/>
  <c r="G483" i="18"/>
  <c r="S483" i="18" l="1"/>
  <c r="N484" i="18"/>
  <c r="AK484" i="18" s="1"/>
  <c r="AK483" i="18"/>
  <c r="O484" i="18"/>
  <c r="R484" i="18" s="1"/>
  <c r="M484" i="18"/>
  <c r="L485" i="18" a="1"/>
  <c r="L485" i="18" s="1"/>
  <c r="I485" i="18" a="1"/>
  <c r="I485" i="18" s="1"/>
  <c r="H485" i="18" a="1"/>
  <c r="H485" i="18" s="1"/>
  <c r="K485" i="18" a="1"/>
  <c r="K485" i="18" s="1"/>
  <c r="D485" i="18" a="1"/>
  <c r="D485" i="18" s="1"/>
  <c r="F485" i="18" a="1"/>
  <c r="F485" i="18" s="1"/>
  <c r="E485" i="18" a="1"/>
  <c r="E485" i="18" s="1"/>
  <c r="G484" i="18"/>
  <c r="J484" i="18"/>
  <c r="P483" i="18"/>
  <c r="AI483" i="18" s="1"/>
  <c r="C486" i="18"/>
  <c r="B487" i="18"/>
  <c r="Q484" i="18" l="1"/>
  <c r="S484" i="18" s="1"/>
  <c r="O485" i="18"/>
  <c r="R485" i="18" s="1"/>
  <c r="N485" i="18"/>
  <c r="Q485" i="18" s="1"/>
  <c r="M485" i="18"/>
  <c r="J485" i="18"/>
  <c r="C487" i="18"/>
  <c r="B488" i="18"/>
  <c r="P484" i="18"/>
  <c r="AI484" i="18" s="1"/>
  <c r="L486" i="18" a="1"/>
  <c r="L486" i="18" s="1"/>
  <c r="I486" i="18" a="1"/>
  <c r="I486" i="18" s="1"/>
  <c r="H486" i="18" a="1"/>
  <c r="H486" i="18" s="1"/>
  <c r="K486" i="18" a="1"/>
  <c r="K486" i="18" s="1"/>
  <c r="D486" i="18" a="1"/>
  <c r="D486" i="18" s="1"/>
  <c r="E486" i="18" a="1"/>
  <c r="E486" i="18" s="1"/>
  <c r="F486" i="18" a="1"/>
  <c r="F486" i="18" s="1"/>
  <c r="G485" i="18"/>
  <c r="S485" i="18" l="1"/>
  <c r="O486" i="18"/>
  <c r="R486" i="18" s="1"/>
  <c r="AK485" i="18"/>
  <c r="N486" i="18"/>
  <c r="J486" i="18"/>
  <c r="B489" i="18"/>
  <c r="C488" i="18"/>
  <c r="L487" i="18" a="1"/>
  <c r="L487" i="18" s="1"/>
  <c r="I487" i="18" a="1"/>
  <c r="I487" i="18" s="1"/>
  <c r="H487" i="18" a="1"/>
  <c r="H487" i="18" s="1"/>
  <c r="K487" i="18" a="1"/>
  <c r="K487" i="18" s="1"/>
  <c r="D487" i="18" a="1"/>
  <c r="D487" i="18" s="1"/>
  <c r="F487" i="18" a="1"/>
  <c r="F487" i="18" s="1"/>
  <c r="E487" i="18" a="1"/>
  <c r="E487" i="18" s="1"/>
  <c r="P485" i="18"/>
  <c r="AI485" i="18" s="1"/>
  <c r="M486" i="18"/>
  <c r="G486" i="18"/>
  <c r="O487" i="18" l="1"/>
  <c r="R487" i="18" s="1"/>
  <c r="N487" i="18"/>
  <c r="Q487" i="18" s="1"/>
  <c r="AK486" i="18"/>
  <c r="Q486" i="18"/>
  <c r="S486" i="18" s="1"/>
  <c r="L488" i="18" a="1"/>
  <c r="L488" i="18" s="1"/>
  <c r="I488" i="18" a="1"/>
  <c r="I488" i="18" s="1"/>
  <c r="H488" i="18" a="1"/>
  <c r="H488" i="18" s="1"/>
  <c r="K488" i="18" a="1"/>
  <c r="K488" i="18" s="1"/>
  <c r="D488" i="18" a="1"/>
  <c r="D488" i="18" s="1"/>
  <c r="E488" i="18" a="1"/>
  <c r="E488" i="18" s="1"/>
  <c r="F488" i="18" a="1"/>
  <c r="F488" i="18" s="1"/>
  <c r="G487" i="18"/>
  <c r="B490" i="18"/>
  <c r="C489" i="18"/>
  <c r="P486" i="18"/>
  <c r="AI486" i="18" s="1"/>
  <c r="M487" i="18"/>
  <c r="J487" i="18"/>
  <c r="AK487" i="18" l="1"/>
  <c r="N488" i="18"/>
  <c r="AK488" i="18" s="1"/>
  <c r="S487" i="18"/>
  <c r="O488" i="18"/>
  <c r="R488" i="18" s="1"/>
  <c r="G488" i="18"/>
  <c r="L489" i="18" a="1"/>
  <c r="L489" i="18" s="1"/>
  <c r="I489" i="18" a="1"/>
  <c r="I489" i="18" s="1"/>
  <c r="H489" i="18" a="1"/>
  <c r="H489" i="18" s="1"/>
  <c r="K489" i="18" a="1"/>
  <c r="K489" i="18" s="1"/>
  <c r="D489" i="18" a="1"/>
  <c r="D489" i="18" s="1"/>
  <c r="F489" i="18" a="1"/>
  <c r="F489" i="18" s="1"/>
  <c r="E489" i="18" a="1"/>
  <c r="E489" i="18" s="1"/>
  <c r="M488" i="18"/>
  <c r="B491" i="18"/>
  <c r="C490" i="18"/>
  <c r="J488" i="18"/>
  <c r="P487" i="18"/>
  <c r="AI487" i="18" s="1"/>
  <c r="Q488" i="18" l="1"/>
  <c r="S488" i="18" s="1"/>
  <c r="O489" i="18"/>
  <c r="R489" i="18" s="1"/>
  <c r="N489" i="18"/>
  <c r="Q489" i="18" s="1"/>
  <c r="J489" i="18"/>
  <c r="G489" i="18"/>
  <c r="P488" i="18"/>
  <c r="AI488" i="18" s="1"/>
  <c r="L490" i="18" a="1"/>
  <c r="L490" i="18" s="1"/>
  <c r="I490" i="18" a="1"/>
  <c r="I490" i="18" s="1"/>
  <c r="H490" i="18" a="1"/>
  <c r="H490" i="18" s="1"/>
  <c r="K490" i="18" a="1"/>
  <c r="K490" i="18" s="1"/>
  <c r="D490" i="18" a="1"/>
  <c r="D490" i="18" s="1"/>
  <c r="E490" i="18" a="1"/>
  <c r="E490" i="18" s="1"/>
  <c r="F490" i="18" a="1"/>
  <c r="F490" i="18" s="1"/>
  <c r="B492" i="18"/>
  <c r="C491" i="18"/>
  <c r="M489" i="18"/>
  <c r="S489" i="18" l="1"/>
  <c r="AK489" i="18"/>
  <c r="N490" i="18"/>
  <c r="O490" i="18"/>
  <c r="R490" i="18" s="1"/>
  <c r="J490" i="18"/>
  <c r="B493" i="18"/>
  <c r="C492" i="18"/>
  <c r="L491" i="18" a="1"/>
  <c r="L491" i="18" s="1"/>
  <c r="I491" i="18" a="1"/>
  <c r="I491" i="18" s="1"/>
  <c r="H491" i="18" a="1"/>
  <c r="H491" i="18" s="1"/>
  <c r="K491" i="18" a="1"/>
  <c r="K491" i="18" s="1"/>
  <c r="D491" i="18" a="1"/>
  <c r="D491" i="18" s="1"/>
  <c r="E491" i="18" a="1"/>
  <c r="E491" i="18" s="1"/>
  <c r="F491" i="18" a="1"/>
  <c r="F491" i="18" s="1"/>
  <c r="M490" i="18"/>
  <c r="G490" i="18"/>
  <c r="P489" i="18"/>
  <c r="AI489" i="18" s="1"/>
  <c r="O491" i="18" l="1"/>
  <c r="R491" i="18" s="1"/>
  <c r="N491" i="18"/>
  <c r="Q491" i="18" s="1"/>
  <c r="AK490" i="18"/>
  <c r="Q490" i="18"/>
  <c r="S490" i="18" s="1"/>
  <c r="M491" i="18"/>
  <c r="P490" i="18"/>
  <c r="AI490" i="18" s="1"/>
  <c r="L492" i="18" a="1"/>
  <c r="L492" i="18" s="1"/>
  <c r="I492" i="18" a="1"/>
  <c r="I492" i="18" s="1"/>
  <c r="H492" i="18" a="1"/>
  <c r="H492" i="18" s="1"/>
  <c r="K492" i="18" a="1"/>
  <c r="K492" i="18" s="1"/>
  <c r="F492" i="18" a="1"/>
  <c r="F492" i="18" s="1"/>
  <c r="E492" i="18" a="1"/>
  <c r="E492" i="18" s="1"/>
  <c r="D492" i="18" a="1"/>
  <c r="D492" i="18" s="1"/>
  <c r="C493" i="18"/>
  <c r="B494" i="18"/>
  <c r="S491" i="18"/>
  <c r="J491" i="18"/>
  <c r="G491" i="18"/>
  <c r="O492" i="18" l="1"/>
  <c r="AK491" i="18"/>
  <c r="R492" i="18"/>
  <c r="N492" i="18"/>
  <c r="P491" i="18"/>
  <c r="AI491" i="18" s="1"/>
  <c r="G492" i="18"/>
  <c r="C494" i="18"/>
  <c r="B495" i="18"/>
  <c r="M492" i="18"/>
  <c r="L493" i="18" a="1"/>
  <c r="L493" i="18" s="1"/>
  <c r="I493" i="18" a="1"/>
  <c r="I493" i="18" s="1"/>
  <c r="H493" i="18" a="1"/>
  <c r="H493" i="18" s="1"/>
  <c r="K493" i="18" a="1"/>
  <c r="K493" i="18" s="1"/>
  <c r="D493" i="18" a="1"/>
  <c r="D493" i="18" s="1"/>
  <c r="F493" i="18" a="1"/>
  <c r="F493" i="18" s="1"/>
  <c r="E493" i="18" a="1"/>
  <c r="E493" i="18" s="1"/>
  <c r="J492" i="18"/>
  <c r="N493" i="18" l="1"/>
  <c r="Q493" i="18" s="1"/>
  <c r="O493" i="18"/>
  <c r="R493" i="18" s="1"/>
  <c r="AK492" i="18"/>
  <c r="Q492" i="18"/>
  <c r="S492" i="18" s="1"/>
  <c r="L494" i="18" a="1"/>
  <c r="L494" i="18" s="1"/>
  <c r="I494" i="18" a="1"/>
  <c r="I494" i="18" s="1"/>
  <c r="H494" i="18" a="1"/>
  <c r="H494" i="18" s="1"/>
  <c r="K494" i="18" a="1"/>
  <c r="K494" i="18" s="1"/>
  <c r="D494" i="18" a="1"/>
  <c r="D494" i="18" s="1"/>
  <c r="E494" i="18" a="1"/>
  <c r="E494" i="18" s="1"/>
  <c r="F494" i="18" a="1"/>
  <c r="F494" i="18" s="1"/>
  <c r="G493" i="18"/>
  <c r="M493" i="18"/>
  <c r="P492" i="18"/>
  <c r="AI492" i="18" s="1"/>
  <c r="J493" i="18"/>
  <c r="C495" i="18"/>
  <c r="B496" i="18"/>
  <c r="S493" i="18" l="1"/>
  <c r="AK493" i="18"/>
  <c r="N494" i="18"/>
  <c r="AK494" i="18" s="1"/>
  <c r="O494" i="18"/>
  <c r="R494" i="18" s="1"/>
  <c r="G494" i="18"/>
  <c r="P493" i="18"/>
  <c r="AI493" i="18" s="1"/>
  <c r="M494" i="18"/>
  <c r="L495" i="18" a="1"/>
  <c r="L495" i="18" s="1"/>
  <c r="I495" i="18" a="1"/>
  <c r="I495" i="18" s="1"/>
  <c r="H495" i="18" a="1"/>
  <c r="H495" i="18" s="1"/>
  <c r="K495" i="18" a="1"/>
  <c r="K495" i="18" s="1"/>
  <c r="D495" i="18" a="1"/>
  <c r="D495" i="18" s="1"/>
  <c r="F495" i="18" a="1"/>
  <c r="F495" i="18" s="1"/>
  <c r="E495" i="18" a="1"/>
  <c r="E495" i="18" s="1"/>
  <c r="B497" i="18"/>
  <c r="C496" i="18"/>
  <c r="J494" i="18"/>
  <c r="Q494" i="18" l="1"/>
  <c r="S494" i="18" s="1"/>
  <c r="O495" i="18"/>
  <c r="R495" i="18" s="1"/>
  <c r="N495" i="18"/>
  <c r="Q495" i="18" s="1"/>
  <c r="L496" i="18" a="1"/>
  <c r="L496" i="18" s="1"/>
  <c r="I496" i="18" a="1"/>
  <c r="I496" i="18" s="1"/>
  <c r="H496" i="18" a="1"/>
  <c r="H496" i="18" s="1"/>
  <c r="K496" i="18" a="1"/>
  <c r="K496" i="18" s="1"/>
  <c r="D496" i="18" a="1"/>
  <c r="D496" i="18" s="1"/>
  <c r="E496" i="18" a="1"/>
  <c r="E496" i="18" s="1"/>
  <c r="F496" i="18" a="1"/>
  <c r="F496" i="18" s="1"/>
  <c r="M495" i="18"/>
  <c r="B498" i="18"/>
  <c r="C497" i="18"/>
  <c r="J495" i="18"/>
  <c r="P494" i="18"/>
  <c r="AI494" i="18" s="1"/>
  <c r="G495" i="18"/>
  <c r="O496" i="18" l="1"/>
  <c r="R496" i="18" s="1"/>
  <c r="S495" i="18"/>
  <c r="AK495" i="18"/>
  <c r="N496" i="18"/>
  <c r="L497" i="18" a="1"/>
  <c r="L497" i="18" s="1"/>
  <c r="I497" i="18" a="1"/>
  <c r="I497" i="18" s="1"/>
  <c r="H497" i="18" a="1"/>
  <c r="H497" i="18" s="1"/>
  <c r="K497" i="18" a="1"/>
  <c r="K497" i="18" s="1"/>
  <c r="D497" i="18" a="1"/>
  <c r="D497" i="18" s="1"/>
  <c r="F497" i="18" a="1"/>
  <c r="F497" i="18" s="1"/>
  <c r="E497" i="18" a="1"/>
  <c r="E497" i="18" s="1"/>
  <c r="B499" i="18"/>
  <c r="C498" i="18"/>
  <c r="G496" i="18"/>
  <c r="P495" i="18"/>
  <c r="AI495" i="18" s="1"/>
  <c r="M496" i="18"/>
  <c r="J496" i="18"/>
  <c r="O497" i="18" l="1"/>
  <c r="R497" i="18" s="1"/>
  <c r="N497" i="18"/>
  <c r="Q497" i="18" s="1"/>
  <c r="AK496" i="18"/>
  <c r="Q496" i="18"/>
  <c r="S496" i="18" s="1"/>
  <c r="J497" i="18"/>
  <c r="L498" i="18" a="1"/>
  <c r="L498" i="18" s="1"/>
  <c r="I498" i="18" a="1"/>
  <c r="I498" i="18" s="1"/>
  <c r="H498" i="18" a="1"/>
  <c r="H498" i="18" s="1"/>
  <c r="K498" i="18" a="1"/>
  <c r="K498" i="18" s="1"/>
  <c r="E498" i="18" a="1"/>
  <c r="E498" i="18" s="1"/>
  <c r="D498" i="18" a="1"/>
  <c r="D498" i="18" s="1"/>
  <c r="F498" i="18" a="1"/>
  <c r="F498" i="18" s="1"/>
  <c r="B500" i="18"/>
  <c r="C499" i="18"/>
  <c r="G497" i="18"/>
  <c r="P496" i="18"/>
  <c r="AI496" i="18" s="1"/>
  <c r="M497" i="18"/>
  <c r="O498" i="18" l="1"/>
  <c r="R498" i="18" s="1"/>
  <c r="S497" i="18"/>
  <c r="AK497" i="18"/>
  <c r="N498" i="18"/>
  <c r="M498" i="18"/>
  <c r="J498" i="18"/>
  <c r="P497" i="18"/>
  <c r="AI497" i="18" s="1"/>
  <c r="L499" i="18" a="1"/>
  <c r="L499" i="18" s="1"/>
  <c r="I499" i="18" a="1"/>
  <c r="I499" i="18" s="1"/>
  <c r="H499" i="18" a="1"/>
  <c r="H499" i="18" s="1"/>
  <c r="K499" i="18" a="1"/>
  <c r="K499" i="18" s="1"/>
  <c r="D499" i="18" a="1"/>
  <c r="D499" i="18" s="1"/>
  <c r="E499" i="18" a="1"/>
  <c r="E499" i="18" s="1"/>
  <c r="F499" i="18" a="1"/>
  <c r="F499" i="18" s="1"/>
  <c r="B501" i="18"/>
  <c r="C500" i="18"/>
  <c r="G498" i="18"/>
  <c r="O499" i="18" l="1"/>
  <c r="R499" i="18" s="1"/>
  <c r="N499" i="18"/>
  <c r="Q499" i="18" s="1"/>
  <c r="AK498" i="18"/>
  <c r="Q498" i="18"/>
  <c r="S498" i="18" s="1"/>
  <c r="M499" i="18"/>
  <c r="P498" i="18"/>
  <c r="AI498" i="18" s="1"/>
  <c r="C501" i="18"/>
  <c r="B502" i="18"/>
  <c r="L500" i="18" a="1"/>
  <c r="L500" i="18" s="1"/>
  <c r="I500" i="18" a="1"/>
  <c r="I500" i="18" s="1"/>
  <c r="H500" i="18" a="1"/>
  <c r="H500" i="18" s="1"/>
  <c r="K500" i="18" a="1"/>
  <c r="K500" i="18" s="1"/>
  <c r="D500" i="18" a="1"/>
  <c r="D500" i="18" s="1"/>
  <c r="F500" i="18" a="1"/>
  <c r="F500" i="18" s="1"/>
  <c r="E500" i="18" a="1"/>
  <c r="E500" i="18" s="1"/>
  <c r="J499" i="18"/>
  <c r="G499" i="18"/>
  <c r="S499" i="18" l="1"/>
  <c r="O500" i="18"/>
  <c r="R500" i="18" s="1"/>
  <c r="AK499" i="18"/>
  <c r="N500" i="18"/>
  <c r="L501" i="18" a="1"/>
  <c r="L501" i="18" s="1"/>
  <c r="I501" i="18" a="1"/>
  <c r="I501" i="18" s="1"/>
  <c r="H501" i="18" a="1"/>
  <c r="H501" i="18" s="1"/>
  <c r="K501" i="18" a="1"/>
  <c r="K501" i="18" s="1"/>
  <c r="D501" i="18" a="1"/>
  <c r="D501" i="18" s="1"/>
  <c r="F501" i="18" a="1"/>
  <c r="F501" i="18" s="1"/>
  <c r="E501" i="18" a="1"/>
  <c r="E501" i="18" s="1"/>
  <c r="P499" i="18"/>
  <c r="AI499" i="18" s="1"/>
  <c r="C502" i="18"/>
  <c r="B503" i="18"/>
  <c r="M500" i="18"/>
  <c r="G500" i="18"/>
  <c r="J500" i="18"/>
  <c r="O501" i="18" l="1"/>
  <c r="R501" i="18" s="1"/>
  <c r="AK500" i="18"/>
  <c r="Q500" i="18"/>
  <c r="S500" i="18" s="1"/>
  <c r="N501" i="18"/>
  <c r="Q501" i="18" s="1"/>
  <c r="G501" i="18"/>
  <c r="L502" i="18" a="1"/>
  <c r="L502" i="18" s="1"/>
  <c r="H502" i="18" a="1"/>
  <c r="H502" i="18" s="1"/>
  <c r="I502" i="18" a="1"/>
  <c r="I502" i="18" s="1"/>
  <c r="K502" i="18" a="1"/>
  <c r="K502" i="18" s="1"/>
  <c r="D502" i="18" a="1"/>
  <c r="D502" i="18" s="1"/>
  <c r="E502" i="18" a="1"/>
  <c r="E502" i="18" s="1"/>
  <c r="F502" i="18" a="1"/>
  <c r="F502" i="18" s="1"/>
  <c r="J501" i="18"/>
  <c r="C503" i="18"/>
  <c r="B504" i="18"/>
  <c r="M501" i="18"/>
  <c r="P500" i="18"/>
  <c r="AI500" i="18" s="1"/>
  <c r="N502" i="18" l="1"/>
  <c r="AK501" i="18"/>
  <c r="S501" i="18"/>
  <c r="AK502" i="18"/>
  <c r="Q502" i="18"/>
  <c r="O502" i="18"/>
  <c r="R502" i="18" s="1"/>
  <c r="P501" i="18"/>
  <c r="AI501" i="18" s="1"/>
  <c r="G502" i="18"/>
  <c r="B505" i="18"/>
  <c r="C504" i="18"/>
  <c r="M502" i="18"/>
  <c r="L503" i="18" a="1"/>
  <c r="L503" i="18" s="1"/>
  <c r="I503" i="18" a="1"/>
  <c r="I503" i="18" s="1"/>
  <c r="H503" i="18" a="1"/>
  <c r="H503" i="18" s="1"/>
  <c r="K503" i="18" a="1"/>
  <c r="K503" i="18" s="1"/>
  <c r="F503" i="18" a="1"/>
  <c r="F503" i="18" s="1"/>
  <c r="E503" i="18" a="1"/>
  <c r="E503" i="18" s="1"/>
  <c r="D503" i="18" a="1"/>
  <c r="D503" i="18" s="1"/>
  <c r="J502" i="18"/>
  <c r="S502" i="18" l="1"/>
  <c r="O503" i="18"/>
  <c r="R503" i="18" s="1"/>
  <c r="N503" i="18"/>
  <c r="Q503" i="18" s="1"/>
  <c r="G503" i="18"/>
  <c r="L504" i="18" a="1"/>
  <c r="L504" i="18" s="1"/>
  <c r="I504" i="18" a="1"/>
  <c r="I504" i="18" s="1"/>
  <c r="H504" i="18" a="1"/>
  <c r="H504" i="18" s="1"/>
  <c r="K504" i="18" a="1"/>
  <c r="K504" i="18" s="1"/>
  <c r="D504" i="18" a="1"/>
  <c r="D504" i="18" s="1"/>
  <c r="E504" i="18" a="1"/>
  <c r="E504" i="18" s="1"/>
  <c r="F504" i="18" a="1"/>
  <c r="F504" i="18" s="1"/>
  <c r="P502" i="18"/>
  <c r="AI502" i="18" s="1"/>
  <c r="J503" i="18"/>
  <c r="M503" i="18"/>
  <c r="B506" i="18"/>
  <c r="C505" i="18"/>
  <c r="S503" i="18" l="1"/>
  <c r="N504" i="18"/>
  <c r="AK504" i="18" s="1"/>
  <c r="AK503" i="18"/>
  <c r="O504" i="18"/>
  <c r="R504" i="18" s="1"/>
  <c r="P503" i="18"/>
  <c r="AI503" i="18" s="1"/>
  <c r="M504" i="18"/>
  <c r="L505" i="18" a="1"/>
  <c r="L505" i="18" s="1"/>
  <c r="I505" i="18" a="1"/>
  <c r="I505" i="18" s="1"/>
  <c r="H505" i="18" a="1"/>
  <c r="H505" i="18" s="1"/>
  <c r="K505" i="18" a="1"/>
  <c r="K505" i="18" s="1"/>
  <c r="F505" i="18" a="1"/>
  <c r="F505" i="18" s="1"/>
  <c r="E505" i="18" a="1"/>
  <c r="E505" i="18" s="1"/>
  <c r="D505" i="18" a="1"/>
  <c r="D505" i="18" s="1"/>
  <c r="J504" i="18"/>
  <c r="B507" i="18"/>
  <c r="C506" i="18"/>
  <c r="G504" i="18"/>
  <c r="O505" i="18" l="1"/>
  <c r="R505" i="18" s="1"/>
  <c r="Q504" i="18"/>
  <c r="S504" i="18" s="1"/>
  <c r="N505" i="18"/>
  <c r="Q505" i="18" s="1"/>
  <c r="J505" i="18"/>
  <c r="P504" i="18"/>
  <c r="AI504" i="18" s="1"/>
  <c r="M505" i="18"/>
  <c r="L506" i="18" a="1"/>
  <c r="L506" i="18" s="1"/>
  <c r="I506" i="18" a="1"/>
  <c r="I506" i="18" s="1"/>
  <c r="H506" i="18" a="1"/>
  <c r="H506" i="18" s="1"/>
  <c r="K506" i="18" a="1"/>
  <c r="K506" i="18" s="1"/>
  <c r="D506" i="18" a="1"/>
  <c r="D506" i="18" s="1"/>
  <c r="E506" i="18" a="1"/>
  <c r="E506" i="18" s="1"/>
  <c r="F506" i="18" a="1"/>
  <c r="F506" i="18" s="1"/>
  <c r="B508" i="18"/>
  <c r="C507" i="18"/>
  <c r="G505" i="18"/>
  <c r="AK505" i="18" l="1"/>
  <c r="N506" i="18"/>
  <c r="AK506" i="18" s="1"/>
  <c r="S505" i="18"/>
  <c r="O506" i="18"/>
  <c r="R506" i="18" s="1"/>
  <c r="J506" i="18"/>
  <c r="P505" i="18"/>
  <c r="AI505" i="18" s="1"/>
  <c r="G506" i="18"/>
  <c r="L507" i="18" a="1"/>
  <c r="L507" i="18" s="1"/>
  <c r="I507" i="18" a="1"/>
  <c r="I507" i="18" s="1"/>
  <c r="H507" i="18" a="1"/>
  <c r="H507" i="18" s="1"/>
  <c r="K507" i="18" a="1"/>
  <c r="K507" i="18" s="1"/>
  <c r="D507" i="18" a="1"/>
  <c r="D507" i="18" s="1"/>
  <c r="E507" i="18" a="1"/>
  <c r="E507" i="18" s="1"/>
  <c r="F507" i="18" a="1"/>
  <c r="F507" i="18" s="1"/>
  <c r="B509" i="18"/>
  <c r="C508" i="18"/>
  <c r="M506" i="18"/>
  <c r="Q506" i="18" l="1"/>
  <c r="S506" i="18" s="1"/>
  <c r="O507" i="18"/>
  <c r="R507" i="18" s="1"/>
  <c r="N507" i="18"/>
  <c r="Q507" i="18" s="1"/>
  <c r="C509" i="18"/>
  <c r="B510" i="18"/>
  <c r="L508" i="18" a="1"/>
  <c r="L508" i="18" s="1"/>
  <c r="I508" i="18" a="1"/>
  <c r="I508" i="18" s="1"/>
  <c r="H508" i="18" a="1"/>
  <c r="H508" i="18" s="1"/>
  <c r="K508" i="18" a="1"/>
  <c r="K508" i="18" s="1"/>
  <c r="D508" i="18" a="1"/>
  <c r="D508" i="18" s="1"/>
  <c r="F508" i="18" a="1"/>
  <c r="F508" i="18" s="1"/>
  <c r="E508" i="18" a="1"/>
  <c r="E508" i="18" s="1"/>
  <c r="M507" i="18"/>
  <c r="P506" i="18"/>
  <c r="AI506" i="18" s="1"/>
  <c r="J507" i="18"/>
  <c r="G507" i="18"/>
  <c r="S507" i="18" l="1"/>
  <c r="N508" i="18"/>
  <c r="AK508" i="18" s="1"/>
  <c r="AK507" i="18"/>
  <c r="O508" i="18"/>
  <c r="R508" i="18" s="1"/>
  <c r="C510" i="18"/>
  <c r="B511" i="18"/>
  <c r="G508" i="18"/>
  <c r="I509" i="18" a="1"/>
  <c r="I509" i="18" s="1"/>
  <c r="L509" i="18" a="1"/>
  <c r="L509" i="18" s="1"/>
  <c r="H509" i="18" a="1"/>
  <c r="H509" i="18" s="1"/>
  <c r="K509" i="18" a="1"/>
  <c r="K509" i="18" s="1"/>
  <c r="D509" i="18" a="1"/>
  <c r="D509" i="18" s="1"/>
  <c r="F509" i="18" a="1"/>
  <c r="F509" i="18" s="1"/>
  <c r="E509" i="18" a="1"/>
  <c r="E509" i="18" s="1"/>
  <c r="P507" i="18"/>
  <c r="AI507" i="18" s="1"/>
  <c r="M508" i="18"/>
  <c r="J508" i="18"/>
  <c r="Q508" i="18" l="1"/>
  <c r="S508" i="18" s="1"/>
  <c r="O509" i="18"/>
  <c r="R509" i="18" s="1"/>
  <c r="N509" i="18"/>
  <c r="Q509" i="18" s="1"/>
  <c r="G509" i="18"/>
  <c r="P508" i="18"/>
  <c r="AI508" i="18" s="1"/>
  <c r="B512" i="18"/>
  <c r="C511" i="18"/>
  <c r="M509" i="18"/>
  <c r="L510" i="18" a="1"/>
  <c r="L510" i="18" s="1"/>
  <c r="I510" i="18" a="1"/>
  <c r="I510" i="18" s="1"/>
  <c r="H510" i="18" a="1"/>
  <c r="H510" i="18" s="1"/>
  <c r="K510" i="18" a="1"/>
  <c r="K510" i="18" s="1"/>
  <c r="D510" i="18" a="1"/>
  <c r="D510" i="18" s="1"/>
  <c r="E510" i="18" a="1"/>
  <c r="E510" i="18" s="1"/>
  <c r="F510" i="18" a="1"/>
  <c r="F510" i="18" s="1"/>
  <c r="J509" i="18"/>
  <c r="AK509" i="18" l="1"/>
  <c r="O510" i="18"/>
  <c r="R510" i="18" s="1"/>
  <c r="S509" i="18"/>
  <c r="N510" i="18"/>
  <c r="B513" i="18"/>
  <c r="C512" i="18"/>
  <c r="M510" i="18"/>
  <c r="J510" i="18"/>
  <c r="P509" i="18"/>
  <c r="AI509" i="18" s="1"/>
  <c r="G510" i="18"/>
  <c r="L511" i="18" a="1"/>
  <c r="L511" i="18" s="1"/>
  <c r="I511" i="18" a="1"/>
  <c r="I511" i="18" s="1"/>
  <c r="H511" i="18" a="1"/>
  <c r="H511" i="18" s="1"/>
  <c r="K511" i="18" a="1"/>
  <c r="K511" i="18" s="1"/>
  <c r="F511" i="18" a="1"/>
  <c r="F511" i="18" s="1"/>
  <c r="D511" i="18" a="1"/>
  <c r="D511" i="18" s="1"/>
  <c r="E511" i="18" a="1"/>
  <c r="E511" i="18" s="1"/>
  <c r="N511" i="18" l="1"/>
  <c r="Q511" i="18" s="1"/>
  <c r="O511" i="18"/>
  <c r="R511" i="18" s="1"/>
  <c r="AK510" i="18"/>
  <c r="Q510" i="18"/>
  <c r="S510" i="18" s="1"/>
  <c r="B514" i="18"/>
  <c r="C513" i="18"/>
  <c r="J511" i="18"/>
  <c r="P510" i="18"/>
  <c r="AI510" i="18" s="1"/>
  <c r="G511" i="18"/>
  <c r="M511" i="18"/>
  <c r="L512" i="18" a="1"/>
  <c r="L512" i="18" s="1"/>
  <c r="I512" i="18" a="1"/>
  <c r="I512" i="18" s="1"/>
  <c r="H512" i="18" a="1"/>
  <c r="H512" i="18" s="1"/>
  <c r="K512" i="18" a="1"/>
  <c r="K512" i="18" s="1"/>
  <c r="D512" i="18" a="1"/>
  <c r="D512" i="18" s="1"/>
  <c r="E512" i="18" a="1"/>
  <c r="E512" i="18" s="1"/>
  <c r="F512" i="18" a="1"/>
  <c r="F512" i="18" s="1"/>
  <c r="S511" i="18" l="1"/>
  <c r="AK511" i="18"/>
  <c r="O512" i="18"/>
  <c r="R512" i="18" s="1"/>
  <c r="N512" i="18"/>
  <c r="B515" i="18"/>
  <c r="C514" i="18"/>
  <c r="G512" i="18"/>
  <c r="P511" i="18"/>
  <c r="AI511" i="18" s="1"/>
  <c r="M512" i="18"/>
  <c r="J512" i="18"/>
  <c r="L513" i="18" a="1"/>
  <c r="L513" i="18" s="1"/>
  <c r="I513" i="18" a="1"/>
  <c r="I513" i="18" s="1"/>
  <c r="H513" i="18" a="1"/>
  <c r="H513" i="18" s="1"/>
  <c r="K513" i="18" a="1"/>
  <c r="K513" i="18" s="1"/>
  <c r="D513" i="18" a="1"/>
  <c r="D513" i="18" s="1"/>
  <c r="F513" i="18" a="1"/>
  <c r="F513" i="18" s="1"/>
  <c r="E513" i="18" a="1"/>
  <c r="E513" i="18" s="1"/>
  <c r="O513" i="18" l="1"/>
  <c r="R513" i="18" s="1"/>
  <c r="N513" i="18"/>
  <c r="Q513" i="18" s="1"/>
  <c r="AK512" i="18"/>
  <c r="Q512" i="18"/>
  <c r="S512" i="18" s="1"/>
  <c r="J513" i="18"/>
  <c r="B516" i="18"/>
  <c r="C515" i="18"/>
  <c r="M513" i="18"/>
  <c r="P512" i="18"/>
  <c r="AI512" i="18" s="1"/>
  <c r="L514" i="18" a="1"/>
  <c r="L514" i="18" s="1"/>
  <c r="I514" i="18" a="1"/>
  <c r="I514" i="18" s="1"/>
  <c r="H514" i="18" a="1"/>
  <c r="H514" i="18" s="1"/>
  <c r="K514" i="18" a="1"/>
  <c r="K514" i="18" s="1"/>
  <c r="D514" i="18" a="1"/>
  <c r="D514" i="18" s="1"/>
  <c r="E514" i="18" a="1"/>
  <c r="E514" i="18" s="1"/>
  <c r="F514" i="18" a="1"/>
  <c r="F514" i="18" s="1"/>
  <c r="G513" i="18"/>
  <c r="S513" i="18" l="1"/>
  <c r="N514" i="18"/>
  <c r="AK514" i="18" s="1"/>
  <c r="AK513" i="18"/>
  <c r="O514" i="18"/>
  <c r="R514" i="18" s="1"/>
  <c r="M514" i="18"/>
  <c r="J514" i="18"/>
  <c r="P513" i="18"/>
  <c r="AI513" i="18" s="1"/>
  <c r="G514" i="18"/>
  <c r="L515" i="18" a="1"/>
  <c r="L515" i="18" s="1"/>
  <c r="I515" i="18" a="1"/>
  <c r="I515" i="18" s="1"/>
  <c r="H515" i="18" a="1"/>
  <c r="H515" i="18" s="1"/>
  <c r="K515" i="18" a="1"/>
  <c r="K515" i="18" s="1"/>
  <c r="D515" i="18" a="1"/>
  <c r="D515" i="18" s="1"/>
  <c r="E515" i="18" a="1"/>
  <c r="E515" i="18" s="1"/>
  <c r="F515" i="18" a="1"/>
  <c r="F515" i="18" s="1"/>
  <c r="B517" i="18"/>
  <c r="C516" i="18"/>
  <c r="Q514" i="18" l="1"/>
  <c r="S514" i="18"/>
  <c r="N515" i="18"/>
  <c r="Q515" i="18" s="1"/>
  <c r="O515" i="18"/>
  <c r="R515" i="18" s="1"/>
  <c r="P514" i="18"/>
  <c r="AI514" i="18" s="1"/>
  <c r="G515" i="18"/>
  <c r="L516" i="18" a="1"/>
  <c r="L516" i="18" s="1"/>
  <c r="I516" i="18" a="1"/>
  <c r="I516" i="18" s="1"/>
  <c r="H516" i="18" a="1"/>
  <c r="H516" i="18" s="1"/>
  <c r="K516" i="18" a="1"/>
  <c r="K516" i="18" s="1"/>
  <c r="D516" i="18" a="1"/>
  <c r="D516" i="18" s="1"/>
  <c r="F516" i="18" a="1"/>
  <c r="F516" i="18" s="1"/>
  <c r="E516" i="18" a="1"/>
  <c r="E516" i="18" s="1"/>
  <c r="C517" i="18"/>
  <c r="B518" i="18"/>
  <c r="J515" i="18"/>
  <c r="M515" i="18"/>
  <c r="S515" i="18" l="1"/>
  <c r="O516" i="18"/>
  <c r="R516" i="18" s="1"/>
  <c r="AK515" i="18"/>
  <c r="N516" i="18"/>
  <c r="Q516" i="18" s="1"/>
  <c r="P515" i="18"/>
  <c r="AI515" i="18" s="1"/>
  <c r="C518" i="18"/>
  <c r="B519" i="18"/>
  <c r="G516" i="18"/>
  <c r="L517" i="18" a="1"/>
  <c r="L517" i="18" s="1"/>
  <c r="I517" i="18" a="1"/>
  <c r="I517" i="18" s="1"/>
  <c r="H517" i="18" a="1"/>
  <c r="H517" i="18" s="1"/>
  <c r="K517" i="18" a="1"/>
  <c r="K517" i="18" s="1"/>
  <c r="D517" i="18" a="1"/>
  <c r="D517" i="18" s="1"/>
  <c r="F517" i="18" a="1"/>
  <c r="F517" i="18" s="1"/>
  <c r="E517" i="18" a="1"/>
  <c r="E517" i="18" s="1"/>
  <c r="M516" i="18"/>
  <c r="J516" i="18"/>
  <c r="S516" i="18" l="1"/>
  <c r="O517" i="18"/>
  <c r="R517" i="18" s="1"/>
  <c r="AK516" i="18"/>
  <c r="N517" i="18"/>
  <c r="Q517" i="18" s="1"/>
  <c r="C519" i="18"/>
  <c r="B520" i="18"/>
  <c r="G517" i="18"/>
  <c r="L518" i="18" a="1"/>
  <c r="L518" i="18" s="1"/>
  <c r="I518" i="18" a="1"/>
  <c r="I518" i="18" s="1"/>
  <c r="H518" i="18" a="1"/>
  <c r="H518" i="18" s="1"/>
  <c r="K518" i="18" a="1"/>
  <c r="K518" i="18" s="1"/>
  <c r="D518" i="18" a="1"/>
  <c r="D518" i="18" s="1"/>
  <c r="E518" i="18" a="1"/>
  <c r="E518" i="18" s="1"/>
  <c r="F518" i="18" a="1"/>
  <c r="F518" i="18" s="1"/>
  <c r="M517" i="18"/>
  <c r="J517" i="18"/>
  <c r="P516" i="18"/>
  <c r="AI516" i="18" s="1"/>
  <c r="S517" i="18" l="1"/>
  <c r="AK517" i="18"/>
  <c r="O518" i="18"/>
  <c r="R518" i="18" s="1"/>
  <c r="N518" i="18"/>
  <c r="J518" i="18"/>
  <c r="M518" i="18"/>
  <c r="L519" i="18" a="1"/>
  <c r="L519" i="18" s="1"/>
  <c r="I519" i="18" a="1"/>
  <c r="I519" i="18" s="1"/>
  <c r="H519" i="18" a="1"/>
  <c r="H519" i="18" s="1"/>
  <c r="K519" i="18" a="1"/>
  <c r="K519" i="18" s="1"/>
  <c r="D519" i="18" a="1"/>
  <c r="D519" i="18" s="1"/>
  <c r="F519" i="18" a="1"/>
  <c r="F519" i="18" s="1"/>
  <c r="E519" i="18" a="1"/>
  <c r="E519" i="18" s="1"/>
  <c r="G518" i="18"/>
  <c r="P517" i="18"/>
  <c r="AI517" i="18" s="1"/>
  <c r="B521" i="18"/>
  <c r="C520" i="18"/>
  <c r="O519" i="18" l="1"/>
  <c r="R519" i="18" s="1"/>
  <c r="N519" i="18"/>
  <c r="Q519" i="18" s="1"/>
  <c r="AK518" i="18"/>
  <c r="Q518" i="18"/>
  <c r="S518" i="18" s="1"/>
  <c r="M519" i="18"/>
  <c r="L520" i="18" a="1"/>
  <c r="L520" i="18" s="1"/>
  <c r="I520" i="18" a="1"/>
  <c r="I520" i="18" s="1"/>
  <c r="H520" i="18" a="1"/>
  <c r="H520" i="18" s="1"/>
  <c r="K520" i="18" a="1"/>
  <c r="K520" i="18" s="1"/>
  <c r="D520" i="18" a="1"/>
  <c r="D520" i="18" s="1"/>
  <c r="E520" i="18" a="1"/>
  <c r="E520" i="18" s="1"/>
  <c r="F520" i="18" a="1"/>
  <c r="F520" i="18" s="1"/>
  <c r="J519" i="18"/>
  <c r="G519" i="18"/>
  <c r="B522" i="18"/>
  <c r="C521" i="18"/>
  <c r="P518" i="18"/>
  <c r="AI518" i="18" s="1"/>
  <c r="S519" i="18" l="1"/>
  <c r="AK519" i="18"/>
  <c r="N520" i="18"/>
  <c r="Q520" i="18" s="1"/>
  <c r="O520" i="18"/>
  <c r="R520" i="18" s="1"/>
  <c r="G520" i="18"/>
  <c r="L521" i="18" a="1"/>
  <c r="L521" i="18" s="1"/>
  <c r="I521" i="18" a="1"/>
  <c r="I521" i="18" s="1"/>
  <c r="H521" i="18" a="1"/>
  <c r="H521" i="18" s="1"/>
  <c r="K521" i="18" a="1"/>
  <c r="K521" i="18" s="1"/>
  <c r="D521" i="18" a="1"/>
  <c r="D521" i="18" s="1"/>
  <c r="F521" i="18" a="1"/>
  <c r="F521" i="18" s="1"/>
  <c r="E521" i="18" a="1"/>
  <c r="E521" i="18" s="1"/>
  <c r="P519" i="18"/>
  <c r="AI519" i="18" s="1"/>
  <c r="M520" i="18"/>
  <c r="B523" i="18"/>
  <c r="C522" i="18"/>
  <c r="J520" i="18"/>
  <c r="AK520" i="18" l="1"/>
  <c r="S520" i="18"/>
  <c r="O521" i="18"/>
  <c r="R521" i="18" s="1"/>
  <c r="N521" i="18"/>
  <c r="Q521" i="18" s="1"/>
  <c r="B524" i="18"/>
  <c r="C523" i="18"/>
  <c r="P520" i="18"/>
  <c r="AI520" i="18" s="1"/>
  <c r="J521" i="18"/>
  <c r="M521" i="18"/>
  <c r="L522" i="18" a="1"/>
  <c r="L522" i="18" s="1"/>
  <c r="I522" i="18" a="1"/>
  <c r="I522" i="18" s="1"/>
  <c r="H522" i="18" a="1"/>
  <c r="H522" i="18" s="1"/>
  <c r="K522" i="18" a="1"/>
  <c r="K522" i="18" s="1"/>
  <c r="D522" i="18" a="1"/>
  <c r="D522" i="18" s="1"/>
  <c r="E522" i="18" a="1"/>
  <c r="E522" i="18" s="1"/>
  <c r="F522" i="18" a="1"/>
  <c r="F522" i="18" s="1"/>
  <c r="G521" i="18"/>
  <c r="S521" i="18" l="1"/>
  <c r="AK521" i="18"/>
  <c r="O522" i="18"/>
  <c r="R522" i="18" s="1"/>
  <c r="N522" i="18"/>
  <c r="P521" i="18"/>
  <c r="AI521" i="18" s="1"/>
  <c r="L523" i="18" a="1"/>
  <c r="L523" i="18" s="1"/>
  <c r="I523" i="18" a="1"/>
  <c r="I523" i="18" s="1"/>
  <c r="H523" i="18" a="1"/>
  <c r="H523" i="18" s="1"/>
  <c r="K523" i="18" a="1"/>
  <c r="K523" i="18" s="1"/>
  <c r="D523" i="18" a="1"/>
  <c r="D523" i="18" s="1"/>
  <c r="E523" i="18" a="1"/>
  <c r="E523" i="18" s="1"/>
  <c r="F523" i="18" a="1"/>
  <c r="F523" i="18" s="1"/>
  <c r="B525" i="18"/>
  <c r="C524" i="18"/>
  <c r="G522" i="18"/>
  <c r="M522" i="18"/>
  <c r="J522" i="18"/>
  <c r="N523" i="18" l="1"/>
  <c r="Q523" i="18" s="1"/>
  <c r="O523" i="18"/>
  <c r="R523" i="18" s="1"/>
  <c r="S523" i="18" s="1"/>
  <c r="AK522" i="18"/>
  <c r="Q522" i="18"/>
  <c r="S522" i="18" s="1"/>
  <c r="P522" i="18"/>
  <c r="AI522" i="18" s="1"/>
  <c r="M523" i="18"/>
  <c r="C525" i="18"/>
  <c r="B526" i="18"/>
  <c r="J523" i="18"/>
  <c r="L524" i="18" a="1"/>
  <c r="L524" i="18" s="1"/>
  <c r="I524" i="18" a="1"/>
  <c r="I524" i="18" s="1"/>
  <c r="H524" i="18" a="1"/>
  <c r="H524" i="18" s="1"/>
  <c r="K524" i="18" a="1"/>
  <c r="K524" i="18" s="1"/>
  <c r="F524" i="18" a="1"/>
  <c r="F524" i="18" s="1"/>
  <c r="E524" i="18" a="1"/>
  <c r="E524" i="18" s="1"/>
  <c r="D524" i="18" a="1"/>
  <c r="D524" i="18" s="1"/>
  <c r="G523" i="18"/>
  <c r="N524" i="18" l="1"/>
  <c r="O524" i="18"/>
  <c r="R524" i="18" s="1"/>
  <c r="AK523" i="18"/>
  <c r="AK524" i="18"/>
  <c r="Q524" i="18"/>
  <c r="P523" i="18"/>
  <c r="AI523" i="18" s="1"/>
  <c r="C526" i="18"/>
  <c r="B527" i="18"/>
  <c r="G524" i="18"/>
  <c r="M524" i="18"/>
  <c r="L525" i="18" a="1"/>
  <c r="L525" i="18" s="1"/>
  <c r="I525" i="18" a="1"/>
  <c r="I525" i="18" s="1"/>
  <c r="H525" i="18" a="1"/>
  <c r="H525" i="18" s="1"/>
  <c r="K525" i="18" a="1"/>
  <c r="K525" i="18" s="1"/>
  <c r="D525" i="18" a="1"/>
  <c r="D525" i="18" s="1"/>
  <c r="F525" i="18" a="1"/>
  <c r="F525" i="18" s="1"/>
  <c r="E525" i="18" a="1"/>
  <c r="E525" i="18" s="1"/>
  <c r="J524" i="18"/>
  <c r="S524" i="18" l="1"/>
  <c r="O525" i="18"/>
  <c r="R525" i="18" s="1"/>
  <c r="N525" i="18"/>
  <c r="Q525" i="18" s="1"/>
  <c r="M525" i="18"/>
  <c r="J525" i="18"/>
  <c r="P524" i="18"/>
  <c r="AI524" i="18" s="1"/>
  <c r="B528" i="18"/>
  <c r="C527" i="18"/>
  <c r="G525" i="18"/>
  <c r="L526" i="18" a="1"/>
  <c r="L526" i="18" s="1"/>
  <c r="I526" i="18" a="1"/>
  <c r="I526" i="18" s="1"/>
  <c r="H526" i="18" a="1"/>
  <c r="H526" i="18" s="1"/>
  <c r="K526" i="18" a="1"/>
  <c r="K526" i="18" s="1"/>
  <c r="D526" i="18" a="1"/>
  <c r="D526" i="18" s="1"/>
  <c r="E526" i="18" a="1"/>
  <c r="E526" i="18" s="1"/>
  <c r="F526" i="18" a="1"/>
  <c r="F526" i="18" s="1"/>
  <c r="O526" i="18" l="1"/>
  <c r="R526" i="18" s="1"/>
  <c r="AK525" i="18"/>
  <c r="S525" i="18"/>
  <c r="N526" i="18"/>
  <c r="G526" i="18"/>
  <c r="M526" i="18"/>
  <c r="J526" i="18"/>
  <c r="I527" i="18" a="1"/>
  <c r="I527" i="18" s="1"/>
  <c r="L527" i="18" a="1"/>
  <c r="L527" i="18" s="1"/>
  <c r="H527" i="18" a="1"/>
  <c r="H527" i="18" s="1"/>
  <c r="K527" i="18" a="1"/>
  <c r="K527" i="18" s="1"/>
  <c r="D527" i="18" a="1"/>
  <c r="D527" i="18" s="1"/>
  <c r="F527" i="18" a="1"/>
  <c r="F527" i="18" s="1"/>
  <c r="E527" i="18" a="1"/>
  <c r="E527" i="18" s="1"/>
  <c r="P525" i="18"/>
  <c r="AI525" i="18" s="1"/>
  <c r="B529" i="18"/>
  <c r="C528" i="18"/>
  <c r="N527" i="18" l="1"/>
  <c r="Q527" i="18" s="1"/>
  <c r="O527" i="18"/>
  <c r="R527" i="18" s="1"/>
  <c r="S527" i="18" s="1"/>
  <c r="AK526" i="18"/>
  <c r="Q526" i="18"/>
  <c r="S526" i="18" s="1"/>
  <c r="G527" i="18"/>
  <c r="L528" i="18" a="1"/>
  <c r="L528" i="18" s="1"/>
  <c r="I528" i="18" a="1"/>
  <c r="I528" i="18" s="1"/>
  <c r="H528" i="18" a="1"/>
  <c r="H528" i="18" s="1"/>
  <c r="K528" i="18" a="1"/>
  <c r="K528" i="18" s="1"/>
  <c r="D528" i="18" a="1"/>
  <c r="D528" i="18" s="1"/>
  <c r="E528" i="18" a="1"/>
  <c r="E528" i="18" s="1"/>
  <c r="F528" i="18" a="1"/>
  <c r="F528" i="18" s="1"/>
  <c r="B530" i="18"/>
  <c r="C529" i="18"/>
  <c r="P526" i="18"/>
  <c r="AI526" i="18" s="1"/>
  <c r="M527" i="18"/>
  <c r="J527" i="18"/>
  <c r="AK527" i="18" l="1"/>
  <c r="O528" i="18"/>
  <c r="R528" i="18" s="1"/>
  <c r="N528" i="18"/>
  <c r="L529" i="18" a="1"/>
  <c r="L529" i="18" s="1"/>
  <c r="I529" i="18" a="1"/>
  <c r="I529" i="18" s="1"/>
  <c r="H529" i="18" a="1"/>
  <c r="H529" i="18" s="1"/>
  <c r="K529" i="18" a="1"/>
  <c r="K529" i="18" s="1"/>
  <c r="F529" i="18" a="1"/>
  <c r="F529" i="18" s="1"/>
  <c r="D529" i="18" a="1"/>
  <c r="D529" i="18" s="1"/>
  <c r="E529" i="18" a="1"/>
  <c r="E529" i="18" s="1"/>
  <c r="M528" i="18"/>
  <c r="J528" i="18"/>
  <c r="B531" i="18"/>
  <c r="C530" i="18"/>
  <c r="P527" i="18"/>
  <c r="AI527" i="18" s="1"/>
  <c r="G528" i="18"/>
  <c r="O529" i="18" l="1"/>
  <c r="R529" i="18" s="1"/>
  <c r="N529" i="18"/>
  <c r="Q529" i="18" s="1"/>
  <c r="AK528" i="18"/>
  <c r="Q528" i="18"/>
  <c r="S528" i="18" s="1"/>
  <c r="J529" i="18"/>
  <c r="L530" i="18" a="1"/>
  <c r="L530" i="18" s="1"/>
  <c r="I530" i="18" a="1"/>
  <c r="I530" i="18" s="1"/>
  <c r="H530" i="18" a="1"/>
  <c r="H530" i="18" s="1"/>
  <c r="K530" i="18" a="1"/>
  <c r="K530" i="18" s="1"/>
  <c r="E530" i="18" a="1"/>
  <c r="E530" i="18" s="1"/>
  <c r="F530" i="18" a="1"/>
  <c r="F530" i="18" s="1"/>
  <c r="D530" i="18" a="1"/>
  <c r="D530" i="18" s="1"/>
  <c r="P528" i="18"/>
  <c r="AI528" i="18" s="1"/>
  <c r="B532" i="18"/>
  <c r="C531" i="18"/>
  <c r="G529" i="18"/>
  <c r="M529" i="18"/>
  <c r="S529" i="18" l="1"/>
  <c r="AK529" i="18"/>
  <c r="N530" i="18"/>
  <c r="O530" i="18"/>
  <c r="R530" i="18" s="1"/>
  <c r="G530" i="18"/>
  <c r="M530" i="18"/>
  <c r="J530" i="18"/>
  <c r="L531" i="18" a="1"/>
  <c r="L531" i="18" s="1"/>
  <c r="I531" i="18" a="1"/>
  <c r="I531" i="18" s="1"/>
  <c r="H531" i="18" a="1"/>
  <c r="H531" i="18" s="1"/>
  <c r="K531" i="18" a="1"/>
  <c r="K531" i="18" s="1"/>
  <c r="D531" i="18" a="1"/>
  <c r="D531" i="18" s="1"/>
  <c r="E531" i="18" a="1"/>
  <c r="E531" i="18" s="1"/>
  <c r="F531" i="18" a="1"/>
  <c r="F531" i="18" s="1"/>
  <c r="P529" i="18"/>
  <c r="AI529" i="18" s="1"/>
  <c r="B533" i="18"/>
  <c r="C532" i="18"/>
  <c r="O531" i="18" l="1"/>
  <c r="R531" i="18" s="1"/>
  <c r="N531" i="18"/>
  <c r="Q531" i="18" s="1"/>
  <c r="AK530" i="18"/>
  <c r="Q530" i="18"/>
  <c r="S530" i="18" s="1"/>
  <c r="G531" i="18"/>
  <c r="P530" i="18"/>
  <c r="AI530" i="18" s="1"/>
  <c r="L532" i="18" a="1"/>
  <c r="L532" i="18" s="1"/>
  <c r="I532" i="18" a="1"/>
  <c r="I532" i="18" s="1"/>
  <c r="H532" i="18" a="1"/>
  <c r="H532" i="18" s="1"/>
  <c r="K532" i="18" a="1"/>
  <c r="K532" i="18" s="1"/>
  <c r="D532" i="18" a="1"/>
  <c r="D532" i="18" s="1"/>
  <c r="F532" i="18" a="1"/>
  <c r="F532" i="18" s="1"/>
  <c r="E532" i="18" a="1"/>
  <c r="E532" i="18" s="1"/>
  <c r="C533" i="18"/>
  <c r="B534" i="18"/>
  <c r="M531" i="18"/>
  <c r="J531" i="18"/>
  <c r="S531" i="18" l="1"/>
  <c r="AK531" i="18"/>
  <c r="N532" i="18"/>
  <c r="O532" i="18"/>
  <c r="R532" i="18" s="1"/>
  <c r="L533" i="18" a="1"/>
  <c r="L533" i="18" s="1"/>
  <c r="I533" i="18" a="1"/>
  <c r="I533" i="18" s="1"/>
  <c r="H533" i="18" a="1"/>
  <c r="H533" i="18" s="1"/>
  <c r="K533" i="18" a="1"/>
  <c r="K533" i="18" s="1"/>
  <c r="D533" i="18" a="1"/>
  <c r="D533" i="18" s="1"/>
  <c r="F533" i="18" a="1"/>
  <c r="F533" i="18" s="1"/>
  <c r="E533" i="18" a="1"/>
  <c r="E533" i="18" s="1"/>
  <c r="G532" i="18"/>
  <c r="C534" i="18"/>
  <c r="B535" i="18"/>
  <c r="P531" i="18"/>
  <c r="AI531" i="18" s="1"/>
  <c r="M532" i="18"/>
  <c r="J532" i="18"/>
  <c r="O533" i="18" l="1"/>
  <c r="R533" i="18" s="1"/>
  <c r="N533" i="18"/>
  <c r="Q533" i="18" s="1"/>
  <c r="AK532" i="18"/>
  <c r="Q532" i="18"/>
  <c r="S532" i="18" s="1"/>
  <c r="M533" i="18"/>
  <c r="G533" i="18"/>
  <c r="C535" i="18"/>
  <c r="B536" i="18"/>
  <c r="J533" i="18"/>
  <c r="P532" i="18"/>
  <c r="AI532" i="18" s="1"/>
  <c r="L534" i="18" a="1"/>
  <c r="L534" i="18" s="1"/>
  <c r="H534" i="18" a="1"/>
  <c r="H534" i="18" s="1"/>
  <c r="I534" i="18" a="1"/>
  <c r="I534" i="18" s="1"/>
  <c r="K534" i="18" a="1"/>
  <c r="K534" i="18" s="1"/>
  <c r="D534" i="18" a="1"/>
  <c r="D534" i="18" s="1"/>
  <c r="E534" i="18" a="1"/>
  <c r="E534" i="18" s="1"/>
  <c r="F534" i="18" a="1"/>
  <c r="F534" i="18" s="1"/>
  <c r="S533" i="18" l="1"/>
  <c r="AK533" i="18"/>
  <c r="O534" i="18"/>
  <c r="R534" i="18" s="1"/>
  <c r="N534" i="18"/>
  <c r="L535" i="18" a="1"/>
  <c r="L535" i="18" s="1"/>
  <c r="I535" i="18" a="1"/>
  <c r="I535" i="18" s="1"/>
  <c r="H535" i="18" a="1"/>
  <c r="H535" i="18" s="1"/>
  <c r="K535" i="18" a="1"/>
  <c r="K535" i="18" s="1"/>
  <c r="F535" i="18" a="1"/>
  <c r="F535" i="18" s="1"/>
  <c r="D535" i="18" a="1"/>
  <c r="D535" i="18" s="1"/>
  <c r="E535" i="18" a="1"/>
  <c r="E535" i="18" s="1"/>
  <c r="B537" i="18"/>
  <c r="C536" i="18"/>
  <c r="M534" i="18"/>
  <c r="P533" i="18"/>
  <c r="AI533" i="18" s="1"/>
  <c r="J534" i="18"/>
  <c r="G534" i="18"/>
  <c r="N535" i="18" l="1"/>
  <c r="Q535" i="18" s="1"/>
  <c r="O535" i="18"/>
  <c r="R535" i="18" s="1"/>
  <c r="AK534" i="18"/>
  <c r="Q534" i="18"/>
  <c r="S534" i="18" s="1"/>
  <c r="P534" i="18"/>
  <c r="AI534" i="18" s="1"/>
  <c r="B538" i="18"/>
  <c r="C537" i="18"/>
  <c r="J535" i="18"/>
  <c r="L536" i="18" a="1"/>
  <c r="L536" i="18" s="1"/>
  <c r="I536" i="18" a="1"/>
  <c r="I536" i="18" s="1"/>
  <c r="K536" i="18" a="1"/>
  <c r="K536" i="18" s="1"/>
  <c r="H536" i="18" a="1"/>
  <c r="H536" i="18" s="1"/>
  <c r="D536" i="18" a="1"/>
  <c r="D536" i="18" s="1"/>
  <c r="E536" i="18" a="1"/>
  <c r="E536" i="18" s="1"/>
  <c r="F536" i="18" a="1"/>
  <c r="F536" i="18" s="1"/>
  <c r="M535" i="18"/>
  <c r="G535" i="18"/>
  <c r="O536" i="18" l="1"/>
  <c r="R536" i="18" s="1"/>
  <c r="S535" i="18"/>
  <c r="N536" i="18"/>
  <c r="AK535" i="18"/>
  <c r="L537" i="18" a="1"/>
  <c r="L537" i="18" s="1"/>
  <c r="I537" i="18" a="1"/>
  <c r="I537" i="18" s="1"/>
  <c r="H537" i="18" a="1"/>
  <c r="H537" i="18" s="1"/>
  <c r="K537" i="18" a="1"/>
  <c r="K537" i="18" s="1"/>
  <c r="D537" i="18" a="1"/>
  <c r="D537" i="18" s="1"/>
  <c r="F537" i="18" a="1"/>
  <c r="F537" i="18" s="1"/>
  <c r="E537" i="18" a="1"/>
  <c r="E537" i="18" s="1"/>
  <c r="G536" i="18"/>
  <c r="B539" i="18"/>
  <c r="C538" i="18"/>
  <c r="P535" i="18"/>
  <c r="AI535" i="18" s="1"/>
  <c r="J536" i="18"/>
  <c r="M536" i="18"/>
  <c r="O537" i="18" l="1"/>
  <c r="R537" i="18" s="1"/>
  <c r="N537" i="18"/>
  <c r="Q537" i="18" s="1"/>
  <c r="AK536" i="18"/>
  <c r="Q536" i="18"/>
  <c r="S536" i="18" s="1"/>
  <c r="P536" i="18"/>
  <c r="AI536" i="18" s="1"/>
  <c r="L538" i="18" a="1"/>
  <c r="L538" i="18" s="1"/>
  <c r="I538" i="18" a="1"/>
  <c r="I538" i="18" s="1"/>
  <c r="H538" i="18" a="1"/>
  <c r="H538" i="18" s="1"/>
  <c r="K538" i="18" a="1"/>
  <c r="K538" i="18" s="1"/>
  <c r="D538" i="18" a="1"/>
  <c r="D538" i="18" s="1"/>
  <c r="E538" i="18" a="1"/>
  <c r="E538" i="18" s="1"/>
  <c r="F538" i="18" a="1"/>
  <c r="F538" i="18" s="1"/>
  <c r="M537" i="18"/>
  <c r="G537" i="18"/>
  <c r="B540" i="18"/>
  <c r="C539" i="18"/>
  <c r="J537" i="18"/>
  <c r="S537" i="18" l="1"/>
  <c r="AK537" i="18"/>
  <c r="N538" i="18"/>
  <c r="O538" i="18"/>
  <c r="R538" i="18" s="1"/>
  <c r="M538" i="18"/>
  <c r="J538" i="18"/>
  <c r="L539" i="18" a="1"/>
  <c r="L539" i="18" s="1"/>
  <c r="I539" i="18" a="1"/>
  <c r="I539" i="18" s="1"/>
  <c r="H539" i="18" a="1"/>
  <c r="H539" i="18" s="1"/>
  <c r="K539" i="18" a="1"/>
  <c r="K539" i="18" s="1"/>
  <c r="D539" i="18" a="1"/>
  <c r="D539" i="18" s="1"/>
  <c r="E539" i="18" a="1"/>
  <c r="E539" i="18" s="1"/>
  <c r="F539" i="18" a="1"/>
  <c r="F539" i="18" s="1"/>
  <c r="B541" i="18"/>
  <c r="C540" i="18"/>
  <c r="P537" i="18"/>
  <c r="AI537" i="18" s="1"/>
  <c r="G538" i="18"/>
  <c r="O539" i="18" l="1"/>
  <c r="R539" i="18" s="1"/>
  <c r="N539" i="18"/>
  <c r="Q539" i="18" s="1"/>
  <c r="AK538" i="18"/>
  <c r="Q538" i="18"/>
  <c r="S538" i="18" s="1"/>
  <c r="G539" i="18"/>
  <c r="M539" i="18"/>
  <c r="P538" i="18"/>
  <c r="AI538" i="18" s="1"/>
  <c r="L540" i="18" a="1"/>
  <c r="L540" i="18" s="1"/>
  <c r="I540" i="18" a="1"/>
  <c r="I540" i="18" s="1"/>
  <c r="H540" i="18" a="1"/>
  <c r="H540" i="18" s="1"/>
  <c r="K540" i="18" a="1"/>
  <c r="K540" i="18" s="1"/>
  <c r="D540" i="18" a="1"/>
  <c r="D540" i="18" s="1"/>
  <c r="F540" i="18" a="1"/>
  <c r="F540" i="18" s="1"/>
  <c r="E540" i="18" a="1"/>
  <c r="E540" i="18" s="1"/>
  <c r="J539" i="18"/>
  <c r="C541" i="18"/>
  <c r="B542" i="18"/>
  <c r="S539" i="18" l="1"/>
  <c r="AK539" i="18"/>
  <c r="N540" i="18"/>
  <c r="O540" i="18"/>
  <c r="R540" i="18" s="1"/>
  <c r="G540" i="18"/>
  <c r="C542" i="18"/>
  <c r="B543" i="18"/>
  <c r="M540" i="18"/>
  <c r="L541" i="18" a="1"/>
  <c r="L541" i="18" s="1"/>
  <c r="I541" i="18" a="1"/>
  <c r="I541" i="18" s="1"/>
  <c r="H541" i="18" a="1"/>
  <c r="H541" i="18" s="1"/>
  <c r="K541" i="18" a="1"/>
  <c r="K541" i="18" s="1"/>
  <c r="D541" i="18" a="1"/>
  <c r="D541" i="18" s="1"/>
  <c r="F541" i="18" a="1"/>
  <c r="F541" i="18" s="1"/>
  <c r="E541" i="18" a="1"/>
  <c r="E541" i="18" s="1"/>
  <c r="P539" i="18"/>
  <c r="AI539" i="18" s="1"/>
  <c r="J540" i="18"/>
  <c r="N541" i="18" l="1"/>
  <c r="Q541" i="18" s="1"/>
  <c r="O541" i="18"/>
  <c r="R541" i="18" s="1"/>
  <c r="AK540" i="18"/>
  <c r="Q540" i="18"/>
  <c r="S540" i="18" s="1"/>
  <c r="M541" i="18"/>
  <c r="J541" i="18"/>
  <c r="P540" i="18"/>
  <c r="AI540" i="18" s="1"/>
  <c r="G541" i="18"/>
  <c r="C543" i="18"/>
  <c r="B544" i="18"/>
  <c r="L542" i="18" a="1"/>
  <c r="L542" i="18" s="1"/>
  <c r="I542" i="18" a="1"/>
  <c r="I542" i="18" s="1"/>
  <c r="H542" i="18" a="1"/>
  <c r="H542" i="18" s="1"/>
  <c r="K542" i="18" a="1"/>
  <c r="K542" i="18" s="1"/>
  <c r="D542" i="18" a="1"/>
  <c r="D542" i="18" s="1"/>
  <c r="E542" i="18" a="1"/>
  <c r="E542" i="18" s="1"/>
  <c r="F542" i="18" a="1"/>
  <c r="F542" i="18" s="1"/>
  <c r="AK541" i="18" l="1"/>
  <c r="N542" i="18"/>
  <c r="Q542" i="18" s="1"/>
  <c r="S541" i="18"/>
  <c r="O542" i="18"/>
  <c r="R542" i="18" s="1"/>
  <c r="M542" i="18"/>
  <c r="B545" i="18"/>
  <c r="C544" i="18"/>
  <c r="L543" i="18" a="1"/>
  <c r="L543" i="18" s="1"/>
  <c r="I543" i="18" a="1"/>
  <c r="I543" i="18" s="1"/>
  <c r="H543" i="18" a="1"/>
  <c r="H543" i="18" s="1"/>
  <c r="K543" i="18" a="1"/>
  <c r="K543" i="18" s="1"/>
  <c r="E543" i="18" a="1"/>
  <c r="E543" i="18" s="1"/>
  <c r="F543" i="18" a="1"/>
  <c r="F543" i="18" s="1"/>
  <c r="D543" i="18" a="1"/>
  <c r="D543" i="18" s="1"/>
  <c r="P541" i="18"/>
  <c r="AI541" i="18" s="1"/>
  <c r="J542" i="18"/>
  <c r="G542" i="18"/>
  <c r="AK542" i="18" l="1"/>
  <c r="S542" i="18"/>
  <c r="N543" i="18"/>
  <c r="Q543" i="18" s="1"/>
  <c r="O543" i="18"/>
  <c r="R543" i="18" s="1"/>
  <c r="P542" i="18"/>
  <c r="AI542" i="18" s="1"/>
  <c r="G543" i="18"/>
  <c r="M543" i="18"/>
  <c r="L544" i="18" a="1"/>
  <c r="L544" i="18" s="1"/>
  <c r="I544" i="18" a="1"/>
  <c r="I544" i="18" s="1"/>
  <c r="H544" i="18" a="1"/>
  <c r="H544" i="18" s="1"/>
  <c r="K544" i="18" a="1"/>
  <c r="K544" i="18" s="1"/>
  <c r="D544" i="18" a="1"/>
  <c r="D544" i="18" s="1"/>
  <c r="F544" i="18" a="1"/>
  <c r="F544" i="18" s="1"/>
  <c r="E544" i="18" a="1"/>
  <c r="E544" i="18" s="1"/>
  <c r="J543" i="18"/>
  <c r="B546" i="18"/>
  <c r="C545" i="18"/>
  <c r="S543" i="18" l="1"/>
  <c r="AK543" i="18"/>
  <c r="N544" i="18"/>
  <c r="O544" i="18"/>
  <c r="R544" i="18" s="1"/>
  <c r="P543" i="18"/>
  <c r="AI543" i="18" s="1"/>
  <c r="G544" i="18"/>
  <c r="J544" i="18"/>
  <c r="I545" i="18" a="1"/>
  <c r="I545" i="18" s="1"/>
  <c r="L545" i="18" a="1"/>
  <c r="L545" i="18" s="1"/>
  <c r="H545" i="18" a="1"/>
  <c r="H545" i="18" s="1"/>
  <c r="K545" i="18" a="1"/>
  <c r="K545" i="18" s="1"/>
  <c r="E545" i="18" a="1"/>
  <c r="E545" i="18" s="1"/>
  <c r="D545" i="18" a="1"/>
  <c r="D545" i="18" s="1"/>
  <c r="F545" i="18" a="1"/>
  <c r="F545" i="18" s="1"/>
  <c r="B547" i="18"/>
  <c r="C546" i="18"/>
  <c r="M544" i="18"/>
  <c r="O545" i="18" l="1"/>
  <c r="R545" i="18" s="1"/>
  <c r="N545" i="18"/>
  <c r="Q545" i="18" s="1"/>
  <c r="AK544" i="18"/>
  <c r="Q544" i="18"/>
  <c r="S544" i="18" s="1"/>
  <c r="G545" i="18"/>
  <c r="L546" i="18" a="1"/>
  <c r="L546" i="18" s="1"/>
  <c r="I546" i="18" a="1"/>
  <c r="I546" i="18" s="1"/>
  <c r="H546" i="18" a="1"/>
  <c r="H546" i="18" s="1"/>
  <c r="K546" i="18" a="1"/>
  <c r="K546" i="18" s="1"/>
  <c r="D546" i="18" a="1"/>
  <c r="D546" i="18" s="1"/>
  <c r="F546" i="18" a="1"/>
  <c r="F546" i="18" s="1"/>
  <c r="E546" i="18" a="1"/>
  <c r="E546" i="18" s="1"/>
  <c r="M545" i="18"/>
  <c r="B548" i="18"/>
  <c r="C547" i="18"/>
  <c r="J545" i="18"/>
  <c r="P544" i="18"/>
  <c r="AI544" i="18" s="1"/>
  <c r="S545" i="18" l="1"/>
  <c r="O546" i="18"/>
  <c r="R546" i="18" s="1"/>
  <c r="AK545" i="18"/>
  <c r="N546" i="18"/>
  <c r="M546" i="18"/>
  <c r="B549" i="18"/>
  <c r="C548" i="18"/>
  <c r="J546" i="18"/>
  <c r="L547" i="18" a="1"/>
  <c r="L547" i="18" s="1"/>
  <c r="I547" i="18" a="1"/>
  <c r="I547" i="18" s="1"/>
  <c r="H547" i="18" a="1"/>
  <c r="H547" i="18" s="1"/>
  <c r="K547" i="18" a="1"/>
  <c r="K547" i="18" s="1"/>
  <c r="D547" i="18" a="1"/>
  <c r="D547" i="18" s="1"/>
  <c r="E547" i="18" a="1"/>
  <c r="E547" i="18" s="1"/>
  <c r="F547" i="18" a="1"/>
  <c r="F547" i="18" s="1"/>
  <c r="P545" i="18"/>
  <c r="AI545" i="18" s="1"/>
  <c r="G546" i="18"/>
  <c r="O547" i="18" l="1"/>
  <c r="R547" i="18" s="1"/>
  <c r="N547" i="18"/>
  <c r="Q547" i="18" s="1"/>
  <c r="AK546" i="18"/>
  <c r="Q546" i="18"/>
  <c r="S546" i="18" s="1"/>
  <c r="M547" i="18"/>
  <c r="P546" i="18"/>
  <c r="AI546" i="18" s="1"/>
  <c r="L548" i="18" a="1"/>
  <c r="L548" i="18" s="1"/>
  <c r="I548" i="18" a="1"/>
  <c r="I548" i="18" s="1"/>
  <c r="H548" i="18" a="1"/>
  <c r="H548" i="18" s="1"/>
  <c r="K548" i="18" a="1"/>
  <c r="K548" i="18" s="1"/>
  <c r="D548" i="18" a="1"/>
  <c r="D548" i="18" s="1"/>
  <c r="F548" i="18" a="1"/>
  <c r="F548" i="18" s="1"/>
  <c r="E548" i="18" a="1"/>
  <c r="E548" i="18" s="1"/>
  <c r="G547" i="18"/>
  <c r="C549" i="18"/>
  <c r="B550" i="18"/>
  <c r="J547" i="18"/>
  <c r="S547" i="18" l="1"/>
  <c r="AK547" i="18"/>
  <c r="O548" i="18"/>
  <c r="R548" i="18" s="1"/>
  <c r="N548" i="18"/>
  <c r="G548" i="18"/>
  <c r="P547" i="18"/>
  <c r="AI547" i="18" s="1"/>
  <c r="C550" i="18"/>
  <c r="B551" i="18"/>
  <c r="M548" i="18"/>
  <c r="L549" i="18" a="1"/>
  <c r="L549" i="18" s="1"/>
  <c r="I549" i="18" a="1"/>
  <c r="I549" i="18" s="1"/>
  <c r="H549" i="18" a="1"/>
  <c r="H549" i="18" s="1"/>
  <c r="K549" i="18" a="1"/>
  <c r="K549" i="18" s="1"/>
  <c r="E549" i="18" a="1"/>
  <c r="E549" i="18" s="1"/>
  <c r="D549" i="18" a="1"/>
  <c r="D549" i="18" s="1"/>
  <c r="F549" i="18" a="1"/>
  <c r="F549" i="18" s="1"/>
  <c r="J548" i="18"/>
  <c r="O549" i="18" l="1"/>
  <c r="N549" i="18"/>
  <c r="Q549" i="18" s="1"/>
  <c r="R549" i="18"/>
  <c r="AK548" i="18"/>
  <c r="Q548" i="18"/>
  <c r="S548" i="18" s="1"/>
  <c r="M549" i="18"/>
  <c r="J549" i="18"/>
  <c r="C551" i="18"/>
  <c r="B552" i="18"/>
  <c r="L550" i="18" a="1"/>
  <c r="L550" i="18" s="1"/>
  <c r="I550" i="18" a="1"/>
  <c r="I550" i="18" s="1"/>
  <c r="H550" i="18" a="1"/>
  <c r="H550" i="18" s="1"/>
  <c r="K550" i="18" a="1"/>
  <c r="K550" i="18" s="1"/>
  <c r="D550" i="18" a="1"/>
  <c r="D550" i="18" s="1"/>
  <c r="E550" i="18" a="1"/>
  <c r="E550" i="18" s="1"/>
  <c r="F550" i="18" a="1"/>
  <c r="F550" i="18" s="1"/>
  <c r="P548" i="18"/>
  <c r="AI548" i="18" s="1"/>
  <c r="G549" i="18"/>
  <c r="N550" i="18" l="1"/>
  <c r="Q550" i="18" s="1"/>
  <c r="S549" i="18"/>
  <c r="AK549" i="18"/>
  <c r="O550" i="18"/>
  <c r="R550" i="18" s="1"/>
  <c r="AK550" i="18"/>
  <c r="J550" i="18"/>
  <c r="G550" i="18"/>
  <c r="B553" i="18"/>
  <c r="C552" i="18"/>
  <c r="L551" i="18" a="1"/>
  <c r="L551" i="18" s="1"/>
  <c r="I551" i="18" a="1"/>
  <c r="I551" i="18" s="1"/>
  <c r="H551" i="18" a="1"/>
  <c r="H551" i="18" s="1"/>
  <c r="K551" i="18" a="1"/>
  <c r="K551" i="18" s="1"/>
  <c r="E551" i="18" a="1"/>
  <c r="E551" i="18" s="1"/>
  <c r="D551" i="18" a="1"/>
  <c r="D551" i="18" s="1"/>
  <c r="F551" i="18" a="1"/>
  <c r="F551" i="18" s="1"/>
  <c r="M550" i="18"/>
  <c r="P549" i="18"/>
  <c r="AI549" i="18" s="1"/>
  <c r="O551" i="18" l="1"/>
  <c r="R551" i="18" s="1"/>
  <c r="S550" i="18"/>
  <c r="N551" i="18"/>
  <c r="Q551" i="18" s="1"/>
  <c r="M551" i="18"/>
  <c r="P550" i="18"/>
  <c r="AI550" i="18" s="1"/>
  <c r="G551" i="18"/>
  <c r="J551" i="18"/>
  <c r="L552" i="18" a="1"/>
  <c r="L552" i="18" s="1"/>
  <c r="I552" i="18" a="1"/>
  <c r="I552" i="18" s="1"/>
  <c r="H552" i="18" a="1"/>
  <c r="H552" i="18" s="1"/>
  <c r="K552" i="18" a="1"/>
  <c r="K552" i="18" s="1"/>
  <c r="D552" i="18" a="1"/>
  <c r="D552" i="18" s="1"/>
  <c r="F552" i="18" a="1"/>
  <c r="F552" i="18" s="1"/>
  <c r="E552" i="18" a="1"/>
  <c r="E552" i="18" s="1"/>
  <c r="B554" i="18"/>
  <c r="C553" i="18"/>
  <c r="AK551" i="18" l="1"/>
  <c r="S551" i="18"/>
  <c r="N552" i="18"/>
  <c r="Q552" i="18" s="1"/>
  <c r="O552" i="18"/>
  <c r="R552" i="18" s="1"/>
  <c r="G552" i="18"/>
  <c r="P551" i="18"/>
  <c r="AI551" i="18" s="1"/>
  <c r="L553" i="18" a="1"/>
  <c r="L553" i="18" s="1"/>
  <c r="I553" i="18" a="1"/>
  <c r="I553" i="18" s="1"/>
  <c r="H553" i="18" a="1"/>
  <c r="H553" i="18" s="1"/>
  <c r="K553" i="18" a="1"/>
  <c r="K553" i="18" s="1"/>
  <c r="E553" i="18" a="1"/>
  <c r="E553" i="18" s="1"/>
  <c r="D553" i="18" a="1"/>
  <c r="D553" i="18" s="1"/>
  <c r="F553" i="18" a="1"/>
  <c r="F553" i="18" s="1"/>
  <c r="B555" i="18"/>
  <c r="C554" i="18"/>
  <c r="M552" i="18"/>
  <c r="J552" i="18"/>
  <c r="AK552" i="18" l="1"/>
  <c r="S552" i="18"/>
  <c r="O553" i="18"/>
  <c r="R553" i="18" s="1"/>
  <c r="N553" i="18"/>
  <c r="Q553" i="18" s="1"/>
  <c r="L554" i="18" a="1"/>
  <c r="L554" i="18" s="1"/>
  <c r="I554" i="18" a="1"/>
  <c r="I554" i="18" s="1"/>
  <c r="H554" i="18" a="1"/>
  <c r="H554" i="18" s="1"/>
  <c r="K554" i="18" a="1"/>
  <c r="K554" i="18" s="1"/>
  <c r="E554" i="18" a="1"/>
  <c r="E554" i="18" s="1"/>
  <c r="D554" i="18" a="1"/>
  <c r="D554" i="18" s="1"/>
  <c r="F554" i="18" a="1"/>
  <c r="F554" i="18" s="1"/>
  <c r="B556" i="18"/>
  <c r="C555" i="18"/>
  <c r="P552" i="18"/>
  <c r="AI552" i="18" s="1"/>
  <c r="G553" i="18"/>
  <c r="M553" i="18"/>
  <c r="J553" i="18"/>
  <c r="S553" i="18" l="1"/>
  <c r="O554" i="18"/>
  <c r="R554" i="18" s="1"/>
  <c r="AK553" i="18"/>
  <c r="N554" i="18"/>
  <c r="G554" i="18"/>
  <c r="L555" i="18" a="1"/>
  <c r="L555" i="18" s="1"/>
  <c r="I555" i="18" a="1"/>
  <c r="I555" i="18" s="1"/>
  <c r="H555" i="18" a="1"/>
  <c r="H555" i="18" s="1"/>
  <c r="K555" i="18" a="1"/>
  <c r="K555" i="18" s="1"/>
  <c r="E555" i="18" a="1"/>
  <c r="E555" i="18" s="1"/>
  <c r="D555" i="18" a="1"/>
  <c r="D555" i="18" s="1"/>
  <c r="F555" i="18" a="1"/>
  <c r="F555" i="18" s="1"/>
  <c r="M554" i="18"/>
  <c r="P553" i="18"/>
  <c r="AI553" i="18" s="1"/>
  <c r="B557" i="18"/>
  <c r="C556" i="18"/>
  <c r="J554" i="18"/>
  <c r="O555" i="18" l="1"/>
  <c r="R555" i="18" s="1"/>
  <c r="N555" i="18"/>
  <c r="Q555" i="18" s="1"/>
  <c r="AK554" i="18"/>
  <c r="Q554" i="18"/>
  <c r="S554" i="18" s="1"/>
  <c r="C557" i="18"/>
  <c r="B558" i="18"/>
  <c r="G555" i="18"/>
  <c r="M555" i="18"/>
  <c r="J555" i="18"/>
  <c r="L556" i="18" a="1"/>
  <c r="L556" i="18" s="1"/>
  <c r="I556" i="18" a="1"/>
  <c r="I556" i="18" s="1"/>
  <c r="H556" i="18" a="1"/>
  <c r="H556" i="18" s="1"/>
  <c r="K556" i="18" a="1"/>
  <c r="K556" i="18" s="1"/>
  <c r="F556" i="18" a="1"/>
  <c r="F556" i="18" s="1"/>
  <c r="E556" i="18" a="1"/>
  <c r="E556" i="18" s="1"/>
  <c r="D556" i="18" a="1"/>
  <c r="D556" i="18" s="1"/>
  <c r="P554" i="18"/>
  <c r="AI554" i="18" s="1"/>
  <c r="S555" i="18"/>
  <c r="O556" i="18" l="1"/>
  <c r="AK555" i="18"/>
  <c r="N556" i="18"/>
  <c r="Q556" i="18" s="1"/>
  <c r="R556" i="18"/>
  <c r="AK556" i="18"/>
  <c r="C558" i="18"/>
  <c r="B559" i="18"/>
  <c r="L557" i="18" a="1"/>
  <c r="L557" i="18" s="1"/>
  <c r="I557" i="18" a="1"/>
  <c r="I557" i="18" s="1"/>
  <c r="H557" i="18" a="1"/>
  <c r="H557" i="18" s="1"/>
  <c r="K557" i="18" a="1"/>
  <c r="K557" i="18" s="1"/>
  <c r="E557" i="18" a="1"/>
  <c r="E557" i="18" s="1"/>
  <c r="D557" i="18" a="1"/>
  <c r="D557" i="18" s="1"/>
  <c r="F557" i="18" a="1"/>
  <c r="F557" i="18" s="1"/>
  <c r="P555" i="18"/>
  <c r="AI555" i="18" s="1"/>
  <c r="J556" i="18"/>
  <c r="G556" i="18"/>
  <c r="M556" i="18"/>
  <c r="S556" i="18" l="1"/>
  <c r="O557" i="18"/>
  <c r="R557" i="18" s="1"/>
  <c r="N557" i="18"/>
  <c r="Q557" i="18" s="1"/>
  <c r="P556" i="18"/>
  <c r="AI556" i="18" s="1"/>
  <c r="G557" i="18"/>
  <c r="M557" i="18"/>
  <c r="J557" i="18"/>
  <c r="C559" i="18"/>
  <c r="B560" i="18"/>
  <c r="L558" i="18" a="1"/>
  <c r="L558" i="18" s="1"/>
  <c r="I558" i="18" a="1"/>
  <c r="I558" i="18" s="1"/>
  <c r="H558" i="18" a="1"/>
  <c r="H558" i="18" s="1"/>
  <c r="K558" i="18" a="1"/>
  <c r="K558" i="18" s="1"/>
  <c r="D558" i="18" a="1"/>
  <c r="D558" i="18" s="1"/>
  <c r="E558" i="18" a="1"/>
  <c r="E558" i="18" s="1"/>
  <c r="F558" i="18" a="1"/>
  <c r="F558" i="18" s="1"/>
  <c r="O558" i="18" l="1"/>
  <c r="R558" i="18" s="1"/>
  <c r="S557" i="18"/>
  <c r="AK557" i="18"/>
  <c r="N558" i="18"/>
  <c r="P557" i="18"/>
  <c r="AI557" i="18" s="1"/>
  <c r="L559" i="18" a="1"/>
  <c r="L559" i="18" s="1"/>
  <c r="I559" i="18" a="1"/>
  <c r="I559" i="18" s="1"/>
  <c r="H559" i="18" a="1"/>
  <c r="H559" i="18" s="1"/>
  <c r="K559" i="18" a="1"/>
  <c r="K559" i="18" s="1"/>
  <c r="E559" i="18" a="1"/>
  <c r="E559" i="18" s="1"/>
  <c r="D559" i="18" a="1"/>
  <c r="D559" i="18" s="1"/>
  <c r="F559" i="18" a="1"/>
  <c r="F559" i="18" s="1"/>
  <c r="M558" i="18"/>
  <c r="G558" i="18"/>
  <c r="J558" i="18"/>
  <c r="B561" i="18"/>
  <c r="C560" i="18"/>
  <c r="N559" i="18" l="1"/>
  <c r="Q559" i="18" s="1"/>
  <c r="O559" i="18"/>
  <c r="R559" i="18" s="1"/>
  <c r="AK558" i="18"/>
  <c r="Q558" i="18"/>
  <c r="S558" i="18" s="1"/>
  <c r="L560" i="18" a="1"/>
  <c r="L560" i="18" s="1"/>
  <c r="I560" i="18" a="1"/>
  <c r="I560" i="18" s="1"/>
  <c r="H560" i="18" a="1"/>
  <c r="H560" i="18" s="1"/>
  <c r="K560" i="18" a="1"/>
  <c r="K560" i="18" s="1"/>
  <c r="D560" i="18" a="1"/>
  <c r="D560" i="18" s="1"/>
  <c r="F560" i="18" a="1"/>
  <c r="F560" i="18" s="1"/>
  <c r="E560" i="18" a="1"/>
  <c r="E560" i="18" s="1"/>
  <c r="P558" i="18"/>
  <c r="AI558" i="18" s="1"/>
  <c r="B562" i="18"/>
  <c r="C561" i="18"/>
  <c r="G559" i="18"/>
  <c r="M559" i="18"/>
  <c r="J559" i="18"/>
  <c r="S559" i="18" l="1"/>
  <c r="AK559" i="18"/>
  <c r="N560" i="18"/>
  <c r="AK560" i="18" s="1"/>
  <c r="O560" i="18"/>
  <c r="R560" i="18" s="1"/>
  <c r="J560" i="18"/>
  <c r="M560" i="18"/>
  <c r="L561" i="18" a="1"/>
  <c r="L561" i="18" s="1"/>
  <c r="I561" i="18" a="1"/>
  <c r="I561" i="18" s="1"/>
  <c r="H561" i="18" a="1"/>
  <c r="H561" i="18" s="1"/>
  <c r="K561" i="18" a="1"/>
  <c r="K561" i="18" s="1"/>
  <c r="E561" i="18" a="1"/>
  <c r="E561" i="18" s="1"/>
  <c r="D561" i="18" a="1"/>
  <c r="D561" i="18" s="1"/>
  <c r="F561" i="18" a="1"/>
  <c r="F561" i="18" s="1"/>
  <c r="B563" i="18"/>
  <c r="C562" i="18"/>
  <c r="G560" i="18"/>
  <c r="P559" i="18"/>
  <c r="AI559" i="18" s="1"/>
  <c r="O561" i="18" l="1"/>
  <c r="R561" i="18" s="1"/>
  <c r="Q560" i="18"/>
  <c r="S560" i="18" s="1"/>
  <c r="N561" i="18"/>
  <c r="Q561" i="18" s="1"/>
  <c r="B564" i="18"/>
  <c r="C563" i="18"/>
  <c r="G561" i="18"/>
  <c r="L562" i="18" a="1"/>
  <c r="L562" i="18" s="1"/>
  <c r="I562" i="18" a="1"/>
  <c r="I562" i="18" s="1"/>
  <c r="H562" i="18" a="1"/>
  <c r="H562" i="18" s="1"/>
  <c r="K562" i="18" a="1"/>
  <c r="K562" i="18" s="1"/>
  <c r="D562" i="18" a="1"/>
  <c r="D562" i="18" s="1"/>
  <c r="F562" i="18" a="1"/>
  <c r="F562" i="18" s="1"/>
  <c r="E562" i="18" a="1"/>
  <c r="E562" i="18" s="1"/>
  <c r="P560" i="18"/>
  <c r="AI560" i="18" s="1"/>
  <c r="M561" i="18"/>
  <c r="J561" i="18"/>
  <c r="N562" i="18" l="1"/>
  <c r="S561" i="18"/>
  <c r="AK561" i="18"/>
  <c r="O562" i="18"/>
  <c r="R562" i="18" s="1"/>
  <c r="AK562" i="18"/>
  <c r="Q562" i="18"/>
  <c r="P561" i="18"/>
  <c r="AI561" i="18" s="1"/>
  <c r="G562" i="18"/>
  <c r="I563" i="18" a="1"/>
  <c r="I563" i="18" s="1"/>
  <c r="L563" i="18" a="1"/>
  <c r="L563" i="18" s="1"/>
  <c r="H563" i="18" a="1"/>
  <c r="H563" i="18" s="1"/>
  <c r="K563" i="18" a="1"/>
  <c r="K563" i="18" s="1"/>
  <c r="E563" i="18" a="1"/>
  <c r="E563" i="18" s="1"/>
  <c r="D563" i="18" a="1"/>
  <c r="D563" i="18" s="1"/>
  <c r="F563" i="18" a="1"/>
  <c r="F563" i="18" s="1"/>
  <c r="B565" i="18"/>
  <c r="C564" i="18"/>
  <c r="M562" i="18"/>
  <c r="J562" i="18"/>
  <c r="S562" i="18" l="1"/>
  <c r="N563" i="18"/>
  <c r="Q563" i="18" s="1"/>
  <c r="O563" i="18"/>
  <c r="R563" i="18" s="1"/>
  <c r="P562" i="18"/>
  <c r="AI562" i="18" s="1"/>
  <c r="G563" i="18"/>
  <c r="C565" i="18"/>
  <c r="B566" i="18"/>
  <c r="M563" i="18"/>
  <c r="L564" i="18" a="1"/>
  <c r="L564" i="18" s="1"/>
  <c r="I564" i="18" a="1"/>
  <c r="I564" i="18" s="1"/>
  <c r="H564" i="18" a="1"/>
  <c r="H564" i="18" s="1"/>
  <c r="K564" i="18" a="1"/>
  <c r="K564" i="18" s="1"/>
  <c r="D564" i="18" a="1"/>
  <c r="D564" i="18" s="1"/>
  <c r="F564" i="18" a="1"/>
  <c r="F564" i="18" s="1"/>
  <c r="E564" i="18" a="1"/>
  <c r="E564" i="18" s="1"/>
  <c r="J563" i="18"/>
  <c r="O564" i="18" l="1"/>
  <c r="R564" i="18" s="1"/>
  <c r="S563" i="18"/>
  <c r="AK563" i="18"/>
  <c r="N564" i="18"/>
  <c r="C566" i="18"/>
  <c r="B567" i="18"/>
  <c r="L565" i="18" a="1"/>
  <c r="L565" i="18" s="1"/>
  <c r="I565" i="18" a="1"/>
  <c r="I565" i="18" s="1"/>
  <c r="H565" i="18" a="1"/>
  <c r="H565" i="18" s="1"/>
  <c r="K565" i="18" a="1"/>
  <c r="K565" i="18" s="1"/>
  <c r="E565" i="18" a="1"/>
  <c r="E565" i="18" s="1"/>
  <c r="D565" i="18" a="1"/>
  <c r="D565" i="18" s="1"/>
  <c r="F565" i="18" a="1"/>
  <c r="F565" i="18" s="1"/>
  <c r="G564" i="18"/>
  <c r="M564" i="18"/>
  <c r="J564" i="18"/>
  <c r="P563" i="18"/>
  <c r="AI563" i="18" s="1"/>
  <c r="N565" i="18" l="1"/>
  <c r="Q565" i="18" s="1"/>
  <c r="O565" i="18"/>
  <c r="R565" i="18" s="1"/>
  <c r="AK564" i="18"/>
  <c r="Q564" i="18"/>
  <c r="S564" i="18" s="1"/>
  <c r="G565" i="18"/>
  <c r="P564" i="18"/>
  <c r="AI564" i="18" s="1"/>
  <c r="M565" i="18"/>
  <c r="L566" i="18" a="1"/>
  <c r="L566" i="18" s="1"/>
  <c r="I566" i="18" a="1"/>
  <c r="I566" i="18" s="1"/>
  <c r="H566" i="18" a="1"/>
  <c r="H566" i="18" s="1"/>
  <c r="K566" i="18" a="1"/>
  <c r="K566" i="18" s="1"/>
  <c r="D566" i="18" a="1"/>
  <c r="D566" i="18" s="1"/>
  <c r="E566" i="18" a="1"/>
  <c r="E566" i="18" s="1"/>
  <c r="F566" i="18" a="1"/>
  <c r="F566" i="18" s="1"/>
  <c r="J565" i="18"/>
  <c r="C567" i="18"/>
  <c r="B568" i="18"/>
  <c r="S565" i="18" l="1"/>
  <c r="O566" i="18"/>
  <c r="R566" i="18" s="1"/>
  <c r="AK565" i="18"/>
  <c r="N566" i="18"/>
  <c r="J566" i="18"/>
  <c r="B569" i="18"/>
  <c r="C568" i="18"/>
  <c r="G566" i="18"/>
  <c r="P565" i="18"/>
  <c r="AI565" i="18" s="1"/>
  <c r="L567" i="18" a="1"/>
  <c r="L567" i="18" s="1"/>
  <c r="I567" i="18" a="1"/>
  <c r="I567" i="18" s="1"/>
  <c r="H567" i="18" a="1"/>
  <c r="H567" i="18" s="1"/>
  <c r="K567" i="18" a="1"/>
  <c r="K567" i="18" s="1"/>
  <c r="E567" i="18" a="1"/>
  <c r="E567" i="18" s="1"/>
  <c r="D567" i="18" a="1"/>
  <c r="D567" i="18" s="1"/>
  <c r="F567" i="18" a="1"/>
  <c r="F567" i="18" s="1"/>
  <c r="M566" i="18"/>
  <c r="O567" i="18" l="1"/>
  <c r="R567" i="18" s="1"/>
  <c r="N567" i="18"/>
  <c r="Q567" i="18" s="1"/>
  <c r="AK566" i="18"/>
  <c r="Q566" i="18"/>
  <c r="S566" i="18" s="1"/>
  <c r="J567" i="18"/>
  <c r="B570" i="18"/>
  <c r="C569" i="18"/>
  <c r="P566" i="18"/>
  <c r="AI566" i="18" s="1"/>
  <c r="G567" i="18"/>
  <c r="M567" i="18"/>
  <c r="L568" i="18" a="1"/>
  <c r="L568" i="18" s="1"/>
  <c r="I568" i="18" a="1"/>
  <c r="I568" i="18" s="1"/>
  <c r="H568" i="18" a="1"/>
  <c r="H568" i="18" s="1"/>
  <c r="K568" i="18" a="1"/>
  <c r="K568" i="18" s="1"/>
  <c r="D568" i="18" a="1"/>
  <c r="D568" i="18" s="1"/>
  <c r="F568" i="18" a="1"/>
  <c r="F568" i="18" s="1"/>
  <c r="E568" i="18" a="1"/>
  <c r="E568" i="18" s="1"/>
  <c r="S567" i="18" l="1"/>
  <c r="AK567" i="18"/>
  <c r="N568" i="18"/>
  <c r="AK568" i="18" s="1"/>
  <c r="O568" i="18"/>
  <c r="R568" i="18" s="1"/>
  <c r="L569" i="18" a="1"/>
  <c r="L569" i="18" s="1"/>
  <c r="I569" i="18" a="1"/>
  <c r="I569" i="18" s="1"/>
  <c r="H569" i="18" a="1"/>
  <c r="H569" i="18" s="1"/>
  <c r="K569" i="18" a="1"/>
  <c r="K569" i="18" s="1"/>
  <c r="E569" i="18" a="1"/>
  <c r="E569" i="18" s="1"/>
  <c r="F569" i="18" a="1"/>
  <c r="F569" i="18" s="1"/>
  <c r="D569" i="18" a="1"/>
  <c r="D569" i="18" s="1"/>
  <c r="G568" i="18"/>
  <c r="B571" i="18"/>
  <c r="C570" i="18"/>
  <c r="M568" i="18"/>
  <c r="J568" i="18"/>
  <c r="P567" i="18"/>
  <c r="AI567" i="18" s="1"/>
  <c r="Q568" i="18" l="1"/>
  <c r="S568" i="18" s="1"/>
  <c r="O569" i="18"/>
  <c r="R569" i="18" s="1"/>
  <c r="N569" i="18"/>
  <c r="Q569" i="18" s="1"/>
  <c r="G569" i="18"/>
  <c r="M569" i="18"/>
  <c r="L570" i="18" a="1"/>
  <c r="L570" i="18" s="1"/>
  <c r="I570" i="18" a="1"/>
  <c r="I570" i="18" s="1"/>
  <c r="H570" i="18" a="1"/>
  <c r="H570" i="18" s="1"/>
  <c r="K570" i="18" a="1"/>
  <c r="K570" i="18" s="1"/>
  <c r="D570" i="18" a="1"/>
  <c r="D570" i="18" s="1"/>
  <c r="E570" i="18" a="1"/>
  <c r="E570" i="18" s="1"/>
  <c r="F570" i="18" a="1"/>
  <c r="F570" i="18" s="1"/>
  <c r="J569" i="18"/>
  <c r="P568" i="18"/>
  <c r="AI568" i="18" s="1"/>
  <c r="B572" i="18"/>
  <c r="C571" i="18"/>
  <c r="O570" i="18" l="1"/>
  <c r="R570" i="18" s="1"/>
  <c r="S569" i="18"/>
  <c r="AK569" i="18"/>
  <c r="N570" i="18"/>
  <c r="Q570" i="18" s="1"/>
  <c r="P569" i="18"/>
  <c r="AI569" i="18" s="1"/>
  <c r="J570" i="18"/>
  <c r="M570" i="18"/>
  <c r="B573" i="18"/>
  <c r="C572" i="18"/>
  <c r="L571" i="18" a="1"/>
  <c r="L571" i="18" s="1"/>
  <c r="I571" i="18" a="1"/>
  <c r="I571" i="18" s="1"/>
  <c r="H571" i="18" a="1"/>
  <c r="H571" i="18" s="1"/>
  <c r="K571" i="18" a="1"/>
  <c r="K571" i="18" s="1"/>
  <c r="E571" i="18" a="1"/>
  <c r="E571" i="18" s="1"/>
  <c r="D571" i="18" a="1"/>
  <c r="D571" i="18" s="1"/>
  <c r="F571" i="18" a="1"/>
  <c r="F571" i="18" s="1"/>
  <c r="G570" i="18"/>
  <c r="S570" i="18" l="1"/>
  <c r="AK570" i="18"/>
  <c r="N571" i="18"/>
  <c r="Q571" i="18" s="1"/>
  <c r="O571" i="18"/>
  <c r="R571" i="18" s="1"/>
  <c r="J571" i="18"/>
  <c r="L572" i="18" a="1"/>
  <c r="L572" i="18" s="1"/>
  <c r="I572" i="18" a="1"/>
  <c r="I572" i="18" s="1"/>
  <c r="K572" i="18" a="1"/>
  <c r="K572" i="18" s="1"/>
  <c r="H572" i="18" a="1"/>
  <c r="H572" i="18" s="1"/>
  <c r="D572" i="18" a="1"/>
  <c r="D572" i="18" s="1"/>
  <c r="F572" i="18" a="1"/>
  <c r="F572" i="18" s="1"/>
  <c r="E572" i="18" a="1"/>
  <c r="E572" i="18" s="1"/>
  <c r="C573" i="18"/>
  <c r="B574" i="18"/>
  <c r="P570" i="18"/>
  <c r="AI570" i="18" s="1"/>
  <c r="G571" i="18"/>
  <c r="M571" i="18"/>
  <c r="S571" i="18" l="1"/>
  <c r="N572" i="18"/>
  <c r="AK572" i="18" s="1"/>
  <c r="O572" i="18"/>
  <c r="R572" i="18" s="1"/>
  <c r="AK571" i="18"/>
  <c r="G572" i="18"/>
  <c r="P571" i="18"/>
  <c r="AI571" i="18" s="1"/>
  <c r="J572" i="18"/>
  <c r="M572" i="18"/>
  <c r="L573" i="18" a="1"/>
  <c r="L573" i="18" s="1"/>
  <c r="I573" i="18" a="1"/>
  <c r="I573" i="18" s="1"/>
  <c r="H573" i="18" a="1"/>
  <c r="H573" i="18" s="1"/>
  <c r="K573" i="18" a="1"/>
  <c r="K573" i="18" s="1"/>
  <c r="D573" i="18" a="1"/>
  <c r="D573" i="18" s="1"/>
  <c r="E573" i="18" a="1"/>
  <c r="E573" i="18" s="1"/>
  <c r="F573" i="18" a="1"/>
  <c r="F573" i="18" s="1"/>
  <c r="C574" i="18"/>
  <c r="B575" i="18"/>
  <c r="Q572" i="18" l="1"/>
  <c r="S572" i="18" s="1"/>
  <c r="N573" i="18"/>
  <c r="Q573" i="18" s="1"/>
  <c r="O573" i="18"/>
  <c r="R573" i="18" s="1"/>
  <c r="G573" i="18"/>
  <c r="M573" i="18"/>
  <c r="P572" i="18"/>
  <c r="AI572" i="18" s="1"/>
  <c r="J573" i="18"/>
  <c r="B576" i="18"/>
  <c r="C575" i="18"/>
  <c r="L574" i="18" a="1"/>
  <c r="L574" i="18" s="1"/>
  <c r="I574" i="18" a="1"/>
  <c r="I574" i="18" s="1"/>
  <c r="H574" i="18" a="1"/>
  <c r="H574" i="18" s="1"/>
  <c r="K574" i="18" a="1"/>
  <c r="K574" i="18" s="1"/>
  <c r="D574" i="18" a="1"/>
  <c r="D574" i="18" s="1"/>
  <c r="E574" i="18" a="1"/>
  <c r="E574" i="18" s="1"/>
  <c r="F574" i="18" a="1"/>
  <c r="F574" i="18" s="1"/>
  <c r="S573" i="18" l="1"/>
  <c r="AK573" i="18"/>
  <c r="N574" i="18"/>
  <c r="AK574" i="18" s="1"/>
  <c r="O574" i="18"/>
  <c r="R574" i="18" s="1"/>
  <c r="L575" i="18" a="1"/>
  <c r="L575" i="18" s="1"/>
  <c r="I575" i="18" a="1"/>
  <c r="I575" i="18" s="1"/>
  <c r="H575" i="18" a="1"/>
  <c r="H575" i="18" s="1"/>
  <c r="K575" i="18" a="1"/>
  <c r="K575" i="18" s="1"/>
  <c r="E575" i="18" a="1"/>
  <c r="E575" i="18" s="1"/>
  <c r="F575" i="18" a="1"/>
  <c r="F575" i="18" s="1"/>
  <c r="D575" i="18" a="1"/>
  <c r="D575" i="18" s="1"/>
  <c r="G574" i="18"/>
  <c r="B577" i="18"/>
  <c r="C576" i="18"/>
  <c r="P573" i="18"/>
  <c r="AI573" i="18" s="1"/>
  <c r="M574" i="18"/>
  <c r="J574" i="18"/>
  <c r="O575" i="18" l="1"/>
  <c r="R575" i="18" s="1"/>
  <c r="Q574" i="18"/>
  <c r="S574" i="18" s="1"/>
  <c r="N575" i="18"/>
  <c r="Q575" i="18" s="1"/>
  <c r="M575" i="18"/>
  <c r="L576" i="18" a="1"/>
  <c r="L576" i="18" s="1"/>
  <c r="I576" i="18" a="1"/>
  <c r="I576" i="18" s="1"/>
  <c r="H576" i="18" a="1"/>
  <c r="H576" i="18" s="1"/>
  <c r="K576" i="18" a="1"/>
  <c r="K576" i="18" s="1"/>
  <c r="D576" i="18" a="1"/>
  <c r="D576" i="18" s="1"/>
  <c r="F576" i="18" a="1"/>
  <c r="F576" i="18" s="1"/>
  <c r="E576" i="18" a="1"/>
  <c r="E576" i="18" s="1"/>
  <c r="G575" i="18"/>
  <c r="B578" i="18"/>
  <c r="C577" i="18"/>
  <c r="J575" i="18"/>
  <c r="P574" i="18"/>
  <c r="AI574" i="18" s="1"/>
  <c r="S575" i="18" l="1"/>
  <c r="O576" i="18"/>
  <c r="R576" i="18" s="1"/>
  <c r="AK575" i="18"/>
  <c r="N576" i="18"/>
  <c r="M576" i="18"/>
  <c r="J576" i="18"/>
  <c r="L577" i="18" a="1"/>
  <c r="L577" i="18" s="1"/>
  <c r="I577" i="18" a="1"/>
  <c r="I577" i="18" s="1"/>
  <c r="H577" i="18" a="1"/>
  <c r="H577" i="18" s="1"/>
  <c r="K577" i="18" a="1"/>
  <c r="K577" i="18" s="1"/>
  <c r="E577" i="18" a="1"/>
  <c r="E577" i="18" s="1"/>
  <c r="D577" i="18" a="1"/>
  <c r="D577" i="18" s="1"/>
  <c r="F577" i="18" a="1"/>
  <c r="F577" i="18" s="1"/>
  <c r="G576" i="18"/>
  <c r="P575" i="18"/>
  <c r="AI575" i="18" s="1"/>
  <c r="B579" i="18"/>
  <c r="C578" i="18"/>
  <c r="O577" i="18" l="1"/>
  <c r="R577" i="18" s="1"/>
  <c r="N577" i="18"/>
  <c r="Q577" i="18" s="1"/>
  <c r="AK576" i="18"/>
  <c r="Q576" i="18"/>
  <c r="S576" i="18" s="1"/>
  <c r="L578" i="18" a="1"/>
  <c r="L578" i="18" s="1"/>
  <c r="I578" i="18" a="1"/>
  <c r="I578" i="18" s="1"/>
  <c r="H578" i="18" a="1"/>
  <c r="H578" i="18" s="1"/>
  <c r="K578" i="18" a="1"/>
  <c r="K578" i="18" s="1"/>
  <c r="D578" i="18" a="1"/>
  <c r="D578" i="18" s="1"/>
  <c r="F578" i="18" a="1"/>
  <c r="F578" i="18" s="1"/>
  <c r="E578" i="18" a="1"/>
  <c r="E578" i="18" s="1"/>
  <c r="P576" i="18"/>
  <c r="AI576" i="18" s="1"/>
  <c r="B580" i="18"/>
  <c r="C579" i="18"/>
  <c r="G577" i="18"/>
  <c r="M577" i="18"/>
  <c r="J577" i="18"/>
  <c r="O578" i="18" l="1"/>
  <c r="AK577" i="18"/>
  <c r="S577" i="18"/>
  <c r="R578" i="18"/>
  <c r="N578" i="18"/>
  <c r="P577" i="18"/>
  <c r="AI577" i="18" s="1"/>
  <c r="G578" i="18"/>
  <c r="M578" i="18"/>
  <c r="J578" i="18"/>
  <c r="L579" i="18" a="1"/>
  <c r="L579" i="18" s="1"/>
  <c r="I579" i="18" a="1"/>
  <c r="I579" i="18" s="1"/>
  <c r="H579" i="18" a="1"/>
  <c r="H579" i="18" s="1"/>
  <c r="K579" i="18" a="1"/>
  <c r="K579" i="18" s="1"/>
  <c r="D579" i="18" a="1"/>
  <c r="D579" i="18" s="1"/>
  <c r="E579" i="18" a="1"/>
  <c r="E579" i="18" s="1"/>
  <c r="F579" i="18" a="1"/>
  <c r="F579" i="18" s="1"/>
  <c r="B581" i="18"/>
  <c r="C580" i="18"/>
  <c r="O579" i="18" l="1"/>
  <c r="R579" i="18" s="1"/>
  <c r="N579" i="18"/>
  <c r="Q579" i="18" s="1"/>
  <c r="AK578" i="18"/>
  <c r="Q578" i="18"/>
  <c r="S578" i="18" s="1"/>
  <c r="J579" i="18"/>
  <c r="M579" i="18"/>
  <c r="P578" i="18"/>
  <c r="AI578" i="18" s="1"/>
  <c r="G579" i="18"/>
  <c r="C581" i="18"/>
  <c r="B582" i="18"/>
  <c r="L580" i="18" a="1"/>
  <c r="L580" i="18" s="1"/>
  <c r="I580" i="18" a="1"/>
  <c r="I580" i="18" s="1"/>
  <c r="H580" i="18" a="1"/>
  <c r="H580" i="18" s="1"/>
  <c r="K580" i="18" a="1"/>
  <c r="K580" i="18" s="1"/>
  <c r="D580" i="18" a="1"/>
  <c r="D580" i="18" s="1"/>
  <c r="F580" i="18" a="1"/>
  <c r="F580" i="18" s="1"/>
  <c r="E580" i="18" a="1"/>
  <c r="E580" i="18" s="1"/>
  <c r="S579" i="18" l="1"/>
  <c r="O580" i="18"/>
  <c r="R580" i="18" s="1"/>
  <c r="AK579" i="18"/>
  <c r="N580" i="18"/>
  <c r="Q580" i="18" s="1"/>
  <c r="P579" i="18"/>
  <c r="AI579" i="18" s="1"/>
  <c r="G580" i="18"/>
  <c r="C582" i="18"/>
  <c r="B583" i="18"/>
  <c r="I581" i="18" a="1"/>
  <c r="I581" i="18" s="1"/>
  <c r="L581" i="18" a="1"/>
  <c r="L581" i="18" s="1"/>
  <c r="H581" i="18" a="1"/>
  <c r="H581" i="18" s="1"/>
  <c r="K581" i="18" a="1"/>
  <c r="K581" i="18" s="1"/>
  <c r="E581" i="18" a="1"/>
  <c r="E581" i="18" s="1"/>
  <c r="F581" i="18" a="1"/>
  <c r="F581" i="18" s="1"/>
  <c r="D581" i="18" a="1"/>
  <c r="D581" i="18" s="1"/>
  <c r="M580" i="18"/>
  <c r="J580" i="18"/>
  <c r="S580" i="18" l="1"/>
  <c r="O581" i="18"/>
  <c r="R581" i="18" s="1"/>
  <c r="AK580" i="18"/>
  <c r="N581" i="18"/>
  <c r="Q581" i="18" s="1"/>
  <c r="C583" i="18"/>
  <c r="B584" i="18"/>
  <c r="I582" i="18" a="1"/>
  <c r="I582" i="18" s="1"/>
  <c r="L582" i="18" a="1"/>
  <c r="L582" i="18" s="1"/>
  <c r="H582" i="18" a="1"/>
  <c r="H582" i="18" s="1"/>
  <c r="K582" i="18" a="1"/>
  <c r="K582" i="18" s="1"/>
  <c r="E582" i="18" a="1"/>
  <c r="E582" i="18" s="1"/>
  <c r="F582" i="18" a="1"/>
  <c r="F582" i="18" s="1"/>
  <c r="D582" i="18" a="1"/>
  <c r="D582" i="18" s="1"/>
  <c r="G581" i="18"/>
  <c r="M581" i="18"/>
  <c r="P580" i="18"/>
  <c r="AI580" i="18" s="1"/>
  <c r="J581" i="18"/>
  <c r="N582" i="18" l="1"/>
  <c r="AK582" i="18" s="1"/>
  <c r="S581" i="18"/>
  <c r="O582" i="18"/>
  <c r="R582" i="18" s="1"/>
  <c r="AK581" i="18"/>
  <c r="J582" i="18"/>
  <c r="B585" i="18"/>
  <c r="C584" i="18"/>
  <c r="G582" i="18"/>
  <c r="L583" i="18" a="1"/>
  <c r="L583" i="18" s="1"/>
  <c r="I583" i="18" a="1"/>
  <c r="I583" i="18" s="1"/>
  <c r="H583" i="18" a="1"/>
  <c r="H583" i="18" s="1"/>
  <c r="K583" i="18" a="1"/>
  <c r="K583" i="18" s="1"/>
  <c r="E583" i="18" a="1"/>
  <c r="E583" i="18" s="1"/>
  <c r="D583" i="18" a="1"/>
  <c r="D583" i="18" s="1"/>
  <c r="F583" i="18" a="1"/>
  <c r="F583" i="18" s="1"/>
  <c r="M582" i="18"/>
  <c r="P581" i="18"/>
  <c r="AI581" i="18" s="1"/>
  <c r="Q582" i="18" l="1"/>
  <c r="S582" i="18" s="1"/>
  <c r="O583" i="18"/>
  <c r="R583" i="18" s="1"/>
  <c r="N583" i="18"/>
  <c r="Q583" i="18" s="1"/>
  <c r="L584" i="18" a="1"/>
  <c r="L584" i="18" s="1"/>
  <c r="I584" i="18" a="1"/>
  <c r="I584" i="18" s="1"/>
  <c r="K584" i="18" a="1"/>
  <c r="K584" i="18" s="1"/>
  <c r="H584" i="18" a="1"/>
  <c r="H584" i="18" s="1"/>
  <c r="D584" i="18" a="1"/>
  <c r="D584" i="18" s="1"/>
  <c r="F584" i="18" a="1"/>
  <c r="F584" i="18" s="1"/>
  <c r="E584" i="18" a="1"/>
  <c r="E584" i="18" s="1"/>
  <c r="B586" i="18"/>
  <c r="C585" i="18"/>
  <c r="G583" i="18"/>
  <c r="M583" i="18"/>
  <c r="J583" i="18"/>
  <c r="P582" i="18"/>
  <c r="AI582" i="18" s="1"/>
  <c r="S583" i="18" l="1"/>
  <c r="AK583" i="18"/>
  <c r="O584" i="18"/>
  <c r="R584" i="18" s="1"/>
  <c r="N584" i="18"/>
  <c r="J584" i="18"/>
  <c r="M584" i="18"/>
  <c r="P583" i="18"/>
  <c r="AI583" i="18" s="1"/>
  <c r="G584" i="18"/>
  <c r="L585" i="18" a="1"/>
  <c r="L585" i="18" s="1"/>
  <c r="I585" i="18" a="1"/>
  <c r="I585" i="18" s="1"/>
  <c r="H585" i="18" a="1"/>
  <c r="H585" i="18" s="1"/>
  <c r="K585" i="18" a="1"/>
  <c r="K585" i="18" s="1"/>
  <c r="E585" i="18" a="1"/>
  <c r="E585" i="18" s="1"/>
  <c r="D585" i="18" a="1"/>
  <c r="D585" i="18" s="1"/>
  <c r="F585" i="18" a="1"/>
  <c r="F585" i="18" s="1"/>
  <c r="B587" i="18"/>
  <c r="C586" i="18"/>
  <c r="N585" i="18" l="1"/>
  <c r="Q585" i="18" s="1"/>
  <c r="AK584" i="18"/>
  <c r="Q584" i="18"/>
  <c r="S584" i="18" s="1"/>
  <c r="O585" i="18"/>
  <c r="R585" i="18" s="1"/>
  <c r="G585" i="18"/>
  <c r="M585" i="18"/>
  <c r="J585" i="18"/>
  <c r="P584" i="18"/>
  <c r="AI584" i="18" s="1"/>
  <c r="L586" i="18" a="1"/>
  <c r="L586" i="18" s="1"/>
  <c r="I586" i="18" a="1"/>
  <c r="I586" i="18" s="1"/>
  <c r="H586" i="18" a="1"/>
  <c r="H586" i="18" s="1"/>
  <c r="K586" i="18" a="1"/>
  <c r="K586" i="18" s="1"/>
  <c r="D586" i="18" a="1"/>
  <c r="D586" i="18" s="1"/>
  <c r="E586" i="18" a="1"/>
  <c r="E586" i="18" s="1"/>
  <c r="F586" i="18" a="1"/>
  <c r="F586" i="18" s="1"/>
  <c r="B588" i="18"/>
  <c r="C587" i="18"/>
  <c r="S585" i="18" l="1"/>
  <c r="O586" i="18"/>
  <c r="N586" i="18"/>
  <c r="AK585" i="18"/>
  <c r="AK586" i="18"/>
  <c r="Q586" i="18"/>
  <c r="R586" i="18"/>
  <c r="M586" i="18"/>
  <c r="L587" i="18" a="1"/>
  <c r="L587" i="18" s="1"/>
  <c r="I587" i="18" a="1"/>
  <c r="I587" i="18" s="1"/>
  <c r="H587" i="18" a="1"/>
  <c r="H587" i="18" s="1"/>
  <c r="K587" i="18" a="1"/>
  <c r="K587" i="18" s="1"/>
  <c r="D587" i="18" a="1"/>
  <c r="D587" i="18" s="1"/>
  <c r="E587" i="18" a="1"/>
  <c r="E587" i="18" s="1"/>
  <c r="F587" i="18" a="1"/>
  <c r="F587" i="18" s="1"/>
  <c r="J586" i="18"/>
  <c r="P585" i="18"/>
  <c r="AI585" i="18" s="1"/>
  <c r="B589" i="18"/>
  <c r="C588" i="18"/>
  <c r="G586" i="18"/>
  <c r="S586" i="18" l="1"/>
  <c r="O587" i="18"/>
  <c r="R587" i="18" s="1"/>
  <c r="N587" i="18"/>
  <c r="Q587" i="18" s="1"/>
  <c r="M587" i="18"/>
  <c r="P586" i="18"/>
  <c r="AI586" i="18" s="1"/>
  <c r="J587" i="18"/>
  <c r="L588" i="18" a="1"/>
  <c r="L588" i="18" s="1"/>
  <c r="I588" i="18" a="1"/>
  <c r="I588" i="18" s="1"/>
  <c r="H588" i="18" a="1"/>
  <c r="H588" i="18" s="1"/>
  <c r="K588" i="18" a="1"/>
  <c r="K588" i="18" s="1"/>
  <c r="D588" i="18" a="1"/>
  <c r="D588" i="18" s="1"/>
  <c r="F588" i="18" a="1"/>
  <c r="F588" i="18" s="1"/>
  <c r="E588" i="18" a="1"/>
  <c r="E588" i="18" s="1"/>
  <c r="C589" i="18"/>
  <c r="B590" i="18"/>
  <c r="G587" i="18"/>
  <c r="S587" i="18" l="1"/>
  <c r="O588" i="18"/>
  <c r="R588" i="18" s="1"/>
  <c r="AK587" i="18"/>
  <c r="N588" i="18"/>
  <c r="AK588" i="18" s="1"/>
  <c r="L589" i="18" a="1"/>
  <c r="L589" i="18" s="1"/>
  <c r="I589" i="18" a="1"/>
  <c r="I589" i="18" s="1"/>
  <c r="H589" i="18" a="1"/>
  <c r="H589" i="18" s="1"/>
  <c r="K589" i="18" a="1"/>
  <c r="K589" i="18" s="1"/>
  <c r="E589" i="18" a="1"/>
  <c r="E589" i="18" s="1"/>
  <c r="F589" i="18" a="1"/>
  <c r="F589" i="18" s="1"/>
  <c r="D589" i="18" a="1"/>
  <c r="D589" i="18" s="1"/>
  <c r="J588" i="18"/>
  <c r="P587" i="18"/>
  <c r="AI587" i="18" s="1"/>
  <c r="G588" i="18"/>
  <c r="C590" i="18"/>
  <c r="B591" i="18"/>
  <c r="M588" i="18"/>
  <c r="O589" i="18" l="1"/>
  <c r="Q588" i="18"/>
  <c r="S588" i="18" s="1"/>
  <c r="R589" i="18"/>
  <c r="N589" i="18"/>
  <c r="Q589" i="18" s="1"/>
  <c r="M589" i="18"/>
  <c r="P588" i="18"/>
  <c r="AI588" i="18" s="1"/>
  <c r="J589" i="18"/>
  <c r="B592" i="18"/>
  <c r="C591" i="18"/>
  <c r="L590" i="18" a="1"/>
  <c r="L590" i="18" s="1"/>
  <c r="I590" i="18" a="1"/>
  <c r="I590" i="18" s="1"/>
  <c r="H590" i="18" a="1"/>
  <c r="H590" i="18" s="1"/>
  <c r="K590" i="18" a="1"/>
  <c r="K590" i="18" s="1"/>
  <c r="D590" i="18" a="1"/>
  <c r="D590" i="18" s="1"/>
  <c r="E590" i="18" a="1"/>
  <c r="E590" i="18" s="1"/>
  <c r="F590" i="18" a="1"/>
  <c r="F590" i="18" s="1"/>
  <c r="G589" i="18"/>
  <c r="S589" i="18" l="1"/>
  <c r="O590" i="18"/>
  <c r="R590" i="18" s="1"/>
  <c r="AK589" i="18"/>
  <c r="N590" i="18"/>
  <c r="AK590" i="18" s="1"/>
  <c r="M590" i="18"/>
  <c r="P589" i="18"/>
  <c r="AI589" i="18" s="1"/>
  <c r="J590" i="18"/>
  <c r="I591" i="18" a="1"/>
  <c r="I591" i="18" s="1"/>
  <c r="L591" i="18" a="1"/>
  <c r="L591" i="18" s="1"/>
  <c r="H591" i="18" a="1"/>
  <c r="H591" i="18" s="1"/>
  <c r="K591" i="18" a="1"/>
  <c r="K591" i="18" s="1"/>
  <c r="E591" i="18" a="1"/>
  <c r="E591" i="18" s="1"/>
  <c r="D591" i="18" a="1"/>
  <c r="D591" i="18" s="1"/>
  <c r="F591" i="18" a="1"/>
  <c r="F591" i="18" s="1"/>
  <c r="B593" i="18"/>
  <c r="C592" i="18"/>
  <c r="G590" i="18"/>
  <c r="O591" i="18" l="1"/>
  <c r="R591" i="18" s="1"/>
  <c r="Q590" i="18"/>
  <c r="S590" i="18" s="1"/>
  <c r="N591" i="18"/>
  <c r="Q591" i="18" s="1"/>
  <c r="M591" i="18"/>
  <c r="J591" i="18"/>
  <c r="P590" i="18"/>
  <c r="AI590" i="18" s="1"/>
  <c r="G591" i="18"/>
  <c r="L592" i="18" a="1"/>
  <c r="L592" i="18" s="1"/>
  <c r="I592" i="18" a="1"/>
  <c r="I592" i="18" s="1"/>
  <c r="H592" i="18" a="1"/>
  <c r="H592" i="18" s="1"/>
  <c r="K592" i="18" a="1"/>
  <c r="K592" i="18" s="1"/>
  <c r="D592" i="18" a="1"/>
  <c r="D592" i="18" s="1"/>
  <c r="F592" i="18" a="1"/>
  <c r="F592" i="18" s="1"/>
  <c r="E592" i="18" a="1"/>
  <c r="E592" i="18" s="1"/>
  <c r="B594" i="18"/>
  <c r="C593" i="18"/>
  <c r="S591" i="18" l="1"/>
  <c r="AK591" i="18"/>
  <c r="O592" i="18"/>
  <c r="R592" i="18" s="1"/>
  <c r="N592" i="18"/>
  <c r="M592" i="18"/>
  <c r="J592" i="18"/>
  <c r="L593" i="18" a="1"/>
  <c r="L593" i="18" s="1"/>
  <c r="I593" i="18" a="1"/>
  <c r="I593" i="18" s="1"/>
  <c r="H593" i="18" a="1"/>
  <c r="H593" i="18" s="1"/>
  <c r="K593" i="18" a="1"/>
  <c r="K593" i="18" s="1"/>
  <c r="E593" i="18" a="1"/>
  <c r="E593" i="18" s="1"/>
  <c r="D593" i="18" a="1"/>
  <c r="D593" i="18" s="1"/>
  <c r="F593" i="18" a="1"/>
  <c r="F593" i="18" s="1"/>
  <c r="B595" i="18"/>
  <c r="C594" i="18"/>
  <c r="G592" i="18"/>
  <c r="P591" i="18"/>
  <c r="AI591" i="18" s="1"/>
  <c r="N593" i="18" l="1"/>
  <c r="Q593" i="18" s="1"/>
  <c r="O593" i="18"/>
  <c r="R593" i="18" s="1"/>
  <c r="AK592" i="18"/>
  <c r="Q592" i="18"/>
  <c r="S592" i="18" s="1"/>
  <c r="P592" i="18"/>
  <c r="AI592" i="18" s="1"/>
  <c r="G593" i="18"/>
  <c r="L594" i="18" a="1"/>
  <c r="L594" i="18" s="1"/>
  <c r="I594" i="18" a="1"/>
  <c r="I594" i="18" s="1"/>
  <c r="H594" i="18" a="1"/>
  <c r="H594" i="18" s="1"/>
  <c r="K594" i="18" a="1"/>
  <c r="K594" i="18" s="1"/>
  <c r="D594" i="18" a="1"/>
  <c r="D594" i="18" s="1"/>
  <c r="F594" i="18" a="1"/>
  <c r="F594" i="18" s="1"/>
  <c r="E594" i="18" a="1"/>
  <c r="E594" i="18" s="1"/>
  <c r="M593" i="18"/>
  <c r="B596" i="18"/>
  <c r="C595" i="18"/>
  <c r="J593" i="18"/>
  <c r="AK593" i="18" l="1"/>
  <c r="S593" i="18"/>
  <c r="O594" i="18"/>
  <c r="R594" i="18" s="1"/>
  <c r="N594" i="18"/>
  <c r="J594" i="18"/>
  <c r="L595" i="18" a="1"/>
  <c r="L595" i="18" s="1"/>
  <c r="I595" i="18" a="1"/>
  <c r="I595" i="18" s="1"/>
  <c r="H595" i="18" a="1"/>
  <c r="H595" i="18" s="1"/>
  <c r="K595" i="18" a="1"/>
  <c r="K595" i="18" s="1"/>
  <c r="D595" i="18" a="1"/>
  <c r="D595" i="18" s="1"/>
  <c r="E595" i="18" a="1"/>
  <c r="E595" i="18" s="1"/>
  <c r="F595" i="18" a="1"/>
  <c r="F595" i="18" s="1"/>
  <c r="B597" i="18"/>
  <c r="C596" i="18"/>
  <c r="G594" i="18"/>
  <c r="P593" i="18"/>
  <c r="AI593" i="18" s="1"/>
  <c r="M594" i="18"/>
  <c r="O595" i="18" l="1"/>
  <c r="R595" i="18" s="1"/>
  <c r="N595" i="18"/>
  <c r="Q595" i="18" s="1"/>
  <c r="AK594" i="18"/>
  <c r="Q594" i="18"/>
  <c r="S594" i="18" s="1"/>
  <c r="L596" i="18" a="1"/>
  <c r="L596" i="18" s="1"/>
  <c r="I596" i="18" a="1"/>
  <c r="I596" i="18" s="1"/>
  <c r="H596" i="18" a="1"/>
  <c r="H596" i="18" s="1"/>
  <c r="K596" i="18" a="1"/>
  <c r="K596" i="18" s="1"/>
  <c r="D596" i="18" a="1"/>
  <c r="D596" i="18" s="1"/>
  <c r="F596" i="18" a="1"/>
  <c r="F596" i="18" s="1"/>
  <c r="E596" i="18" a="1"/>
  <c r="E596" i="18" s="1"/>
  <c r="C597" i="18"/>
  <c r="B598" i="18"/>
  <c r="S595" i="18"/>
  <c r="G595" i="18"/>
  <c r="M595" i="18"/>
  <c r="P594" i="18"/>
  <c r="AI594" i="18" s="1"/>
  <c r="J595" i="18"/>
  <c r="O596" i="18" l="1"/>
  <c r="R596" i="18" s="1"/>
  <c r="AK595" i="18"/>
  <c r="N596" i="18"/>
  <c r="P595" i="18"/>
  <c r="AI595" i="18" s="1"/>
  <c r="G596" i="18"/>
  <c r="M596" i="18"/>
  <c r="C598" i="18"/>
  <c r="B599" i="18"/>
  <c r="J596" i="18"/>
  <c r="L597" i="18" a="1"/>
  <c r="L597" i="18" s="1"/>
  <c r="I597" i="18" a="1"/>
  <c r="I597" i="18" s="1"/>
  <c r="H597" i="18" a="1"/>
  <c r="H597" i="18" s="1"/>
  <c r="K597" i="18" a="1"/>
  <c r="K597" i="18" s="1"/>
  <c r="E597" i="18" a="1"/>
  <c r="E597" i="18" s="1"/>
  <c r="D597" i="18" a="1"/>
  <c r="D597" i="18" s="1"/>
  <c r="F597" i="18" a="1"/>
  <c r="F597" i="18" s="1"/>
  <c r="O597" i="18" l="1"/>
  <c r="N597" i="18"/>
  <c r="Q597" i="18" s="1"/>
  <c r="R597" i="18"/>
  <c r="AK596" i="18"/>
  <c r="Q596" i="18"/>
  <c r="S596" i="18" s="1"/>
  <c r="M597" i="18"/>
  <c r="L598" i="18" a="1"/>
  <c r="L598" i="18" s="1"/>
  <c r="I598" i="18" a="1"/>
  <c r="I598" i="18" s="1"/>
  <c r="H598" i="18" a="1"/>
  <c r="H598" i="18" s="1"/>
  <c r="K598" i="18" a="1"/>
  <c r="K598" i="18" s="1"/>
  <c r="E598" i="18" a="1"/>
  <c r="E598" i="18" s="1"/>
  <c r="F598" i="18" a="1"/>
  <c r="F598" i="18" s="1"/>
  <c r="D598" i="18" a="1"/>
  <c r="D598" i="18" s="1"/>
  <c r="P596" i="18"/>
  <c r="AI596" i="18" s="1"/>
  <c r="J597" i="18"/>
  <c r="B600" i="18"/>
  <c r="C599" i="18"/>
  <c r="G597" i="18"/>
  <c r="S597" i="18" l="1"/>
  <c r="AK597" i="18"/>
  <c r="N598" i="18"/>
  <c r="O598" i="18"/>
  <c r="R598" i="18" s="1"/>
  <c r="G598" i="18"/>
  <c r="L599" i="18" a="1"/>
  <c r="L599" i="18" s="1"/>
  <c r="I599" i="18" a="1"/>
  <c r="I599" i="18" s="1"/>
  <c r="H599" i="18" a="1"/>
  <c r="H599" i="18" s="1"/>
  <c r="K599" i="18" a="1"/>
  <c r="K599" i="18" s="1"/>
  <c r="E599" i="18" a="1"/>
  <c r="E599" i="18" s="1"/>
  <c r="D599" i="18" a="1"/>
  <c r="D599" i="18" s="1"/>
  <c r="F599" i="18" a="1"/>
  <c r="F599" i="18" s="1"/>
  <c r="M598" i="18"/>
  <c r="J598" i="18"/>
  <c r="B601" i="18"/>
  <c r="C600" i="18"/>
  <c r="P597" i="18"/>
  <c r="AI597" i="18" s="1"/>
  <c r="O599" i="18" l="1"/>
  <c r="R599" i="18" s="1"/>
  <c r="N599" i="18"/>
  <c r="Q599" i="18" s="1"/>
  <c r="AK598" i="18"/>
  <c r="Q598" i="18"/>
  <c r="S598" i="18" s="1"/>
  <c r="L600" i="18" a="1"/>
  <c r="L600" i="18" s="1"/>
  <c r="I600" i="18" a="1"/>
  <c r="I600" i="18" s="1"/>
  <c r="H600" i="18" a="1"/>
  <c r="H600" i="18" s="1"/>
  <c r="K600" i="18" a="1"/>
  <c r="K600" i="18" s="1"/>
  <c r="D600" i="18" a="1"/>
  <c r="D600" i="18" s="1"/>
  <c r="F600" i="18" a="1"/>
  <c r="F600" i="18" s="1"/>
  <c r="E600" i="18" a="1"/>
  <c r="E600" i="18" s="1"/>
  <c r="B602" i="18"/>
  <c r="C601" i="18"/>
  <c r="G599" i="18"/>
  <c r="M599" i="18"/>
  <c r="J599" i="18"/>
  <c r="P598" i="18"/>
  <c r="AI598" i="18" s="1"/>
  <c r="S599" i="18" l="1"/>
  <c r="O600" i="18"/>
  <c r="R600" i="18" s="1"/>
  <c r="AK599" i="18"/>
  <c r="N600" i="18"/>
  <c r="M600" i="18"/>
  <c r="P599" i="18"/>
  <c r="AI599" i="18" s="1"/>
  <c r="J600" i="18"/>
  <c r="G600" i="18"/>
  <c r="L601" i="18" a="1"/>
  <c r="L601" i="18" s="1"/>
  <c r="I601" i="18" a="1"/>
  <c r="I601" i="18" s="1"/>
  <c r="H601" i="18" a="1"/>
  <c r="H601" i="18" s="1"/>
  <c r="K601" i="18" a="1"/>
  <c r="K601" i="18" s="1"/>
  <c r="E601" i="18" a="1"/>
  <c r="E601" i="18" s="1"/>
  <c r="D601" i="18" a="1"/>
  <c r="D601" i="18" s="1"/>
  <c r="F601" i="18" a="1"/>
  <c r="F601" i="18" s="1"/>
  <c r="B603" i="18"/>
  <c r="C602" i="18"/>
  <c r="O601" i="18" l="1"/>
  <c r="R601" i="18" s="1"/>
  <c r="N601" i="18"/>
  <c r="Q601" i="18" s="1"/>
  <c r="AK600" i="18"/>
  <c r="Q600" i="18"/>
  <c r="S600" i="18" s="1"/>
  <c r="J601" i="18"/>
  <c r="I602" i="18" a="1"/>
  <c r="I602" i="18" s="1"/>
  <c r="L602" i="18" a="1"/>
  <c r="L602" i="18" s="1"/>
  <c r="H602" i="18" a="1"/>
  <c r="H602" i="18" s="1"/>
  <c r="K602" i="18" a="1"/>
  <c r="K602" i="18" s="1"/>
  <c r="D602" i="18" a="1"/>
  <c r="D602" i="18" s="1"/>
  <c r="E602" i="18" a="1"/>
  <c r="E602" i="18" s="1"/>
  <c r="F602" i="18" a="1"/>
  <c r="F602" i="18" s="1"/>
  <c r="B604" i="18"/>
  <c r="C603" i="18"/>
  <c r="G601" i="18"/>
  <c r="M601" i="18"/>
  <c r="P600" i="18"/>
  <c r="AI600" i="18" s="1"/>
  <c r="S601" i="18" l="1"/>
  <c r="N602" i="18"/>
  <c r="AK602" i="18" s="1"/>
  <c r="AK601" i="18"/>
  <c r="O602" i="18"/>
  <c r="R602" i="18" s="1"/>
  <c r="M602" i="18"/>
  <c r="I603" i="18" a="1"/>
  <c r="I603" i="18" s="1"/>
  <c r="L603" i="18" a="1"/>
  <c r="L603" i="18" s="1"/>
  <c r="H603" i="18" a="1"/>
  <c r="H603" i="18" s="1"/>
  <c r="K603" i="18" a="1"/>
  <c r="K603" i="18" s="1"/>
  <c r="D603" i="18" a="1"/>
  <c r="D603" i="18" s="1"/>
  <c r="E603" i="18" a="1"/>
  <c r="E603" i="18" s="1"/>
  <c r="F603" i="18" a="1"/>
  <c r="F603" i="18" s="1"/>
  <c r="C604" i="18"/>
  <c r="B605" i="18"/>
  <c r="P601" i="18"/>
  <c r="AI601" i="18" s="1"/>
  <c r="J602" i="18"/>
  <c r="G602" i="18"/>
  <c r="Q602" i="18" l="1"/>
  <c r="S602" i="18"/>
  <c r="N603" i="18"/>
  <c r="Q603" i="18" s="1"/>
  <c r="O603" i="18"/>
  <c r="R603" i="18" s="1"/>
  <c r="J603" i="18"/>
  <c r="P602" i="18"/>
  <c r="AI602" i="18" s="1"/>
  <c r="M603" i="18"/>
  <c r="C605" i="18"/>
  <c r="B606" i="18"/>
  <c r="G603" i="18"/>
  <c r="L604" i="18" a="1"/>
  <c r="L604" i="18" s="1"/>
  <c r="I604" i="18" a="1"/>
  <c r="I604" i="18" s="1"/>
  <c r="H604" i="18" a="1"/>
  <c r="H604" i="18" s="1"/>
  <c r="K604" i="18" a="1"/>
  <c r="K604" i="18" s="1"/>
  <c r="D604" i="18" a="1"/>
  <c r="D604" i="18" s="1"/>
  <c r="F604" i="18" a="1"/>
  <c r="F604" i="18" s="1"/>
  <c r="E604" i="18" a="1"/>
  <c r="E604" i="18" s="1"/>
  <c r="S603" i="18" l="1"/>
  <c r="N604" i="18"/>
  <c r="AK604" i="18" s="1"/>
  <c r="AK603" i="18"/>
  <c r="O604" i="18"/>
  <c r="R604" i="18" s="1"/>
  <c r="M604" i="18"/>
  <c r="C606" i="18"/>
  <c r="B607" i="18"/>
  <c r="P603" i="18"/>
  <c r="AI603" i="18" s="1"/>
  <c r="G604" i="18"/>
  <c r="J604" i="18"/>
  <c r="L605" i="18" a="1"/>
  <c r="L605" i="18" s="1"/>
  <c r="I605" i="18" a="1"/>
  <c r="I605" i="18" s="1"/>
  <c r="H605" i="18" a="1"/>
  <c r="H605" i="18" s="1"/>
  <c r="K605" i="18" a="1"/>
  <c r="K605" i="18" s="1"/>
  <c r="E605" i="18" a="1"/>
  <c r="E605" i="18" s="1"/>
  <c r="D605" i="18" a="1"/>
  <c r="D605" i="18" s="1"/>
  <c r="F605" i="18" a="1"/>
  <c r="F605" i="18" s="1"/>
  <c r="Q604" i="18" l="1"/>
  <c r="S604" i="18" s="1"/>
  <c r="O605" i="18"/>
  <c r="R605" i="18" s="1"/>
  <c r="N605" i="18"/>
  <c r="Q605" i="18" s="1"/>
  <c r="B608" i="18"/>
  <c r="C607" i="18"/>
  <c r="G605" i="18"/>
  <c r="M605" i="18"/>
  <c r="P604" i="18"/>
  <c r="AI604" i="18" s="1"/>
  <c r="J605" i="18"/>
  <c r="L606" i="18" a="1"/>
  <c r="L606" i="18" s="1"/>
  <c r="I606" i="18" a="1"/>
  <c r="I606" i="18" s="1"/>
  <c r="H606" i="18" a="1"/>
  <c r="H606" i="18" s="1"/>
  <c r="K606" i="18" a="1"/>
  <c r="K606" i="18" s="1"/>
  <c r="E606" i="18" a="1"/>
  <c r="E606" i="18" s="1"/>
  <c r="D606" i="18" a="1"/>
  <c r="D606" i="18" s="1"/>
  <c r="F606" i="18" a="1"/>
  <c r="F606" i="18" s="1"/>
  <c r="S605" i="18" l="1"/>
  <c r="AK605" i="18"/>
  <c r="N606" i="18"/>
  <c r="O606" i="18"/>
  <c r="R606" i="18" s="1"/>
  <c r="G606" i="18"/>
  <c r="B609" i="18"/>
  <c r="C608" i="18"/>
  <c r="J606" i="18"/>
  <c r="M606" i="18"/>
  <c r="P605" i="18"/>
  <c r="AI605" i="18" s="1"/>
  <c r="L607" i="18" a="1"/>
  <c r="L607" i="18" s="1"/>
  <c r="I607" i="18" a="1"/>
  <c r="I607" i="18" s="1"/>
  <c r="H607" i="18" a="1"/>
  <c r="H607" i="18" s="1"/>
  <c r="K607" i="18" a="1"/>
  <c r="K607" i="18" s="1"/>
  <c r="E607" i="18" a="1"/>
  <c r="E607" i="18" s="1"/>
  <c r="D607" i="18" a="1"/>
  <c r="D607" i="18" s="1"/>
  <c r="F607" i="18" a="1"/>
  <c r="F607" i="18" s="1"/>
  <c r="O607" i="18" l="1"/>
  <c r="R607" i="18" s="1"/>
  <c r="N607" i="18"/>
  <c r="Q607" i="18" s="1"/>
  <c r="AK606" i="18"/>
  <c r="Q606" i="18"/>
  <c r="S606" i="18" s="1"/>
  <c r="B610" i="18"/>
  <c r="C609" i="18"/>
  <c r="G607" i="18"/>
  <c r="M607" i="18"/>
  <c r="J607" i="18"/>
  <c r="L608" i="18" a="1"/>
  <c r="L608" i="18" s="1"/>
  <c r="I608" i="18" a="1"/>
  <c r="I608" i="18" s="1"/>
  <c r="H608" i="18" a="1"/>
  <c r="H608" i="18" s="1"/>
  <c r="K608" i="18" a="1"/>
  <c r="K608" i="18" s="1"/>
  <c r="D608" i="18" a="1"/>
  <c r="D608" i="18" s="1"/>
  <c r="F608" i="18" a="1"/>
  <c r="F608" i="18" s="1"/>
  <c r="E608" i="18" a="1"/>
  <c r="E608" i="18" s="1"/>
  <c r="P606" i="18"/>
  <c r="AI606" i="18" s="1"/>
  <c r="AK607" i="18" l="1"/>
  <c r="S607" i="18"/>
  <c r="O608" i="18"/>
  <c r="R608" i="18" s="1"/>
  <c r="N608" i="18"/>
  <c r="L609" i="18" a="1"/>
  <c r="L609" i="18" s="1"/>
  <c r="I609" i="18" a="1"/>
  <c r="I609" i="18" s="1"/>
  <c r="H609" i="18" a="1"/>
  <c r="H609" i="18" s="1"/>
  <c r="K609" i="18" a="1"/>
  <c r="K609" i="18" s="1"/>
  <c r="E609" i="18" a="1"/>
  <c r="E609" i="18" s="1"/>
  <c r="D609" i="18" a="1"/>
  <c r="D609" i="18" s="1"/>
  <c r="F609" i="18" a="1"/>
  <c r="F609" i="18" s="1"/>
  <c r="B611" i="18"/>
  <c r="C610" i="18"/>
  <c r="G608" i="18"/>
  <c r="J608" i="18"/>
  <c r="M608" i="18"/>
  <c r="P607" i="18"/>
  <c r="AI607" i="18" s="1"/>
  <c r="O609" i="18" l="1"/>
  <c r="R609" i="18" s="1"/>
  <c r="N609" i="18"/>
  <c r="Q609" i="18" s="1"/>
  <c r="AK608" i="18"/>
  <c r="Q608" i="18"/>
  <c r="S608" i="18" s="1"/>
  <c r="G609" i="18"/>
  <c r="B612" i="18"/>
  <c r="C611" i="18"/>
  <c r="P608" i="18"/>
  <c r="AI608" i="18" s="1"/>
  <c r="M609" i="18"/>
  <c r="L610" i="18" a="1"/>
  <c r="L610" i="18" s="1"/>
  <c r="I610" i="18" a="1"/>
  <c r="I610" i="18" s="1"/>
  <c r="H610" i="18" a="1"/>
  <c r="H610" i="18" s="1"/>
  <c r="K610" i="18" a="1"/>
  <c r="K610" i="18" s="1"/>
  <c r="D610" i="18" a="1"/>
  <c r="D610" i="18" s="1"/>
  <c r="F610" i="18" a="1"/>
  <c r="F610" i="18" s="1"/>
  <c r="E610" i="18" a="1"/>
  <c r="E610" i="18" s="1"/>
  <c r="J609" i="18"/>
  <c r="S609" i="18" l="1"/>
  <c r="AK609" i="18"/>
  <c r="N610" i="18"/>
  <c r="O610" i="18"/>
  <c r="R610" i="18" s="1"/>
  <c r="J610" i="18"/>
  <c r="G610" i="18"/>
  <c r="P609" i="18"/>
  <c r="AI609" i="18" s="1"/>
  <c r="L611" i="18" a="1"/>
  <c r="L611" i="18" s="1"/>
  <c r="I611" i="18" a="1"/>
  <c r="I611" i="18" s="1"/>
  <c r="H611" i="18" a="1"/>
  <c r="H611" i="18" s="1"/>
  <c r="K611" i="18" a="1"/>
  <c r="K611" i="18" s="1"/>
  <c r="D611" i="18" a="1"/>
  <c r="D611" i="18" s="1"/>
  <c r="E611" i="18" a="1"/>
  <c r="E611" i="18" s="1"/>
  <c r="F611" i="18" a="1"/>
  <c r="F611" i="18" s="1"/>
  <c r="M610" i="18"/>
  <c r="C612" i="18"/>
  <c r="B613" i="18"/>
  <c r="O611" i="18" l="1"/>
  <c r="R611" i="18" s="1"/>
  <c r="N611" i="18"/>
  <c r="Q611" i="18" s="1"/>
  <c r="S611" i="18" s="1"/>
  <c r="AK610" i="18"/>
  <c r="Q610" i="18"/>
  <c r="S610" i="18" s="1"/>
  <c r="C613" i="18"/>
  <c r="B614" i="18"/>
  <c r="M611" i="18"/>
  <c r="L612" i="18" a="1"/>
  <c r="L612" i="18" s="1"/>
  <c r="H612" i="18" a="1"/>
  <c r="H612" i="18" s="1"/>
  <c r="I612" i="18" a="1"/>
  <c r="I612" i="18" s="1"/>
  <c r="K612" i="18" a="1"/>
  <c r="K612" i="18" s="1"/>
  <c r="D612" i="18" a="1"/>
  <c r="D612" i="18" s="1"/>
  <c r="F612" i="18" a="1"/>
  <c r="F612" i="18" s="1"/>
  <c r="E612" i="18" a="1"/>
  <c r="E612" i="18" s="1"/>
  <c r="J611" i="18"/>
  <c r="P610" i="18"/>
  <c r="AI610" i="18" s="1"/>
  <c r="G611" i="18"/>
  <c r="AK611" i="18" l="1"/>
  <c r="O612" i="18"/>
  <c r="R612" i="18" s="1"/>
  <c r="N612" i="18"/>
  <c r="J612" i="18"/>
  <c r="P611" i="18"/>
  <c r="AI611" i="18" s="1"/>
  <c r="L613" i="18" a="1"/>
  <c r="L613" i="18" s="1"/>
  <c r="I613" i="18" a="1"/>
  <c r="I613" i="18" s="1"/>
  <c r="H613" i="18" a="1"/>
  <c r="H613" i="18" s="1"/>
  <c r="K613" i="18" a="1"/>
  <c r="K613" i="18" s="1"/>
  <c r="E613" i="18" a="1"/>
  <c r="E613" i="18" s="1"/>
  <c r="F613" i="18" a="1"/>
  <c r="F613" i="18" s="1"/>
  <c r="D613" i="18" a="1"/>
  <c r="D613" i="18" s="1"/>
  <c r="G612" i="18"/>
  <c r="M612" i="18"/>
  <c r="B615" i="18"/>
  <c r="C614" i="18"/>
  <c r="O613" i="18" l="1"/>
  <c r="R613" i="18" s="1"/>
  <c r="N613" i="18"/>
  <c r="Q613" i="18" s="1"/>
  <c r="AK612" i="18"/>
  <c r="Q612" i="18"/>
  <c r="S612" i="18" s="1"/>
  <c r="P612" i="18"/>
  <c r="AI612" i="18" s="1"/>
  <c r="C615" i="18"/>
  <c r="B616" i="18"/>
  <c r="G613" i="18"/>
  <c r="M613" i="18"/>
  <c r="L614" i="18" a="1"/>
  <c r="L614" i="18" s="1"/>
  <c r="I614" i="18" a="1"/>
  <c r="I614" i="18" s="1"/>
  <c r="H614" i="18" a="1"/>
  <c r="H614" i="18" s="1"/>
  <c r="K614" i="18" a="1"/>
  <c r="K614" i="18" s="1"/>
  <c r="E614" i="18" a="1"/>
  <c r="E614" i="18" s="1"/>
  <c r="D614" i="18" a="1"/>
  <c r="D614" i="18" s="1"/>
  <c r="F614" i="18" a="1"/>
  <c r="F614" i="18" s="1"/>
  <c r="J613" i="18"/>
  <c r="S613" i="18" l="1"/>
  <c r="AK613" i="18"/>
  <c r="N614" i="18"/>
  <c r="O614" i="18"/>
  <c r="R614" i="18" s="1"/>
  <c r="G614" i="18"/>
  <c r="M614" i="18"/>
  <c r="J614" i="18"/>
  <c r="B617" i="18"/>
  <c r="C616" i="18"/>
  <c r="L615" i="18" a="1"/>
  <c r="L615" i="18" s="1"/>
  <c r="I615" i="18" a="1"/>
  <c r="I615" i="18" s="1"/>
  <c r="H615" i="18" a="1"/>
  <c r="H615" i="18" s="1"/>
  <c r="K615" i="18" a="1"/>
  <c r="K615" i="18" s="1"/>
  <c r="E615" i="18" a="1"/>
  <c r="E615" i="18" s="1"/>
  <c r="D615" i="18" a="1"/>
  <c r="D615" i="18" s="1"/>
  <c r="F615" i="18" a="1"/>
  <c r="F615" i="18" s="1"/>
  <c r="P613" i="18"/>
  <c r="AI613" i="18" s="1"/>
  <c r="N615" i="18" l="1"/>
  <c r="Q615" i="18" s="1"/>
  <c r="O615" i="18"/>
  <c r="R615" i="18" s="1"/>
  <c r="AK614" i="18"/>
  <c r="Q614" i="18"/>
  <c r="S614" i="18" s="1"/>
  <c r="G615" i="18"/>
  <c r="M615" i="18"/>
  <c r="J615" i="18"/>
  <c r="L616" i="18" a="1"/>
  <c r="L616" i="18" s="1"/>
  <c r="I616" i="18" a="1"/>
  <c r="I616" i="18" s="1"/>
  <c r="H616" i="18" a="1"/>
  <c r="H616" i="18" s="1"/>
  <c r="K616" i="18" a="1"/>
  <c r="K616" i="18" s="1"/>
  <c r="D616" i="18" a="1"/>
  <c r="D616" i="18" s="1"/>
  <c r="F616" i="18" a="1"/>
  <c r="F616" i="18" s="1"/>
  <c r="E616" i="18" a="1"/>
  <c r="E616" i="18" s="1"/>
  <c r="P614" i="18"/>
  <c r="AI614" i="18" s="1"/>
  <c r="B618" i="18"/>
  <c r="C617" i="18"/>
  <c r="S615" i="18" l="1"/>
  <c r="O616" i="18"/>
  <c r="R616" i="18" s="1"/>
  <c r="AK615" i="18"/>
  <c r="N616" i="18"/>
  <c r="M616" i="18"/>
  <c r="J616" i="18"/>
  <c r="P615" i="18"/>
  <c r="AI615" i="18" s="1"/>
  <c r="L617" i="18" a="1"/>
  <c r="L617" i="18" s="1"/>
  <c r="I617" i="18" a="1"/>
  <c r="I617" i="18" s="1"/>
  <c r="H617" i="18" a="1"/>
  <c r="H617" i="18" s="1"/>
  <c r="K617" i="18" a="1"/>
  <c r="K617" i="18" s="1"/>
  <c r="E617" i="18" a="1"/>
  <c r="E617" i="18" s="1"/>
  <c r="D617" i="18" a="1"/>
  <c r="D617" i="18" s="1"/>
  <c r="F617" i="18" a="1"/>
  <c r="F617" i="18" s="1"/>
  <c r="B619" i="18"/>
  <c r="C618" i="18"/>
  <c r="G616" i="18"/>
  <c r="O617" i="18" l="1"/>
  <c r="R617" i="18" s="1"/>
  <c r="N617" i="18"/>
  <c r="Q617" i="18" s="1"/>
  <c r="AK616" i="18"/>
  <c r="Q616" i="18"/>
  <c r="S616" i="18" s="1"/>
  <c r="L618" i="18" a="1"/>
  <c r="L618" i="18" s="1"/>
  <c r="I618" i="18" a="1"/>
  <c r="I618" i="18" s="1"/>
  <c r="H618" i="18" a="1"/>
  <c r="H618" i="18" s="1"/>
  <c r="K618" i="18" a="1"/>
  <c r="K618" i="18" s="1"/>
  <c r="D618" i="18" a="1"/>
  <c r="D618" i="18" s="1"/>
  <c r="E618" i="18" a="1"/>
  <c r="E618" i="18" s="1"/>
  <c r="F618" i="18" a="1"/>
  <c r="F618" i="18" s="1"/>
  <c r="B620" i="18"/>
  <c r="C619" i="18"/>
  <c r="G617" i="18"/>
  <c r="M617" i="18"/>
  <c r="J617" i="18"/>
  <c r="P616" i="18"/>
  <c r="AI616" i="18" s="1"/>
  <c r="S617" i="18"/>
  <c r="N618" i="18" l="1"/>
  <c r="AK618" i="18" s="1"/>
  <c r="O618" i="18"/>
  <c r="R618" i="18" s="1"/>
  <c r="AK617" i="18"/>
  <c r="Q618" i="18"/>
  <c r="G618" i="18"/>
  <c r="L619" i="18" a="1"/>
  <c r="L619" i="18" s="1"/>
  <c r="I619" i="18" a="1"/>
  <c r="I619" i="18" s="1"/>
  <c r="H619" i="18" a="1"/>
  <c r="H619" i="18" s="1"/>
  <c r="K619" i="18" a="1"/>
  <c r="K619" i="18" s="1"/>
  <c r="D619" i="18" a="1"/>
  <c r="D619" i="18" s="1"/>
  <c r="E619" i="18" a="1"/>
  <c r="E619" i="18" s="1"/>
  <c r="F619" i="18" a="1"/>
  <c r="F619" i="18" s="1"/>
  <c r="M618" i="18"/>
  <c r="C620" i="18"/>
  <c r="B621" i="18"/>
  <c r="J618" i="18"/>
  <c r="P617" i="18"/>
  <c r="AI617" i="18" s="1"/>
  <c r="O619" i="18" l="1"/>
  <c r="S618" i="18"/>
  <c r="R619" i="18"/>
  <c r="N619" i="18"/>
  <c r="Q619" i="18" s="1"/>
  <c r="C621" i="18"/>
  <c r="B622" i="18"/>
  <c r="L620" i="18" a="1"/>
  <c r="L620" i="18" s="1"/>
  <c r="I620" i="18" a="1"/>
  <c r="I620" i="18" s="1"/>
  <c r="H620" i="18" a="1"/>
  <c r="H620" i="18" s="1"/>
  <c r="K620" i="18" a="1"/>
  <c r="K620" i="18" s="1"/>
  <c r="D620" i="18" a="1"/>
  <c r="D620" i="18" s="1"/>
  <c r="F620" i="18" a="1"/>
  <c r="F620" i="18" s="1"/>
  <c r="E620" i="18" a="1"/>
  <c r="E620" i="18" s="1"/>
  <c r="J619" i="18"/>
  <c r="M619" i="18"/>
  <c r="G619" i="18"/>
  <c r="P618" i="18"/>
  <c r="AI618" i="18" s="1"/>
  <c r="S619" i="18" l="1"/>
  <c r="O620" i="18"/>
  <c r="R620" i="18" s="1"/>
  <c r="AK619" i="18"/>
  <c r="N620" i="18"/>
  <c r="P619" i="18"/>
  <c r="AI619" i="18" s="1"/>
  <c r="G620" i="18"/>
  <c r="C622" i="18"/>
  <c r="B623" i="18"/>
  <c r="M620" i="18"/>
  <c r="L621" i="18" a="1"/>
  <c r="L621" i="18" s="1"/>
  <c r="I621" i="18" a="1"/>
  <c r="I621" i="18" s="1"/>
  <c r="H621" i="18" a="1"/>
  <c r="H621" i="18" s="1"/>
  <c r="K621" i="18" a="1"/>
  <c r="K621" i="18" s="1"/>
  <c r="E621" i="18" a="1"/>
  <c r="E621" i="18" s="1"/>
  <c r="F621" i="18" a="1"/>
  <c r="F621" i="18" s="1"/>
  <c r="D621" i="18" a="1"/>
  <c r="D621" i="18" s="1"/>
  <c r="J620" i="18"/>
  <c r="N621" i="18" l="1"/>
  <c r="Q621" i="18" s="1"/>
  <c r="O621" i="18"/>
  <c r="R621" i="18" s="1"/>
  <c r="AK620" i="18"/>
  <c r="Q620" i="18"/>
  <c r="S620" i="18" s="1"/>
  <c r="P620" i="18"/>
  <c r="AI620" i="18" s="1"/>
  <c r="G621" i="18"/>
  <c r="M621" i="18"/>
  <c r="J621" i="18"/>
  <c r="B624" i="18"/>
  <c r="C623" i="18"/>
  <c r="L622" i="18" a="1"/>
  <c r="L622" i="18" s="1"/>
  <c r="I622" i="18" a="1"/>
  <c r="I622" i="18" s="1"/>
  <c r="H622" i="18" a="1"/>
  <c r="H622" i="18" s="1"/>
  <c r="K622" i="18" a="1"/>
  <c r="K622" i="18" s="1"/>
  <c r="D622" i="18" a="1"/>
  <c r="D622" i="18" s="1"/>
  <c r="E622" i="18" a="1"/>
  <c r="E622" i="18" s="1"/>
  <c r="F622" i="18" a="1"/>
  <c r="F622" i="18" s="1"/>
  <c r="AK621" i="18" l="1"/>
  <c r="S621" i="18"/>
  <c r="N622" i="18"/>
  <c r="AK622" i="18" s="1"/>
  <c r="O622" i="18"/>
  <c r="R622" i="18" s="1"/>
  <c r="G622" i="18"/>
  <c r="M622" i="18"/>
  <c r="I623" i="18" a="1"/>
  <c r="I623" i="18" s="1"/>
  <c r="L623" i="18" a="1"/>
  <c r="L623" i="18" s="1"/>
  <c r="K623" i="18" a="1"/>
  <c r="K623" i="18" s="1"/>
  <c r="H623" i="18" a="1"/>
  <c r="H623" i="18" s="1"/>
  <c r="E623" i="18" a="1"/>
  <c r="E623" i="18" s="1"/>
  <c r="D623" i="18" a="1"/>
  <c r="D623" i="18" s="1"/>
  <c r="F623" i="18" a="1"/>
  <c r="F623" i="18" s="1"/>
  <c r="J622" i="18"/>
  <c r="B625" i="18"/>
  <c r="C624" i="18"/>
  <c r="P621" i="18"/>
  <c r="AI621" i="18" s="1"/>
  <c r="Q622" i="18" l="1"/>
  <c r="S622" i="18" s="1"/>
  <c r="O623" i="18"/>
  <c r="R623" i="18" s="1"/>
  <c r="N623" i="18"/>
  <c r="Q623" i="18" s="1"/>
  <c r="B626" i="18"/>
  <c r="C625" i="18"/>
  <c r="P622" i="18"/>
  <c r="AI622" i="18" s="1"/>
  <c r="G623" i="18"/>
  <c r="J623" i="18"/>
  <c r="M623" i="18"/>
  <c r="L624" i="18" a="1"/>
  <c r="L624" i="18" s="1"/>
  <c r="I624" i="18" a="1"/>
  <c r="I624" i="18" s="1"/>
  <c r="H624" i="18" a="1"/>
  <c r="H624" i="18" s="1"/>
  <c r="K624" i="18" a="1"/>
  <c r="K624" i="18" s="1"/>
  <c r="D624" i="18" a="1"/>
  <c r="D624" i="18" s="1"/>
  <c r="F624" i="18" a="1"/>
  <c r="F624" i="18" s="1"/>
  <c r="E624" i="18" a="1"/>
  <c r="E624" i="18" s="1"/>
  <c r="AK623" i="18" l="1"/>
  <c r="S623" i="18"/>
  <c r="O624" i="18"/>
  <c r="R624" i="18" s="1"/>
  <c r="N624" i="18"/>
  <c r="AK624" i="18" s="1"/>
  <c r="P623" i="18"/>
  <c r="AI623" i="18" s="1"/>
  <c r="J624" i="18"/>
  <c r="I625" i="18" a="1"/>
  <c r="I625" i="18" s="1"/>
  <c r="H625" i="18" a="1"/>
  <c r="H625" i="18" s="1"/>
  <c r="L625" i="18" a="1"/>
  <c r="L625" i="18" s="1"/>
  <c r="K625" i="18" a="1"/>
  <c r="K625" i="18" s="1"/>
  <c r="E625" i="18" a="1"/>
  <c r="E625" i="18" s="1"/>
  <c r="D625" i="18" a="1"/>
  <c r="D625" i="18" s="1"/>
  <c r="F625" i="18" a="1"/>
  <c r="F625" i="18" s="1"/>
  <c r="M624" i="18"/>
  <c r="B627" i="18"/>
  <c r="C626" i="18"/>
  <c r="G624" i="18"/>
  <c r="Q624" i="18" l="1"/>
  <c r="S624" i="18" s="1"/>
  <c r="O625" i="18"/>
  <c r="R625" i="18" s="1"/>
  <c r="N625" i="18"/>
  <c r="Q625" i="18" s="1"/>
  <c r="L626" i="18" a="1"/>
  <c r="L626" i="18" s="1"/>
  <c r="I626" i="18" a="1"/>
  <c r="I626" i="18" s="1"/>
  <c r="H626" i="18" a="1"/>
  <c r="H626" i="18" s="1"/>
  <c r="K626" i="18" a="1"/>
  <c r="K626" i="18" s="1"/>
  <c r="D626" i="18" a="1"/>
  <c r="D626" i="18" s="1"/>
  <c r="F626" i="18" a="1"/>
  <c r="F626" i="18" s="1"/>
  <c r="E626" i="18" a="1"/>
  <c r="E626" i="18" s="1"/>
  <c r="J625" i="18"/>
  <c r="B628" i="18"/>
  <c r="C627" i="18"/>
  <c r="P624" i="18"/>
  <c r="AI624" i="18" s="1"/>
  <c r="M625" i="18"/>
  <c r="G625" i="18"/>
  <c r="S625" i="18" l="1"/>
  <c r="AK625" i="18"/>
  <c r="O626" i="18"/>
  <c r="R626" i="18" s="1"/>
  <c r="N626" i="18"/>
  <c r="J626" i="18"/>
  <c r="G626" i="18"/>
  <c r="L627" i="18" a="1"/>
  <c r="L627" i="18" s="1"/>
  <c r="I627" i="18" a="1"/>
  <c r="I627" i="18" s="1"/>
  <c r="H627" i="18" a="1"/>
  <c r="H627" i="18" s="1"/>
  <c r="K627" i="18" a="1"/>
  <c r="K627" i="18" s="1"/>
  <c r="D627" i="18" a="1"/>
  <c r="D627" i="18" s="1"/>
  <c r="E627" i="18" a="1"/>
  <c r="E627" i="18" s="1"/>
  <c r="F627" i="18" a="1"/>
  <c r="F627" i="18" s="1"/>
  <c r="C628" i="18"/>
  <c r="B629" i="18"/>
  <c r="P625" i="18"/>
  <c r="AI625" i="18" s="1"/>
  <c r="M626" i="18"/>
  <c r="O627" i="18" l="1"/>
  <c r="R627" i="18" s="1"/>
  <c r="N627" i="18"/>
  <c r="Q627" i="18" s="1"/>
  <c r="AK626" i="18"/>
  <c r="Q626" i="18"/>
  <c r="S626" i="18" s="1"/>
  <c r="L628" i="18" a="1"/>
  <c r="L628" i="18" s="1"/>
  <c r="I628" i="18" a="1"/>
  <c r="I628" i="18" s="1"/>
  <c r="H628" i="18" a="1"/>
  <c r="H628" i="18" s="1"/>
  <c r="K628" i="18" a="1"/>
  <c r="K628" i="18" s="1"/>
  <c r="D628" i="18" a="1"/>
  <c r="D628" i="18" s="1"/>
  <c r="F628" i="18" a="1"/>
  <c r="F628" i="18" s="1"/>
  <c r="E628" i="18" a="1"/>
  <c r="E628" i="18" s="1"/>
  <c r="P626" i="18"/>
  <c r="AI626" i="18" s="1"/>
  <c r="G627" i="18"/>
  <c r="C629" i="18"/>
  <c r="B630" i="18"/>
  <c r="M627" i="18"/>
  <c r="J627" i="18"/>
  <c r="O628" i="18" l="1"/>
  <c r="AK627" i="18"/>
  <c r="S627" i="18"/>
  <c r="R628" i="18"/>
  <c r="N628" i="18"/>
  <c r="B631" i="18"/>
  <c r="C630" i="18"/>
  <c r="P627" i="18"/>
  <c r="AI627" i="18" s="1"/>
  <c r="L629" i="18" a="1"/>
  <c r="L629" i="18" s="1"/>
  <c r="I629" i="18" a="1"/>
  <c r="I629" i="18" s="1"/>
  <c r="H629" i="18" a="1"/>
  <c r="H629" i="18" s="1"/>
  <c r="K629" i="18" a="1"/>
  <c r="K629" i="18" s="1"/>
  <c r="E629" i="18" a="1"/>
  <c r="E629" i="18" s="1"/>
  <c r="D629" i="18" a="1"/>
  <c r="D629" i="18" s="1"/>
  <c r="F629" i="18" a="1"/>
  <c r="F629" i="18" s="1"/>
  <c r="G628" i="18"/>
  <c r="M628" i="18"/>
  <c r="J628" i="18"/>
  <c r="O629" i="18" l="1"/>
  <c r="R629" i="18" s="1"/>
  <c r="N629" i="18"/>
  <c r="Q629" i="18" s="1"/>
  <c r="AK628" i="18"/>
  <c r="Q628" i="18"/>
  <c r="S628" i="18" s="1"/>
  <c r="G629" i="18"/>
  <c r="P628" i="18"/>
  <c r="AI628" i="18" s="1"/>
  <c r="M629" i="18"/>
  <c r="J629" i="18"/>
  <c r="L630" i="18" a="1"/>
  <c r="L630" i="18" s="1"/>
  <c r="I630" i="18" a="1"/>
  <c r="I630" i="18" s="1"/>
  <c r="H630" i="18" a="1"/>
  <c r="H630" i="18" s="1"/>
  <c r="K630" i="18" a="1"/>
  <c r="K630" i="18" s="1"/>
  <c r="E630" i="18" a="1"/>
  <c r="E630" i="18" s="1"/>
  <c r="D630" i="18" a="1"/>
  <c r="D630" i="18" s="1"/>
  <c r="F630" i="18" a="1"/>
  <c r="F630" i="18" s="1"/>
  <c r="C631" i="18"/>
  <c r="B632" i="18"/>
  <c r="S629" i="18" l="1"/>
  <c r="AK629" i="18"/>
  <c r="N630" i="18"/>
  <c r="O630" i="18"/>
  <c r="R630" i="18" s="1"/>
  <c r="B633" i="18"/>
  <c r="C632" i="18"/>
  <c r="L631" i="18" a="1"/>
  <c r="L631" i="18" s="1"/>
  <c r="I631" i="18" a="1"/>
  <c r="I631" i="18" s="1"/>
  <c r="H631" i="18" a="1"/>
  <c r="H631" i="18" s="1"/>
  <c r="K631" i="18" a="1"/>
  <c r="K631" i="18" s="1"/>
  <c r="E631" i="18" a="1"/>
  <c r="E631" i="18" s="1"/>
  <c r="D631" i="18" a="1"/>
  <c r="D631" i="18" s="1"/>
  <c r="F631" i="18" a="1"/>
  <c r="F631" i="18" s="1"/>
  <c r="G630" i="18"/>
  <c r="M630" i="18"/>
  <c r="J630" i="18"/>
  <c r="P629" i="18"/>
  <c r="AI629" i="18" s="1"/>
  <c r="O631" i="18" l="1"/>
  <c r="R631" i="18" s="1"/>
  <c r="N631" i="18"/>
  <c r="Q631" i="18" s="1"/>
  <c r="AK630" i="18"/>
  <c r="Q630" i="18"/>
  <c r="S630" i="18" s="1"/>
  <c r="G631" i="18"/>
  <c r="M631" i="18"/>
  <c r="B634" i="18"/>
  <c r="C633" i="18"/>
  <c r="P630" i="18"/>
  <c r="AI630" i="18" s="1"/>
  <c r="J631" i="18"/>
  <c r="L632" i="18" a="1"/>
  <c r="L632" i="18" s="1"/>
  <c r="I632" i="18" a="1"/>
  <c r="I632" i="18" s="1"/>
  <c r="H632" i="18" a="1"/>
  <c r="H632" i="18" s="1"/>
  <c r="K632" i="18" a="1"/>
  <c r="K632" i="18" s="1"/>
  <c r="D632" i="18" a="1"/>
  <c r="D632" i="18" s="1"/>
  <c r="F632" i="18" a="1"/>
  <c r="F632" i="18" s="1"/>
  <c r="E632" i="18" a="1"/>
  <c r="E632" i="18" s="1"/>
  <c r="S631" i="18" l="1"/>
  <c r="AK631" i="18"/>
  <c r="N632" i="18"/>
  <c r="AK632" i="18" s="1"/>
  <c r="O632" i="18"/>
  <c r="R632" i="18" s="1"/>
  <c r="J632" i="18"/>
  <c r="L633" i="18" a="1"/>
  <c r="L633" i="18" s="1"/>
  <c r="I633" i="18" a="1"/>
  <c r="I633" i="18" s="1"/>
  <c r="H633" i="18" a="1"/>
  <c r="H633" i="18" s="1"/>
  <c r="K633" i="18" a="1"/>
  <c r="K633" i="18" s="1"/>
  <c r="E633" i="18" a="1"/>
  <c r="E633" i="18" s="1"/>
  <c r="D633" i="18" a="1"/>
  <c r="D633" i="18" s="1"/>
  <c r="F633" i="18" a="1"/>
  <c r="F633" i="18" s="1"/>
  <c r="P631" i="18"/>
  <c r="AI631" i="18" s="1"/>
  <c r="B635" i="18"/>
  <c r="C634" i="18"/>
  <c r="G632" i="18"/>
  <c r="M632" i="18"/>
  <c r="Q632" i="18" l="1"/>
  <c r="O633" i="18"/>
  <c r="R633" i="18" s="1"/>
  <c r="S632" i="18"/>
  <c r="N633" i="18"/>
  <c r="Q633" i="18" s="1"/>
  <c r="G633" i="18"/>
  <c r="M633" i="18"/>
  <c r="I634" i="18" a="1"/>
  <c r="I634" i="18" s="1"/>
  <c r="L634" i="18" a="1"/>
  <c r="L634" i="18" s="1"/>
  <c r="H634" i="18" a="1"/>
  <c r="H634" i="18" s="1"/>
  <c r="K634" i="18" a="1"/>
  <c r="K634" i="18" s="1"/>
  <c r="D634" i="18" a="1"/>
  <c r="D634" i="18" s="1"/>
  <c r="E634" i="18" a="1"/>
  <c r="E634" i="18" s="1"/>
  <c r="F634" i="18" a="1"/>
  <c r="F634" i="18" s="1"/>
  <c r="J633" i="18"/>
  <c r="B636" i="18"/>
  <c r="C635" i="18"/>
  <c r="P632" i="18"/>
  <c r="AI632" i="18" s="1"/>
  <c r="N634" i="18" l="1"/>
  <c r="S633" i="18"/>
  <c r="AK633" i="18"/>
  <c r="O634" i="18"/>
  <c r="R634" i="18" s="1"/>
  <c r="AK634" i="18"/>
  <c r="Q634" i="18"/>
  <c r="L635" i="18" a="1"/>
  <c r="L635" i="18" s="1"/>
  <c r="I635" i="18" a="1"/>
  <c r="I635" i="18" s="1"/>
  <c r="H635" i="18" a="1"/>
  <c r="H635" i="18" s="1"/>
  <c r="K635" i="18" a="1"/>
  <c r="K635" i="18" s="1"/>
  <c r="D635" i="18" a="1"/>
  <c r="D635" i="18" s="1"/>
  <c r="E635" i="18" a="1"/>
  <c r="E635" i="18" s="1"/>
  <c r="F635" i="18" a="1"/>
  <c r="F635" i="18" s="1"/>
  <c r="C636" i="18"/>
  <c r="B637" i="18"/>
  <c r="G634" i="18"/>
  <c r="P633" i="18"/>
  <c r="AI633" i="18" s="1"/>
  <c r="M634" i="18"/>
  <c r="J634" i="18"/>
  <c r="O635" i="18" l="1"/>
  <c r="R635" i="18" s="1"/>
  <c r="S634" i="18"/>
  <c r="N635" i="18"/>
  <c r="Q635" i="18" s="1"/>
  <c r="G635" i="18"/>
  <c r="P634" i="18"/>
  <c r="AI634" i="18" s="1"/>
  <c r="M635" i="18"/>
  <c r="C637" i="18"/>
  <c r="B638" i="18"/>
  <c r="J635" i="18"/>
  <c r="L636" i="18" a="1"/>
  <c r="L636" i="18" s="1"/>
  <c r="I636" i="18" a="1"/>
  <c r="I636" i="18" s="1"/>
  <c r="H636" i="18" a="1"/>
  <c r="H636" i="18" s="1"/>
  <c r="K636" i="18" a="1"/>
  <c r="K636" i="18" s="1"/>
  <c r="D636" i="18" a="1"/>
  <c r="D636" i="18" s="1"/>
  <c r="F636" i="18" a="1"/>
  <c r="F636" i="18" s="1"/>
  <c r="E636" i="18" a="1"/>
  <c r="E636" i="18" s="1"/>
  <c r="S635" i="18" l="1"/>
  <c r="O636" i="18"/>
  <c r="R636" i="18" s="1"/>
  <c r="AK635" i="18"/>
  <c r="N636" i="18"/>
  <c r="J636" i="18"/>
  <c r="P635" i="18"/>
  <c r="AI635" i="18" s="1"/>
  <c r="C638" i="18"/>
  <c r="B639" i="18"/>
  <c r="G636" i="18"/>
  <c r="L637" i="18" a="1"/>
  <c r="L637" i="18" s="1"/>
  <c r="H637" i="18" a="1"/>
  <c r="H637" i="18" s="1"/>
  <c r="I637" i="18" a="1"/>
  <c r="I637" i="18" s="1"/>
  <c r="K637" i="18" a="1"/>
  <c r="K637" i="18" s="1"/>
  <c r="E637" i="18" a="1"/>
  <c r="E637" i="18" s="1"/>
  <c r="D637" i="18" a="1"/>
  <c r="D637" i="18" s="1"/>
  <c r="F637" i="18" a="1"/>
  <c r="F637" i="18" s="1"/>
  <c r="M636" i="18"/>
  <c r="O637" i="18" l="1"/>
  <c r="R637" i="18" s="1"/>
  <c r="N637" i="18"/>
  <c r="Q637" i="18" s="1"/>
  <c r="AK636" i="18"/>
  <c r="Q636" i="18"/>
  <c r="S636" i="18" s="1"/>
  <c r="M637" i="18"/>
  <c r="L638" i="18" a="1"/>
  <c r="L638" i="18" s="1"/>
  <c r="I638" i="18" a="1"/>
  <c r="I638" i="18" s="1"/>
  <c r="H638" i="18" a="1"/>
  <c r="H638" i="18" s="1"/>
  <c r="K638" i="18" a="1"/>
  <c r="K638" i="18" s="1"/>
  <c r="E638" i="18" a="1"/>
  <c r="E638" i="18" s="1"/>
  <c r="D638" i="18" a="1"/>
  <c r="D638" i="18" s="1"/>
  <c r="F638" i="18" a="1"/>
  <c r="F638" i="18" s="1"/>
  <c r="J637" i="18"/>
  <c r="B640" i="18"/>
  <c r="C639" i="18"/>
  <c r="S637" i="18"/>
  <c r="G637" i="18"/>
  <c r="P636" i="18"/>
  <c r="AI636" i="18" s="1"/>
  <c r="O638" i="18" l="1"/>
  <c r="R638" i="18" s="1"/>
  <c r="AK637" i="18"/>
  <c r="N638" i="18"/>
  <c r="L639" i="18" a="1"/>
  <c r="L639" i="18" s="1"/>
  <c r="I639" i="18" a="1"/>
  <c r="I639" i="18" s="1"/>
  <c r="H639" i="18" a="1"/>
  <c r="H639" i="18" s="1"/>
  <c r="K639" i="18" a="1"/>
  <c r="K639" i="18" s="1"/>
  <c r="E639" i="18" a="1"/>
  <c r="E639" i="18" s="1"/>
  <c r="D639" i="18" a="1"/>
  <c r="D639" i="18" s="1"/>
  <c r="F639" i="18" a="1"/>
  <c r="F639" i="18" s="1"/>
  <c r="M638" i="18"/>
  <c r="B641" i="18"/>
  <c r="C640" i="18"/>
  <c r="J638" i="18"/>
  <c r="G638" i="18"/>
  <c r="P637" i="18"/>
  <c r="AI637" i="18" s="1"/>
  <c r="O639" i="18" l="1"/>
  <c r="R639" i="18" s="1"/>
  <c r="N639" i="18"/>
  <c r="Q639" i="18" s="1"/>
  <c r="AK638" i="18"/>
  <c r="Q638" i="18"/>
  <c r="S638" i="18" s="1"/>
  <c r="J639" i="18"/>
  <c r="G639" i="18"/>
  <c r="P638" i="18"/>
  <c r="AI638" i="18" s="1"/>
  <c r="M639" i="18"/>
  <c r="L640" i="18" a="1"/>
  <c r="L640" i="18" s="1"/>
  <c r="I640" i="18" a="1"/>
  <c r="I640" i="18" s="1"/>
  <c r="H640" i="18" a="1"/>
  <c r="H640" i="18" s="1"/>
  <c r="K640" i="18" a="1"/>
  <c r="K640" i="18" s="1"/>
  <c r="D640" i="18" a="1"/>
  <c r="D640" i="18" s="1"/>
  <c r="F640" i="18" a="1"/>
  <c r="F640" i="18" s="1"/>
  <c r="E640" i="18" a="1"/>
  <c r="E640" i="18" s="1"/>
  <c r="B642" i="18"/>
  <c r="C641" i="18"/>
  <c r="O640" i="18" l="1"/>
  <c r="S639" i="18"/>
  <c r="AK639" i="18"/>
  <c r="N640" i="18"/>
  <c r="R640" i="18"/>
  <c r="P639" i="18"/>
  <c r="AI639" i="18" s="1"/>
  <c r="B643" i="18"/>
  <c r="C642" i="18"/>
  <c r="G640" i="18"/>
  <c r="M640" i="18"/>
  <c r="J640" i="18"/>
  <c r="L641" i="18" a="1"/>
  <c r="L641" i="18" s="1"/>
  <c r="H641" i="18" a="1"/>
  <c r="H641" i="18" s="1"/>
  <c r="I641" i="18" a="1"/>
  <c r="I641" i="18" s="1"/>
  <c r="K641" i="18" a="1"/>
  <c r="K641" i="18" s="1"/>
  <c r="E641" i="18" a="1"/>
  <c r="E641" i="18" s="1"/>
  <c r="D641" i="18" a="1"/>
  <c r="D641" i="18" s="1"/>
  <c r="F641" i="18" a="1"/>
  <c r="F641" i="18" s="1"/>
  <c r="O641" i="18" l="1"/>
  <c r="R641" i="18" s="1"/>
  <c r="N641" i="18"/>
  <c r="Q641" i="18" s="1"/>
  <c r="AK640" i="18"/>
  <c r="Q640" i="18"/>
  <c r="S640" i="18" s="1"/>
  <c r="J641" i="18"/>
  <c r="P640" i="18"/>
  <c r="AI640" i="18" s="1"/>
  <c r="M641" i="18"/>
  <c r="L642" i="18" a="1"/>
  <c r="L642" i="18" s="1"/>
  <c r="I642" i="18" a="1"/>
  <c r="I642" i="18" s="1"/>
  <c r="H642" i="18" a="1"/>
  <c r="H642" i="18" s="1"/>
  <c r="K642" i="18" a="1"/>
  <c r="K642" i="18" s="1"/>
  <c r="D642" i="18" a="1"/>
  <c r="D642" i="18" s="1"/>
  <c r="F642" i="18" a="1"/>
  <c r="F642" i="18" s="1"/>
  <c r="E642" i="18" a="1"/>
  <c r="E642" i="18" s="1"/>
  <c r="G641" i="18"/>
  <c r="B644" i="18"/>
  <c r="C643" i="18"/>
  <c r="S641" i="18" l="1"/>
  <c r="O642" i="18"/>
  <c r="R642" i="18" s="1"/>
  <c r="AK641" i="18"/>
  <c r="N642" i="18"/>
  <c r="M642" i="18"/>
  <c r="L643" i="18" a="1"/>
  <c r="L643" i="18" s="1"/>
  <c r="I643" i="18" a="1"/>
  <c r="I643" i="18" s="1"/>
  <c r="H643" i="18" a="1"/>
  <c r="H643" i="18" s="1"/>
  <c r="K643" i="18" a="1"/>
  <c r="K643" i="18" s="1"/>
  <c r="D643" i="18" a="1"/>
  <c r="D643" i="18" s="1"/>
  <c r="E643" i="18" a="1"/>
  <c r="E643" i="18" s="1"/>
  <c r="F643" i="18" a="1"/>
  <c r="F643" i="18" s="1"/>
  <c r="C644" i="18"/>
  <c r="B645" i="18"/>
  <c r="J642" i="18"/>
  <c r="P641" i="18"/>
  <c r="AI641" i="18" s="1"/>
  <c r="G642" i="18"/>
  <c r="N643" i="18" l="1"/>
  <c r="Q643" i="18" s="1"/>
  <c r="AK642" i="18"/>
  <c r="Q642" i="18"/>
  <c r="S642" i="18" s="1"/>
  <c r="O643" i="18"/>
  <c r="R643" i="18" s="1"/>
  <c r="G643" i="18"/>
  <c r="P642" i="18"/>
  <c r="AI642" i="18" s="1"/>
  <c r="M643" i="18"/>
  <c r="C645" i="18"/>
  <c r="B646" i="18"/>
  <c r="J643" i="18"/>
  <c r="L644" i="18" a="1"/>
  <c r="L644" i="18" s="1"/>
  <c r="I644" i="18" a="1"/>
  <c r="I644" i="18" s="1"/>
  <c r="H644" i="18" a="1"/>
  <c r="H644" i="18" s="1"/>
  <c r="K644" i="18" a="1"/>
  <c r="K644" i="18" s="1"/>
  <c r="D644" i="18" a="1"/>
  <c r="D644" i="18" s="1"/>
  <c r="F644" i="18" a="1"/>
  <c r="F644" i="18" s="1"/>
  <c r="E644" i="18" a="1"/>
  <c r="E644" i="18" s="1"/>
  <c r="O644" i="18" l="1"/>
  <c r="R644" i="18" s="1"/>
  <c r="S643" i="18"/>
  <c r="AK643" i="18"/>
  <c r="N644" i="18"/>
  <c r="Q644" i="18" s="1"/>
  <c r="M644" i="18"/>
  <c r="B647" i="18"/>
  <c r="C646" i="18"/>
  <c r="J644" i="18"/>
  <c r="L645" i="18" a="1"/>
  <c r="L645" i="18" s="1"/>
  <c r="H645" i="18" a="1"/>
  <c r="H645" i="18" s="1"/>
  <c r="I645" i="18" a="1"/>
  <c r="I645" i="18" s="1"/>
  <c r="K645" i="18" a="1"/>
  <c r="K645" i="18" s="1"/>
  <c r="E645" i="18" a="1"/>
  <c r="E645" i="18" s="1"/>
  <c r="F645" i="18" a="1"/>
  <c r="F645" i="18" s="1"/>
  <c r="D645" i="18" a="1"/>
  <c r="D645" i="18" s="1"/>
  <c r="P643" i="18"/>
  <c r="AI643" i="18" s="1"/>
  <c r="G644" i="18"/>
  <c r="S644" i="18" l="1"/>
  <c r="AK644" i="18"/>
  <c r="N645" i="18"/>
  <c r="Q645" i="18" s="1"/>
  <c r="O645" i="18"/>
  <c r="R645" i="18" s="1"/>
  <c r="G645" i="18"/>
  <c r="M645" i="18"/>
  <c r="P644" i="18"/>
  <c r="AI644" i="18" s="1"/>
  <c r="J645" i="18"/>
  <c r="L646" i="18" a="1"/>
  <c r="L646" i="18" s="1"/>
  <c r="I646" i="18" a="1"/>
  <c r="I646" i="18" s="1"/>
  <c r="H646" i="18" a="1"/>
  <c r="H646" i="18" s="1"/>
  <c r="K646" i="18" a="1"/>
  <c r="K646" i="18" s="1"/>
  <c r="E646" i="18" a="1"/>
  <c r="E646" i="18" s="1"/>
  <c r="F646" i="18" a="1"/>
  <c r="F646" i="18" s="1"/>
  <c r="D646" i="18" a="1"/>
  <c r="D646" i="18" s="1"/>
  <c r="C647" i="18"/>
  <c r="B648" i="18"/>
  <c r="S645" i="18" l="1"/>
  <c r="O646" i="18"/>
  <c r="R646" i="18" s="1"/>
  <c r="AK645" i="18"/>
  <c r="N646" i="18"/>
  <c r="Q646" i="18" s="1"/>
  <c r="P645" i="18"/>
  <c r="AI645" i="18" s="1"/>
  <c r="G646" i="18"/>
  <c r="M646" i="18"/>
  <c r="B649" i="18"/>
  <c r="C648" i="18"/>
  <c r="J646" i="18"/>
  <c r="L647" i="18" a="1"/>
  <c r="L647" i="18" s="1"/>
  <c r="I647" i="18" a="1"/>
  <c r="I647" i="18" s="1"/>
  <c r="H647" i="18" a="1"/>
  <c r="H647" i="18" s="1"/>
  <c r="K647" i="18" a="1"/>
  <c r="K647" i="18" s="1"/>
  <c r="E647" i="18" a="1"/>
  <c r="E647" i="18" s="1"/>
  <c r="D647" i="18" a="1"/>
  <c r="D647" i="18" s="1"/>
  <c r="F647" i="18" a="1"/>
  <c r="F647" i="18" s="1"/>
  <c r="S646" i="18" l="1"/>
  <c r="AK646" i="18"/>
  <c r="N647" i="18"/>
  <c r="Q647" i="18" s="1"/>
  <c r="O647" i="18"/>
  <c r="R647" i="18" s="1"/>
  <c r="B650" i="18"/>
  <c r="C649" i="18"/>
  <c r="G647" i="18"/>
  <c r="P646" i="18"/>
  <c r="AI646" i="18" s="1"/>
  <c r="M647" i="18"/>
  <c r="J647" i="18"/>
  <c r="L648" i="18" a="1"/>
  <c r="L648" i="18" s="1"/>
  <c r="I648" i="18" a="1"/>
  <c r="I648" i="18" s="1"/>
  <c r="H648" i="18" a="1"/>
  <c r="H648" i="18" s="1"/>
  <c r="K648" i="18" a="1"/>
  <c r="K648" i="18" s="1"/>
  <c r="D648" i="18" a="1"/>
  <c r="D648" i="18" s="1"/>
  <c r="F648" i="18" a="1"/>
  <c r="F648" i="18" s="1"/>
  <c r="E648" i="18" a="1"/>
  <c r="E648" i="18" s="1"/>
  <c r="S647" i="18" l="1"/>
  <c r="AK647" i="18"/>
  <c r="N648" i="18"/>
  <c r="O648" i="18"/>
  <c r="R648" i="18" s="1"/>
  <c r="M648" i="18"/>
  <c r="J648" i="18"/>
  <c r="L649" i="18" a="1"/>
  <c r="L649" i="18" s="1"/>
  <c r="I649" i="18" a="1"/>
  <c r="I649" i="18" s="1"/>
  <c r="H649" i="18" a="1"/>
  <c r="H649" i="18" s="1"/>
  <c r="K649" i="18" a="1"/>
  <c r="K649" i="18" s="1"/>
  <c r="E649" i="18" a="1"/>
  <c r="E649" i="18" s="1"/>
  <c r="D649" i="18" a="1"/>
  <c r="D649" i="18" s="1"/>
  <c r="F649" i="18" a="1"/>
  <c r="F649" i="18" s="1"/>
  <c r="P647" i="18"/>
  <c r="AI647" i="18" s="1"/>
  <c r="B651" i="18"/>
  <c r="C650" i="18"/>
  <c r="G648" i="18"/>
  <c r="O649" i="18" l="1"/>
  <c r="R649" i="18" s="1"/>
  <c r="N649" i="18"/>
  <c r="Q649" i="18" s="1"/>
  <c r="AK648" i="18"/>
  <c r="Q648" i="18"/>
  <c r="S648" i="18" s="1"/>
  <c r="P648" i="18"/>
  <c r="AI648" i="18" s="1"/>
  <c r="J649" i="18"/>
  <c r="L650" i="18" a="1"/>
  <c r="L650" i="18" s="1"/>
  <c r="I650" i="18" a="1"/>
  <c r="I650" i="18" s="1"/>
  <c r="H650" i="18" a="1"/>
  <c r="H650" i="18" s="1"/>
  <c r="K650" i="18" a="1"/>
  <c r="K650" i="18" s="1"/>
  <c r="D650" i="18" a="1"/>
  <c r="D650" i="18" s="1"/>
  <c r="E650" i="18" a="1"/>
  <c r="E650" i="18" s="1"/>
  <c r="F650" i="18" a="1"/>
  <c r="F650" i="18" s="1"/>
  <c r="G649" i="18"/>
  <c r="B652" i="18"/>
  <c r="C651" i="18"/>
  <c r="M649" i="18"/>
  <c r="AK649" i="18" l="1"/>
  <c r="S649" i="18"/>
  <c r="N650" i="18"/>
  <c r="O650" i="18"/>
  <c r="R650" i="18" s="1"/>
  <c r="G650" i="18"/>
  <c r="P649" i="18"/>
  <c r="AI649" i="18" s="1"/>
  <c r="M650" i="18"/>
  <c r="L651" i="18" a="1"/>
  <c r="L651" i="18" s="1"/>
  <c r="I651" i="18" a="1"/>
  <c r="I651" i="18" s="1"/>
  <c r="H651" i="18" a="1"/>
  <c r="H651" i="18" s="1"/>
  <c r="K651" i="18" a="1"/>
  <c r="K651" i="18" s="1"/>
  <c r="D651" i="18" a="1"/>
  <c r="D651" i="18" s="1"/>
  <c r="E651" i="18" a="1"/>
  <c r="E651" i="18" s="1"/>
  <c r="F651" i="18" a="1"/>
  <c r="F651" i="18" s="1"/>
  <c r="C652" i="18"/>
  <c r="B653" i="18"/>
  <c r="J650" i="18"/>
  <c r="O651" i="18" l="1"/>
  <c r="R651" i="18" s="1"/>
  <c r="N651" i="18"/>
  <c r="Q651" i="18" s="1"/>
  <c r="AK650" i="18"/>
  <c r="Q650" i="18"/>
  <c r="S650" i="18" s="1"/>
  <c r="G651" i="18"/>
  <c r="P650" i="18"/>
  <c r="AI650" i="18" s="1"/>
  <c r="M651" i="18"/>
  <c r="C653" i="18"/>
  <c r="B654" i="18"/>
  <c r="J651" i="18"/>
  <c r="L652" i="18" a="1"/>
  <c r="L652" i="18" s="1"/>
  <c r="I652" i="18" a="1"/>
  <c r="I652" i="18" s="1"/>
  <c r="H652" i="18" a="1"/>
  <c r="H652" i="18" s="1"/>
  <c r="K652" i="18" a="1"/>
  <c r="K652" i="18" s="1"/>
  <c r="D652" i="18" a="1"/>
  <c r="D652" i="18" s="1"/>
  <c r="F652" i="18" a="1"/>
  <c r="F652" i="18" s="1"/>
  <c r="E652" i="18" a="1"/>
  <c r="E652" i="18" s="1"/>
  <c r="AK651" i="18" l="1"/>
  <c r="O652" i="18"/>
  <c r="R652" i="18" s="1"/>
  <c r="S651" i="18"/>
  <c r="N652" i="18"/>
  <c r="M652" i="18"/>
  <c r="J652" i="18"/>
  <c r="P651" i="18"/>
  <c r="AI651" i="18" s="1"/>
  <c r="C654" i="18"/>
  <c r="B655" i="18"/>
  <c r="G652" i="18"/>
  <c r="L653" i="18" a="1"/>
  <c r="L653" i="18" s="1"/>
  <c r="I653" i="18" a="1"/>
  <c r="I653" i="18" s="1"/>
  <c r="H653" i="18" a="1"/>
  <c r="H653" i="18" s="1"/>
  <c r="K653" i="18" a="1"/>
  <c r="K653" i="18" s="1"/>
  <c r="E653" i="18" a="1"/>
  <c r="E653" i="18" s="1"/>
  <c r="F653" i="18" a="1"/>
  <c r="F653" i="18" s="1"/>
  <c r="D653" i="18" a="1"/>
  <c r="D653" i="18" s="1"/>
  <c r="O653" i="18" l="1"/>
  <c r="R653" i="18" s="1"/>
  <c r="N653" i="18"/>
  <c r="Q653" i="18" s="1"/>
  <c r="AK652" i="18"/>
  <c r="Q652" i="18"/>
  <c r="S652" i="18" s="1"/>
  <c r="P652" i="18"/>
  <c r="AI652" i="18" s="1"/>
  <c r="B656" i="18"/>
  <c r="C655" i="18"/>
  <c r="G653" i="18"/>
  <c r="L654" i="18" a="1"/>
  <c r="L654" i="18" s="1"/>
  <c r="H654" i="18" a="1"/>
  <c r="H654" i="18" s="1"/>
  <c r="I654" i="18" a="1"/>
  <c r="I654" i="18" s="1"/>
  <c r="K654" i="18" a="1"/>
  <c r="K654" i="18" s="1"/>
  <c r="D654" i="18" a="1"/>
  <c r="D654" i="18" s="1"/>
  <c r="E654" i="18" a="1"/>
  <c r="E654" i="18" s="1"/>
  <c r="F654" i="18" a="1"/>
  <c r="F654" i="18" s="1"/>
  <c r="M653" i="18"/>
  <c r="J653" i="18"/>
  <c r="O654" i="18" l="1"/>
  <c r="R654" i="18" s="1"/>
  <c r="S653" i="18"/>
  <c r="AK653" i="18"/>
  <c r="N654" i="18"/>
  <c r="J654" i="18"/>
  <c r="P653" i="18"/>
  <c r="AI653" i="18" s="1"/>
  <c r="M654" i="18"/>
  <c r="L655" i="18" a="1"/>
  <c r="L655" i="18" s="1"/>
  <c r="I655" i="18" a="1"/>
  <c r="I655" i="18" s="1"/>
  <c r="H655" i="18" a="1"/>
  <c r="H655" i="18" s="1"/>
  <c r="K655" i="18" a="1"/>
  <c r="K655" i="18" s="1"/>
  <c r="E655" i="18" a="1"/>
  <c r="E655" i="18" s="1"/>
  <c r="D655" i="18" a="1"/>
  <c r="D655" i="18" s="1"/>
  <c r="F655" i="18" a="1"/>
  <c r="F655" i="18" s="1"/>
  <c r="G654" i="18"/>
  <c r="B657" i="18"/>
  <c r="C656" i="18"/>
  <c r="O655" i="18" l="1"/>
  <c r="R655" i="18" s="1"/>
  <c r="AK654" i="18"/>
  <c r="Q654" i="18"/>
  <c r="S654" i="18" s="1"/>
  <c r="N655" i="18"/>
  <c r="Q655" i="18" s="1"/>
  <c r="L656" i="18" a="1"/>
  <c r="L656" i="18" s="1"/>
  <c r="I656" i="18" a="1"/>
  <c r="I656" i="18" s="1"/>
  <c r="H656" i="18" a="1"/>
  <c r="H656" i="18" s="1"/>
  <c r="K656" i="18" a="1"/>
  <c r="K656" i="18" s="1"/>
  <c r="D656" i="18" a="1"/>
  <c r="D656" i="18" s="1"/>
  <c r="F656" i="18" a="1"/>
  <c r="F656" i="18" s="1"/>
  <c r="E656" i="18" a="1"/>
  <c r="E656" i="18" s="1"/>
  <c r="G655" i="18"/>
  <c r="B658" i="18"/>
  <c r="C657" i="18"/>
  <c r="M655" i="18"/>
  <c r="P654" i="18"/>
  <c r="AI654" i="18" s="1"/>
  <c r="J655" i="18"/>
  <c r="O656" i="18" l="1"/>
  <c r="N656" i="18"/>
  <c r="AK656" i="18" s="1"/>
  <c r="S655" i="18"/>
  <c r="R656" i="18"/>
  <c r="AK655" i="18"/>
  <c r="Q656" i="18"/>
  <c r="J656" i="18"/>
  <c r="M656" i="18"/>
  <c r="P655" i="18"/>
  <c r="AI655" i="18" s="1"/>
  <c r="G656" i="18"/>
  <c r="B659" i="18"/>
  <c r="C658" i="18"/>
  <c r="L657" i="18" a="1"/>
  <c r="L657" i="18" s="1"/>
  <c r="I657" i="18" a="1"/>
  <c r="I657" i="18" s="1"/>
  <c r="H657" i="18" a="1"/>
  <c r="H657" i="18" s="1"/>
  <c r="K657" i="18" a="1"/>
  <c r="K657" i="18" s="1"/>
  <c r="E657" i="18" a="1"/>
  <c r="E657" i="18" s="1"/>
  <c r="D657" i="18" a="1"/>
  <c r="D657" i="18" s="1"/>
  <c r="F657" i="18" a="1"/>
  <c r="F657" i="18" s="1"/>
  <c r="S656" i="18" l="1"/>
  <c r="O657" i="18"/>
  <c r="R657" i="18" s="1"/>
  <c r="N657" i="18"/>
  <c r="Q657" i="18" s="1"/>
  <c r="P656" i="18"/>
  <c r="AI656" i="18" s="1"/>
  <c r="M657" i="18"/>
  <c r="B660" i="18"/>
  <c r="C659" i="18"/>
  <c r="J657" i="18"/>
  <c r="G657" i="18"/>
  <c r="L658" i="18" a="1"/>
  <c r="L658" i="18" s="1"/>
  <c r="I658" i="18" a="1"/>
  <c r="I658" i="18" s="1"/>
  <c r="H658" i="18" a="1"/>
  <c r="H658" i="18" s="1"/>
  <c r="K658" i="18" a="1"/>
  <c r="K658" i="18" s="1"/>
  <c r="D658" i="18" a="1"/>
  <c r="D658" i="18" s="1"/>
  <c r="F658" i="18" a="1"/>
  <c r="F658" i="18" s="1"/>
  <c r="E658" i="18" a="1"/>
  <c r="E658" i="18" s="1"/>
  <c r="O658" i="18" l="1"/>
  <c r="R658" i="18" s="1"/>
  <c r="AK657" i="18"/>
  <c r="S657" i="18"/>
  <c r="N658" i="18"/>
  <c r="AK658" i="18" s="1"/>
  <c r="P657" i="18"/>
  <c r="AI657" i="18" s="1"/>
  <c r="M658" i="18"/>
  <c r="J658" i="18"/>
  <c r="L659" i="18" a="1"/>
  <c r="L659" i="18" s="1"/>
  <c r="I659" i="18" a="1"/>
  <c r="I659" i="18" s="1"/>
  <c r="H659" i="18" a="1"/>
  <c r="H659" i="18" s="1"/>
  <c r="K659" i="18" a="1"/>
  <c r="K659" i="18" s="1"/>
  <c r="D659" i="18" a="1"/>
  <c r="D659" i="18" s="1"/>
  <c r="E659" i="18" a="1"/>
  <c r="E659" i="18" s="1"/>
  <c r="F659" i="18" a="1"/>
  <c r="F659" i="18" s="1"/>
  <c r="G658" i="18"/>
  <c r="C660" i="18"/>
  <c r="B661" i="18"/>
  <c r="Q658" i="18" l="1"/>
  <c r="S658" i="18" s="1"/>
  <c r="O659" i="18"/>
  <c r="R659" i="18" s="1"/>
  <c r="N659" i="18"/>
  <c r="Q659" i="18" s="1"/>
  <c r="P658" i="18"/>
  <c r="AI658" i="18" s="1"/>
  <c r="G659" i="18"/>
  <c r="C661" i="18"/>
  <c r="B662" i="18"/>
  <c r="M659" i="18"/>
  <c r="L660" i="18" a="1"/>
  <c r="L660" i="18" s="1"/>
  <c r="I660" i="18" a="1"/>
  <c r="I660" i="18" s="1"/>
  <c r="H660" i="18" a="1"/>
  <c r="H660" i="18" s="1"/>
  <c r="K660" i="18" a="1"/>
  <c r="K660" i="18" s="1"/>
  <c r="D660" i="18" a="1"/>
  <c r="D660" i="18" s="1"/>
  <c r="F660" i="18" a="1"/>
  <c r="F660" i="18" s="1"/>
  <c r="E660" i="18" a="1"/>
  <c r="E660" i="18" s="1"/>
  <c r="J659" i="18"/>
  <c r="O660" i="18" l="1"/>
  <c r="R660" i="18" s="1"/>
  <c r="S659" i="18"/>
  <c r="AK659" i="18"/>
  <c r="N660" i="18"/>
  <c r="J660" i="18"/>
  <c r="L661" i="18" a="1"/>
  <c r="L661" i="18" s="1"/>
  <c r="H661" i="18" a="1"/>
  <c r="H661" i="18" s="1"/>
  <c r="I661" i="18" a="1"/>
  <c r="I661" i="18" s="1"/>
  <c r="K661" i="18" a="1"/>
  <c r="K661" i="18" s="1"/>
  <c r="E661" i="18" a="1"/>
  <c r="E661" i="18" s="1"/>
  <c r="D661" i="18" a="1"/>
  <c r="D661" i="18" s="1"/>
  <c r="F661" i="18" a="1"/>
  <c r="F661" i="18" s="1"/>
  <c r="G660" i="18"/>
  <c r="P659" i="18"/>
  <c r="AI659" i="18" s="1"/>
  <c r="M660" i="18"/>
  <c r="B663" i="18"/>
  <c r="C662" i="18"/>
  <c r="O661" i="18" l="1"/>
  <c r="R661" i="18" s="1"/>
  <c r="AK660" i="18"/>
  <c r="Q660" i="18"/>
  <c r="S660" i="18" s="1"/>
  <c r="N661" i="18"/>
  <c r="Q661" i="18" s="1"/>
  <c r="L662" i="18" a="1"/>
  <c r="L662" i="18" s="1"/>
  <c r="I662" i="18" a="1"/>
  <c r="I662" i="18" s="1"/>
  <c r="H662" i="18" a="1"/>
  <c r="H662" i="18" s="1"/>
  <c r="K662" i="18" a="1"/>
  <c r="K662" i="18" s="1"/>
  <c r="E662" i="18" a="1"/>
  <c r="E662" i="18" s="1"/>
  <c r="F662" i="18" a="1"/>
  <c r="F662" i="18" s="1"/>
  <c r="D662" i="18" a="1"/>
  <c r="D662" i="18" s="1"/>
  <c r="P660" i="18"/>
  <c r="AI660" i="18" s="1"/>
  <c r="G661" i="18"/>
  <c r="J661" i="18"/>
  <c r="M661" i="18"/>
  <c r="S661" i="18"/>
  <c r="C663" i="18"/>
  <c r="B664" i="18"/>
  <c r="AK661" i="18" l="1"/>
  <c r="O662" i="18"/>
  <c r="R662" i="18" s="1"/>
  <c r="N662" i="18"/>
  <c r="L663" i="18" a="1"/>
  <c r="L663" i="18" s="1"/>
  <c r="I663" i="18" a="1"/>
  <c r="I663" i="18" s="1"/>
  <c r="H663" i="18" a="1"/>
  <c r="H663" i="18" s="1"/>
  <c r="K663" i="18" a="1"/>
  <c r="K663" i="18" s="1"/>
  <c r="E663" i="18" a="1"/>
  <c r="E663" i="18" s="1"/>
  <c r="D663" i="18" a="1"/>
  <c r="D663" i="18" s="1"/>
  <c r="F663" i="18" a="1"/>
  <c r="F663" i="18" s="1"/>
  <c r="B665" i="18"/>
  <c r="C664" i="18"/>
  <c r="P661" i="18"/>
  <c r="AI661" i="18" s="1"/>
  <c r="M662" i="18"/>
  <c r="G662" i="18"/>
  <c r="J662" i="18"/>
  <c r="O663" i="18" l="1"/>
  <c r="R663" i="18" s="1"/>
  <c r="N663" i="18"/>
  <c r="Q663" i="18" s="1"/>
  <c r="AK662" i="18"/>
  <c r="Q662" i="18"/>
  <c r="S662" i="18" s="1"/>
  <c r="L664" i="18" a="1"/>
  <c r="L664" i="18" s="1"/>
  <c r="I664" i="18" a="1"/>
  <c r="I664" i="18" s="1"/>
  <c r="H664" i="18" a="1"/>
  <c r="H664" i="18" s="1"/>
  <c r="K664" i="18" a="1"/>
  <c r="K664" i="18" s="1"/>
  <c r="D664" i="18" a="1"/>
  <c r="D664" i="18" s="1"/>
  <c r="F664" i="18" a="1"/>
  <c r="F664" i="18" s="1"/>
  <c r="E664" i="18" a="1"/>
  <c r="E664" i="18" s="1"/>
  <c r="J663" i="18"/>
  <c r="P662" i="18"/>
  <c r="AI662" i="18" s="1"/>
  <c r="B666" i="18"/>
  <c r="C665" i="18"/>
  <c r="M663" i="18"/>
  <c r="G663" i="18"/>
  <c r="S663" i="18" l="1"/>
  <c r="N664" i="18"/>
  <c r="Q664" i="18" s="1"/>
  <c r="AK663" i="18"/>
  <c r="O664" i="18"/>
  <c r="R664" i="18" s="1"/>
  <c r="L665" i="18" a="1"/>
  <c r="L665" i="18" s="1"/>
  <c r="I665" i="18" a="1"/>
  <c r="I665" i="18" s="1"/>
  <c r="H665" i="18" a="1"/>
  <c r="H665" i="18" s="1"/>
  <c r="K665" i="18" a="1"/>
  <c r="K665" i="18" s="1"/>
  <c r="E665" i="18" a="1"/>
  <c r="E665" i="18" s="1"/>
  <c r="D665" i="18" a="1"/>
  <c r="D665" i="18" s="1"/>
  <c r="F665" i="18" a="1"/>
  <c r="F665" i="18" s="1"/>
  <c r="B667" i="18"/>
  <c r="C666" i="18"/>
  <c r="M664" i="18"/>
  <c r="G664" i="18"/>
  <c r="P663" i="18"/>
  <c r="AI663" i="18" s="1"/>
  <c r="J664" i="18"/>
  <c r="AK664" i="18" l="1"/>
  <c r="S664" i="18"/>
  <c r="N665" i="18"/>
  <c r="Q665" i="18" s="1"/>
  <c r="O665" i="18"/>
  <c r="R665" i="18" s="1"/>
  <c r="L666" i="18" a="1"/>
  <c r="L666" i="18" s="1"/>
  <c r="I666" i="18" a="1"/>
  <c r="I666" i="18" s="1"/>
  <c r="H666" i="18" a="1"/>
  <c r="H666" i="18" s="1"/>
  <c r="K666" i="18" a="1"/>
  <c r="K666" i="18" s="1"/>
  <c r="D666" i="18" a="1"/>
  <c r="D666" i="18" s="1"/>
  <c r="E666" i="18" a="1"/>
  <c r="E666" i="18" s="1"/>
  <c r="F666" i="18" a="1"/>
  <c r="F666" i="18" s="1"/>
  <c r="P664" i="18"/>
  <c r="AI664" i="18" s="1"/>
  <c r="B668" i="18"/>
  <c r="C667" i="18"/>
  <c r="G665" i="18"/>
  <c r="M665" i="18"/>
  <c r="J665" i="18"/>
  <c r="S665" i="18" l="1"/>
  <c r="AK665" i="18"/>
  <c r="N666" i="18"/>
  <c r="O666" i="18"/>
  <c r="R666" i="18" s="1"/>
  <c r="J666" i="18"/>
  <c r="L667" i="18" a="1"/>
  <c r="L667" i="18" s="1"/>
  <c r="I667" i="18" a="1"/>
  <c r="I667" i="18" s="1"/>
  <c r="H667" i="18" a="1"/>
  <c r="H667" i="18" s="1"/>
  <c r="K667" i="18" a="1"/>
  <c r="K667" i="18" s="1"/>
  <c r="D667" i="18" a="1"/>
  <c r="D667" i="18" s="1"/>
  <c r="E667" i="18" a="1"/>
  <c r="E667" i="18" s="1"/>
  <c r="F667" i="18" a="1"/>
  <c r="F667" i="18" s="1"/>
  <c r="C668" i="18"/>
  <c r="B669" i="18"/>
  <c r="G666" i="18"/>
  <c r="P665" i="18"/>
  <c r="AI665" i="18" s="1"/>
  <c r="M666" i="18"/>
  <c r="O667" i="18" l="1"/>
  <c r="R667" i="18" s="1"/>
  <c r="N667" i="18"/>
  <c r="Q667" i="18" s="1"/>
  <c r="AK666" i="18"/>
  <c r="Q666" i="18"/>
  <c r="S666" i="18" s="1"/>
  <c r="M667" i="18"/>
  <c r="J667" i="18"/>
  <c r="C669" i="18"/>
  <c r="B670" i="18"/>
  <c r="P666" i="18"/>
  <c r="AI666" i="18" s="1"/>
  <c r="L668" i="18" a="1"/>
  <c r="L668" i="18" s="1"/>
  <c r="I668" i="18" a="1"/>
  <c r="I668" i="18" s="1"/>
  <c r="H668" i="18" a="1"/>
  <c r="H668" i="18" s="1"/>
  <c r="K668" i="18" a="1"/>
  <c r="K668" i="18" s="1"/>
  <c r="D668" i="18" a="1"/>
  <c r="D668" i="18" s="1"/>
  <c r="F668" i="18" a="1"/>
  <c r="F668" i="18" s="1"/>
  <c r="E668" i="18" a="1"/>
  <c r="E668" i="18" s="1"/>
  <c r="G667" i="18"/>
  <c r="AK667" i="18" l="1"/>
  <c r="S667" i="18"/>
  <c r="N668" i="18"/>
  <c r="AK668" i="18" s="1"/>
  <c r="O668" i="18"/>
  <c r="R668" i="18" s="1"/>
  <c r="M668" i="18"/>
  <c r="C670" i="18"/>
  <c r="B671" i="18"/>
  <c r="J668" i="18"/>
  <c r="L669" i="18" a="1"/>
  <c r="L669" i="18" s="1"/>
  <c r="I669" i="18" a="1"/>
  <c r="I669" i="18" s="1"/>
  <c r="H669" i="18" a="1"/>
  <c r="H669" i="18" s="1"/>
  <c r="K669" i="18" a="1"/>
  <c r="K669" i="18" s="1"/>
  <c r="E669" i="18" a="1"/>
  <c r="E669" i="18" s="1"/>
  <c r="D669" i="18" a="1"/>
  <c r="D669" i="18" s="1"/>
  <c r="F669" i="18" a="1"/>
  <c r="F669" i="18" s="1"/>
  <c r="G668" i="18"/>
  <c r="P667" i="18"/>
  <c r="AI667" i="18" s="1"/>
  <c r="Q668" i="18" l="1"/>
  <c r="S668" i="18" s="1"/>
  <c r="N669" i="18"/>
  <c r="Q669" i="18" s="1"/>
  <c r="O669" i="18"/>
  <c r="R669" i="18" s="1"/>
  <c r="P668" i="18"/>
  <c r="AI668" i="18" s="1"/>
  <c r="G669" i="18"/>
  <c r="M669" i="18"/>
  <c r="B672" i="18"/>
  <c r="C671" i="18"/>
  <c r="J669" i="18"/>
  <c r="L670" i="18" a="1"/>
  <c r="L670" i="18" s="1"/>
  <c r="I670" i="18" a="1"/>
  <c r="I670" i="18" s="1"/>
  <c r="H670" i="18" a="1"/>
  <c r="H670" i="18" s="1"/>
  <c r="K670" i="18" a="1"/>
  <c r="K670" i="18" s="1"/>
  <c r="E670" i="18" a="1"/>
  <c r="E670" i="18" s="1"/>
  <c r="D670" i="18" a="1"/>
  <c r="D670" i="18" s="1"/>
  <c r="F670" i="18" a="1"/>
  <c r="F670" i="18" s="1"/>
  <c r="N670" i="18" l="1"/>
  <c r="AK670" i="18" s="1"/>
  <c r="S669" i="18"/>
  <c r="O670" i="18"/>
  <c r="R670" i="18" s="1"/>
  <c r="AK669" i="18"/>
  <c r="J670" i="18"/>
  <c r="G670" i="18"/>
  <c r="P669" i="18"/>
  <c r="AI669" i="18" s="1"/>
  <c r="M670" i="18"/>
  <c r="B673" i="18"/>
  <c r="C672" i="18"/>
  <c r="L671" i="18" a="1"/>
  <c r="L671" i="18" s="1"/>
  <c r="I671" i="18" a="1"/>
  <c r="I671" i="18" s="1"/>
  <c r="H671" i="18" a="1"/>
  <c r="H671" i="18" s="1"/>
  <c r="K671" i="18" a="1"/>
  <c r="K671" i="18" s="1"/>
  <c r="E671" i="18" a="1"/>
  <c r="E671" i="18" s="1"/>
  <c r="D671" i="18" a="1"/>
  <c r="D671" i="18" s="1"/>
  <c r="F671" i="18" a="1"/>
  <c r="F671" i="18" s="1"/>
  <c r="Q670" i="18" l="1"/>
  <c r="S670" i="18" s="1"/>
  <c r="O671" i="18"/>
  <c r="R671" i="18" s="1"/>
  <c r="N671" i="18"/>
  <c r="Q671" i="18" s="1"/>
  <c r="J671" i="18"/>
  <c r="L672" i="18" a="1"/>
  <c r="L672" i="18" s="1"/>
  <c r="I672" i="18" a="1"/>
  <c r="I672" i="18" s="1"/>
  <c r="H672" i="18" a="1"/>
  <c r="H672" i="18" s="1"/>
  <c r="K672" i="18" a="1"/>
  <c r="K672" i="18" s="1"/>
  <c r="D672" i="18" a="1"/>
  <c r="D672" i="18" s="1"/>
  <c r="F672" i="18" a="1"/>
  <c r="F672" i="18" s="1"/>
  <c r="E672" i="18" a="1"/>
  <c r="E672" i="18" s="1"/>
  <c r="G671" i="18"/>
  <c r="B674" i="18"/>
  <c r="C673" i="18"/>
  <c r="P670" i="18"/>
  <c r="AI670" i="18" s="1"/>
  <c r="M671" i="18"/>
  <c r="O672" i="18" l="1"/>
  <c r="N672" i="18"/>
  <c r="Q672" i="18" s="1"/>
  <c r="S671" i="18"/>
  <c r="R672" i="18"/>
  <c r="AK671" i="18"/>
  <c r="AK672" i="18"/>
  <c r="M672" i="18"/>
  <c r="P671" i="18"/>
  <c r="AI671" i="18" s="1"/>
  <c r="J672" i="18"/>
  <c r="L673" i="18" a="1"/>
  <c r="L673" i="18" s="1"/>
  <c r="H673" i="18" a="1"/>
  <c r="H673" i="18" s="1"/>
  <c r="I673" i="18" a="1"/>
  <c r="I673" i="18" s="1"/>
  <c r="K673" i="18" a="1"/>
  <c r="K673" i="18" s="1"/>
  <c r="E673" i="18" a="1"/>
  <c r="E673" i="18" s="1"/>
  <c r="D673" i="18" a="1"/>
  <c r="D673" i="18" s="1"/>
  <c r="F673" i="18" a="1"/>
  <c r="F673" i="18" s="1"/>
  <c r="G672" i="18"/>
  <c r="B675" i="18"/>
  <c r="C674" i="18"/>
  <c r="S672" i="18" l="1"/>
  <c r="N673" i="18"/>
  <c r="Q673" i="18" s="1"/>
  <c r="O673" i="18"/>
  <c r="R673" i="18" s="1"/>
  <c r="M673" i="18"/>
  <c r="L674" i="18" a="1"/>
  <c r="L674" i="18" s="1"/>
  <c r="I674" i="18" a="1"/>
  <c r="I674" i="18" s="1"/>
  <c r="H674" i="18" a="1"/>
  <c r="H674" i="18" s="1"/>
  <c r="K674" i="18" a="1"/>
  <c r="K674" i="18" s="1"/>
  <c r="D674" i="18" a="1"/>
  <c r="D674" i="18" s="1"/>
  <c r="F674" i="18" a="1"/>
  <c r="F674" i="18" s="1"/>
  <c r="E674" i="18" a="1"/>
  <c r="E674" i="18" s="1"/>
  <c r="G673" i="18"/>
  <c r="B676" i="18"/>
  <c r="C675" i="18"/>
  <c r="J673" i="18"/>
  <c r="P672" i="18"/>
  <c r="AI672" i="18" s="1"/>
  <c r="O674" i="18" l="1"/>
  <c r="R674" i="18" s="1"/>
  <c r="S673" i="18"/>
  <c r="N674" i="18"/>
  <c r="Q674" i="18" s="1"/>
  <c r="AK673" i="18"/>
  <c r="P673" i="18"/>
  <c r="AI673" i="18" s="1"/>
  <c r="G674" i="18"/>
  <c r="C676" i="18"/>
  <c r="B677" i="18"/>
  <c r="M674" i="18"/>
  <c r="J674" i="18"/>
  <c r="L675" i="18" a="1"/>
  <c r="L675" i="18" s="1"/>
  <c r="I675" i="18" a="1"/>
  <c r="I675" i="18" s="1"/>
  <c r="H675" i="18" a="1"/>
  <c r="H675" i="18" s="1"/>
  <c r="K675" i="18" a="1"/>
  <c r="K675" i="18" s="1"/>
  <c r="D675" i="18" a="1"/>
  <c r="D675" i="18" s="1"/>
  <c r="E675" i="18" a="1"/>
  <c r="E675" i="18" s="1"/>
  <c r="F675" i="18" a="1"/>
  <c r="F675" i="18" s="1"/>
  <c r="S674" i="18" l="1"/>
  <c r="AK674" i="18"/>
  <c r="O675" i="18"/>
  <c r="R675" i="18" s="1"/>
  <c r="N675" i="18"/>
  <c r="Q675" i="18" s="1"/>
  <c r="C677" i="18"/>
  <c r="B678" i="18"/>
  <c r="J675" i="18"/>
  <c r="M675" i="18"/>
  <c r="L676" i="18" a="1"/>
  <c r="L676" i="18" s="1"/>
  <c r="I676" i="18" a="1"/>
  <c r="I676" i="18" s="1"/>
  <c r="H676" i="18" a="1"/>
  <c r="H676" i="18" s="1"/>
  <c r="K676" i="18" a="1"/>
  <c r="K676" i="18" s="1"/>
  <c r="D676" i="18" a="1"/>
  <c r="D676" i="18" s="1"/>
  <c r="F676" i="18" a="1"/>
  <c r="F676" i="18" s="1"/>
  <c r="E676" i="18" a="1"/>
  <c r="E676" i="18" s="1"/>
  <c r="G675" i="18"/>
  <c r="P674" i="18"/>
  <c r="AI674" i="18" s="1"/>
  <c r="S675" i="18" l="1"/>
  <c r="AK675" i="18"/>
  <c r="N676" i="18"/>
  <c r="O676" i="18"/>
  <c r="R676" i="18" s="1"/>
  <c r="G676" i="18"/>
  <c r="P675" i="18"/>
  <c r="AI675" i="18" s="1"/>
  <c r="M676" i="18"/>
  <c r="B679" i="18"/>
  <c r="C678" i="18"/>
  <c r="J676" i="18"/>
  <c r="L677" i="18" a="1"/>
  <c r="L677" i="18" s="1"/>
  <c r="H677" i="18" a="1"/>
  <c r="H677" i="18" s="1"/>
  <c r="I677" i="18" a="1"/>
  <c r="I677" i="18" s="1"/>
  <c r="K677" i="18" a="1"/>
  <c r="K677" i="18" s="1"/>
  <c r="E677" i="18" a="1"/>
  <c r="E677" i="18" s="1"/>
  <c r="F677" i="18" a="1"/>
  <c r="F677" i="18" s="1"/>
  <c r="D677" i="18" a="1"/>
  <c r="D677" i="18" s="1"/>
  <c r="O677" i="18" l="1"/>
  <c r="R677" i="18" s="1"/>
  <c r="N677" i="18"/>
  <c r="Q677" i="18" s="1"/>
  <c r="AK676" i="18"/>
  <c r="Q676" i="18"/>
  <c r="S676" i="18" s="1"/>
  <c r="J677" i="18"/>
  <c r="L678" i="18" a="1"/>
  <c r="L678" i="18" s="1"/>
  <c r="I678" i="18" a="1"/>
  <c r="I678" i="18" s="1"/>
  <c r="H678" i="18" a="1"/>
  <c r="H678" i="18" s="1"/>
  <c r="K678" i="18" a="1"/>
  <c r="K678" i="18" s="1"/>
  <c r="E678" i="18" a="1"/>
  <c r="E678" i="18" s="1"/>
  <c r="D678" i="18" a="1"/>
  <c r="D678" i="18" s="1"/>
  <c r="F678" i="18" a="1"/>
  <c r="F678" i="18" s="1"/>
  <c r="P676" i="18"/>
  <c r="AI676" i="18" s="1"/>
  <c r="C679" i="18"/>
  <c r="B680" i="18"/>
  <c r="G677" i="18"/>
  <c r="M677" i="18"/>
  <c r="S677" i="18" l="1"/>
  <c r="AK677" i="18"/>
  <c r="N678" i="18"/>
  <c r="O678" i="18"/>
  <c r="R678" i="18" s="1"/>
  <c r="G678" i="18"/>
  <c r="M678" i="18"/>
  <c r="J678" i="18"/>
  <c r="P677" i="18"/>
  <c r="AI677" i="18" s="1"/>
  <c r="B681" i="18"/>
  <c r="C680" i="18"/>
  <c r="L679" i="18" a="1"/>
  <c r="L679" i="18" s="1"/>
  <c r="I679" i="18" a="1"/>
  <c r="I679" i="18" s="1"/>
  <c r="H679" i="18" a="1"/>
  <c r="H679" i="18" s="1"/>
  <c r="K679" i="18" a="1"/>
  <c r="K679" i="18" s="1"/>
  <c r="E679" i="18" a="1"/>
  <c r="E679" i="18" s="1"/>
  <c r="D679" i="18" a="1"/>
  <c r="D679" i="18" s="1"/>
  <c r="F679" i="18" a="1"/>
  <c r="F679" i="18" s="1"/>
  <c r="O679" i="18" l="1"/>
  <c r="R679" i="18" s="1"/>
  <c r="N679" i="18"/>
  <c r="Q679" i="18" s="1"/>
  <c r="AK678" i="18"/>
  <c r="Q678" i="18"/>
  <c r="S678" i="18" s="1"/>
  <c r="M679" i="18"/>
  <c r="J679" i="18"/>
  <c r="G679" i="18"/>
  <c r="L680" i="18" a="1"/>
  <c r="L680" i="18" s="1"/>
  <c r="I680" i="18" a="1"/>
  <c r="I680" i="18" s="1"/>
  <c r="H680" i="18" a="1"/>
  <c r="H680" i="18" s="1"/>
  <c r="K680" i="18" a="1"/>
  <c r="K680" i="18" s="1"/>
  <c r="D680" i="18" a="1"/>
  <c r="D680" i="18" s="1"/>
  <c r="F680" i="18" a="1"/>
  <c r="F680" i="18" s="1"/>
  <c r="E680" i="18" a="1"/>
  <c r="E680" i="18" s="1"/>
  <c r="B682" i="18"/>
  <c r="C681" i="18"/>
  <c r="P678" i="18"/>
  <c r="AI678" i="18" s="1"/>
  <c r="S679" i="18" l="1"/>
  <c r="O680" i="18"/>
  <c r="R680" i="18" s="1"/>
  <c r="AK679" i="18"/>
  <c r="N680" i="18"/>
  <c r="L681" i="18" a="1"/>
  <c r="L681" i="18" s="1"/>
  <c r="I681" i="18" a="1"/>
  <c r="I681" i="18" s="1"/>
  <c r="H681" i="18" a="1"/>
  <c r="H681" i="18" s="1"/>
  <c r="K681" i="18" a="1"/>
  <c r="K681" i="18" s="1"/>
  <c r="E681" i="18" a="1"/>
  <c r="E681" i="18" s="1"/>
  <c r="D681" i="18" a="1"/>
  <c r="D681" i="18" s="1"/>
  <c r="F681" i="18" a="1"/>
  <c r="F681" i="18" s="1"/>
  <c r="G680" i="18"/>
  <c r="B683" i="18"/>
  <c r="C682" i="18"/>
  <c r="M680" i="18"/>
  <c r="J680" i="18"/>
  <c r="P679" i="18"/>
  <c r="AI679" i="18" s="1"/>
  <c r="O681" i="18" l="1"/>
  <c r="R681" i="18" s="1"/>
  <c r="N681" i="18"/>
  <c r="Q681" i="18" s="1"/>
  <c r="AK680" i="18"/>
  <c r="Q680" i="18"/>
  <c r="S680" i="18" s="1"/>
  <c r="L682" i="18" a="1"/>
  <c r="L682" i="18" s="1"/>
  <c r="H682" i="18" a="1"/>
  <c r="H682" i="18" s="1"/>
  <c r="I682" i="18" a="1"/>
  <c r="I682" i="18" s="1"/>
  <c r="K682" i="18" a="1"/>
  <c r="K682" i="18" s="1"/>
  <c r="D682" i="18" a="1"/>
  <c r="D682" i="18" s="1"/>
  <c r="E682" i="18" a="1"/>
  <c r="E682" i="18" s="1"/>
  <c r="F682" i="18" a="1"/>
  <c r="F682" i="18" s="1"/>
  <c r="P680" i="18"/>
  <c r="AI680" i="18" s="1"/>
  <c r="B684" i="18"/>
  <c r="C683" i="18"/>
  <c r="G681" i="18"/>
  <c r="M681" i="18"/>
  <c r="J681" i="18"/>
  <c r="O682" i="18" l="1"/>
  <c r="R682" i="18" s="1"/>
  <c r="N682" i="18"/>
  <c r="Q682" i="18" s="1"/>
  <c r="S681" i="18"/>
  <c r="AK681" i="18"/>
  <c r="L683" i="18" a="1"/>
  <c r="L683" i="18" s="1"/>
  <c r="I683" i="18" a="1"/>
  <c r="I683" i="18" s="1"/>
  <c r="K683" i="18" a="1"/>
  <c r="K683" i="18" s="1"/>
  <c r="H683" i="18" a="1"/>
  <c r="H683" i="18" s="1"/>
  <c r="D683" i="18" a="1"/>
  <c r="D683" i="18" s="1"/>
  <c r="E683" i="18" a="1"/>
  <c r="E683" i="18" s="1"/>
  <c r="F683" i="18" a="1"/>
  <c r="F683" i="18" s="1"/>
  <c r="P681" i="18"/>
  <c r="AI681" i="18" s="1"/>
  <c r="C684" i="18"/>
  <c r="B685" i="18"/>
  <c r="G682" i="18"/>
  <c r="M682" i="18"/>
  <c r="J682" i="18"/>
  <c r="AK682" i="18" l="1"/>
  <c r="S682" i="18"/>
  <c r="O683" i="18"/>
  <c r="R683" i="18" s="1"/>
  <c r="N683" i="18"/>
  <c r="Q683" i="18" s="1"/>
  <c r="J683" i="18"/>
  <c r="M683" i="18"/>
  <c r="C685" i="18"/>
  <c r="B686" i="18"/>
  <c r="P682" i="18"/>
  <c r="AI682" i="18" s="1"/>
  <c r="L684" i="18" a="1"/>
  <c r="L684" i="18" s="1"/>
  <c r="I684" i="18" a="1"/>
  <c r="I684" i="18" s="1"/>
  <c r="H684" i="18" a="1"/>
  <c r="H684" i="18" s="1"/>
  <c r="K684" i="18" a="1"/>
  <c r="K684" i="18" s="1"/>
  <c r="D684" i="18" a="1"/>
  <c r="D684" i="18" s="1"/>
  <c r="F684" i="18" a="1"/>
  <c r="F684" i="18" s="1"/>
  <c r="E684" i="18" a="1"/>
  <c r="E684" i="18" s="1"/>
  <c r="G683" i="18"/>
  <c r="S683" i="18" l="1"/>
  <c r="AK683" i="18"/>
  <c r="N684" i="18"/>
  <c r="O684" i="18"/>
  <c r="R684" i="18" s="1"/>
  <c r="C686" i="18"/>
  <c r="B687" i="18"/>
  <c r="J684" i="18"/>
  <c r="L685" i="18" a="1"/>
  <c r="L685" i="18" s="1"/>
  <c r="I685" i="18" a="1"/>
  <c r="I685" i="18" s="1"/>
  <c r="H685" i="18" a="1"/>
  <c r="H685" i="18" s="1"/>
  <c r="K685" i="18" a="1"/>
  <c r="K685" i="18" s="1"/>
  <c r="E685" i="18" a="1"/>
  <c r="E685" i="18" s="1"/>
  <c r="F685" i="18" a="1"/>
  <c r="F685" i="18" s="1"/>
  <c r="D685" i="18" a="1"/>
  <c r="D685" i="18" s="1"/>
  <c r="G684" i="18"/>
  <c r="P683" i="18"/>
  <c r="AI683" i="18" s="1"/>
  <c r="M684" i="18"/>
  <c r="O685" i="18" l="1"/>
  <c r="R685" i="18" s="1"/>
  <c r="N685" i="18"/>
  <c r="Q685" i="18" s="1"/>
  <c r="AK684" i="18"/>
  <c r="Q684" i="18"/>
  <c r="S684" i="18" s="1"/>
  <c r="G685" i="18"/>
  <c r="M685" i="18"/>
  <c r="J685" i="18"/>
  <c r="B688" i="18"/>
  <c r="C687" i="18"/>
  <c r="L686" i="18" a="1"/>
  <c r="L686" i="18" s="1"/>
  <c r="I686" i="18" a="1"/>
  <c r="I686" i="18" s="1"/>
  <c r="H686" i="18" a="1"/>
  <c r="H686" i="18" s="1"/>
  <c r="K686" i="18" a="1"/>
  <c r="K686" i="18" s="1"/>
  <c r="D686" i="18" a="1"/>
  <c r="D686" i="18" s="1"/>
  <c r="E686" i="18" a="1"/>
  <c r="E686" i="18" s="1"/>
  <c r="F686" i="18" a="1"/>
  <c r="F686" i="18" s="1"/>
  <c r="P684" i="18"/>
  <c r="AI684" i="18" s="1"/>
  <c r="O686" i="18" l="1"/>
  <c r="R686" i="18" s="1"/>
  <c r="AK685" i="18"/>
  <c r="S685" i="18"/>
  <c r="N686" i="18"/>
  <c r="Q686" i="18" s="1"/>
  <c r="J686" i="18"/>
  <c r="M686" i="18"/>
  <c r="B689" i="18"/>
  <c r="C688" i="18"/>
  <c r="P685" i="18"/>
  <c r="AI685" i="18" s="1"/>
  <c r="G686" i="18"/>
  <c r="L687" i="18" a="1"/>
  <c r="L687" i="18" s="1"/>
  <c r="I687" i="18" a="1"/>
  <c r="I687" i="18" s="1"/>
  <c r="H687" i="18" a="1"/>
  <c r="H687" i="18" s="1"/>
  <c r="K687" i="18" a="1"/>
  <c r="K687" i="18" s="1"/>
  <c r="E687" i="18" a="1"/>
  <c r="E687" i="18" s="1"/>
  <c r="D687" i="18" a="1"/>
  <c r="D687" i="18" s="1"/>
  <c r="F687" i="18" a="1"/>
  <c r="F687" i="18" s="1"/>
  <c r="S686" i="18" l="1"/>
  <c r="AK686" i="18"/>
  <c r="N687" i="18"/>
  <c r="Q687" i="18" s="1"/>
  <c r="O687" i="18"/>
  <c r="R687" i="18" s="1"/>
  <c r="L688" i="18" a="1"/>
  <c r="L688" i="18" s="1"/>
  <c r="I688" i="18" a="1"/>
  <c r="I688" i="18" s="1"/>
  <c r="K688" i="18" a="1"/>
  <c r="K688" i="18" s="1"/>
  <c r="H688" i="18" a="1"/>
  <c r="H688" i="18" s="1"/>
  <c r="D688" i="18" a="1"/>
  <c r="D688" i="18" s="1"/>
  <c r="F688" i="18" a="1"/>
  <c r="F688" i="18" s="1"/>
  <c r="E688" i="18" a="1"/>
  <c r="E688" i="18" s="1"/>
  <c r="B690" i="18"/>
  <c r="C689" i="18"/>
  <c r="G687" i="18"/>
  <c r="M687" i="18"/>
  <c r="P686" i="18"/>
  <c r="AI686" i="18" s="1"/>
  <c r="J687" i="18"/>
  <c r="S687" i="18" l="1"/>
  <c r="O688" i="18"/>
  <c r="R688" i="18" s="1"/>
  <c r="N688" i="18"/>
  <c r="Q688" i="18" s="1"/>
  <c r="AK687" i="18"/>
  <c r="G688" i="18"/>
  <c r="P687" i="18"/>
  <c r="AI687" i="18" s="1"/>
  <c r="L689" i="18" a="1"/>
  <c r="L689" i="18" s="1"/>
  <c r="I689" i="18" a="1"/>
  <c r="I689" i="18" s="1"/>
  <c r="H689" i="18" a="1"/>
  <c r="H689" i="18" s="1"/>
  <c r="K689" i="18" a="1"/>
  <c r="K689" i="18" s="1"/>
  <c r="E689" i="18" a="1"/>
  <c r="E689" i="18" s="1"/>
  <c r="D689" i="18" a="1"/>
  <c r="D689" i="18" s="1"/>
  <c r="F689" i="18" a="1"/>
  <c r="F689" i="18" s="1"/>
  <c r="B691" i="18"/>
  <c r="C690" i="18"/>
  <c r="J688" i="18"/>
  <c r="M688" i="18"/>
  <c r="AK688" i="18" l="1"/>
  <c r="O689" i="18"/>
  <c r="R689" i="18" s="1"/>
  <c r="S688" i="18"/>
  <c r="N689" i="18"/>
  <c r="Q689" i="18" s="1"/>
  <c r="J689" i="18"/>
  <c r="L690" i="18" a="1"/>
  <c r="L690" i="18" s="1"/>
  <c r="I690" i="18" a="1"/>
  <c r="I690" i="18" s="1"/>
  <c r="H690" i="18" a="1"/>
  <c r="H690" i="18" s="1"/>
  <c r="K690" i="18" a="1"/>
  <c r="K690" i="18" s="1"/>
  <c r="D690" i="18" a="1"/>
  <c r="D690" i="18" s="1"/>
  <c r="F690" i="18" a="1"/>
  <c r="F690" i="18" s="1"/>
  <c r="E690" i="18" a="1"/>
  <c r="E690" i="18" s="1"/>
  <c r="G689" i="18"/>
  <c r="B692" i="18"/>
  <c r="C691" i="18"/>
  <c r="M689" i="18"/>
  <c r="P688" i="18"/>
  <c r="AI688" i="18" s="1"/>
  <c r="O690" i="18" l="1"/>
  <c r="R690" i="18" s="1"/>
  <c r="S689" i="18"/>
  <c r="N690" i="18"/>
  <c r="AK690" i="18" s="1"/>
  <c r="AK689" i="18"/>
  <c r="J690" i="18"/>
  <c r="P689" i="18"/>
  <c r="AI689" i="18" s="1"/>
  <c r="L691" i="18" a="1"/>
  <c r="L691" i="18" s="1"/>
  <c r="I691" i="18" a="1"/>
  <c r="I691" i="18" s="1"/>
  <c r="H691" i="18" a="1"/>
  <c r="H691" i="18" s="1"/>
  <c r="K691" i="18" a="1"/>
  <c r="K691" i="18" s="1"/>
  <c r="D691" i="18" a="1"/>
  <c r="D691" i="18" s="1"/>
  <c r="E691" i="18" a="1"/>
  <c r="E691" i="18" s="1"/>
  <c r="F691" i="18" a="1"/>
  <c r="F691" i="18" s="1"/>
  <c r="C692" i="18"/>
  <c r="B693" i="18"/>
  <c r="G690" i="18"/>
  <c r="M690" i="18"/>
  <c r="O691" i="18" l="1"/>
  <c r="R691" i="18" s="1"/>
  <c r="Q690" i="18"/>
  <c r="S690" i="18" s="1"/>
  <c r="N691" i="18"/>
  <c r="Q691" i="18" s="1"/>
  <c r="J691" i="18"/>
  <c r="C693" i="18"/>
  <c r="B694" i="18"/>
  <c r="G691" i="18"/>
  <c r="L692" i="18" a="1"/>
  <c r="L692" i="18" s="1"/>
  <c r="I692" i="18" a="1"/>
  <c r="I692" i="18" s="1"/>
  <c r="H692" i="18" a="1"/>
  <c r="H692" i="18" s="1"/>
  <c r="K692" i="18" a="1"/>
  <c r="K692" i="18" s="1"/>
  <c r="D692" i="18" a="1"/>
  <c r="D692" i="18" s="1"/>
  <c r="F692" i="18" a="1"/>
  <c r="F692" i="18" s="1"/>
  <c r="E692" i="18" a="1"/>
  <c r="E692" i="18" s="1"/>
  <c r="P690" i="18"/>
  <c r="AI690" i="18" s="1"/>
  <c r="M691" i="18"/>
  <c r="S691" i="18" l="1"/>
  <c r="AK691" i="18"/>
  <c r="N692" i="18"/>
  <c r="Q692" i="18" s="1"/>
  <c r="O692" i="18"/>
  <c r="R692" i="18" s="1"/>
  <c r="G692" i="18"/>
  <c r="P691" i="18"/>
  <c r="AI691" i="18" s="1"/>
  <c r="B695" i="18"/>
  <c r="C694" i="18"/>
  <c r="M692" i="18"/>
  <c r="L693" i="18" a="1"/>
  <c r="L693" i="18" s="1"/>
  <c r="H693" i="18" a="1"/>
  <c r="H693" i="18" s="1"/>
  <c r="I693" i="18" a="1"/>
  <c r="I693" i="18" s="1"/>
  <c r="K693" i="18" a="1"/>
  <c r="K693" i="18" s="1"/>
  <c r="E693" i="18" a="1"/>
  <c r="E693" i="18" s="1"/>
  <c r="D693" i="18" a="1"/>
  <c r="D693" i="18" s="1"/>
  <c r="F693" i="18" a="1"/>
  <c r="F693" i="18" s="1"/>
  <c r="J692" i="18"/>
  <c r="O693" i="18" l="1"/>
  <c r="R693" i="18" s="1"/>
  <c r="AK692" i="18"/>
  <c r="S692" i="18"/>
  <c r="N693" i="18"/>
  <c r="Q693" i="18" s="1"/>
  <c r="M693" i="18"/>
  <c r="J693" i="18"/>
  <c r="L694" i="18" a="1"/>
  <c r="L694" i="18" s="1"/>
  <c r="I694" i="18" a="1"/>
  <c r="I694" i="18" s="1"/>
  <c r="H694" i="18" a="1"/>
  <c r="H694" i="18" s="1"/>
  <c r="K694" i="18" a="1"/>
  <c r="K694" i="18" s="1"/>
  <c r="E694" i="18" a="1"/>
  <c r="E694" i="18" s="1"/>
  <c r="D694" i="18" a="1"/>
  <c r="D694" i="18" s="1"/>
  <c r="F694" i="18" a="1"/>
  <c r="F694" i="18" s="1"/>
  <c r="C695" i="18"/>
  <c r="B696" i="18"/>
  <c r="G693" i="18"/>
  <c r="P692" i="18"/>
  <c r="AI692" i="18" s="1"/>
  <c r="AK693" i="18" l="1"/>
  <c r="S693" i="18"/>
  <c r="O694" i="18"/>
  <c r="R694" i="18" s="1"/>
  <c r="N694" i="18"/>
  <c r="Q694" i="18" s="1"/>
  <c r="M694" i="18"/>
  <c r="J694" i="18"/>
  <c r="L695" i="18" a="1"/>
  <c r="L695" i="18" s="1"/>
  <c r="I695" i="18" a="1"/>
  <c r="I695" i="18" s="1"/>
  <c r="H695" i="18" a="1"/>
  <c r="H695" i="18" s="1"/>
  <c r="K695" i="18" a="1"/>
  <c r="K695" i="18" s="1"/>
  <c r="E695" i="18" a="1"/>
  <c r="E695" i="18" s="1"/>
  <c r="D695" i="18" a="1"/>
  <c r="D695" i="18" s="1"/>
  <c r="F695" i="18" a="1"/>
  <c r="F695" i="18" s="1"/>
  <c r="G694" i="18"/>
  <c r="P693" i="18"/>
  <c r="AI693" i="18" s="1"/>
  <c r="B697" i="18"/>
  <c r="C696" i="18"/>
  <c r="O695" i="18" l="1"/>
  <c r="R695" i="18" s="1"/>
  <c r="S694" i="18"/>
  <c r="AK694" i="18"/>
  <c r="N695" i="18"/>
  <c r="Q695" i="18" s="1"/>
  <c r="J695" i="18"/>
  <c r="B698" i="18"/>
  <c r="C697" i="18"/>
  <c r="L696" i="18" a="1"/>
  <c r="L696" i="18" s="1"/>
  <c r="I696" i="18" a="1"/>
  <c r="I696" i="18" s="1"/>
  <c r="H696" i="18" a="1"/>
  <c r="H696" i="18" s="1"/>
  <c r="K696" i="18" a="1"/>
  <c r="K696" i="18" s="1"/>
  <c r="D696" i="18" a="1"/>
  <c r="D696" i="18" s="1"/>
  <c r="F696" i="18" a="1"/>
  <c r="F696" i="18" s="1"/>
  <c r="E696" i="18" a="1"/>
  <c r="E696" i="18" s="1"/>
  <c r="P694" i="18"/>
  <c r="AI694" i="18" s="1"/>
  <c r="G695" i="18"/>
  <c r="M695" i="18"/>
  <c r="S695" i="18" l="1"/>
  <c r="AK695" i="18"/>
  <c r="N696" i="18"/>
  <c r="AK696" i="18" s="1"/>
  <c r="O696" i="18"/>
  <c r="R696" i="18" s="1"/>
  <c r="M696" i="18"/>
  <c r="J696" i="18"/>
  <c r="P695" i="18"/>
  <c r="AI695" i="18" s="1"/>
  <c r="L697" i="18" a="1"/>
  <c r="L697" i="18" s="1"/>
  <c r="I697" i="18" a="1"/>
  <c r="I697" i="18" s="1"/>
  <c r="H697" i="18" a="1"/>
  <c r="H697" i="18" s="1"/>
  <c r="K697" i="18" a="1"/>
  <c r="K697" i="18" s="1"/>
  <c r="E697" i="18" a="1"/>
  <c r="E697" i="18" s="1"/>
  <c r="D697" i="18" a="1"/>
  <c r="D697" i="18" s="1"/>
  <c r="F697" i="18" a="1"/>
  <c r="F697" i="18" s="1"/>
  <c r="B699" i="18"/>
  <c r="C698" i="18"/>
  <c r="G696" i="18"/>
  <c r="Q696" i="18" l="1"/>
  <c r="S696" i="18" s="1"/>
  <c r="N697" i="18"/>
  <c r="Q697" i="18" s="1"/>
  <c r="O697" i="18"/>
  <c r="R697" i="18" s="1"/>
  <c r="B700" i="18"/>
  <c r="C699" i="18"/>
  <c r="L698" i="18" a="1"/>
  <c r="L698" i="18" s="1"/>
  <c r="I698" i="18" a="1"/>
  <c r="I698" i="18" s="1"/>
  <c r="H698" i="18" a="1"/>
  <c r="H698" i="18" s="1"/>
  <c r="K698" i="18" a="1"/>
  <c r="K698" i="18" s="1"/>
  <c r="D698" i="18" a="1"/>
  <c r="D698" i="18" s="1"/>
  <c r="E698" i="18" a="1"/>
  <c r="E698" i="18" s="1"/>
  <c r="F698" i="18" a="1"/>
  <c r="F698" i="18" s="1"/>
  <c r="G697" i="18"/>
  <c r="M697" i="18"/>
  <c r="P696" i="18"/>
  <c r="AI696" i="18" s="1"/>
  <c r="J697" i="18"/>
  <c r="S697" i="18" l="1"/>
  <c r="AK697" i="18"/>
  <c r="O698" i="18"/>
  <c r="R698" i="18" s="1"/>
  <c r="N698" i="18"/>
  <c r="M698" i="18"/>
  <c r="J698" i="18"/>
  <c r="P697" i="18"/>
  <c r="AI697" i="18" s="1"/>
  <c r="G698" i="18"/>
  <c r="L699" i="18" a="1"/>
  <c r="L699" i="18" s="1"/>
  <c r="I699" i="18" a="1"/>
  <c r="I699" i="18" s="1"/>
  <c r="H699" i="18" a="1"/>
  <c r="H699" i="18" s="1"/>
  <c r="K699" i="18" a="1"/>
  <c r="K699" i="18" s="1"/>
  <c r="D699" i="18" a="1"/>
  <c r="D699" i="18" s="1"/>
  <c r="E699" i="18" a="1"/>
  <c r="E699" i="18" s="1"/>
  <c r="F699" i="18" a="1"/>
  <c r="F699" i="18" s="1"/>
  <c r="C700" i="18"/>
  <c r="B701" i="18"/>
  <c r="N699" i="18" l="1"/>
  <c r="Q699" i="18" s="1"/>
  <c r="AK698" i="18"/>
  <c r="Q698" i="18"/>
  <c r="S698" i="18" s="1"/>
  <c r="O699" i="18"/>
  <c r="R699" i="18" s="1"/>
  <c r="M699" i="18"/>
  <c r="J699" i="18"/>
  <c r="C701" i="18"/>
  <c r="B702" i="18"/>
  <c r="G699" i="18"/>
  <c r="P698" i="18"/>
  <c r="AI698" i="18" s="1"/>
  <c r="L700" i="18" a="1"/>
  <c r="L700" i="18" s="1"/>
  <c r="I700" i="18" a="1"/>
  <c r="I700" i="18" s="1"/>
  <c r="H700" i="18" a="1"/>
  <c r="H700" i="18" s="1"/>
  <c r="K700" i="18" a="1"/>
  <c r="K700" i="18" s="1"/>
  <c r="D700" i="18" a="1"/>
  <c r="D700" i="18" s="1"/>
  <c r="F700" i="18" a="1"/>
  <c r="F700" i="18" s="1"/>
  <c r="E700" i="18" a="1"/>
  <c r="E700" i="18" s="1"/>
  <c r="S699" i="18" l="1"/>
  <c r="AK699" i="18"/>
  <c r="O700" i="18"/>
  <c r="R700" i="18" s="1"/>
  <c r="N700" i="18"/>
  <c r="M700" i="18"/>
  <c r="C702" i="18"/>
  <c r="B703" i="18"/>
  <c r="J700" i="18"/>
  <c r="L701" i="18" a="1"/>
  <c r="L701" i="18" s="1"/>
  <c r="H701" i="18" a="1"/>
  <c r="H701" i="18" s="1"/>
  <c r="I701" i="18" a="1"/>
  <c r="I701" i="18" s="1"/>
  <c r="K701" i="18" a="1"/>
  <c r="K701" i="18" s="1"/>
  <c r="E701" i="18" a="1"/>
  <c r="E701" i="18" s="1"/>
  <c r="D701" i="18" a="1"/>
  <c r="D701" i="18" s="1"/>
  <c r="F701" i="18" a="1"/>
  <c r="F701" i="18" s="1"/>
  <c r="G700" i="18"/>
  <c r="P699" i="18"/>
  <c r="AI699" i="18" s="1"/>
  <c r="O701" i="18" l="1"/>
  <c r="R701" i="18" s="1"/>
  <c r="N701" i="18"/>
  <c r="Q701" i="18" s="1"/>
  <c r="AK700" i="18"/>
  <c r="Q700" i="18"/>
  <c r="S700" i="18" s="1"/>
  <c r="M701" i="18"/>
  <c r="B704" i="18"/>
  <c r="C703" i="18"/>
  <c r="L702" i="18" a="1"/>
  <c r="L702" i="18" s="1"/>
  <c r="I702" i="18" a="1"/>
  <c r="I702" i="18" s="1"/>
  <c r="H702" i="18" a="1"/>
  <c r="H702" i="18" s="1"/>
  <c r="K702" i="18" a="1"/>
  <c r="K702" i="18" s="1"/>
  <c r="E702" i="18" a="1"/>
  <c r="E702" i="18" s="1"/>
  <c r="D702" i="18" a="1"/>
  <c r="D702" i="18" s="1"/>
  <c r="F702" i="18" a="1"/>
  <c r="F702" i="18" s="1"/>
  <c r="J701" i="18"/>
  <c r="P700" i="18"/>
  <c r="AI700" i="18" s="1"/>
  <c r="G701" i="18"/>
  <c r="S701" i="18" l="1"/>
  <c r="O702" i="18"/>
  <c r="R702" i="18" s="1"/>
  <c r="AK701" i="18"/>
  <c r="N702" i="18"/>
  <c r="P701" i="18"/>
  <c r="AI701" i="18" s="1"/>
  <c r="M702" i="18"/>
  <c r="J702" i="18"/>
  <c r="L703" i="18" a="1"/>
  <c r="L703" i="18" s="1"/>
  <c r="I703" i="18" a="1"/>
  <c r="I703" i="18" s="1"/>
  <c r="H703" i="18" a="1"/>
  <c r="H703" i="18" s="1"/>
  <c r="K703" i="18" a="1"/>
  <c r="K703" i="18" s="1"/>
  <c r="E703" i="18" a="1"/>
  <c r="E703" i="18" s="1"/>
  <c r="D703" i="18" a="1"/>
  <c r="D703" i="18" s="1"/>
  <c r="F703" i="18" a="1"/>
  <c r="F703" i="18" s="1"/>
  <c r="B705" i="18"/>
  <c r="C704" i="18"/>
  <c r="G702" i="18"/>
  <c r="O703" i="18" l="1"/>
  <c r="R703" i="18" s="1"/>
  <c r="N703" i="18"/>
  <c r="Q703" i="18" s="1"/>
  <c r="AK702" i="18"/>
  <c r="Q702" i="18"/>
  <c r="S702" i="18" s="1"/>
  <c r="J703" i="18"/>
  <c r="L704" i="18" a="1"/>
  <c r="L704" i="18" s="1"/>
  <c r="I704" i="18" a="1"/>
  <c r="I704" i="18" s="1"/>
  <c r="H704" i="18" a="1"/>
  <c r="H704" i="18" s="1"/>
  <c r="K704" i="18" a="1"/>
  <c r="K704" i="18" s="1"/>
  <c r="D704" i="18" a="1"/>
  <c r="D704" i="18" s="1"/>
  <c r="F704" i="18" a="1"/>
  <c r="F704" i="18" s="1"/>
  <c r="E704" i="18" a="1"/>
  <c r="E704" i="18" s="1"/>
  <c r="B706" i="18"/>
  <c r="C705" i="18"/>
  <c r="G703" i="18"/>
  <c r="M703" i="18"/>
  <c r="P702" i="18"/>
  <c r="AI702" i="18" s="1"/>
  <c r="O704" i="18" l="1"/>
  <c r="R704" i="18" s="1"/>
  <c r="S703" i="18"/>
  <c r="AK703" i="18"/>
  <c r="N704" i="18"/>
  <c r="J704" i="18"/>
  <c r="P703" i="18"/>
  <c r="AI703" i="18" s="1"/>
  <c r="C706" i="18"/>
  <c r="B707" i="18"/>
  <c r="G704" i="18"/>
  <c r="L705" i="18" a="1"/>
  <c r="L705" i="18" s="1"/>
  <c r="H705" i="18" a="1"/>
  <c r="H705" i="18" s="1"/>
  <c r="I705" i="18" a="1"/>
  <c r="I705" i="18" s="1"/>
  <c r="K705" i="18" a="1"/>
  <c r="K705" i="18" s="1"/>
  <c r="E705" i="18" a="1"/>
  <c r="E705" i="18" s="1"/>
  <c r="D705" i="18" a="1"/>
  <c r="D705" i="18" s="1"/>
  <c r="F705" i="18" a="1"/>
  <c r="F705" i="18" s="1"/>
  <c r="M704" i="18"/>
  <c r="N705" i="18" l="1"/>
  <c r="Q705" i="18" s="1"/>
  <c r="O705" i="18"/>
  <c r="R705" i="18" s="1"/>
  <c r="AK704" i="18"/>
  <c r="Q704" i="18"/>
  <c r="S704" i="18" s="1"/>
  <c r="B708" i="18"/>
  <c r="C707" i="18"/>
  <c r="G705" i="18"/>
  <c r="L706" i="18" a="1"/>
  <c r="L706" i="18" s="1"/>
  <c r="I706" i="18" a="1"/>
  <c r="I706" i="18" s="1"/>
  <c r="H706" i="18" a="1"/>
  <c r="H706" i="18" s="1"/>
  <c r="K706" i="18" a="1"/>
  <c r="K706" i="18" s="1"/>
  <c r="D706" i="18" a="1"/>
  <c r="D706" i="18" s="1"/>
  <c r="F706" i="18" a="1"/>
  <c r="F706" i="18" s="1"/>
  <c r="E706" i="18" a="1"/>
  <c r="E706" i="18" s="1"/>
  <c r="M705" i="18"/>
  <c r="P704" i="18"/>
  <c r="AI704" i="18" s="1"/>
  <c r="J705" i="18"/>
  <c r="O706" i="18" l="1"/>
  <c r="R706" i="18" s="1"/>
  <c r="S705" i="18"/>
  <c r="AK705" i="18"/>
  <c r="N706" i="18"/>
  <c r="B709" i="18"/>
  <c r="C708" i="18"/>
  <c r="M706" i="18"/>
  <c r="J706" i="18"/>
  <c r="G706" i="18"/>
  <c r="P705" i="18"/>
  <c r="AI705" i="18" s="1"/>
  <c r="L707" i="18" a="1"/>
  <c r="L707" i="18" s="1"/>
  <c r="H707" i="18" a="1"/>
  <c r="H707" i="18" s="1"/>
  <c r="I707" i="18" a="1"/>
  <c r="I707" i="18" s="1"/>
  <c r="K707" i="18" a="1"/>
  <c r="K707" i="18" s="1"/>
  <c r="D707" i="18" a="1"/>
  <c r="D707" i="18" s="1"/>
  <c r="E707" i="18" a="1"/>
  <c r="E707" i="18" s="1"/>
  <c r="F707" i="18" a="1"/>
  <c r="F707" i="18" s="1"/>
  <c r="O707" i="18" l="1"/>
  <c r="R707" i="18" s="1"/>
  <c r="N707" i="18"/>
  <c r="Q707" i="18" s="1"/>
  <c r="AK706" i="18"/>
  <c r="Q706" i="18"/>
  <c r="S706" i="18" s="1"/>
  <c r="L708" i="18" a="1"/>
  <c r="L708" i="18" s="1"/>
  <c r="I708" i="18" a="1"/>
  <c r="I708" i="18" s="1"/>
  <c r="H708" i="18" a="1"/>
  <c r="H708" i="18" s="1"/>
  <c r="K708" i="18" a="1"/>
  <c r="K708" i="18" s="1"/>
  <c r="D708" i="18" a="1"/>
  <c r="D708" i="18" s="1"/>
  <c r="F708" i="18" a="1"/>
  <c r="F708" i="18" s="1"/>
  <c r="E708" i="18" a="1"/>
  <c r="E708" i="18" s="1"/>
  <c r="M707" i="18"/>
  <c r="C709" i="18"/>
  <c r="B710" i="18"/>
  <c r="J707" i="18"/>
  <c r="G707" i="18"/>
  <c r="P706" i="18"/>
  <c r="AI706" i="18" s="1"/>
  <c r="S707" i="18" l="1"/>
  <c r="O708" i="18"/>
  <c r="R708" i="18" s="1"/>
  <c r="AK707" i="18"/>
  <c r="N708" i="18"/>
  <c r="Q708" i="18" s="1"/>
  <c r="M708" i="18"/>
  <c r="J708" i="18"/>
  <c r="P707" i="18"/>
  <c r="AI707" i="18" s="1"/>
  <c r="C710" i="18"/>
  <c r="B711" i="18"/>
  <c r="L709" i="18" a="1"/>
  <c r="L709" i="18" s="1"/>
  <c r="H709" i="18" a="1"/>
  <c r="H709" i="18" s="1"/>
  <c r="I709" i="18" a="1"/>
  <c r="I709" i="18" s="1"/>
  <c r="O709" i="18" s="1"/>
  <c r="K709" i="18" a="1"/>
  <c r="K709" i="18" s="1"/>
  <c r="E709" i="18" a="1"/>
  <c r="E709" i="18" s="1"/>
  <c r="F709" i="18" a="1"/>
  <c r="F709" i="18" s="1"/>
  <c r="D709" i="18" a="1"/>
  <c r="D709" i="18" s="1"/>
  <c r="G708" i="18"/>
  <c r="S708" i="18" l="1"/>
  <c r="AK708" i="18"/>
  <c r="R709" i="18"/>
  <c r="N709" i="18"/>
  <c r="Q709" i="18" s="1"/>
  <c r="G709" i="18"/>
  <c r="M709" i="18"/>
  <c r="B712" i="18"/>
  <c r="C711" i="18"/>
  <c r="L710" i="18" a="1"/>
  <c r="L710" i="18" s="1"/>
  <c r="I710" i="18" a="1"/>
  <c r="I710" i="18" s="1"/>
  <c r="H710" i="18" a="1"/>
  <c r="H710" i="18" s="1"/>
  <c r="K710" i="18" a="1"/>
  <c r="K710" i="18" s="1"/>
  <c r="E710" i="18" a="1"/>
  <c r="E710" i="18" s="1"/>
  <c r="F710" i="18" a="1"/>
  <c r="F710" i="18" s="1"/>
  <c r="D710" i="18" a="1"/>
  <c r="D710" i="18" s="1"/>
  <c r="J709" i="18"/>
  <c r="P708" i="18"/>
  <c r="AI708" i="18" s="1"/>
  <c r="S709" i="18" l="1"/>
  <c r="AK709" i="18"/>
  <c r="N710" i="18"/>
  <c r="O710" i="18"/>
  <c r="R710" i="18" s="1"/>
  <c r="J710" i="18"/>
  <c r="L711" i="18" a="1"/>
  <c r="L711" i="18" s="1"/>
  <c r="I711" i="18" a="1"/>
  <c r="I711" i="18" s="1"/>
  <c r="H711" i="18" a="1"/>
  <c r="H711" i="18" s="1"/>
  <c r="K711" i="18" a="1"/>
  <c r="K711" i="18" s="1"/>
  <c r="E711" i="18" a="1"/>
  <c r="E711" i="18" s="1"/>
  <c r="D711" i="18" a="1"/>
  <c r="D711" i="18" s="1"/>
  <c r="F711" i="18" a="1"/>
  <c r="F711" i="18" s="1"/>
  <c r="B713" i="18"/>
  <c r="C712" i="18"/>
  <c r="P709" i="18"/>
  <c r="AI709" i="18" s="1"/>
  <c r="G710" i="18"/>
  <c r="M710" i="18"/>
  <c r="O711" i="18" l="1"/>
  <c r="R711" i="18" s="1"/>
  <c r="N711" i="18"/>
  <c r="Q711" i="18" s="1"/>
  <c r="AK710" i="18"/>
  <c r="Q710" i="18"/>
  <c r="S710" i="18" s="1"/>
  <c r="J711" i="18"/>
  <c r="P710" i="18"/>
  <c r="AI710" i="18" s="1"/>
  <c r="M711" i="18"/>
  <c r="L712" i="18" a="1"/>
  <c r="L712" i="18" s="1"/>
  <c r="I712" i="18" a="1"/>
  <c r="I712" i="18" s="1"/>
  <c r="H712" i="18" a="1"/>
  <c r="H712" i="18" s="1"/>
  <c r="K712" i="18" a="1"/>
  <c r="K712" i="18" s="1"/>
  <c r="D712" i="18" a="1"/>
  <c r="D712" i="18" s="1"/>
  <c r="F712" i="18" a="1"/>
  <c r="F712" i="18" s="1"/>
  <c r="E712" i="18" a="1"/>
  <c r="E712" i="18" s="1"/>
  <c r="C713" i="18"/>
  <c r="B714" i="18"/>
  <c r="G711" i="18"/>
  <c r="S711" i="18" l="1"/>
  <c r="O712" i="18"/>
  <c r="R712" i="18" s="1"/>
  <c r="AK711" i="18"/>
  <c r="N712" i="18"/>
  <c r="C714" i="18"/>
  <c r="B715" i="18"/>
  <c r="G712" i="18"/>
  <c r="L713" i="18" a="1"/>
  <c r="L713" i="18" s="1"/>
  <c r="I713" i="18" a="1"/>
  <c r="I713" i="18" s="1"/>
  <c r="H713" i="18" a="1"/>
  <c r="H713" i="18" s="1"/>
  <c r="K713" i="18" a="1"/>
  <c r="K713" i="18" s="1"/>
  <c r="E713" i="18" a="1"/>
  <c r="E713" i="18" s="1"/>
  <c r="D713" i="18" a="1"/>
  <c r="D713" i="18" s="1"/>
  <c r="F713" i="18" a="1"/>
  <c r="F713" i="18" s="1"/>
  <c r="P711" i="18"/>
  <c r="AI711" i="18" s="1"/>
  <c r="M712" i="18"/>
  <c r="J712" i="18"/>
  <c r="O713" i="18" l="1"/>
  <c r="R713" i="18" s="1"/>
  <c r="N713" i="18"/>
  <c r="Q713" i="18" s="1"/>
  <c r="AK712" i="18"/>
  <c r="Q712" i="18"/>
  <c r="S712" i="18" s="1"/>
  <c r="G713" i="18"/>
  <c r="B716" i="18"/>
  <c r="C715" i="18"/>
  <c r="P712" i="18"/>
  <c r="AI712" i="18" s="1"/>
  <c r="M713" i="18"/>
  <c r="L714" i="18" a="1"/>
  <c r="L714" i="18" s="1"/>
  <c r="I714" i="18" a="1"/>
  <c r="I714" i="18" s="1"/>
  <c r="H714" i="18" a="1"/>
  <c r="H714" i="18" s="1"/>
  <c r="K714" i="18" a="1"/>
  <c r="K714" i="18" s="1"/>
  <c r="D714" i="18" a="1"/>
  <c r="D714" i="18" s="1"/>
  <c r="E714" i="18" a="1"/>
  <c r="E714" i="18" s="1"/>
  <c r="F714" i="18" a="1"/>
  <c r="F714" i="18" s="1"/>
  <c r="J713" i="18"/>
  <c r="O714" i="18" l="1"/>
  <c r="R714" i="18" s="1"/>
  <c r="AK713" i="18"/>
  <c r="S713" i="18"/>
  <c r="N714" i="18"/>
  <c r="M714" i="18"/>
  <c r="J714" i="18"/>
  <c r="L715" i="18" a="1"/>
  <c r="L715" i="18" s="1"/>
  <c r="I715" i="18" a="1"/>
  <c r="I715" i="18" s="1"/>
  <c r="H715" i="18" a="1"/>
  <c r="H715" i="18" s="1"/>
  <c r="K715" i="18" a="1"/>
  <c r="K715" i="18" s="1"/>
  <c r="D715" i="18" a="1"/>
  <c r="D715" i="18" s="1"/>
  <c r="E715" i="18" a="1"/>
  <c r="E715" i="18" s="1"/>
  <c r="F715" i="18" a="1"/>
  <c r="F715" i="18" s="1"/>
  <c r="P713" i="18"/>
  <c r="AI713" i="18" s="1"/>
  <c r="G714" i="18"/>
  <c r="C716" i="18"/>
  <c r="B717" i="18"/>
  <c r="N715" i="18" l="1"/>
  <c r="Q715" i="18" s="1"/>
  <c r="O715" i="18"/>
  <c r="R715" i="18" s="1"/>
  <c r="AK714" i="18"/>
  <c r="Q714" i="18"/>
  <c r="S714" i="18" s="1"/>
  <c r="P714" i="18"/>
  <c r="AI714" i="18" s="1"/>
  <c r="G715" i="18"/>
  <c r="M715" i="18"/>
  <c r="J715" i="18"/>
  <c r="C717" i="18"/>
  <c r="B718" i="18"/>
  <c r="L716" i="18" a="1"/>
  <c r="L716" i="18" s="1"/>
  <c r="I716" i="18" a="1"/>
  <c r="I716" i="18" s="1"/>
  <c r="H716" i="18" a="1"/>
  <c r="H716" i="18" s="1"/>
  <c r="K716" i="18" a="1"/>
  <c r="K716" i="18" s="1"/>
  <c r="D716" i="18" a="1"/>
  <c r="D716" i="18" s="1"/>
  <c r="F716" i="18" a="1"/>
  <c r="F716" i="18" s="1"/>
  <c r="E716" i="18" a="1"/>
  <c r="E716" i="18" s="1"/>
  <c r="S715" i="18" l="1"/>
  <c r="AK715" i="18"/>
  <c r="O716" i="18"/>
  <c r="R716" i="18" s="1"/>
  <c r="N716" i="18"/>
  <c r="M716" i="18"/>
  <c r="J716" i="18"/>
  <c r="C718" i="18"/>
  <c r="B719" i="18"/>
  <c r="G716" i="18"/>
  <c r="L717" i="18" a="1"/>
  <c r="L717" i="18" s="1"/>
  <c r="I717" i="18" a="1"/>
  <c r="I717" i="18" s="1"/>
  <c r="H717" i="18" a="1"/>
  <c r="H717" i="18" s="1"/>
  <c r="K717" i="18" a="1"/>
  <c r="K717" i="18" s="1"/>
  <c r="E717" i="18" a="1"/>
  <c r="E717" i="18" s="1"/>
  <c r="F717" i="18" a="1"/>
  <c r="F717" i="18" s="1"/>
  <c r="D717" i="18" a="1"/>
  <c r="D717" i="18" s="1"/>
  <c r="P715" i="18"/>
  <c r="AI715" i="18" s="1"/>
  <c r="O717" i="18" l="1"/>
  <c r="N717" i="18"/>
  <c r="Q717" i="18" s="1"/>
  <c r="R717" i="18"/>
  <c r="AK716" i="18"/>
  <c r="Q716" i="18"/>
  <c r="S716" i="18" s="1"/>
  <c r="P716" i="18"/>
  <c r="AI716" i="18" s="1"/>
  <c r="G717" i="18"/>
  <c r="M717" i="18"/>
  <c r="B720" i="18"/>
  <c r="C719" i="18"/>
  <c r="J717" i="18"/>
  <c r="L718" i="18" a="1"/>
  <c r="L718" i="18" s="1"/>
  <c r="I718" i="18" a="1"/>
  <c r="I718" i="18" s="1"/>
  <c r="H718" i="18" a="1"/>
  <c r="H718" i="18" s="1"/>
  <c r="K718" i="18" a="1"/>
  <c r="K718" i="18" s="1"/>
  <c r="D718" i="18" a="1"/>
  <c r="D718" i="18" s="1"/>
  <c r="E718" i="18" a="1"/>
  <c r="E718" i="18" s="1"/>
  <c r="F718" i="18" a="1"/>
  <c r="F718" i="18" s="1"/>
  <c r="S717" i="18" l="1"/>
  <c r="AK717" i="18"/>
  <c r="N718" i="18"/>
  <c r="Q718" i="18" s="1"/>
  <c r="O718" i="18"/>
  <c r="R718" i="18" s="1"/>
  <c r="J718" i="18"/>
  <c r="M718" i="18"/>
  <c r="B721" i="18"/>
  <c r="C720" i="18"/>
  <c r="P717" i="18"/>
  <c r="AI717" i="18" s="1"/>
  <c r="G718" i="18"/>
  <c r="L719" i="18" a="1"/>
  <c r="L719" i="18" s="1"/>
  <c r="I719" i="18" a="1"/>
  <c r="I719" i="18" s="1"/>
  <c r="H719" i="18" a="1"/>
  <c r="H719" i="18" s="1"/>
  <c r="K719" i="18" a="1"/>
  <c r="K719" i="18" s="1"/>
  <c r="E719" i="18" a="1"/>
  <c r="E719" i="18" s="1"/>
  <c r="D719" i="18" a="1"/>
  <c r="D719" i="18" s="1"/>
  <c r="F719" i="18" a="1"/>
  <c r="F719" i="18" s="1"/>
  <c r="O719" i="18" l="1"/>
  <c r="AK718" i="18"/>
  <c r="S718" i="18"/>
  <c r="R719" i="18"/>
  <c r="N719" i="18"/>
  <c r="Q719" i="18" s="1"/>
  <c r="J719" i="18"/>
  <c r="M719" i="18"/>
  <c r="L720" i="18" a="1"/>
  <c r="L720" i="18" s="1"/>
  <c r="I720" i="18" a="1"/>
  <c r="I720" i="18" s="1"/>
  <c r="H720" i="18" a="1"/>
  <c r="H720" i="18" s="1"/>
  <c r="K720" i="18" a="1"/>
  <c r="K720" i="18" s="1"/>
  <c r="D720" i="18" a="1"/>
  <c r="D720" i="18" s="1"/>
  <c r="F720" i="18" a="1"/>
  <c r="F720" i="18" s="1"/>
  <c r="E720" i="18" a="1"/>
  <c r="E720" i="18" s="1"/>
  <c r="C721" i="18"/>
  <c r="B722" i="18"/>
  <c r="G719" i="18"/>
  <c r="P718" i="18"/>
  <c r="AI718" i="18" s="1"/>
  <c r="S719" i="18" l="1"/>
  <c r="O720" i="18"/>
  <c r="R720" i="18" s="1"/>
  <c r="AK719" i="18"/>
  <c r="N720" i="18"/>
  <c r="G720" i="18"/>
  <c r="C722" i="18"/>
  <c r="B723" i="18"/>
  <c r="M720" i="18"/>
  <c r="L721" i="18" a="1"/>
  <c r="L721" i="18" s="1"/>
  <c r="I721" i="18" a="1"/>
  <c r="I721" i="18" s="1"/>
  <c r="H721" i="18" a="1"/>
  <c r="H721" i="18" s="1"/>
  <c r="K721" i="18" a="1"/>
  <c r="K721" i="18" s="1"/>
  <c r="E721" i="18" a="1"/>
  <c r="E721" i="18" s="1"/>
  <c r="D721" i="18" a="1"/>
  <c r="D721" i="18" s="1"/>
  <c r="F721" i="18" a="1"/>
  <c r="F721" i="18" s="1"/>
  <c r="J720" i="18"/>
  <c r="P719" i="18"/>
  <c r="AI719" i="18" s="1"/>
  <c r="O721" i="18" l="1"/>
  <c r="R721" i="18" s="1"/>
  <c r="N721" i="18"/>
  <c r="Q721" i="18" s="1"/>
  <c r="AK720" i="18"/>
  <c r="Q720" i="18"/>
  <c r="S720" i="18" s="1"/>
  <c r="J721" i="18"/>
  <c r="B724" i="18"/>
  <c r="C723" i="18"/>
  <c r="L722" i="18" a="1"/>
  <c r="L722" i="18" s="1"/>
  <c r="I722" i="18" a="1"/>
  <c r="I722" i="18" s="1"/>
  <c r="H722" i="18" a="1"/>
  <c r="H722" i="18" s="1"/>
  <c r="K722" i="18" a="1"/>
  <c r="K722" i="18" s="1"/>
  <c r="D722" i="18" a="1"/>
  <c r="D722" i="18" s="1"/>
  <c r="F722" i="18" a="1"/>
  <c r="F722" i="18" s="1"/>
  <c r="E722" i="18" a="1"/>
  <c r="E722" i="18" s="1"/>
  <c r="G721" i="18"/>
  <c r="P720" i="18"/>
  <c r="AI720" i="18" s="1"/>
  <c r="M721" i="18"/>
  <c r="S721" i="18" l="1"/>
  <c r="AK721" i="18"/>
  <c r="N722" i="18"/>
  <c r="O722" i="18"/>
  <c r="R722" i="18" s="1"/>
  <c r="M722" i="18"/>
  <c r="J722" i="18"/>
  <c r="L723" i="18" a="1"/>
  <c r="L723" i="18" s="1"/>
  <c r="I723" i="18" a="1"/>
  <c r="I723" i="18" s="1"/>
  <c r="H723" i="18" a="1"/>
  <c r="H723" i="18" s="1"/>
  <c r="K723" i="18" a="1"/>
  <c r="K723" i="18" s="1"/>
  <c r="D723" i="18" a="1"/>
  <c r="D723" i="18" s="1"/>
  <c r="E723" i="18" a="1"/>
  <c r="E723" i="18" s="1"/>
  <c r="F723" i="18" a="1"/>
  <c r="F723" i="18" s="1"/>
  <c r="C724" i="18"/>
  <c r="B725" i="18"/>
  <c r="G722" i="18"/>
  <c r="P721" i="18"/>
  <c r="AI721" i="18" s="1"/>
  <c r="N723" i="18" l="1"/>
  <c r="Q723" i="18" s="1"/>
  <c r="O723" i="18"/>
  <c r="R723" i="18" s="1"/>
  <c r="AK722" i="18"/>
  <c r="Q722" i="18"/>
  <c r="S722" i="18" s="1"/>
  <c r="C725" i="18"/>
  <c r="B726" i="18"/>
  <c r="G723" i="18"/>
  <c r="L724" i="18" a="1"/>
  <c r="L724" i="18" s="1"/>
  <c r="I724" i="18" a="1"/>
  <c r="I724" i="18" s="1"/>
  <c r="H724" i="18" a="1"/>
  <c r="H724" i="18" s="1"/>
  <c r="K724" i="18" a="1"/>
  <c r="K724" i="18" s="1"/>
  <c r="D724" i="18" a="1"/>
  <c r="D724" i="18" s="1"/>
  <c r="F724" i="18" a="1"/>
  <c r="F724" i="18" s="1"/>
  <c r="E724" i="18" a="1"/>
  <c r="E724" i="18" s="1"/>
  <c r="P722" i="18"/>
  <c r="AI722" i="18" s="1"/>
  <c r="M723" i="18"/>
  <c r="J723" i="18"/>
  <c r="S723" i="18" l="1"/>
  <c r="N724" i="18"/>
  <c r="AK724" i="18" s="1"/>
  <c r="AK723" i="18"/>
  <c r="O724" i="18"/>
  <c r="R724" i="18" s="1"/>
  <c r="B727" i="18"/>
  <c r="C726" i="18"/>
  <c r="L725" i="18" a="1"/>
  <c r="L725" i="18" s="1"/>
  <c r="H725" i="18" a="1"/>
  <c r="H725" i="18" s="1"/>
  <c r="I725" i="18" a="1"/>
  <c r="I725" i="18" s="1"/>
  <c r="K725" i="18" a="1"/>
  <c r="K725" i="18" s="1"/>
  <c r="E725" i="18" a="1"/>
  <c r="E725" i="18" s="1"/>
  <c r="D725" i="18" a="1"/>
  <c r="D725" i="18" s="1"/>
  <c r="F725" i="18" a="1"/>
  <c r="F725" i="18" s="1"/>
  <c r="G724" i="18"/>
  <c r="P723" i="18"/>
  <c r="AI723" i="18" s="1"/>
  <c r="M724" i="18"/>
  <c r="J724" i="18"/>
  <c r="Q724" i="18" l="1"/>
  <c r="S724" i="18" s="1"/>
  <c r="N725" i="18"/>
  <c r="Q725" i="18" s="1"/>
  <c r="O725" i="18"/>
  <c r="R725" i="18" s="1"/>
  <c r="P724" i="18"/>
  <c r="AI724" i="18" s="1"/>
  <c r="J725" i="18"/>
  <c r="L726" i="18" a="1"/>
  <c r="L726" i="18" s="1"/>
  <c r="I726" i="18" a="1"/>
  <c r="I726" i="18" s="1"/>
  <c r="H726" i="18" a="1"/>
  <c r="H726" i="18" s="1"/>
  <c r="K726" i="18" a="1"/>
  <c r="K726" i="18" s="1"/>
  <c r="E726" i="18" a="1"/>
  <c r="E726" i="18" s="1"/>
  <c r="F726" i="18" a="1"/>
  <c r="F726" i="18" s="1"/>
  <c r="D726" i="18" a="1"/>
  <c r="D726" i="18" s="1"/>
  <c r="C727" i="18"/>
  <c r="B728" i="18"/>
  <c r="G725" i="18"/>
  <c r="M725" i="18"/>
  <c r="O726" i="18" l="1"/>
  <c r="R726" i="18" s="1"/>
  <c r="N726" i="18"/>
  <c r="Q726" i="18" s="1"/>
  <c r="S725" i="18"/>
  <c r="AK725" i="18"/>
  <c r="B729" i="18"/>
  <c r="C728" i="18"/>
  <c r="G726" i="18"/>
  <c r="P725" i="18"/>
  <c r="AI725" i="18" s="1"/>
  <c r="L727" i="18" a="1"/>
  <c r="L727" i="18" s="1"/>
  <c r="I727" i="18" a="1"/>
  <c r="I727" i="18" s="1"/>
  <c r="H727" i="18" a="1"/>
  <c r="H727" i="18" s="1"/>
  <c r="K727" i="18" a="1"/>
  <c r="K727" i="18" s="1"/>
  <c r="E727" i="18" a="1"/>
  <c r="E727" i="18" s="1"/>
  <c r="D727" i="18" a="1"/>
  <c r="D727" i="18" s="1"/>
  <c r="F727" i="18" a="1"/>
  <c r="F727" i="18" s="1"/>
  <c r="M726" i="18"/>
  <c r="J726" i="18"/>
  <c r="AK726" i="18" l="1"/>
  <c r="S726" i="18"/>
  <c r="N727" i="18"/>
  <c r="Q727" i="18" s="1"/>
  <c r="O727" i="18"/>
  <c r="R727" i="18" s="1"/>
  <c r="P726" i="18"/>
  <c r="AI726" i="18" s="1"/>
  <c r="G727" i="18"/>
  <c r="B730" i="18"/>
  <c r="C729" i="18"/>
  <c r="M727" i="18"/>
  <c r="J727" i="18"/>
  <c r="L728" i="18" a="1"/>
  <c r="L728" i="18" s="1"/>
  <c r="H728" i="18" a="1"/>
  <c r="H728" i="18" s="1"/>
  <c r="I728" i="18" a="1"/>
  <c r="I728" i="18" s="1"/>
  <c r="K728" i="18" a="1"/>
  <c r="K728" i="18" s="1"/>
  <c r="D728" i="18" a="1"/>
  <c r="D728" i="18" s="1"/>
  <c r="F728" i="18" a="1"/>
  <c r="F728" i="18" s="1"/>
  <c r="E728" i="18" a="1"/>
  <c r="E728" i="18" s="1"/>
  <c r="N728" i="18" l="1"/>
  <c r="AK728" i="18" s="1"/>
  <c r="S727" i="18"/>
  <c r="AK727" i="18"/>
  <c r="O728" i="18"/>
  <c r="R728" i="18" s="1"/>
  <c r="J728" i="18"/>
  <c r="P727" i="18"/>
  <c r="AI727" i="18" s="1"/>
  <c r="M728" i="18"/>
  <c r="C730" i="18"/>
  <c r="B731" i="18"/>
  <c r="G728" i="18"/>
  <c r="L729" i="18" a="1"/>
  <c r="L729" i="18" s="1"/>
  <c r="I729" i="18" a="1"/>
  <c r="I729" i="18" s="1"/>
  <c r="H729" i="18" a="1"/>
  <c r="H729" i="18" s="1"/>
  <c r="K729" i="18" a="1"/>
  <c r="K729" i="18" s="1"/>
  <c r="E729" i="18" a="1"/>
  <c r="E729" i="18" s="1"/>
  <c r="D729" i="18" a="1"/>
  <c r="D729" i="18" s="1"/>
  <c r="F729" i="18" a="1"/>
  <c r="F729" i="18" s="1"/>
  <c r="Q728" i="18" l="1"/>
  <c r="S728" i="18" s="1"/>
  <c r="N729" i="18"/>
  <c r="Q729" i="18" s="1"/>
  <c r="O729" i="18"/>
  <c r="R729" i="18" s="1"/>
  <c r="M729" i="18"/>
  <c r="P728" i="18"/>
  <c r="AI728" i="18" s="1"/>
  <c r="J729" i="18"/>
  <c r="B732" i="18"/>
  <c r="C731" i="18"/>
  <c r="L730" i="18" a="1"/>
  <c r="L730" i="18" s="1"/>
  <c r="I730" i="18" a="1"/>
  <c r="I730" i="18" s="1"/>
  <c r="H730" i="18" a="1"/>
  <c r="H730" i="18" s="1"/>
  <c r="K730" i="18" a="1"/>
  <c r="K730" i="18" s="1"/>
  <c r="D730" i="18" a="1"/>
  <c r="D730" i="18" s="1"/>
  <c r="E730" i="18" a="1"/>
  <c r="E730" i="18" s="1"/>
  <c r="F730" i="18" a="1"/>
  <c r="F730" i="18" s="1"/>
  <c r="G729" i="18"/>
  <c r="O730" i="18" l="1"/>
  <c r="R730" i="18" s="1"/>
  <c r="S729" i="18"/>
  <c r="N730" i="18"/>
  <c r="AK730" i="18" s="1"/>
  <c r="AK729" i="18"/>
  <c r="M730" i="18"/>
  <c r="J730" i="18"/>
  <c r="L731" i="18" a="1"/>
  <c r="L731" i="18" s="1"/>
  <c r="I731" i="18" a="1"/>
  <c r="I731" i="18" s="1"/>
  <c r="H731" i="18" a="1"/>
  <c r="H731" i="18" s="1"/>
  <c r="K731" i="18" a="1"/>
  <c r="K731" i="18" s="1"/>
  <c r="D731" i="18" a="1"/>
  <c r="D731" i="18" s="1"/>
  <c r="E731" i="18" a="1"/>
  <c r="E731" i="18" s="1"/>
  <c r="F731" i="18" a="1"/>
  <c r="F731" i="18" s="1"/>
  <c r="B733" i="18"/>
  <c r="C732" i="18"/>
  <c r="P729" i="18"/>
  <c r="AI729" i="18" s="1"/>
  <c r="G730" i="18"/>
  <c r="Q730" i="18" l="1"/>
  <c r="S730" i="18" s="1"/>
  <c r="O731" i="18"/>
  <c r="R731" i="18" s="1"/>
  <c r="N731" i="18"/>
  <c r="Q731" i="18" s="1"/>
  <c r="G731" i="18"/>
  <c r="C733" i="18"/>
  <c r="B734" i="18"/>
  <c r="M731" i="18"/>
  <c r="L732" i="18" a="1"/>
  <c r="L732" i="18" s="1"/>
  <c r="I732" i="18" a="1"/>
  <c r="I732" i="18" s="1"/>
  <c r="H732" i="18" a="1"/>
  <c r="H732" i="18" s="1"/>
  <c r="K732" i="18" a="1"/>
  <c r="K732" i="18" s="1"/>
  <c r="D732" i="18" a="1"/>
  <c r="D732" i="18" s="1"/>
  <c r="F732" i="18" a="1"/>
  <c r="F732" i="18" s="1"/>
  <c r="E732" i="18" a="1"/>
  <c r="E732" i="18" s="1"/>
  <c r="J731" i="18"/>
  <c r="P730" i="18"/>
  <c r="AI730" i="18" s="1"/>
  <c r="S731" i="18" l="1"/>
  <c r="O732" i="18"/>
  <c r="R732" i="18" s="1"/>
  <c r="AK731" i="18"/>
  <c r="N732" i="18"/>
  <c r="H733" i="18" a="1"/>
  <c r="H733" i="18" s="1"/>
  <c r="I733" i="18" a="1"/>
  <c r="I733" i="18" s="1"/>
  <c r="L733" i="18" a="1"/>
  <c r="L733" i="18" s="1"/>
  <c r="K733" i="18" a="1"/>
  <c r="K733" i="18" s="1"/>
  <c r="E733" i="18" a="1"/>
  <c r="E733" i="18" s="1"/>
  <c r="F733" i="18" a="1"/>
  <c r="F733" i="18" s="1"/>
  <c r="D733" i="18" a="1"/>
  <c r="D733" i="18" s="1"/>
  <c r="G732" i="18"/>
  <c r="P731" i="18"/>
  <c r="AI731" i="18" s="1"/>
  <c r="M732" i="18"/>
  <c r="J732" i="18"/>
  <c r="B735" i="18"/>
  <c r="C734" i="18"/>
  <c r="N733" i="18" l="1"/>
  <c r="Q733" i="18" s="1"/>
  <c r="O733" i="18"/>
  <c r="R733" i="18" s="1"/>
  <c r="AK732" i="18"/>
  <c r="Q732" i="18"/>
  <c r="S732" i="18" s="1"/>
  <c r="J733" i="18"/>
  <c r="P732" i="18"/>
  <c r="AI732" i="18" s="1"/>
  <c r="G733" i="18"/>
  <c r="L734" i="18" a="1"/>
  <c r="L734" i="18" s="1"/>
  <c r="I734" i="18" a="1"/>
  <c r="I734" i="18" s="1"/>
  <c r="H734" i="18" a="1"/>
  <c r="H734" i="18" s="1"/>
  <c r="K734" i="18" a="1"/>
  <c r="K734" i="18" s="1"/>
  <c r="E734" i="18" a="1"/>
  <c r="E734" i="18" s="1"/>
  <c r="D734" i="18" a="1"/>
  <c r="D734" i="18" s="1"/>
  <c r="F734" i="18" a="1"/>
  <c r="F734" i="18" s="1"/>
  <c r="C735" i="18"/>
  <c r="B736" i="18"/>
  <c r="M733" i="18"/>
  <c r="O734" i="18" l="1"/>
  <c r="R734" i="18" s="1"/>
  <c r="AK733" i="18"/>
  <c r="N734" i="18"/>
  <c r="AK734" i="18" s="1"/>
  <c r="S733" i="18"/>
  <c r="B737" i="18"/>
  <c r="C736" i="18"/>
  <c r="L735" i="18" a="1"/>
  <c r="L735" i="18" s="1"/>
  <c r="I735" i="18" a="1"/>
  <c r="I735" i="18" s="1"/>
  <c r="H735" i="18" a="1"/>
  <c r="H735" i="18" s="1"/>
  <c r="K735" i="18" a="1"/>
  <c r="K735" i="18" s="1"/>
  <c r="E735" i="18" a="1"/>
  <c r="E735" i="18" s="1"/>
  <c r="D735" i="18" a="1"/>
  <c r="D735" i="18" s="1"/>
  <c r="F735" i="18" a="1"/>
  <c r="F735" i="18" s="1"/>
  <c r="G734" i="18"/>
  <c r="M734" i="18"/>
  <c r="J734" i="18"/>
  <c r="P733" i="18"/>
  <c r="AI733" i="18" s="1"/>
  <c r="Q734" i="18" l="1"/>
  <c r="S734" i="18" s="1"/>
  <c r="O735" i="18"/>
  <c r="R735" i="18" s="1"/>
  <c r="N735" i="18"/>
  <c r="Q735" i="18" s="1"/>
  <c r="P734" i="18"/>
  <c r="AI734" i="18" s="1"/>
  <c r="L736" i="18" a="1"/>
  <c r="L736" i="18" s="1"/>
  <c r="I736" i="18" a="1"/>
  <c r="I736" i="18" s="1"/>
  <c r="H736" i="18" a="1"/>
  <c r="H736" i="18" s="1"/>
  <c r="K736" i="18" a="1"/>
  <c r="K736" i="18" s="1"/>
  <c r="D736" i="18" a="1"/>
  <c r="D736" i="18" s="1"/>
  <c r="F736" i="18" a="1"/>
  <c r="F736" i="18" s="1"/>
  <c r="E736" i="18" a="1"/>
  <c r="E736" i="18" s="1"/>
  <c r="G735" i="18"/>
  <c r="B738" i="18"/>
  <c r="C737" i="18"/>
  <c r="M735" i="18"/>
  <c r="J735" i="18"/>
  <c r="AK735" i="18" l="1"/>
  <c r="S735" i="18"/>
  <c r="N736" i="18"/>
  <c r="O736" i="18"/>
  <c r="R736" i="18" s="1"/>
  <c r="G736" i="18"/>
  <c r="P735" i="18"/>
  <c r="AI735" i="18" s="1"/>
  <c r="L737" i="18" a="1"/>
  <c r="L737" i="18" s="1"/>
  <c r="H737" i="18" a="1"/>
  <c r="H737" i="18" s="1"/>
  <c r="I737" i="18" a="1"/>
  <c r="I737" i="18" s="1"/>
  <c r="K737" i="18" a="1"/>
  <c r="K737" i="18" s="1"/>
  <c r="E737" i="18" a="1"/>
  <c r="E737" i="18" s="1"/>
  <c r="D737" i="18" a="1"/>
  <c r="D737" i="18" s="1"/>
  <c r="F737" i="18" a="1"/>
  <c r="F737" i="18" s="1"/>
  <c r="M736" i="18"/>
  <c r="C738" i="18"/>
  <c r="B739" i="18"/>
  <c r="J736" i="18"/>
  <c r="O737" i="18" l="1"/>
  <c r="R737" i="18" s="1"/>
  <c r="N737" i="18"/>
  <c r="Q737" i="18" s="1"/>
  <c r="AK736" i="18"/>
  <c r="Q736" i="18"/>
  <c r="S736" i="18" s="1"/>
  <c r="B740" i="18"/>
  <c r="C739" i="18"/>
  <c r="P736" i="18"/>
  <c r="AI736" i="18" s="1"/>
  <c r="J737" i="18"/>
  <c r="L738" i="18" a="1"/>
  <c r="L738" i="18" s="1"/>
  <c r="I738" i="18" a="1"/>
  <c r="I738" i="18" s="1"/>
  <c r="H738" i="18" a="1"/>
  <c r="H738" i="18" s="1"/>
  <c r="K738" i="18" a="1"/>
  <c r="K738" i="18" s="1"/>
  <c r="D738" i="18" a="1"/>
  <c r="D738" i="18" s="1"/>
  <c r="E738" i="18" a="1"/>
  <c r="E738" i="18" s="1"/>
  <c r="F738" i="18" a="1"/>
  <c r="F738" i="18" s="1"/>
  <c r="G737" i="18"/>
  <c r="M737" i="18"/>
  <c r="N738" i="18" l="1"/>
  <c r="Q738" i="18" s="1"/>
  <c r="S737" i="18"/>
  <c r="O738" i="18"/>
  <c r="R738" i="18" s="1"/>
  <c r="AK737" i="18"/>
  <c r="AK738" i="18"/>
  <c r="L739" i="18" a="1"/>
  <c r="L739" i="18" s="1"/>
  <c r="I739" i="18" a="1"/>
  <c r="I739" i="18" s="1"/>
  <c r="H739" i="18" a="1"/>
  <c r="H739" i="18" s="1"/>
  <c r="K739" i="18" a="1"/>
  <c r="K739" i="18" s="1"/>
  <c r="D739" i="18" a="1"/>
  <c r="D739" i="18" s="1"/>
  <c r="E739" i="18" a="1"/>
  <c r="E739" i="18" s="1"/>
  <c r="F739" i="18" a="1"/>
  <c r="F739" i="18" s="1"/>
  <c r="B741" i="18"/>
  <c r="C740" i="18"/>
  <c r="G738" i="18"/>
  <c r="M738" i="18"/>
  <c r="J738" i="18"/>
  <c r="P737" i="18"/>
  <c r="AI737" i="18" s="1"/>
  <c r="S738" i="18" l="1"/>
  <c r="O739" i="18"/>
  <c r="R739" i="18" s="1"/>
  <c r="N739" i="18"/>
  <c r="Q739" i="18" s="1"/>
  <c r="C741" i="18"/>
  <c r="B742" i="18"/>
  <c r="P738" i="18"/>
  <c r="AI738" i="18" s="1"/>
  <c r="J739" i="18"/>
  <c r="L740" i="18" a="1"/>
  <c r="L740" i="18" s="1"/>
  <c r="I740" i="18" a="1"/>
  <c r="I740" i="18" s="1"/>
  <c r="H740" i="18" a="1"/>
  <c r="H740" i="18" s="1"/>
  <c r="K740" i="18" a="1"/>
  <c r="K740" i="18" s="1"/>
  <c r="D740" i="18" a="1"/>
  <c r="D740" i="18" s="1"/>
  <c r="F740" i="18" a="1"/>
  <c r="F740" i="18" s="1"/>
  <c r="E740" i="18" a="1"/>
  <c r="E740" i="18" s="1"/>
  <c r="G739" i="18"/>
  <c r="M739" i="18"/>
  <c r="O740" i="18" l="1"/>
  <c r="R740" i="18" s="1"/>
  <c r="S739" i="18"/>
  <c r="AK739" i="18"/>
  <c r="N740" i="18"/>
  <c r="G740" i="18"/>
  <c r="M740" i="18"/>
  <c r="P739" i="18"/>
  <c r="AI739" i="18" s="1"/>
  <c r="C742" i="18"/>
  <c r="B743" i="18"/>
  <c r="J740" i="18"/>
  <c r="L741" i="18" a="1"/>
  <c r="L741" i="18" s="1"/>
  <c r="H741" i="18" a="1"/>
  <c r="H741" i="18" s="1"/>
  <c r="I741" i="18" a="1"/>
  <c r="I741" i="18" s="1"/>
  <c r="K741" i="18" a="1"/>
  <c r="K741" i="18" s="1"/>
  <c r="E741" i="18" a="1"/>
  <c r="E741" i="18" s="1"/>
  <c r="F741" i="18" a="1"/>
  <c r="F741" i="18" s="1"/>
  <c r="D741" i="18" a="1"/>
  <c r="D741" i="18" s="1"/>
  <c r="O741" i="18" l="1"/>
  <c r="R741" i="18" s="1"/>
  <c r="N741" i="18"/>
  <c r="Q741" i="18" s="1"/>
  <c r="AK740" i="18"/>
  <c r="Q740" i="18"/>
  <c r="S740" i="18" s="1"/>
  <c r="B744" i="18"/>
  <c r="C743" i="18"/>
  <c r="P740" i="18"/>
  <c r="AI740" i="18" s="1"/>
  <c r="L742" i="18" a="1"/>
  <c r="L742" i="18" s="1"/>
  <c r="I742" i="18" a="1"/>
  <c r="I742" i="18" s="1"/>
  <c r="H742" i="18" a="1"/>
  <c r="H742" i="18" s="1"/>
  <c r="K742" i="18" a="1"/>
  <c r="K742" i="18" s="1"/>
  <c r="E742" i="18" a="1"/>
  <c r="E742" i="18" s="1"/>
  <c r="F742" i="18" a="1"/>
  <c r="F742" i="18" s="1"/>
  <c r="D742" i="18" a="1"/>
  <c r="D742" i="18" s="1"/>
  <c r="G741" i="18"/>
  <c r="M741" i="18"/>
  <c r="J741" i="18"/>
  <c r="S741" i="18" l="1"/>
  <c r="AK741" i="18"/>
  <c r="O742" i="18"/>
  <c r="R742" i="18" s="1"/>
  <c r="N742" i="18"/>
  <c r="J742" i="18"/>
  <c r="B745" i="18"/>
  <c r="C744" i="18"/>
  <c r="P741" i="18"/>
  <c r="AI741" i="18" s="1"/>
  <c r="G742" i="18"/>
  <c r="M742" i="18"/>
  <c r="L743" i="18" a="1"/>
  <c r="L743" i="18" s="1"/>
  <c r="I743" i="18" a="1"/>
  <c r="I743" i="18" s="1"/>
  <c r="H743" i="18" a="1"/>
  <c r="H743" i="18" s="1"/>
  <c r="K743" i="18" a="1"/>
  <c r="K743" i="18" s="1"/>
  <c r="E743" i="18" a="1"/>
  <c r="E743" i="18" s="1"/>
  <c r="D743" i="18" a="1"/>
  <c r="D743" i="18" s="1"/>
  <c r="F743" i="18" a="1"/>
  <c r="F743" i="18" s="1"/>
  <c r="O743" i="18" l="1"/>
  <c r="R743" i="18" s="1"/>
  <c r="AK742" i="18"/>
  <c r="Q742" i="18"/>
  <c r="S742" i="18" s="1"/>
  <c r="N743" i="18"/>
  <c r="Q743" i="18" s="1"/>
  <c r="C745" i="18"/>
  <c r="B746" i="18"/>
  <c r="G743" i="18"/>
  <c r="M743" i="18"/>
  <c r="J743" i="18"/>
  <c r="P742" i="18"/>
  <c r="AI742" i="18" s="1"/>
  <c r="L744" i="18" a="1"/>
  <c r="L744" i="18" s="1"/>
  <c r="I744" i="18" a="1"/>
  <c r="I744" i="18" s="1"/>
  <c r="H744" i="18" a="1"/>
  <c r="H744" i="18" s="1"/>
  <c r="K744" i="18" a="1"/>
  <c r="K744" i="18" s="1"/>
  <c r="D744" i="18" a="1"/>
  <c r="D744" i="18" s="1"/>
  <c r="F744" i="18" a="1"/>
  <c r="F744" i="18" s="1"/>
  <c r="E744" i="18" a="1"/>
  <c r="E744" i="18" s="1"/>
  <c r="N744" i="18" l="1"/>
  <c r="AK744" i="18" s="1"/>
  <c r="O744" i="18"/>
  <c r="R744" i="18" s="1"/>
  <c r="S743" i="18"/>
  <c r="AK743" i="18"/>
  <c r="G744" i="18"/>
  <c r="P743" i="18"/>
  <c r="AI743" i="18" s="1"/>
  <c r="C746" i="18"/>
  <c r="B747" i="18"/>
  <c r="J744" i="18"/>
  <c r="L745" i="18" a="1"/>
  <c r="L745" i="18" s="1"/>
  <c r="I745" i="18" a="1"/>
  <c r="I745" i="18" s="1"/>
  <c r="H745" i="18" a="1"/>
  <c r="H745" i="18" s="1"/>
  <c r="K745" i="18" a="1"/>
  <c r="K745" i="18" s="1"/>
  <c r="E745" i="18" a="1"/>
  <c r="E745" i="18" s="1"/>
  <c r="D745" i="18" a="1"/>
  <c r="D745" i="18" s="1"/>
  <c r="F745" i="18" a="1"/>
  <c r="F745" i="18" s="1"/>
  <c r="M744" i="18"/>
  <c r="Q744" i="18" l="1"/>
  <c r="S744" i="18" s="1"/>
  <c r="O745" i="18"/>
  <c r="R745" i="18" s="1"/>
  <c r="N745" i="18"/>
  <c r="Q745" i="18" s="1"/>
  <c r="P744" i="18"/>
  <c r="AI744" i="18" s="1"/>
  <c r="J745" i="18"/>
  <c r="B748" i="18"/>
  <c r="C747" i="18"/>
  <c r="L746" i="18" a="1"/>
  <c r="L746" i="18" s="1"/>
  <c r="I746" i="18" a="1"/>
  <c r="I746" i="18" s="1"/>
  <c r="H746" i="18" a="1"/>
  <c r="H746" i="18" s="1"/>
  <c r="K746" i="18" a="1"/>
  <c r="K746" i="18" s="1"/>
  <c r="D746" i="18" a="1"/>
  <c r="D746" i="18" s="1"/>
  <c r="E746" i="18" a="1"/>
  <c r="E746" i="18" s="1"/>
  <c r="F746" i="18" a="1"/>
  <c r="F746" i="18" s="1"/>
  <c r="G745" i="18"/>
  <c r="M745" i="18"/>
  <c r="S745" i="18" l="1"/>
  <c r="O746" i="18"/>
  <c r="R746" i="18" s="1"/>
  <c r="AK745" i="18"/>
  <c r="N746" i="18"/>
  <c r="G746" i="18"/>
  <c r="B749" i="18"/>
  <c r="C748" i="18"/>
  <c r="M746" i="18"/>
  <c r="L747" i="18" a="1"/>
  <c r="L747" i="18" s="1"/>
  <c r="I747" i="18" a="1"/>
  <c r="I747" i="18" s="1"/>
  <c r="H747" i="18" a="1"/>
  <c r="H747" i="18" s="1"/>
  <c r="K747" i="18" a="1"/>
  <c r="K747" i="18" s="1"/>
  <c r="D747" i="18" a="1"/>
  <c r="D747" i="18" s="1"/>
  <c r="E747" i="18" a="1"/>
  <c r="E747" i="18" s="1"/>
  <c r="F747" i="18" a="1"/>
  <c r="F747" i="18" s="1"/>
  <c r="J746" i="18"/>
  <c r="P745" i="18"/>
  <c r="AI745" i="18" s="1"/>
  <c r="O747" i="18" l="1"/>
  <c r="R747" i="18" s="1"/>
  <c r="N747" i="18"/>
  <c r="Q747" i="18" s="1"/>
  <c r="AK746" i="18"/>
  <c r="Q746" i="18"/>
  <c r="S746" i="18" s="1"/>
  <c r="P746" i="18"/>
  <c r="AI746" i="18" s="1"/>
  <c r="J747" i="18"/>
  <c r="G747" i="18"/>
  <c r="L748" i="18" a="1"/>
  <c r="L748" i="18" s="1"/>
  <c r="I748" i="18" a="1"/>
  <c r="I748" i="18" s="1"/>
  <c r="H748" i="18" a="1"/>
  <c r="H748" i="18" s="1"/>
  <c r="K748" i="18" a="1"/>
  <c r="K748" i="18" s="1"/>
  <c r="D748" i="18" a="1"/>
  <c r="D748" i="18" s="1"/>
  <c r="F748" i="18" a="1"/>
  <c r="F748" i="18" s="1"/>
  <c r="E748" i="18" a="1"/>
  <c r="E748" i="18" s="1"/>
  <c r="M747" i="18"/>
  <c r="C749" i="18"/>
  <c r="B750" i="18"/>
  <c r="O748" i="18" l="1"/>
  <c r="R748" i="18" s="1"/>
  <c r="S747" i="18"/>
  <c r="AK747" i="18"/>
  <c r="N748" i="18"/>
  <c r="G748" i="18"/>
  <c r="M748" i="18"/>
  <c r="P747" i="18"/>
  <c r="AI747" i="18" s="1"/>
  <c r="J748" i="18"/>
  <c r="I749" i="18" a="1"/>
  <c r="I749" i="18" s="1"/>
  <c r="L749" i="18" a="1"/>
  <c r="L749" i="18" s="1"/>
  <c r="H749" i="18" a="1"/>
  <c r="H749" i="18" s="1"/>
  <c r="K749" i="18" a="1"/>
  <c r="K749" i="18" s="1"/>
  <c r="E749" i="18" a="1"/>
  <c r="E749" i="18" s="1"/>
  <c r="F749" i="18" a="1"/>
  <c r="F749" i="18" s="1"/>
  <c r="D749" i="18" a="1"/>
  <c r="D749" i="18" s="1"/>
  <c r="C750" i="18"/>
  <c r="B751" i="18"/>
  <c r="O749" i="18" l="1"/>
  <c r="R749" i="18" s="1"/>
  <c r="N749" i="18"/>
  <c r="Q749" i="18" s="1"/>
  <c r="AK748" i="18"/>
  <c r="Q748" i="18"/>
  <c r="S748" i="18" s="1"/>
  <c r="M749" i="18"/>
  <c r="J749" i="18"/>
  <c r="P748" i="18"/>
  <c r="AI748" i="18" s="1"/>
  <c r="L750" i="18" a="1"/>
  <c r="L750" i="18" s="1"/>
  <c r="I750" i="18" a="1"/>
  <c r="I750" i="18" s="1"/>
  <c r="H750" i="18" a="1"/>
  <c r="H750" i="18" s="1"/>
  <c r="K750" i="18" a="1"/>
  <c r="K750" i="18" s="1"/>
  <c r="E750" i="18" a="1"/>
  <c r="E750" i="18" s="1"/>
  <c r="D750" i="18" a="1"/>
  <c r="D750" i="18" s="1"/>
  <c r="F750" i="18" a="1"/>
  <c r="F750" i="18" s="1"/>
  <c r="G749" i="18"/>
  <c r="B752" i="18"/>
  <c r="C751" i="18"/>
  <c r="S749" i="18" l="1"/>
  <c r="AK749" i="18"/>
  <c r="N750" i="18"/>
  <c r="O750" i="18"/>
  <c r="R750" i="18" s="1"/>
  <c r="G750" i="18"/>
  <c r="J750" i="18"/>
  <c r="M750" i="18"/>
  <c r="L751" i="18" a="1"/>
  <c r="L751" i="18" s="1"/>
  <c r="I751" i="18" a="1"/>
  <c r="I751" i="18" s="1"/>
  <c r="H751" i="18" a="1"/>
  <c r="H751" i="18" s="1"/>
  <c r="K751" i="18" a="1"/>
  <c r="K751" i="18" s="1"/>
  <c r="E751" i="18" a="1"/>
  <c r="E751" i="18" s="1"/>
  <c r="D751" i="18" a="1"/>
  <c r="D751" i="18" s="1"/>
  <c r="F751" i="18" a="1"/>
  <c r="F751" i="18" s="1"/>
  <c r="B753" i="18"/>
  <c r="C752" i="18"/>
  <c r="P749" i="18"/>
  <c r="AI749" i="18" s="1"/>
  <c r="O751" i="18" l="1"/>
  <c r="R751" i="18" s="1"/>
  <c r="N751" i="18"/>
  <c r="Q751" i="18" s="1"/>
  <c r="AK750" i="18"/>
  <c r="Q750" i="18"/>
  <c r="S750" i="18" s="1"/>
  <c r="M751" i="18"/>
  <c r="L752" i="18" a="1"/>
  <c r="L752" i="18" s="1"/>
  <c r="I752" i="18" a="1"/>
  <c r="I752" i="18" s="1"/>
  <c r="H752" i="18" a="1"/>
  <c r="H752" i="18" s="1"/>
  <c r="K752" i="18" a="1"/>
  <c r="K752" i="18" s="1"/>
  <c r="D752" i="18" a="1"/>
  <c r="D752" i="18" s="1"/>
  <c r="F752" i="18" a="1"/>
  <c r="F752" i="18" s="1"/>
  <c r="E752" i="18" a="1"/>
  <c r="E752" i="18" s="1"/>
  <c r="J751" i="18"/>
  <c r="C753" i="18"/>
  <c r="B754" i="18"/>
  <c r="P750" i="18"/>
  <c r="AI750" i="18" s="1"/>
  <c r="G751" i="18"/>
  <c r="S751" i="18" l="1"/>
  <c r="AK751" i="18"/>
  <c r="O752" i="18"/>
  <c r="R752" i="18" s="1"/>
  <c r="N752" i="18"/>
  <c r="C754" i="18"/>
  <c r="B755" i="18"/>
  <c r="M752" i="18"/>
  <c r="L753" i="18" a="1"/>
  <c r="L753" i="18" s="1"/>
  <c r="I753" i="18" a="1"/>
  <c r="I753" i="18" s="1"/>
  <c r="H753" i="18" a="1"/>
  <c r="H753" i="18" s="1"/>
  <c r="K753" i="18" a="1"/>
  <c r="K753" i="18" s="1"/>
  <c r="E753" i="18" a="1"/>
  <c r="E753" i="18" s="1"/>
  <c r="D753" i="18" a="1"/>
  <c r="D753" i="18" s="1"/>
  <c r="F753" i="18" a="1"/>
  <c r="F753" i="18" s="1"/>
  <c r="P751" i="18"/>
  <c r="AI751" i="18" s="1"/>
  <c r="J752" i="18"/>
  <c r="G752" i="18"/>
  <c r="O753" i="18" l="1"/>
  <c r="R753" i="18" s="1"/>
  <c r="N753" i="18"/>
  <c r="Q753" i="18" s="1"/>
  <c r="AK752" i="18"/>
  <c r="Q752" i="18"/>
  <c r="S752" i="18" s="1"/>
  <c r="M753" i="18"/>
  <c r="J753" i="18"/>
  <c r="B756" i="18"/>
  <c r="C755" i="18"/>
  <c r="G753" i="18"/>
  <c r="L754" i="18" a="1"/>
  <c r="L754" i="18" s="1"/>
  <c r="I754" i="18" a="1"/>
  <c r="I754" i="18" s="1"/>
  <c r="H754" i="18" a="1"/>
  <c r="H754" i="18" s="1"/>
  <c r="K754" i="18" a="1"/>
  <c r="K754" i="18" s="1"/>
  <c r="D754" i="18" a="1"/>
  <c r="D754" i="18" s="1"/>
  <c r="E754" i="18" a="1"/>
  <c r="E754" i="18" s="1"/>
  <c r="F754" i="18" a="1"/>
  <c r="F754" i="18" s="1"/>
  <c r="P752" i="18"/>
  <c r="AI752" i="18" s="1"/>
  <c r="S753" i="18" l="1"/>
  <c r="AK753" i="18"/>
  <c r="O754" i="18"/>
  <c r="R754" i="18" s="1"/>
  <c r="N754" i="18"/>
  <c r="Q754" i="18" s="1"/>
  <c r="G754" i="18"/>
  <c r="J754" i="18"/>
  <c r="C756" i="18"/>
  <c r="B757" i="18"/>
  <c r="M754" i="18"/>
  <c r="L755" i="18" a="1"/>
  <c r="L755" i="18" s="1"/>
  <c r="I755" i="18" a="1"/>
  <c r="I755" i="18" s="1"/>
  <c r="H755" i="18" a="1"/>
  <c r="H755" i="18" s="1"/>
  <c r="K755" i="18" a="1"/>
  <c r="K755" i="18" s="1"/>
  <c r="D755" i="18" a="1"/>
  <c r="D755" i="18" s="1"/>
  <c r="E755" i="18" a="1"/>
  <c r="E755" i="18" s="1"/>
  <c r="F755" i="18" a="1"/>
  <c r="F755" i="18" s="1"/>
  <c r="P753" i="18"/>
  <c r="AI753" i="18" s="1"/>
  <c r="O755" i="18" l="1"/>
  <c r="R755" i="18" s="1"/>
  <c r="S754" i="18"/>
  <c r="AK754" i="18"/>
  <c r="N755" i="18"/>
  <c r="Q755" i="18" s="1"/>
  <c r="G755" i="18"/>
  <c r="M755" i="18"/>
  <c r="J755" i="18"/>
  <c r="P754" i="18"/>
  <c r="AI754" i="18" s="1"/>
  <c r="C757" i="18"/>
  <c r="B758" i="18"/>
  <c r="L756" i="18" a="1"/>
  <c r="L756" i="18" s="1"/>
  <c r="I756" i="18" a="1"/>
  <c r="I756" i="18" s="1"/>
  <c r="H756" i="18" a="1"/>
  <c r="H756" i="18" s="1"/>
  <c r="K756" i="18" a="1"/>
  <c r="K756" i="18" s="1"/>
  <c r="D756" i="18" a="1"/>
  <c r="D756" i="18" s="1"/>
  <c r="F756" i="18" a="1"/>
  <c r="F756" i="18" s="1"/>
  <c r="E756" i="18" a="1"/>
  <c r="E756" i="18" s="1"/>
  <c r="S755" i="18" l="1"/>
  <c r="AK755" i="18"/>
  <c r="N756" i="18"/>
  <c r="O756" i="18"/>
  <c r="R756" i="18" s="1"/>
  <c r="M756" i="18"/>
  <c r="P755" i="18"/>
  <c r="AI755" i="18" s="1"/>
  <c r="J756" i="18"/>
  <c r="G756" i="18"/>
  <c r="B759" i="18"/>
  <c r="C758" i="18"/>
  <c r="L757" i="18" a="1"/>
  <c r="L757" i="18" s="1"/>
  <c r="I757" i="18" a="1"/>
  <c r="I757" i="18" s="1"/>
  <c r="H757" i="18" a="1"/>
  <c r="H757" i="18" s="1"/>
  <c r="K757" i="18" a="1"/>
  <c r="K757" i="18" s="1"/>
  <c r="E757" i="18" a="1"/>
  <c r="E757" i="18" s="1"/>
  <c r="F757" i="18" a="1"/>
  <c r="F757" i="18" s="1"/>
  <c r="D757" i="18" a="1"/>
  <c r="D757" i="18" s="1"/>
  <c r="O757" i="18" l="1"/>
  <c r="R757" i="18" s="1"/>
  <c r="N757" i="18"/>
  <c r="Q757" i="18" s="1"/>
  <c r="AK756" i="18"/>
  <c r="Q756" i="18"/>
  <c r="S756" i="18" s="1"/>
  <c r="G757" i="18"/>
  <c r="M757" i="18"/>
  <c r="P756" i="18"/>
  <c r="AI756" i="18" s="1"/>
  <c r="J757" i="18"/>
  <c r="L758" i="18" a="1"/>
  <c r="L758" i="18" s="1"/>
  <c r="I758" i="18" a="1"/>
  <c r="I758" i="18" s="1"/>
  <c r="H758" i="18" a="1"/>
  <c r="H758" i="18" s="1"/>
  <c r="K758" i="18" a="1"/>
  <c r="K758" i="18" s="1"/>
  <c r="E758" i="18" a="1"/>
  <c r="E758" i="18" s="1"/>
  <c r="F758" i="18" a="1"/>
  <c r="F758" i="18" s="1"/>
  <c r="D758" i="18" a="1"/>
  <c r="D758" i="18" s="1"/>
  <c r="C759" i="18"/>
  <c r="B760" i="18"/>
  <c r="AK757" i="18" l="1"/>
  <c r="S757" i="18"/>
  <c r="O758" i="18"/>
  <c r="R758" i="18" s="1"/>
  <c r="N758" i="18"/>
  <c r="M758" i="18"/>
  <c r="J758" i="18"/>
  <c r="B761" i="18"/>
  <c r="C760" i="18"/>
  <c r="P757" i="18"/>
  <c r="AI757" i="18" s="1"/>
  <c r="L759" i="18" a="1"/>
  <c r="L759" i="18" s="1"/>
  <c r="I759" i="18" a="1"/>
  <c r="I759" i="18" s="1"/>
  <c r="H759" i="18" a="1"/>
  <c r="H759" i="18" s="1"/>
  <c r="K759" i="18" a="1"/>
  <c r="K759" i="18" s="1"/>
  <c r="E759" i="18" a="1"/>
  <c r="E759" i="18" s="1"/>
  <c r="D759" i="18" a="1"/>
  <c r="D759" i="18" s="1"/>
  <c r="F759" i="18" a="1"/>
  <c r="F759" i="18" s="1"/>
  <c r="G758" i="18"/>
  <c r="O759" i="18" l="1"/>
  <c r="R759" i="18" s="1"/>
  <c r="N759" i="18"/>
  <c r="Q759" i="18" s="1"/>
  <c r="AK758" i="18"/>
  <c r="Q758" i="18"/>
  <c r="S758" i="18" s="1"/>
  <c r="G759" i="18"/>
  <c r="P758" i="18"/>
  <c r="AI758" i="18" s="1"/>
  <c r="M759" i="18"/>
  <c r="J759" i="18"/>
  <c r="L760" i="18" a="1"/>
  <c r="L760" i="18" s="1"/>
  <c r="I760" i="18" a="1"/>
  <c r="I760" i="18" s="1"/>
  <c r="H760" i="18" a="1"/>
  <c r="H760" i="18" s="1"/>
  <c r="K760" i="18" a="1"/>
  <c r="K760" i="18" s="1"/>
  <c r="D760" i="18" a="1"/>
  <c r="D760" i="18" s="1"/>
  <c r="F760" i="18" a="1"/>
  <c r="F760" i="18" s="1"/>
  <c r="E760" i="18" a="1"/>
  <c r="E760" i="18" s="1"/>
  <c r="B762" i="18"/>
  <c r="C761" i="18"/>
  <c r="S759" i="18" l="1"/>
  <c r="O760" i="18"/>
  <c r="R760" i="18" s="1"/>
  <c r="N760" i="18"/>
  <c r="AK760" i="18" s="1"/>
  <c r="AK759" i="18"/>
  <c r="M760" i="18"/>
  <c r="L761" i="18" a="1"/>
  <c r="L761" i="18" s="1"/>
  <c r="I761" i="18" a="1"/>
  <c r="I761" i="18" s="1"/>
  <c r="H761" i="18" a="1"/>
  <c r="H761" i="18" s="1"/>
  <c r="K761" i="18" a="1"/>
  <c r="K761" i="18" s="1"/>
  <c r="E761" i="18" a="1"/>
  <c r="E761" i="18" s="1"/>
  <c r="D761" i="18" a="1"/>
  <c r="D761" i="18" s="1"/>
  <c r="F761" i="18" a="1"/>
  <c r="F761" i="18" s="1"/>
  <c r="J760" i="18"/>
  <c r="C762" i="18"/>
  <c r="B763" i="18"/>
  <c r="P759" i="18"/>
  <c r="AI759" i="18" s="1"/>
  <c r="G760" i="18"/>
  <c r="O761" i="18" l="1"/>
  <c r="R761" i="18" s="1"/>
  <c r="Q760" i="18"/>
  <c r="S760" i="18" s="1"/>
  <c r="N761" i="18"/>
  <c r="Q761" i="18" s="1"/>
  <c r="G761" i="18"/>
  <c r="B764" i="18"/>
  <c r="C763" i="18"/>
  <c r="M761" i="18"/>
  <c r="L762" i="18" a="1"/>
  <c r="L762" i="18" s="1"/>
  <c r="I762" i="18" a="1"/>
  <c r="I762" i="18" s="1"/>
  <c r="H762" i="18" a="1"/>
  <c r="H762" i="18" s="1"/>
  <c r="K762" i="18" a="1"/>
  <c r="K762" i="18" s="1"/>
  <c r="D762" i="18" a="1"/>
  <c r="D762" i="18" s="1"/>
  <c r="E762" i="18" a="1"/>
  <c r="E762" i="18" s="1"/>
  <c r="F762" i="18" a="1"/>
  <c r="F762" i="18" s="1"/>
  <c r="P760" i="18"/>
  <c r="AI760" i="18" s="1"/>
  <c r="J761" i="18"/>
  <c r="S761" i="18" l="1"/>
  <c r="AK761" i="18"/>
  <c r="O762" i="18"/>
  <c r="R762" i="18" s="1"/>
  <c r="N762" i="18"/>
  <c r="M762" i="18"/>
  <c r="L763" i="18" a="1"/>
  <c r="L763" i="18" s="1"/>
  <c r="I763" i="18" a="1"/>
  <c r="I763" i="18" s="1"/>
  <c r="H763" i="18" a="1"/>
  <c r="H763" i="18" s="1"/>
  <c r="K763" i="18" a="1"/>
  <c r="K763" i="18" s="1"/>
  <c r="D763" i="18" a="1"/>
  <c r="D763" i="18" s="1"/>
  <c r="E763" i="18" a="1"/>
  <c r="E763" i="18" s="1"/>
  <c r="F763" i="18" a="1"/>
  <c r="F763" i="18" s="1"/>
  <c r="J762" i="18"/>
  <c r="B765" i="18"/>
  <c r="C764" i="18"/>
  <c r="P761" i="18"/>
  <c r="AI761" i="18" s="1"/>
  <c r="G762" i="18"/>
  <c r="N763" i="18" l="1"/>
  <c r="Q763" i="18" s="1"/>
  <c r="O763" i="18"/>
  <c r="R763" i="18" s="1"/>
  <c r="AK762" i="18"/>
  <c r="Q762" i="18"/>
  <c r="S762" i="18" s="1"/>
  <c r="M763" i="18"/>
  <c r="J763" i="18"/>
  <c r="P762" i="18"/>
  <c r="AI762" i="18" s="1"/>
  <c r="L764" i="18" a="1"/>
  <c r="L764" i="18" s="1"/>
  <c r="H764" i="18" a="1"/>
  <c r="H764" i="18" s="1"/>
  <c r="I764" i="18" a="1"/>
  <c r="I764" i="18" s="1"/>
  <c r="K764" i="18" a="1"/>
  <c r="K764" i="18" s="1"/>
  <c r="D764" i="18" a="1"/>
  <c r="D764" i="18" s="1"/>
  <c r="F764" i="18" a="1"/>
  <c r="F764" i="18" s="1"/>
  <c r="E764" i="18" a="1"/>
  <c r="E764" i="18" s="1"/>
  <c r="G763" i="18"/>
  <c r="C765" i="18"/>
  <c r="B766" i="18"/>
  <c r="O764" i="18" l="1"/>
  <c r="R764" i="18" s="1"/>
  <c r="S763" i="18"/>
  <c r="AK763" i="18"/>
  <c r="N764" i="18"/>
  <c r="B767" i="18"/>
  <c r="C766" i="18"/>
  <c r="J764" i="18"/>
  <c r="M764" i="18"/>
  <c r="L765" i="18" a="1"/>
  <c r="L765" i="18" s="1"/>
  <c r="H765" i="18" a="1"/>
  <c r="H765" i="18" s="1"/>
  <c r="I765" i="18" a="1"/>
  <c r="I765" i="18" s="1"/>
  <c r="K765" i="18" a="1"/>
  <c r="K765" i="18" s="1"/>
  <c r="E765" i="18" a="1"/>
  <c r="E765" i="18" s="1"/>
  <c r="F765" i="18" a="1"/>
  <c r="F765" i="18" s="1"/>
  <c r="D765" i="18" a="1"/>
  <c r="D765" i="18" s="1"/>
  <c r="G764" i="18"/>
  <c r="P763" i="18"/>
  <c r="AI763" i="18" s="1"/>
  <c r="O765" i="18" l="1"/>
  <c r="R765" i="18" s="1"/>
  <c r="N765" i="18"/>
  <c r="Q765" i="18" s="1"/>
  <c r="AK764" i="18"/>
  <c r="Q764" i="18"/>
  <c r="S764" i="18" s="1"/>
  <c r="C767" i="18"/>
  <c r="B768" i="18"/>
  <c r="G765" i="18"/>
  <c r="M765" i="18"/>
  <c r="P764" i="18"/>
  <c r="AI764" i="18" s="1"/>
  <c r="J765" i="18"/>
  <c r="L766" i="18" a="1"/>
  <c r="L766" i="18" s="1"/>
  <c r="I766" i="18" a="1"/>
  <c r="I766" i="18" s="1"/>
  <c r="H766" i="18" a="1"/>
  <c r="H766" i="18" s="1"/>
  <c r="K766" i="18" a="1"/>
  <c r="K766" i="18" s="1"/>
  <c r="E766" i="18" a="1"/>
  <c r="E766" i="18" s="1"/>
  <c r="D766" i="18" a="1"/>
  <c r="D766" i="18" s="1"/>
  <c r="F766" i="18" a="1"/>
  <c r="F766" i="18" s="1"/>
  <c r="S765" i="18" l="1"/>
  <c r="O766" i="18"/>
  <c r="R766" i="18" s="1"/>
  <c r="AK765" i="18"/>
  <c r="N766" i="18"/>
  <c r="P765" i="18"/>
  <c r="AI765" i="18" s="1"/>
  <c r="G766" i="18"/>
  <c r="M766" i="18"/>
  <c r="B769" i="18"/>
  <c r="C768" i="18"/>
  <c r="J766" i="18"/>
  <c r="L767" i="18" a="1"/>
  <c r="L767" i="18" s="1"/>
  <c r="I767" i="18" a="1"/>
  <c r="I767" i="18" s="1"/>
  <c r="H767" i="18" a="1"/>
  <c r="H767" i="18" s="1"/>
  <c r="K767" i="18" a="1"/>
  <c r="K767" i="18" s="1"/>
  <c r="E767" i="18" a="1"/>
  <c r="E767" i="18" s="1"/>
  <c r="D767" i="18" a="1"/>
  <c r="D767" i="18" s="1"/>
  <c r="F767" i="18" a="1"/>
  <c r="F767" i="18" s="1"/>
  <c r="N767" i="18" l="1"/>
  <c r="Q767" i="18" s="1"/>
  <c r="O767" i="18"/>
  <c r="R767" i="18" s="1"/>
  <c r="AK766" i="18"/>
  <c r="Q766" i="18"/>
  <c r="S766" i="18" s="1"/>
  <c r="P766" i="18"/>
  <c r="AI766" i="18" s="1"/>
  <c r="L768" i="18" a="1"/>
  <c r="L768" i="18" s="1"/>
  <c r="I768" i="18" a="1"/>
  <c r="I768" i="18" s="1"/>
  <c r="H768" i="18" a="1"/>
  <c r="H768" i="18" s="1"/>
  <c r="K768" i="18" a="1"/>
  <c r="K768" i="18" s="1"/>
  <c r="D768" i="18" a="1"/>
  <c r="D768" i="18" s="1"/>
  <c r="F768" i="18" a="1"/>
  <c r="F768" i="18" s="1"/>
  <c r="E768" i="18" a="1"/>
  <c r="E768" i="18" s="1"/>
  <c r="G767" i="18"/>
  <c r="B770" i="18"/>
  <c r="C769" i="18"/>
  <c r="M767" i="18"/>
  <c r="J767" i="18"/>
  <c r="S767" i="18" l="1"/>
  <c r="AK767" i="18"/>
  <c r="N768" i="18"/>
  <c r="O768" i="18"/>
  <c r="R768" i="18" s="1"/>
  <c r="G768" i="18"/>
  <c r="P767" i="18"/>
  <c r="AI767" i="18" s="1"/>
  <c r="L769" i="18" a="1"/>
  <c r="L769" i="18" s="1"/>
  <c r="H769" i="18" a="1"/>
  <c r="H769" i="18" s="1"/>
  <c r="I769" i="18" a="1"/>
  <c r="I769" i="18" s="1"/>
  <c r="K769" i="18" a="1"/>
  <c r="K769" i="18" s="1"/>
  <c r="E769" i="18" a="1"/>
  <c r="E769" i="18" s="1"/>
  <c r="D769" i="18" a="1"/>
  <c r="D769" i="18" s="1"/>
  <c r="F769" i="18" a="1"/>
  <c r="F769" i="18" s="1"/>
  <c r="B771" i="18"/>
  <c r="C770" i="18"/>
  <c r="M768" i="18"/>
  <c r="J768" i="18"/>
  <c r="O769" i="18" l="1"/>
  <c r="R769" i="18" s="1"/>
  <c r="N769" i="18"/>
  <c r="Q769" i="18" s="1"/>
  <c r="AK768" i="18"/>
  <c r="Q768" i="18"/>
  <c r="S768" i="18" s="1"/>
  <c r="B772" i="18"/>
  <c r="C771" i="18"/>
  <c r="G769" i="18"/>
  <c r="M769" i="18"/>
  <c r="J769" i="18"/>
  <c r="P768" i="18"/>
  <c r="AI768" i="18" s="1"/>
  <c r="L770" i="18" a="1"/>
  <c r="L770" i="18" s="1"/>
  <c r="I770" i="18" a="1"/>
  <c r="I770" i="18" s="1"/>
  <c r="H770" i="18" a="1"/>
  <c r="H770" i="18" s="1"/>
  <c r="K770" i="18" a="1"/>
  <c r="K770" i="18" s="1"/>
  <c r="D770" i="18" a="1"/>
  <c r="D770" i="18" s="1"/>
  <c r="E770" i="18" a="1"/>
  <c r="E770" i="18" s="1"/>
  <c r="F770" i="18" a="1"/>
  <c r="F770" i="18" s="1"/>
  <c r="AK769" i="18" l="1"/>
  <c r="S769" i="18"/>
  <c r="N770" i="18"/>
  <c r="Q770" i="18" s="1"/>
  <c r="O770" i="18"/>
  <c r="R770" i="18" s="1"/>
  <c r="G770" i="18"/>
  <c r="C772" i="18"/>
  <c r="B773" i="18"/>
  <c r="J770" i="18"/>
  <c r="P769" i="18"/>
  <c r="AI769" i="18" s="1"/>
  <c r="M770" i="18"/>
  <c r="L771" i="18" a="1"/>
  <c r="L771" i="18" s="1"/>
  <c r="I771" i="18" a="1"/>
  <c r="I771" i="18" s="1"/>
  <c r="H771" i="18" a="1"/>
  <c r="H771" i="18" s="1"/>
  <c r="K771" i="18" a="1"/>
  <c r="K771" i="18" s="1"/>
  <c r="D771" i="18" a="1"/>
  <c r="D771" i="18" s="1"/>
  <c r="E771" i="18" a="1"/>
  <c r="E771" i="18" s="1"/>
  <c r="F771" i="18" a="1"/>
  <c r="F771" i="18" s="1"/>
  <c r="AK770" i="18" l="1"/>
  <c r="O771" i="18"/>
  <c r="R771" i="18" s="1"/>
  <c r="S770" i="18"/>
  <c r="N771" i="18"/>
  <c r="Q771" i="18" s="1"/>
  <c r="J771" i="18"/>
  <c r="C773" i="18"/>
  <c r="B774" i="18"/>
  <c r="L772" i="18" a="1"/>
  <c r="L772" i="18" s="1"/>
  <c r="I772" i="18" a="1"/>
  <c r="I772" i="18" s="1"/>
  <c r="H772" i="18" a="1"/>
  <c r="H772" i="18" s="1"/>
  <c r="K772" i="18" a="1"/>
  <c r="K772" i="18" s="1"/>
  <c r="D772" i="18" a="1"/>
  <c r="D772" i="18" s="1"/>
  <c r="F772" i="18" a="1"/>
  <c r="F772" i="18" s="1"/>
  <c r="E772" i="18" a="1"/>
  <c r="E772" i="18" s="1"/>
  <c r="G771" i="18"/>
  <c r="M771" i="18"/>
  <c r="P770" i="18"/>
  <c r="AI770" i="18" s="1"/>
  <c r="S771" i="18" l="1"/>
  <c r="AK771" i="18"/>
  <c r="N772" i="18"/>
  <c r="O772" i="18"/>
  <c r="R772" i="18" s="1"/>
  <c r="G772" i="18"/>
  <c r="M772" i="18"/>
  <c r="J772" i="18"/>
  <c r="C774" i="18"/>
  <c r="B775" i="18"/>
  <c r="P771" i="18"/>
  <c r="AI771" i="18" s="1"/>
  <c r="L773" i="18" a="1"/>
  <c r="L773" i="18" s="1"/>
  <c r="I773" i="18" a="1"/>
  <c r="I773" i="18" s="1"/>
  <c r="H773" i="18" a="1"/>
  <c r="H773" i="18" s="1"/>
  <c r="K773" i="18" a="1"/>
  <c r="K773" i="18" s="1"/>
  <c r="E773" i="18" a="1"/>
  <c r="E773" i="18" s="1"/>
  <c r="F773" i="18" a="1"/>
  <c r="F773" i="18" s="1"/>
  <c r="D773" i="18" a="1"/>
  <c r="D773" i="18" s="1"/>
  <c r="O773" i="18" l="1"/>
  <c r="R773" i="18" s="1"/>
  <c r="N773" i="18"/>
  <c r="Q773" i="18" s="1"/>
  <c r="AK772" i="18"/>
  <c r="Q772" i="18"/>
  <c r="S772" i="18" s="1"/>
  <c r="M773" i="18"/>
  <c r="L774" i="18" a="1"/>
  <c r="L774" i="18" s="1"/>
  <c r="I774" i="18" a="1"/>
  <c r="I774" i="18" s="1"/>
  <c r="H774" i="18" a="1"/>
  <c r="H774" i="18" s="1"/>
  <c r="K774" i="18" a="1"/>
  <c r="K774" i="18" s="1"/>
  <c r="E774" i="18" a="1"/>
  <c r="E774" i="18" s="1"/>
  <c r="F774" i="18" a="1"/>
  <c r="F774" i="18" s="1"/>
  <c r="D774" i="18" a="1"/>
  <c r="D774" i="18" s="1"/>
  <c r="J773" i="18"/>
  <c r="P772" i="18"/>
  <c r="AI772" i="18" s="1"/>
  <c r="G773" i="18"/>
  <c r="C775" i="18"/>
  <c r="B776" i="18"/>
  <c r="N774" i="18" l="1"/>
  <c r="Q774" i="18" s="1"/>
  <c r="S773" i="18"/>
  <c r="AK773" i="18"/>
  <c r="O774" i="18"/>
  <c r="R774" i="18" s="1"/>
  <c r="AK774" i="18"/>
  <c r="M774" i="18"/>
  <c r="G774" i="18"/>
  <c r="J774" i="18"/>
  <c r="B777" i="18"/>
  <c r="C776" i="18"/>
  <c r="L775" i="18" a="1"/>
  <c r="L775" i="18" s="1"/>
  <c r="I775" i="18" a="1"/>
  <c r="I775" i="18" s="1"/>
  <c r="H775" i="18" a="1"/>
  <c r="H775" i="18" s="1"/>
  <c r="K775" i="18" a="1"/>
  <c r="K775" i="18" s="1"/>
  <c r="E775" i="18" a="1"/>
  <c r="E775" i="18" s="1"/>
  <c r="D775" i="18" a="1"/>
  <c r="D775" i="18" s="1"/>
  <c r="F775" i="18" a="1"/>
  <c r="F775" i="18" s="1"/>
  <c r="P773" i="18"/>
  <c r="AI773" i="18" s="1"/>
  <c r="S774" i="18" l="1"/>
  <c r="O775" i="18"/>
  <c r="R775" i="18" s="1"/>
  <c r="N775" i="18"/>
  <c r="Q775" i="18" s="1"/>
  <c r="P774" i="18"/>
  <c r="AI774" i="18" s="1"/>
  <c r="M775" i="18"/>
  <c r="B778" i="18"/>
  <c r="C777" i="18"/>
  <c r="J775" i="18"/>
  <c r="G775" i="18"/>
  <c r="L776" i="18" a="1"/>
  <c r="L776" i="18" s="1"/>
  <c r="I776" i="18" a="1"/>
  <c r="I776" i="18" s="1"/>
  <c r="H776" i="18" a="1"/>
  <c r="H776" i="18" s="1"/>
  <c r="K776" i="18" a="1"/>
  <c r="K776" i="18" s="1"/>
  <c r="D776" i="18" a="1"/>
  <c r="D776" i="18" s="1"/>
  <c r="F776" i="18" a="1"/>
  <c r="F776" i="18" s="1"/>
  <c r="E776" i="18" a="1"/>
  <c r="E776" i="18" s="1"/>
  <c r="O776" i="18" l="1"/>
  <c r="S775" i="18"/>
  <c r="AK775" i="18"/>
  <c r="N776" i="18"/>
  <c r="Q776" i="18" s="1"/>
  <c r="R776" i="18"/>
  <c r="L777" i="18" a="1"/>
  <c r="L777" i="18" s="1"/>
  <c r="I777" i="18" a="1"/>
  <c r="I777" i="18" s="1"/>
  <c r="H777" i="18" a="1"/>
  <c r="H777" i="18" s="1"/>
  <c r="K777" i="18" a="1"/>
  <c r="K777" i="18" s="1"/>
  <c r="E777" i="18" a="1"/>
  <c r="E777" i="18" s="1"/>
  <c r="D777" i="18" a="1"/>
  <c r="D777" i="18" s="1"/>
  <c r="F777" i="18" a="1"/>
  <c r="F777" i="18" s="1"/>
  <c r="M776" i="18"/>
  <c r="B779" i="18"/>
  <c r="C778" i="18"/>
  <c r="J776" i="18"/>
  <c r="G776" i="18"/>
  <c r="P775" i="18"/>
  <c r="AI775" i="18" s="1"/>
  <c r="O777" i="18" l="1"/>
  <c r="R777" i="18" s="1"/>
  <c r="S776" i="18"/>
  <c r="AK776" i="18"/>
  <c r="N777" i="18"/>
  <c r="Q777" i="18" s="1"/>
  <c r="M777" i="18"/>
  <c r="J777" i="18"/>
  <c r="L778" i="18" a="1"/>
  <c r="L778" i="18" s="1"/>
  <c r="I778" i="18" a="1"/>
  <c r="I778" i="18" s="1"/>
  <c r="H778" i="18" a="1"/>
  <c r="H778" i="18" s="1"/>
  <c r="K778" i="18" a="1"/>
  <c r="K778" i="18" s="1"/>
  <c r="D778" i="18" a="1"/>
  <c r="D778" i="18" s="1"/>
  <c r="E778" i="18" a="1"/>
  <c r="E778" i="18" s="1"/>
  <c r="F778" i="18" a="1"/>
  <c r="F778" i="18" s="1"/>
  <c r="B780" i="18"/>
  <c r="C779" i="18"/>
  <c r="P776" i="18"/>
  <c r="AI776" i="18" s="1"/>
  <c r="G777" i="18"/>
  <c r="S777" i="18" l="1"/>
  <c r="AK777" i="18"/>
  <c r="N778" i="18"/>
  <c r="O778" i="18"/>
  <c r="R778" i="18" s="1"/>
  <c r="G778" i="18"/>
  <c r="P777" i="18"/>
  <c r="AI777" i="18" s="1"/>
  <c r="M778" i="18"/>
  <c r="J778" i="18"/>
  <c r="L779" i="18" a="1"/>
  <c r="L779" i="18" s="1"/>
  <c r="I779" i="18" a="1"/>
  <c r="I779" i="18" s="1"/>
  <c r="H779" i="18" a="1"/>
  <c r="H779" i="18" s="1"/>
  <c r="K779" i="18" a="1"/>
  <c r="K779" i="18" s="1"/>
  <c r="D779" i="18" a="1"/>
  <c r="D779" i="18" s="1"/>
  <c r="E779" i="18" a="1"/>
  <c r="E779" i="18" s="1"/>
  <c r="F779" i="18" a="1"/>
  <c r="F779" i="18" s="1"/>
  <c r="C780" i="18"/>
  <c r="B781" i="18"/>
  <c r="O779" i="18" l="1"/>
  <c r="R779" i="18" s="1"/>
  <c r="N779" i="18"/>
  <c r="Q779" i="18" s="1"/>
  <c r="AK778" i="18"/>
  <c r="Q778" i="18"/>
  <c r="S778" i="18" s="1"/>
  <c r="G779" i="18"/>
  <c r="M779" i="18"/>
  <c r="C781" i="18"/>
  <c r="B782" i="18"/>
  <c r="J779" i="18"/>
  <c r="P778" i="18"/>
  <c r="AI778" i="18" s="1"/>
  <c r="L780" i="18" a="1"/>
  <c r="L780" i="18" s="1"/>
  <c r="I780" i="18" a="1"/>
  <c r="I780" i="18" s="1"/>
  <c r="H780" i="18" a="1"/>
  <c r="H780" i="18" s="1"/>
  <c r="K780" i="18" a="1"/>
  <c r="K780" i="18" s="1"/>
  <c r="D780" i="18" a="1"/>
  <c r="D780" i="18" s="1"/>
  <c r="F780" i="18" a="1"/>
  <c r="F780" i="18" s="1"/>
  <c r="E780" i="18" a="1"/>
  <c r="E780" i="18" s="1"/>
  <c r="AK779" i="18" l="1"/>
  <c r="S779" i="18"/>
  <c r="O780" i="18"/>
  <c r="R780" i="18" s="1"/>
  <c r="N780" i="18"/>
  <c r="M780" i="18"/>
  <c r="J780" i="18"/>
  <c r="C782" i="18"/>
  <c r="B783" i="18"/>
  <c r="L781" i="18" a="1"/>
  <c r="L781" i="18" s="1"/>
  <c r="I781" i="18" a="1"/>
  <c r="I781" i="18" s="1"/>
  <c r="H781" i="18" a="1"/>
  <c r="H781" i="18" s="1"/>
  <c r="K781" i="18" a="1"/>
  <c r="K781" i="18" s="1"/>
  <c r="E781" i="18" a="1"/>
  <c r="E781" i="18" s="1"/>
  <c r="F781" i="18" a="1"/>
  <c r="F781" i="18" s="1"/>
  <c r="D781" i="18" a="1"/>
  <c r="D781" i="18" s="1"/>
  <c r="P779" i="18"/>
  <c r="AI779" i="18" s="1"/>
  <c r="G780" i="18"/>
  <c r="O781" i="18" l="1"/>
  <c r="R781" i="18" s="1"/>
  <c r="N781" i="18"/>
  <c r="Q781" i="18" s="1"/>
  <c r="AK780" i="18"/>
  <c r="Q780" i="18"/>
  <c r="S780" i="18" s="1"/>
  <c r="P780" i="18"/>
  <c r="AI780" i="18" s="1"/>
  <c r="C783" i="18"/>
  <c r="B784" i="18"/>
  <c r="G781" i="18"/>
  <c r="L782" i="18" a="1"/>
  <c r="L782" i="18" s="1"/>
  <c r="I782" i="18" a="1"/>
  <c r="I782" i="18" s="1"/>
  <c r="H782" i="18" a="1"/>
  <c r="H782" i="18" s="1"/>
  <c r="K782" i="18" a="1"/>
  <c r="K782" i="18" s="1"/>
  <c r="E782" i="18" a="1"/>
  <c r="E782" i="18" s="1"/>
  <c r="D782" i="18" a="1"/>
  <c r="D782" i="18" s="1"/>
  <c r="F782" i="18" a="1"/>
  <c r="F782" i="18" s="1"/>
  <c r="M781" i="18"/>
  <c r="J781" i="18"/>
  <c r="S781" i="18" l="1"/>
  <c r="O782" i="18"/>
  <c r="R782" i="18" s="1"/>
  <c r="AK781" i="18"/>
  <c r="N782" i="18"/>
  <c r="B785" i="18"/>
  <c r="C784" i="18"/>
  <c r="G782" i="18"/>
  <c r="L783" i="18" a="1"/>
  <c r="L783" i="18" s="1"/>
  <c r="I783" i="18" a="1"/>
  <c r="I783" i="18" s="1"/>
  <c r="H783" i="18" a="1"/>
  <c r="H783" i="18" s="1"/>
  <c r="K783" i="18" a="1"/>
  <c r="K783" i="18" s="1"/>
  <c r="E783" i="18" a="1"/>
  <c r="E783" i="18" s="1"/>
  <c r="D783" i="18" a="1"/>
  <c r="D783" i="18" s="1"/>
  <c r="F783" i="18" a="1"/>
  <c r="F783" i="18" s="1"/>
  <c r="P781" i="18"/>
  <c r="AI781" i="18" s="1"/>
  <c r="M782" i="18"/>
  <c r="J782" i="18"/>
  <c r="O783" i="18" l="1"/>
  <c r="R783" i="18" s="1"/>
  <c r="AK782" i="18"/>
  <c r="Q782" i="18"/>
  <c r="S782" i="18" s="1"/>
  <c r="N783" i="18"/>
  <c r="Q783" i="18" s="1"/>
  <c r="L784" i="18" a="1"/>
  <c r="L784" i="18" s="1"/>
  <c r="I784" i="18" a="1"/>
  <c r="I784" i="18" s="1"/>
  <c r="H784" i="18" a="1"/>
  <c r="H784" i="18" s="1"/>
  <c r="K784" i="18" a="1"/>
  <c r="K784" i="18" s="1"/>
  <c r="D784" i="18" a="1"/>
  <c r="D784" i="18" s="1"/>
  <c r="F784" i="18" a="1"/>
  <c r="F784" i="18" s="1"/>
  <c r="E784" i="18" a="1"/>
  <c r="E784" i="18" s="1"/>
  <c r="P782" i="18"/>
  <c r="AI782" i="18" s="1"/>
  <c r="B786" i="18"/>
  <c r="C785" i="18"/>
  <c r="G783" i="18"/>
  <c r="M783" i="18"/>
  <c r="J783" i="18"/>
  <c r="S783" i="18" l="1"/>
  <c r="O784" i="18"/>
  <c r="R784" i="18" s="1"/>
  <c r="N784" i="18"/>
  <c r="AK783" i="18"/>
  <c r="L785" i="18" a="1"/>
  <c r="L785" i="18" s="1"/>
  <c r="I785" i="18" a="1"/>
  <c r="I785" i="18" s="1"/>
  <c r="H785" i="18" a="1"/>
  <c r="H785" i="18" s="1"/>
  <c r="K785" i="18" a="1"/>
  <c r="K785" i="18" s="1"/>
  <c r="E785" i="18" a="1"/>
  <c r="E785" i="18" s="1"/>
  <c r="D785" i="18" a="1"/>
  <c r="D785" i="18" s="1"/>
  <c r="F785" i="18" a="1"/>
  <c r="F785" i="18" s="1"/>
  <c r="P783" i="18"/>
  <c r="AI783" i="18" s="1"/>
  <c r="B787" i="18"/>
  <c r="C786" i="18"/>
  <c r="G784" i="18"/>
  <c r="M784" i="18"/>
  <c r="J784" i="18"/>
  <c r="N785" i="18" l="1"/>
  <c r="Q785" i="18" s="1"/>
  <c r="O785" i="18"/>
  <c r="R785" i="18" s="1"/>
  <c r="AK784" i="18"/>
  <c r="Q784" i="18"/>
  <c r="S784" i="18" s="1"/>
  <c r="B788" i="18"/>
  <c r="C787" i="18"/>
  <c r="P784" i="18"/>
  <c r="AI784" i="18" s="1"/>
  <c r="G785" i="18"/>
  <c r="M785" i="18"/>
  <c r="J785" i="18"/>
  <c r="L786" i="18" a="1"/>
  <c r="L786" i="18" s="1"/>
  <c r="I786" i="18" a="1"/>
  <c r="I786" i="18" s="1"/>
  <c r="H786" i="18" a="1"/>
  <c r="H786" i="18" s="1"/>
  <c r="K786" i="18" a="1"/>
  <c r="K786" i="18" s="1"/>
  <c r="D786" i="18" a="1"/>
  <c r="D786" i="18" s="1"/>
  <c r="E786" i="18" a="1"/>
  <c r="E786" i="18" s="1"/>
  <c r="F786" i="18" a="1"/>
  <c r="F786" i="18" s="1"/>
  <c r="AK785" i="18" l="1"/>
  <c r="S785" i="18"/>
  <c r="O786" i="18"/>
  <c r="R786" i="18" s="1"/>
  <c r="N786" i="18"/>
  <c r="G786" i="18"/>
  <c r="P785" i="18"/>
  <c r="AI785" i="18" s="1"/>
  <c r="M786" i="18"/>
  <c r="J786" i="18"/>
  <c r="L787" i="18" a="1"/>
  <c r="L787" i="18" s="1"/>
  <c r="I787" i="18" a="1"/>
  <c r="I787" i="18" s="1"/>
  <c r="H787" i="18" a="1"/>
  <c r="H787" i="18" s="1"/>
  <c r="K787" i="18" a="1"/>
  <c r="K787" i="18" s="1"/>
  <c r="D787" i="18" a="1"/>
  <c r="D787" i="18" s="1"/>
  <c r="E787" i="18" a="1"/>
  <c r="E787" i="18" s="1"/>
  <c r="F787" i="18" a="1"/>
  <c r="F787" i="18" s="1"/>
  <c r="C788" i="18"/>
  <c r="B789" i="18"/>
  <c r="O787" i="18" l="1"/>
  <c r="R787" i="18" s="1"/>
  <c r="N787" i="18"/>
  <c r="Q787" i="18" s="1"/>
  <c r="AK786" i="18"/>
  <c r="Q786" i="18"/>
  <c r="S786" i="18" s="1"/>
  <c r="C789" i="18"/>
  <c r="B790" i="18"/>
  <c r="L788" i="18" a="1"/>
  <c r="L788" i="18" s="1"/>
  <c r="H788" i="18" a="1"/>
  <c r="H788" i="18" s="1"/>
  <c r="I788" i="18" a="1"/>
  <c r="I788" i="18" s="1"/>
  <c r="K788" i="18" a="1"/>
  <c r="K788" i="18" s="1"/>
  <c r="D788" i="18" a="1"/>
  <c r="D788" i="18" s="1"/>
  <c r="F788" i="18" a="1"/>
  <c r="F788" i="18" s="1"/>
  <c r="E788" i="18" a="1"/>
  <c r="E788" i="18" s="1"/>
  <c r="M787" i="18"/>
  <c r="J787" i="18"/>
  <c r="G787" i="18"/>
  <c r="P786" i="18"/>
  <c r="AI786" i="18" s="1"/>
  <c r="S787" i="18" l="1"/>
  <c r="AK787" i="18"/>
  <c r="N788" i="18"/>
  <c r="AK788" i="18" s="1"/>
  <c r="O788" i="18"/>
  <c r="R788" i="18" s="1"/>
  <c r="M788" i="18"/>
  <c r="J788" i="18"/>
  <c r="C790" i="18"/>
  <c r="B791" i="18"/>
  <c r="P787" i="18"/>
  <c r="AI787" i="18" s="1"/>
  <c r="G788" i="18"/>
  <c r="L789" i="18" a="1"/>
  <c r="L789" i="18" s="1"/>
  <c r="I789" i="18" a="1"/>
  <c r="I789" i="18" s="1"/>
  <c r="H789" i="18" a="1"/>
  <c r="H789" i="18" s="1"/>
  <c r="K789" i="18" a="1"/>
  <c r="K789" i="18" s="1"/>
  <c r="E789" i="18" a="1"/>
  <c r="E789" i="18" s="1"/>
  <c r="F789" i="18" a="1"/>
  <c r="F789" i="18" s="1"/>
  <c r="D789" i="18" a="1"/>
  <c r="D789" i="18" s="1"/>
  <c r="Q788" i="18" l="1"/>
  <c r="S788" i="18" s="1"/>
  <c r="O789" i="18"/>
  <c r="R789" i="18" s="1"/>
  <c r="N789" i="18"/>
  <c r="Q789" i="18" s="1"/>
  <c r="G789" i="18"/>
  <c r="M789" i="18"/>
  <c r="P788" i="18"/>
  <c r="AI788" i="18" s="1"/>
  <c r="C791" i="18"/>
  <c r="B792" i="18"/>
  <c r="J789" i="18"/>
  <c r="L790" i="18" a="1"/>
  <c r="L790" i="18" s="1"/>
  <c r="I790" i="18" a="1"/>
  <c r="I790" i="18" s="1"/>
  <c r="H790" i="18" a="1"/>
  <c r="H790" i="18" s="1"/>
  <c r="K790" i="18" a="1"/>
  <c r="K790" i="18" s="1"/>
  <c r="E790" i="18" a="1"/>
  <c r="E790" i="18" s="1"/>
  <c r="F790" i="18" a="1"/>
  <c r="F790" i="18" s="1"/>
  <c r="D790" i="18" a="1"/>
  <c r="D790" i="18" s="1"/>
  <c r="S789" i="18" l="1"/>
  <c r="AK789" i="18"/>
  <c r="O790" i="18"/>
  <c r="R790" i="18" s="1"/>
  <c r="N790" i="18"/>
  <c r="G790" i="18"/>
  <c r="M790" i="18"/>
  <c r="P789" i="18"/>
  <c r="AI789" i="18" s="1"/>
  <c r="J790" i="18"/>
  <c r="B793" i="18"/>
  <c r="C792" i="18"/>
  <c r="L791" i="18" a="1"/>
  <c r="L791" i="18" s="1"/>
  <c r="I791" i="18" a="1"/>
  <c r="I791" i="18" s="1"/>
  <c r="H791" i="18" a="1"/>
  <c r="H791" i="18" s="1"/>
  <c r="K791" i="18" a="1"/>
  <c r="K791" i="18" s="1"/>
  <c r="E791" i="18" a="1"/>
  <c r="E791" i="18" s="1"/>
  <c r="D791" i="18" a="1"/>
  <c r="D791" i="18" s="1"/>
  <c r="F791" i="18" a="1"/>
  <c r="F791" i="18" s="1"/>
  <c r="O791" i="18" l="1"/>
  <c r="R791" i="18" s="1"/>
  <c r="N791" i="18"/>
  <c r="Q791" i="18" s="1"/>
  <c r="AK790" i="18"/>
  <c r="Q790" i="18"/>
  <c r="S790" i="18" s="1"/>
  <c r="L792" i="18" a="1"/>
  <c r="L792" i="18" s="1"/>
  <c r="I792" i="18" a="1"/>
  <c r="I792" i="18" s="1"/>
  <c r="H792" i="18" a="1"/>
  <c r="H792" i="18" s="1"/>
  <c r="K792" i="18" a="1"/>
  <c r="K792" i="18" s="1"/>
  <c r="D792" i="18" a="1"/>
  <c r="D792" i="18" s="1"/>
  <c r="F792" i="18" a="1"/>
  <c r="F792" i="18" s="1"/>
  <c r="E792" i="18" a="1"/>
  <c r="E792" i="18" s="1"/>
  <c r="B794" i="18"/>
  <c r="C793" i="18"/>
  <c r="J791" i="18"/>
  <c r="G791" i="18"/>
  <c r="M791" i="18"/>
  <c r="P790" i="18"/>
  <c r="AI790" i="18" s="1"/>
  <c r="S791" i="18" l="1"/>
  <c r="AK791" i="18"/>
  <c r="O792" i="18"/>
  <c r="R792" i="18" s="1"/>
  <c r="N792" i="18"/>
  <c r="L793" i="18" a="1"/>
  <c r="L793" i="18" s="1"/>
  <c r="H793" i="18" a="1"/>
  <c r="H793" i="18" s="1"/>
  <c r="I793" i="18" a="1"/>
  <c r="I793" i="18" s="1"/>
  <c r="K793" i="18" a="1"/>
  <c r="K793" i="18" s="1"/>
  <c r="E793" i="18" a="1"/>
  <c r="E793" i="18" s="1"/>
  <c r="D793" i="18" a="1"/>
  <c r="D793" i="18" s="1"/>
  <c r="F793" i="18" a="1"/>
  <c r="F793" i="18" s="1"/>
  <c r="B795" i="18"/>
  <c r="C794" i="18"/>
  <c r="G792" i="18"/>
  <c r="J792" i="18"/>
  <c r="P791" i="18"/>
  <c r="AI791" i="18" s="1"/>
  <c r="M792" i="18"/>
  <c r="O793" i="18" l="1"/>
  <c r="R793" i="18" s="1"/>
  <c r="N793" i="18"/>
  <c r="Q793" i="18" s="1"/>
  <c r="AK792" i="18"/>
  <c r="Q792" i="18"/>
  <c r="S792" i="18" s="1"/>
  <c r="M793" i="18"/>
  <c r="L794" i="18" a="1"/>
  <c r="L794" i="18" s="1"/>
  <c r="I794" i="18" a="1"/>
  <c r="I794" i="18" s="1"/>
  <c r="H794" i="18" a="1"/>
  <c r="H794" i="18" s="1"/>
  <c r="K794" i="18" a="1"/>
  <c r="K794" i="18" s="1"/>
  <c r="D794" i="18" a="1"/>
  <c r="D794" i="18" s="1"/>
  <c r="E794" i="18" a="1"/>
  <c r="E794" i="18" s="1"/>
  <c r="F794" i="18" a="1"/>
  <c r="F794" i="18" s="1"/>
  <c r="B796" i="18"/>
  <c r="C795" i="18"/>
  <c r="J793" i="18"/>
  <c r="G793" i="18"/>
  <c r="P792" i="18"/>
  <c r="AI792" i="18" s="1"/>
  <c r="O794" i="18" l="1"/>
  <c r="AK793" i="18"/>
  <c r="R794" i="18"/>
  <c r="S793" i="18"/>
  <c r="N794" i="18"/>
  <c r="C796" i="18"/>
  <c r="B797" i="18"/>
  <c r="L795" i="18" a="1"/>
  <c r="L795" i="18" s="1"/>
  <c r="I795" i="18" a="1"/>
  <c r="I795" i="18" s="1"/>
  <c r="H795" i="18" a="1"/>
  <c r="H795" i="18" s="1"/>
  <c r="K795" i="18" a="1"/>
  <c r="K795" i="18" s="1"/>
  <c r="D795" i="18" a="1"/>
  <c r="D795" i="18" s="1"/>
  <c r="E795" i="18" a="1"/>
  <c r="E795" i="18" s="1"/>
  <c r="F795" i="18" a="1"/>
  <c r="F795" i="18" s="1"/>
  <c r="G794" i="18"/>
  <c r="P793" i="18"/>
  <c r="AI793" i="18" s="1"/>
  <c r="M794" i="18"/>
  <c r="J794" i="18"/>
  <c r="O795" i="18" l="1"/>
  <c r="R795" i="18" s="1"/>
  <c r="N795" i="18"/>
  <c r="Q795" i="18" s="1"/>
  <c r="AK794" i="18"/>
  <c r="Q794" i="18"/>
  <c r="S794" i="18" s="1"/>
  <c r="C797" i="18"/>
  <c r="B798" i="18"/>
  <c r="M795" i="18"/>
  <c r="L796" i="18" a="1"/>
  <c r="L796" i="18" s="1"/>
  <c r="I796" i="18" a="1"/>
  <c r="I796" i="18" s="1"/>
  <c r="H796" i="18" a="1"/>
  <c r="H796" i="18" s="1"/>
  <c r="K796" i="18" a="1"/>
  <c r="K796" i="18" s="1"/>
  <c r="D796" i="18" a="1"/>
  <c r="D796" i="18" s="1"/>
  <c r="F796" i="18" a="1"/>
  <c r="F796" i="18" s="1"/>
  <c r="E796" i="18" a="1"/>
  <c r="E796" i="18" s="1"/>
  <c r="J795" i="18"/>
  <c r="P794" i="18"/>
  <c r="AI794" i="18" s="1"/>
  <c r="G795" i="18"/>
  <c r="O796" i="18" l="1"/>
  <c r="R796" i="18" s="1"/>
  <c r="S795" i="18"/>
  <c r="AK795" i="18"/>
  <c r="N796" i="18"/>
  <c r="P795" i="18"/>
  <c r="AI795" i="18" s="1"/>
  <c r="G796" i="18"/>
  <c r="M796" i="18"/>
  <c r="B799" i="18"/>
  <c r="C798" i="18"/>
  <c r="J796" i="18"/>
  <c r="L797" i="18" a="1"/>
  <c r="L797" i="18" s="1"/>
  <c r="H797" i="18" a="1"/>
  <c r="H797" i="18" s="1"/>
  <c r="I797" i="18" a="1"/>
  <c r="I797" i="18" s="1"/>
  <c r="K797" i="18" a="1"/>
  <c r="K797" i="18" s="1"/>
  <c r="E797" i="18" a="1"/>
  <c r="E797" i="18" s="1"/>
  <c r="F797" i="18" a="1"/>
  <c r="F797" i="18" s="1"/>
  <c r="D797" i="18" a="1"/>
  <c r="D797" i="18" s="1"/>
  <c r="O797" i="18" l="1"/>
  <c r="N797" i="18"/>
  <c r="Q797" i="18" s="1"/>
  <c r="AK796" i="18"/>
  <c r="Q796" i="18"/>
  <c r="S796" i="18" s="1"/>
  <c r="R797" i="18"/>
  <c r="C799" i="18"/>
  <c r="B800" i="18"/>
  <c r="J797" i="18"/>
  <c r="P796" i="18"/>
  <c r="AI796" i="18" s="1"/>
  <c r="M797" i="18"/>
  <c r="G797" i="18"/>
  <c r="I798" i="18" a="1"/>
  <c r="I798" i="18" s="1"/>
  <c r="L798" i="18" a="1"/>
  <c r="L798" i="18" s="1"/>
  <c r="H798" i="18" a="1"/>
  <c r="H798" i="18" s="1"/>
  <c r="K798" i="18" a="1"/>
  <c r="K798" i="18" s="1"/>
  <c r="E798" i="18" a="1"/>
  <c r="E798" i="18" s="1"/>
  <c r="D798" i="18" a="1"/>
  <c r="D798" i="18" s="1"/>
  <c r="F798" i="18" a="1"/>
  <c r="F798" i="18" s="1"/>
  <c r="S797" i="18" l="1"/>
  <c r="O798" i="18"/>
  <c r="R798" i="18" s="1"/>
  <c r="N798" i="18"/>
  <c r="Q798" i="18" s="1"/>
  <c r="AK797" i="18"/>
  <c r="P797" i="18"/>
  <c r="AI797" i="18" s="1"/>
  <c r="L799" i="18" a="1"/>
  <c r="L799" i="18" s="1"/>
  <c r="H799" i="18" a="1"/>
  <c r="H799" i="18" s="1"/>
  <c r="I799" i="18" a="1"/>
  <c r="I799" i="18" s="1"/>
  <c r="K799" i="18" a="1"/>
  <c r="K799" i="18" s="1"/>
  <c r="E799" i="18" a="1"/>
  <c r="E799" i="18" s="1"/>
  <c r="D799" i="18" a="1"/>
  <c r="D799" i="18" s="1"/>
  <c r="F799" i="18" a="1"/>
  <c r="F799" i="18" s="1"/>
  <c r="G798" i="18"/>
  <c r="M798" i="18"/>
  <c r="J798" i="18"/>
  <c r="B801" i="18"/>
  <c r="C800" i="18"/>
  <c r="S798" i="18" l="1"/>
  <c r="AK798" i="18"/>
  <c r="O799" i="18"/>
  <c r="R799" i="18" s="1"/>
  <c r="N799" i="18"/>
  <c r="Q799" i="18" s="1"/>
  <c r="M799" i="18"/>
  <c r="P798" i="18"/>
  <c r="AI798" i="18" s="1"/>
  <c r="G799" i="18"/>
  <c r="L800" i="18" a="1"/>
  <c r="L800" i="18" s="1"/>
  <c r="I800" i="18" a="1"/>
  <c r="I800" i="18" s="1"/>
  <c r="H800" i="18" a="1"/>
  <c r="H800" i="18" s="1"/>
  <c r="K800" i="18" a="1"/>
  <c r="K800" i="18" s="1"/>
  <c r="D800" i="18" a="1"/>
  <c r="D800" i="18" s="1"/>
  <c r="F800" i="18" a="1"/>
  <c r="F800" i="18" s="1"/>
  <c r="E800" i="18" a="1"/>
  <c r="E800" i="18" s="1"/>
  <c r="B802" i="18"/>
  <c r="C801" i="18"/>
  <c r="J799" i="18"/>
  <c r="S799" i="18" l="1"/>
  <c r="AK799" i="18"/>
  <c r="O800" i="18"/>
  <c r="R800" i="18" s="1"/>
  <c r="N800" i="18"/>
  <c r="Q800" i="18" s="1"/>
  <c r="G800" i="18"/>
  <c r="P799" i="18"/>
  <c r="AI799" i="18" s="1"/>
  <c r="M800" i="18"/>
  <c r="I801" i="18" a="1"/>
  <c r="I801" i="18" s="1"/>
  <c r="H801" i="18" a="1"/>
  <c r="H801" i="18" s="1"/>
  <c r="L801" i="18" a="1"/>
  <c r="L801" i="18" s="1"/>
  <c r="K801" i="18" a="1"/>
  <c r="K801" i="18" s="1"/>
  <c r="E801" i="18" a="1"/>
  <c r="E801" i="18" s="1"/>
  <c r="D801" i="18" a="1"/>
  <c r="D801" i="18" s="1"/>
  <c r="F801" i="18" a="1"/>
  <c r="F801" i="18" s="1"/>
  <c r="J800" i="18"/>
  <c r="B803" i="18"/>
  <c r="C802" i="18"/>
  <c r="S800" i="18" l="1"/>
  <c r="AK800" i="18"/>
  <c r="N801" i="18"/>
  <c r="Q801" i="18" s="1"/>
  <c r="O801" i="18"/>
  <c r="R801" i="18" s="1"/>
  <c r="L802" i="18" a="1"/>
  <c r="L802" i="18" s="1"/>
  <c r="I802" i="18" a="1"/>
  <c r="I802" i="18" s="1"/>
  <c r="H802" i="18" a="1"/>
  <c r="H802" i="18" s="1"/>
  <c r="K802" i="18" a="1"/>
  <c r="K802" i="18" s="1"/>
  <c r="D802" i="18" a="1"/>
  <c r="D802" i="18" s="1"/>
  <c r="E802" i="18" a="1"/>
  <c r="E802" i="18" s="1"/>
  <c r="F802" i="18" a="1"/>
  <c r="F802" i="18" s="1"/>
  <c r="M801" i="18"/>
  <c r="B804" i="18"/>
  <c r="C803" i="18"/>
  <c r="P800" i="18"/>
  <c r="AI800" i="18" s="1"/>
  <c r="J801" i="18"/>
  <c r="G801" i="18"/>
  <c r="AK801" i="18" l="1"/>
  <c r="S801" i="18"/>
  <c r="O802" i="18"/>
  <c r="R802" i="18" s="1"/>
  <c r="N802" i="18"/>
  <c r="J802" i="18"/>
  <c r="L803" i="18" a="1"/>
  <c r="L803" i="18" s="1"/>
  <c r="H803" i="18" a="1"/>
  <c r="H803" i="18" s="1"/>
  <c r="I803" i="18" a="1"/>
  <c r="I803" i="18" s="1"/>
  <c r="K803" i="18" a="1"/>
  <c r="K803" i="18" s="1"/>
  <c r="D803" i="18" a="1"/>
  <c r="D803" i="18" s="1"/>
  <c r="E803" i="18" a="1"/>
  <c r="E803" i="18" s="1"/>
  <c r="F803" i="18" a="1"/>
  <c r="F803" i="18" s="1"/>
  <c r="P801" i="18"/>
  <c r="AI801" i="18" s="1"/>
  <c r="C804" i="18"/>
  <c r="B805" i="18"/>
  <c r="G802" i="18"/>
  <c r="M802" i="18"/>
  <c r="O803" i="18" l="1"/>
  <c r="R803" i="18" s="1"/>
  <c r="N803" i="18"/>
  <c r="Q803" i="18" s="1"/>
  <c r="AK802" i="18"/>
  <c r="Q802" i="18"/>
  <c r="S802" i="18" s="1"/>
  <c r="M803" i="18"/>
  <c r="P802" i="18"/>
  <c r="AI802" i="18" s="1"/>
  <c r="C805" i="18"/>
  <c r="B806" i="18"/>
  <c r="J803" i="18"/>
  <c r="L804" i="18" a="1"/>
  <c r="L804" i="18" s="1"/>
  <c r="I804" i="18" a="1"/>
  <c r="I804" i="18" s="1"/>
  <c r="H804" i="18" a="1"/>
  <c r="H804" i="18" s="1"/>
  <c r="K804" i="18" a="1"/>
  <c r="K804" i="18" s="1"/>
  <c r="D804" i="18" a="1"/>
  <c r="D804" i="18" s="1"/>
  <c r="F804" i="18" a="1"/>
  <c r="F804" i="18" s="1"/>
  <c r="E804" i="18" a="1"/>
  <c r="E804" i="18" s="1"/>
  <c r="G803" i="18"/>
  <c r="S803" i="18" l="1"/>
  <c r="AK803" i="18"/>
  <c r="O804" i="18"/>
  <c r="R804" i="18" s="1"/>
  <c r="N804" i="18"/>
  <c r="L805" i="18" a="1"/>
  <c r="L805" i="18" s="1"/>
  <c r="I805" i="18" a="1"/>
  <c r="I805" i="18" s="1"/>
  <c r="H805" i="18" a="1"/>
  <c r="H805" i="18" s="1"/>
  <c r="K805" i="18" a="1"/>
  <c r="K805" i="18" s="1"/>
  <c r="E805" i="18" a="1"/>
  <c r="E805" i="18" s="1"/>
  <c r="F805" i="18" a="1"/>
  <c r="F805" i="18" s="1"/>
  <c r="D805" i="18" a="1"/>
  <c r="D805" i="18" s="1"/>
  <c r="G804" i="18"/>
  <c r="M804" i="18"/>
  <c r="J804" i="18"/>
  <c r="P803" i="18"/>
  <c r="AI803" i="18" s="1"/>
  <c r="C806" i="18"/>
  <c r="B807" i="18"/>
  <c r="N805" i="18" l="1"/>
  <c r="Q805" i="18" s="1"/>
  <c r="O805" i="18"/>
  <c r="R805" i="18" s="1"/>
  <c r="AK804" i="18"/>
  <c r="Q804" i="18"/>
  <c r="S804" i="18" s="1"/>
  <c r="M805" i="18"/>
  <c r="G805" i="18"/>
  <c r="P804" i="18"/>
  <c r="AI804" i="18" s="1"/>
  <c r="J805" i="18"/>
  <c r="C807" i="18"/>
  <c r="B808" i="18"/>
  <c r="L806" i="18" a="1"/>
  <c r="L806" i="18" s="1"/>
  <c r="I806" i="18" a="1"/>
  <c r="I806" i="18" s="1"/>
  <c r="H806" i="18" a="1"/>
  <c r="H806" i="18" s="1"/>
  <c r="K806" i="18" a="1"/>
  <c r="K806" i="18" s="1"/>
  <c r="E806" i="18" a="1"/>
  <c r="E806" i="18" s="1"/>
  <c r="F806" i="18" a="1"/>
  <c r="F806" i="18" s="1"/>
  <c r="D806" i="18" a="1"/>
  <c r="D806" i="18" s="1"/>
  <c r="O806" i="18" l="1"/>
  <c r="S805" i="18"/>
  <c r="R806" i="18"/>
  <c r="AK805" i="18"/>
  <c r="N806" i="18"/>
  <c r="J806" i="18"/>
  <c r="L807" i="18" a="1"/>
  <c r="L807" i="18" s="1"/>
  <c r="I807" i="18" a="1"/>
  <c r="I807" i="18" s="1"/>
  <c r="H807" i="18" a="1"/>
  <c r="H807" i="18" s="1"/>
  <c r="K807" i="18" a="1"/>
  <c r="K807" i="18" s="1"/>
  <c r="E807" i="18" a="1"/>
  <c r="E807" i="18" s="1"/>
  <c r="D807" i="18" a="1"/>
  <c r="D807" i="18" s="1"/>
  <c r="F807" i="18" a="1"/>
  <c r="F807" i="18" s="1"/>
  <c r="P805" i="18"/>
  <c r="AI805" i="18" s="1"/>
  <c r="M806" i="18"/>
  <c r="G806" i="18"/>
  <c r="B809" i="18"/>
  <c r="C808" i="18"/>
  <c r="O807" i="18" l="1"/>
  <c r="R807" i="18" s="1"/>
  <c r="N807" i="18"/>
  <c r="Q807" i="18" s="1"/>
  <c r="AK806" i="18"/>
  <c r="Q806" i="18"/>
  <c r="S806" i="18" s="1"/>
  <c r="L808" i="18" a="1"/>
  <c r="L808" i="18" s="1"/>
  <c r="I808" i="18" a="1"/>
  <c r="I808" i="18" s="1"/>
  <c r="H808" i="18" a="1"/>
  <c r="H808" i="18" s="1"/>
  <c r="K808" i="18" a="1"/>
  <c r="K808" i="18" s="1"/>
  <c r="D808" i="18" a="1"/>
  <c r="D808" i="18" s="1"/>
  <c r="F808" i="18" a="1"/>
  <c r="F808" i="18" s="1"/>
  <c r="E808" i="18" a="1"/>
  <c r="E808" i="18" s="1"/>
  <c r="B810" i="18"/>
  <c r="C809" i="18"/>
  <c r="P806" i="18"/>
  <c r="AI806" i="18" s="1"/>
  <c r="G807" i="18"/>
  <c r="M807" i="18"/>
  <c r="J807" i="18"/>
  <c r="S807" i="18" l="1"/>
  <c r="AK807" i="18"/>
  <c r="O808" i="18"/>
  <c r="R808" i="18" s="1"/>
  <c r="N808" i="18"/>
  <c r="L809" i="18" a="1"/>
  <c r="L809" i="18" s="1"/>
  <c r="H809" i="18" a="1"/>
  <c r="H809" i="18" s="1"/>
  <c r="I809" i="18" a="1"/>
  <c r="I809" i="18" s="1"/>
  <c r="K809" i="18" a="1"/>
  <c r="K809" i="18" s="1"/>
  <c r="E809" i="18" a="1"/>
  <c r="E809" i="18" s="1"/>
  <c r="D809" i="18" a="1"/>
  <c r="D809" i="18" s="1"/>
  <c r="F809" i="18" a="1"/>
  <c r="F809" i="18" s="1"/>
  <c r="G808" i="18"/>
  <c r="B811" i="18"/>
  <c r="C810" i="18"/>
  <c r="P807" i="18"/>
  <c r="AI807" i="18" s="1"/>
  <c r="M808" i="18"/>
  <c r="J808" i="18"/>
  <c r="O809" i="18" l="1"/>
  <c r="R809" i="18" s="1"/>
  <c r="S809" i="18" s="1"/>
  <c r="N809" i="18"/>
  <c r="Q809" i="18" s="1"/>
  <c r="AK808" i="18"/>
  <c r="Q808" i="18"/>
  <c r="S808" i="18" s="1"/>
  <c r="M809" i="18"/>
  <c r="L810" i="18" a="1"/>
  <c r="L810" i="18" s="1"/>
  <c r="I810" i="18" a="1"/>
  <c r="I810" i="18" s="1"/>
  <c r="H810" i="18" a="1"/>
  <c r="H810" i="18" s="1"/>
  <c r="K810" i="18" a="1"/>
  <c r="K810" i="18" s="1"/>
  <c r="D810" i="18" a="1"/>
  <c r="D810" i="18" s="1"/>
  <c r="E810" i="18" a="1"/>
  <c r="E810" i="18" s="1"/>
  <c r="F810" i="18" a="1"/>
  <c r="F810" i="18" s="1"/>
  <c r="J809" i="18"/>
  <c r="B812" i="18"/>
  <c r="C811" i="18"/>
  <c r="P808" i="18"/>
  <c r="AI808" i="18" s="1"/>
  <c r="G809" i="18"/>
  <c r="N810" i="18" l="1"/>
  <c r="Q810" i="18" s="1"/>
  <c r="O810" i="18"/>
  <c r="R810" i="18" s="1"/>
  <c r="AK809" i="18"/>
  <c r="AK810" i="18"/>
  <c r="L811" i="18" a="1"/>
  <c r="L811" i="18" s="1"/>
  <c r="I811" i="18" a="1"/>
  <c r="I811" i="18" s="1"/>
  <c r="K811" i="18" a="1"/>
  <c r="K811" i="18" s="1"/>
  <c r="H811" i="18" a="1"/>
  <c r="H811" i="18" s="1"/>
  <c r="D811" i="18" a="1"/>
  <c r="D811" i="18" s="1"/>
  <c r="E811" i="18" a="1"/>
  <c r="E811" i="18" s="1"/>
  <c r="F811" i="18" a="1"/>
  <c r="F811" i="18" s="1"/>
  <c r="C812" i="18"/>
  <c r="B813" i="18"/>
  <c r="G810" i="18"/>
  <c r="P809" i="18"/>
  <c r="AI809" i="18" s="1"/>
  <c r="M810" i="18"/>
  <c r="J810" i="18"/>
  <c r="S810" i="18" l="1"/>
  <c r="O811" i="18"/>
  <c r="R811" i="18" s="1"/>
  <c r="N811" i="18"/>
  <c r="Q811" i="18" s="1"/>
  <c r="P810" i="18"/>
  <c r="AI810" i="18" s="1"/>
  <c r="C813" i="18"/>
  <c r="B814" i="18"/>
  <c r="G811" i="18"/>
  <c r="L812" i="18" a="1"/>
  <c r="L812" i="18" s="1"/>
  <c r="I812" i="18" a="1"/>
  <c r="I812" i="18" s="1"/>
  <c r="H812" i="18" a="1"/>
  <c r="H812" i="18" s="1"/>
  <c r="K812" i="18" a="1"/>
  <c r="K812" i="18" s="1"/>
  <c r="D812" i="18" a="1"/>
  <c r="D812" i="18" s="1"/>
  <c r="F812" i="18" a="1"/>
  <c r="F812" i="18" s="1"/>
  <c r="E812" i="18" a="1"/>
  <c r="E812" i="18" s="1"/>
  <c r="J811" i="18"/>
  <c r="M811" i="18"/>
  <c r="O812" i="18" l="1"/>
  <c r="S811" i="18"/>
  <c r="AK811" i="18"/>
  <c r="R812" i="18"/>
  <c r="N812" i="18"/>
  <c r="L813" i="18" a="1"/>
  <c r="L813" i="18" s="1"/>
  <c r="I813" i="18" a="1"/>
  <c r="I813" i="18" s="1"/>
  <c r="H813" i="18" a="1"/>
  <c r="H813" i="18" s="1"/>
  <c r="K813" i="18" a="1"/>
  <c r="K813" i="18" s="1"/>
  <c r="E813" i="18" a="1"/>
  <c r="E813" i="18" s="1"/>
  <c r="F813" i="18" a="1"/>
  <c r="F813" i="18" s="1"/>
  <c r="D813" i="18" a="1"/>
  <c r="D813" i="18" s="1"/>
  <c r="P811" i="18"/>
  <c r="AI811" i="18" s="1"/>
  <c r="M812" i="18"/>
  <c r="J812" i="18"/>
  <c r="G812" i="18"/>
  <c r="C814" i="18"/>
  <c r="B815" i="18"/>
  <c r="N813" i="18" l="1"/>
  <c r="Q813" i="18" s="1"/>
  <c r="AK812" i="18"/>
  <c r="Q812" i="18"/>
  <c r="S812" i="18" s="1"/>
  <c r="O813" i="18"/>
  <c r="R813" i="18" s="1"/>
  <c r="L814" i="18" a="1"/>
  <c r="L814" i="18" s="1"/>
  <c r="I814" i="18" a="1"/>
  <c r="I814" i="18" s="1"/>
  <c r="H814" i="18" a="1"/>
  <c r="H814" i="18" s="1"/>
  <c r="K814" i="18" a="1"/>
  <c r="K814" i="18" s="1"/>
  <c r="E814" i="18" a="1"/>
  <c r="E814" i="18" s="1"/>
  <c r="D814" i="18" a="1"/>
  <c r="D814" i="18" s="1"/>
  <c r="F814" i="18" a="1"/>
  <c r="F814" i="18" s="1"/>
  <c r="P812" i="18"/>
  <c r="AI812" i="18" s="1"/>
  <c r="G813" i="18"/>
  <c r="M813" i="18"/>
  <c r="C815" i="18"/>
  <c r="B816" i="18"/>
  <c r="J813" i="18"/>
  <c r="S813" i="18" l="1"/>
  <c r="N814" i="18"/>
  <c r="AK814" i="18" s="1"/>
  <c r="O814" i="18"/>
  <c r="R814" i="18" s="1"/>
  <c r="AK813" i="18"/>
  <c r="Q814" i="18"/>
  <c r="B817" i="18"/>
  <c r="C816" i="18"/>
  <c r="L815" i="18" a="1"/>
  <c r="L815" i="18" s="1"/>
  <c r="H815" i="18" a="1"/>
  <c r="H815" i="18" s="1"/>
  <c r="I815" i="18" a="1"/>
  <c r="I815" i="18" s="1"/>
  <c r="K815" i="18" a="1"/>
  <c r="K815" i="18" s="1"/>
  <c r="E815" i="18" a="1"/>
  <c r="E815" i="18" s="1"/>
  <c r="D815" i="18" a="1"/>
  <c r="D815" i="18" s="1"/>
  <c r="F815" i="18" a="1"/>
  <c r="F815" i="18" s="1"/>
  <c r="G814" i="18"/>
  <c r="M814" i="18"/>
  <c r="P813" i="18"/>
  <c r="AI813" i="18" s="1"/>
  <c r="J814" i="18"/>
  <c r="S814" i="18" l="1"/>
  <c r="O815" i="18"/>
  <c r="R815" i="18" s="1"/>
  <c r="N815" i="18"/>
  <c r="Q815" i="18" s="1"/>
  <c r="G815" i="18"/>
  <c r="B818" i="18"/>
  <c r="C817" i="18"/>
  <c r="M815" i="18"/>
  <c r="P814" i="18"/>
  <c r="AI814" i="18" s="1"/>
  <c r="J815" i="18"/>
  <c r="L816" i="18" a="1"/>
  <c r="L816" i="18" s="1"/>
  <c r="I816" i="18" a="1"/>
  <c r="I816" i="18" s="1"/>
  <c r="H816" i="18" a="1"/>
  <c r="H816" i="18" s="1"/>
  <c r="K816" i="18" a="1"/>
  <c r="K816" i="18" s="1"/>
  <c r="D816" i="18" a="1"/>
  <c r="D816" i="18" s="1"/>
  <c r="F816" i="18" a="1"/>
  <c r="F816" i="18" s="1"/>
  <c r="E816" i="18" a="1"/>
  <c r="E816" i="18" s="1"/>
  <c r="S815" i="18" l="1"/>
  <c r="AK815" i="18"/>
  <c r="O816" i="18"/>
  <c r="R816" i="18" s="1"/>
  <c r="N816" i="18"/>
  <c r="G816" i="18"/>
  <c r="L817" i="18" a="1"/>
  <c r="L817" i="18" s="1"/>
  <c r="I817" i="18" a="1"/>
  <c r="I817" i="18" s="1"/>
  <c r="H817" i="18" a="1"/>
  <c r="H817" i="18" s="1"/>
  <c r="K817" i="18" a="1"/>
  <c r="K817" i="18" s="1"/>
  <c r="E817" i="18" a="1"/>
  <c r="E817" i="18" s="1"/>
  <c r="D817" i="18" a="1"/>
  <c r="D817" i="18" s="1"/>
  <c r="F817" i="18" a="1"/>
  <c r="F817" i="18" s="1"/>
  <c r="B819" i="18"/>
  <c r="C818" i="18"/>
  <c r="M816" i="18"/>
  <c r="J816" i="18"/>
  <c r="P815" i="18"/>
  <c r="AI815" i="18" s="1"/>
  <c r="O817" i="18" l="1"/>
  <c r="R817" i="18" s="1"/>
  <c r="N817" i="18"/>
  <c r="Q817" i="18" s="1"/>
  <c r="AK816" i="18"/>
  <c r="Q816" i="18"/>
  <c r="S816" i="18" s="1"/>
  <c r="P816" i="18"/>
  <c r="AI816" i="18" s="1"/>
  <c r="G817" i="18"/>
  <c r="M817" i="18"/>
  <c r="J817" i="18"/>
  <c r="L818" i="18" a="1"/>
  <c r="L818" i="18" s="1"/>
  <c r="I818" i="18" a="1"/>
  <c r="I818" i="18" s="1"/>
  <c r="H818" i="18" a="1"/>
  <c r="H818" i="18" s="1"/>
  <c r="K818" i="18" a="1"/>
  <c r="K818" i="18" s="1"/>
  <c r="D818" i="18" a="1"/>
  <c r="D818" i="18" s="1"/>
  <c r="E818" i="18" a="1"/>
  <c r="E818" i="18" s="1"/>
  <c r="F818" i="18" a="1"/>
  <c r="F818" i="18" s="1"/>
  <c r="B820" i="18"/>
  <c r="C819" i="18"/>
  <c r="S817" i="18" l="1"/>
  <c r="O818" i="18"/>
  <c r="R818" i="18" s="1"/>
  <c r="AK817" i="18"/>
  <c r="N818" i="18"/>
  <c r="Q818" i="18" s="1"/>
  <c r="L819" i="18" a="1"/>
  <c r="L819" i="18" s="1"/>
  <c r="I819" i="18" a="1"/>
  <c r="I819" i="18" s="1"/>
  <c r="H819" i="18" a="1"/>
  <c r="H819" i="18" s="1"/>
  <c r="K819" i="18" a="1"/>
  <c r="K819" i="18" s="1"/>
  <c r="D819" i="18" a="1"/>
  <c r="D819" i="18" s="1"/>
  <c r="E819" i="18" a="1"/>
  <c r="E819" i="18" s="1"/>
  <c r="F819" i="18" a="1"/>
  <c r="F819" i="18" s="1"/>
  <c r="M818" i="18"/>
  <c r="C820" i="18"/>
  <c r="B821" i="18"/>
  <c r="J818" i="18"/>
  <c r="P817" i="18"/>
  <c r="AI817" i="18" s="1"/>
  <c r="G818" i="18"/>
  <c r="S818" i="18" l="1"/>
  <c r="O819" i="18"/>
  <c r="R819" i="18" s="1"/>
  <c r="AK818" i="18"/>
  <c r="N819" i="18"/>
  <c r="Q819" i="18" s="1"/>
  <c r="G819" i="18"/>
  <c r="C821" i="18"/>
  <c r="B822" i="18"/>
  <c r="L820" i="18" a="1"/>
  <c r="L820" i="18" s="1"/>
  <c r="I820" i="18" a="1"/>
  <c r="I820" i="18" s="1"/>
  <c r="H820" i="18" a="1"/>
  <c r="H820" i="18" s="1"/>
  <c r="K820" i="18" a="1"/>
  <c r="K820" i="18" s="1"/>
  <c r="D820" i="18" a="1"/>
  <c r="D820" i="18" s="1"/>
  <c r="F820" i="18" a="1"/>
  <c r="F820" i="18" s="1"/>
  <c r="E820" i="18" a="1"/>
  <c r="E820" i="18" s="1"/>
  <c r="M819" i="18"/>
  <c r="J819" i="18"/>
  <c r="P818" i="18"/>
  <c r="AI818" i="18" s="1"/>
  <c r="S819" i="18" l="1"/>
  <c r="AK819" i="18"/>
  <c r="O820" i="18"/>
  <c r="R820" i="18" s="1"/>
  <c r="N820" i="18"/>
  <c r="M820" i="18"/>
  <c r="J820" i="18"/>
  <c r="P819" i="18"/>
  <c r="AI819" i="18" s="1"/>
  <c r="G820" i="18"/>
  <c r="B823" i="18"/>
  <c r="C822" i="18"/>
  <c r="L821" i="18" a="1"/>
  <c r="L821" i="18" s="1"/>
  <c r="I821" i="18" a="1"/>
  <c r="I821" i="18" s="1"/>
  <c r="H821" i="18" a="1"/>
  <c r="H821" i="18" s="1"/>
  <c r="K821" i="18" a="1"/>
  <c r="K821" i="18" s="1"/>
  <c r="E821" i="18" a="1"/>
  <c r="E821" i="18" s="1"/>
  <c r="F821" i="18" a="1"/>
  <c r="F821" i="18" s="1"/>
  <c r="D821" i="18" a="1"/>
  <c r="D821" i="18" s="1"/>
  <c r="O821" i="18" l="1"/>
  <c r="R821" i="18" s="1"/>
  <c r="N821" i="18"/>
  <c r="Q821" i="18" s="1"/>
  <c r="AK820" i="18"/>
  <c r="Q820" i="18"/>
  <c r="S820" i="18" s="1"/>
  <c r="G821" i="18"/>
  <c r="P820" i="18"/>
  <c r="AI820" i="18" s="1"/>
  <c r="M821" i="18"/>
  <c r="L822" i="18" a="1"/>
  <c r="L822" i="18" s="1"/>
  <c r="I822" i="18" a="1"/>
  <c r="I822" i="18" s="1"/>
  <c r="H822" i="18" a="1"/>
  <c r="H822" i="18" s="1"/>
  <c r="K822" i="18" a="1"/>
  <c r="K822" i="18" s="1"/>
  <c r="F822" i="18" a="1"/>
  <c r="F822" i="18" s="1"/>
  <c r="E822" i="18" a="1"/>
  <c r="E822" i="18" s="1"/>
  <c r="D822" i="18" a="1"/>
  <c r="D822" i="18" s="1"/>
  <c r="J821" i="18"/>
  <c r="C823" i="18"/>
  <c r="B824" i="18"/>
  <c r="S821" i="18" l="1"/>
  <c r="AK821" i="18"/>
  <c r="O822" i="18"/>
  <c r="R822" i="18" s="1"/>
  <c r="N822" i="18"/>
  <c r="P821" i="18"/>
  <c r="AI821" i="18" s="1"/>
  <c r="J822" i="18"/>
  <c r="B825" i="18"/>
  <c r="C824" i="18"/>
  <c r="L823" i="18" a="1"/>
  <c r="L823" i="18" s="1"/>
  <c r="I823" i="18" a="1"/>
  <c r="I823" i="18" s="1"/>
  <c r="H823" i="18" a="1"/>
  <c r="H823" i="18" s="1"/>
  <c r="K823" i="18" a="1"/>
  <c r="K823" i="18" s="1"/>
  <c r="E823" i="18" a="1"/>
  <c r="E823" i="18" s="1"/>
  <c r="D823" i="18" a="1"/>
  <c r="D823" i="18" s="1"/>
  <c r="F823" i="18" a="1"/>
  <c r="F823" i="18" s="1"/>
  <c r="G822" i="18"/>
  <c r="M822" i="18"/>
  <c r="N823" i="18" l="1"/>
  <c r="Q823" i="18" s="1"/>
  <c r="AK822" i="18"/>
  <c r="Q822" i="18"/>
  <c r="S822" i="18" s="1"/>
  <c r="O823" i="18"/>
  <c r="R823" i="18" s="1"/>
  <c r="J823" i="18"/>
  <c r="B826" i="18"/>
  <c r="C825" i="18"/>
  <c r="L824" i="18" a="1"/>
  <c r="L824" i="18" s="1"/>
  <c r="I824" i="18" a="1"/>
  <c r="I824" i="18" s="1"/>
  <c r="H824" i="18" a="1"/>
  <c r="H824" i="18" s="1"/>
  <c r="K824" i="18" a="1"/>
  <c r="K824" i="18" s="1"/>
  <c r="D824" i="18" a="1"/>
  <c r="D824" i="18" s="1"/>
  <c r="F824" i="18" a="1"/>
  <c r="F824" i="18" s="1"/>
  <c r="E824" i="18" a="1"/>
  <c r="E824" i="18" s="1"/>
  <c r="M823" i="18"/>
  <c r="G823" i="18"/>
  <c r="P822" i="18"/>
  <c r="AI822" i="18" s="1"/>
  <c r="S823" i="18" l="1"/>
  <c r="N824" i="18"/>
  <c r="AK824" i="18" s="1"/>
  <c r="O824" i="18"/>
  <c r="R824" i="18" s="1"/>
  <c r="AK823" i="18"/>
  <c r="G824" i="18"/>
  <c r="P823" i="18"/>
  <c r="AI823" i="18" s="1"/>
  <c r="M824" i="18"/>
  <c r="L825" i="18" a="1"/>
  <c r="L825" i="18" s="1"/>
  <c r="H825" i="18" a="1"/>
  <c r="H825" i="18" s="1"/>
  <c r="I825" i="18" a="1"/>
  <c r="I825" i="18" s="1"/>
  <c r="K825" i="18" a="1"/>
  <c r="K825" i="18" s="1"/>
  <c r="E825" i="18" a="1"/>
  <c r="E825" i="18" s="1"/>
  <c r="D825" i="18" a="1"/>
  <c r="D825" i="18" s="1"/>
  <c r="F825" i="18" a="1"/>
  <c r="F825" i="18" s="1"/>
  <c r="J824" i="18"/>
  <c r="B827" i="18"/>
  <c r="C826" i="18"/>
  <c r="Q824" i="18" l="1"/>
  <c r="S824" i="18" s="1"/>
  <c r="O825" i="18"/>
  <c r="R825" i="18" s="1"/>
  <c r="N825" i="18"/>
  <c r="Q825" i="18" s="1"/>
  <c r="L826" i="18" a="1"/>
  <c r="L826" i="18" s="1"/>
  <c r="I826" i="18" a="1"/>
  <c r="I826" i="18" s="1"/>
  <c r="H826" i="18" a="1"/>
  <c r="H826" i="18" s="1"/>
  <c r="K826" i="18" a="1"/>
  <c r="K826" i="18" s="1"/>
  <c r="D826" i="18" a="1"/>
  <c r="D826" i="18" s="1"/>
  <c r="F826" i="18" a="1"/>
  <c r="F826" i="18" s="1"/>
  <c r="E826" i="18" a="1"/>
  <c r="E826" i="18" s="1"/>
  <c r="B828" i="18"/>
  <c r="C827" i="18"/>
  <c r="J825" i="18"/>
  <c r="M825" i="18"/>
  <c r="P824" i="18"/>
  <c r="AI824" i="18" s="1"/>
  <c r="G825" i="18"/>
  <c r="N826" i="18" l="1"/>
  <c r="Q826" i="18" s="1"/>
  <c r="S825" i="18"/>
  <c r="AK825" i="18"/>
  <c r="O826" i="18"/>
  <c r="R826" i="18" s="1"/>
  <c r="AK826" i="18"/>
  <c r="G826" i="18"/>
  <c r="M826" i="18"/>
  <c r="L827" i="18" a="1"/>
  <c r="L827" i="18" s="1"/>
  <c r="I827" i="18" a="1"/>
  <c r="I827" i="18" s="1"/>
  <c r="K827" i="18" a="1"/>
  <c r="K827" i="18" s="1"/>
  <c r="H827" i="18" a="1"/>
  <c r="H827" i="18" s="1"/>
  <c r="D827" i="18" a="1"/>
  <c r="D827" i="18" s="1"/>
  <c r="E827" i="18" a="1"/>
  <c r="E827" i="18" s="1"/>
  <c r="F827" i="18" a="1"/>
  <c r="F827" i="18" s="1"/>
  <c r="J826" i="18"/>
  <c r="P825" i="18"/>
  <c r="AI825" i="18" s="1"/>
  <c r="C828" i="18"/>
  <c r="B829" i="18"/>
  <c r="S826" i="18" l="1"/>
  <c r="O827" i="18"/>
  <c r="R827" i="18" s="1"/>
  <c r="N827" i="18"/>
  <c r="Q827" i="18" s="1"/>
  <c r="J827" i="18"/>
  <c r="P826" i="18"/>
  <c r="AI826" i="18" s="1"/>
  <c r="M827" i="18"/>
  <c r="C829" i="18"/>
  <c r="B830" i="18"/>
  <c r="L828" i="18" a="1"/>
  <c r="L828" i="18" s="1"/>
  <c r="I828" i="18" a="1"/>
  <c r="I828" i="18" s="1"/>
  <c r="H828" i="18" a="1"/>
  <c r="H828" i="18" s="1"/>
  <c r="K828" i="18" a="1"/>
  <c r="K828" i="18" s="1"/>
  <c r="D828" i="18" a="1"/>
  <c r="D828" i="18" s="1"/>
  <c r="F828" i="18" a="1"/>
  <c r="F828" i="18" s="1"/>
  <c r="E828" i="18" a="1"/>
  <c r="E828" i="18" s="1"/>
  <c r="G827" i="18"/>
  <c r="S827" i="18" l="1"/>
  <c r="O828" i="18"/>
  <c r="R828" i="18" s="1"/>
  <c r="AK827" i="18"/>
  <c r="N828" i="18"/>
  <c r="B831" i="18"/>
  <c r="C830" i="18"/>
  <c r="G828" i="18"/>
  <c r="L829" i="18" a="1"/>
  <c r="L829" i="18" s="1"/>
  <c r="I829" i="18" a="1"/>
  <c r="I829" i="18" s="1"/>
  <c r="H829" i="18" a="1"/>
  <c r="H829" i="18" s="1"/>
  <c r="K829" i="18" a="1"/>
  <c r="K829" i="18" s="1"/>
  <c r="E829" i="18" a="1"/>
  <c r="E829" i="18" s="1"/>
  <c r="F829" i="18" a="1"/>
  <c r="F829" i="18" s="1"/>
  <c r="D829" i="18" a="1"/>
  <c r="D829" i="18" s="1"/>
  <c r="M828" i="18"/>
  <c r="J828" i="18"/>
  <c r="P827" i="18"/>
  <c r="AI827" i="18" s="1"/>
  <c r="O829" i="18" l="1"/>
  <c r="R829" i="18" s="1"/>
  <c r="N829" i="18"/>
  <c r="Q829" i="18" s="1"/>
  <c r="AK828" i="18"/>
  <c r="Q828" i="18"/>
  <c r="S828" i="18" s="1"/>
  <c r="L830" i="18" a="1"/>
  <c r="L830" i="18" s="1"/>
  <c r="I830" i="18" a="1"/>
  <c r="I830" i="18" s="1"/>
  <c r="H830" i="18" a="1"/>
  <c r="H830" i="18" s="1"/>
  <c r="K830" i="18" a="1"/>
  <c r="K830" i="18" s="1"/>
  <c r="F830" i="18" a="1"/>
  <c r="F830" i="18" s="1"/>
  <c r="D830" i="18" a="1"/>
  <c r="D830" i="18" s="1"/>
  <c r="E830" i="18" a="1"/>
  <c r="E830" i="18" s="1"/>
  <c r="P828" i="18"/>
  <c r="AI828" i="18" s="1"/>
  <c r="G829" i="18"/>
  <c r="C831" i="18"/>
  <c r="B832" i="18"/>
  <c r="J829" i="18"/>
  <c r="M829" i="18"/>
  <c r="S829" i="18"/>
  <c r="O830" i="18" l="1"/>
  <c r="R830" i="18" s="1"/>
  <c r="AK829" i="18"/>
  <c r="N830" i="18"/>
  <c r="B833" i="18"/>
  <c r="C832" i="18"/>
  <c r="M830" i="18"/>
  <c r="L831" i="18" a="1"/>
  <c r="L831" i="18" s="1"/>
  <c r="I831" i="18" a="1"/>
  <c r="I831" i="18" s="1"/>
  <c r="H831" i="18" a="1"/>
  <c r="H831" i="18" s="1"/>
  <c r="K831" i="18" a="1"/>
  <c r="K831" i="18" s="1"/>
  <c r="E831" i="18" a="1"/>
  <c r="E831" i="18" s="1"/>
  <c r="D831" i="18" a="1"/>
  <c r="D831" i="18" s="1"/>
  <c r="F831" i="18" a="1"/>
  <c r="F831" i="18" s="1"/>
  <c r="J830" i="18"/>
  <c r="P829" i="18"/>
  <c r="AI829" i="18" s="1"/>
  <c r="G830" i="18"/>
  <c r="O831" i="18" l="1"/>
  <c r="R831" i="18" s="1"/>
  <c r="N831" i="18"/>
  <c r="Q831" i="18" s="1"/>
  <c r="AK830" i="18"/>
  <c r="Q830" i="18"/>
  <c r="S830" i="18" s="1"/>
  <c r="G831" i="18"/>
  <c r="P830" i="18"/>
  <c r="AI830" i="18" s="1"/>
  <c r="M831" i="18"/>
  <c r="J831" i="18"/>
  <c r="L832" i="18" a="1"/>
  <c r="L832" i="18" s="1"/>
  <c r="I832" i="18" a="1"/>
  <c r="I832" i="18" s="1"/>
  <c r="H832" i="18" a="1"/>
  <c r="H832" i="18" s="1"/>
  <c r="K832" i="18" a="1"/>
  <c r="K832" i="18" s="1"/>
  <c r="D832" i="18" a="1"/>
  <c r="D832" i="18" s="1"/>
  <c r="F832" i="18" a="1"/>
  <c r="F832" i="18" s="1"/>
  <c r="E832" i="18" a="1"/>
  <c r="E832" i="18" s="1"/>
  <c r="B834" i="18"/>
  <c r="C833" i="18"/>
  <c r="AK831" i="18" l="1"/>
  <c r="S831" i="18"/>
  <c r="N832" i="18"/>
  <c r="AK832" i="18" s="1"/>
  <c r="O832" i="18"/>
  <c r="R832" i="18" s="1"/>
  <c r="G832" i="18"/>
  <c r="L833" i="18" a="1"/>
  <c r="L833" i="18" s="1"/>
  <c r="H833" i="18" a="1"/>
  <c r="H833" i="18" s="1"/>
  <c r="I833" i="18" a="1"/>
  <c r="I833" i="18" s="1"/>
  <c r="K833" i="18" a="1"/>
  <c r="K833" i="18" s="1"/>
  <c r="E833" i="18" a="1"/>
  <c r="E833" i="18" s="1"/>
  <c r="D833" i="18" a="1"/>
  <c r="D833" i="18" s="1"/>
  <c r="F833" i="18" a="1"/>
  <c r="F833" i="18" s="1"/>
  <c r="B835" i="18"/>
  <c r="C834" i="18"/>
  <c r="M832" i="18"/>
  <c r="J832" i="18"/>
  <c r="P831" i="18"/>
  <c r="AI831" i="18" s="1"/>
  <c r="O833" i="18" l="1"/>
  <c r="R833" i="18" s="1"/>
  <c r="Q832" i="18"/>
  <c r="S832" i="18" s="1"/>
  <c r="N833" i="18"/>
  <c r="Q833" i="18" s="1"/>
  <c r="J833" i="18"/>
  <c r="M833" i="18"/>
  <c r="P832" i="18"/>
  <c r="AI832" i="18" s="1"/>
  <c r="L834" i="18" a="1"/>
  <c r="L834" i="18" s="1"/>
  <c r="I834" i="18" a="1"/>
  <c r="I834" i="18" s="1"/>
  <c r="H834" i="18" a="1"/>
  <c r="H834" i="18" s="1"/>
  <c r="K834" i="18" a="1"/>
  <c r="K834" i="18" s="1"/>
  <c r="D834" i="18" a="1"/>
  <c r="D834" i="18" s="1"/>
  <c r="F834" i="18" a="1"/>
  <c r="F834" i="18" s="1"/>
  <c r="E834" i="18" a="1"/>
  <c r="E834" i="18" s="1"/>
  <c r="B836" i="18"/>
  <c r="C835" i="18"/>
  <c r="G833" i="18"/>
  <c r="S833" i="18" l="1"/>
  <c r="AK833" i="18"/>
  <c r="O834" i="18"/>
  <c r="R834" i="18" s="1"/>
  <c r="N834" i="18"/>
  <c r="AK834" i="18" s="1"/>
  <c r="G834" i="18"/>
  <c r="P833" i="18"/>
  <c r="AI833" i="18" s="1"/>
  <c r="L835" i="18" a="1"/>
  <c r="L835" i="18" s="1"/>
  <c r="I835" i="18" a="1"/>
  <c r="I835" i="18" s="1"/>
  <c r="H835" i="18" a="1"/>
  <c r="H835" i="18" s="1"/>
  <c r="K835" i="18" a="1"/>
  <c r="K835" i="18" s="1"/>
  <c r="D835" i="18" a="1"/>
  <c r="D835" i="18" s="1"/>
  <c r="E835" i="18" a="1"/>
  <c r="E835" i="18" s="1"/>
  <c r="F835" i="18" a="1"/>
  <c r="F835" i="18" s="1"/>
  <c r="M834" i="18"/>
  <c r="J834" i="18"/>
  <c r="C836" i="18"/>
  <c r="B837" i="18"/>
  <c r="Q834" i="18" l="1"/>
  <c r="S834" i="18" s="1"/>
  <c r="O835" i="18"/>
  <c r="R835" i="18" s="1"/>
  <c r="N835" i="18"/>
  <c r="Q835" i="18" s="1"/>
  <c r="C837" i="18"/>
  <c r="B838" i="18"/>
  <c r="P834" i="18"/>
  <c r="AI834" i="18" s="1"/>
  <c r="M835" i="18"/>
  <c r="L836" i="18" a="1"/>
  <c r="L836" i="18" s="1"/>
  <c r="I836" i="18" a="1"/>
  <c r="I836" i="18" s="1"/>
  <c r="H836" i="18" a="1"/>
  <c r="H836" i="18" s="1"/>
  <c r="K836" i="18" a="1"/>
  <c r="K836" i="18" s="1"/>
  <c r="D836" i="18" a="1"/>
  <c r="D836" i="18" s="1"/>
  <c r="F836" i="18" a="1"/>
  <c r="F836" i="18" s="1"/>
  <c r="E836" i="18" a="1"/>
  <c r="E836" i="18" s="1"/>
  <c r="J835" i="18"/>
  <c r="S835" i="18"/>
  <c r="G835" i="18"/>
  <c r="AK835" i="18" l="1"/>
  <c r="N836" i="18"/>
  <c r="O836" i="18"/>
  <c r="R836" i="18" s="1"/>
  <c r="J836" i="18"/>
  <c r="C838" i="18"/>
  <c r="B839" i="18"/>
  <c r="L837" i="18" a="1"/>
  <c r="L837" i="18" s="1"/>
  <c r="I837" i="18" a="1"/>
  <c r="I837" i="18" s="1"/>
  <c r="H837" i="18" a="1"/>
  <c r="H837" i="18" s="1"/>
  <c r="K837" i="18" a="1"/>
  <c r="K837" i="18" s="1"/>
  <c r="E837" i="18" a="1"/>
  <c r="E837" i="18" s="1"/>
  <c r="F837" i="18" a="1"/>
  <c r="F837" i="18" s="1"/>
  <c r="D837" i="18" a="1"/>
  <c r="D837" i="18" s="1"/>
  <c r="G836" i="18"/>
  <c r="P835" i="18"/>
  <c r="AI835" i="18" s="1"/>
  <c r="M836" i="18"/>
  <c r="O837" i="18" l="1"/>
  <c r="R837" i="18" s="1"/>
  <c r="N837" i="18"/>
  <c r="Q837" i="18" s="1"/>
  <c r="AK836" i="18"/>
  <c r="Q836" i="18"/>
  <c r="S836" i="18" s="1"/>
  <c r="J837" i="18"/>
  <c r="C839" i="18"/>
  <c r="B840" i="18"/>
  <c r="P836" i="18"/>
  <c r="AI836" i="18" s="1"/>
  <c r="L838" i="18" a="1"/>
  <c r="L838" i="18" s="1"/>
  <c r="I838" i="18" a="1"/>
  <c r="I838" i="18" s="1"/>
  <c r="H838" i="18" a="1"/>
  <c r="H838" i="18" s="1"/>
  <c r="K838" i="18" a="1"/>
  <c r="K838" i="18" s="1"/>
  <c r="F838" i="18" a="1"/>
  <c r="F838" i="18" s="1"/>
  <c r="E838" i="18" a="1"/>
  <c r="E838" i="18" s="1"/>
  <c r="D838" i="18" a="1"/>
  <c r="D838" i="18" s="1"/>
  <c r="G837" i="18"/>
  <c r="M837" i="18"/>
  <c r="O838" i="18" l="1"/>
  <c r="R838" i="18" s="1"/>
  <c r="S837" i="18"/>
  <c r="AK837" i="18"/>
  <c r="N838" i="18"/>
  <c r="L839" i="18" a="1"/>
  <c r="L839" i="18" s="1"/>
  <c r="I839" i="18" a="1"/>
  <c r="I839" i="18" s="1"/>
  <c r="H839" i="18" a="1"/>
  <c r="H839" i="18" s="1"/>
  <c r="K839" i="18" a="1"/>
  <c r="K839" i="18" s="1"/>
  <c r="E839" i="18" a="1"/>
  <c r="E839" i="18" s="1"/>
  <c r="D839" i="18" a="1"/>
  <c r="D839" i="18" s="1"/>
  <c r="F839" i="18" a="1"/>
  <c r="F839" i="18" s="1"/>
  <c r="G838" i="18"/>
  <c r="P837" i="18"/>
  <c r="AI837" i="18" s="1"/>
  <c r="M838" i="18"/>
  <c r="J838" i="18"/>
  <c r="B841" i="18"/>
  <c r="C840" i="18"/>
  <c r="O839" i="18" l="1"/>
  <c r="R839" i="18" s="1"/>
  <c r="N839" i="18"/>
  <c r="Q839" i="18" s="1"/>
  <c r="AK838" i="18"/>
  <c r="Q838" i="18"/>
  <c r="S838" i="18" s="1"/>
  <c r="L840" i="18" a="1"/>
  <c r="L840" i="18" s="1"/>
  <c r="I840" i="18" a="1"/>
  <c r="I840" i="18" s="1"/>
  <c r="H840" i="18" a="1"/>
  <c r="H840" i="18" s="1"/>
  <c r="K840" i="18" a="1"/>
  <c r="K840" i="18" s="1"/>
  <c r="D840" i="18" a="1"/>
  <c r="D840" i="18" s="1"/>
  <c r="F840" i="18" a="1"/>
  <c r="F840" i="18" s="1"/>
  <c r="E840" i="18" a="1"/>
  <c r="E840" i="18" s="1"/>
  <c r="B842" i="18"/>
  <c r="C841" i="18"/>
  <c r="P838" i="18"/>
  <c r="AI838" i="18" s="1"/>
  <c r="G839" i="18"/>
  <c r="M839" i="18"/>
  <c r="J839" i="18"/>
  <c r="AK839" i="18" l="1"/>
  <c r="N840" i="18"/>
  <c r="AK840" i="18" s="1"/>
  <c r="S839" i="18"/>
  <c r="O840" i="18"/>
  <c r="R840" i="18" s="1"/>
  <c r="G840" i="18"/>
  <c r="P839" i="18"/>
  <c r="AI839" i="18" s="1"/>
  <c r="M840" i="18"/>
  <c r="L841" i="18" a="1"/>
  <c r="L841" i="18" s="1"/>
  <c r="I841" i="18" a="1"/>
  <c r="I841" i="18" s="1"/>
  <c r="H841" i="18" a="1"/>
  <c r="H841" i="18" s="1"/>
  <c r="K841" i="18" a="1"/>
  <c r="K841" i="18" s="1"/>
  <c r="E841" i="18" a="1"/>
  <c r="E841" i="18" s="1"/>
  <c r="D841" i="18" a="1"/>
  <c r="D841" i="18" s="1"/>
  <c r="F841" i="18" a="1"/>
  <c r="F841" i="18" s="1"/>
  <c r="J840" i="18"/>
  <c r="B843" i="18"/>
  <c r="C842" i="18"/>
  <c r="Q840" i="18" l="1"/>
  <c r="S840" i="18" s="1"/>
  <c r="O841" i="18"/>
  <c r="R841" i="18" s="1"/>
  <c r="N841" i="18"/>
  <c r="Q841" i="18" s="1"/>
  <c r="S841" i="18" s="1"/>
  <c r="L842" i="18" a="1"/>
  <c r="L842" i="18" s="1"/>
  <c r="I842" i="18" a="1"/>
  <c r="I842" i="18" s="1"/>
  <c r="H842" i="18" a="1"/>
  <c r="H842" i="18" s="1"/>
  <c r="K842" i="18" a="1"/>
  <c r="K842" i="18" s="1"/>
  <c r="D842" i="18" a="1"/>
  <c r="D842" i="18" s="1"/>
  <c r="F842" i="18" a="1"/>
  <c r="F842" i="18" s="1"/>
  <c r="E842" i="18" a="1"/>
  <c r="E842" i="18" s="1"/>
  <c r="B844" i="18"/>
  <c r="C843" i="18"/>
  <c r="M841" i="18"/>
  <c r="G841" i="18"/>
  <c r="P840" i="18"/>
  <c r="AI840" i="18" s="1"/>
  <c r="J841" i="18"/>
  <c r="N842" i="18" l="1"/>
  <c r="O842" i="18"/>
  <c r="R842" i="18" s="1"/>
  <c r="AK841" i="18"/>
  <c r="AK842" i="18"/>
  <c r="Q842" i="18"/>
  <c r="S842" i="18" s="1"/>
  <c r="M842" i="18"/>
  <c r="L843" i="18" a="1"/>
  <c r="L843" i="18" s="1"/>
  <c r="I843" i="18" a="1"/>
  <c r="I843" i="18" s="1"/>
  <c r="H843" i="18" a="1"/>
  <c r="H843" i="18" s="1"/>
  <c r="K843" i="18" a="1"/>
  <c r="K843" i="18" s="1"/>
  <c r="D843" i="18" a="1"/>
  <c r="D843" i="18" s="1"/>
  <c r="E843" i="18" a="1"/>
  <c r="E843" i="18" s="1"/>
  <c r="F843" i="18" a="1"/>
  <c r="F843" i="18" s="1"/>
  <c r="J842" i="18"/>
  <c r="P841" i="18"/>
  <c r="AI841" i="18" s="1"/>
  <c r="C844" i="18"/>
  <c r="B845" i="18"/>
  <c r="G842" i="18"/>
  <c r="O843" i="18" l="1"/>
  <c r="R843" i="18" s="1"/>
  <c r="N843" i="18"/>
  <c r="Q843" i="18" s="1"/>
  <c r="G843" i="18"/>
  <c r="C845" i="18"/>
  <c r="B846" i="18"/>
  <c r="M843" i="18"/>
  <c r="L844" i="18" a="1"/>
  <c r="L844" i="18" s="1"/>
  <c r="I844" i="18" a="1"/>
  <c r="I844" i="18" s="1"/>
  <c r="H844" i="18" a="1"/>
  <c r="H844" i="18" s="1"/>
  <c r="K844" i="18" a="1"/>
  <c r="K844" i="18" s="1"/>
  <c r="D844" i="18" a="1"/>
  <c r="D844" i="18" s="1"/>
  <c r="F844" i="18" a="1"/>
  <c r="F844" i="18" s="1"/>
  <c r="E844" i="18" a="1"/>
  <c r="E844" i="18" s="1"/>
  <c r="P842" i="18"/>
  <c r="AI842" i="18" s="1"/>
  <c r="J843" i="18"/>
  <c r="S843" i="18" l="1"/>
  <c r="AK843" i="18"/>
  <c r="N844" i="18"/>
  <c r="O844" i="18"/>
  <c r="R844" i="18" s="1"/>
  <c r="C846" i="18"/>
  <c r="B847" i="18"/>
  <c r="P843" i="18"/>
  <c r="AI843" i="18" s="1"/>
  <c r="G844" i="18"/>
  <c r="L845" i="18" a="1"/>
  <c r="L845" i="18" s="1"/>
  <c r="I845" i="18" a="1"/>
  <c r="I845" i="18" s="1"/>
  <c r="H845" i="18" a="1"/>
  <c r="H845" i="18" s="1"/>
  <c r="K845" i="18" a="1"/>
  <c r="K845" i="18" s="1"/>
  <c r="E845" i="18" a="1"/>
  <c r="E845" i="18" s="1"/>
  <c r="F845" i="18" a="1"/>
  <c r="F845" i="18" s="1"/>
  <c r="D845" i="18" a="1"/>
  <c r="D845" i="18" s="1"/>
  <c r="M844" i="18"/>
  <c r="J844" i="18"/>
  <c r="N845" i="18" l="1"/>
  <c r="Q845" i="18" s="1"/>
  <c r="O845" i="18"/>
  <c r="R845" i="18" s="1"/>
  <c r="AK844" i="18"/>
  <c r="Q844" i="18"/>
  <c r="S844" i="18" s="1"/>
  <c r="P844" i="18"/>
  <c r="AI844" i="18" s="1"/>
  <c r="G845" i="18"/>
  <c r="C847" i="18"/>
  <c r="B848" i="18"/>
  <c r="M845" i="18"/>
  <c r="L846" i="18" a="1"/>
  <c r="L846" i="18" s="1"/>
  <c r="I846" i="18" a="1"/>
  <c r="I846" i="18" s="1"/>
  <c r="H846" i="18" a="1"/>
  <c r="H846" i="18" s="1"/>
  <c r="K846" i="18" a="1"/>
  <c r="K846" i="18" s="1"/>
  <c r="F846" i="18" a="1"/>
  <c r="F846" i="18" s="1"/>
  <c r="D846" i="18" a="1"/>
  <c r="D846" i="18" s="1"/>
  <c r="E846" i="18" a="1"/>
  <c r="E846" i="18" s="1"/>
  <c r="J845" i="18"/>
  <c r="O846" i="18" l="1"/>
  <c r="R846" i="18" s="1"/>
  <c r="N846" i="18"/>
  <c r="AK846" i="18" s="1"/>
  <c r="S845" i="18"/>
  <c r="AK845" i="18"/>
  <c r="G846" i="18"/>
  <c r="B849" i="18"/>
  <c r="C848" i="18"/>
  <c r="P845" i="18"/>
  <c r="AI845" i="18" s="1"/>
  <c r="L847" i="18" a="1"/>
  <c r="L847" i="18" s="1"/>
  <c r="I847" i="18" a="1"/>
  <c r="I847" i="18" s="1"/>
  <c r="H847" i="18" a="1"/>
  <c r="H847" i="18" s="1"/>
  <c r="K847" i="18" a="1"/>
  <c r="K847" i="18" s="1"/>
  <c r="E847" i="18" a="1"/>
  <c r="E847" i="18" s="1"/>
  <c r="D847" i="18" a="1"/>
  <c r="D847" i="18" s="1"/>
  <c r="F847" i="18" a="1"/>
  <c r="F847" i="18" s="1"/>
  <c r="M846" i="18"/>
  <c r="J846" i="18"/>
  <c r="Q846" i="18" l="1"/>
  <c r="S846" i="18" s="1"/>
  <c r="O847" i="18"/>
  <c r="R847" i="18" s="1"/>
  <c r="N847" i="18"/>
  <c r="Q847" i="18" s="1"/>
  <c r="B850" i="18"/>
  <c r="C849" i="18"/>
  <c r="G847" i="18"/>
  <c r="M847" i="18"/>
  <c r="P846" i="18"/>
  <c r="AI846" i="18" s="1"/>
  <c r="J847" i="18"/>
  <c r="L848" i="18" a="1"/>
  <c r="L848" i="18" s="1"/>
  <c r="I848" i="18" a="1"/>
  <c r="I848" i="18" s="1"/>
  <c r="H848" i="18" a="1"/>
  <c r="H848" i="18" s="1"/>
  <c r="K848" i="18" a="1"/>
  <c r="K848" i="18" s="1"/>
  <c r="D848" i="18" a="1"/>
  <c r="D848" i="18" s="1"/>
  <c r="F848" i="18" a="1"/>
  <c r="F848" i="18" s="1"/>
  <c r="E848" i="18" a="1"/>
  <c r="E848" i="18" s="1"/>
  <c r="N848" i="18" l="1"/>
  <c r="AK848" i="18" s="1"/>
  <c r="S847" i="18"/>
  <c r="AK847" i="18"/>
  <c r="Q848" i="18"/>
  <c r="O848" i="18"/>
  <c r="R848" i="18" s="1"/>
  <c r="L849" i="18" a="1"/>
  <c r="L849" i="18" s="1"/>
  <c r="I849" i="18" a="1"/>
  <c r="I849" i="18" s="1"/>
  <c r="H849" i="18" a="1"/>
  <c r="H849" i="18" s="1"/>
  <c r="K849" i="18" a="1"/>
  <c r="K849" i="18" s="1"/>
  <c r="E849" i="18" a="1"/>
  <c r="E849" i="18" s="1"/>
  <c r="D849" i="18" a="1"/>
  <c r="D849" i="18" s="1"/>
  <c r="F849" i="18" a="1"/>
  <c r="F849" i="18" s="1"/>
  <c r="J848" i="18"/>
  <c r="B851" i="18"/>
  <c r="C850" i="18"/>
  <c r="G848" i="18"/>
  <c r="M848" i="18"/>
  <c r="P847" i="18"/>
  <c r="AI847" i="18" s="1"/>
  <c r="S848" i="18" l="1"/>
  <c r="O849" i="18"/>
  <c r="R849" i="18" s="1"/>
  <c r="N849" i="18"/>
  <c r="Q849" i="18" s="1"/>
  <c r="G849" i="18"/>
  <c r="M849" i="18"/>
  <c r="P848" i="18"/>
  <c r="AI848" i="18" s="1"/>
  <c r="J849" i="18"/>
  <c r="L850" i="18" a="1"/>
  <c r="L850" i="18" s="1"/>
  <c r="I850" i="18" a="1"/>
  <c r="I850" i="18" s="1"/>
  <c r="H850" i="18" a="1"/>
  <c r="H850" i="18" s="1"/>
  <c r="K850" i="18" a="1"/>
  <c r="K850" i="18" s="1"/>
  <c r="D850" i="18" a="1"/>
  <c r="D850" i="18" s="1"/>
  <c r="F850" i="18" a="1"/>
  <c r="F850" i="18" s="1"/>
  <c r="E850" i="18" a="1"/>
  <c r="E850" i="18" s="1"/>
  <c r="B852" i="18"/>
  <c r="C851" i="18"/>
  <c r="S849" i="18" l="1"/>
  <c r="N850" i="18"/>
  <c r="AK850" i="18" s="1"/>
  <c r="AK849" i="18"/>
  <c r="O850" i="18"/>
  <c r="R850" i="18" s="1"/>
  <c r="C852" i="18"/>
  <c r="B853" i="18"/>
  <c r="G850" i="18"/>
  <c r="M850" i="18"/>
  <c r="P849" i="18"/>
  <c r="AI849" i="18" s="1"/>
  <c r="J850" i="18"/>
  <c r="L851" i="18" a="1"/>
  <c r="L851" i="18" s="1"/>
  <c r="H851" i="18" a="1"/>
  <c r="H851" i="18" s="1"/>
  <c r="I851" i="18" a="1"/>
  <c r="I851" i="18" s="1"/>
  <c r="K851" i="18" a="1"/>
  <c r="K851" i="18" s="1"/>
  <c r="D851" i="18" a="1"/>
  <c r="D851" i="18" s="1"/>
  <c r="E851" i="18" a="1"/>
  <c r="E851" i="18" s="1"/>
  <c r="F851" i="18" a="1"/>
  <c r="F851" i="18" s="1"/>
  <c r="Q850" i="18" l="1"/>
  <c r="S850" i="18" s="1"/>
  <c r="O851" i="18"/>
  <c r="R851" i="18" s="1"/>
  <c r="N851" i="18"/>
  <c r="Q851" i="18" s="1"/>
  <c r="M851" i="18"/>
  <c r="P850" i="18"/>
  <c r="AI850" i="18" s="1"/>
  <c r="C853" i="18"/>
  <c r="B854" i="18"/>
  <c r="J851" i="18"/>
  <c r="L852" i="18" a="1"/>
  <c r="L852" i="18" s="1"/>
  <c r="I852" i="18" a="1"/>
  <c r="I852" i="18" s="1"/>
  <c r="H852" i="18" a="1"/>
  <c r="H852" i="18" s="1"/>
  <c r="K852" i="18" a="1"/>
  <c r="K852" i="18" s="1"/>
  <c r="D852" i="18" a="1"/>
  <c r="D852" i="18" s="1"/>
  <c r="F852" i="18" a="1"/>
  <c r="F852" i="18" s="1"/>
  <c r="E852" i="18" a="1"/>
  <c r="E852" i="18" s="1"/>
  <c r="G851" i="18"/>
  <c r="S851" i="18" l="1"/>
  <c r="AK851" i="18"/>
  <c r="N852" i="18"/>
  <c r="O852" i="18"/>
  <c r="R852" i="18" s="1"/>
  <c r="C854" i="18"/>
  <c r="B855" i="18"/>
  <c r="G852" i="18"/>
  <c r="P851" i="18"/>
  <c r="AI851" i="18" s="1"/>
  <c r="L853" i="18" a="1"/>
  <c r="L853" i="18" s="1"/>
  <c r="I853" i="18" a="1"/>
  <c r="I853" i="18" s="1"/>
  <c r="H853" i="18" a="1"/>
  <c r="H853" i="18" s="1"/>
  <c r="K853" i="18" a="1"/>
  <c r="K853" i="18" s="1"/>
  <c r="E853" i="18" a="1"/>
  <c r="E853" i="18" s="1"/>
  <c r="F853" i="18" a="1"/>
  <c r="F853" i="18" s="1"/>
  <c r="D853" i="18" a="1"/>
  <c r="D853" i="18" s="1"/>
  <c r="M852" i="18"/>
  <c r="J852" i="18"/>
  <c r="N853" i="18" l="1"/>
  <c r="Q853" i="18" s="1"/>
  <c r="O853" i="18"/>
  <c r="R853" i="18" s="1"/>
  <c r="AK852" i="18"/>
  <c r="Q852" i="18"/>
  <c r="S852" i="18" s="1"/>
  <c r="M853" i="18"/>
  <c r="L854" i="18" a="1"/>
  <c r="L854" i="18" s="1"/>
  <c r="I854" i="18" a="1"/>
  <c r="I854" i="18" s="1"/>
  <c r="H854" i="18" a="1"/>
  <c r="H854" i="18" s="1"/>
  <c r="K854" i="18" a="1"/>
  <c r="K854" i="18" s="1"/>
  <c r="F854" i="18" a="1"/>
  <c r="F854" i="18" s="1"/>
  <c r="D854" i="18" a="1"/>
  <c r="D854" i="18" s="1"/>
  <c r="E854" i="18" a="1"/>
  <c r="E854" i="18" s="1"/>
  <c r="J853" i="18"/>
  <c r="G853" i="18"/>
  <c r="C855" i="18"/>
  <c r="B856" i="18"/>
  <c r="P852" i="18"/>
  <c r="AI852" i="18" s="1"/>
  <c r="S853" i="18" l="1"/>
  <c r="AK853" i="18"/>
  <c r="O854" i="18"/>
  <c r="R854" i="18" s="1"/>
  <c r="N854" i="18"/>
  <c r="M854" i="18"/>
  <c r="J854" i="18"/>
  <c r="L855" i="18" a="1"/>
  <c r="L855" i="18" s="1"/>
  <c r="I855" i="18" a="1"/>
  <c r="I855" i="18" s="1"/>
  <c r="H855" i="18" a="1"/>
  <c r="H855" i="18" s="1"/>
  <c r="K855" i="18" a="1"/>
  <c r="K855" i="18" s="1"/>
  <c r="E855" i="18" a="1"/>
  <c r="E855" i="18" s="1"/>
  <c r="D855" i="18" a="1"/>
  <c r="D855" i="18" s="1"/>
  <c r="F855" i="18" a="1"/>
  <c r="F855" i="18" s="1"/>
  <c r="P853" i="18"/>
  <c r="AI853" i="18" s="1"/>
  <c r="G854" i="18"/>
  <c r="B857" i="18"/>
  <c r="C856" i="18"/>
  <c r="O855" i="18" l="1"/>
  <c r="R855" i="18" s="1"/>
  <c r="N855" i="18"/>
  <c r="Q855" i="18" s="1"/>
  <c r="AK854" i="18"/>
  <c r="Q854" i="18"/>
  <c r="S854" i="18" s="1"/>
  <c r="B858" i="18"/>
  <c r="C857" i="18"/>
  <c r="M855" i="18"/>
  <c r="P854" i="18"/>
  <c r="AI854" i="18" s="1"/>
  <c r="J855" i="18"/>
  <c r="L856" i="18" a="1"/>
  <c r="L856" i="18" s="1"/>
  <c r="I856" i="18" a="1"/>
  <c r="I856" i="18" s="1"/>
  <c r="H856" i="18" a="1"/>
  <c r="H856" i="18" s="1"/>
  <c r="K856" i="18" a="1"/>
  <c r="K856" i="18" s="1"/>
  <c r="D856" i="18" a="1"/>
  <c r="D856" i="18" s="1"/>
  <c r="F856" i="18" a="1"/>
  <c r="F856" i="18" s="1"/>
  <c r="E856" i="18" a="1"/>
  <c r="E856" i="18" s="1"/>
  <c r="G855" i="18"/>
  <c r="O856" i="18" l="1"/>
  <c r="R856" i="18" s="1"/>
  <c r="S855" i="18"/>
  <c r="AK855" i="18"/>
  <c r="N856" i="18"/>
  <c r="J856" i="18"/>
  <c r="P855" i="18"/>
  <c r="AI855" i="18" s="1"/>
  <c r="G856" i="18"/>
  <c r="L857" i="18" a="1"/>
  <c r="L857" i="18" s="1"/>
  <c r="H857" i="18" a="1"/>
  <c r="H857" i="18" s="1"/>
  <c r="I857" i="18" a="1"/>
  <c r="I857" i="18" s="1"/>
  <c r="K857" i="18" a="1"/>
  <c r="K857" i="18" s="1"/>
  <c r="E857" i="18" a="1"/>
  <c r="E857" i="18" s="1"/>
  <c r="D857" i="18" a="1"/>
  <c r="D857" i="18" s="1"/>
  <c r="F857" i="18" a="1"/>
  <c r="F857" i="18" s="1"/>
  <c r="B859" i="18"/>
  <c r="C858" i="18"/>
  <c r="M856" i="18"/>
  <c r="N857" i="18" l="1"/>
  <c r="Q857" i="18" s="1"/>
  <c r="O857" i="18"/>
  <c r="R857" i="18" s="1"/>
  <c r="AK856" i="18"/>
  <c r="Q856" i="18"/>
  <c r="S856" i="18" s="1"/>
  <c r="B860" i="18"/>
  <c r="C859" i="18"/>
  <c r="P856" i="18"/>
  <c r="AI856" i="18" s="1"/>
  <c r="G857" i="18"/>
  <c r="M857" i="18"/>
  <c r="L858" i="18" a="1"/>
  <c r="L858" i="18" s="1"/>
  <c r="I858" i="18" a="1"/>
  <c r="I858" i="18" s="1"/>
  <c r="H858" i="18" a="1"/>
  <c r="H858" i="18" s="1"/>
  <c r="K858" i="18" a="1"/>
  <c r="K858" i="18" s="1"/>
  <c r="D858" i="18" a="1"/>
  <c r="D858" i="18" s="1"/>
  <c r="F858" i="18" a="1"/>
  <c r="F858" i="18" s="1"/>
  <c r="E858" i="18" a="1"/>
  <c r="E858" i="18" s="1"/>
  <c r="J857" i="18"/>
  <c r="S857" i="18" l="1"/>
  <c r="AK857" i="18"/>
  <c r="N858" i="18"/>
  <c r="O858" i="18"/>
  <c r="R858" i="18" s="1"/>
  <c r="P857" i="18"/>
  <c r="AI857" i="18" s="1"/>
  <c r="L859" i="18" a="1"/>
  <c r="L859" i="18" s="1"/>
  <c r="I859" i="18" a="1"/>
  <c r="I859" i="18" s="1"/>
  <c r="K859" i="18" a="1"/>
  <c r="K859" i="18" s="1"/>
  <c r="H859" i="18" a="1"/>
  <c r="H859" i="18" s="1"/>
  <c r="D859" i="18" a="1"/>
  <c r="D859" i="18" s="1"/>
  <c r="E859" i="18" a="1"/>
  <c r="E859" i="18" s="1"/>
  <c r="F859" i="18" a="1"/>
  <c r="F859" i="18" s="1"/>
  <c r="J858" i="18"/>
  <c r="G858" i="18"/>
  <c r="M858" i="18"/>
  <c r="C860" i="18"/>
  <c r="B861" i="18"/>
  <c r="O859" i="18" l="1"/>
  <c r="R859" i="18" s="1"/>
  <c r="N859" i="18"/>
  <c r="Q859" i="18" s="1"/>
  <c r="AK858" i="18"/>
  <c r="Q858" i="18"/>
  <c r="S858" i="18" s="1"/>
  <c r="G859" i="18"/>
  <c r="J859" i="18"/>
  <c r="C861" i="18"/>
  <c r="B862" i="18"/>
  <c r="P858" i="18"/>
  <c r="AI858" i="18" s="1"/>
  <c r="M859" i="18"/>
  <c r="L860" i="18" a="1"/>
  <c r="L860" i="18" s="1"/>
  <c r="I860" i="18" a="1"/>
  <c r="I860" i="18" s="1"/>
  <c r="H860" i="18" a="1"/>
  <c r="H860" i="18" s="1"/>
  <c r="K860" i="18" a="1"/>
  <c r="K860" i="18" s="1"/>
  <c r="D860" i="18" a="1"/>
  <c r="D860" i="18" s="1"/>
  <c r="F860" i="18" a="1"/>
  <c r="F860" i="18" s="1"/>
  <c r="E860" i="18" a="1"/>
  <c r="E860" i="18" s="1"/>
  <c r="S859" i="18"/>
  <c r="N860" i="18" l="1"/>
  <c r="AK860" i="18" s="1"/>
  <c r="AK859" i="18"/>
  <c r="O860" i="18"/>
  <c r="R860" i="18" s="1"/>
  <c r="B863" i="18"/>
  <c r="C862" i="18"/>
  <c r="J860" i="18"/>
  <c r="L861" i="18" a="1"/>
  <c r="L861" i="18" s="1"/>
  <c r="I861" i="18" a="1"/>
  <c r="I861" i="18" s="1"/>
  <c r="H861" i="18" a="1"/>
  <c r="H861" i="18" s="1"/>
  <c r="K861" i="18" a="1"/>
  <c r="K861" i="18" s="1"/>
  <c r="E861" i="18" a="1"/>
  <c r="E861" i="18" s="1"/>
  <c r="F861" i="18" a="1"/>
  <c r="F861" i="18" s="1"/>
  <c r="D861" i="18" a="1"/>
  <c r="D861" i="18" s="1"/>
  <c r="G860" i="18"/>
  <c r="P859" i="18"/>
  <c r="AI859" i="18" s="1"/>
  <c r="M860" i="18"/>
  <c r="Q860" i="18" l="1"/>
  <c r="S860" i="18" s="1"/>
  <c r="N861" i="18"/>
  <c r="Q861" i="18" s="1"/>
  <c r="O861" i="18"/>
  <c r="R861" i="18" s="1"/>
  <c r="C863" i="18"/>
  <c r="B864" i="18"/>
  <c r="L862" i="18" a="1"/>
  <c r="L862" i="18" s="1"/>
  <c r="I862" i="18" a="1"/>
  <c r="I862" i="18" s="1"/>
  <c r="H862" i="18" a="1"/>
  <c r="H862" i="18" s="1"/>
  <c r="K862" i="18" a="1"/>
  <c r="K862" i="18" s="1"/>
  <c r="F862" i="18" a="1"/>
  <c r="F862" i="18" s="1"/>
  <c r="D862" i="18" a="1"/>
  <c r="D862" i="18" s="1"/>
  <c r="E862" i="18" a="1"/>
  <c r="E862" i="18" s="1"/>
  <c r="G861" i="18"/>
  <c r="M861" i="18"/>
  <c r="P860" i="18"/>
  <c r="AI860" i="18" s="1"/>
  <c r="J861" i="18"/>
  <c r="O862" i="18" l="1"/>
  <c r="R862" i="18" s="1"/>
  <c r="S861" i="18"/>
  <c r="AK861" i="18"/>
  <c r="N862" i="18"/>
  <c r="J862" i="18"/>
  <c r="B865" i="18"/>
  <c r="C864" i="18"/>
  <c r="P861" i="18"/>
  <c r="AI861" i="18" s="1"/>
  <c r="L863" i="18" a="1"/>
  <c r="L863" i="18" s="1"/>
  <c r="I863" i="18" a="1"/>
  <c r="I863" i="18" s="1"/>
  <c r="H863" i="18" a="1"/>
  <c r="H863" i="18" s="1"/>
  <c r="K863" i="18" a="1"/>
  <c r="K863" i="18" s="1"/>
  <c r="E863" i="18" a="1"/>
  <c r="E863" i="18" s="1"/>
  <c r="D863" i="18" a="1"/>
  <c r="D863" i="18" s="1"/>
  <c r="F863" i="18" a="1"/>
  <c r="F863" i="18" s="1"/>
  <c r="G862" i="18"/>
  <c r="M862" i="18"/>
  <c r="O863" i="18" l="1"/>
  <c r="R863" i="18" s="1"/>
  <c r="N863" i="18"/>
  <c r="Q863" i="18" s="1"/>
  <c r="AK862" i="18"/>
  <c r="Q862" i="18"/>
  <c r="S862" i="18" s="1"/>
  <c r="P862" i="18"/>
  <c r="AI862" i="18" s="1"/>
  <c r="G863" i="18"/>
  <c r="L864" i="18" a="1"/>
  <c r="L864" i="18" s="1"/>
  <c r="I864" i="18" a="1"/>
  <c r="I864" i="18" s="1"/>
  <c r="H864" i="18" a="1"/>
  <c r="H864" i="18" s="1"/>
  <c r="K864" i="18" a="1"/>
  <c r="K864" i="18" s="1"/>
  <c r="D864" i="18" a="1"/>
  <c r="D864" i="18" s="1"/>
  <c r="F864" i="18" a="1"/>
  <c r="F864" i="18" s="1"/>
  <c r="E864" i="18" a="1"/>
  <c r="E864" i="18" s="1"/>
  <c r="M863" i="18"/>
  <c r="B866" i="18"/>
  <c r="C865" i="18"/>
  <c r="J863" i="18"/>
  <c r="AK863" i="18" l="1"/>
  <c r="S863" i="18"/>
  <c r="N864" i="18"/>
  <c r="O864" i="18"/>
  <c r="R864" i="18" s="1"/>
  <c r="G864" i="18"/>
  <c r="P863" i="18"/>
  <c r="AI863" i="18" s="1"/>
  <c r="M864" i="18"/>
  <c r="J864" i="18"/>
  <c r="L865" i="18" a="1"/>
  <c r="L865" i="18" s="1"/>
  <c r="H865" i="18" a="1"/>
  <c r="H865" i="18" s="1"/>
  <c r="I865" i="18" a="1"/>
  <c r="I865" i="18" s="1"/>
  <c r="K865" i="18" a="1"/>
  <c r="K865" i="18" s="1"/>
  <c r="E865" i="18" a="1"/>
  <c r="E865" i="18" s="1"/>
  <c r="D865" i="18" a="1"/>
  <c r="D865" i="18" s="1"/>
  <c r="F865" i="18" a="1"/>
  <c r="F865" i="18" s="1"/>
  <c r="B867" i="18"/>
  <c r="C866" i="18"/>
  <c r="N865" i="18" l="1"/>
  <c r="Q865" i="18" s="1"/>
  <c r="O865" i="18"/>
  <c r="R865" i="18" s="1"/>
  <c r="AK864" i="18"/>
  <c r="Q864" i="18"/>
  <c r="S864" i="18" s="1"/>
  <c r="L866" i="18" a="1"/>
  <c r="L866" i="18" s="1"/>
  <c r="I866" i="18" a="1"/>
  <c r="I866" i="18" s="1"/>
  <c r="H866" i="18" a="1"/>
  <c r="H866" i="18" s="1"/>
  <c r="K866" i="18" a="1"/>
  <c r="K866" i="18" s="1"/>
  <c r="D866" i="18" a="1"/>
  <c r="D866" i="18" s="1"/>
  <c r="F866" i="18" a="1"/>
  <c r="F866" i="18" s="1"/>
  <c r="E866" i="18" a="1"/>
  <c r="E866" i="18" s="1"/>
  <c r="B868" i="18"/>
  <c r="C867" i="18"/>
  <c r="G865" i="18"/>
  <c r="P864" i="18"/>
  <c r="AI864" i="18" s="1"/>
  <c r="M865" i="18"/>
  <c r="J865" i="18"/>
  <c r="N866" i="18" l="1"/>
  <c r="Q866" i="18" s="1"/>
  <c r="O866" i="18"/>
  <c r="R866" i="18" s="1"/>
  <c r="AK865" i="18"/>
  <c r="S865" i="18"/>
  <c r="AK866" i="18"/>
  <c r="G866" i="18"/>
  <c r="L867" i="18" a="1"/>
  <c r="L867" i="18" s="1"/>
  <c r="I867" i="18" a="1"/>
  <c r="I867" i="18" s="1"/>
  <c r="H867" i="18" a="1"/>
  <c r="H867" i="18" s="1"/>
  <c r="K867" i="18" a="1"/>
  <c r="K867" i="18" s="1"/>
  <c r="D867" i="18" a="1"/>
  <c r="D867" i="18" s="1"/>
  <c r="E867" i="18" a="1"/>
  <c r="E867" i="18" s="1"/>
  <c r="F867" i="18" a="1"/>
  <c r="F867" i="18" s="1"/>
  <c r="M866" i="18"/>
  <c r="C868" i="18"/>
  <c r="B869" i="18"/>
  <c r="J866" i="18"/>
  <c r="P865" i="18"/>
  <c r="AI865" i="18" s="1"/>
  <c r="S866" i="18" l="1"/>
  <c r="O867" i="18"/>
  <c r="R867" i="18" s="1"/>
  <c r="N867" i="18"/>
  <c r="Q867" i="18" s="1"/>
  <c r="I868" i="18" a="1"/>
  <c r="I868" i="18" s="1"/>
  <c r="L868" i="18" a="1"/>
  <c r="L868" i="18" s="1"/>
  <c r="H868" i="18" a="1"/>
  <c r="H868" i="18" s="1"/>
  <c r="K868" i="18" a="1"/>
  <c r="K868" i="18" s="1"/>
  <c r="D868" i="18" a="1"/>
  <c r="D868" i="18" s="1"/>
  <c r="F868" i="18" a="1"/>
  <c r="F868" i="18" s="1"/>
  <c r="E868" i="18" a="1"/>
  <c r="E868" i="18" s="1"/>
  <c r="G867" i="18"/>
  <c r="M867" i="18"/>
  <c r="J867" i="18"/>
  <c r="P866" i="18"/>
  <c r="AI866" i="18" s="1"/>
  <c r="C869" i="18"/>
  <c r="B870" i="18"/>
  <c r="S867" i="18" l="1"/>
  <c r="N868" i="18"/>
  <c r="O868" i="18"/>
  <c r="R868" i="18" s="1"/>
  <c r="AK867" i="18"/>
  <c r="G868" i="18"/>
  <c r="M868" i="18"/>
  <c r="J868" i="18"/>
  <c r="C870" i="18"/>
  <c r="B871" i="18"/>
  <c r="L869" i="18" a="1"/>
  <c r="L869" i="18" s="1"/>
  <c r="I869" i="18" a="1"/>
  <c r="I869" i="18" s="1"/>
  <c r="H869" i="18" a="1"/>
  <c r="H869" i="18" s="1"/>
  <c r="K869" i="18" a="1"/>
  <c r="K869" i="18" s="1"/>
  <c r="E869" i="18" a="1"/>
  <c r="E869" i="18" s="1"/>
  <c r="F869" i="18" a="1"/>
  <c r="F869" i="18" s="1"/>
  <c r="D869" i="18" a="1"/>
  <c r="D869" i="18" s="1"/>
  <c r="P867" i="18"/>
  <c r="AI867" i="18" s="1"/>
  <c r="O869" i="18" l="1"/>
  <c r="R869" i="18" s="1"/>
  <c r="N869" i="18"/>
  <c r="Q869" i="18" s="1"/>
  <c r="AK868" i="18"/>
  <c r="Q868" i="18"/>
  <c r="S868" i="18" s="1"/>
  <c r="M869" i="18"/>
  <c r="J869" i="18"/>
  <c r="P868" i="18"/>
  <c r="AI868" i="18" s="1"/>
  <c r="C871" i="18"/>
  <c r="B872" i="18"/>
  <c r="L870" i="18" a="1"/>
  <c r="L870" i="18" s="1"/>
  <c r="I870" i="18" a="1"/>
  <c r="I870" i="18" s="1"/>
  <c r="H870" i="18" a="1"/>
  <c r="H870" i="18" s="1"/>
  <c r="K870" i="18" a="1"/>
  <c r="K870" i="18" s="1"/>
  <c r="F870" i="18" a="1"/>
  <c r="F870" i="18" s="1"/>
  <c r="D870" i="18" a="1"/>
  <c r="D870" i="18" s="1"/>
  <c r="E870" i="18" a="1"/>
  <c r="E870" i="18" s="1"/>
  <c r="G869" i="18"/>
  <c r="S869" i="18" l="1"/>
  <c r="O870" i="18"/>
  <c r="R870" i="18" s="1"/>
  <c r="N870" i="18"/>
  <c r="AK869" i="18"/>
  <c r="L871" i="18" a="1"/>
  <c r="L871" i="18" s="1"/>
  <c r="I871" i="18" a="1"/>
  <c r="I871" i="18" s="1"/>
  <c r="H871" i="18" a="1"/>
  <c r="H871" i="18" s="1"/>
  <c r="K871" i="18" a="1"/>
  <c r="K871" i="18" s="1"/>
  <c r="E871" i="18" a="1"/>
  <c r="E871" i="18" s="1"/>
  <c r="D871" i="18" a="1"/>
  <c r="D871" i="18" s="1"/>
  <c r="F871" i="18" a="1"/>
  <c r="F871" i="18" s="1"/>
  <c r="M870" i="18"/>
  <c r="J870" i="18"/>
  <c r="G870" i="18"/>
  <c r="P869" i="18"/>
  <c r="AI869" i="18" s="1"/>
  <c r="B873" i="18"/>
  <c r="C872" i="18"/>
  <c r="O871" i="18" l="1"/>
  <c r="R871" i="18" s="1"/>
  <c r="N871" i="18"/>
  <c r="Q871" i="18" s="1"/>
  <c r="AK870" i="18"/>
  <c r="Q870" i="18"/>
  <c r="S870" i="18" s="1"/>
  <c r="G871" i="18"/>
  <c r="M871" i="18"/>
  <c r="J871" i="18"/>
  <c r="L872" i="18" a="1"/>
  <c r="L872" i="18" s="1"/>
  <c r="I872" i="18" a="1"/>
  <c r="I872" i="18" s="1"/>
  <c r="H872" i="18" a="1"/>
  <c r="H872" i="18" s="1"/>
  <c r="K872" i="18" a="1"/>
  <c r="K872" i="18" s="1"/>
  <c r="D872" i="18" a="1"/>
  <c r="D872" i="18" s="1"/>
  <c r="F872" i="18" a="1"/>
  <c r="F872" i="18" s="1"/>
  <c r="E872" i="18" a="1"/>
  <c r="E872" i="18" s="1"/>
  <c r="P870" i="18"/>
  <c r="AI870" i="18" s="1"/>
  <c r="S871" i="18"/>
  <c r="B874" i="18"/>
  <c r="C873" i="18"/>
  <c r="AK871" i="18" l="1"/>
  <c r="O872" i="18"/>
  <c r="R872" i="18" s="1"/>
  <c r="N872" i="18"/>
  <c r="J872" i="18"/>
  <c r="G872" i="18"/>
  <c r="P871" i="18"/>
  <c r="AI871" i="18" s="1"/>
  <c r="L873" i="18" a="1"/>
  <c r="L873" i="18" s="1"/>
  <c r="I873" i="18" a="1"/>
  <c r="I873" i="18" s="1"/>
  <c r="H873" i="18" a="1"/>
  <c r="H873" i="18" s="1"/>
  <c r="K873" i="18" a="1"/>
  <c r="K873" i="18" s="1"/>
  <c r="E873" i="18" a="1"/>
  <c r="E873" i="18" s="1"/>
  <c r="D873" i="18" a="1"/>
  <c r="D873" i="18" s="1"/>
  <c r="F873" i="18" a="1"/>
  <c r="F873" i="18" s="1"/>
  <c r="B875" i="18"/>
  <c r="C874" i="18"/>
  <c r="M872" i="18"/>
  <c r="O873" i="18" l="1"/>
  <c r="R873" i="18" s="1"/>
  <c r="N873" i="18"/>
  <c r="Q873" i="18" s="1"/>
  <c r="AK872" i="18"/>
  <c r="Q872" i="18"/>
  <c r="S872" i="18" s="1"/>
  <c r="G873" i="18"/>
  <c r="P872" i="18"/>
  <c r="AI872" i="18" s="1"/>
  <c r="M873" i="18"/>
  <c r="L874" i="18" a="1"/>
  <c r="L874" i="18" s="1"/>
  <c r="I874" i="18" a="1"/>
  <c r="I874" i="18" s="1"/>
  <c r="H874" i="18" a="1"/>
  <c r="H874" i="18" s="1"/>
  <c r="K874" i="18" a="1"/>
  <c r="K874" i="18" s="1"/>
  <c r="D874" i="18" a="1"/>
  <c r="D874" i="18" s="1"/>
  <c r="F874" i="18" a="1"/>
  <c r="F874" i="18" s="1"/>
  <c r="E874" i="18" a="1"/>
  <c r="E874" i="18" s="1"/>
  <c r="J873" i="18"/>
  <c r="B876" i="18"/>
  <c r="C875" i="18"/>
  <c r="S873" i="18" l="1"/>
  <c r="N874" i="18"/>
  <c r="Q874" i="18" s="1"/>
  <c r="AK873" i="18"/>
  <c r="O874" i="18"/>
  <c r="R874" i="18" s="1"/>
  <c r="L875" i="18" a="1"/>
  <c r="L875" i="18" s="1"/>
  <c r="I875" i="18" a="1"/>
  <c r="I875" i="18" s="1"/>
  <c r="H875" i="18" a="1"/>
  <c r="H875" i="18" s="1"/>
  <c r="K875" i="18" a="1"/>
  <c r="K875" i="18" s="1"/>
  <c r="D875" i="18" a="1"/>
  <c r="D875" i="18" s="1"/>
  <c r="E875" i="18" a="1"/>
  <c r="E875" i="18" s="1"/>
  <c r="F875" i="18" a="1"/>
  <c r="F875" i="18" s="1"/>
  <c r="P873" i="18"/>
  <c r="AI873" i="18" s="1"/>
  <c r="M874" i="18"/>
  <c r="C876" i="18"/>
  <c r="B877" i="18"/>
  <c r="J874" i="18"/>
  <c r="G874" i="18"/>
  <c r="S874" i="18" l="1"/>
  <c r="AK874" i="18"/>
  <c r="O875" i="18"/>
  <c r="R875" i="18" s="1"/>
  <c r="N875" i="18"/>
  <c r="Q875" i="18" s="1"/>
  <c r="J875" i="18"/>
  <c r="P874" i="18"/>
  <c r="AI874" i="18" s="1"/>
  <c r="C877" i="18"/>
  <c r="B878" i="18"/>
  <c r="L876" i="18" a="1"/>
  <c r="L876" i="18" s="1"/>
  <c r="I876" i="18" a="1"/>
  <c r="I876" i="18" s="1"/>
  <c r="H876" i="18" a="1"/>
  <c r="H876" i="18" s="1"/>
  <c r="K876" i="18" a="1"/>
  <c r="K876" i="18" s="1"/>
  <c r="D876" i="18" a="1"/>
  <c r="D876" i="18" s="1"/>
  <c r="F876" i="18" a="1"/>
  <c r="F876" i="18" s="1"/>
  <c r="E876" i="18" a="1"/>
  <c r="E876" i="18" s="1"/>
  <c r="S875" i="18"/>
  <c r="G875" i="18"/>
  <c r="M875" i="18"/>
  <c r="N876" i="18" l="1"/>
  <c r="AK875" i="18"/>
  <c r="AK876" i="18"/>
  <c r="Q876" i="18"/>
  <c r="O876" i="18"/>
  <c r="R876" i="18" s="1"/>
  <c r="C878" i="18"/>
  <c r="B879" i="18"/>
  <c r="G876" i="18"/>
  <c r="L877" i="18" a="1"/>
  <c r="L877" i="18" s="1"/>
  <c r="H877" i="18" a="1"/>
  <c r="H877" i="18" s="1"/>
  <c r="I877" i="18" a="1"/>
  <c r="I877" i="18" s="1"/>
  <c r="K877" i="18" a="1"/>
  <c r="K877" i="18" s="1"/>
  <c r="E877" i="18" a="1"/>
  <c r="E877" i="18" s="1"/>
  <c r="F877" i="18" a="1"/>
  <c r="F877" i="18" s="1"/>
  <c r="D877" i="18" a="1"/>
  <c r="D877" i="18" s="1"/>
  <c r="P875" i="18"/>
  <c r="AI875" i="18" s="1"/>
  <c r="M876" i="18"/>
  <c r="J876" i="18"/>
  <c r="S876" i="18" l="1"/>
  <c r="O877" i="18"/>
  <c r="R877" i="18" s="1"/>
  <c r="N877" i="18"/>
  <c r="Q877" i="18" s="1"/>
  <c r="M877" i="18"/>
  <c r="J877" i="18"/>
  <c r="P876" i="18"/>
  <c r="AI876" i="18" s="1"/>
  <c r="C879" i="18"/>
  <c r="B880" i="18"/>
  <c r="G877" i="18"/>
  <c r="L878" i="18" a="1"/>
  <c r="L878" i="18" s="1"/>
  <c r="I878" i="18" a="1"/>
  <c r="I878" i="18" s="1"/>
  <c r="H878" i="18" a="1"/>
  <c r="H878" i="18" s="1"/>
  <c r="K878" i="18" a="1"/>
  <c r="K878" i="18" s="1"/>
  <c r="F878" i="18" a="1"/>
  <c r="F878" i="18" s="1"/>
  <c r="D878" i="18" a="1"/>
  <c r="D878" i="18" s="1"/>
  <c r="E878" i="18" a="1"/>
  <c r="E878" i="18" s="1"/>
  <c r="S877" i="18" l="1"/>
  <c r="N878" i="18"/>
  <c r="AK878" i="18" s="1"/>
  <c r="AK877" i="18"/>
  <c r="O878" i="18"/>
  <c r="R878" i="18" s="1"/>
  <c r="M878" i="18"/>
  <c r="J878" i="18"/>
  <c r="P877" i="18"/>
  <c r="AI877" i="18" s="1"/>
  <c r="G878" i="18"/>
  <c r="B881" i="18"/>
  <c r="C880" i="18"/>
  <c r="L879" i="18" a="1"/>
  <c r="L879" i="18" s="1"/>
  <c r="I879" i="18" a="1"/>
  <c r="I879" i="18" s="1"/>
  <c r="H879" i="18" a="1"/>
  <c r="H879" i="18" s="1"/>
  <c r="K879" i="18" a="1"/>
  <c r="K879" i="18" s="1"/>
  <c r="E879" i="18" a="1"/>
  <c r="E879" i="18" s="1"/>
  <c r="D879" i="18" a="1"/>
  <c r="D879" i="18" s="1"/>
  <c r="F879" i="18" a="1"/>
  <c r="F879" i="18" s="1"/>
  <c r="O879" i="18" l="1"/>
  <c r="R879" i="18" s="1"/>
  <c r="Q878" i="18"/>
  <c r="S878" i="18" s="1"/>
  <c r="N879" i="18"/>
  <c r="Q879" i="18" s="1"/>
  <c r="J879" i="18"/>
  <c r="L880" i="18" a="1"/>
  <c r="L880" i="18" s="1"/>
  <c r="I880" i="18" a="1"/>
  <c r="I880" i="18" s="1"/>
  <c r="H880" i="18" a="1"/>
  <c r="H880" i="18" s="1"/>
  <c r="K880" i="18" a="1"/>
  <c r="K880" i="18" s="1"/>
  <c r="D880" i="18" a="1"/>
  <c r="D880" i="18" s="1"/>
  <c r="F880" i="18" a="1"/>
  <c r="F880" i="18" s="1"/>
  <c r="E880" i="18" a="1"/>
  <c r="E880" i="18" s="1"/>
  <c r="B882" i="18"/>
  <c r="C881" i="18"/>
  <c r="G879" i="18"/>
  <c r="M879" i="18"/>
  <c r="P878" i="18"/>
  <c r="AI878" i="18" s="1"/>
  <c r="O880" i="18" l="1"/>
  <c r="AK879" i="18"/>
  <c r="N880" i="18"/>
  <c r="AK880" i="18" s="1"/>
  <c r="S879" i="18"/>
  <c r="R880" i="18"/>
  <c r="M880" i="18"/>
  <c r="J880" i="18"/>
  <c r="L881" i="18" a="1"/>
  <c r="L881" i="18" s="1"/>
  <c r="I881" i="18" a="1"/>
  <c r="I881" i="18" s="1"/>
  <c r="H881" i="18" a="1"/>
  <c r="H881" i="18" s="1"/>
  <c r="K881" i="18" a="1"/>
  <c r="K881" i="18" s="1"/>
  <c r="E881" i="18" a="1"/>
  <c r="E881" i="18" s="1"/>
  <c r="D881" i="18" a="1"/>
  <c r="D881" i="18" s="1"/>
  <c r="F881" i="18" a="1"/>
  <c r="F881" i="18" s="1"/>
  <c r="B883" i="18"/>
  <c r="C882" i="18"/>
  <c r="G880" i="18"/>
  <c r="P879" i="18"/>
  <c r="AI879" i="18" s="1"/>
  <c r="Q880" i="18" l="1"/>
  <c r="S880" i="18" s="1"/>
  <c r="O881" i="18"/>
  <c r="R881" i="18" s="1"/>
  <c r="N881" i="18"/>
  <c r="Q881" i="18" s="1"/>
  <c r="M881" i="18"/>
  <c r="J881" i="18"/>
  <c r="L882" i="18" a="1"/>
  <c r="L882" i="18" s="1"/>
  <c r="I882" i="18" a="1"/>
  <c r="I882" i="18" s="1"/>
  <c r="H882" i="18" a="1"/>
  <c r="H882" i="18" s="1"/>
  <c r="K882" i="18" a="1"/>
  <c r="K882" i="18" s="1"/>
  <c r="D882" i="18" a="1"/>
  <c r="D882" i="18" s="1"/>
  <c r="F882" i="18" a="1"/>
  <c r="F882" i="18" s="1"/>
  <c r="E882" i="18" a="1"/>
  <c r="E882" i="18" s="1"/>
  <c r="B884" i="18"/>
  <c r="C883" i="18"/>
  <c r="P880" i="18"/>
  <c r="AI880" i="18" s="1"/>
  <c r="G881" i="18"/>
  <c r="S881" i="18" l="1"/>
  <c r="O882" i="18"/>
  <c r="R882" i="18" s="1"/>
  <c r="AK881" i="18"/>
  <c r="N882" i="18"/>
  <c r="Q882" i="18" s="1"/>
  <c r="J882" i="18"/>
  <c r="P881" i="18"/>
  <c r="AI881" i="18" s="1"/>
  <c r="G882" i="18"/>
  <c r="L883" i="18" a="1"/>
  <c r="L883" i="18" s="1"/>
  <c r="I883" i="18" a="1"/>
  <c r="I883" i="18" s="1"/>
  <c r="H883" i="18" a="1"/>
  <c r="H883" i="18" s="1"/>
  <c r="K883" i="18" a="1"/>
  <c r="K883" i="18" s="1"/>
  <c r="D883" i="18" a="1"/>
  <c r="D883" i="18" s="1"/>
  <c r="E883" i="18" a="1"/>
  <c r="E883" i="18" s="1"/>
  <c r="F883" i="18" a="1"/>
  <c r="F883" i="18" s="1"/>
  <c r="C884" i="18"/>
  <c r="B885" i="18"/>
  <c r="M882" i="18"/>
  <c r="S882" i="18" l="1"/>
  <c r="O883" i="18"/>
  <c r="R883" i="18" s="1"/>
  <c r="AK882" i="18"/>
  <c r="N883" i="18"/>
  <c r="Q883" i="18" s="1"/>
  <c r="J883" i="18"/>
  <c r="L884" i="18" a="1"/>
  <c r="L884" i="18" s="1"/>
  <c r="I884" i="18" a="1"/>
  <c r="I884" i="18" s="1"/>
  <c r="H884" i="18" a="1"/>
  <c r="H884" i="18" s="1"/>
  <c r="K884" i="18" a="1"/>
  <c r="K884" i="18" s="1"/>
  <c r="D884" i="18" a="1"/>
  <c r="D884" i="18" s="1"/>
  <c r="F884" i="18" a="1"/>
  <c r="F884" i="18" s="1"/>
  <c r="E884" i="18" a="1"/>
  <c r="E884" i="18" s="1"/>
  <c r="G883" i="18"/>
  <c r="C885" i="18"/>
  <c r="B886" i="18"/>
  <c r="P882" i="18"/>
  <c r="AI882" i="18" s="1"/>
  <c r="M883" i="18"/>
  <c r="O884" i="18" l="1"/>
  <c r="S883" i="18"/>
  <c r="R884" i="18"/>
  <c r="N884" i="18"/>
  <c r="AK884" i="18" s="1"/>
  <c r="AK883" i="18"/>
  <c r="L885" i="18" a="1"/>
  <c r="L885" i="18" s="1"/>
  <c r="I885" i="18" a="1"/>
  <c r="I885" i="18" s="1"/>
  <c r="H885" i="18" a="1"/>
  <c r="H885" i="18" s="1"/>
  <c r="K885" i="18" a="1"/>
  <c r="K885" i="18" s="1"/>
  <c r="E885" i="18" a="1"/>
  <c r="E885" i="18" s="1"/>
  <c r="F885" i="18" a="1"/>
  <c r="F885" i="18" s="1"/>
  <c r="D885" i="18" a="1"/>
  <c r="D885" i="18" s="1"/>
  <c r="P883" i="18"/>
  <c r="AI883" i="18" s="1"/>
  <c r="G884" i="18"/>
  <c r="M884" i="18"/>
  <c r="J884" i="18"/>
  <c r="B887" i="18"/>
  <c r="C886" i="18"/>
  <c r="Q884" i="18" l="1"/>
  <c r="S884" i="18" s="1"/>
  <c r="O885" i="18"/>
  <c r="R885" i="18" s="1"/>
  <c r="N885" i="18"/>
  <c r="Q885" i="18" s="1"/>
  <c r="J885" i="18"/>
  <c r="I886" i="18" a="1"/>
  <c r="I886" i="18" s="1"/>
  <c r="L886" i="18" a="1"/>
  <c r="L886" i="18" s="1"/>
  <c r="H886" i="18" a="1"/>
  <c r="H886" i="18" s="1"/>
  <c r="K886" i="18" a="1"/>
  <c r="K886" i="18" s="1"/>
  <c r="F886" i="18" a="1"/>
  <c r="F886" i="18" s="1"/>
  <c r="D886" i="18" a="1"/>
  <c r="D886" i="18" s="1"/>
  <c r="E886" i="18" a="1"/>
  <c r="E886" i="18" s="1"/>
  <c r="C887" i="18"/>
  <c r="B888" i="18"/>
  <c r="S885" i="18"/>
  <c r="P884" i="18"/>
  <c r="AI884" i="18" s="1"/>
  <c r="G885" i="18"/>
  <c r="M885" i="18"/>
  <c r="O886" i="18" l="1"/>
  <c r="R886" i="18" s="1"/>
  <c r="AK885" i="18"/>
  <c r="N886" i="18"/>
  <c r="P885" i="18"/>
  <c r="AI885" i="18" s="1"/>
  <c r="M886" i="18"/>
  <c r="J886" i="18"/>
  <c r="B889" i="18"/>
  <c r="C888" i="18"/>
  <c r="L887" i="18" a="1"/>
  <c r="L887" i="18" s="1"/>
  <c r="I887" i="18" a="1"/>
  <c r="I887" i="18" s="1"/>
  <c r="H887" i="18" a="1"/>
  <c r="H887" i="18" s="1"/>
  <c r="K887" i="18" a="1"/>
  <c r="K887" i="18" s="1"/>
  <c r="E887" i="18" a="1"/>
  <c r="E887" i="18" s="1"/>
  <c r="D887" i="18" a="1"/>
  <c r="D887" i="18" s="1"/>
  <c r="F887" i="18" a="1"/>
  <c r="F887" i="18" s="1"/>
  <c r="G886" i="18"/>
  <c r="N887" i="18" l="1"/>
  <c r="Q887" i="18" s="1"/>
  <c r="O887" i="18"/>
  <c r="R887" i="18" s="1"/>
  <c r="AK886" i="18"/>
  <c r="Q886" i="18"/>
  <c r="S886" i="18" s="1"/>
  <c r="P886" i="18"/>
  <c r="AI886" i="18" s="1"/>
  <c r="B890" i="18"/>
  <c r="C889" i="18"/>
  <c r="G887" i="18"/>
  <c r="M887" i="18"/>
  <c r="J887" i="18"/>
  <c r="L888" i="18" a="1"/>
  <c r="L888" i="18" s="1"/>
  <c r="I888" i="18" a="1"/>
  <c r="I888" i="18" s="1"/>
  <c r="H888" i="18" a="1"/>
  <c r="H888" i="18" s="1"/>
  <c r="K888" i="18" a="1"/>
  <c r="K888" i="18" s="1"/>
  <c r="D888" i="18" a="1"/>
  <c r="D888" i="18" s="1"/>
  <c r="F888" i="18" a="1"/>
  <c r="F888" i="18" s="1"/>
  <c r="E888" i="18" a="1"/>
  <c r="E888" i="18" s="1"/>
  <c r="S887" i="18"/>
  <c r="O888" i="18" l="1"/>
  <c r="R888" i="18" s="1"/>
  <c r="N888" i="18"/>
  <c r="Q888" i="18" s="1"/>
  <c r="AK887" i="18"/>
  <c r="J888" i="18"/>
  <c r="L889" i="18" a="1"/>
  <c r="L889" i="18" s="1"/>
  <c r="H889" i="18" a="1"/>
  <c r="H889" i="18" s="1"/>
  <c r="I889" i="18" a="1"/>
  <c r="I889" i="18" s="1"/>
  <c r="K889" i="18" a="1"/>
  <c r="K889" i="18" s="1"/>
  <c r="E889" i="18" a="1"/>
  <c r="E889" i="18" s="1"/>
  <c r="D889" i="18" a="1"/>
  <c r="D889" i="18" s="1"/>
  <c r="F889" i="18" a="1"/>
  <c r="F889" i="18" s="1"/>
  <c r="B891" i="18"/>
  <c r="C890" i="18"/>
  <c r="P887" i="18"/>
  <c r="AI887" i="18" s="1"/>
  <c r="M888" i="18"/>
  <c r="G888" i="18"/>
  <c r="AK888" i="18" l="1"/>
  <c r="S888" i="18"/>
  <c r="O889" i="18"/>
  <c r="R889" i="18" s="1"/>
  <c r="N889" i="18"/>
  <c r="Q889" i="18" s="1"/>
  <c r="J889" i="18"/>
  <c r="L890" i="18" a="1"/>
  <c r="L890" i="18" s="1"/>
  <c r="I890" i="18" a="1"/>
  <c r="I890" i="18" s="1"/>
  <c r="H890" i="18" a="1"/>
  <c r="H890" i="18" s="1"/>
  <c r="K890" i="18" a="1"/>
  <c r="K890" i="18" s="1"/>
  <c r="D890" i="18" a="1"/>
  <c r="D890" i="18" s="1"/>
  <c r="F890" i="18" a="1"/>
  <c r="F890" i="18" s="1"/>
  <c r="E890" i="18" a="1"/>
  <c r="E890" i="18" s="1"/>
  <c r="G889" i="18"/>
  <c r="B892" i="18"/>
  <c r="C891" i="18"/>
  <c r="M889" i="18"/>
  <c r="P888" i="18"/>
  <c r="AI888" i="18" s="1"/>
  <c r="O890" i="18" l="1"/>
  <c r="R890" i="18" s="1"/>
  <c r="S889" i="18"/>
  <c r="AK889" i="18"/>
  <c r="N890" i="18"/>
  <c r="G890" i="18"/>
  <c r="P889" i="18"/>
  <c r="AI889" i="18" s="1"/>
  <c r="L891" i="18" a="1"/>
  <c r="L891" i="18" s="1"/>
  <c r="I891" i="18" a="1"/>
  <c r="I891" i="18" s="1"/>
  <c r="K891" i="18" a="1"/>
  <c r="K891" i="18" s="1"/>
  <c r="H891" i="18" a="1"/>
  <c r="H891" i="18" s="1"/>
  <c r="D891" i="18" a="1"/>
  <c r="D891" i="18" s="1"/>
  <c r="E891" i="18" a="1"/>
  <c r="E891" i="18" s="1"/>
  <c r="F891" i="18" a="1"/>
  <c r="F891" i="18" s="1"/>
  <c r="M890" i="18"/>
  <c r="C892" i="18"/>
  <c r="B893" i="18"/>
  <c r="J890" i="18"/>
  <c r="O891" i="18" l="1"/>
  <c r="R891" i="18" s="1"/>
  <c r="N891" i="18"/>
  <c r="Q891" i="18" s="1"/>
  <c r="AK890" i="18"/>
  <c r="Q890" i="18"/>
  <c r="S890" i="18" s="1"/>
  <c r="P890" i="18"/>
  <c r="AI890" i="18" s="1"/>
  <c r="G891" i="18"/>
  <c r="J891" i="18"/>
  <c r="C893" i="18"/>
  <c r="B894" i="18"/>
  <c r="M891" i="18"/>
  <c r="L892" i="18" a="1"/>
  <c r="L892" i="18" s="1"/>
  <c r="I892" i="18" a="1"/>
  <c r="I892" i="18" s="1"/>
  <c r="H892" i="18" a="1"/>
  <c r="H892" i="18" s="1"/>
  <c r="K892" i="18" a="1"/>
  <c r="K892" i="18" s="1"/>
  <c r="D892" i="18" a="1"/>
  <c r="D892" i="18" s="1"/>
  <c r="F892" i="18" a="1"/>
  <c r="F892" i="18" s="1"/>
  <c r="E892" i="18" a="1"/>
  <c r="E892" i="18" s="1"/>
  <c r="AK891" i="18" l="1"/>
  <c r="S891" i="18"/>
  <c r="N892" i="18"/>
  <c r="AK892" i="18" s="1"/>
  <c r="O892" i="18"/>
  <c r="R892" i="18" s="1"/>
  <c r="M892" i="18"/>
  <c r="J892" i="18"/>
  <c r="G892" i="18"/>
  <c r="P891" i="18"/>
  <c r="AI891" i="18" s="1"/>
  <c r="B895" i="18"/>
  <c r="C894" i="18"/>
  <c r="L893" i="18" a="1"/>
  <c r="L893" i="18" s="1"/>
  <c r="I893" i="18" a="1"/>
  <c r="I893" i="18" s="1"/>
  <c r="H893" i="18" a="1"/>
  <c r="H893" i="18" s="1"/>
  <c r="K893" i="18" a="1"/>
  <c r="K893" i="18" s="1"/>
  <c r="E893" i="18" a="1"/>
  <c r="E893" i="18" s="1"/>
  <c r="F893" i="18" a="1"/>
  <c r="F893" i="18" s="1"/>
  <c r="D893" i="18" a="1"/>
  <c r="D893" i="18" s="1"/>
  <c r="O893" i="18" l="1"/>
  <c r="R893" i="18" s="1"/>
  <c r="Q892" i="18"/>
  <c r="S892" i="18" s="1"/>
  <c r="N893" i="18"/>
  <c r="Q893" i="18" s="1"/>
  <c r="M893" i="18"/>
  <c r="J893" i="18"/>
  <c r="L894" i="18" a="1"/>
  <c r="L894" i="18" s="1"/>
  <c r="I894" i="18" a="1"/>
  <c r="I894" i="18" s="1"/>
  <c r="H894" i="18" a="1"/>
  <c r="H894" i="18" s="1"/>
  <c r="K894" i="18" a="1"/>
  <c r="K894" i="18" s="1"/>
  <c r="F894" i="18" a="1"/>
  <c r="F894" i="18" s="1"/>
  <c r="D894" i="18" a="1"/>
  <c r="D894" i="18" s="1"/>
  <c r="E894" i="18" a="1"/>
  <c r="E894" i="18" s="1"/>
  <c r="C895" i="18"/>
  <c r="B896" i="18"/>
  <c r="G893" i="18"/>
  <c r="P892" i="18"/>
  <c r="AI892" i="18" s="1"/>
  <c r="S893" i="18" l="1"/>
  <c r="AK893" i="18"/>
  <c r="N894" i="18"/>
  <c r="Q894" i="18" s="1"/>
  <c r="O894" i="18"/>
  <c r="R894" i="18" s="1"/>
  <c r="G894" i="18"/>
  <c r="M894" i="18"/>
  <c r="J894" i="18"/>
  <c r="B897" i="18"/>
  <c r="C896" i="18"/>
  <c r="L895" i="18" a="1"/>
  <c r="L895" i="18" s="1"/>
  <c r="I895" i="18" a="1"/>
  <c r="I895" i="18" s="1"/>
  <c r="H895" i="18" a="1"/>
  <c r="H895" i="18" s="1"/>
  <c r="K895" i="18" a="1"/>
  <c r="K895" i="18" s="1"/>
  <c r="E895" i="18" a="1"/>
  <c r="E895" i="18" s="1"/>
  <c r="D895" i="18" a="1"/>
  <c r="D895" i="18" s="1"/>
  <c r="F895" i="18" a="1"/>
  <c r="F895" i="18" s="1"/>
  <c r="P893" i="18"/>
  <c r="AI893" i="18" s="1"/>
  <c r="S894" i="18" l="1"/>
  <c r="AK894" i="18"/>
  <c r="O895" i="18"/>
  <c r="R895" i="18" s="1"/>
  <c r="N895" i="18"/>
  <c r="Q895" i="18" s="1"/>
  <c r="P894" i="18"/>
  <c r="AI894" i="18" s="1"/>
  <c r="G895" i="18"/>
  <c r="L896" i="18" a="1"/>
  <c r="L896" i="18" s="1"/>
  <c r="I896" i="18" a="1"/>
  <c r="I896" i="18" s="1"/>
  <c r="H896" i="18" a="1"/>
  <c r="H896" i="18" s="1"/>
  <c r="K896" i="18" a="1"/>
  <c r="K896" i="18" s="1"/>
  <c r="D896" i="18" a="1"/>
  <c r="D896" i="18" s="1"/>
  <c r="F896" i="18" a="1"/>
  <c r="F896" i="18" s="1"/>
  <c r="E896" i="18" a="1"/>
  <c r="E896" i="18" s="1"/>
  <c r="M895" i="18"/>
  <c r="B898" i="18"/>
  <c r="C897" i="18"/>
  <c r="J895" i="18"/>
  <c r="S895" i="18" l="1"/>
  <c r="AK895" i="18"/>
  <c r="O896" i="18"/>
  <c r="R896" i="18" s="1"/>
  <c r="N896" i="18"/>
  <c r="M896" i="18"/>
  <c r="L897" i="18" a="1"/>
  <c r="L897" i="18" s="1"/>
  <c r="H897" i="18" a="1"/>
  <c r="H897" i="18" s="1"/>
  <c r="I897" i="18" a="1"/>
  <c r="I897" i="18" s="1"/>
  <c r="K897" i="18" a="1"/>
  <c r="K897" i="18" s="1"/>
  <c r="E897" i="18" a="1"/>
  <c r="E897" i="18" s="1"/>
  <c r="D897" i="18" a="1"/>
  <c r="D897" i="18" s="1"/>
  <c r="F897" i="18" a="1"/>
  <c r="F897" i="18" s="1"/>
  <c r="J896" i="18"/>
  <c r="B899" i="18"/>
  <c r="C898" i="18"/>
  <c r="P895" i="18"/>
  <c r="AI895" i="18" s="1"/>
  <c r="G896" i="18"/>
  <c r="O897" i="18" l="1"/>
  <c r="R897" i="18" s="1"/>
  <c r="N897" i="18"/>
  <c r="Q897" i="18" s="1"/>
  <c r="AK896" i="18"/>
  <c r="Q896" i="18"/>
  <c r="S896" i="18" s="1"/>
  <c r="L898" i="18" a="1"/>
  <c r="L898" i="18" s="1"/>
  <c r="I898" i="18" a="1"/>
  <c r="I898" i="18" s="1"/>
  <c r="H898" i="18" a="1"/>
  <c r="H898" i="18" s="1"/>
  <c r="K898" i="18" a="1"/>
  <c r="K898" i="18" s="1"/>
  <c r="D898" i="18" a="1"/>
  <c r="D898" i="18" s="1"/>
  <c r="F898" i="18" a="1"/>
  <c r="F898" i="18" s="1"/>
  <c r="E898" i="18" a="1"/>
  <c r="E898" i="18" s="1"/>
  <c r="B900" i="18"/>
  <c r="C899" i="18"/>
  <c r="G897" i="18"/>
  <c r="P896" i="18"/>
  <c r="AI896" i="18" s="1"/>
  <c r="M897" i="18"/>
  <c r="J897" i="18"/>
  <c r="S897" i="18" l="1"/>
  <c r="N898" i="18"/>
  <c r="AK898" i="18" s="1"/>
  <c r="O898" i="18"/>
  <c r="R898" i="18" s="1"/>
  <c r="AK897" i="18"/>
  <c r="Q898" i="18"/>
  <c r="M898" i="18"/>
  <c r="J898" i="18"/>
  <c r="L899" i="18" a="1"/>
  <c r="L899" i="18" s="1"/>
  <c r="I899" i="18" a="1"/>
  <c r="I899" i="18" s="1"/>
  <c r="H899" i="18" a="1"/>
  <c r="H899" i="18" s="1"/>
  <c r="K899" i="18" a="1"/>
  <c r="K899" i="18" s="1"/>
  <c r="D899" i="18" a="1"/>
  <c r="D899" i="18" s="1"/>
  <c r="E899" i="18" a="1"/>
  <c r="E899" i="18" s="1"/>
  <c r="F899" i="18" a="1"/>
  <c r="F899" i="18" s="1"/>
  <c r="P897" i="18"/>
  <c r="AI897" i="18" s="1"/>
  <c r="C900" i="18"/>
  <c r="B901" i="18"/>
  <c r="G898" i="18"/>
  <c r="S898" i="18" l="1"/>
  <c r="O899" i="18"/>
  <c r="R899" i="18" s="1"/>
  <c r="N899" i="18"/>
  <c r="Q899" i="18" s="1"/>
  <c r="G899" i="18"/>
  <c r="P898" i="18"/>
  <c r="AI898" i="18" s="1"/>
  <c r="C901" i="18"/>
  <c r="B902" i="18"/>
  <c r="M899" i="18"/>
  <c r="L900" i="18" a="1"/>
  <c r="L900" i="18" s="1"/>
  <c r="I900" i="18" a="1"/>
  <c r="I900" i="18" s="1"/>
  <c r="H900" i="18" a="1"/>
  <c r="H900" i="18" s="1"/>
  <c r="K900" i="18" a="1"/>
  <c r="K900" i="18" s="1"/>
  <c r="D900" i="18" a="1"/>
  <c r="D900" i="18" s="1"/>
  <c r="F900" i="18" a="1"/>
  <c r="F900" i="18" s="1"/>
  <c r="E900" i="18" a="1"/>
  <c r="E900" i="18" s="1"/>
  <c r="J899" i="18"/>
  <c r="O900" i="18" l="1"/>
  <c r="R900" i="18" s="1"/>
  <c r="S899" i="18"/>
  <c r="AK899" i="18"/>
  <c r="N900" i="18"/>
  <c r="AK900" i="18" s="1"/>
  <c r="J900" i="18"/>
  <c r="G900" i="18"/>
  <c r="P899" i="18"/>
  <c r="AI899" i="18" s="1"/>
  <c r="M900" i="18"/>
  <c r="C902" i="18"/>
  <c r="B903" i="18"/>
  <c r="L901" i="18" a="1"/>
  <c r="L901" i="18" s="1"/>
  <c r="I901" i="18" a="1"/>
  <c r="I901" i="18" s="1"/>
  <c r="H901" i="18" a="1"/>
  <c r="H901" i="18" s="1"/>
  <c r="K901" i="18" a="1"/>
  <c r="K901" i="18" s="1"/>
  <c r="E901" i="18" a="1"/>
  <c r="E901" i="18" s="1"/>
  <c r="F901" i="18" a="1"/>
  <c r="F901" i="18" s="1"/>
  <c r="D901" i="18" a="1"/>
  <c r="D901" i="18" s="1"/>
  <c r="O901" i="18" l="1"/>
  <c r="R901" i="18" s="1"/>
  <c r="Q900" i="18"/>
  <c r="S900" i="18" s="1"/>
  <c r="N901" i="18"/>
  <c r="Q901" i="18" s="1"/>
  <c r="C903" i="18"/>
  <c r="B904" i="18"/>
  <c r="P900" i="18"/>
  <c r="AI900" i="18" s="1"/>
  <c r="J901" i="18"/>
  <c r="L902" i="18" a="1"/>
  <c r="L902" i="18" s="1"/>
  <c r="I902" i="18" a="1"/>
  <c r="I902" i="18" s="1"/>
  <c r="H902" i="18" a="1"/>
  <c r="H902" i="18" s="1"/>
  <c r="K902" i="18" a="1"/>
  <c r="K902" i="18" s="1"/>
  <c r="F902" i="18" a="1"/>
  <c r="F902" i="18" s="1"/>
  <c r="E902" i="18" a="1"/>
  <c r="E902" i="18" s="1"/>
  <c r="D902" i="18" a="1"/>
  <c r="D902" i="18" s="1"/>
  <c r="G901" i="18"/>
  <c r="M901" i="18"/>
  <c r="AK901" i="18" l="1"/>
  <c r="S901" i="18"/>
  <c r="N902" i="18"/>
  <c r="O902" i="18"/>
  <c r="R902" i="18" s="1"/>
  <c r="G902" i="18"/>
  <c r="M902" i="18"/>
  <c r="B905" i="18"/>
  <c r="C904" i="18"/>
  <c r="J902" i="18"/>
  <c r="L903" i="18" a="1"/>
  <c r="L903" i="18" s="1"/>
  <c r="I903" i="18" a="1"/>
  <c r="I903" i="18" s="1"/>
  <c r="H903" i="18" a="1"/>
  <c r="H903" i="18" s="1"/>
  <c r="K903" i="18" a="1"/>
  <c r="K903" i="18" s="1"/>
  <c r="E903" i="18" a="1"/>
  <c r="E903" i="18" s="1"/>
  <c r="D903" i="18" a="1"/>
  <c r="D903" i="18" s="1"/>
  <c r="F903" i="18" a="1"/>
  <c r="F903" i="18" s="1"/>
  <c r="P901" i="18"/>
  <c r="AI901" i="18" s="1"/>
  <c r="N903" i="18" l="1"/>
  <c r="Q903" i="18" s="1"/>
  <c r="O903" i="18"/>
  <c r="R903" i="18" s="1"/>
  <c r="AK902" i="18"/>
  <c r="Q902" i="18"/>
  <c r="S902" i="18" s="1"/>
  <c r="P902" i="18"/>
  <c r="AI902" i="18" s="1"/>
  <c r="G903" i="18"/>
  <c r="M903" i="18"/>
  <c r="J903" i="18"/>
  <c r="L904" i="18" a="1"/>
  <c r="L904" i="18" s="1"/>
  <c r="I904" i="18" a="1"/>
  <c r="I904" i="18" s="1"/>
  <c r="H904" i="18" a="1"/>
  <c r="H904" i="18" s="1"/>
  <c r="K904" i="18" a="1"/>
  <c r="K904" i="18" s="1"/>
  <c r="D904" i="18" a="1"/>
  <c r="D904" i="18" s="1"/>
  <c r="F904" i="18" a="1"/>
  <c r="F904" i="18" s="1"/>
  <c r="E904" i="18" a="1"/>
  <c r="E904" i="18" s="1"/>
  <c r="B906" i="18"/>
  <c r="C905" i="18"/>
  <c r="S903" i="18" l="1"/>
  <c r="O904" i="18"/>
  <c r="R904" i="18" s="1"/>
  <c r="N904" i="18"/>
  <c r="AK904" i="18" s="1"/>
  <c r="AK903" i="18"/>
  <c r="L905" i="18" a="1"/>
  <c r="L905" i="18" s="1"/>
  <c r="I905" i="18" a="1"/>
  <c r="I905" i="18" s="1"/>
  <c r="H905" i="18" a="1"/>
  <c r="H905" i="18" s="1"/>
  <c r="K905" i="18" a="1"/>
  <c r="K905" i="18" s="1"/>
  <c r="E905" i="18" a="1"/>
  <c r="E905" i="18" s="1"/>
  <c r="D905" i="18" a="1"/>
  <c r="D905" i="18" s="1"/>
  <c r="F905" i="18" a="1"/>
  <c r="F905" i="18" s="1"/>
  <c r="G904" i="18"/>
  <c r="B907" i="18"/>
  <c r="C906" i="18"/>
  <c r="M904" i="18"/>
  <c r="P903" i="18"/>
  <c r="AI903" i="18" s="1"/>
  <c r="J904" i="18"/>
  <c r="O905" i="18" l="1"/>
  <c r="R905" i="18" s="1"/>
  <c r="Q904" i="18"/>
  <c r="S904" i="18" s="1"/>
  <c r="N905" i="18"/>
  <c r="Q905" i="18" s="1"/>
  <c r="P904" i="18"/>
  <c r="AI904" i="18" s="1"/>
  <c r="M905" i="18"/>
  <c r="J905" i="18"/>
  <c r="L906" i="18" a="1"/>
  <c r="L906" i="18" s="1"/>
  <c r="I906" i="18" a="1"/>
  <c r="I906" i="18" s="1"/>
  <c r="H906" i="18" a="1"/>
  <c r="H906" i="18" s="1"/>
  <c r="K906" i="18" a="1"/>
  <c r="K906" i="18" s="1"/>
  <c r="D906" i="18" a="1"/>
  <c r="D906" i="18" s="1"/>
  <c r="F906" i="18" a="1"/>
  <c r="F906" i="18" s="1"/>
  <c r="E906" i="18" a="1"/>
  <c r="E906" i="18" s="1"/>
  <c r="B908" i="18"/>
  <c r="C907" i="18"/>
  <c r="G905" i="18"/>
  <c r="S905" i="18" l="1"/>
  <c r="O906" i="18"/>
  <c r="R906" i="18" s="1"/>
  <c r="AK905" i="18"/>
  <c r="N906" i="18"/>
  <c r="Q906" i="18" s="1"/>
  <c r="L907" i="18" a="1"/>
  <c r="L907" i="18" s="1"/>
  <c r="I907" i="18" a="1"/>
  <c r="I907" i="18" s="1"/>
  <c r="K907" i="18" a="1"/>
  <c r="K907" i="18" s="1"/>
  <c r="H907" i="18" a="1"/>
  <c r="H907" i="18" s="1"/>
  <c r="D907" i="18" a="1"/>
  <c r="D907" i="18" s="1"/>
  <c r="E907" i="18" a="1"/>
  <c r="E907" i="18" s="1"/>
  <c r="F907" i="18" a="1"/>
  <c r="F907" i="18" s="1"/>
  <c r="P905" i="18"/>
  <c r="AI905" i="18" s="1"/>
  <c r="C908" i="18"/>
  <c r="B909" i="18"/>
  <c r="G906" i="18"/>
  <c r="M906" i="18"/>
  <c r="J906" i="18"/>
  <c r="S906" i="18" l="1"/>
  <c r="AK906" i="18"/>
  <c r="N907" i="18"/>
  <c r="Q907" i="18" s="1"/>
  <c r="O907" i="18"/>
  <c r="R907" i="18" s="1"/>
  <c r="M907" i="18"/>
  <c r="J907" i="18"/>
  <c r="C909" i="18"/>
  <c r="B910" i="18"/>
  <c r="G907" i="18"/>
  <c r="P906" i="18"/>
  <c r="AI906" i="18" s="1"/>
  <c r="L908" i="18" a="1"/>
  <c r="L908" i="18" s="1"/>
  <c r="I908" i="18" a="1"/>
  <c r="I908" i="18" s="1"/>
  <c r="H908" i="18" a="1"/>
  <c r="H908" i="18" s="1"/>
  <c r="K908" i="18" a="1"/>
  <c r="K908" i="18" s="1"/>
  <c r="D908" i="18" a="1"/>
  <c r="D908" i="18" s="1"/>
  <c r="F908" i="18" a="1"/>
  <c r="F908" i="18" s="1"/>
  <c r="E908" i="18" a="1"/>
  <c r="E908" i="18" s="1"/>
  <c r="S907" i="18" l="1"/>
  <c r="AK907" i="18"/>
  <c r="O908" i="18"/>
  <c r="R908" i="18" s="1"/>
  <c r="N908" i="18"/>
  <c r="M908" i="18"/>
  <c r="J908" i="18"/>
  <c r="C910" i="18"/>
  <c r="B911" i="18"/>
  <c r="L909" i="18" a="1"/>
  <c r="L909" i="18" s="1"/>
  <c r="I909" i="18" a="1"/>
  <c r="I909" i="18" s="1"/>
  <c r="H909" i="18" a="1"/>
  <c r="H909" i="18" s="1"/>
  <c r="K909" i="18" a="1"/>
  <c r="K909" i="18" s="1"/>
  <c r="E909" i="18" a="1"/>
  <c r="E909" i="18" s="1"/>
  <c r="F909" i="18" a="1"/>
  <c r="F909" i="18" s="1"/>
  <c r="D909" i="18" a="1"/>
  <c r="D909" i="18" s="1"/>
  <c r="G908" i="18"/>
  <c r="P907" i="18"/>
  <c r="AI907" i="18" s="1"/>
  <c r="N909" i="18" l="1"/>
  <c r="Q909" i="18" s="1"/>
  <c r="O909" i="18"/>
  <c r="R909" i="18" s="1"/>
  <c r="AK908" i="18"/>
  <c r="Q908" i="18"/>
  <c r="S908" i="18" s="1"/>
  <c r="G909" i="18"/>
  <c r="M909" i="18"/>
  <c r="J909" i="18"/>
  <c r="P908" i="18"/>
  <c r="AI908" i="18" s="1"/>
  <c r="C911" i="18"/>
  <c r="B912" i="18"/>
  <c r="L910" i="18" a="1"/>
  <c r="L910" i="18" s="1"/>
  <c r="I910" i="18" a="1"/>
  <c r="I910" i="18" s="1"/>
  <c r="H910" i="18" a="1"/>
  <c r="H910" i="18" s="1"/>
  <c r="K910" i="18" a="1"/>
  <c r="K910" i="18" s="1"/>
  <c r="F910" i="18" a="1"/>
  <c r="F910" i="18" s="1"/>
  <c r="D910" i="18" a="1"/>
  <c r="D910" i="18" s="1"/>
  <c r="E910" i="18" a="1"/>
  <c r="E910" i="18" s="1"/>
  <c r="S909" i="18" l="1"/>
  <c r="O910" i="18"/>
  <c r="R910" i="18" s="1"/>
  <c r="AK909" i="18"/>
  <c r="N910" i="18"/>
  <c r="G910" i="18"/>
  <c r="M910" i="18"/>
  <c r="B913" i="18"/>
  <c r="C912" i="18"/>
  <c r="J910" i="18"/>
  <c r="L911" i="18" a="1"/>
  <c r="L911" i="18" s="1"/>
  <c r="I911" i="18" a="1"/>
  <c r="I911" i="18" s="1"/>
  <c r="H911" i="18" a="1"/>
  <c r="H911" i="18" s="1"/>
  <c r="K911" i="18" a="1"/>
  <c r="K911" i="18" s="1"/>
  <c r="E911" i="18" a="1"/>
  <c r="E911" i="18" s="1"/>
  <c r="D911" i="18" a="1"/>
  <c r="D911" i="18" s="1"/>
  <c r="F911" i="18" a="1"/>
  <c r="F911" i="18" s="1"/>
  <c r="P909" i="18"/>
  <c r="AI909" i="18" s="1"/>
  <c r="O911" i="18" l="1"/>
  <c r="R911" i="18" s="1"/>
  <c r="N911" i="18"/>
  <c r="Q911" i="18" s="1"/>
  <c r="AK910" i="18"/>
  <c r="Q910" i="18"/>
  <c r="S910" i="18" s="1"/>
  <c r="B914" i="18"/>
  <c r="C913" i="18"/>
  <c r="L912" i="18" a="1"/>
  <c r="L912" i="18" s="1"/>
  <c r="I912" i="18" a="1"/>
  <c r="I912" i="18" s="1"/>
  <c r="K912" i="18" a="1"/>
  <c r="K912" i="18" s="1"/>
  <c r="H912" i="18" a="1"/>
  <c r="H912" i="18" s="1"/>
  <c r="D912" i="18" a="1"/>
  <c r="D912" i="18" s="1"/>
  <c r="F912" i="18" a="1"/>
  <c r="F912" i="18" s="1"/>
  <c r="E912" i="18" a="1"/>
  <c r="E912" i="18" s="1"/>
  <c r="G911" i="18"/>
  <c r="P910" i="18"/>
  <c r="AI910" i="18" s="1"/>
  <c r="M911" i="18"/>
  <c r="J911" i="18"/>
  <c r="AK911" i="18" l="1"/>
  <c r="S911" i="18"/>
  <c r="O912" i="18"/>
  <c r="R912" i="18" s="1"/>
  <c r="N912" i="18"/>
  <c r="P911" i="18"/>
  <c r="AI911" i="18" s="1"/>
  <c r="G912" i="18"/>
  <c r="B915" i="18"/>
  <c r="C914" i="18"/>
  <c r="J912" i="18"/>
  <c r="M912" i="18"/>
  <c r="L913" i="18" a="1"/>
  <c r="L913" i="18" s="1"/>
  <c r="I913" i="18" a="1"/>
  <c r="I913" i="18" s="1"/>
  <c r="H913" i="18" a="1"/>
  <c r="H913" i="18" s="1"/>
  <c r="K913" i="18" a="1"/>
  <c r="K913" i="18" s="1"/>
  <c r="E913" i="18" a="1"/>
  <c r="E913" i="18" s="1"/>
  <c r="D913" i="18" a="1"/>
  <c r="D913" i="18" s="1"/>
  <c r="F913" i="18" a="1"/>
  <c r="F913" i="18" s="1"/>
  <c r="O913" i="18" l="1"/>
  <c r="R913" i="18" s="1"/>
  <c r="AK912" i="18"/>
  <c r="Q912" i="18"/>
  <c r="S912" i="18" s="1"/>
  <c r="N913" i="18"/>
  <c r="Q913" i="18" s="1"/>
  <c r="G913" i="18"/>
  <c r="M913" i="18"/>
  <c r="J913" i="18"/>
  <c r="L914" i="18" a="1"/>
  <c r="L914" i="18" s="1"/>
  <c r="I914" i="18" a="1"/>
  <c r="I914" i="18" s="1"/>
  <c r="H914" i="18" a="1"/>
  <c r="H914" i="18" s="1"/>
  <c r="K914" i="18" a="1"/>
  <c r="K914" i="18" s="1"/>
  <c r="D914" i="18" a="1"/>
  <c r="D914" i="18" s="1"/>
  <c r="F914" i="18" a="1"/>
  <c r="F914" i="18" s="1"/>
  <c r="E914" i="18" a="1"/>
  <c r="E914" i="18" s="1"/>
  <c r="P912" i="18"/>
  <c r="AI912" i="18" s="1"/>
  <c r="B916" i="18"/>
  <c r="C915" i="18"/>
  <c r="S913" i="18" l="1"/>
  <c r="AK913" i="18"/>
  <c r="O914" i="18"/>
  <c r="R914" i="18" s="1"/>
  <c r="N914" i="18"/>
  <c r="M914" i="18"/>
  <c r="J914" i="18"/>
  <c r="P913" i="18"/>
  <c r="AI913" i="18" s="1"/>
  <c r="L915" i="18" a="1"/>
  <c r="L915" i="18" s="1"/>
  <c r="I915" i="18" a="1"/>
  <c r="I915" i="18" s="1"/>
  <c r="H915" i="18" a="1"/>
  <c r="H915" i="18" s="1"/>
  <c r="K915" i="18" a="1"/>
  <c r="K915" i="18" s="1"/>
  <c r="D915" i="18" a="1"/>
  <c r="D915" i="18" s="1"/>
  <c r="E915" i="18" a="1"/>
  <c r="E915" i="18" s="1"/>
  <c r="F915" i="18" a="1"/>
  <c r="F915" i="18" s="1"/>
  <c r="G914" i="18"/>
  <c r="C916" i="18"/>
  <c r="B917" i="18"/>
  <c r="O915" i="18" l="1"/>
  <c r="R915" i="18" s="1"/>
  <c r="N915" i="18"/>
  <c r="Q915" i="18" s="1"/>
  <c r="AK914" i="18"/>
  <c r="Q914" i="18"/>
  <c r="S914" i="18" s="1"/>
  <c r="M915" i="18"/>
  <c r="J915" i="18"/>
  <c r="C917" i="18"/>
  <c r="B918" i="18"/>
  <c r="G915" i="18"/>
  <c r="L916" i="18" a="1"/>
  <c r="L916" i="18" s="1"/>
  <c r="I916" i="18" a="1"/>
  <c r="I916" i="18" s="1"/>
  <c r="H916" i="18" a="1"/>
  <c r="H916" i="18" s="1"/>
  <c r="K916" i="18" a="1"/>
  <c r="K916" i="18" s="1"/>
  <c r="D916" i="18" a="1"/>
  <c r="D916" i="18" s="1"/>
  <c r="F916" i="18" a="1"/>
  <c r="F916" i="18" s="1"/>
  <c r="E916" i="18" a="1"/>
  <c r="E916" i="18" s="1"/>
  <c r="P914" i="18"/>
  <c r="AI914" i="18" s="1"/>
  <c r="O916" i="18" l="1"/>
  <c r="R916" i="18" s="1"/>
  <c r="S915" i="18"/>
  <c r="AK915" i="18"/>
  <c r="N916" i="18"/>
  <c r="L917" i="18" a="1"/>
  <c r="L917" i="18" s="1"/>
  <c r="I917" i="18" a="1"/>
  <c r="I917" i="18" s="1"/>
  <c r="H917" i="18" a="1"/>
  <c r="H917" i="18" s="1"/>
  <c r="K917" i="18" a="1"/>
  <c r="K917" i="18" s="1"/>
  <c r="E917" i="18" a="1"/>
  <c r="E917" i="18" s="1"/>
  <c r="F917" i="18" a="1"/>
  <c r="F917" i="18" s="1"/>
  <c r="D917" i="18" a="1"/>
  <c r="D917" i="18" s="1"/>
  <c r="P915" i="18"/>
  <c r="AI915" i="18" s="1"/>
  <c r="G916" i="18"/>
  <c r="M916" i="18"/>
  <c r="J916" i="18"/>
  <c r="C918" i="18"/>
  <c r="B919" i="18"/>
  <c r="N917" i="18" l="1"/>
  <c r="Q917" i="18" s="1"/>
  <c r="O917" i="18"/>
  <c r="R917" i="18" s="1"/>
  <c r="AK916" i="18"/>
  <c r="Q916" i="18"/>
  <c r="S916" i="18" s="1"/>
  <c r="G917" i="18"/>
  <c r="C919" i="18"/>
  <c r="B920" i="18"/>
  <c r="M917" i="18"/>
  <c r="L918" i="18" a="1"/>
  <c r="L918" i="18" s="1"/>
  <c r="I918" i="18" a="1"/>
  <c r="I918" i="18" s="1"/>
  <c r="H918" i="18" a="1"/>
  <c r="H918" i="18" s="1"/>
  <c r="K918" i="18" a="1"/>
  <c r="K918" i="18" s="1"/>
  <c r="F918" i="18" a="1"/>
  <c r="F918" i="18" s="1"/>
  <c r="E918" i="18" a="1"/>
  <c r="E918" i="18" s="1"/>
  <c r="D918" i="18" a="1"/>
  <c r="D918" i="18" s="1"/>
  <c r="J917" i="18"/>
  <c r="P916" i="18"/>
  <c r="AI916" i="18" s="1"/>
  <c r="S917" i="18"/>
  <c r="O918" i="18" l="1"/>
  <c r="AK917" i="18"/>
  <c r="R918" i="18"/>
  <c r="N918" i="18"/>
  <c r="P917" i="18"/>
  <c r="AI917" i="18" s="1"/>
  <c r="M918" i="18"/>
  <c r="J918" i="18"/>
  <c r="B921" i="18"/>
  <c r="C920" i="18"/>
  <c r="L919" i="18" a="1"/>
  <c r="L919" i="18" s="1"/>
  <c r="I919" i="18" a="1"/>
  <c r="I919" i="18" s="1"/>
  <c r="H919" i="18" a="1"/>
  <c r="H919" i="18" s="1"/>
  <c r="K919" i="18" a="1"/>
  <c r="K919" i="18" s="1"/>
  <c r="E919" i="18" a="1"/>
  <c r="E919" i="18" s="1"/>
  <c r="D919" i="18" a="1"/>
  <c r="D919" i="18" s="1"/>
  <c r="F919" i="18" a="1"/>
  <c r="F919" i="18" s="1"/>
  <c r="G918" i="18"/>
  <c r="O919" i="18" l="1"/>
  <c r="R919" i="18" s="1"/>
  <c r="AK918" i="18"/>
  <c r="Q918" i="18"/>
  <c r="S918" i="18" s="1"/>
  <c r="N919" i="18"/>
  <c r="Q919" i="18" s="1"/>
  <c r="P918" i="18"/>
  <c r="AI918" i="18" s="1"/>
  <c r="G919" i="18"/>
  <c r="L920" i="18" a="1"/>
  <c r="L920" i="18" s="1"/>
  <c r="I920" i="18" a="1"/>
  <c r="I920" i="18" s="1"/>
  <c r="H920" i="18" a="1"/>
  <c r="H920" i="18" s="1"/>
  <c r="K920" i="18" a="1"/>
  <c r="K920" i="18" s="1"/>
  <c r="D920" i="18" a="1"/>
  <c r="D920" i="18" s="1"/>
  <c r="F920" i="18" a="1"/>
  <c r="F920" i="18" s="1"/>
  <c r="E920" i="18" a="1"/>
  <c r="E920" i="18" s="1"/>
  <c r="M919" i="18"/>
  <c r="B922" i="18"/>
  <c r="C921" i="18"/>
  <c r="J919" i="18"/>
  <c r="AK919" i="18" l="1"/>
  <c r="S919" i="18"/>
  <c r="N920" i="18"/>
  <c r="O920" i="18"/>
  <c r="R920" i="18" s="1"/>
  <c r="J920" i="18"/>
  <c r="M920" i="18"/>
  <c r="L921" i="18" a="1"/>
  <c r="L921" i="18" s="1"/>
  <c r="I921" i="18" a="1"/>
  <c r="I921" i="18" s="1"/>
  <c r="H921" i="18" a="1"/>
  <c r="H921" i="18" s="1"/>
  <c r="K921" i="18" a="1"/>
  <c r="K921" i="18" s="1"/>
  <c r="E921" i="18" a="1"/>
  <c r="E921" i="18" s="1"/>
  <c r="D921" i="18" a="1"/>
  <c r="D921" i="18" s="1"/>
  <c r="F921" i="18" a="1"/>
  <c r="F921" i="18" s="1"/>
  <c r="B923" i="18"/>
  <c r="C922" i="18"/>
  <c r="P919" i="18"/>
  <c r="AI919" i="18" s="1"/>
  <c r="G920" i="18"/>
  <c r="O921" i="18" l="1"/>
  <c r="R921" i="18" s="1"/>
  <c r="N921" i="18"/>
  <c r="Q921" i="18" s="1"/>
  <c r="AK920" i="18"/>
  <c r="Q920" i="18"/>
  <c r="S920" i="18" s="1"/>
  <c r="B924" i="18"/>
  <c r="C923" i="18"/>
  <c r="P920" i="18"/>
  <c r="AI920" i="18" s="1"/>
  <c r="G921" i="18"/>
  <c r="M921" i="18"/>
  <c r="L922" i="18" a="1"/>
  <c r="L922" i="18" s="1"/>
  <c r="I922" i="18" a="1"/>
  <c r="I922" i="18" s="1"/>
  <c r="H922" i="18" a="1"/>
  <c r="H922" i="18" s="1"/>
  <c r="K922" i="18" a="1"/>
  <c r="K922" i="18" s="1"/>
  <c r="D922" i="18" a="1"/>
  <c r="D922" i="18" s="1"/>
  <c r="F922" i="18" a="1"/>
  <c r="F922" i="18" s="1"/>
  <c r="E922" i="18" a="1"/>
  <c r="E922" i="18" s="1"/>
  <c r="J921" i="18"/>
  <c r="S921" i="18" l="1"/>
  <c r="O922" i="18"/>
  <c r="R922" i="18" s="1"/>
  <c r="AK921" i="18"/>
  <c r="N922" i="18"/>
  <c r="M922" i="18"/>
  <c r="J922" i="18"/>
  <c r="P921" i="18"/>
  <c r="AI921" i="18" s="1"/>
  <c r="L923" i="18" a="1"/>
  <c r="L923" i="18" s="1"/>
  <c r="I923" i="18" a="1"/>
  <c r="I923" i="18" s="1"/>
  <c r="H923" i="18" a="1"/>
  <c r="H923" i="18" s="1"/>
  <c r="K923" i="18" a="1"/>
  <c r="K923" i="18" s="1"/>
  <c r="D923" i="18" a="1"/>
  <c r="D923" i="18" s="1"/>
  <c r="E923" i="18" a="1"/>
  <c r="E923" i="18" s="1"/>
  <c r="F923" i="18" a="1"/>
  <c r="F923" i="18" s="1"/>
  <c r="G922" i="18"/>
  <c r="C924" i="18"/>
  <c r="B925" i="18"/>
  <c r="O923" i="18" l="1"/>
  <c r="R923" i="18" s="1"/>
  <c r="N923" i="18"/>
  <c r="Q923" i="18" s="1"/>
  <c r="AK922" i="18"/>
  <c r="Q922" i="18"/>
  <c r="S922" i="18" s="1"/>
  <c r="G923" i="18"/>
  <c r="M923" i="18"/>
  <c r="J923" i="18"/>
  <c r="P922" i="18"/>
  <c r="AI922" i="18" s="1"/>
  <c r="C925" i="18"/>
  <c r="B926" i="18"/>
  <c r="L924" i="18" a="1"/>
  <c r="L924" i="18" s="1"/>
  <c r="I924" i="18" a="1"/>
  <c r="I924" i="18" s="1"/>
  <c r="H924" i="18" a="1"/>
  <c r="H924" i="18" s="1"/>
  <c r="K924" i="18" a="1"/>
  <c r="K924" i="18" s="1"/>
  <c r="D924" i="18" a="1"/>
  <c r="D924" i="18" s="1"/>
  <c r="F924" i="18" a="1"/>
  <c r="F924" i="18" s="1"/>
  <c r="E924" i="18" a="1"/>
  <c r="E924" i="18" s="1"/>
  <c r="N924" i="18" l="1"/>
  <c r="Q924" i="18" s="1"/>
  <c r="S923" i="18"/>
  <c r="O924" i="18"/>
  <c r="R924" i="18" s="1"/>
  <c r="AK923" i="18"/>
  <c r="P923" i="18"/>
  <c r="AI923" i="18" s="1"/>
  <c r="L925" i="18" a="1"/>
  <c r="L925" i="18" s="1"/>
  <c r="H925" i="18" a="1"/>
  <c r="H925" i="18" s="1"/>
  <c r="I925" i="18" a="1"/>
  <c r="I925" i="18" s="1"/>
  <c r="K925" i="18" a="1"/>
  <c r="K925" i="18" s="1"/>
  <c r="E925" i="18" a="1"/>
  <c r="E925" i="18" s="1"/>
  <c r="F925" i="18" a="1"/>
  <c r="F925" i="18" s="1"/>
  <c r="D925" i="18" a="1"/>
  <c r="D925" i="18" s="1"/>
  <c r="M924" i="18"/>
  <c r="G924" i="18"/>
  <c r="J924" i="18"/>
  <c r="B927" i="18"/>
  <c r="C926" i="18"/>
  <c r="AK924" i="18" l="1"/>
  <c r="S924" i="18"/>
  <c r="O925" i="18"/>
  <c r="R925" i="18" s="1"/>
  <c r="N925" i="18"/>
  <c r="Q925" i="18" s="1"/>
  <c r="C927" i="18"/>
  <c r="B928" i="18"/>
  <c r="P924" i="18"/>
  <c r="AI924" i="18" s="1"/>
  <c r="J925" i="18"/>
  <c r="M925" i="18"/>
  <c r="L926" i="18" a="1"/>
  <c r="L926" i="18" s="1"/>
  <c r="I926" i="18" a="1"/>
  <c r="I926" i="18" s="1"/>
  <c r="H926" i="18" a="1"/>
  <c r="H926" i="18" s="1"/>
  <c r="K926" i="18" a="1"/>
  <c r="K926" i="18" s="1"/>
  <c r="F926" i="18" a="1"/>
  <c r="F926" i="18" s="1"/>
  <c r="D926" i="18" a="1"/>
  <c r="D926" i="18" s="1"/>
  <c r="E926" i="18" a="1"/>
  <c r="E926" i="18" s="1"/>
  <c r="G925" i="18"/>
  <c r="S925" i="18" l="1"/>
  <c r="N926" i="18"/>
  <c r="Q926" i="18" s="1"/>
  <c r="AK925" i="18"/>
  <c r="O926" i="18"/>
  <c r="R926" i="18" s="1"/>
  <c r="B929" i="18"/>
  <c r="C928" i="18"/>
  <c r="P925" i="18"/>
  <c r="AI925" i="18" s="1"/>
  <c r="L927" i="18" a="1"/>
  <c r="L927" i="18" s="1"/>
  <c r="I927" i="18" a="1"/>
  <c r="I927" i="18" s="1"/>
  <c r="H927" i="18" a="1"/>
  <c r="H927" i="18" s="1"/>
  <c r="K927" i="18" a="1"/>
  <c r="K927" i="18" s="1"/>
  <c r="E927" i="18" a="1"/>
  <c r="E927" i="18" s="1"/>
  <c r="D927" i="18" a="1"/>
  <c r="D927" i="18" s="1"/>
  <c r="F927" i="18" a="1"/>
  <c r="F927" i="18" s="1"/>
  <c r="M926" i="18"/>
  <c r="J926" i="18"/>
  <c r="G926" i="18"/>
  <c r="AK926" i="18" l="1"/>
  <c r="O927" i="18"/>
  <c r="R927" i="18" s="1"/>
  <c r="S926" i="18"/>
  <c r="N927" i="18"/>
  <c r="Q927" i="18" s="1"/>
  <c r="L928" i="18" a="1"/>
  <c r="L928" i="18" s="1"/>
  <c r="I928" i="18" a="1"/>
  <c r="I928" i="18" s="1"/>
  <c r="H928" i="18" a="1"/>
  <c r="H928" i="18" s="1"/>
  <c r="K928" i="18" a="1"/>
  <c r="K928" i="18" s="1"/>
  <c r="D928" i="18" a="1"/>
  <c r="D928" i="18" s="1"/>
  <c r="F928" i="18" a="1"/>
  <c r="F928" i="18" s="1"/>
  <c r="E928" i="18" a="1"/>
  <c r="E928" i="18" s="1"/>
  <c r="P926" i="18"/>
  <c r="AI926" i="18" s="1"/>
  <c r="B930" i="18"/>
  <c r="C929" i="18"/>
  <c r="G927" i="18"/>
  <c r="M927" i="18"/>
  <c r="J927" i="18"/>
  <c r="S927" i="18" l="1"/>
  <c r="N928" i="18"/>
  <c r="AK928" i="18" s="1"/>
  <c r="AK927" i="18"/>
  <c r="O928" i="18"/>
  <c r="R928" i="18" s="1"/>
  <c r="M928" i="18"/>
  <c r="J928" i="18"/>
  <c r="P927" i="18"/>
  <c r="AI927" i="18" s="1"/>
  <c r="L929" i="18" a="1"/>
  <c r="L929" i="18" s="1"/>
  <c r="I929" i="18" a="1"/>
  <c r="I929" i="18" s="1"/>
  <c r="H929" i="18" a="1"/>
  <c r="H929" i="18" s="1"/>
  <c r="K929" i="18" a="1"/>
  <c r="K929" i="18" s="1"/>
  <c r="E929" i="18" a="1"/>
  <c r="E929" i="18" s="1"/>
  <c r="D929" i="18" a="1"/>
  <c r="D929" i="18" s="1"/>
  <c r="F929" i="18" a="1"/>
  <c r="F929" i="18" s="1"/>
  <c r="B931" i="18"/>
  <c r="C930" i="18"/>
  <c r="G928" i="18"/>
  <c r="Q928" i="18" l="1"/>
  <c r="S928" i="18" s="1"/>
  <c r="O929" i="18"/>
  <c r="R929" i="18" s="1"/>
  <c r="N929" i="18"/>
  <c r="Q929" i="18" s="1"/>
  <c r="G929" i="18"/>
  <c r="L930" i="18" a="1"/>
  <c r="L930" i="18" s="1"/>
  <c r="I930" i="18" a="1"/>
  <c r="I930" i="18" s="1"/>
  <c r="H930" i="18" a="1"/>
  <c r="H930" i="18" s="1"/>
  <c r="K930" i="18" a="1"/>
  <c r="K930" i="18" s="1"/>
  <c r="D930" i="18" a="1"/>
  <c r="D930" i="18" s="1"/>
  <c r="F930" i="18" a="1"/>
  <c r="F930" i="18" s="1"/>
  <c r="E930" i="18" a="1"/>
  <c r="E930" i="18" s="1"/>
  <c r="M929" i="18"/>
  <c r="B932" i="18"/>
  <c r="C931" i="18"/>
  <c r="J929" i="18"/>
  <c r="P928" i="18"/>
  <c r="AI928" i="18" s="1"/>
  <c r="S929" i="18" l="1"/>
  <c r="N930" i="18"/>
  <c r="AK930" i="18" s="1"/>
  <c r="O930" i="18"/>
  <c r="R930" i="18" s="1"/>
  <c r="AK929" i="18"/>
  <c r="M930" i="18"/>
  <c r="J930" i="18"/>
  <c r="P929" i="18"/>
  <c r="AI929" i="18" s="1"/>
  <c r="G930" i="18"/>
  <c r="L931" i="18" a="1"/>
  <c r="L931" i="18" s="1"/>
  <c r="I931" i="18" a="1"/>
  <c r="I931" i="18" s="1"/>
  <c r="H931" i="18" a="1"/>
  <c r="H931" i="18" s="1"/>
  <c r="K931" i="18" a="1"/>
  <c r="K931" i="18" s="1"/>
  <c r="D931" i="18" a="1"/>
  <c r="D931" i="18" s="1"/>
  <c r="E931" i="18" a="1"/>
  <c r="E931" i="18" s="1"/>
  <c r="F931" i="18" a="1"/>
  <c r="F931" i="18" s="1"/>
  <c r="C932" i="18"/>
  <c r="B933" i="18"/>
  <c r="Q930" i="18" l="1"/>
  <c r="S930" i="18" s="1"/>
  <c r="N931" i="18"/>
  <c r="Q931" i="18" s="1"/>
  <c r="O931" i="18"/>
  <c r="R931" i="18" s="1"/>
  <c r="M931" i="18"/>
  <c r="J931" i="18"/>
  <c r="C933" i="18"/>
  <c r="B934" i="18"/>
  <c r="L932" i="18" a="1"/>
  <c r="L932" i="18" s="1"/>
  <c r="I932" i="18" a="1"/>
  <c r="I932" i="18" s="1"/>
  <c r="H932" i="18" a="1"/>
  <c r="H932" i="18" s="1"/>
  <c r="K932" i="18" a="1"/>
  <c r="K932" i="18" s="1"/>
  <c r="D932" i="18" a="1"/>
  <c r="D932" i="18" s="1"/>
  <c r="F932" i="18" a="1"/>
  <c r="F932" i="18" s="1"/>
  <c r="E932" i="18" a="1"/>
  <c r="E932" i="18" s="1"/>
  <c r="G931" i="18"/>
  <c r="P930" i="18"/>
  <c r="AI930" i="18" s="1"/>
  <c r="S931" i="18" l="1"/>
  <c r="AK931" i="18"/>
  <c r="N932" i="18"/>
  <c r="O932" i="18"/>
  <c r="R932" i="18" s="1"/>
  <c r="P931" i="18"/>
  <c r="AI931" i="18" s="1"/>
  <c r="M932" i="18"/>
  <c r="J932" i="18"/>
  <c r="C934" i="18"/>
  <c r="B935" i="18"/>
  <c r="G932" i="18"/>
  <c r="L933" i="18" a="1"/>
  <c r="L933" i="18" s="1"/>
  <c r="I933" i="18" a="1"/>
  <c r="I933" i="18" s="1"/>
  <c r="H933" i="18" a="1"/>
  <c r="H933" i="18" s="1"/>
  <c r="K933" i="18" a="1"/>
  <c r="K933" i="18" s="1"/>
  <c r="E933" i="18" a="1"/>
  <c r="E933" i="18" s="1"/>
  <c r="F933" i="18" a="1"/>
  <c r="F933" i="18" s="1"/>
  <c r="D933" i="18" a="1"/>
  <c r="D933" i="18" s="1"/>
  <c r="O933" i="18" l="1"/>
  <c r="N933" i="18"/>
  <c r="Q933" i="18" s="1"/>
  <c r="R933" i="18"/>
  <c r="AK932" i="18"/>
  <c r="Q932" i="18"/>
  <c r="S932" i="18" s="1"/>
  <c r="C935" i="18"/>
  <c r="B936" i="18"/>
  <c r="G933" i="18"/>
  <c r="L934" i="18" a="1"/>
  <c r="L934" i="18" s="1"/>
  <c r="I934" i="18" a="1"/>
  <c r="I934" i="18" s="1"/>
  <c r="H934" i="18" a="1"/>
  <c r="H934" i="18" s="1"/>
  <c r="K934" i="18" a="1"/>
  <c r="K934" i="18" s="1"/>
  <c r="F934" i="18" a="1"/>
  <c r="F934" i="18" s="1"/>
  <c r="D934" i="18" a="1"/>
  <c r="D934" i="18" s="1"/>
  <c r="E934" i="18" a="1"/>
  <c r="E934" i="18" s="1"/>
  <c r="M933" i="18"/>
  <c r="J933" i="18"/>
  <c r="P932" i="18"/>
  <c r="AI932" i="18" s="1"/>
  <c r="O934" i="18" l="1"/>
  <c r="N934" i="18"/>
  <c r="AK934" i="18" s="1"/>
  <c r="S933" i="18"/>
  <c r="AK933" i="18"/>
  <c r="R934" i="18"/>
  <c r="B937" i="18"/>
  <c r="C936" i="18"/>
  <c r="G934" i="18"/>
  <c r="L935" i="18" a="1"/>
  <c r="L935" i="18" s="1"/>
  <c r="I935" i="18" a="1"/>
  <c r="I935" i="18" s="1"/>
  <c r="H935" i="18" a="1"/>
  <c r="H935" i="18" s="1"/>
  <c r="K935" i="18" a="1"/>
  <c r="K935" i="18" s="1"/>
  <c r="E935" i="18" a="1"/>
  <c r="E935" i="18" s="1"/>
  <c r="D935" i="18" a="1"/>
  <c r="D935" i="18" s="1"/>
  <c r="F935" i="18" a="1"/>
  <c r="F935" i="18" s="1"/>
  <c r="J934" i="18"/>
  <c r="P933" i="18"/>
  <c r="AI933" i="18" s="1"/>
  <c r="M934" i="18"/>
  <c r="Q934" i="18" l="1"/>
  <c r="S934" i="18" s="1"/>
  <c r="N935" i="18"/>
  <c r="Q935" i="18" s="1"/>
  <c r="O935" i="18"/>
  <c r="R935" i="18" s="1"/>
  <c r="J935" i="18"/>
  <c r="L936" i="18" a="1"/>
  <c r="L936" i="18" s="1"/>
  <c r="I936" i="18" a="1"/>
  <c r="I936" i="18" s="1"/>
  <c r="H936" i="18" a="1"/>
  <c r="H936" i="18" s="1"/>
  <c r="K936" i="18" a="1"/>
  <c r="K936" i="18" s="1"/>
  <c r="D936" i="18" a="1"/>
  <c r="D936" i="18" s="1"/>
  <c r="F936" i="18" a="1"/>
  <c r="F936" i="18" s="1"/>
  <c r="E936" i="18" a="1"/>
  <c r="E936" i="18" s="1"/>
  <c r="P934" i="18"/>
  <c r="AI934" i="18" s="1"/>
  <c r="B938" i="18"/>
  <c r="C937" i="18"/>
  <c r="G935" i="18"/>
  <c r="M935" i="18"/>
  <c r="N936" i="18" l="1"/>
  <c r="Q936" i="18" s="1"/>
  <c r="S935" i="18"/>
  <c r="O936" i="18"/>
  <c r="R936" i="18" s="1"/>
  <c r="AK935" i="18"/>
  <c r="M936" i="18"/>
  <c r="L937" i="18" a="1"/>
  <c r="L937" i="18" s="1"/>
  <c r="I937" i="18" a="1"/>
  <c r="I937" i="18" s="1"/>
  <c r="H937" i="18" a="1"/>
  <c r="H937" i="18" s="1"/>
  <c r="K937" i="18" a="1"/>
  <c r="K937" i="18" s="1"/>
  <c r="E937" i="18" a="1"/>
  <c r="E937" i="18" s="1"/>
  <c r="D937" i="18" a="1"/>
  <c r="D937" i="18" s="1"/>
  <c r="F937" i="18" a="1"/>
  <c r="F937" i="18" s="1"/>
  <c r="J936" i="18"/>
  <c r="B939" i="18"/>
  <c r="C938" i="18"/>
  <c r="P935" i="18"/>
  <c r="AI935" i="18" s="1"/>
  <c r="G936" i="18"/>
  <c r="AK936" i="18" l="1"/>
  <c r="S936" i="18"/>
  <c r="O937" i="18"/>
  <c r="R937" i="18" s="1"/>
  <c r="N937" i="18"/>
  <c r="Q937" i="18" s="1"/>
  <c r="L938" i="18" a="1"/>
  <c r="L938" i="18" s="1"/>
  <c r="I938" i="18" a="1"/>
  <c r="I938" i="18" s="1"/>
  <c r="H938" i="18" a="1"/>
  <c r="H938" i="18" s="1"/>
  <c r="K938" i="18" a="1"/>
  <c r="K938" i="18" s="1"/>
  <c r="D938" i="18" a="1"/>
  <c r="D938" i="18" s="1"/>
  <c r="F938" i="18" a="1"/>
  <c r="F938" i="18" s="1"/>
  <c r="E938" i="18" a="1"/>
  <c r="E938" i="18" s="1"/>
  <c r="B940" i="18"/>
  <c r="C939" i="18"/>
  <c r="G937" i="18"/>
  <c r="M937" i="18"/>
  <c r="P936" i="18"/>
  <c r="AI936" i="18" s="1"/>
  <c r="J937" i="18"/>
  <c r="S937" i="18" l="1"/>
  <c r="AK937" i="18"/>
  <c r="N938" i="18"/>
  <c r="AK938" i="18" s="1"/>
  <c r="O938" i="18"/>
  <c r="R938" i="18" s="1"/>
  <c r="L939" i="18" a="1"/>
  <c r="L939" i="18" s="1"/>
  <c r="I939" i="18" a="1"/>
  <c r="I939" i="18" s="1"/>
  <c r="H939" i="18" a="1"/>
  <c r="H939" i="18" s="1"/>
  <c r="K939" i="18" a="1"/>
  <c r="K939" i="18" s="1"/>
  <c r="D939" i="18" a="1"/>
  <c r="D939" i="18" s="1"/>
  <c r="E939" i="18" a="1"/>
  <c r="E939" i="18" s="1"/>
  <c r="F939" i="18" a="1"/>
  <c r="F939" i="18" s="1"/>
  <c r="C940" i="18"/>
  <c r="B941" i="18"/>
  <c r="G938" i="18"/>
  <c r="M938" i="18"/>
  <c r="P937" i="18"/>
  <c r="AI937" i="18" s="1"/>
  <c r="J938" i="18"/>
  <c r="Q938" i="18" l="1"/>
  <c r="S938" i="18" s="1"/>
  <c r="O939" i="18"/>
  <c r="R939" i="18" s="1"/>
  <c r="N939" i="18"/>
  <c r="Q939" i="18" s="1"/>
  <c r="P938" i="18"/>
  <c r="AI938" i="18" s="1"/>
  <c r="C941" i="18"/>
  <c r="B942" i="18"/>
  <c r="J939" i="18"/>
  <c r="L940" i="18" a="1"/>
  <c r="L940" i="18" s="1"/>
  <c r="I940" i="18" a="1"/>
  <c r="I940" i="18" s="1"/>
  <c r="H940" i="18" a="1"/>
  <c r="H940" i="18" s="1"/>
  <c r="K940" i="18" a="1"/>
  <c r="K940" i="18" s="1"/>
  <c r="D940" i="18" a="1"/>
  <c r="D940" i="18" s="1"/>
  <c r="F940" i="18" a="1"/>
  <c r="F940" i="18" s="1"/>
  <c r="E940" i="18" a="1"/>
  <c r="E940" i="18" s="1"/>
  <c r="M939" i="18"/>
  <c r="G939" i="18"/>
  <c r="S939" i="18" l="1"/>
  <c r="N940" i="18"/>
  <c r="AK940" i="18" s="1"/>
  <c r="O940" i="18"/>
  <c r="R940" i="18" s="1"/>
  <c r="AK939" i="18"/>
  <c r="G940" i="18"/>
  <c r="C942" i="18"/>
  <c r="B943" i="18"/>
  <c r="L941" i="18" a="1"/>
  <c r="L941" i="18" s="1"/>
  <c r="H941" i="18" a="1"/>
  <c r="H941" i="18" s="1"/>
  <c r="I941" i="18" a="1"/>
  <c r="I941" i="18" s="1"/>
  <c r="K941" i="18" a="1"/>
  <c r="K941" i="18" s="1"/>
  <c r="E941" i="18" a="1"/>
  <c r="E941" i="18" s="1"/>
  <c r="F941" i="18" a="1"/>
  <c r="F941" i="18" s="1"/>
  <c r="D941" i="18" a="1"/>
  <c r="D941" i="18" s="1"/>
  <c r="M940" i="18"/>
  <c r="J940" i="18"/>
  <c r="P939" i="18"/>
  <c r="AI939" i="18" s="1"/>
  <c r="Q940" i="18" l="1"/>
  <c r="O941" i="18"/>
  <c r="R941" i="18" s="1"/>
  <c r="S940" i="18"/>
  <c r="N941" i="18"/>
  <c r="Q941" i="18" s="1"/>
  <c r="J941" i="18"/>
  <c r="C943" i="18"/>
  <c r="B944" i="18"/>
  <c r="L942" i="18" a="1"/>
  <c r="L942" i="18" s="1"/>
  <c r="I942" i="18" a="1"/>
  <c r="I942" i="18" s="1"/>
  <c r="H942" i="18" a="1"/>
  <c r="H942" i="18" s="1"/>
  <c r="K942" i="18" a="1"/>
  <c r="K942" i="18" s="1"/>
  <c r="F942" i="18" a="1"/>
  <c r="F942" i="18" s="1"/>
  <c r="E942" i="18" a="1"/>
  <c r="E942" i="18" s="1"/>
  <c r="D942" i="18" a="1"/>
  <c r="D942" i="18" s="1"/>
  <c r="P940" i="18"/>
  <c r="AI940" i="18" s="1"/>
  <c r="M941" i="18"/>
  <c r="G941" i="18"/>
  <c r="S941" i="18" l="1"/>
  <c r="O942" i="18"/>
  <c r="R942" i="18" s="1"/>
  <c r="AK941" i="18"/>
  <c r="N942" i="18"/>
  <c r="J942" i="18"/>
  <c r="B945" i="18"/>
  <c r="C944" i="18"/>
  <c r="M942" i="18"/>
  <c r="L943" i="18" a="1"/>
  <c r="L943" i="18" s="1"/>
  <c r="I943" i="18" a="1"/>
  <c r="I943" i="18" s="1"/>
  <c r="H943" i="18" a="1"/>
  <c r="H943" i="18" s="1"/>
  <c r="K943" i="18" a="1"/>
  <c r="K943" i="18" s="1"/>
  <c r="E943" i="18" a="1"/>
  <c r="E943" i="18" s="1"/>
  <c r="D943" i="18" a="1"/>
  <c r="D943" i="18" s="1"/>
  <c r="F943" i="18" a="1"/>
  <c r="F943" i="18" s="1"/>
  <c r="G942" i="18"/>
  <c r="P941" i="18"/>
  <c r="AI941" i="18" s="1"/>
  <c r="O943" i="18" l="1"/>
  <c r="R943" i="18" s="1"/>
  <c r="N943" i="18"/>
  <c r="Q943" i="18" s="1"/>
  <c r="AK942" i="18"/>
  <c r="Q942" i="18"/>
  <c r="S942" i="18" s="1"/>
  <c r="G943" i="18"/>
  <c r="M943" i="18"/>
  <c r="J943" i="18"/>
  <c r="I944" i="18" a="1"/>
  <c r="I944" i="18" s="1"/>
  <c r="L944" i="18" a="1"/>
  <c r="L944" i="18" s="1"/>
  <c r="H944" i="18" a="1"/>
  <c r="H944" i="18" s="1"/>
  <c r="K944" i="18" a="1"/>
  <c r="K944" i="18" s="1"/>
  <c r="D944" i="18" a="1"/>
  <c r="D944" i="18" s="1"/>
  <c r="F944" i="18" a="1"/>
  <c r="F944" i="18" s="1"/>
  <c r="E944" i="18" a="1"/>
  <c r="E944" i="18" s="1"/>
  <c r="P942" i="18"/>
  <c r="AI942" i="18" s="1"/>
  <c r="B946" i="18"/>
  <c r="C945" i="18"/>
  <c r="S943" i="18" l="1"/>
  <c r="O944" i="18"/>
  <c r="R944" i="18" s="1"/>
  <c r="AK943" i="18"/>
  <c r="N944" i="18"/>
  <c r="L945" i="18" a="1"/>
  <c r="L945" i="18" s="1"/>
  <c r="I945" i="18" a="1"/>
  <c r="I945" i="18" s="1"/>
  <c r="H945" i="18" a="1"/>
  <c r="H945" i="18" s="1"/>
  <c r="K945" i="18" a="1"/>
  <c r="K945" i="18" s="1"/>
  <c r="E945" i="18" a="1"/>
  <c r="E945" i="18" s="1"/>
  <c r="D945" i="18" a="1"/>
  <c r="D945" i="18" s="1"/>
  <c r="F945" i="18" a="1"/>
  <c r="F945" i="18" s="1"/>
  <c r="B947" i="18"/>
  <c r="C946" i="18"/>
  <c r="P943" i="18"/>
  <c r="AI943" i="18" s="1"/>
  <c r="M944" i="18"/>
  <c r="J944" i="18"/>
  <c r="G944" i="18"/>
  <c r="O945" i="18" l="1"/>
  <c r="R945" i="18" s="1"/>
  <c r="N945" i="18"/>
  <c r="Q945" i="18" s="1"/>
  <c r="AK944" i="18"/>
  <c r="Q944" i="18"/>
  <c r="S944" i="18" s="1"/>
  <c r="P944" i="18"/>
  <c r="AI944" i="18" s="1"/>
  <c r="G945" i="18"/>
  <c r="M945" i="18"/>
  <c r="L946" i="18" a="1"/>
  <c r="L946" i="18" s="1"/>
  <c r="I946" i="18" a="1"/>
  <c r="I946" i="18" s="1"/>
  <c r="K946" i="18" a="1"/>
  <c r="K946" i="18" s="1"/>
  <c r="H946" i="18" a="1"/>
  <c r="H946" i="18" s="1"/>
  <c r="D946" i="18" a="1"/>
  <c r="D946" i="18" s="1"/>
  <c r="F946" i="18" a="1"/>
  <c r="F946" i="18" s="1"/>
  <c r="E946" i="18" a="1"/>
  <c r="E946" i="18" s="1"/>
  <c r="J945" i="18"/>
  <c r="B948" i="18"/>
  <c r="C947" i="18"/>
  <c r="N946" i="18" l="1"/>
  <c r="Q946" i="18" s="1"/>
  <c r="O946" i="18"/>
  <c r="R946" i="18" s="1"/>
  <c r="S945" i="18"/>
  <c r="AK945" i="18"/>
  <c r="AK946" i="18"/>
  <c r="G946" i="18"/>
  <c r="P945" i="18"/>
  <c r="AI945" i="18" s="1"/>
  <c r="J946" i="18"/>
  <c r="L947" i="18" a="1"/>
  <c r="L947" i="18" s="1"/>
  <c r="I947" i="18" a="1"/>
  <c r="I947" i="18" s="1"/>
  <c r="H947" i="18" a="1"/>
  <c r="H947" i="18" s="1"/>
  <c r="K947" i="18" a="1"/>
  <c r="K947" i="18" s="1"/>
  <c r="D947" i="18" a="1"/>
  <c r="D947" i="18" s="1"/>
  <c r="E947" i="18" a="1"/>
  <c r="E947" i="18" s="1"/>
  <c r="F947" i="18" a="1"/>
  <c r="F947" i="18" s="1"/>
  <c r="M946" i="18"/>
  <c r="C948" i="18"/>
  <c r="B949" i="18"/>
  <c r="S946" i="18" l="1"/>
  <c r="N947" i="18"/>
  <c r="Q947" i="18" s="1"/>
  <c r="O947" i="18"/>
  <c r="R947" i="18" s="1"/>
  <c r="C949" i="18"/>
  <c r="B950" i="18"/>
  <c r="G947" i="18"/>
  <c r="L948" i="18" a="1"/>
  <c r="L948" i="18" s="1"/>
  <c r="I948" i="18" a="1"/>
  <c r="I948" i="18" s="1"/>
  <c r="H948" i="18" a="1"/>
  <c r="H948" i="18" s="1"/>
  <c r="K948" i="18" a="1"/>
  <c r="K948" i="18" s="1"/>
  <c r="D948" i="18" a="1"/>
  <c r="D948" i="18" s="1"/>
  <c r="F948" i="18" a="1"/>
  <c r="F948" i="18" s="1"/>
  <c r="E948" i="18" a="1"/>
  <c r="E948" i="18" s="1"/>
  <c r="M947" i="18"/>
  <c r="P946" i="18"/>
  <c r="AI946" i="18" s="1"/>
  <c r="J947" i="18"/>
  <c r="S947" i="18" l="1"/>
  <c r="AK947" i="18"/>
  <c r="O948" i="18"/>
  <c r="R948" i="18" s="1"/>
  <c r="N948" i="18"/>
  <c r="L949" i="18" a="1"/>
  <c r="L949" i="18" s="1"/>
  <c r="I949" i="18" a="1"/>
  <c r="I949" i="18" s="1"/>
  <c r="H949" i="18" a="1"/>
  <c r="H949" i="18" s="1"/>
  <c r="K949" i="18" a="1"/>
  <c r="K949" i="18" s="1"/>
  <c r="E949" i="18" a="1"/>
  <c r="E949" i="18" s="1"/>
  <c r="F949" i="18" a="1"/>
  <c r="F949" i="18" s="1"/>
  <c r="D949" i="18" a="1"/>
  <c r="D949" i="18" s="1"/>
  <c r="M948" i="18"/>
  <c r="J948" i="18"/>
  <c r="P947" i="18"/>
  <c r="AI947" i="18" s="1"/>
  <c r="G948" i="18"/>
  <c r="B951" i="18"/>
  <c r="C950" i="18"/>
  <c r="O949" i="18" l="1"/>
  <c r="R949" i="18" s="1"/>
  <c r="AK948" i="18"/>
  <c r="Q948" i="18"/>
  <c r="S948" i="18" s="1"/>
  <c r="N949" i="18"/>
  <c r="Q949" i="18" s="1"/>
  <c r="C951" i="18"/>
  <c r="B952" i="18"/>
  <c r="G949" i="18"/>
  <c r="M949" i="18"/>
  <c r="J949" i="18"/>
  <c r="P948" i="18"/>
  <c r="AI948" i="18" s="1"/>
  <c r="L950" i="18" a="1"/>
  <c r="L950" i="18" s="1"/>
  <c r="I950" i="18" a="1"/>
  <c r="I950" i="18" s="1"/>
  <c r="H950" i="18" a="1"/>
  <c r="H950" i="18" s="1"/>
  <c r="K950" i="18" a="1"/>
  <c r="K950" i="18" s="1"/>
  <c r="F950" i="18" a="1"/>
  <c r="F950" i="18" s="1"/>
  <c r="E950" i="18" a="1"/>
  <c r="E950" i="18" s="1"/>
  <c r="D950" i="18" a="1"/>
  <c r="D950" i="18" s="1"/>
  <c r="O950" i="18" l="1"/>
  <c r="S949" i="18"/>
  <c r="R950" i="18"/>
  <c r="N950" i="18"/>
  <c r="AK949" i="18"/>
  <c r="G950" i="18"/>
  <c r="P949" i="18"/>
  <c r="AI949" i="18" s="1"/>
  <c r="B953" i="18"/>
  <c r="C952" i="18"/>
  <c r="M950" i="18"/>
  <c r="L951" i="18" a="1"/>
  <c r="L951" i="18" s="1"/>
  <c r="I951" i="18" a="1"/>
  <c r="I951" i="18" s="1"/>
  <c r="H951" i="18" a="1"/>
  <c r="H951" i="18" s="1"/>
  <c r="K951" i="18" a="1"/>
  <c r="K951" i="18" s="1"/>
  <c r="E951" i="18" a="1"/>
  <c r="E951" i="18" s="1"/>
  <c r="D951" i="18" a="1"/>
  <c r="D951" i="18" s="1"/>
  <c r="F951" i="18" a="1"/>
  <c r="F951" i="18" s="1"/>
  <c r="J950" i="18"/>
  <c r="O951" i="18" l="1"/>
  <c r="R951" i="18" s="1"/>
  <c r="N951" i="18"/>
  <c r="Q951" i="18" s="1"/>
  <c r="AK950" i="18"/>
  <c r="Q950" i="18"/>
  <c r="S950" i="18" s="1"/>
  <c r="G951" i="18"/>
  <c r="M951" i="18"/>
  <c r="P950" i="18"/>
  <c r="AI950" i="18" s="1"/>
  <c r="J951" i="18"/>
  <c r="L952" i="18" a="1"/>
  <c r="L952" i="18" s="1"/>
  <c r="I952" i="18" a="1"/>
  <c r="I952" i="18" s="1"/>
  <c r="H952" i="18" a="1"/>
  <c r="H952" i="18" s="1"/>
  <c r="K952" i="18" a="1"/>
  <c r="K952" i="18" s="1"/>
  <c r="D952" i="18" a="1"/>
  <c r="D952" i="18" s="1"/>
  <c r="F952" i="18" a="1"/>
  <c r="F952" i="18" s="1"/>
  <c r="E952" i="18" a="1"/>
  <c r="E952" i="18" s="1"/>
  <c r="B954" i="18"/>
  <c r="C953" i="18"/>
  <c r="S951" i="18"/>
  <c r="O952" i="18" l="1"/>
  <c r="R952" i="18" s="1"/>
  <c r="AK951" i="18"/>
  <c r="N952" i="18"/>
  <c r="I953" i="18" a="1"/>
  <c r="I953" i="18" s="1"/>
  <c r="L953" i="18" a="1"/>
  <c r="L953" i="18" s="1"/>
  <c r="H953" i="18" a="1"/>
  <c r="H953" i="18" s="1"/>
  <c r="K953" i="18" a="1"/>
  <c r="K953" i="18" s="1"/>
  <c r="E953" i="18" a="1"/>
  <c r="E953" i="18" s="1"/>
  <c r="D953" i="18" a="1"/>
  <c r="D953" i="18" s="1"/>
  <c r="F953" i="18" a="1"/>
  <c r="F953" i="18" s="1"/>
  <c r="B955" i="18"/>
  <c r="C954" i="18"/>
  <c r="G952" i="18"/>
  <c r="M952" i="18"/>
  <c r="P951" i="18"/>
  <c r="AI951" i="18" s="1"/>
  <c r="J952" i="18"/>
  <c r="O953" i="18" l="1"/>
  <c r="R953" i="18" s="1"/>
  <c r="N953" i="18"/>
  <c r="Q953" i="18" s="1"/>
  <c r="AK952" i="18"/>
  <c r="Q952" i="18"/>
  <c r="S952" i="18" s="1"/>
  <c r="P952" i="18"/>
  <c r="AI952" i="18" s="1"/>
  <c r="M953" i="18"/>
  <c r="G953" i="18"/>
  <c r="J953" i="18"/>
  <c r="L954" i="18" a="1"/>
  <c r="L954" i="18" s="1"/>
  <c r="I954" i="18" a="1"/>
  <c r="I954" i="18" s="1"/>
  <c r="H954" i="18" a="1"/>
  <c r="H954" i="18" s="1"/>
  <c r="K954" i="18" a="1"/>
  <c r="K954" i="18" s="1"/>
  <c r="D954" i="18" a="1"/>
  <c r="D954" i="18" s="1"/>
  <c r="F954" i="18" a="1"/>
  <c r="F954" i="18" s="1"/>
  <c r="E954" i="18" a="1"/>
  <c r="E954" i="18" s="1"/>
  <c r="B956" i="18"/>
  <c r="C955" i="18"/>
  <c r="S953" i="18" l="1"/>
  <c r="AK953" i="18"/>
  <c r="N954" i="18"/>
  <c r="O954" i="18"/>
  <c r="R954" i="18" s="1"/>
  <c r="M954" i="18"/>
  <c r="J954" i="18"/>
  <c r="P953" i="18"/>
  <c r="AI953" i="18" s="1"/>
  <c r="L955" i="18" a="1"/>
  <c r="L955" i="18" s="1"/>
  <c r="H955" i="18" a="1"/>
  <c r="H955" i="18" s="1"/>
  <c r="I955" i="18" a="1"/>
  <c r="I955" i="18" s="1"/>
  <c r="K955" i="18" a="1"/>
  <c r="K955" i="18" s="1"/>
  <c r="D955" i="18" a="1"/>
  <c r="D955" i="18" s="1"/>
  <c r="E955" i="18" a="1"/>
  <c r="E955" i="18" s="1"/>
  <c r="F955" i="18" a="1"/>
  <c r="F955" i="18" s="1"/>
  <c r="C956" i="18"/>
  <c r="B957" i="18"/>
  <c r="G954" i="18"/>
  <c r="O955" i="18" l="1"/>
  <c r="R955" i="18" s="1"/>
  <c r="N955" i="18"/>
  <c r="Q955" i="18" s="1"/>
  <c r="AK954" i="18"/>
  <c r="Q954" i="18"/>
  <c r="S954" i="18" s="1"/>
  <c r="P954" i="18"/>
  <c r="AI954" i="18" s="1"/>
  <c r="G955" i="18"/>
  <c r="C957" i="18"/>
  <c r="B958" i="18"/>
  <c r="M955" i="18"/>
  <c r="L956" i="18" a="1"/>
  <c r="L956" i="18" s="1"/>
  <c r="I956" i="18" a="1"/>
  <c r="I956" i="18" s="1"/>
  <c r="H956" i="18" a="1"/>
  <c r="H956" i="18" s="1"/>
  <c r="K956" i="18" a="1"/>
  <c r="K956" i="18" s="1"/>
  <c r="D956" i="18" a="1"/>
  <c r="D956" i="18" s="1"/>
  <c r="F956" i="18" a="1"/>
  <c r="F956" i="18" s="1"/>
  <c r="E956" i="18" a="1"/>
  <c r="E956" i="18" s="1"/>
  <c r="J955" i="18"/>
  <c r="O956" i="18" l="1"/>
  <c r="R956" i="18" s="1"/>
  <c r="S955" i="18"/>
  <c r="AK955" i="18"/>
  <c r="N956" i="18"/>
  <c r="B959" i="18"/>
  <c r="C958" i="18"/>
  <c r="M956" i="18"/>
  <c r="L957" i="18" a="1"/>
  <c r="L957" i="18" s="1"/>
  <c r="I957" i="18" a="1"/>
  <c r="I957" i="18" s="1"/>
  <c r="H957" i="18" a="1"/>
  <c r="H957" i="18" s="1"/>
  <c r="K957" i="18" a="1"/>
  <c r="K957" i="18" s="1"/>
  <c r="E957" i="18" a="1"/>
  <c r="E957" i="18" s="1"/>
  <c r="F957" i="18" a="1"/>
  <c r="F957" i="18" s="1"/>
  <c r="D957" i="18" a="1"/>
  <c r="D957" i="18" s="1"/>
  <c r="J956" i="18"/>
  <c r="P955" i="18"/>
  <c r="AI955" i="18" s="1"/>
  <c r="G956" i="18"/>
  <c r="O957" i="18" l="1"/>
  <c r="R957" i="18" s="1"/>
  <c r="N957" i="18"/>
  <c r="Q957" i="18" s="1"/>
  <c r="AK956" i="18"/>
  <c r="Q956" i="18"/>
  <c r="S956" i="18" s="1"/>
  <c r="P956" i="18"/>
  <c r="AI956" i="18" s="1"/>
  <c r="G957" i="18"/>
  <c r="M957" i="18"/>
  <c r="J957" i="18"/>
  <c r="L958" i="18" a="1"/>
  <c r="L958" i="18" s="1"/>
  <c r="I958" i="18" a="1"/>
  <c r="I958" i="18" s="1"/>
  <c r="H958" i="18" a="1"/>
  <c r="H958" i="18" s="1"/>
  <c r="K958" i="18" a="1"/>
  <c r="K958" i="18" s="1"/>
  <c r="F958" i="18" a="1"/>
  <c r="F958" i="18" s="1"/>
  <c r="E958" i="18" a="1"/>
  <c r="E958" i="18" s="1"/>
  <c r="D958" i="18" a="1"/>
  <c r="D958" i="18" s="1"/>
  <c r="C959" i="18"/>
  <c r="B960" i="18"/>
  <c r="S957" i="18" l="1"/>
  <c r="AK957" i="18"/>
  <c r="N958" i="18"/>
  <c r="Q958" i="18" s="1"/>
  <c r="O958" i="18"/>
  <c r="R958" i="18" s="1"/>
  <c r="M958" i="18"/>
  <c r="P957" i="18"/>
  <c r="AI957" i="18" s="1"/>
  <c r="B961" i="18"/>
  <c r="C960" i="18"/>
  <c r="J958" i="18"/>
  <c r="L959" i="18" a="1"/>
  <c r="L959" i="18" s="1"/>
  <c r="I959" i="18" a="1"/>
  <c r="I959" i="18" s="1"/>
  <c r="H959" i="18" a="1"/>
  <c r="H959" i="18" s="1"/>
  <c r="K959" i="18" a="1"/>
  <c r="K959" i="18" s="1"/>
  <c r="E959" i="18" a="1"/>
  <c r="E959" i="18" s="1"/>
  <c r="D959" i="18" a="1"/>
  <c r="D959" i="18" s="1"/>
  <c r="F959" i="18" a="1"/>
  <c r="F959" i="18" s="1"/>
  <c r="G958" i="18"/>
  <c r="S958" i="18" l="1"/>
  <c r="AK958" i="18"/>
  <c r="O959" i="18"/>
  <c r="R959" i="18" s="1"/>
  <c r="N959" i="18"/>
  <c r="Q959" i="18" s="1"/>
  <c r="M959" i="18"/>
  <c r="P958" i="18"/>
  <c r="AI958" i="18" s="1"/>
  <c r="J959" i="18"/>
  <c r="G959" i="18"/>
  <c r="L960" i="18" a="1"/>
  <c r="L960" i="18" s="1"/>
  <c r="I960" i="18" a="1"/>
  <c r="I960" i="18" s="1"/>
  <c r="H960" i="18" a="1"/>
  <c r="H960" i="18" s="1"/>
  <c r="K960" i="18" a="1"/>
  <c r="K960" i="18" s="1"/>
  <c r="D960" i="18" a="1"/>
  <c r="D960" i="18" s="1"/>
  <c r="F960" i="18" a="1"/>
  <c r="F960" i="18" s="1"/>
  <c r="E960" i="18" a="1"/>
  <c r="E960" i="18" s="1"/>
  <c r="B962" i="18"/>
  <c r="C961" i="18"/>
  <c r="AK959" i="18" l="1"/>
  <c r="S959" i="18"/>
  <c r="N960" i="18"/>
  <c r="O960" i="18"/>
  <c r="R960" i="18" s="1"/>
  <c r="M960" i="18"/>
  <c r="J960" i="18"/>
  <c r="L961" i="18" a="1"/>
  <c r="L961" i="18" s="1"/>
  <c r="I961" i="18" a="1"/>
  <c r="I961" i="18" s="1"/>
  <c r="H961" i="18" a="1"/>
  <c r="H961" i="18" s="1"/>
  <c r="K961" i="18" a="1"/>
  <c r="K961" i="18" s="1"/>
  <c r="F961" i="18" a="1"/>
  <c r="F961" i="18" s="1"/>
  <c r="E961" i="18" a="1"/>
  <c r="E961" i="18" s="1"/>
  <c r="D961" i="18" a="1"/>
  <c r="D961" i="18" s="1"/>
  <c r="B963" i="18"/>
  <c r="C962" i="18"/>
  <c r="G960" i="18"/>
  <c r="P959" i="18"/>
  <c r="AI959" i="18" s="1"/>
  <c r="N961" i="18" l="1"/>
  <c r="Q961" i="18" s="1"/>
  <c r="O961" i="18"/>
  <c r="R961" i="18" s="1"/>
  <c r="AK960" i="18"/>
  <c r="Q960" i="18"/>
  <c r="S960" i="18" s="1"/>
  <c r="G961" i="18"/>
  <c r="L962" i="18" a="1"/>
  <c r="L962" i="18" s="1"/>
  <c r="I962" i="18" a="1"/>
  <c r="I962" i="18" s="1"/>
  <c r="H962" i="18" a="1"/>
  <c r="H962" i="18" s="1"/>
  <c r="K962" i="18" a="1"/>
  <c r="K962" i="18" s="1"/>
  <c r="D962" i="18" a="1"/>
  <c r="D962" i="18" s="1"/>
  <c r="F962" i="18" a="1"/>
  <c r="F962" i="18" s="1"/>
  <c r="E962" i="18" a="1"/>
  <c r="E962" i="18" s="1"/>
  <c r="M961" i="18"/>
  <c r="B964" i="18"/>
  <c r="C963" i="18"/>
  <c r="J961" i="18"/>
  <c r="P960" i="18"/>
  <c r="AI960" i="18" s="1"/>
  <c r="S961" i="18" l="1"/>
  <c r="O962" i="18"/>
  <c r="AK961" i="18"/>
  <c r="R962" i="18"/>
  <c r="N962" i="18"/>
  <c r="M962" i="18"/>
  <c r="L963" i="18" a="1"/>
  <c r="L963" i="18" s="1"/>
  <c r="I963" i="18" a="1"/>
  <c r="I963" i="18" s="1"/>
  <c r="K963" i="18" a="1"/>
  <c r="K963" i="18" s="1"/>
  <c r="H963" i="18" a="1"/>
  <c r="H963" i="18" s="1"/>
  <c r="D963" i="18" a="1"/>
  <c r="D963" i="18" s="1"/>
  <c r="F963" i="18" a="1"/>
  <c r="F963" i="18" s="1"/>
  <c r="E963" i="18" a="1"/>
  <c r="E963" i="18" s="1"/>
  <c r="J962" i="18"/>
  <c r="C964" i="18"/>
  <c r="B965" i="18"/>
  <c r="P961" i="18"/>
  <c r="AI961" i="18" s="1"/>
  <c r="G962" i="18"/>
  <c r="O963" i="18" l="1"/>
  <c r="R963" i="18" s="1"/>
  <c r="N963" i="18"/>
  <c r="Q963" i="18" s="1"/>
  <c r="AK962" i="18"/>
  <c r="Q962" i="18"/>
  <c r="S962" i="18" s="1"/>
  <c r="G963" i="18"/>
  <c r="C965" i="18"/>
  <c r="B966" i="18"/>
  <c r="P962" i="18"/>
  <c r="AI962" i="18" s="1"/>
  <c r="I964" i="18" a="1"/>
  <c r="I964" i="18" s="1"/>
  <c r="L964" i="18" a="1"/>
  <c r="L964" i="18" s="1"/>
  <c r="H964" i="18" a="1"/>
  <c r="H964" i="18" s="1"/>
  <c r="K964" i="18" a="1"/>
  <c r="K964" i="18" s="1"/>
  <c r="D964" i="18" a="1"/>
  <c r="D964" i="18" s="1"/>
  <c r="F964" i="18" a="1"/>
  <c r="F964" i="18" s="1"/>
  <c r="E964" i="18" a="1"/>
  <c r="E964" i="18" s="1"/>
  <c r="J963" i="18"/>
  <c r="M963" i="18"/>
  <c r="AK963" i="18" l="1"/>
  <c r="S963" i="18"/>
  <c r="O964" i="18"/>
  <c r="R964" i="18" s="1"/>
  <c r="N964" i="18"/>
  <c r="Q964" i="18" s="1"/>
  <c r="P963" i="18"/>
  <c r="AI963" i="18" s="1"/>
  <c r="C966" i="18"/>
  <c r="B967" i="18"/>
  <c r="G964" i="18"/>
  <c r="L965" i="18" a="1"/>
  <c r="L965" i="18" s="1"/>
  <c r="I965" i="18" a="1"/>
  <c r="I965" i="18" s="1"/>
  <c r="H965" i="18" a="1"/>
  <c r="H965" i="18" s="1"/>
  <c r="K965" i="18" a="1"/>
  <c r="K965" i="18" s="1"/>
  <c r="E965" i="18" a="1"/>
  <c r="E965" i="18" s="1"/>
  <c r="F965" i="18" a="1"/>
  <c r="F965" i="18" s="1"/>
  <c r="D965" i="18" a="1"/>
  <c r="D965" i="18" s="1"/>
  <c r="M964" i="18"/>
  <c r="J964" i="18"/>
  <c r="O965" i="18" l="1"/>
  <c r="AK964" i="18"/>
  <c r="S964" i="18"/>
  <c r="N965" i="18"/>
  <c r="Q965" i="18" s="1"/>
  <c r="R965" i="18"/>
  <c r="P964" i="18"/>
  <c r="AI964" i="18" s="1"/>
  <c r="G965" i="18"/>
  <c r="M965" i="18"/>
  <c r="C967" i="18"/>
  <c r="B968" i="18"/>
  <c r="J965" i="18"/>
  <c r="L966" i="18" a="1"/>
  <c r="L966" i="18" s="1"/>
  <c r="I966" i="18" a="1"/>
  <c r="I966" i="18" s="1"/>
  <c r="H966" i="18" a="1"/>
  <c r="H966" i="18" s="1"/>
  <c r="K966" i="18" a="1"/>
  <c r="K966" i="18" s="1"/>
  <c r="F966" i="18" a="1"/>
  <c r="F966" i="18" s="1"/>
  <c r="E966" i="18" a="1"/>
  <c r="E966" i="18" s="1"/>
  <c r="D966" i="18" a="1"/>
  <c r="D966" i="18" s="1"/>
  <c r="O966" i="18" l="1"/>
  <c r="R966" i="18" s="1"/>
  <c r="S965" i="18"/>
  <c r="AK965" i="18"/>
  <c r="N966" i="18"/>
  <c r="J966" i="18"/>
  <c r="P965" i="18"/>
  <c r="AI965" i="18" s="1"/>
  <c r="B969" i="18"/>
  <c r="C968" i="18"/>
  <c r="L967" i="18" a="1"/>
  <c r="L967" i="18" s="1"/>
  <c r="I967" i="18" a="1"/>
  <c r="I967" i="18" s="1"/>
  <c r="H967" i="18" a="1"/>
  <c r="H967" i="18" s="1"/>
  <c r="K967" i="18" a="1"/>
  <c r="K967" i="18" s="1"/>
  <c r="E967" i="18" a="1"/>
  <c r="E967" i="18" s="1"/>
  <c r="D967" i="18" a="1"/>
  <c r="D967" i="18" s="1"/>
  <c r="F967" i="18" a="1"/>
  <c r="F967" i="18" s="1"/>
  <c r="G966" i="18"/>
  <c r="M966" i="18"/>
  <c r="O967" i="18" l="1"/>
  <c r="R967" i="18" s="1"/>
  <c r="N967" i="18"/>
  <c r="Q967" i="18" s="1"/>
  <c r="AK966" i="18"/>
  <c r="Q966" i="18"/>
  <c r="S966" i="18" s="1"/>
  <c r="P966" i="18"/>
  <c r="AI966" i="18" s="1"/>
  <c r="B970" i="18"/>
  <c r="C969" i="18"/>
  <c r="G967" i="18"/>
  <c r="M967" i="18"/>
  <c r="J967" i="18"/>
  <c r="L968" i="18" a="1"/>
  <c r="L968" i="18" s="1"/>
  <c r="H968" i="18" a="1"/>
  <c r="H968" i="18" s="1"/>
  <c r="I968" i="18" a="1"/>
  <c r="I968" i="18" s="1"/>
  <c r="K968" i="18" a="1"/>
  <c r="K968" i="18" s="1"/>
  <c r="D968" i="18" a="1"/>
  <c r="D968" i="18" s="1"/>
  <c r="F968" i="18" a="1"/>
  <c r="F968" i="18" s="1"/>
  <c r="E968" i="18" a="1"/>
  <c r="E968" i="18" s="1"/>
  <c r="S967" i="18" l="1"/>
  <c r="O968" i="18"/>
  <c r="R968" i="18" s="1"/>
  <c r="AK967" i="18"/>
  <c r="N968" i="18"/>
  <c r="G968" i="18"/>
  <c r="P967" i="18"/>
  <c r="AI967" i="18" s="1"/>
  <c r="B971" i="18"/>
  <c r="C970" i="18"/>
  <c r="M968" i="18"/>
  <c r="J968" i="18"/>
  <c r="L969" i="18" a="1"/>
  <c r="L969" i="18" s="1"/>
  <c r="I969" i="18" a="1"/>
  <c r="I969" i="18" s="1"/>
  <c r="H969" i="18" a="1"/>
  <c r="H969" i="18" s="1"/>
  <c r="K969" i="18" a="1"/>
  <c r="K969" i="18" s="1"/>
  <c r="F969" i="18" a="1"/>
  <c r="F969" i="18" s="1"/>
  <c r="E969" i="18" a="1"/>
  <c r="E969" i="18" s="1"/>
  <c r="D969" i="18" a="1"/>
  <c r="D969" i="18" s="1"/>
  <c r="O969" i="18" l="1"/>
  <c r="N969" i="18"/>
  <c r="Q969" i="18" s="1"/>
  <c r="AK968" i="18"/>
  <c r="Q968" i="18"/>
  <c r="S968" i="18" s="1"/>
  <c r="R969" i="18"/>
  <c r="S969" i="18" s="1"/>
  <c r="M969" i="18"/>
  <c r="L970" i="18" a="1"/>
  <c r="L970" i="18" s="1"/>
  <c r="I970" i="18" a="1"/>
  <c r="I970" i="18" s="1"/>
  <c r="H970" i="18" a="1"/>
  <c r="H970" i="18" s="1"/>
  <c r="K970" i="18" a="1"/>
  <c r="K970" i="18" s="1"/>
  <c r="D970" i="18" a="1"/>
  <c r="D970" i="18" s="1"/>
  <c r="F970" i="18" a="1"/>
  <c r="F970" i="18" s="1"/>
  <c r="E970" i="18" a="1"/>
  <c r="E970" i="18" s="1"/>
  <c r="J969" i="18"/>
  <c r="B972" i="18"/>
  <c r="C971" i="18"/>
  <c r="P968" i="18"/>
  <c r="AI968" i="18" s="1"/>
  <c r="G969" i="18"/>
  <c r="AK969" i="18" l="1"/>
  <c r="O970" i="18"/>
  <c r="R970" i="18" s="1"/>
  <c r="N970" i="18"/>
  <c r="M970" i="18"/>
  <c r="J970" i="18"/>
  <c r="L971" i="18" a="1"/>
  <c r="L971" i="18" s="1"/>
  <c r="I971" i="18" a="1"/>
  <c r="I971" i="18" s="1"/>
  <c r="H971" i="18" a="1"/>
  <c r="H971" i="18" s="1"/>
  <c r="K971" i="18" a="1"/>
  <c r="K971" i="18" s="1"/>
  <c r="D971" i="18" a="1"/>
  <c r="D971" i="18" s="1"/>
  <c r="F971" i="18" a="1"/>
  <c r="F971" i="18" s="1"/>
  <c r="E971" i="18" a="1"/>
  <c r="E971" i="18" s="1"/>
  <c r="C972" i="18"/>
  <c r="B973" i="18"/>
  <c r="P969" i="18"/>
  <c r="AI969" i="18" s="1"/>
  <c r="G970" i="18"/>
  <c r="O971" i="18" l="1"/>
  <c r="R971" i="18" s="1"/>
  <c r="N971" i="18"/>
  <c r="Q971" i="18" s="1"/>
  <c r="AK970" i="18"/>
  <c r="Q970" i="18"/>
  <c r="S970" i="18" s="1"/>
  <c r="J971" i="18"/>
  <c r="C973" i="18"/>
  <c r="B974" i="18"/>
  <c r="L972" i="18" a="1"/>
  <c r="L972" i="18" s="1"/>
  <c r="I972" i="18" a="1"/>
  <c r="I972" i="18" s="1"/>
  <c r="H972" i="18" a="1"/>
  <c r="H972" i="18" s="1"/>
  <c r="K972" i="18" a="1"/>
  <c r="K972" i="18" s="1"/>
  <c r="D972" i="18" a="1"/>
  <c r="D972" i="18" s="1"/>
  <c r="F972" i="18" a="1"/>
  <c r="F972" i="18" s="1"/>
  <c r="E972" i="18" a="1"/>
  <c r="E972" i="18" s="1"/>
  <c r="P970" i="18"/>
  <c r="AI970" i="18" s="1"/>
  <c r="G971" i="18"/>
  <c r="M971" i="18"/>
  <c r="S971" i="18" l="1"/>
  <c r="AK971" i="18"/>
  <c r="N972" i="18"/>
  <c r="O972" i="18"/>
  <c r="R972" i="18" s="1"/>
  <c r="M972" i="18"/>
  <c r="J972" i="18"/>
  <c r="C974" i="18"/>
  <c r="B975" i="18"/>
  <c r="L973" i="18" a="1"/>
  <c r="L973" i="18" s="1"/>
  <c r="I973" i="18" a="1"/>
  <c r="I973" i="18" s="1"/>
  <c r="H973" i="18" a="1"/>
  <c r="H973" i="18" s="1"/>
  <c r="K973" i="18" a="1"/>
  <c r="K973" i="18" s="1"/>
  <c r="F973" i="18" a="1"/>
  <c r="F973" i="18" s="1"/>
  <c r="D973" i="18" a="1"/>
  <c r="D973" i="18" s="1"/>
  <c r="E973" i="18" a="1"/>
  <c r="E973" i="18" s="1"/>
  <c r="P971" i="18"/>
  <c r="AI971" i="18" s="1"/>
  <c r="G972" i="18"/>
  <c r="N973" i="18" l="1"/>
  <c r="Q973" i="18" s="1"/>
  <c r="O973" i="18"/>
  <c r="R973" i="18" s="1"/>
  <c r="AK972" i="18"/>
  <c r="Q972" i="18"/>
  <c r="S972" i="18" s="1"/>
  <c r="G973" i="18"/>
  <c r="P972" i="18"/>
  <c r="AI972" i="18" s="1"/>
  <c r="M973" i="18"/>
  <c r="J973" i="18"/>
  <c r="C975" i="18"/>
  <c r="B976" i="18"/>
  <c r="L974" i="18" a="1"/>
  <c r="L974" i="18" s="1"/>
  <c r="I974" i="18" a="1"/>
  <c r="I974" i="18" s="1"/>
  <c r="H974" i="18" a="1"/>
  <c r="H974" i="18" s="1"/>
  <c r="K974" i="18" a="1"/>
  <c r="K974" i="18" s="1"/>
  <c r="F974" i="18" a="1"/>
  <c r="F974" i="18" s="1"/>
  <c r="E974" i="18" a="1"/>
  <c r="E974" i="18" s="1"/>
  <c r="D974" i="18" a="1"/>
  <c r="D974" i="18" s="1"/>
  <c r="S973" i="18" l="1"/>
  <c r="O974" i="18"/>
  <c r="R974" i="18" s="1"/>
  <c r="AK973" i="18"/>
  <c r="N974" i="18"/>
  <c r="P973" i="18"/>
  <c r="AI973" i="18" s="1"/>
  <c r="G974" i="18"/>
  <c r="B977" i="18"/>
  <c r="C976" i="18"/>
  <c r="L975" i="18" a="1"/>
  <c r="L975" i="18" s="1"/>
  <c r="I975" i="18" a="1"/>
  <c r="I975" i="18" s="1"/>
  <c r="H975" i="18" a="1"/>
  <c r="H975" i="18" s="1"/>
  <c r="K975" i="18" a="1"/>
  <c r="K975" i="18" s="1"/>
  <c r="F975" i="18" a="1"/>
  <c r="F975" i="18" s="1"/>
  <c r="E975" i="18" a="1"/>
  <c r="E975" i="18" s="1"/>
  <c r="D975" i="18" a="1"/>
  <c r="D975" i="18" s="1"/>
  <c r="J974" i="18"/>
  <c r="M974" i="18"/>
  <c r="O975" i="18" l="1"/>
  <c r="R975" i="18" s="1"/>
  <c r="N975" i="18"/>
  <c r="Q975" i="18" s="1"/>
  <c r="AK974" i="18"/>
  <c r="Q974" i="18"/>
  <c r="S974" i="18" s="1"/>
  <c r="M975" i="18"/>
  <c r="L976" i="18" a="1"/>
  <c r="L976" i="18" s="1"/>
  <c r="I976" i="18" a="1"/>
  <c r="I976" i="18" s="1"/>
  <c r="H976" i="18" a="1"/>
  <c r="H976" i="18" s="1"/>
  <c r="K976" i="18" a="1"/>
  <c r="K976" i="18" s="1"/>
  <c r="D976" i="18" a="1"/>
  <c r="D976" i="18" s="1"/>
  <c r="F976" i="18" a="1"/>
  <c r="F976" i="18" s="1"/>
  <c r="E976" i="18" a="1"/>
  <c r="E976" i="18" s="1"/>
  <c r="J975" i="18"/>
  <c r="B978" i="18"/>
  <c r="P974" i="18"/>
  <c r="AI974" i="18" s="1"/>
  <c r="G975" i="18"/>
  <c r="S975" i="18" l="1"/>
  <c r="AK975" i="18"/>
  <c r="O976" i="18"/>
  <c r="R976" i="18" s="1"/>
  <c r="N976" i="18"/>
  <c r="P975" i="18"/>
  <c r="AI975" i="18" s="1"/>
  <c r="M976" i="18"/>
  <c r="J976" i="18"/>
  <c r="L977" i="18" a="1"/>
  <c r="L977" i="18" s="1"/>
  <c r="I977" i="18" a="1"/>
  <c r="I977" i="18" s="1"/>
  <c r="H977" i="18" a="1"/>
  <c r="H977" i="18" s="1"/>
  <c r="K977" i="18" a="1"/>
  <c r="K977" i="18" s="1"/>
  <c r="D977" i="18" a="1"/>
  <c r="D977" i="18" s="1"/>
  <c r="F977" i="18" a="1"/>
  <c r="F977" i="18" s="1"/>
  <c r="E977" i="18" a="1"/>
  <c r="E977" i="18" s="1"/>
  <c r="B979" i="18"/>
  <c r="C978" i="18"/>
  <c r="G976" i="18"/>
  <c r="O977" i="18" l="1"/>
  <c r="R977" i="18" s="1"/>
  <c r="AK976" i="18"/>
  <c r="Q976" i="18"/>
  <c r="S976" i="18" s="1"/>
  <c r="N977" i="18"/>
  <c r="Q977" i="18" s="1"/>
  <c r="L978" i="18" a="1"/>
  <c r="L978" i="18" s="1"/>
  <c r="H978" i="18" a="1"/>
  <c r="H978" i="18" s="1"/>
  <c r="I978" i="18" a="1"/>
  <c r="I978" i="18" s="1"/>
  <c r="K978" i="18" a="1"/>
  <c r="K978" i="18" s="1"/>
  <c r="D978" i="18" a="1"/>
  <c r="D978" i="18" s="1"/>
  <c r="F978" i="18" a="1"/>
  <c r="F978" i="18" s="1"/>
  <c r="E978" i="18" a="1"/>
  <c r="E978" i="18" s="1"/>
  <c r="G977" i="18"/>
  <c r="M977" i="18"/>
  <c r="J977" i="18"/>
  <c r="B980" i="18"/>
  <c r="C979" i="18"/>
  <c r="P976" i="18"/>
  <c r="AI976" i="18" s="1"/>
  <c r="N978" i="18" l="1"/>
  <c r="AK978" i="18" s="1"/>
  <c r="AK977" i="18"/>
  <c r="O978" i="18"/>
  <c r="R978" i="18" s="1"/>
  <c r="S977" i="18"/>
  <c r="M978" i="18"/>
  <c r="J978" i="18"/>
  <c r="P977" i="18"/>
  <c r="AI977" i="18" s="1"/>
  <c r="L979" i="18" a="1"/>
  <c r="L979" i="18" s="1"/>
  <c r="I979" i="18" a="1"/>
  <c r="I979" i="18" s="1"/>
  <c r="H979" i="18" a="1"/>
  <c r="H979" i="18" s="1"/>
  <c r="K979" i="18" a="1"/>
  <c r="K979" i="18" s="1"/>
  <c r="D979" i="18" a="1"/>
  <c r="D979" i="18" s="1"/>
  <c r="E979" i="18" a="1"/>
  <c r="E979" i="18" s="1"/>
  <c r="F979" i="18" a="1"/>
  <c r="F979" i="18" s="1"/>
  <c r="G978" i="18"/>
  <c r="C980" i="18"/>
  <c r="B981" i="18"/>
  <c r="Q978" i="18" l="1"/>
  <c r="S978" i="18" s="1"/>
  <c r="O979" i="18"/>
  <c r="R979" i="18" s="1"/>
  <c r="N979" i="18"/>
  <c r="Q979" i="18" s="1"/>
  <c r="S979" i="18" s="1"/>
  <c r="J979" i="18"/>
  <c r="C981" i="18"/>
  <c r="B982" i="18"/>
  <c r="L980" i="18" a="1"/>
  <c r="L980" i="18" s="1"/>
  <c r="I980" i="18" a="1"/>
  <c r="I980" i="18" s="1"/>
  <c r="H980" i="18" a="1"/>
  <c r="H980" i="18" s="1"/>
  <c r="K980" i="18" a="1"/>
  <c r="K980" i="18" s="1"/>
  <c r="D980" i="18" a="1"/>
  <c r="D980" i="18" s="1"/>
  <c r="F980" i="18" a="1"/>
  <c r="F980" i="18" s="1"/>
  <c r="E980" i="18" a="1"/>
  <c r="E980" i="18" s="1"/>
  <c r="G979" i="18"/>
  <c r="M979" i="18"/>
  <c r="P978" i="18"/>
  <c r="AI978" i="18" s="1"/>
  <c r="AK979" i="18" l="1"/>
  <c r="O980" i="18"/>
  <c r="R980" i="18" s="1"/>
  <c r="N980" i="18"/>
  <c r="J980" i="18"/>
  <c r="L981" i="18" a="1"/>
  <c r="L981" i="18" s="1"/>
  <c r="I981" i="18" a="1"/>
  <c r="I981" i="18" s="1"/>
  <c r="H981" i="18" a="1"/>
  <c r="H981" i="18" s="1"/>
  <c r="K981" i="18" a="1"/>
  <c r="K981" i="18" s="1"/>
  <c r="F981" i="18" a="1"/>
  <c r="F981" i="18" s="1"/>
  <c r="E981" i="18" a="1"/>
  <c r="E981" i="18" s="1"/>
  <c r="D981" i="18" a="1"/>
  <c r="D981" i="18" s="1"/>
  <c r="P979" i="18"/>
  <c r="AI979" i="18" s="1"/>
  <c r="G980" i="18"/>
  <c r="M980" i="18"/>
  <c r="C982" i="18"/>
  <c r="B983" i="18"/>
  <c r="O981" i="18" l="1"/>
  <c r="R981" i="18" s="1"/>
  <c r="N981" i="18"/>
  <c r="Q981" i="18" s="1"/>
  <c r="AK980" i="18"/>
  <c r="Q980" i="18"/>
  <c r="S980" i="18" s="1"/>
  <c r="G981" i="18"/>
  <c r="M981" i="18"/>
  <c r="J981" i="18"/>
  <c r="L982" i="18" a="1"/>
  <c r="L982" i="18" s="1"/>
  <c r="I982" i="18" a="1"/>
  <c r="I982" i="18" s="1"/>
  <c r="H982" i="18" a="1"/>
  <c r="H982" i="18" s="1"/>
  <c r="K982" i="18" a="1"/>
  <c r="K982" i="18" s="1"/>
  <c r="E982" i="18" a="1"/>
  <c r="E982" i="18" s="1"/>
  <c r="F982" i="18" a="1"/>
  <c r="F982" i="18" s="1"/>
  <c r="D982" i="18" a="1"/>
  <c r="D982" i="18" s="1"/>
  <c r="C983" i="18"/>
  <c r="B984" i="18"/>
  <c r="P980" i="18"/>
  <c r="AI980" i="18" s="1"/>
  <c r="S981" i="18" l="1"/>
  <c r="AK981" i="18"/>
  <c r="N982" i="18"/>
  <c r="O982" i="18"/>
  <c r="R982" i="18" s="1"/>
  <c r="J982" i="18"/>
  <c r="G982" i="18"/>
  <c r="M982" i="18"/>
  <c r="B985" i="18"/>
  <c r="C984" i="18"/>
  <c r="L983" i="18" a="1"/>
  <c r="L983" i="18" s="1"/>
  <c r="I983" i="18" a="1"/>
  <c r="I983" i="18" s="1"/>
  <c r="H983" i="18" a="1"/>
  <c r="H983" i="18" s="1"/>
  <c r="K983" i="18" a="1"/>
  <c r="K983" i="18" s="1"/>
  <c r="D983" i="18" a="1"/>
  <c r="D983" i="18" s="1"/>
  <c r="E983" i="18" a="1"/>
  <c r="E983" i="18" s="1"/>
  <c r="F983" i="18" a="1"/>
  <c r="F983" i="18" s="1"/>
  <c r="P981" i="18"/>
  <c r="AI981" i="18" s="1"/>
  <c r="O983" i="18" l="1"/>
  <c r="R983" i="18" s="1"/>
  <c r="N983" i="18"/>
  <c r="Q983" i="18" s="1"/>
  <c r="AK982" i="18"/>
  <c r="Q982" i="18"/>
  <c r="S982" i="18" s="1"/>
  <c r="M983" i="18"/>
  <c r="I984" i="18" a="1"/>
  <c r="I984" i="18" s="1"/>
  <c r="L984" i="18" a="1"/>
  <c r="L984" i="18" s="1"/>
  <c r="H984" i="18" a="1"/>
  <c r="H984" i="18" s="1"/>
  <c r="K984" i="18" a="1"/>
  <c r="K984" i="18" s="1"/>
  <c r="D984" i="18" a="1"/>
  <c r="D984" i="18" s="1"/>
  <c r="F984" i="18" a="1"/>
  <c r="F984" i="18" s="1"/>
  <c r="E984" i="18" a="1"/>
  <c r="E984" i="18" s="1"/>
  <c r="G983" i="18"/>
  <c r="J983" i="18"/>
  <c r="B986" i="18"/>
  <c r="C985" i="18"/>
  <c r="P982" i="18"/>
  <c r="AI982" i="18" s="1"/>
  <c r="S983" i="18" l="1"/>
  <c r="O984" i="18"/>
  <c r="R984" i="18" s="1"/>
  <c r="N984" i="18"/>
  <c r="AK984" i="18" s="1"/>
  <c r="AK983" i="18"/>
  <c r="G984" i="18"/>
  <c r="L985" i="18" a="1"/>
  <c r="L985" i="18" s="1"/>
  <c r="I985" i="18" a="1"/>
  <c r="I985" i="18" s="1"/>
  <c r="H985" i="18" a="1"/>
  <c r="H985" i="18" s="1"/>
  <c r="K985" i="18" a="1"/>
  <c r="K985" i="18" s="1"/>
  <c r="F985" i="18" a="1"/>
  <c r="F985" i="18" s="1"/>
  <c r="E985" i="18" a="1"/>
  <c r="E985" i="18" s="1"/>
  <c r="D985" i="18" a="1"/>
  <c r="D985" i="18" s="1"/>
  <c r="B987" i="18"/>
  <c r="C986" i="18"/>
  <c r="M984" i="18"/>
  <c r="J984" i="18"/>
  <c r="P983" i="18"/>
  <c r="AI983" i="18" s="1"/>
  <c r="Q984" i="18" l="1"/>
  <c r="S984" i="18" s="1"/>
  <c r="N985" i="18"/>
  <c r="Q985" i="18" s="1"/>
  <c r="O985" i="18"/>
  <c r="R985" i="18" s="1"/>
  <c r="L986" i="18" a="1"/>
  <c r="L986" i="18" s="1"/>
  <c r="H986" i="18" a="1"/>
  <c r="H986" i="18" s="1"/>
  <c r="I986" i="18" a="1"/>
  <c r="I986" i="18" s="1"/>
  <c r="K986" i="18" a="1"/>
  <c r="K986" i="18" s="1"/>
  <c r="D986" i="18" a="1"/>
  <c r="D986" i="18" s="1"/>
  <c r="E986" i="18" a="1"/>
  <c r="E986" i="18" s="1"/>
  <c r="F986" i="18" a="1"/>
  <c r="F986" i="18" s="1"/>
  <c r="G985" i="18"/>
  <c r="B988" i="18"/>
  <c r="C987" i="18"/>
  <c r="M985" i="18"/>
  <c r="P984" i="18"/>
  <c r="AI984" i="18" s="1"/>
  <c r="J985" i="18"/>
  <c r="S985" i="18" l="1"/>
  <c r="O986" i="18"/>
  <c r="R986" i="18" s="1"/>
  <c r="AK985" i="18"/>
  <c r="N986" i="18"/>
  <c r="G986" i="18"/>
  <c r="P985" i="18"/>
  <c r="AI985" i="18" s="1"/>
  <c r="L987" i="18" a="1"/>
  <c r="L987" i="18" s="1"/>
  <c r="H987" i="18" a="1"/>
  <c r="H987" i="18" s="1"/>
  <c r="I987" i="18" a="1"/>
  <c r="I987" i="18" s="1"/>
  <c r="K987" i="18" a="1"/>
  <c r="K987" i="18" s="1"/>
  <c r="D987" i="18" a="1"/>
  <c r="D987" i="18" s="1"/>
  <c r="F987" i="18" a="1"/>
  <c r="F987" i="18" s="1"/>
  <c r="E987" i="18" a="1"/>
  <c r="E987" i="18" s="1"/>
  <c r="M986" i="18"/>
  <c r="C988" i="18"/>
  <c r="B989" i="18"/>
  <c r="J986" i="18"/>
  <c r="O987" i="18" l="1"/>
  <c r="R987" i="18" s="1"/>
  <c r="N987" i="18"/>
  <c r="Q987" i="18" s="1"/>
  <c r="AK986" i="18"/>
  <c r="Q986" i="18"/>
  <c r="S986" i="18" s="1"/>
  <c r="L988" i="18" a="1"/>
  <c r="L988" i="18" s="1"/>
  <c r="I988" i="18" a="1"/>
  <c r="I988" i="18" s="1"/>
  <c r="H988" i="18" a="1"/>
  <c r="H988" i="18" s="1"/>
  <c r="K988" i="18" a="1"/>
  <c r="K988" i="18" s="1"/>
  <c r="D988" i="18" a="1"/>
  <c r="D988" i="18" s="1"/>
  <c r="F988" i="18" a="1"/>
  <c r="F988" i="18" s="1"/>
  <c r="E988" i="18" a="1"/>
  <c r="E988" i="18" s="1"/>
  <c r="P986" i="18"/>
  <c r="AI986" i="18" s="1"/>
  <c r="G987" i="18"/>
  <c r="M987" i="18"/>
  <c r="J987" i="18"/>
  <c r="C989" i="18"/>
  <c r="B990" i="18"/>
  <c r="S987" i="18" l="1"/>
  <c r="O988" i="18"/>
  <c r="R988" i="18" s="1"/>
  <c r="AK987" i="18"/>
  <c r="N988" i="18"/>
  <c r="B991" i="18"/>
  <c r="C990" i="18"/>
  <c r="G988" i="18"/>
  <c r="L989" i="18" a="1"/>
  <c r="L989" i="18" s="1"/>
  <c r="I989" i="18" a="1"/>
  <c r="I989" i="18" s="1"/>
  <c r="H989" i="18" a="1"/>
  <c r="H989" i="18" s="1"/>
  <c r="K989" i="18" a="1"/>
  <c r="K989" i="18" s="1"/>
  <c r="F989" i="18" a="1"/>
  <c r="F989" i="18" s="1"/>
  <c r="D989" i="18" a="1"/>
  <c r="D989" i="18" s="1"/>
  <c r="E989" i="18" a="1"/>
  <c r="E989" i="18" s="1"/>
  <c r="P987" i="18"/>
  <c r="AI987" i="18" s="1"/>
  <c r="M988" i="18"/>
  <c r="J988" i="18"/>
  <c r="O989" i="18" l="1"/>
  <c r="R989" i="18" s="1"/>
  <c r="N989" i="18"/>
  <c r="Q989" i="18" s="1"/>
  <c r="AK988" i="18"/>
  <c r="Q988" i="18"/>
  <c r="S988" i="18" s="1"/>
  <c r="G989" i="18"/>
  <c r="M989" i="18"/>
  <c r="L990" i="18" a="1"/>
  <c r="L990" i="18" s="1"/>
  <c r="I990" i="18" a="1"/>
  <c r="I990" i="18" s="1"/>
  <c r="H990" i="18" a="1"/>
  <c r="H990" i="18" s="1"/>
  <c r="K990" i="18" a="1"/>
  <c r="K990" i="18" s="1"/>
  <c r="F990" i="18" a="1"/>
  <c r="F990" i="18" s="1"/>
  <c r="E990" i="18" a="1"/>
  <c r="E990" i="18" s="1"/>
  <c r="D990" i="18" a="1"/>
  <c r="D990" i="18" s="1"/>
  <c r="J989" i="18"/>
  <c r="C991" i="18"/>
  <c r="B992" i="18"/>
  <c r="P988" i="18"/>
  <c r="AI988" i="18" s="1"/>
  <c r="S989" i="18" l="1"/>
  <c r="AK989" i="18"/>
  <c r="N990" i="18"/>
  <c r="O990" i="18"/>
  <c r="R990" i="18" s="1"/>
  <c r="M990" i="18"/>
  <c r="P989" i="18"/>
  <c r="AI989" i="18" s="1"/>
  <c r="J990" i="18"/>
  <c r="B993" i="18"/>
  <c r="C992" i="18"/>
  <c r="L991" i="18" a="1"/>
  <c r="L991" i="18" s="1"/>
  <c r="I991" i="18" a="1"/>
  <c r="I991" i="18" s="1"/>
  <c r="H991" i="18" a="1"/>
  <c r="H991" i="18" s="1"/>
  <c r="K991" i="18" a="1"/>
  <c r="K991" i="18" s="1"/>
  <c r="F991" i="18" a="1"/>
  <c r="F991" i="18" s="1"/>
  <c r="E991" i="18" a="1"/>
  <c r="E991" i="18" s="1"/>
  <c r="D991" i="18" a="1"/>
  <c r="D991" i="18" s="1"/>
  <c r="G990" i="18"/>
  <c r="N991" i="18" l="1"/>
  <c r="Q991" i="18" s="1"/>
  <c r="O991" i="18"/>
  <c r="R991" i="18" s="1"/>
  <c r="AK990" i="18"/>
  <c r="Q990" i="18"/>
  <c r="S990" i="18" s="1"/>
  <c r="M991" i="18"/>
  <c r="S991" i="18"/>
  <c r="J991" i="18"/>
  <c r="L992" i="18" a="1"/>
  <c r="L992" i="18" s="1"/>
  <c r="I992" i="18" a="1"/>
  <c r="I992" i="18" s="1"/>
  <c r="H992" i="18" a="1"/>
  <c r="H992" i="18" s="1"/>
  <c r="K992" i="18" a="1"/>
  <c r="K992" i="18" s="1"/>
  <c r="D992" i="18" a="1"/>
  <c r="D992" i="18" s="1"/>
  <c r="F992" i="18" a="1"/>
  <c r="F992" i="18" s="1"/>
  <c r="E992" i="18" a="1"/>
  <c r="E992" i="18" s="1"/>
  <c r="P990" i="18"/>
  <c r="AI990" i="18" s="1"/>
  <c r="G991" i="18"/>
  <c r="B994" i="18"/>
  <c r="C993" i="18"/>
  <c r="O992" i="18" l="1"/>
  <c r="R992" i="18" s="1"/>
  <c r="AK991" i="18"/>
  <c r="N992" i="18"/>
  <c r="B995" i="18"/>
  <c r="C994" i="18"/>
  <c r="M992" i="18"/>
  <c r="J992" i="18"/>
  <c r="P991" i="18"/>
  <c r="AI991" i="18" s="1"/>
  <c r="L993" i="18" a="1"/>
  <c r="L993" i="18" s="1"/>
  <c r="I993" i="18" a="1"/>
  <c r="I993" i="18" s="1"/>
  <c r="H993" i="18" a="1"/>
  <c r="H993" i="18" s="1"/>
  <c r="K993" i="18" a="1"/>
  <c r="K993" i="18" s="1"/>
  <c r="D993" i="18" a="1"/>
  <c r="D993" i="18" s="1"/>
  <c r="F993" i="18" a="1"/>
  <c r="F993" i="18" s="1"/>
  <c r="E993" i="18" a="1"/>
  <c r="E993" i="18" s="1"/>
  <c r="G992" i="18"/>
  <c r="O993" i="18" l="1"/>
  <c r="R993" i="18" s="1"/>
  <c r="N993" i="18"/>
  <c r="Q993" i="18" s="1"/>
  <c r="AK992" i="18"/>
  <c r="Q992" i="18"/>
  <c r="S992" i="18" s="1"/>
  <c r="J993" i="18"/>
  <c r="P992" i="18"/>
  <c r="AI992" i="18" s="1"/>
  <c r="G993" i="18"/>
  <c r="L994" i="18" a="1"/>
  <c r="L994" i="18" s="1"/>
  <c r="I994" i="18" a="1"/>
  <c r="I994" i="18" s="1"/>
  <c r="H994" i="18" a="1"/>
  <c r="H994" i="18" s="1"/>
  <c r="K994" i="18" a="1"/>
  <c r="K994" i="18" s="1"/>
  <c r="D994" i="18" a="1"/>
  <c r="D994" i="18" s="1"/>
  <c r="F994" i="18" a="1"/>
  <c r="F994" i="18" s="1"/>
  <c r="E994" i="18" a="1"/>
  <c r="E994" i="18" s="1"/>
  <c r="M993" i="18"/>
  <c r="B996" i="18"/>
  <c r="C995" i="18"/>
  <c r="AK993" i="18" l="1"/>
  <c r="S993" i="18"/>
  <c r="O994" i="18"/>
  <c r="R994" i="18" s="1"/>
  <c r="N994" i="18"/>
  <c r="G994" i="18"/>
  <c r="L995" i="18" a="1"/>
  <c r="L995" i="18" s="1"/>
  <c r="I995" i="18" a="1"/>
  <c r="I995" i="18" s="1"/>
  <c r="H995" i="18" a="1"/>
  <c r="H995" i="18" s="1"/>
  <c r="K995" i="18" a="1"/>
  <c r="K995" i="18" s="1"/>
  <c r="D995" i="18" a="1"/>
  <c r="D995" i="18" s="1"/>
  <c r="E995" i="18" a="1"/>
  <c r="E995" i="18" s="1"/>
  <c r="F995" i="18" a="1"/>
  <c r="F995" i="18" s="1"/>
  <c r="M994" i="18"/>
  <c r="P993" i="18"/>
  <c r="AI993" i="18" s="1"/>
  <c r="C996" i="18"/>
  <c r="B997" i="18"/>
  <c r="J994" i="18"/>
  <c r="O995" i="18" l="1"/>
  <c r="N995" i="18"/>
  <c r="Q995" i="18" s="1"/>
  <c r="AK994" i="18"/>
  <c r="Q994" i="18"/>
  <c r="S994" i="18" s="1"/>
  <c r="R995" i="18"/>
  <c r="C997" i="18"/>
  <c r="B998" i="18"/>
  <c r="P994" i="18"/>
  <c r="AI994" i="18" s="1"/>
  <c r="L996" i="18" a="1"/>
  <c r="L996" i="18" s="1"/>
  <c r="I996" i="18" a="1"/>
  <c r="I996" i="18" s="1"/>
  <c r="H996" i="18" a="1"/>
  <c r="H996" i="18" s="1"/>
  <c r="K996" i="18" a="1"/>
  <c r="K996" i="18" s="1"/>
  <c r="D996" i="18" a="1"/>
  <c r="D996" i="18" s="1"/>
  <c r="F996" i="18" a="1"/>
  <c r="F996" i="18" s="1"/>
  <c r="E996" i="18" a="1"/>
  <c r="E996" i="18" s="1"/>
  <c r="G995" i="18"/>
  <c r="M995" i="18"/>
  <c r="J995" i="18"/>
  <c r="AK995" i="18" l="1"/>
  <c r="S995" i="18"/>
  <c r="O996" i="18"/>
  <c r="R996" i="18" s="1"/>
  <c r="N996" i="18"/>
  <c r="C998" i="18"/>
  <c r="B999" i="18"/>
  <c r="G996" i="18"/>
  <c r="L997" i="18" a="1"/>
  <c r="L997" i="18" s="1"/>
  <c r="I997" i="18" a="1"/>
  <c r="I997" i="18" s="1"/>
  <c r="H997" i="18" a="1"/>
  <c r="H997" i="18" s="1"/>
  <c r="K997" i="18" a="1"/>
  <c r="K997" i="18" s="1"/>
  <c r="F997" i="18" a="1"/>
  <c r="F997" i="18" s="1"/>
  <c r="E997" i="18" a="1"/>
  <c r="E997" i="18" s="1"/>
  <c r="D997" i="18" a="1"/>
  <c r="D997" i="18" s="1"/>
  <c r="M996" i="18"/>
  <c r="J996" i="18"/>
  <c r="P995" i="18"/>
  <c r="AI995" i="18" s="1"/>
  <c r="O997" i="18" l="1"/>
  <c r="R997" i="18" s="1"/>
  <c r="AK996" i="18"/>
  <c r="Q996" i="18"/>
  <c r="S996" i="18" s="1"/>
  <c r="N997" i="18"/>
  <c r="Q997" i="18" s="1"/>
  <c r="P996" i="18"/>
  <c r="AI996" i="18" s="1"/>
  <c r="M997" i="18"/>
  <c r="C999" i="18"/>
  <c r="B1000" i="18"/>
  <c r="J997" i="18"/>
  <c r="L998" i="18" a="1"/>
  <c r="L998" i="18" s="1"/>
  <c r="I998" i="18" a="1"/>
  <c r="I998" i="18" s="1"/>
  <c r="H998" i="18" a="1"/>
  <c r="H998" i="18" s="1"/>
  <c r="K998" i="18" a="1"/>
  <c r="K998" i="18" s="1"/>
  <c r="E998" i="18" a="1"/>
  <c r="E998" i="18" s="1"/>
  <c r="F998" i="18" a="1"/>
  <c r="F998" i="18" s="1"/>
  <c r="D998" i="18" a="1"/>
  <c r="D998" i="18" s="1"/>
  <c r="G997" i="18"/>
  <c r="S997" i="18" l="1"/>
  <c r="N998" i="18"/>
  <c r="AK998" i="18" s="1"/>
  <c r="AK997" i="18"/>
  <c r="O998" i="18"/>
  <c r="R998" i="18" s="1"/>
  <c r="P997" i="18"/>
  <c r="AI997" i="18" s="1"/>
  <c r="G998" i="18"/>
  <c r="M998" i="18"/>
  <c r="B1001" i="18"/>
  <c r="C1000" i="18"/>
  <c r="J998" i="18"/>
  <c r="L999" i="18" a="1"/>
  <c r="L999" i="18" s="1"/>
  <c r="I999" i="18" a="1"/>
  <c r="I999" i="18" s="1"/>
  <c r="H999" i="18" a="1"/>
  <c r="H999" i="18" s="1"/>
  <c r="K999" i="18" a="1"/>
  <c r="K999" i="18" s="1"/>
  <c r="D999" i="18" a="1"/>
  <c r="D999" i="18" s="1"/>
  <c r="E999" i="18" a="1"/>
  <c r="E999" i="18" s="1"/>
  <c r="F999" i="18" a="1"/>
  <c r="F999" i="18" s="1"/>
  <c r="Q998" i="18" l="1"/>
  <c r="S998" i="18" s="1"/>
  <c r="N999" i="18"/>
  <c r="Q999" i="18" s="1"/>
  <c r="O999" i="18"/>
  <c r="R999" i="18" s="1"/>
  <c r="P998" i="18"/>
  <c r="AI998" i="18" s="1"/>
  <c r="B1002" i="18"/>
  <c r="C1001" i="18"/>
  <c r="J999" i="18"/>
  <c r="L1000" i="18" a="1"/>
  <c r="L1000" i="18" s="1"/>
  <c r="I1000" i="18" a="1"/>
  <c r="I1000" i="18" s="1"/>
  <c r="H1000" i="18" a="1"/>
  <c r="H1000" i="18" s="1"/>
  <c r="K1000" i="18" a="1"/>
  <c r="K1000" i="18" s="1"/>
  <c r="D1000" i="18" a="1"/>
  <c r="D1000" i="18" s="1"/>
  <c r="F1000" i="18" a="1"/>
  <c r="F1000" i="18" s="1"/>
  <c r="E1000" i="18" a="1"/>
  <c r="E1000" i="18" s="1"/>
  <c r="S999" i="18"/>
  <c r="G999" i="18"/>
  <c r="M999" i="18"/>
  <c r="AK999" i="18" l="1"/>
  <c r="N1000" i="18"/>
  <c r="O1000" i="18"/>
  <c r="R1000" i="18" s="1"/>
  <c r="L1001" i="18" a="1"/>
  <c r="L1001" i="18" s="1"/>
  <c r="I1001" i="18" a="1"/>
  <c r="I1001" i="18" s="1"/>
  <c r="H1001" i="18" a="1"/>
  <c r="H1001" i="18" s="1"/>
  <c r="K1001" i="18" a="1"/>
  <c r="K1001" i="18" s="1"/>
  <c r="F1001" i="18" a="1"/>
  <c r="F1001" i="18" s="1"/>
  <c r="E1001" i="18" a="1"/>
  <c r="E1001" i="18" s="1"/>
  <c r="D1001" i="18" a="1"/>
  <c r="D1001" i="18" s="1"/>
  <c r="B1003" i="18"/>
  <c r="C1002" i="18"/>
  <c r="G1000" i="18"/>
  <c r="P999" i="18"/>
  <c r="AI999" i="18" s="1"/>
  <c r="M1000" i="18"/>
  <c r="J1000" i="18"/>
  <c r="O1001" i="18" l="1"/>
  <c r="R1001" i="18" s="1"/>
  <c r="N1001" i="18"/>
  <c r="Q1001" i="18" s="1"/>
  <c r="AK1000" i="18"/>
  <c r="Q1000" i="18"/>
  <c r="S1000" i="18" s="1"/>
  <c r="G1001" i="18"/>
  <c r="P1000" i="18"/>
  <c r="AI1000" i="18" s="1"/>
  <c r="M1001" i="18"/>
  <c r="L1002" i="18" a="1"/>
  <c r="L1002" i="18" s="1"/>
  <c r="I1002" i="18" a="1"/>
  <c r="I1002" i="18" s="1"/>
  <c r="H1002" i="18" a="1"/>
  <c r="H1002" i="18" s="1"/>
  <c r="K1002" i="18" a="1"/>
  <c r="K1002" i="18" s="1"/>
  <c r="D1002" i="18" a="1"/>
  <c r="D1002" i="18" s="1"/>
  <c r="E1002" i="18" a="1"/>
  <c r="E1002" i="18" s="1"/>
  <c r="F1002" i="18" a="1"/>
  <c r="F1002" i="18" s="1"/>
  <c r="J1001" i="18"/>
  <c r="B1004" i="18"/>
  <c r="C1003" i="18"/>
  <c r="S1001" i="18"/>
  <c r="AK1001" i="18" l="1"/>
  <c r="N1002" i="18"/>
  <c r="O1002" i="18"/>
  <c r="R1002" i="18" s="1"/>
  <c r="L1003" i="18" a="1"/>
  <c r="L1003" i="18" s="1"/>
  <c r="I1003" i="18" a="1"/>
  <c r="I1003" i="18" s="1"/>
  <c r="H1003" i="18" a="1"/>
  <c r="H1003" i="18" s="1"/>
  <c r="K1003" i="18" a="1"/>
  <c r="K1003" i="18" s="1"/>
  <c r="D1003" i="18" a="1"/>
  <c r="D1003" i="18" s="1"/>
  <c r="F1003" i="18" a="1"/>
  <c r="F1003" i="18" s="1"/>
  <c r="E1003" i="18" a="1"/>
  <c r="E1003" i="18" s="1"/>
  <c r="G1002" i="18"/>
  <c r="C1004" i="18"/>
  <c r="B1005" i="18"/>
  <c r="P1001" i="18"/>
  <c r="AI1001" i="18" s="1"/>
  <c r="M1002" i="18"/>
  <c r="J1002" i="18"/>
  <c r="O1003" i="18" l="1"/>
  <c r="R1003" i="18" s="1"/>
  <c r="N1003" i="18"/>
  <c r="Q1003" i="18" s="1"/>
  <c r="AK1002" i="18"/>
  <c r="Q1002" i="18"/>
  <c r="S1002" i="18" s="1"/>
  <c r="G1003" i="18"/>
  <c r="M1003" i="18"/>
  <c r="P1002" i="18"/>
  <c r="AI1002" i="18" s="1"/>
  <c r="C1005" i="18"/>
  <c r="B1006" i="18"/>
  <c r="J1003" i="18"/>
  <c r="L1004" i="18" a="1"/>
  <c r="L1004" i="18" s="1"/>
  <c r="H1004" i="18" a="1"/>
  <c r="H1004" i="18" s="1"/>
  <c r="I1004" i="18" a="1"/>
  <c r="I1004" i="18" s="1"/>
  <c r="K1004" i="18" a="1"/>
  <c r="K1004" i="18" s="1"/>
  <c r="D1004" i="18" a="1"/>
  <c r="D1004" i="18" s="1"/>
  <c r="F1004" i="18" a="1"/>
  <c r="F1004" i="18" s="1"/>
  <c r="E1004" i="18" a="1"/>
  <c r="E1004" i="18" s="1"/>
  <c r="S1003" i="18" l="1"/>
  <c r="O1004" i="18"/>
  <c r="R1004" i="18" s="1"/>
  <c r="AK1003" i="18"/>
  <c r="N1004" i="18"/>
  <c r="L1005" i="18" a="1"/>
  <c r="L1005" i="18" s="1"/>
  <c r="H1005" i="18" a="1"/>
  <c r="H1005" i="18" s="1"/>
  <c r="I1005" i="18" a="1"/>
  <c r="I1005" i="18" s="1"/>
  <c r="K1005" i="18" a="1"/>
  <c r="K1005" i="18" s="1"/>
  <c r="F1005" i="18" a="1"/>
  <c r="F1005" i="18" s="1"/>
  <c r="E1005" i="18" a="1"/>
  <c r="E1005" i="18" s="1"/>
  <c r="D1005" i="18" a="1"/>
  <c r="D1005" i="18" s="1"/>
  <c r="J1004" i="18"/>
  <c r="M1004" i="18"/>
  <c r="G1004" i="18"/>
  <c r="P1003" i="18"/>
  <c r="AI1003" i="18" s="1"/>
  <c r="C1006" i="18"/>
  <c r="B1007" i="18"/>
  <c r="C1007" i="18" s="1"/>
  <c r="E1007" i="18" s="1" a="1"/>
  <c r="E1007" i="18" s="1"/>
  <c r="O1005" i="18" l="1"/>
  <c r="R1005" i="18" s="1"/>
  <c r="N1005" i="18"/>
  <c r="Q1005" i="18" s="1"/>
  <c r="AK1004" i="18"/>
  <c r="Q1004" i="18"/>
  <c r="S1004" i="18" s="1"/>
  <c r="G1005" i="18"/>
  <c r="M1005" i="18"/>
  <c r="P1004" i="18"/>
  <c r="AI1004" i="18" s="1"/>
  <c r="L1006" i="18" a="1"/>
  <c r="L1006" i="18" s="1"/>
  <c r="I1006" i="18" a="1"/>
  <c r="I1006" i="18" s="1"/>
  <c r="K1006" i="18" a="1"/>
  <c r="K1006" i="18" s="1"/>
  <c r="H1006" i="18" a="1"/>
  <c r="H1006" i="18" s="1"/>
  <c r="F1006" i="18" a="1"/>
  <c r="F1006" i="18" s="1"/>
  <c r="E1006" i="18" a="1"/>
  <c r="E1006" i="18" s="1"/>
  <c r="D1006" i="18" a="1"/>
  <c r="D1006" i="18" s="1"/>
  <c r="J1005" i="18"/>
  <c r="AA1005" i="18"/>
  <c r="AA1001" i="18"/>
  <c r="L1007" i="18" a="1"/>
  <c r="L1007" i="18" s="1"/>
  <c r="I1007" i="18" a="1"/>
  <c r="I1007" i="18" s="1"/>
  <c r="H1007" i="18" a="1"/>
  <c r="H1007" i="18" s="1"/>
  <c r="K1007" i="18" a="1"/>
  <c r="K1007" i="18" s="1"/>
  <c r="D1007" i="18" a="1"/>
  <c r="D1007" i="18" s="1"/>
  <c r="T11" i="18"/>
  <c r="F1007" i="18" a="1"/>
  <c r="F1007" i="18" s="1"/>
  <c r="S1005" i="18" l="1"/>
  <c r="AK1005" i="18"/>
  <c r="O1006" i="18"/>
  <c r="R1006" i="18" s="1"/>
  <c r="W1003" i="18"/>
  <c r="N1007" i="18"/>
  <c r="Q1007" i="18" s="1"/>
  <c r="X1005" i="18"/>
  <c r="O1007" i="18"/>
  <c r="R1007" i="18" s="1"/>
  <c r="N1006" i="18"/>
  <c r="Q1006" i="18" s="1"/>
  <c r="T1005" i="18"/>
  <c r="X999" i="18"/>
  <c r="U1004" i="18"/>
  <c r="U1007" i="18"/>
  <c r="U8" i="18"/>
  <c r="U10" i="18"/>
  <c r="F5" i="18"/>
  <c r="U9" i="18"/>
  <c r="U14" i="18"/>
  <c r="U11" i="18"/>
  <c r="U12" i="18"/>
  <c r="U13" i="18"/>
  <c r="U15" i="18"/>
  <c r="U16" i="18"/>
  <c r="U17" i="18"/>
  <c r="U18" i="18"/>
  <c r="U20" i="18"/>
  <c r="U22" i="18"/>
  <c r="U19" i="18"/>
  <c r="U21" i="18"/>
  <c r="U23" i="18"/>
  <c r="U26" i="18"/>
  <c r="U25" i="18"/>
  <c r="U24" i="18"/>
  <c r="U29" i="18"/>
  <c r="U27" i="18"/>
  <c r="U28" i="18"/>
  <c r="U31" i="18"/>
  <c r="U30" i="18"/>
  <c r="U32" i="18"/>
  <c r="U33" i="18"/>
  <c r="U34" i="18"/>
  <c r="U35" i="18"/>
  <c r="U39" i="18"/>
  <c r="U36" i="18"/>
  <c r="U38" i="18"/>
  <c r="U37" i="18"/>
  <c r="U40" i="18"/>
  <c r="U45" i="18"/>
  <c r="U41" i="18"/>
  <c r="U42" i="18"/>
  <c r="U48" i="18"/>
  <c r="U43" i="18"/>
  <c r="U44" i="18"/>
  <c r="U46" i="18"/>
  <c r="U47" i="18"/>
  <c r="U49" i="18"/>
  <c r="U52" i="18"/>
  <c r="U51" i="18"/>
  <c r="U50" i="18"/>
  <c r="U53" i="18"/>
  <c r="U54" i="18"/>
  <c r="U56" i="18"/>
  <c r="U57" i="18"/>
  <c r="U55" i="18"/>
  <c r="U58" i="18"/>
  <c r="U60" i="18"/>
  <c r="U59" i="18"/>
  <c r="U61" i="18"/>
  <c r="U62" i="18"/>
  <c r="U64" i="18"/>
  <c r="U65" i="18"/>
  <c r="U63" i="18"/>
  <c r="U67" i="18"/>
  <c r="U69" i="18"/>
  <c r="U66" i="18"/>
  <c r="U72" i="18"/>
  <c r="U71" i="18"/>
  <c r="U68" i="18"/>
  <c r="U70" i="18"/>
  <c r="U73" i="18"/>
  <c r="U75" i="18"/>
  <c r="U74" i="18"/>
  <c r="U76" i="18"/>
  <c r="U78" i="18"/>
  <c r="U77" i="18"/>
  <c r="U79" i="18"/>
  <c r="U81" i="18"/>
  <c r="U83" i="18"/>
  <c r="U80" i="18"/>
  <c r="U82" i="18"/>
  <c r="U84" i="18"/>
  <c r="U85" i="18"/>
  <c r="U86" i="18"/>
  <c r="U89" i="18"/>
  <c r="U88" i="18"/>
  <c r="U90" i="18"/>
  <c r="U87" i="18"/>
  <c r="U92" i="18"/>
  <c r="U91" i="18"/>
  <c r="U94" i="18"/>
  <c r="U93" i="18"/>
  <c r="U95" i="18"/>
  <c r="U98" i="18"/>
  <c r="U97" i="18"/>
  <c r="U99" i="18"/>
  <c r="U96" i="18"/>
  <c r="U101" i="18"/>
  <c r="U100" i="18"/>
  <c r="U102" i="18"/>
  <c r="U103" i="18"/>
  <c r="U106" i="18"/>
  <c r="U104" i="18"/>
  <c r="U105" i="18"/>
  <c r="U109" i="18"/>
  <c r="U107" i="18"/>
  <c r="U108" i="18"/>
  <c r="U111" i="18"/>
  <c r="U110" i="18"/>
  <c r="U112" i="18"/>
  <c r="U113" i="18"/>
  <c r="U115" i="18"/>
  <c r="U114" i="18"/>
  <c r="U118" i="18"/>
  <c r="U116" i="18"/>
  <c r="U119" i="18"/>
  <c r="U117" i="18"/>
  <c r="U121" i="18"/>
  <c r="U120" i="18"/>
  <c r="U122" i="18"/>
  <c r="U125" i="18"/>
  <c r="U124" i="18"/>
  <c r="U123" i="18"/>
  <c r="U127" i="18"/>
  <c r="U126" i="18"/>
  <c r="U129" i="18"/>
  <c r="U128" i="18"/>
  <c r="U130" i="18"/>
  <c r="U131" i="18"/>
  <c r="U133" i="18"/>
  <c r="U132" i="18"/>
  <c r="U135" i="18"/>
  <c r="U136" i="18"/>
  <c r="U134" i="18"/>
  <c r="U140" i="18"/>
  <c r="U137" i="18"/>
  <c r="U139" i="18"/>
  <c r="U138" i="18"/>
  <c r="U142" i="18"/>
  <c r="U141" i="18"/>
  <c r="U146" i="18"/>
  <c r="U144" i="18"/>
  <c r="U145" i="18"/>
  <c r="U143" i="18"/>
  <c r="U151" i="18"/>
  <c r="U148" i="18"/>
  <c r="U147" i="18"/>
  <c r="U149" i="18"/>
  <c r="U152" i="18"/>
  <c r="U150" i="18"/>
  <c r="U153" i="18"/>
  <c r="U158" i="18"/>
  <c r="U155" i="18"/>
  <c r="U157" i="18"/>
  <c r="U154" i="18"/>
  <c r="U156" i="18"/>
  <c r="U159" i="18"/>
  <c r="U161" i="18"/>
  <c r="U160" i="18"/>
  <c r="U162" i="18"/>
  <c r="U163" i="18"/>
  <c r="U168" i="18"/>
  <c r="U167" i="18"/>
  <c r="U164" i="18"/>
  <c r="U166" i="18"/>
  <c r="U165" i="18"/>
  <c r="U173" i="18"/>
  <c r="U169" i="18"/>
  <c r="U171" i="18"/>
  <c r="U170" i="18"/>
  <c r="U175" i="18"/>
  <c r="U174" i="18"/>
  <c r="U172" i="18"/>
  <c r="U176" i="18"/>
  <c r="U178" i="18"/>
  <c r="U177" i="18"/>
  <c r="U181" i="18"/>
  <c r="U180" i="18"/>
  <c r="U179" i="18"/>
  <c r="U182" i="18"/>
  <c r="U183" i="18"/>
  <c r="U184" i="18"/>
  <c r="U185" i="18"/>
  <c r="U188" i="18"/>
  <c r="U186" i="18"/>
  <c r="U193" i="18"/>
  <c r="U187" i="18"/>
  <c r="U189" i="18"/>
  <c r="U192" i="18"/>
  <c r="U190" i="18"/>
  <c r="U191" i="18"/>
  <c r="U195" i="18"/>
  <c r="U197" i="18"/>
  <c r="U196" i="18"/>
  <c r="U194" i="18"/>
  <c r="U199" i="18"/>
  <c r="U198" i="18"/>
  <c r="U201" i="18"/>
  <c r="U200" i="18"/>
  <c r="U202" i="18"/>
  <c r="U203" i="18"/>
  <c r="U206" i="18"/>
  <c r="U204" i="18"/>
  <c r="U205" i="18"/>
  <c r="U208" i="18"/>
  <c r="U209" i="18"/>
  <c r="U207" i="18"/>
  <c r="U210" i="18"/>
  <c r="U211" i="18"/>
  <c r="U212" i="18"/>
  <c r="U214" i="18"/>
  <c r="U213" i="18"/>
  <c r="U217" i="18"/>
  <c r="U215" i="18"/>
  <c r="U216" i="18"/>
  <c r="U221" i="18"/>
  <c r="U220" i="18"/>
  <c r="U219" i="18"/>
  <c r="U222" i="18"/>
  <c r="U218" i="18"/>
  <c r="U226" i="18"/>
  <c r="U225" i="18"/>
  <c r="U223" i="18"/>
  <c r="U227" i="18"/>
  <c r="U224" i="18"/>
  <c r="U229" i="18"/>
  <c r="U228" i="18"/>
  <c r="U230" i="18"/>
  <c r="U231" i="18"/>
  <c r="U232" i="18"/>
  <c r="U234" i="18"/>
  <c r="U236" i="18"/>
  <c r="U233" i="18"/>
  <c r="U235" i="18"/>
  <c r="U237" i="18"/>
  <c r="U238" i="18"/>
  <c r="U240" i="18"/>
  <c r="U239" i="18"/>
  <c r="U242" i="18"/>
  <c r="U241" i="18"/>
  <c r="U243" i="18"/>
  <c r="U244" i="18"/>
  <c r="U246" i="18"/>
  <c r="U245" i="18"/>
  <c r="U249" i="18"/>
  <c r="U247" i="18"/>
  <c r="U248" i="18"/>
  <c r="U250" i="18"/>
  <c r="U255" i="18"/>
  <c r="U251" i="18"/>
  <c r="U253" i="18"/>
  <c r="U254" i="18"/>
  <c r="U252" i="18"/>
  <c r="U256" i="18"/>
  <c r="U257" i="18"/>
  <c r="U258" i="18"/>
  <c r="U259" i="18"/>
  <c r="U260" i="18"/>
  <c r="U262" i="18"/>
  <c r="U261" i="18"/>
  <c r="U265" i="18"/>
  <c r="U264" i="18"/>
  <c r="U263" i="18"/>
  <c r="U266" i="18"/>
  <c r="U267" i="18"/>
  <c r="U268" i="18"/>
  <c r="U270" i="18"/>
  <c r="U269" i="18"/>
  <c r="U272" i="18"/>
  <c r="U271" i="18"/>
  <c r="U275" i="18"/>
  <c r="U273" i="18"/>
  <c r="U274" i="18"/>
  <c r="U276" i="18"/>
  <c r="U277" i="18"/>
  <c r="U279" i="18"/>
  <c r="U278" i="18"/>
  <c r="U280" i="18"/>
  <c r="U282" i="18"/>
  <c r="U281" i="18"/>
  <c r="U285" i="18"/>
  <c r="U284" i="18"/>
  <c r="U283" i="18"/>
  <c r="U288" i="18"/>
  <c r="U286" i="18"/>
  <c r="U289" i="18"/>
  <c r="U290" i="18"/>
  <c r="U287" i="18"/>
  <c r="U292" i="18"/>
  <c r="U296" i="18"/>
  <c r="U291" i="18"/>
  <c r="U294" i="18"/>
  <c r="U293" i="18"/>
  <c r="U298" i="18"/>
  <c r="U295" i="18"/>
  <c r="U297" i="18"/>
  <c r="U301" i="18"/>
  <c r="U300" i="18"/>
  <c r="U299" i="18"/>
  <c r="U304" i="18"/>
  <c r="U302" i="18"/>
  <c r="U303" i="18"/>
  <c r="U305" i="18"/>
  <c r="U306" i="18"/>
  <c r="U309" i="18"/>
  <c r="U307" i="18"/>
  <c r="U308" i="18"/>
  <c r="U311" i="18"/>
  <c r="U313" i="18"/>
  <c r="U310" i="18"/>
  <c r="U312" i="18"/>
  <c r="U316" i="18"/>
  <c r="U314" i="18"/>
  <c r="U317" i="18"/>
  <c r="U315" i="18"/>
  <c r="U318" i="18"/>
  <c r="U319" i="18"/>
  <c r="U321" i="18"/>
  <c r="U320" i="18"/>
  <c r="U322" i="18"/>
  <c r="U323" i="18"/>
  <c r="U324" i="18"/>
  <c r="U326" i="18"/>
  <c r="U325" i="18"/>
  <c r="U329" i="18"/>
  <c r="U330" i="18"/>
  <c r="U327" i="18"/>
  <c r="U332" i="18"/>
  <c r="U328" i="18"/>
  <c r="U331" i="18"/>
  <c r="U334" i="18"/>
  <c r="U336" i="18"/>
  <c r="U333" i="18"/>
  <c r="U335" i="18"/>
  <c r="U338" i="18"/>
  <c r="U337" i="18"/>
  <c r="U340" i="18"/>
  <c r="U341" i="18"/>
  <c r="U339" i="18"/>
  <c r="U342" i="18"/>
  <c r="U344" i="18"/>
  <c r="U343" i="18"/>
  <c r="U346" i="18"/>
  <c r="U345" i="18"/>
  <c r="U348" i="18"/>
  <c r="U347" i="18"/>
  <c r="U349" i="18"/>
  <c r="U351" i="18"/>
  <c r="U350" i="18"/>
  <c r="U352" i="18"/>
  <c r="U354" i="18"/>
  <c r="U355" i="18"/>
  <c r="U357" i="18"/>
  <c r="U353" i="18"/>
  <c r="U356" i="18"/>
  <c r="U359" i="18"/>
  <c r="U361" i="18"/>
  <c r="U358" i="18"/>
  <c r="U365" i="18"/>
  <c r="U360" i="18"/>
  <c r="U362" i="18"/>
  <c r="U363" i="18"/>
  <c r="U364" i="18"/>
  <c r="U366" i="18"/>
  <c r="U367" i="18"/>
  <c r="U369" i="18"/>
  <c r="U368" i="18"/>
  <c r="U370" i="18"/>
  <c r="U373" i="18"/>
  <c r="U371" i="18"/>
  <c r="U372" i="18"/>
  <c r="U375" i="18"/>
  <c r="U374" i="18"/>
  <c r="U378" i="18"/>
  <c r="U376" i="18"/>
  <c r="U377" i="18"/>
  <c r="U379" i="18"/>
  <c r="U380" i="18"/>
  <c r="U381" i="18"/>
  <c r="U382" i="18"/>
  <c r="U383" i="18"/>
  <c r="U384" i="18"/>
  <c r="U385" i="18"/>
  <c r="U388" i="18"/>
  <c r="U387" i="18"/>
  <c r="U389" i="18"/>
  <c r="U386" i="18"/>
  <c r="U392" i="18"/>
  <c r="U391" i="18"/>
  <c r="U393" i="18"/>
  <c r="U390" i="18"/>
  <c r="U395" i="18"/>
  <c r="U398" i="18"/>
  <c r="U394" i="18"/>
  <c r="U396" i="18"/>
  <c r="U397" i="18"/>
  <c r="U399" i="18"/>
  <c r="U400" i="18"/>
  <c r="U401" i="18"/>
  <c r="U402" i="18"/>
  <c r="U403" i="18"/>
  <c r="U406" i="18"/>
  <c r="U407" i="18"/>
  <c r="U405" i="18"/>
  <c r="U404" i="18"/>
  <c r="U410" i="18"/>
  <c r="U408" i="18"/>
  <c r="U409" i="18"/>
  <c r="U412" i="18"/>
  <c r="U411" i="18"/>
  <c r="U415" i="18"/>
  <c r="U414" i="18"/>
  <c r="U413" i="18"/>
  <c r="U416" i="18"/>
  <c r="U417" i="18"/>
  <c r="U418" i="18"/>
  <c r="U420" i="18"/>
  <c r="U421" i="18"/>
  <c r="U419" i="18"/>
  <c r="U422" i="18"/>
  <c r="U424" i="18"/>
  <c r="U425" i="18"/>
  <c r="U423" i="18"/>
  <c r="U426" i="18"/>
  <c r="U428" i="18"/>
  <c r="U432" i="18"/>
  <c r="U427" i="18"/>
  <c r="U431" i="18"/>
  <c r="U429" i="18"/>
  <c r="U433" i="18"/>
  <c r="U430" i="18"/>
  <c r="U436" i="18"/>
  <c r="U434" i="18"/>
  <c r="U435" i="18"/>
  <c r="U439" i="18"/>
  <c r="U437" i="18"/>
  <c r="U438" i="18"/>
  <c r="U440" i="18"/>
  <c r="U441" i="18"/>
  <c r="U444" i="18"/>
  <c r="U442" i="18"/>
  <c r="U446" i="18"/>
  <c r="U443" i="18"/>
  <c r="U445" i="18"/>
  <c r="U450" i="18"/>
  <c r="U447" i="18"/>
  <c r="U451" i="18"/>
  <c r="U448" i="18"/>
  <c r="U449" i="18"/>
  <c r="U452" i="18"/>
  <c r="U454" i="18"/>
  <c r="U453" i="18"/>
  <c r="U455" i="18"/>
  <c r="U459" i="18"/>
  <c r="U457" i="18"/>
  <c r="U456" i="18"/>
  <c r="U458" i="18"/>
  <c r="U461" i="18"/>
  <c r="U462" i="18"/>
  <c r="U460" i="18"/>
  <c r="U463" i="18"/>
  <c r="U464" i="18"/>
  <c r="U467" i="18"/>
  <c r="U465" i="18"/>
  <c r="U466" i="18"/>
  <c r="U469" i="18"/>
  <c r="U471" i="18"/>
  <c r="U468" i="18"/>
  <c r="U470" i="18"/>
  <c r="U472" i="18"/>
  <c r="U475" i="18"/>
  <c r="U473" i="18"/>
  <c r="U474" i="18"/>
  <c r="U479" i="18"/>
  <c r="U477" i="18"/>
  <c r="U480" i="18"/>
  <c r="U476" i="18"/>
  <c r="U478" i="18"/>
  <c r="U481" i="18"/>
  <c r="U485" i="18"/>
  <c r="U483" i="18"/>
  <c r="U482" i="18"/>
  <c r="U484" i="18"/>
  <c r="U487" i="18"/>
  <c r="U489" i="18"/>
  <c r="U486" i="18"/>
  <c r="U488" i="18"/>
  <c r="U490" i="18"/>
  <c r="U494" i="18"/>
  <c r="U491" i="18"/>
  <c r="U492" i="18"/>
  <c r="U493" i="18"/>
  <c r="U496" i="18"/>
  <c r="U495" i="18"/>
  <c r="U499" i="18"/>
  <c r="U497" i="18"/>
  <c r="U498" i="18"/>
  <c r="U503" i="18"/>
  <c r="U501" i="18"/>
  <c r="U504" i="18"/>
  <c r="U502" i="18"/>
  <c r="U500" i="18"/>
  <c r="U505" i="18"/>
  <c r="U506" i="18"/>
  <c r="U507" i="18"/>
  <c r="U508" i="18"/>
  <c r="U510" i="18"/>
  <c r="U509" i="18"/>
  <c r="U511" i="18"/>
  <c r="U512" i="18"/>
  <c r="U514" i="18"/>
  <c r="U513" i="18"/>
  <c r="U515" i="18"/>
  <c r="U517" i="18"/>
  <c r="U516" i="18"/>
  <c r="U520" i="18"/>
  <c r="U522" i="18"/>
  <c r="U523" i="18"/>
  <c r="U519" i="18"/>
  <c r="U518" i="18"/>
  <c r="U521" i="18"/>
  <c r="U525" i="18"/>
  <c r="U524" i="18"/>
  <c r="U527" i="18"/>
  <c r="U528" i="18"/>
  <c r="U526" i="18"/>
  <c r="U529" i="18"/>
  <c r="U532" i="18"/>
  <c r="U530" i="18"/>
  <c r="U531" i="18"/>
  <c r="U534" i="18"/>
  <c r="U533" i="18"/>
  <c r="U535" i="18"/>
  <c r="U536" i="18"/>
  <c r="U538" i="18"/>
  <c r="U541" i="18"/>
  <c r="U537" i="18"/>
  <c r="U540" i="18"/>
  <c r="U539" i="18"/>
  <c r="U543" i="18"/>
  <c r="U545" i="18"/>
  <c r="U542" i="18"/>
  <c r="U544" i="18"/>
  <c r="U546" i="18"/>
  <c r="U547" i="18"/>
  <c r="U550" i="18"/>
  <c r="U548" i="18"/>
  <c r="U549" i="18"/>
  <c r="U551" i="18"/>
  <c r="U555" i="18"/>
  <c r="U552" i="18"/>
  <c r="U553" i="18"/>
  <c r="U556" i="18"/>
  <c r="U554" i="18"/>
  <c r="U560" i="18"/>
  <c r="U557" i="18"/>
  <c r="U558" i="18"/>
  <c r="U559" i="18"/>
  <c r="U562" i="18"/>
  <c r="U561" i="18"/>
  <c r="U564" i="18"/>
  <c r="U563" i="18"/>
  <c r="U566" i="18"/>
  <c r="U567" i="18"/>
  <c r="U565" i="18"/>
  <c r="U573" i="18"/>
  <c r="U568" i="18"/>
  <c r="U570" i="18"/>
  <c r="U569" i="18"/>
  <c r="U572" i="18"/>
  <c r="U571" i="18"/>
  <c r="U574" i="18"/>
  <c r="U575" i="18"/>
  <c r="U576" i="18"/>
  <c r="U577" i="18"/>
  <c r="U580" i="18"/>
  <c r="U578" i="18"/>
  <c r="U579" i="18"/>
  <c r="U581" i="18"/>
  <c r="U582" i="18"/>
  <c r="U584" i="18"/>
  <c r="U583" i="18"/>
  <c r="U585" i="18"/>
  <c r="U588" i="18"/>
  <c r="U586" i="18"/>
  <c r="U587" i="18"/>
  <c r="U589" i="18"/>
  <c r="U591" i="18"/>
  <c r="U593" i="18"/>
  <c r="U590" i="18"/>
  <c r="U592" i="18"/>
  <c r="U596" i="18"/>
  <c r="U595" i="18"/>
  <c r="U594" i="18"/>
  <c r="U598" i="18"/>
  <c r="U600" i="18"/>
  <c r="U597" i="18"/>
  <c r="U599" i="18"/>
  <c r="U601" i="18"/>
  <c r="U604" i="18"/>
  <c r="U602" i="18"/>
  <c r="U603" i="18"/>
  <c r="U607" i="18"/>
  <c r="U605" i="18"/>
  <c r="U610" i="18"/>
  <c r="U609" i="18"/>
  <c r="U606" i="18"/>
  <c r="U608" i="18"/>
  <c r="U613" i="18"/>
  <c r="U612" i="18"/>
  <c r="U611" i="18"/>
  <c r="U615" i="18"/>
  <c r="U614" i="18"/>
  <c r="U616" i="18"/>
  <c r="U620" i="18"/>
  <c r="U618" i="18"/>
  <c r="U617" i="18"/>
  <c r="U619" i="18"/>
  <c r="U623" i="18"/>
  <c r="U622" i="18"/>
  <c r="U621" i="18"/>
  <c r="U624" i="18"/>
  <c r="U625" i="18"/>
  <c r="U626" i="18"/>
  <c r="U627" i="18"/>
  <c r="U629" i="18"/>
  <c r="U630" i="18"/>
  <c r="U628" i="18"/>
  <c r="U633" i="18"/>
  <c r="U635" i="18"/>
  <c r="U631" i="18"/>
  <c r="U632" i="18"/>
  <c r="U634" i="18"/>
  <c r="U636" i="18"/>
  <c r="U639" i="18"/>
  <c r="U637" i="18"/>
  <c r="U640" i="18"/>
  <c r="U638" i="18"/>
  <c r="U641" i="18"/>
  <c r="U643" i="18"/>
  <c r="U642" i="18"/>
  <c r="U645" i="18"/>
  <c r="U644" i="18"/>
  <c r="U648" i="18"/>
  <c r="U646" i="18"/>
  <c r="U647" i="18"/>
  <c r="U650" i="18"/>
  <c r="U653" i="18"/>
  <c r="U651" i="18"/>
  <c r="U649" i="18"/>
  <c r="U652" i="18"/>
  <c r="U655" i="18"/>
  <c r="U654" i="18"/>
  <c r="U659" i="18"/>
  <c r="U656" i="18"/>
  <c r="U657" i="18"/>
  <c r="U661" i="18"/>
  <c r="U658" i="18"/>
  <c r="U663" i="18"/>
  <c r="U660" i="18"/>
  <c r="U662" i="18"/>
  <c r="U665" i="18"/>
  <c r="U669" i="18"/>
  <c r="U667" i="18"/>
  <c r="U664" i="18"/>
  <c r="U668" i="18"/>
  <c r="U666" i="18"/>
  <c r="U671" i="18"/>
  <c r="U674" i="18"/>
  <c r="U670" i="18"/>
  <c r="U676" i="18"/>
  <c r="U672" i="18"/>
  <c r="U673" i="18"/>
  <c r="U678" i="18"/>
  <c r="U675" i="18"/>
  <c r="U677" i="18"/>
  <c r="U679" i="18"/>
  <c r="U680" i="18"/>
  <c r="U683" i="18"/>
  <c r="U681" i="18"/>
  <c r="U682" i="18"/>
  <c r="U684" i="18"/>
  <c r="U685" i="18"/>
  <c r="U687" i="18"/>
  <c r="U686" i="18"/>
  <c r="U689" i="18"/>
  <c r="U688" i="18"/>
  <c r="U690" i="18"/>
  <c r="U692" i="18"/>
  <c r="U691" i="18"/>
  <c r="U693" i="18"/>
  <c r="U695" i="18"/>
  <c r="U694" i="18"/>
  <c r="U696" i="18"/>
  <c r="U697" i="18"/>
  <c r="U700" i="18"/>
  <c r="U698" i="18"/>
  <c r="U699" i="18"/>
  <c r="U701" i="18"/>
  <c r="U702" i="18"/>
  <c r="U703" i="18"/>
  <c r="U707" i="18"/>
  <c r="U704" i="18"/>
  <c r="U705" i="18"/>
  <c r="U706" i="18"/>
  <c r="U708" i="18"/>
  <c r="U710" i="18"/>
  <c r="U709" i="18"/>
  <c r="U713" i="18"/>
  <c r="U714" i="18"/>
  <c r="U711" i="18"/>
  <c r="U712" i="18"/>
  <c r="U715" i="18"/>
  <c r="U717" i="18"/>
  <c r="U716" i="18"/>
  <c r="U720" i="18"/>
  <c r="U719" i="18"/>
  <c r="U718" i="18"/>
  <c r="U721" i="18"/>
  <c r="U722" i="18"/>
  <c r="U723" i="18"/>
  <c r="U725" i="18"/>
  <c r="U724" i="18"/>
  <c r="U727" i="18"/>
  <c r="U726" i="18"/>
  <c r="U728" i="18"/>
  <c r="U729" i="18"/>
  <c r="U730" i="18"/>
  <c r="U731" i="18"/>
  <c r="U732" i="18"/>
  <c r="U733" i="18"/>
  <c r="U734" i="18"/>
  <c r="U736" i="18"/>
  <c r="U735" i="18"/>
  <c r="U737" i="18"/>
  <c r="U738" i="18"/>
  <c r="U739" i="18"/>
  <c r="U741" i="18"/>
  <c r="U740" i="18"/>
  <c r="U742" i="18"/>
  <c r="U746" i="18"/>
  <c r="U744" i="18"/>
  <c r="U743" i="18"/>
  <c r="U745" i="18"/>
  <c r="U747" i="18"/>
  <c r="U750" i="18"/>
  <c r="U748" i="18"/>
  <c r="U749" i="18"/>
  <c r="U752" i="18"/>
  <c r="U751" i="18"/>
  <c r="U754" i="18"/>
  <c r="U755" i="18"/>
  <c r="U753" i="18"/>
  <c r="U757" i="18"/>
  <c r="U756" i="18"/>
  <c r="U759" i="18"/>
  <c r="U761" i="18"/>
  <c r="U758" i="18"/>
  <c r="U760" i="18"/>
  <c r="U763" i="18"/>
  <c r="U762" i="18"/>
  <c r="U768" i="18"/>
  <c r="U764" i="18"/>
  <c r="U766" i="18"/>
  <c r="U765" i="18"/>
  <c r="U767" i="18"/>
  <c r="U769" i="18"/>
  <c r="U772" i="18"/>
  <c r="U771" i="18"/>
  <c r="U770" i="18"/>
  <c r="U774" i="18"/>
  <c r="U773" i="18"/>
  <c r="U778" i="18"/>
  <c r="U776" i="18"/>
  <c r="U775" i="18"/>
  <c r="U777" i="18"/>
  <c r="U780" i="18"/>
  <c r="U779" i="18"/>
  <c r="U782" i="18"/>
  <c r="U781" i="18"/>
  <c r="U785" i="18"/>
  <c r="U783" i="18"/>
  <c r="U784" i="18"/>
  <c r="U786" i="18"/>
  <c r="U787" i="18"/>
  <c r="U790" i="18"/>
  <c r="U788" i="18"/>
  <c r="U789" i="18"/>
  <c r="U791" i="18"/>
  <c r="U792" i="18"/>
  <c r="U793" i="18"/>
  <c r="U795" i="18"/>
  <c r="U794" i="18"/>
  <c r="U797" i="18"/>
  <c r="U796" i="18"/>
  <c r="U800" i="18"/>
  <c r="U798" i="18"/>
  <c r="U799" i="18"/>
  <c r="U801" i="18"/>
  <c r="U802" i="18"/>
  <c r="U803" i="18"/>
  <c r="U808" i="18"/>
  <c r="U804" i="18"/>
  <c r="U806" i="18"/>
  <c r="U805" i="18"/>
  <c r="U807" i="18"/>
  <c r="U809" i="18"/>
  <c r="U814" i="18"/>
  <c r="U810" i="18"/>
  <c r="U811" i="18"/>
  <c r="U815" i="18"/>
  <c r="U812" i="18"/>
  <c r="U813" i="18"/>
  <c r="U816" i="18"/>
  <c r="U817" i="18"/>
  <c r="U818" i="18"/>
  <c r="U819" i="18"/>
  <c r="U820" i="18"/>
  <c r="U824" i="18"/>
  <c r="U821" i="18"/>
  <c r="U823" i="18"/>
  <c r="U822" i="18"/>
  <c r="U826" i="18"/>
  <c r="U825" i="18"/>
  <c r="U828" i="18"/>
  <c r="U827" i="18"/>
  <c r="U830" i="18"/>
  <c r="U829" i="18"/>
  <c r="U831" i="18"/>
  <c r="U834" i="18"/>
  <c r="U832" i="18"/>
  <c r="U833" i="18"/>
  <c r="U840" i="18"/>
  <c r="U836" i="18"/>
  <c r="U835" i="18"/>
  <c r="U839" i="18"/>
  <c r="U837" i="18"/>
  <c r="U838" i="18"/>
  <c r="U842" i="18"/>
  <c r="U844" i="18"/>
  <c r="U841" i="18"/>
  <c r="U845" i="18"/>
  <c r="U843" i="18"/>
  <c r="U846" i="18"/>
  <c r="U847" i="18"/>
  <c r="U848" i="18"/>
  <c r="U849" i="18"/>
  <c r="U850" i="18"/>
  <c r="U852" i="18"/>
  <c r="U851" i="18"/>
  <c r="U853" i="18"/>
  <c r="U857" i="18"/>
  <c r="U855" i="18"/>
  <c r="U854" i="18"/>
  <c r="U856" i="18"/>
  <c r="U858" i="18"/>
  <c r="U859" i="18"/>
  <c r="U860" i="18"/>
  <c r="U861" i="18"/>
  <c r="U863" i="18"/>
  <c r="U862" i="18"/>
  <c r="U868" i="18"/>
  <c r="U864" i="18"/>
  <c r="U865" i="18"/>
  <c r="U866" i="18"/>
  <c r="U867" i="18"/>
  <c r="U869" i="18"/>
  <c r="U870" i="18"/>
  <c r="U871" i="18"/>
  <c r="U872" i="18"/>
  <c r="U873" i="18"/>
  <c r="U877" i="18"/>
  <c r="U874" i="18"/>
  <c r="U878" i="18"/>
  <c r="U876" i="18"/>
  <c r="U875" i="18"/>
  <c r="U882" i="18"/>
  <c r="U880" i="18"/>
  <c r="U879" i="18"/>
  <c r="U881" i="18"/>
  <c r="U887" i="18"/>
  <c r="U884" i="18"/>
  <c r="U883" i="18"/>
  <c r="U885" i="18"/>
  <c r="U886" i="18"/>
  <c r="U890" i="18"/>
  <c r="U888" i="18"/>
  <c r="U891" i="18"/>
  <c r="U892" i="18"/>
  <c r="U889" i="18"/>
  <c r="U894" i="18"/>
  <c r="U897" i="18"/>
  <c r="U893" i="18"/>
  <c r="U895" i="18"/>
  <c r="U896" i="18"/>
  <c r="U898" i="18"/>
  <c r="U899" i="18"/>
  <c r="U900" i="18"/>
  <c r="U902" i="18"/>
  <c r="U901" i="18"/>
  <c r="U903" i="18"/>
  <c r="U904" i="18"/>
  <c r="U905" i="18"/>
  <c r="U906" i="18"/>
  <c r="U907" i="18"/>
  <c r="U908" i="18"/>
  <c r="U909" i="18"/>
  <c r="U910" i="18"/>
  <c r="U911" i="18"/>
  <c r="U913" i="18"/>
  <c r="U912" i="18"/>
  <c r="U915" i="18"/>
  <c r="U914" i="18"/>
  <c r="U917" i="18"/>
  <c r="U918" i="18"/>
  <c r="U921" i="18"/>
  <c r="U919" i="18"/>
  <c r="U916" i="18"/>
  <c r="U920" i="18"/>
  <c r="U922" i="18"/>
  <c r="U924" i="18"/>
  <c r="U923" i="18"/>
  <c r="U925" i="18"/>
  <c r="U927" i="18"/>
  <c r="U929" i="18"/>
  <c r="U928" i="18"/>
  <c r="U926" i="18"/>
  <c r="U931" i="18"/>
  <c r="U930" i="18"/>
  <c r="U932" i="18"/>
  <c r="U934" i="18"/>
  <c r="U933" i="18"/>
  <c r="U938" i="18"/>
  <c r="U936" i="18"/>
  <c r="U935" i="18"/>
  <c r="U937" i="18"/>
  <c r="U939" i="18"/>
  <c r="U941" i="18"/>
  <c r="U945" i="18"/>
  <c r="U940" i="18"/>
  <c r="U943" i="18"/>
  <c r="U942" i="18"/>
  <c r="U946" i="18"/>
  <c r="U944" i="18"/>
  <c r="U947" i="18"/>
  <c r="U948" i="18"/>
  <c r="U950" i="18"/>
  <c r="U949" i="18"/>
  <c r="U951" i="18"/>
  <c r="U955" i="18"/>
  <c r="U953" i="18"/>
  <c r="U952" i="18"/>
  <c r="U957" i="18"/>
  <c r="U954" i="18"/>
  <c r="U956" i="18"/>
  <c r="U959" i="18"/>
  <c r="U958" i="18"/>
  <c r="U963" i="18"/>
  <c r="U961" i="18"/>
  <c r="U960" i="18"/>
  <c r="U962" i="18"/>
  <c r="U965" i="18"/>
  <c r="U964" i="18"/>
  <c r="U966" i="18"/>
  <c r="U968" i="18"/>
  <c r="U967" i="18"/>
  <c r="U969" i="18"/>
  <c r="U970" i="18"/>
  <c r="U972" i="18"/>
  <c r="U971" i="18"/>
  <c r="U973" i="18"/>
  <c r="U974" i="18"/>
  <c r="U975" i="18"/>
  <c r="U976" i="18"/>
  <c r="U977" i="18"/>
  <c r="U979" i="18"/>
  <c r="U978" i="18"/>
  <c r="U984" i="18"/>
  <c r="U980" i="18"/>
  <c r="U982" i="18"/>
  <c r="U981" i="18"/>
  <c r="U983" i="18"/>
  <c r="U986" i="18"/>
  <c r="U985" i="18"/>
  <c r="U991" i="18"/>
  <c r="U988" i="18"/>
  <c r="U989" i="18"/>
  <c r="U990" i="18"/>
  <c r="U987" i="18"/>
  <c r="U994" i="18"/>
  <c r="U995" i="18"/>
  <c r="U993" i="18"/>
  <c r="U992" i="18"/>
  <c r="U997" i="18"/>
  <c r="U999" i="18"/>
  <c r="U996" i="18"/>
  <c r="U1000" i="18"/>
  <c r="U998" i="18"/>
  <c r="W1006" i="18"/>
  <c r="J1006" i="18"/>
  <c r="W1002" i="18"/>
  <c r="W1000" i="18"/>
  <c r="W1004" i="18"/>
  <c r="W1001" i="18"/>
  <c r="P1005" i="18"/>
  <c r="AI1005" i="18" s="1"/>
  <c r="Z1006" i="18"/>
  <c r="M1006" i="18"/>
  <c r="Z1004" i="18"/>
  <c r="Z1002" i="18"/>
  <c r="Z1000" i="18"/>
  <c r="Z1007" i="18"/>
  <c r="M1007" i="18"/>
  <c r="K5" i="18"/>
  <c r="Z8" i="18"/>
  <c r="Z10" i="18"/>
  <c r="Z9" i="18"/>
  <c r="Z11" i="18"/>
  <c r="Z12" i="18"/>
  <c r="Z13" i="18"/>
  <c r="Z14" i="18"/>
  <c r="Z15" i="18"/>
  <c r="Z17" i="18"/>
  <c r="Z16" i="18"/>
  <c r="Z18" i="18"/>
  <c r="Z19" i="18"/>
  <c r="Z20" i="18"/>
  <c r="Z21" i="18"/>
  <c r="Z22" i="18"/>
  <c r="Z26" i="18"/>
  <c r="Z24" i="18"/>
  <c r="Z23" i="18"/>
  <c r="Z25" i="18"/>
  <c r="Z27" i="18"/>
  <c r="Z29" i="18"/>
  <c r="Z28" i="18"/>
  <c r="Z31" i="18"/>
  <c r="Z30" i="18"/>
  <c r="Z32" i="18"/>
  <c r="Z34" i="18"/>
  <c r="Z33" i="18"/>
  <c r="Z35" i="18"/>
  <c r="Z36" i="18"/>
  <c r="Z37" i="18"/>
  <c r="Z40" i="18"/>
  <c r="Z38" i="18"/>
  <c r="Z39" i="18"/>
  <c r="Z41" i="18"/>
  <c r="Z44" i="18"/>
  <c r="Z45" i="18"/>
  <c r="Z43" i="18"/>
  <c r="Z42" i="18"/>
  <c r="Z46" i="18"/>
  <c r="Z47" i="18"/>
  <c r="Z49" i="18"/>
  <c r="Z48" i="18"/>
  <c r="Z50" i="18"/>
  <c r="Z54" i="18"/>
  <c r="Z51" i="18"/>
  <c r="Z53" i="18"/>
  <c r="Z52" i="18"/>
  <c r="Z57" i="18"/>
  <c r="Z55" i="18"/>
  <c r="Z58" i="18"/>
  <c r="Z59" i="18"/>
  <c r="Z61" i="18"/>
  <c r="Z56" i="18"/>
  <c r="Z60" i="18"/>
  <c r="Z64" i="18"/>
  <c r="Z63" i="18"/>
  <c r="Z62" i="18"/>
  <c r="Z66" i="18"/>
  <c r="Z65" i="18"/>
  <c r="Z68" i="18"/>
  <c r="Z67" i="18"/>
  <c r="Z70" i="18"/>
  <c r="Z69" i="18"/>
  <c r="Z72" i="18"/>
  <c r="Z74" i="18"/>
  <c r="Z71" i="18"/>
  <c r="Z73" i="18"/>
  <c r="Z75" i="18"/>
  <c r="Z77" i="18"/>
  <c r="Z78" i="18"/>
  <c r="Z76" i="18"/>
  <c r="Z79" i="18"/>
  <c r="Z81" i="18"/>
  <c r="Z80" i="18"/>
  <c r="Z84" i="18"/>
  <c r="Z82" i="18"/>
  <c r="Z83" i="18"/>
  <c r="Z87" i="18"/>
  <c r="Z86" i="18"/>
  <c r="Z90" i="18"/>
  <c r="Z85" i="18"/>
  <c r="Z88" i="18"/>
  <c r="Z91" i="18"/>
  <c r="Z89" i="18"/>
  <c r="Z93" i="18"/>
  <c r="Z95" i="18"/>
  <c r="Z92" i="18"/>
  <c r="Z94" i="18"/>
  <c r="Z97" i="18"/>
  <c r="Z96" i="18"/>
  <c r="Z98" i="18"/>
  <c r="Z99" i="18"/>
  <c r="Z103" i="18"/>
  <c r="Z100" i="18"/>
  <c r="Z101" i="18"/>
  <c r="Z102" i="18"/>
  <c r="Z104" i="18"/>
  <c r="Z105" i="18"/>
  <c r="Z107" i="18"/>
  <c r="Z106" i="18"/>
  <c r="Z111" i="18"/>
  <c r="Z109" i="18"/>
  <c r="Z108" i="18"/>
  <c r="Z112" i="18"/>
  <c r="Z110" i="18"/>
  <c r="Z114" i="18"/>
  <c r="Z113" i="18"/>
  <c r="Z115" i="18"/>
  <c r="Z116" i="18"/>
  <c r="Z117" i="18"/>
  <c r="Z118" i="18"/>
  <c r="Z119" i="18"/>
  <c r="Z121" i="18"/>
  <c r="Z120" i="18"/>
  <c r="Z123" i="18"/>
  <c r="Z122" i="18"/>
  <c r="Z125" i="18"/>
  <c r="Z127" i="18"/>
  <c r="Z124" i="18"/>
  <c r="Z126" i="18"/>
  <c r="Z128" i="18"/>
  <c r="Z129" i="18"/>
  <c r="Z131" i="18"/>
  <c r="Z130" i="18"/>
  <c r="Z133" i="18"/>
  <c r="Z132" i="18"/>
  <c r="Z135" i="18"/>
  <c r="Z134" i="18"/>
  <c r="Z137" i="18"/>
  <c r="Z136" i="18"/>
  <c r="Z139" i="18"/>
  <c r="Z140" i="18"/>
  <c r="Z141" i="18"/>
  <c r="Z138" i="18"/>
  <c r="Z143" i="18"/>
  <c r="Z145" i="18"/>
  <c r="Z144" i="18"/>
  <c r="Z142" i="18"/>
  <c r="Z147" i="18"/>
  <c r="Z146" i="18"/>
  <c r="Z149" i="18"/>
  <c r="Z148" i="18"/>
  <c r="Z150" i="18"/>
  <c r="Z152" i="18"/>
  <c r="Z153" i="18"/>
  <c r="Z151" i="18"/>
  <c r="Z155" i="18"/>
  <c r="Z156" i="18"/>
  <c r="Z154" i="18"/>
  <c r="Z157" i="18"/>
  <c r="Z159" i="18"/>
  <c r="Z160" i="18"/>
  <c r="Z161" i="18"/>
  <c r="Z158" i="18"/>
  <c r="Z162" i="18"/>
  <c r="Z163" i="18"/>
  <c r="Z164" i="18"/>
  <c r="Z168" i="18"/>
  <c r="Z167" i="18"/>
  <c r="Z165" i="18"/>
  <c r="Z166" i="18"/>
  <c r="Z169" i="18"/>
  <c r="Z170" i="18"/>
  <c r="Z171" i="18"/>
  <c r="Z174" i="18"/>
  <c r="Z172" i="18"/>
  <c r="Z173" i="18"/>
  <c r="Z175" i="18"/>
  <c r="Z176" i="18"/>
  <c r="Z179" i="18"/>
  <c r="Z180" i="18"/>
  <c r="Z178" i="18"/>
  <c r="Z177" i="18"/>
  <c r="Z182" i="18"/>
  <c r="Z183" i="18"/>
  <c r="Z181" i="18"/>
  <c r="Z187" i="18"/>
  <c r="Z185" i="18"/>
  <c r="Z184" i="18"/>
  <c r="Z186" i="18"/>
  <c r="Z188" i="18"/>
  <c r="Z190" i="18"/>
  <c r="Z189" i="18"/>
  <c r="Z192" i="18"/>
  <c r="Z191" i="18"/>
  <c r="Z195" i="18"/>
  <c r="Z193" i="18"/>
  <c r="Z194" i="18"/>
  <c r="Z196" i="18"/>
  <c r="Z198" i="18"/>
  <c r="Z197" i="18"/>
  <c r="Z199" i="18"/>
  <c r="Z201" i="18"/>
  <c r="Z200" i="18"/>
  <c r="Z202" i="18"/>
  <c r="Z205" i="18"/>
  <c r="Z203" i="18"/>
  <c r="Z204" i="18"/>
  <c r="Z206" i="18"/>
  <c r="Z207" i="18"/>
  <c r="Z210" i="18"/>
  <c r="Z208" i="18"/>
  <c r="Z209" i="18"/>
  <c r="Z212" i="18"/>
  <c r="Z211" i="18"/>
  <c r="Z214" i="18"/>
  <c r="Z215" i="18"/>
  <c r="Z213" i="18"/>
  <c r="Z216" i="18"/>
  <c r="Z219" i="18"/>
  <c r="Z220" i="18"/>
  <c r="Z218" i="18"/>
  <c r="Z217" i="18"/>
  <c r="Z221" i="18"/>
  <c r="Z224" i="18"/>
  <c r="Z223" i="18"/>
  <c r="Z222" i="18"/>
  <c r="Z225" i="18"/>
  <c r="Z226" i="18"/>
  <c r="Z227" i="18"/>
  <c r="Z228" i="18"/>
  <c r="Z229" i="18"/>
  <c r="Z232" i="18"/>
  <c r="Z230" i="18"/>
  <c r="Z231" i="18"/>
  <c r="Z233" i="18"/>
  <c r="Z235" i="18"/>
  <c r="Z234" i="18"/>
  <c r="Z237" i="18"/>
  <c r="Z236" i="18"/>
  <c r="Z239" i="18"/>
  <c r="Z238" i="18"/>
  <c r="Z240" i="18"/>
  <c r="Z241" i="18"/>
  <c r="Z244" i="18"/>
  <c r="Z242" i="18"/>
  <c r="Z243" i="18"/>
  <c r="Z245" i="18"/>
  <c r="Z246" i="18"/>
  <c r="Z247" i="18"/>
  <c r="Z249" i="18"/>
  <c r="Z248" i="18"/>
  <c r="Z252" i="18"/>
  <c r="Z250" i="18"/>
  <c r="Z253" i="18"/>
  <c r="Z251" i="18"/>
  <c r="Z257" i="18"/>
  <c r="Z254" i="18"/>
  <c r="Z255" i="18"/>
  <c r="Z256" i="18"/>
  <c r="Z259" i="18"/>
  <c r="Z258" i="18"/>
  <c r="Z264" i="18"/>
  <c r="Z260" i="18"/>
  <c r="Z261" i="18"/>
  <c r="Z262" i="18"/>
  <c r="Z263" i="18"/>
  <c r="Z265" i="18"/>
  <c r="Z266" i="18"/>
  <c r="Z267" i="18"/>
  <c r="Z269" i="18"/>
  <c r="Z272" i="18"/>
  <c r="Z268" i="18"/>
  <c r="Z270" i="18"/>
  <c r="Z273" i="18"/>
  <c r="Z271" i="18"/>
  <c r="Z277" i="18"/>
  <c r="Z278" i="18"/>
  <c r="Z274" i="18"/>
  <c r="Z275" i="18"/>
  <c r="Z276" i="18"/>
  <c r="Z279" i="18"/>
  <c r="Z280" i="18"/>
  <c r="Z281" i="18"/>
  <c r="Z282" i="18"/>
  <c r="Z283" i="18"/>
  <c r="Z286" i="18"/>
  <c r="Z285" i="18"/>
  <c r="Z284" i="18"/>
  <c r="Z287" i="18"/>
  <c r="Z288" i="18"/>
  <c r="Z293" i="18"/>
  <c r="Z289" i="18"/>
  <c r="Z290" i="18"/>
  <c r="Z292" i="18"/>
  <c r="Z291" i="18"/>
  <c r="Z294" i="18"/>
  <c r="Z296" i="18"/>
  <c r="Z295" i="18"/>
  <c r="Z297" i="18"/>
  <c r="Z299" i="18"/>
  <c r="Z298" i="18"/>
  <c r="Z301" i="18"/>
  <c r="Z300" i="18"/>
  <c r="Z302" i="18"/>
  <c r="Z303" i="18"/>
  <c r="Z307" i="18"/>
  <c r="Z304" i="18"/>
  <c r="Z305" i="18"/>
  <c r="Z308" i="18"/>
  <c r="Z306" i="18"/>
  <c r="Z310" i="18"/>
  <c r="Z309" i="18"/>
  <c r="Z314" i="18"/>
  <c r="Z311" i="18"/>
  <c r="Z312" i="18"/>
  <c r="Z316" i="18"/>
  <c r="Z313" i="18"/>
  <c r="Z315" i="18"/>
  <c r="Z319" i="18"/>
  <c r="Z317" i="18"/>
  <c r="Z318" i="18"/>
  <c r="Z320" i="18"/>
  <c r="Z321" i="18"/>
  <c r="Z322" i="18"/>
  <c r="Z323" i="18"/>
  <c r="Z324" i="18"/>
  <c r="Z325" i="18"/>
  <c r="Z327" i="18"/>
  <c r="Z326" i="18"/>
  <c r="Z328" i="18"/>
  <c r="Z329" i="18"/>
  <c r="Z330" i="18"/>
  <c r="Z331" i="18"/>
  <c r="Z332" i="18"/>
  <c r="Z334" i="18"/>
  <c r="Z333" i="18"/>
  <c r="Z335" i="18"/>
  <c r="Z336" i="18"/>
  <c r="Z337" i="18"/>
  <c r="Z341" i="18"/>
  <c r="Z339" i="18"/>
  <c r="Z338" i="18"/>
  <c r="Z340" i="18"/>
  <c r="Z345" i="18"/>
  <c r="Z343" i="18"/>
  <c r="Z346" i="18"/>
  <c r="Z342" i="18"/>
  <c r="Z344" i="18"/>
  <c r="Z347" i="18"/>
  <c r="Z348" i="18"/>
  <c r="Z349" i="18"/>
  <c r="Z350" i="18"/>
  <c r="Z353" i="18"/>
  <c r="Z351" i="18"/>
  <c r="Z352" i="18"/>
  <c r="Z354" i="18"/>
  <c r="Z355" i="18"/>
  <c r="Z357" i="18"/>
  <c r="Z356" i="18"/>
  <c r="Z358" i="18"/>
  <c r="Z359" i="18"/>
  <c r="Z363" i="18"/>
  <c r="Z361" i="18"/>
  <c r="Z360" i="18"/>
  <c r="Z362" i="18"/>
  <c r="Z365" i="18"/>
  <c r="Z364" i="18"/>
  <c r="Z366" i="18"/>
  <c r="Z367" i="18"/>
  <c r="Z370" i="18"/>
  <c r="Z369" i="18"/>
  <c r="Z368" i="18"/>
  <c r="Z371" i="18"/>
  <c r="Z372" i="18"/>
  <c r="Z373" i="18"/>
  <c r="Z375" i="18"/>
  <c r="Z374" i="18"/>
  <c r="Z376" i="18"/>
  <c r="Z378" i="18"/>
  <c r="Z377" i="18"/>
  <c r="Z379" i="18"/>
  <c r="Z380" i="18"/>
  <c r="Z382" i="18"/>
  <c r="Z383" i="18"/>
  <c r="Z384" i="18"/>
  <c r="Z381" i="18"/>
  <c r="Z385" i="18"/>
  <c r="Z386" i="18"/>
  <c r="Z388" i="18"/>
  <c r="Z390" i="18"/>
  <c r="Z387" i="18"/>
  <c r="Z389" i="18"/>
  <c r="Z394" i="18"/>
  <c r="Z391" i="18"/>
  <c r="Z392" i="18"/>
  <c r="Z395" i="18"/>
  <c r="Z398" i="18"/>
  <c r="Z393" i="18"/>
  <c r="Z397" i="18"/>
  <c r="Z396" i="18"/>
  <c r="Z399" i="18"/>
  <c r="Z401" i="18"/>
  <c r="Z400" i="18"/>
  <c r="Z407" i="18"/>
  <c r="Z402" i="18"/>
  <c r="Z403" i="18"/>
  <c r="Z404" i="18"/>
  <c r="Z405" i="18"/>
  <c r="Z406" i="18"/>
  <c r="Z408" i="18"/>
  <c r="Z409" i="18"/>
  <c r="Z410" i="18"/>
  <c r="Z412" i="18"/>
  <c r="Z415" i="18"/>
  <c r="Z411" i="18"/>
  <c r="Z413" i="18"/>
  <c r="Z414" i="18"/>
  <c r="Z417" i="18"/>
  <c r="Z418" i="18"/>
  <c r="Z416" i="18"/>
  <c r="Z419" i="18"/>
  <c r="Z423" i="18"/>
  <c r="Z421" i="18"/>
  <c r="Z420" i="18"/>
  <c r="Z425" i="18"/>
  <c r="Z422" i="18"/>
  <c r="Z424" i="18"/>
  <c r="Z426" i="18"/>
  <c r="Z429" i="18"/>
  <c r="Z428" i="18"/>
  <c r="Z427" i="18"/>
  <c r="Z431" i="18"/>
  <c r="Z430" i="18"/>
  <c r="Z432" i="18"/>
  <c r="Z434" i="18"/>
  <c r="Z433" i="18"/>
  <c r="Z437" i="18"/>
  <c r="Z435" i="18"/>
  <c r="Z436" i="18"/>
  <c r="Z439" i="18"/>
  <c r="Z438" i="18"/>
  <c r="Z440" i="18"/>
  <c r="Z443" i="18"/>
  <c r="Z441" i="18"/>
  <c r="Z442" i="18"/>
  <c r="Z444" i="18"/>
  <c r="Z446" i="18"/>
  <c r="Z445" i="18"/>
  <c r="Z450" i="18"/>
  <c r="Z447" i="18"/>
  <c r="Z454" i="18"/>
  <c r="Z448" i="18"/>
  <c r="Z449" i="18"/>
  <c r="Z451" i="18"/>
  <c r="Z453" i="18"/>
  <c r="Z452" i="18"/>
  <c r="Z455" i="18"/>
  <c r="Z456" i="18"/>
  <c r="Z457" i="18"/>
  <c r="Z458" i="18"/>
  <c r="Z460" i="18"/>
  <c r="Z459" i="18"/>
  <c r="Z461" i="18"/>
  <c r="Z463" i="18"/>
  <c r="Z462" i="18"/>
  <c r="Z464" i="18"/>
  <c r="Z468" i="18"/>
  <c r="Z469" i="18"/>
  <c r="Z465" i="18"/>
  <c r="Z466" i="18"/>
  <c r="Z467" i="18"/>
  <c r="Z470" i="18"/>
  <c r="Z473" i="18"/>
  <c r="Z472" i="18"/>
  <c r="Z474" i="18"/>
  <c r="Z471" i="18"/>
  <c r="Z476" i="18"/>
  <c r="Z478" i="18"/>
  <c r="Z475" i="18"/>
  <c r="Z477" i="18"/>
  <c r="Z481" i="18"/>
  <c r="Z479" i="18"/>
  <c r="Z480" i="18"/>
  <c r="Z482" i="18"/>
  <c r="Z486" i="18"/>
  <c r="Z483" i="18"/>
  <c r="Z484" i="18"/>
  <c r="Z485" i="18"/>
  <c r="Z487" i="18"/>
  <c r="Z489" i="18"/>
  <c r="Z488" i="18"/>
  <c r="Z491" i="18"/>
  <c r="Z490" i="18"/>
  <c r="Z492" i="18"/>
  <c r="Z493" i="18"/>
  <c r="Z496" i="18"/>
  <c r="Z494" i="18"/>
  <c r="Z495" i="18"/>
  <c r="Z499" i="18"/>
  <c r="Z497" i="18"/>
  <c r="Z498" i="18"/>
  <c r="Z502" i="18"/>
  <c r="Z503" i="18"/>
  <c r="Z500" i="18"/>
  <c r="Z501" i="18"/>
  <c r="Z505" i="18"/>
  <c r="Z504" i="18"/>
  <c r="Z506" i="18"/>
  <c r="Z509" i="18"/>
  <c r="Z507" i="18"/>
  <c r="Z508" i="18"/>
  <c r="Z511" i="18"/>
  <c r="Z514" i="18"/>
  <c r="Z510" i="18"/>
  <c r="Z512" i="18"/>
  <c r="Z513" i="18"/>
  <c r="Z515" i="18"/>
  <c r="Z517" i="18"/>
  <c r="Z518" i="18"/>
  <c r="Z519" i="18"/>
  <c r="Z516" i="18"/>
  <c r="Z520" i="18"/>
  <c r="Z521" i="18"/>
  <c r="Z522" i="18"/>
  <c r="Z523" i="18"/>
  <c r="Z524" i="18"/>
  <c r="Z525" i="18"/>
  <c r="Z528" i="18"/>
  <c r="Z526" i="18"/>
  <c r="Z531" i="18"/>
  <c r="Z527" i="18"/>
  <c r="Z530" i="18"/>
  <c r="Z529" i="18"/>
  <c r="Z533" i="18"/>
  <c r="Z534" i="18"/>
  <c r="Z532" i="18"/>
  <c r="Z535" i="18"/>
  <c r="Z537" i="18"/>
  <c r="Z536" i="18"/>
  <c r="Z538" i="18"/>
  <c r="Z540" i="18"/>
  <c r="Z539" i="18"/>
  <c r="Z541" i="18"/>
  <c r="Z542" i="18"/>
  <c r="Z543" i="18"/>
  <c r="Z544" i="18"/>
  <c r="Z546" i="18"/>
  <c r="Z545" i="18"/>
  <c r="Z547" i="18"/>
  <c r="Z548" i="18"/>
  <c r="Z549" i="18"/>
  <c r="Z551" i="18"/>
  <c r="Z550" i="18"/>
  <c r="Z553" i="18"/>
  <c r="Z552" i="18"/>
  <c r="Z557" i="18"/>
  <c r="Z555" i="18"/>
  <c r="Z554" i="18"/>
  <c r="Z559" i="18"/>
  <c r="Z556" i="18"/>
  <c r="Z560" i="18"/>
  <c r="Z558" i="18"/>
  <c r="Z565" i="18"/>
  <c r="Z561" i="18"/>
  <c r="Z563" i="18"/>
  <c r="Z562" i="18"/>
  <c r="Z564" i="18"/>
  <c r="Z567" i="18"/>
  <c r="Z566" i="18"/>
  <c r="Z568" i="18"/>
  <c r="Z571" i="18"/>
  <c r="Z569" i="18"/>
  <c r="Z570" i="18"/>
  <c r="Z572" i="18"/>
  <c r="Z573" i="18"/>
  <c r="Z574" i="18"/>
  <c r="Z575" i="18"/>
  <c r="Z576" i="18"/>
  <c r="Z577" i="18"/>
  <c r="Z579" i="18"/>
  <c r="Z581" i="18"/>
  <c r="Z578" i="18"/>
  <c r="Z580" i="18"/>
  <c r="Z582" i="18"/>
  <c r="Z584" i="18"/>
  <c r="Z583" i="18"/>
  <c r="Z586" i="18"/>
  <c r="Z585" i="18"/>
  <c r="Z587" i="18"/>
  <c r="Z589" i="18"/>
  <c r="Z588" i="18"/>
  <c r="Z592" i="18"/>
  <c r="Z590" i="18"/>
  <c r="Z591" i="18"/>
  <c r="Z594" i="18"/>
  <c r="Z593" i="18"/>
  <c r="Z595" i="18"/>
  <c r="Z596" i="18"/>
  <c r="Z600" i="18"/>
  <c r="Z597" i="18"/>
  <c r="Z598" i="18"/>
  <c r="Z599" i="18"/>
  <c r="Z602" i="18"/>
  <c r="Z603" i="18"/>
  <c r="Z601" i="18"/>
  <c r="Z607" i="18"/>
  <c r="Z604" i="18"/>
  <c r="Z605" i="18"/>
  <c r="Z606" i="18"/>
  <c r="Z608" i="18"/>
  <c r="Z610" i="18"/>
  <c r="Z609" i="18"/>
  <c r="Z612" i="18"/>
  <c r="Z611" i="18"/>
  <c r="Z613" i="18"/>
  <c r="Z614" i="18"/>
  <c r="Z616" i="18"/>
  <c r="Z615" i="18"/>
  <c r="Z618" i="18"/>
  <c r="Z621" i="18"/>
  <c r="Z617" i="18"/>
  <c r="Z620" i="18"/>
  <c r="Z623" i="18"/>
  <c r="Z619" i="18"/>
  <c r="Z622" i="18"/>
  <c r="Z624" i="18"/>
  <c r="Z625" i="18"/>
  <c r="Z629" i="18"/>
  <c r="Z631" i="18"/>
  <c r="Z627" i="18"/>
  <c r="Z626" i="18"/>
  <c r="Z628" i="18"/>
  <c r="Z630" i="18"/>
  <c r="Z633" i="18"/>
  <c r="Z632" i="18"/>
  <c r="Z635" i="18"/>
  <c r="Z634" i="18"/>
  <c r="Z636" i="18"/>
  <c r="Z638" i="18"/>
  <c r="Z639" i="18"/>
  <c r="Z637" i="18"/>
  <c r="Z640" i="18"/>
  <c r="Z644" i="18"/>
  <c r="Z641" i="18"/>
  <c r="Z642" i="18"/>
  <c r="Z643" i="18"/>
  <c r="Z646" i="18"/>
  <c r="Z645" i="18"/>
  <c r="Z647" i="18"/>
  <c r="Z648" i="18"/>
  <c r="Z649" i="18"/>
  <c r="Z652" i="18"/>
  <c r="Z650" i="18"/>
  <c r="Z653" i="18"/>
  <c r="Z651" i="18"/>
  <c r="Z656" i="18"/>
  <c r="Z654" i="18"/>
  <c r="Z655" i="18"/>
  <c r="Z658" i="18"/>
  <c r="Z657" i="18"/>
  <c r="Z660" i="18"/>
  <c r="Z659" i="18"/>
  <c r="Z662" i="18"/>
  <c r="Z661" i="18"/>
  <c r="Z663" i="18"/>
  <c r="Z664" i="18"/>
  <c r="Z666" i="18"/>
  <c r="Z668" i="18"/>
  <c r="Z665" i="18"/>
  <c r="Z669" i="18"/>
  <c r="Z667" i="18"/>
  <c r="Z671" i="18"/>
  <c r="Z670" i="18"/>
  <c r="Z672" i="18"/>
  <c r="Z673" i="18"/>
  <c r="Z675" i="18"/>
  <c r="Z674" i="18"/>
  <c r="Z679" i="18"/>
  <c r="Z676" i="18"/>
  <c r="Z677" i="18"/>
  <c r="Z678" i="18"/>
  <c r="Z683" i="18"/>
  <c r="Z681" i="18"/>
  <c r="Z680" i="18"/>
  <c r="Z682" i="18"/>
  <c r="Z684" i="18"/>
  <c r="Z685" i="18"/>
  <c r="Z686" i="18"/>
  <c r="Z687" i="18"/>
  <c r="Z688" i="18"/>
  <c r="Z689" i="18"/>
  <c r="Z690" i="18"/>
  <c r="Z692" i="18"/>
  <c r="Z691" i="18"/>
  <c r="Z694" i="18"/>
  <c r="Z693" i="18"/>
  <c r="Z695" i="18"/>
  <c r="Z696" i="18"/>
  <c r="Z699" i="18"/>
  <c r="Z697" i="18"/>
  <c r="Z702" i="18"/>
  <c r="Z698" i="18"/>
  <c r="Z703" i="18"/>
  <c r="Z700" i="18"/>
  <c r="Z701" i="18"/>
  <c r="Z706" i="18"/>
  <c r="Z704" i="18"/>
  <c r="Z705" i="18"/>
  <c r="Z709" i="18"/>
  <c r="Z707" i="18"/>
  <c r="Z708" i="18"/>
  <c r="Z710" i="18"/>
  <c r="Z711" i="18"/>
  <c r="Z713" i="18"/>
  <c r="Z712" i="18"/>
  <c r="Z714" i="18"/>
  <c r="Z717" i="18"/>
  <c r="Z716" i="18"/>
  <c r="Z715" i="18"/>
  <c r="Z718" i="18"/>
  <c r="Z720" i="18"/>
  <c r="Z719" i="18"/>
  <c r="Z722" i="18"/>
  <c r="Z721" i="18"/>
  <c r="Z723" i="18"/>
  <c r="Z725" i="18"/>
  <c r="Z724" i="18"/>
  <c r="Z726" i="18"/>
  <c r="Z727" i="18"/>
  <c r="Z728" i="18"/>
  <c r="Z730" i="18"/>
  <c r="Z729" i="18"/>
  <c r="Z731" i="18"/>
  <c r="Z732" i="18"/>
  <c r="Z734" i="18"/>
  <c r="Z733" i="18"/>
  <c r="Z740" i="18"/>
  <c r="Z737" i="18"/>
  <c r="Z735" i="18"/>
  <c r="Z736" i="18"/>
  <c r="Z739" i="18"/>
  <c r="Z741" i="18"/>
  <c r="Z738" i="18"/>
  <c r="Z743" i="18"/>
  <c r="Z742" i="18"/>
  <c r="Z746" i="18"/>
  <c r="Z744" i="18"/>
  <c r="Z745" i="18"/>
  <c r="Z748" i="18"/>
  <c r="Z747" i="18"/>
  <c r="Z750" i="18"/>
  <c r="Z753" i="18"/>
  <c r="Z749" i="18"/>
  <c r="Z751" i="18"/>
  <c r="Z752" i="18"/>
  <c r="Z754" i="18"/>
  <c r="Z755" i="18"/>
  <c r="Z756" i="18"/>
  <c r="Z757" i="18"/>
  <c r="Z758" i="18"/>
  <c r="Z762" i="18"/>
  <c r="Z759" i="18"/>
  <c r="Z760" i="18"/>
  <c r="Z761" i="18"/>
  <c r="Z764" i="18"/>
  <c r="Z763" i="18"/>
  <c r="Z766" i="18"/>
  <c r="Z765" i="18"/>
  <c r="Z769" i="18"/>
  <c r="Z767" i="18"/>
  <c r="Z768" i="18"/>
  <c r="Z770" i="18"/>
  <c r="Z772" i="18"/>
  <c r="Z773" i="18"/>
  <c r="Z771" i="18"/>
  <c r="Z774" i="18"/>
  <c r="Z775" i="18"/>
  <c r="Z779" i="18"/>
  <c r="Z780" i="18"/>
  <c r="Z776" i="18"/>
  <c r="Z777" i="18"/>
  <c r="Z778" i="18"/>
  <c r="Z782" i="18"/>
  <c r="Z781" i="18"/>
  <c r="Z783" i="18"/>
  <c r="Z784" i="18"/>
  <c r="Z787" i="18"/>
  <c r="Z785" i="18"/>
  <c r="Z786" i="18"/>
  <c r="Z788" i="18"/>
  <c r="Z789" i="18"/>
  <c r="Z790" i="18"/>
  <c r="Z793" i="18"/>
  <c r="Z796" i="18"/>
  <c r="Z792" i="18"/>
  <c r="Z791" i="18"/>
  <c r="Z794" i="18"/>
  <c r="Z795" i="18"/>
  <c r="Z797" i="18"/>
  <c r="Z799" i="18"/>
  <c r="Z798" i="18"/>
  <c r="Z800" i="18"/>
  <c r="Z801" i="18"/>
  <c r="Z803" i="18"/>
  <c r="Z802" i="18"/>
  <c r="Z805" i="18"/>
  <c r="Z804" i="18"/>
  <c r="Z806" i="18"/>
  <c r="Z809" i="18"/>
  <c r="Z807" i="18"/>
  <c r="Z808" i="18"/>
  <c r="Z815" i="18"/>
  <c r="Z810" i="18"/>
  <c r="Z811" i="18"/>
  <c r="Z812" i="18"/>
  <c r="Z813" i="18"/>
  <c r="Z814" i="18"/>
  <c r="Z820" i="18"/>
  <c r="Z817" i="18"/>
  <c r="Z816" i="18"/>
  <c r="Z819" i="18"/>
  <c r="Z821" i="18"/>
  <c r="Z818" i="18"/>
  <c r="Z822" i="18"/>
  <c r="Z823" i="18"/>
  <c r="Z825" i="18"/>
  <c r="Z827" i="18"/>
  <c r="Z824" i="18"/>
  <c r="Z826" i="18"/>
  <c r="Z828" i="18"/>
  <c r="Z829" i="18"/>
  <c r="Z830" i="18"/>
  <c r="Z831" i="18"/>
  <c r="Z832" i="18"/>
  <c r="Z835" i="18"/>
  <c r="Z833" i="18"/>
  <c r="Z834" i="18"/>
  <c r="Z836" i="18"/>
  <c r="Z840" i="18"/>
  <c r="Z838" i="18"/>
  <c r="Z837" i="18"/>
  <c r="Z839" i="18"/>
  <c r="Z842" i="18"/>
  <c r="Z841" i="18"/>
  <c r="Z843" i="18"/>
  <c r="Z847" i="18"/>
  <c r="Z845" i="18"/>
  <c r="Z848" i="18"/>
  <c r="Z844" i="18"/>
  <c r="Z846" i="18"/>
  <c r="Z850" i="18"/>
  <c r="Z849" i="18"/>
  <c r="Z851" i="18"/>
  <c r="Z854" i="18"/>
  <c r="Z852" i="18"/>
  <c r="Z853" i="18"/>
  <c r="Z857" i="18"/>
  <c r="Z855" i="18"/>
  <c r="Z856" i="18"/>
  <c r="Z858" i="18"/>
  <c r="Z859" i="18"/>
  <c r="Z860" i="18"/>
  <c r="Z864" i="18"/>
  <c r="Z862" i="18"/>
  <c r="Z861" i="18"/>
  <c r="Z863" i="18"/>
  <c r="Z867" i="18"/>
  <c r="Z865" i="18"/>
  <c r="Z866" i="18"/>
  <c r="Z869" i="18"/>
  <c r="Z868" i="18"/>
  <c r="Z871" i="18"/>
  <c r="Z870" i="18"/>
  <c r="Z873" i="18"/>
  <c r="Z872" i="18"/>
  <c r="Z874" i="18"/>
  <c r="Z875" i="18"/>
  <c r="Z876" i="18"/>
  <c r="Z877" i="18"/>
  <c r="Z878" i="18"/>
  <c r="Z879" i="18"/>
  <c r="Z881" i="18"/>
  <c r="Z880" i="18"/>
  <c r="Z882" i="18"/>
  <c r="Z883" i="18"/>
  <c r="Z889" i="18"/>
  <c r="Z884" i="18"/>
  <c r="Z886" i="18"/>
  <c r="Z887" i="18"/>
  <c r="Z885" i="18"/>
  <c r="Z888" i="18"/>
  <c r="Z893" i="18"/>
  <c r="Z891" i="18"/>
  <c r="Z890" i="18"/>
  <c r="Z892" i="18"/>
  <c r="Z895" i="18"/>
  <c r="Z897" i="18"/>
  <c r="Z894" i="18"/>
  <c r="Z896" i="18"/>
  <c r="Z898" i="18"/>
  <c r="Z899" i="18"/>
  <c r="Z900" i="18"/>
  <c r="Z902" i="18"/>
  <c r="Z901" i="18"/>
  <c r="Z903" i="18"/>
  <c r="Z905" i="18"/>
  <c r="Z904" i="18"/>
  <c r="Z907" i="18"/>
  <c r="Z906" i="18"/>
  <c r="Z909" i="18"/>
  <c r="Z908" i="18"/>
  <c r="Z910" i="18"/>
  <c r="Z911" i="18"/>
  <c r="Z912" i="18"/>
  <c r="Z915" i="18"/>
  <c r="Z913" i="18"/>
  <c r="Z914" i="18"/>
  <c r="Z916" i="18"/>
  <c r="Z919" i="18"/>
  <c r="Z917" i="18"/>
  <c r="Z920" i="18"/>
  <c r="Z918" i="18"/>
  <c r="Z921" i="18"/>
  <c r="Z923" i="18"/>
  <c r="Z924" i="18"/>
  <c r="Z922" i="18"/>
  <c r="Z926" i="18"/>
  <c r="Z925" i="18"/>
  <c r="Z931" i="18"/>
  <c r="Z928" i="18"/>
  <c r="Z927" i="18"/>
  <c r="Z929" i="18"/>
  <c r="Z930" i="18"/>
  <c r="Z934" i="18"/>
  <c r="Z932" i="18"/>
  <c r="Z933" i="18"/>
  <c r="Z936" i="18"/>
  <c r="Z935" i="18"/>
  <c r="Z937" i="18"/>
  <c r="Z940" i="18"/>
  <c r="Z942" i="18"/>
  <c r="Z939" i="18"/>
  <c r="Z938" i="18"/>
  <c r="Z941" i="18"/>
  <c r="Z945" i="18"/>
  <c r="Z943" i="18"/>
  <c r="Z947" i="18"/>
  <c r="Z949" i="18"/>
  <c r="Z948" i="18"/>
  <c r="Z946" i="18"/>
  <c r="Z944" i="18"/>
  <c r="Z950" i="18"/>
  <c r="Z952" i="18"/>
  <c r="Z951" i="18"/>
  <c r="Z953" i="18"/>
  <c r="Z954" i="18"/>
  <c r="Z955" i="18"/>
  <c r="Z959" i="18"/>
  <c r="Z957" i="18"/>
  <c r="Z956" i="18"/>
  <c r="Z958" i="18"/>
  <c r="Z962" i="18"/>
  <c r="Z960" i="18"/>
  <c r="Z963" i="18"/>
  <c r="Z961" i="18"/>
  <c r="Z964" i="18"/>
  <c r="Z965" i="18"/>
  <c r="Z967" i="18"/>
  <c r="Z966" i="18"/>
  <c r="Z970" i="18"/>
  <c r="Z969" i="18"/>
  <c r="Z968" i="18"/>
  <c r="Z971" i="18"/>
  <c r="Z972" i="18"/>
  <c r="Z973" i="18"/>
  <c r="Z978" i="18"/>
  <c r="Z974" i="18"/>
  <c r="Z975" i="18"/>
  <c r="Z976" i="18"/>
  <c r="Z977" i="18"/>
  <c r="Z979" i="18"/>
  <c r="Z983" i="18"/>
  <c r="Z981" i="18"/>
  <c r="Z980" i="18"/>
  <c r="Z982" i="18"/>
  <c r="Z984" i="18"/>
  <c r="Z986" i="18"/>
  <c r="Z985" i="18"/>
  <c r="Z987" i="18"/>
  <c r="Z989" i="18"/>
  <c r="Z988" i="18"/>
  <c r="Z990" i="18"/>
  <c r="Z992" i="18"/>
  <c r="Z991" i="18"/>
  <c r="Z993" i="18"/>
  <c r="Z994" i="18"/>
  <c r="Z996" i="18"/>
  <c r="Z998" i="18"/>
  <c r="Z995" i="18"/>
  <c r="Z997" i="18"/>
  <c r="Z999" i="18"/>
  <c r="Z1001" i="18"/>
  <c r="U1001" i="18"/>
  <c r="U1005" i="18"/>
  <c r="X1006" i="18"/>
  <c r="X1004" i="18"/>
  <c r="X1002" i="18"/>
  <c r="X998" i="18"/>
  <c r="W1007" i="18"/>
  <c r="J1007" i="18"/>
  <c r="W12" i="18"/>
  <c r="W10" i="18"/>
  <c r="W9" i="18"/>
  <c r="H5" i="18"/>
  <c r="W8" i="18"/>
  <c r="W11" i="18"/>
  <c r="W13" i="18"/>
  <c r="W14" i="18"/>
  <c r="W16" i="18"/>
  <c r="W15" i="18"/>
  <c r="W21" i="18"/>
  <c r="W18" i="18"/>
  <c r="W17" i="18"/>
  <c r="W19" i="18"/>
  <c r="W20" i="18"/>
  <c r="W25" i="18"/>
  <c r="W22" i="18"/>
  <c r="W23" i="18"/>
  <c r="W24" i="18"/>
  <c r="W26" i="18"/>
  <c r="W28" i="18"/>
  <c r="W27" i="18"/>
  <c r="W30" i="18"/>
  <c r="W29" i="18"/>
  <c r="W31" i="18"/>
  <c r="W32" i="18"/>
  <c r="W33" i="18"/>
  <c r="W36" i="18"/>
  <c r="W34" i="18"/>
  <c r="W35" i="18"/>
  <c r="W37" i="18"/>
  <c r="W40" i="18"/>
  <c r="W41" i="18"/>
  <c r="W38" i="18"/>
  <c r="W39" i="18"/>
  <c r="W42" i="18"/>
  <c r="W43" i="18"/>
  <c r="W44" i="18"/>
  <c r="W46" i="18"/>
  <c r="W45" i="18"/>
  <c r="W49" i="18"/>
  <c r="W47" i="18"/>
  <c r="W48" i="18"/>
  <c r="W51" i="18"/>
  <c r="W50" i="18"/>
  <c r="W52" i="18"/>
  <c r="W53" i="18"/>
  <c r="W54" i="18"/>
  <c r="W55" i="18"/>
  <c r="W56" i="18"/>
  <c r="W59" i="18"/>
  <c r="W57" i="18"/>
  <c r="W62" i="18"/>
  <c r="W58" i="18"/>
  <c r="W60" i="18"/>
  <c r="W61" i="18"/>
  <c r="W65" i="18"/>
  <c r="W63" i="18"/>
  <c r="W68" i="18"/>
  <c r="W64" i="18"/>
  <c r="W67" i="18"/>
  <c r="W69" i="18"/>
  <c r="W66" i="18"/>
  <c r="W70" i="18"/>
  <c r="W72" i="18"/>
  <c r="W73" i="18"/>
  <c r="W71" i="18"/>
  <c r="W77" i="18"/>
  <c r="W74" i="18"/>
  <c r="W76" i="18"/>
  <c r="W80" i="18"/>
  <c r="W78" i="18"/>
  <c r="W75" i="18"/>
  <c r="W79" i="18"/>
  <c r="W83" i="18"/>
  <c r="W84" i="18"/>
  <c r="W81" i="18"/>
  <c r="W82" i="18"/>
  <c r="W88" i="18"/>
  <c r="W86" i="18"/>
  <c r="W85" i="18"/>
  <c r="W87" i="18"/>
  <c r="W89" i="18"/>
  <c r="W91" i="18"/>
  <c r="W90" i="18"/>
  <c r="W93" i="18"/>
  <c r="W92" i="18"/>
  <c r="W95" i="18"/>
  <c r="W94" i="18"/>
  <c r="W96" i="18"/>
  <c r="W97" i="18"/>
  <c r="W98" i="18"/>
  <c r="W100" i="18"/>
  <c r="W99" i="18"/>
  <c r="W101" i="18"/>
  <c r="W103" i="18"/>
  <c r="W102" i="18"/>
  <c r="W105" i="18"/>
  <c r="W104" i="18"/>
  <c r="W106" i="18"/>
  <c r="W107" i="18"/>
  <c r="W108" i="18"/>
  <c r="W109" i="18"/>
  <c r="W110" i="18"/>
  <c r="W113" i="18"/>
  <c r="W111" i="18"/>
  <c r="W112" i="18"/>
  <c r="W116" i="18"/>
  <c r="W115" i="18"/>
  <c r="W114" i="18"/>
  <c r="W117" i="18"/>
  <c r="W118" i="18"/>
  <c r="W119" i="18"/>
  <c r="W120" i="18"/>
  <c r="W122" i="18"/>
  <c r="W121" i="18"/>
  <c r="W125" i="18"/>
  <c r="W123" i="18"/>
  <c r="W124" i="18"/>
  <c r="W126" i="18"/>
  <c r="W127" i="18"/>
  <c r="W128" i="18"/>
  <c r="W129" i="18"/>
  <c r="W133" i="18"/>
  <c r="W131" i="18"/>
  <c r="W130" i="18"/>
  <c r="W132" i="18"/>
  <c r="W134" i="18"/>
  <c r="W135" i="18"/>
  <c r="W136" i="18"/>
  <c r="W137" i="18"/>
  <c r="W138" i="18"/>
  <c r="W139" i="18"/>
  <c r="W141" i="18"/>
  <c r="W140" i="18"/>
  <c r="W147" i="18"/>
  <c r="W143" i="18"/>
  <c r="W142" i="18"/>
  <c r="W144" i="18"/>
  <c r="W145" i="18"/>
  <c r="W146" i="18"/>
  <c r="W150" i="18"/>
  <c r="W149" i="18"/>
  <c r="W148" i="18"/>
  <c r="W153" i="18"/>
  <c r="W151" i="18"/>
  <c r="W154" i="18"/>
  <c r="W152" i="18"/>
  <c r="W156" i="18"/>
  <c r="W155" i="18"/>
  <c r="W159" i="18"/>
  <c r="W157" i="18"/>
  <c r="W158" i="18"/>
  <c r="W160" i="18"/>
  <c r="W164" i="18"/>
  <c r="W162" i="18"/>
  <c r="W161" i="18"/>
  <c r="W165" i="18"/>
  <c r="W163" i="18"/>
  <c r="W166" i="18"/>
  <c r="W167" i="18"/>
  <c r="W169" i="18"/>
  <c r="W168" i="18"/>
  <c r="W171" i="18"/>
  <c r="W172" i="18"/>
  <c r="W170" i="18"/>
  <c r="W173" i="18"/>
  <c r="W175" i="18"/>
  <c r="W176" i="18"/>
  <c r="W174" i="18"/>
  <c r="W177" i="18"/>
  <c r="W178" i="18"/>
  <c r="W180" i="18"/>
  <c r="W179" i="18"/>
  <c r="W181" i="18"/>
  <c r="W183" i="18"/>
  <c r="W184" i="18"/>
  <c r="W182" i="18"/>
  <c r="W185" i="18"/>
  <c r="W186" i="18"/>
  <c r="W187" i="18"/>
  <c r="W190" i="18"/>
  <c r="W188" i="18"/>
  <c r="W189" i="18"/>
  <c r="W191" i="18"/>
  <c r="W192" i="18"/>
  <c r="W193" i="18"/>
  <c r="W194" i="18"/>
  <c r="W195" i="18"/>
  <c r="W196" i="18"/>
  <c r="W198" i="18"/>
  <c r="W197" i="18"/>
  <c r="W200" i="18"/>
  <c r="W202" i="18"/>
  <c r="W199" i="18"/>
  <c r="W201" i="18"/>
  <c r="W203" i="18"/>
  <c r="W205" i="18"/>
  <c r="W204" i="18"/>
  <c r="W210" i="18"/>
  <c r="W206" i="18"/>
  <c r="W208" i="18"/>
  <c r="W207" i="18"/>
  <c r="W212" i="18"/>
  <c r="W209" i="18"/>
  <c r="W211" i="18"/>
  <c r="W214" i="18"/>
  <c r="W215" i="18"/>
  <c r="W213" i="18"/>
  <c r="W217" i="18"/>
  <c r="W216" i="18"/>
  <c r="W218" i="18"/>
  <c r="W220" i="18"/>
  <c r="W219" i="18"/>
  <c r="W222" i="18"/>
  <c r="W225" i="18"/>
  <c r="W221" i="18"/>
  <c r="W223" i="18"/>
  <c r="W226" i="18"/>
  <c r="W224" i="18"/>
  <c r="W228" i="18"/>
  <c r="W227" i="18"/>
  <c r="W229" i="18"/>
  <c r="W232" i="18"/>
  <c r="W233" i="18"/>
  <c r="W230" i="18"/>
  <c r="W234" i="18"/>
  <c r="W231" i="18"/>
  <c r="W235" i="18"/>
  <c r="W239" i="18"/>
  <c r="W236" i="18"/>
  <c r="W237" i="18"/>
  <c r="W238" i="18"/>
  <c r="W240" i="18"/>
  <c r="W243" i="18"/>
  <c r="W241" i="18"/>
  <c r="W242" i="18"/>
  <c r="W244" i="18"/>
  <c r="W246" i="18"/>
  <c r="W245" i="18"/>
  <c r="W247" i="18"/>
  <c r="W248" i="18"/>
  <c r="W251" i="18"/>
  <c r="W252" i="18"/>
  <c r="W249" i="18"/>
  <c r="W253" i="18"/>
  <c r="W250" i="18"/>
  <c r="W254" i="18"/>
  <c r="W256" i="18"/>
  <c r="W255" i="18"/>
  <c r="W257" i="18"/>
  <c r="W259" i="18"/>
  <c r="W258" i="18"/>
  <c r="W260" i="18"/>
  <c r="W261" i="18"/>
  <c r="W262" i="18"/>
  <c r="W264" i="18"/>
  <c r="W263" i="18"/>
  <c r="W266" i="18"/>
  <c r="W265" i="18"/>
  <c r="W268" i="18"/>
  <c r="W267" i="18"/>
  <c r="W269" i="18"/>
  <c r="W270" i="18"/>
  <c r="W273" i="18"/>
  <c r="W272" i="18"/>
  <c r="W271" i="18"/>
  <c r="W274" i="18"/>
  <c r="W278" i="18"/>
  <c r="W275" i="18"/>
  <c r="W276" i="18"/>
  <c r="W279" i="18"/>
  <c r="W277" i="18"/>
  <c r="W280" i="18"/>
  <c r="W281" i="18"/>
  <c r="W284" i="18"/>
  <c r="W285" i="18"/>
  <c r="W283" i="18"/>
  <c r="W282" i="18"/>
  <c r="W286" i="18"/>
  <c r="W288" i="18"/>
  <c r="W289" i="18"/>
  <c r="W287" i="18"/>
  <c r="W293" i="18"/>
  <c r="W290" i="18"/>
  <c r="W292" i="18"/>
  <c r="W291" i="18"/>
  <c r="W297" i="18"/>
  <c r="W294" i="18"/>
  <c r="W295" i="18"/>
  <c r="W296" i="18"/>
  <c r="W301" i="18"/>
  <c r="W299" i="18"/>
  <c r="W300" i="18"/>
  <c r="W298" i="18"/>
  <c r="W302" i="18"/>
  <c r="W303" i="18"/>
  <c r="W304" i="18"/>
  <c r="W306" i="18"/>
  <c r="W305" i="18"/>
  <c r="W307" i="18"/>
  <c r="W308" i="18"/>
  <c r="W312" i="18"/>
  <c r="W310" i="18"/>
  <c r="W311" i="18"/>
  <c r="W309" i="18"/>
  <c r="W315" i="18"/>
  <c r="W313" i="18"/>
  <c r="W314" i="18"/>
  <c r="W319" i="18"/>
  <c r="W316" i="18"/>
  <c r="W317" i="18"/>
  <c r="W322" i="18"/>
  <c r="W318" i="18"/>
  <c r="W320" i="18"/>
  <c r="W321" i="18"/>
  <c r="W323" i="18"/>
  <c r="W325" i="18"/>
  <c r="W324" i="18"/>
  <c r="W329" i="18"/>
  <c r="W327" i="18"/>
  <c r="W326" i="18"/>
  <c r="W328" i="18"/>
  <c r="W330" i="18"/>
  <c r="W331" i="18"/>
  <c r="W333" i="18"/>
  <c r="W334" i="18"/>
  <c r="W332" i="18"/>
  <c r="W335" i="18"/>
  <c r="W337" i="18"/>
  <c r="W336" i="18"/>
  <c r="W338" i="18"/>
  <c r="W341" i="18"/>
  <c r="W339" i="18"/>
  <c r="W340" i="18"/>
  <c r="W344" i="18"/>
  <c r="W342" i="18"/>
  <c r="W346" i="18"/>
  <c r="W343" i="18"/>
  <c r="W345" i="18"/>
  <c r="W348" i="18"/>
  <c r="W347" i="18"/>
  <c r="W349" i="18"/>
  <c r="W351" i="18"/>
  <c r="W350" i="18"/>
  <c r="W357" i="18"/>
  <c r="W352" i="18"/>
  <c r="W353" i="18"/>
  <c r="W354" i="18"/>
  <c r="W355" i="18"/>
  <c r="W356" i="18"/>
  <c r="W358" i="18"/>
  <c r="W359" i="18"/>
  <c r="W361" i="18"/>
  <c r="W360" i="18"/>
  <c r="W362" i="18"/>
  <c r="W363" i="18"/>
  <c r="W367" i="18"/>
  <c r="W366" i="18"/>
  <c r="W364" i="18"/>
  <c r="W365" i="18"/>
  <c r="W368" i="18"/>
  <c r="W370" i="18"/>
  <c r="W369" i="18"/>
  <c r="W373" i="18"/>
  <c r="W372" i="18"/>
  <c r="W371" i="18"/>
  <c r="W376" i="18"/>
  <c r="W375" i="18"/>
  <c r="W374" i="18"/>
  <c r="W377" i="18"/>
  <c r="W378" i="18"/>
  <c r="W382" i="18"/>
  <c r="W379" i="18"/>
  <c r="W380" i="18"/>
  <c r="W381" i="18"/>
  <c r="W384" i="18"/>
  <c r="W383" i="18"/>
  <c r="W386" i="18"/>
  <c r="W385" i="18"/>
  <c r="W387" i="18"/>
  <c r="W389" i="18"/>
  <c r="W388" i="18"/>
  <c r="W390" i="18"/>
  <c r="W393" i="18"/>
  <c r="W391" i="18"/>
  <c r="W394" i="18"/>
  <c r="W392" i="18"/>
  <c r="W395" i="18"/>
  <c r="W396" i="18"/>
  <c r="W397" i="18"/>
  <c r="W398" i="18"/>
  <c r="W399" i="18"/>
  <c r="W400" i="18"/>
  <c r="W402" i="18"/>
  <c r="W403" i="18"/>
  <c r="W401" i="18"/>
  <c r="W405" i="18"/>
  <c r="W404" i="18"/>
  <c r="W406" i="18"/>
  <c r="W407" i="18"/>
  <c r="W409" i="18"/>
  <c r="W408" i="18"/>
  <c r="W412" i="18"/>
  <c r="W410" i="18"/>
  <c r="W411" i="18"/>
  <c r="W413" i="18"/>
  <c r="W414" i="18"/>
  <c r="W415" i="18"/>
  <c r="W418" i="18"/>
  <c r="W416" i="18"/>
  <c r="W417" i="18"/>
  <c r="W419" i="18"/>
  <c r="W420" i="18"/>
  <c r="W422" i="18"/>
  <c r="W421" i="18"/>
  <c r="W423" i="18"/>
  <c r="W424" i="18"/>
  <c r="W425" i="18"/>
  <c r="W426" i="18"/>
  <c r="W427" i="18"/>
  <c r="W430" i="18"/>
  <c r="W432" i="18"/>
  <c r="W429" i="18"/>
  <c r="W428" i="18"/>
  <c r="W433" i="18"/>
  <c r="W431" i="18"/>
  <c r="W435" i="18"/>
  <c r="W436" i="18"/>
  <c r="W434" i="18"/>
  <c r="W438" i="18"/>
  <c r="W440" i="18"/>
  <c r="W437" i="18"/>
  <c r="W439" i="18"/>
  <c r="W443" i="18"/>
  <c r="W441" i="18"/>
  <c r="W444" i="18"/>
  <c r="W442" i="18"/>
  <c r="W446" i="18"/>
  <c r="W445" i="18"/>
  <c r="W447" i="18"/>
  <c r="W448" i="18"/>
  <c r="W454" i="18"/>
  <c r="W450" i="18"/>
  <c r="W449" i="18"/>
  <c r="W453" i="18"/>
  <c r="W451" i="18"/>
  <c r="W452" i="18"/>
  <c r="W455" i="18"/>
  <c r="W456" i="18"/>
  <c r="W458" i="18"/>
  <c r="W457" i="18"/>
  <c r="W459" i="18"/>
  <c r="W461" i="18"/>
  <c r="W460" i="18"/>
  <c r="W462" i="18"/>
  <c r="W465" i="18"/>
  <c r="W463" i="18"/>
  <c r="W464" i="18"/>
  <c r="W468" i="18"/>
  <c r="W467" i="18"/>
  <c r="W466" i="18"/>
  <c r="W469" i="18"/>
  <c r="W470" i="18"/>
  <c r="W474" i="18"/>
  <c r="W471" i="18"/>
  <c r="W473" i="18"/>
  <c r="W472" i="18"/>
  <c r="W475" i="18"/>
  <c r="W476" i="18"/>
  <c r="W477" i="18"/>
  <c r="W478" i="18"/>
  <c r="W480" i="18"/>
  <c r="W482" i="18"/>
  <c r="W479" i="18"/>
  <c r="W481" i="18"/>
  <c r="W483" i="18"/>
  <c r="W484" i="18"/>
  <c r="W486" i="18"/>
  <c r="W485" i="18"/>
  <c r="W487" i="18"/>
  <c r="W490" i="18"/>
  <c r="W489" i="18"/>
  <c r="W488" i="18"/>
  <c r="W492" i="18"/>
  <c r="W491" i="18"/>
  <c r="W493" i="18"/>
  <c r="W497" i="18"/>
  <c r="W494" i="18"/>
  <c r="W495" i="18"/>
  <c r="W496" i="18"/>
  <c r="W498" i="18"/>
  <c r="W499" i="18"/>
  <c r="W501" i="18"/>
  <c r="W503" i="18"/>
  <c r="W500" i="18"/>
  <c r="W502" i="18"/>
  <c r="W504" i="18"/>
  <c r="W506" i="18"/>
  <c r="W505" i="18"/>
  <c r="W511" i="18"/>
  <c r="W507" i="18"/>
  <c r="W510" i="18"/>
  <c r="W508" i="18"/>
  <c r="W509" i="18"/>
  <c r="W514" i="18"/>
  <c r="W513" i="18"/>
  <c r="W512" i="18"/>
  <c r="W515" i="18"/>
  <c r="W516" i="18"/>
  <c r="W517" i="18"/>
  <c r="W520" i="18"/>
  <c r="W518" i="18"/>
  <c r="W519" i="18"/>
  <c r="W523" i="18"/>
  <c r="W522" i="18"/>
  <c r="W521" i="18"/>
  <c r="W526" i="18"/>
  <c r="W525" i="18"/>
  <c r="W524" i="18"/>
  <c r="W528" i="18"/>
  <c r="W527" i="18"/>
  <c r="W529" i="18"/>
  <c r="W530" i="18"/>
  <c r="W533" i="18"/>
  <c r="W531" i="18"/>
  <c r="W532" i="18"/>
  <c r="W535" i="18"/>
  <c r="W534" i="18"/>
  <c r="W536" i="18"/>
  <c r="W537" i="18"/>
  <c r="W539" i="18"/>
  <c r="W538" i="18"/>
  <c r="W542" i="18"/>
  <c r="W541" i="18"/>
  <c r="W543" i="18"/>
  <c r="W540" i="18"/>
  <c r="W544" i="18"/>
  <c r="W546" i="18"/>
  <c r="W545" i="18"/>
  <c r="W548" i="18"/>
  <c r="W547" i="18"/>
  <c r="W549" i="18"/>
  <c r="W550" i="18"/>
  <c r="W553" i="18"/>
  <c r="W551" i="18"/>
  <c r="W552" i="18"/>
  <c r="W555" i="18"/>
  <c r="W554" i="18"/>
  <c r="W557" i="18"/>
  <c r="W556" i="18"/>
  <c r="W558" i="18"/>
  <c r="W560" i="18"/>
  <c r="W559" i="18"/>
  <c r="W561" i="18"/>
  <c r="W566" i="18"/>
  <c r="W563" i="18"/>
  <c r="W562" i="18"/>
  <c r="W564" i="18"/>
  <c r="W565" i="18"/>
  <c r="W567" i="18"/>
  <c r="W570" i="18"/>
  <c r="W568" i="18"/>
  <c r="W571" i="18"/>
  <c r="W572" i="18"/>
  <c r="W569" i="18"/>
  <c r="W573" i="18"/>
  <c r="W576" i="18"/>
  <c r="W574" i="18"/>
  <c r="W575" i="18"/>
  <c r="W577" i="18"/>
  <c r="W578" i="18"/>
  <c r="W579" i="18"/>
  <c r="W582" i="18"/>
  <c r="W580" i="18"/>
  <c r="W583" i="18"/>
  <c r="W581" i="18"/>
  <c r="W584" i="18"/>
  <c r="W585" i="18"/>
  <c r="W586" i="18"/>
  <c r="W587" i="18"/>
  <c r="W588" i="18"/>
  <c r="W589" i="18"/>
  <c r="W592" i="18"/>
  <c r="W590" i="18"/>
  <c r="W596" i="18"/>
  <c r="W591" i="18"/>
  <c r="W594" i="18"/>
  <c r="W595" i="18"/>
  <c r="W593" i="18"/>
  <c r="W598" i="18"/>
  <c r="W597" i="18"/>
  <c r="W599" i="18"/>
  <c r="W602" i="18"/>
  <c r="W603" i="18"/>
  <c r="W600" i="18"/>
  <c r="W601" i="18"/>
  <c r="W604" i="18"/>
  <c r="W605" i="18"/>
  <c r="W606" i="18"/>
  <c r="W608" i="18"/>
  <c r="W607" i="18"/>
  <c r="W609" i="18"/>
  <c r="W612" i="18"/>
  <c r="W610" i="18"/>
  <c r="W611" i="18"/>
  <c r="W613" i="18"/>
  <c r="W614" i="18"/>
  <c r="W615" i="18"/>
  <c r="W616" i="18"/>
  <c r="W617" i="18"/>
  <c r="W619" i="18"/>
  <c r="W618" i="18"/>
  <c r="W622" i="18"/>
  <c r="W623" i="18"/>
  <c r="W621" i="18"/>
  <c r="W620" i="18"/>
  <c r="W626" i="18"/>
  <c r="W624" i="18"/>
  <c r="W625" i="18"/>
  <c r="W627" i="18"/>
  <c r="W630" i="18"/>
  <c r="W628" i="18"/>
  <c r="W629" i="18"/>
  <c r="W631" i="18"/>
  <c r="W632" i="18"/>
  <c r="W634" i="18"/>
  <c r="W633" i="18"/>
  <c r="W635" i="18"/>
  <c r="W639" i="18"/>
  <c r="W637" i="18"/>
  <c r="W636" i="18"/>
  <c r="W638" i="18"/>
  <c r="W640" i="18"/>
  <c r="W641" i="18"/>
  <c r="W642" i="18"/>
  <c r="W644" i="18"/>
  <c r="W646" i="18"/>
  <c r="W648" i="18"/>
  <c r="W645" i="18"/>
  <c r="W643" i="18"/>
  <c r="W647" i="18"/>
  <c r="W650" i="18"/>
  <c r="W652" i="18"/>
  <c r="W649" i="18"/>
  <c r="W651" i="18"/>
  <c r="W656" i="18"/>
  <c r="W657" i="18"/>
  <c r="W654" i="18"/>
  <c r="W653" i="18"/>
  <c r="W655" i="18"/>
  <c r="W658" i="18"/>
  <c r="W659" i="18"/>
  <c r="W660" i="18"/>
  <c r="W661" i="18"/>
  <c r="W662" i="18"/>
  <c r="W665" i="18"/>
  <c r="W663" i="18"/>
  <c r="W666" i="18"/>
  <c r="W664" i="18"/>
  <c r="W668" i="18"/>
  <c r="W667" i="18"/>
  <c r="W671" i="18"/>
  <c r="W670" i="18"/>
  <c r="W669" i="18"/>
  <c r="W675" i="18"/>
  <c r="W672" i="18"/>
  <c r="W673" i="18"/>
  <c r="W674" i="18"/>
  <c r="W677" i="18"/>
  <c r="W676" i="18"/>
  <c r="W678" i="18"/>
  <c r="W679" i="18"/>
  <c r="W682" i="18"/>
  <c r="W681" i="18"/>
  <c r="W680" i="18"/>
  <c r="W685" i="18"/>
  <c r="W683" i="18"/>
  <c r="W684" i="18"/>
  <c r="W686" i="18"/>
  <c r="W687" i="18"/>
  <c r="W688" i="18"/>
  <c r="W689" i="18"/>
  <c r="W691" i="18"/>
  <c r="W690" i="18"/>
  <c r="W695" i="18"/>
  <c r="W692" i="18"/>
  <c r="W693" i="18"/>
  <c r="W694" i="18"/>
  <c r="W696" i="18"/>
  <c r="W699" i="18"/>
  <c r="W697" i="18"/>
  <c r="W698" i="18"/>
  <c r="W702" i="18"/>
  <c r="W701" i="18"/>
  <c r="W700" i="18"/>
  <c r="W704" i="18"/>
  <c r="W706" i="18"/>
  <c r="W703" i="18"/>
  <c r="W707" i="18"/>
  <c r="W705" i="18"/>
  <c r="W708" i="18"/>
  <c r="W709" i="18"/>
  <c r="W710" i="18"/>
  <c r="W711" i="18"/>
  <c r="W712" i="18"/>
  <c r="W716" i="18"/>
  <c r="W714" i="18"/>
  <c r="W713" i="18"/>
  <c r="W719" i="18"/>
  <c r="W717" i="18"/>
  <c r="W715" i="18"/>
  <c r="W720" i="18"/>
  <c r="W718" i="18"/>
  <c r="W723" i="18"/>
  <c r="W721" i="18"/>
  <c r="W722" i="18"/>
  <c r="W727" i="18"/>
  <c r="W724" i="18"/>
  <c r="W726" i="18"/>
  <c r="W725" i="18"/>
  <c r="W730" i="18"/>
  <c r="W728" i="18"/>
  <c r="W731" i="18"/>
  <c r="W729" i="18"/>
  <c r="W732" i="18"/>
  <c r="W733" i="18"/>
  <c r="W734" i="18"/>
  <c r="W735" i="18"/>
  <c r="W739" i="18"/>
  <c r="W736" i="18"/>
  <c r="W737" i="18"/>
  <c r="W738" i="18"/>
  <c r="W743" i="18"/>
  <c r="W740" i="18"/>
  <c r="W742" i="18"/>
  <c r="W741" i="18"/>
  <c r="W744" i="18"/>
  <c r="W746" i="18"/>
  <c r="W745" i="18"/>
  <c r="W747" i="18"/>
  <c r="W750" i="18"/>
  <c r="W753" i="18"/>
  <c r="W748" i="18"/>
  <c r="W749" i="18"/>
  <c r="W751" i="18"/>
  <c r="W752" i="18"/>
  <c r="W754" i="18"/>
  <c r="W755" i="18"/>
  <c r="W758" i="18"/>
  <c r="W756" i="18"/>
  <c r="W757" i="18"/>
  <c r="W764" i="18"/>
  <c r="W759" i="18"/>
  <c r="W760" i="18"/>
  <c r="W761" i="18"/>
  <c r="W763" i="18"/>
  <c r="W762" i="18"/>
  <c r="W766" i="18"/>
  <c r="W765" i="18"/>
  <c r="W770" i="18"/>
  <c r="W767" i="18"/>
  <c r="W769" i="18"/>
  <c r="W768" i="18"/>
  <c r="W773" i="18"/>
  <c r="W771" i="18"/>
  <c r="W774" i="18"/>
  <c r="W772" i="18"/>
  <c r="W775" i="18"/>
  <c r="W777" i="18"/>
  <c r="W780" i="18"/>
  <c r="W776" i="18"/>
  <c r="W778" i="18"/>
  <c r="W779" i="18"/>
  <c r="W781" i="18"/>
  <c r="W782" i="18"/>
  <c r="W786" i="18"/>
  <c r="W788" i="18"/>
  <c r="W783" i="18"/>
  <c r="W784" i="18"/>
  <c r="W785" i="18"/>
  <c r="W789" i="18"/>
  <c r="W787" i="18"/>
  <c r="W791" i="18"/>
  <c r="W792" i="18"/>
  <c r="W790" i="18"/>
  <c r="W793" i="18"/>
  <c r="W797" i="18"/>
  <c r="W795" i="18"/>
  <c r="W794" i="18"/>
  <c r="W796" i="18"/>
  <c r="W798" i="18"/>
  <c r="W799" i="18"/>
  <c r="W802" i="18"/>
  <c r="W800" i="18"/>
  <c r="W801" i="18"/>
  <c r="W806" i="18"/>
  <c r="W803" i="18"/>
  <c r="W804" i="18"/>
  <c r="W805" i="18"/>
  <c r="W809" i="18"/>
  <c r="W807" i="18"/>
  <c r="W808" i="18"/>
  <c r="W811" i="18"/>
  <c r="W813" i="18"/>
  <c r="W810" i="18"/>
  <c r="W817" i="18"/>
  <c r="W812" i="18"/>
  <c r="W814" i="18"/>
  <c r="W815" i="18"/>
  <c r="W816" i="18"/>
  <c r="W818" i="18"/>
  <c r="W820" i="18"/>
  <c r="W819" i="18"/>
  <c r="W821" i="18"/>
  <c r="W823" i="18"/>
  <c r="W825" i="18"/>
  <c r="W822" i="18"/>
  <c r="W824" i="18"/>
  <c r="W829" i="18"/>
  <c r="W827" i="18"/>
  <c r="W826" i="18"/>
  <c r="W828" i="18"/>
  <c r="W831" i="18"/>
  <c r="W830" i="18"/>
  <c r="W832" i="18"/>
  <c r="W837" i="18"/>
  <c r="W833" i="18"/>
  <c r="W834" i="18"/>
  <c r="W835" i="18"/>
  <c r="W836" i="18"/>
  <c r="W838" i="18"/>
  <c r="W839" i="18"/>
  <c r="W840" i="18"/>
  <c r="W841" i="18"/>
  <c r="W842" i="18"/>
  <c r="W843" i="18"/>
  <c r="W844" i="18"/>
  <c r="W845" i="18"/>
  <c r="W847" i="18"/>
  <c r="W846" i="18"/>
  <c r="W848" i="18"/>
  <c r="W849" i="18"/>
  <c r="W850" i="18"/>
  <c r="W851" i="18"/>
  <c r="W852" i="18"/>
  <c r="W853" i="18"/>
  <c r="W854" i="18"/>
  <c r="W855" i="18"/>
  <c r="W856" i="18"/>
  <c r="W858" i="18"/>
  <c r="W857" i="18"/>
  <c r="W859" i="18"/>
  <c r="W862" i="18"/>
  <c r="W860" i="18"/>
  <c r="W861" i="18"/>
  <c r="W863" i="18"/>
  <c r="W864" i="18"/>
  <c r="W865" i="18"/>
  <c r="W869" i="18"/>
  <c r="W868" i="18"/>
  <c r="W867" i="18"/>
  <c r="W866" i="18"/>
  <c r="W870" i="18"/>
  <c r="W871" i="18"/>
  <c r="W875" i="18"/>
  <c r="W873" i="18"/>
  <c r="W872" i="18"/>
  <c r="W874" i="18"/>
  <c r="W876" i="18"/>
  <c r="W877" i="18"/>
  <c r="W878" i="18"/>
  <c r="W879" i="18"/>
  <c r="W883" i="18"/>
  <c r="W880" i="18"/>
  <c r="W881" i="18"/>
  <c r="W882" i="18"/>
  <c r="W885" i="18"/>
  <c r="W886" i="18"/>
  <c r="W884" i="18"/>
  <c r="W888" i="18"/>
  <c r="W889" i="18"/>
  <c r="W887" i="18"/>
  <c r="W893" i="18"/>
  <c r="W891" i="18"/>
  <c r="W890" i="18"/>
  <c r="W892" i="18"/>
  <c r="W894" i="18"/>
  <c r="W895" i="18"/>
  <c r="W897" i="18"/>
  <c r="W896" i="18"/>
  <c r="W898" i="18"/>
  <c r="W900" i="18"/>
  <c r="W899" i="18"/>
  <c r="W901" i="18"/>
  <c r="W903" i="18"/>
  <c r="W902" i="18"/>
  <c r="W904" i="18"/>
  <c r="W905" i="18"/>
  <c r="W907" i="18"/>
  <c r="W909" i="18"/>
  <c r="W906" i="18"/>
  <c r="W908" i="18"/>
  <c r="W910" i="18"/>
  <c r="W912" i="18"/>
  <c r="W911" i="18"/>
  <c r="W914" i="18"/>
  <c r="W913" i="18"/>
  <c r="W915" i="18"/>
  <c r="W916" i="18"/>
  <c r="W918" i="18"/>
  <c r="W920" i="18"/>
  <c r="W917" i="18"/>
  <c r="W919" i="18"/>
  <c r="W921" i="18"/>
  <c r="W922" i="18"/>
  <c r="W923" i="18"/>
  <c r="W924" i="18"/>
  <c r="W925" i="18"/>
  <c r="W926" i="18"/>
  <c r="W930" i="18"/>
  <c r="W928" i="18"/>
  <c r="W927" i="18"/>
  <c r="W929" i="18"/>
  <c r="W931" i="18"/>
  <c r="W932" i="18"/>
  <c r="W933" i="18"/>
  <c r="W934" i="18"/>
  <c r="W936" i="18"/>
  <c r="W935" i="18"/>
  <c r="W938" i="18"/>
  <c r="W937" i="18"/>
  <c r="W940" i="18"/>
  <c r="W941" i="18"/>
  <c r="W939" i="18"/>
  <c r="W943" i="18"/>
  <c r="W944" i="18"/>
  <c r="W942" i="18"/>
  <c r="W945" i="18"/>
  <c r="W946" i="18"/>
  <c r="W947" i="18"/>
  <c r="W949" i="18"/>
  <c r="W948" i="18"/>
  <c r="W950" i="18"/>
  <c r="W951" i="18"/>
  <c r="W952" i="18"/>
  <c r="W953" i="18"/>
  <c r="W957" i="18"/>
  <c r="W956" i="18"/>
  <c r="W955" i="18"/>
  <c r="W954" i="18"/>
  <c r="W958" i="18"/>
  <c r="W963" i="18"/>
  <c r="W960" i="18"/>
  <c r="W959" i="18"/>
  <c r="W961" i="18"/>
  <c r="W962" i="18"/>
  <c r="W966" i="18"/>
  <c r="W964" i="18"/>
  <c r="W965" i="18"/>
  <c r="W967" i="18"/>
  <c r="W968" i="18"/>
  <c r="W970" i="18"/>
  <c r="W969" i="18"/>
  <c r="W972" i="18"/>
  <c r="W971" i="18"/>
  <c r="W973" i="18"/>
  <c r="W974" i="18"/>
  <c r="W975" i="18"/>
  <c r="W976" i="18"/>
  <c r="W978" i="18"/>
  <c r="W977" i="18"/>
  <c r="W979" i="18"/>
  <c r="W981" i="18"/>
  <c r="W980" i="18"/>
  <c r="W982" i="18"/>
  <c r="W983" i="18"/>
  <c r="W984" i="18"/>
  <c r="W985" i="18"/>
  <c r="W988" i="18"/>
  <c r="W986" i="18"/>
  <c r="W990" i="18"/>
  <c r="W987" i="18"/>
  <c r="W989" i="18"/>
  <c r="W991" i="18"/>
  <c r="W992" i="18"/>
  <c r="W993" i="18"/>
  <c r="W998" i="18"/>
  <c r="W994" i="18"/>
  <c r="W999" i="18"/>
  <c r="W996" i="18"/>
  <c r="W995" i="18"/>
  <c r="W997" i="18"/>
  <c r="W1005" i="18"/>
  <c r="AA1006" i="18"/>
  <c r="AA999" i="18"/>
  <c r="AA1003" i="18"/>
  <c r="AA1002" i="18"/>
  <c r="AA1000" i="18"/>
  <c r="AA1004" i="18"/>
  <c r="T1002" i="18"/>
  <c r="T1007" i="18"/>
  <c r="G1007" i="18"/>
  <c r="T8" i="18"/>
  <c r="T9" i="18"/>
  <c r="E5" i="18"/>
  <c r="T10" i="18"/>
  <c r="T12" i="18"/>
  <c r="T13" i="18"/>
  <c r="T14" i="18"/>
  <c r="T16" i="18"/>
  <c r="T15" i="18"/>
  <c r="T17" i="18"/>
  <c r="T18" i="18"/>
  <c r="T21" i="18"/>
  <c r="T20" i="18"/>
  <c r="T19" i="18"/>
  <c r="T22" i="18"/>
  <c r="T25" i="18"/>
  <c r="T24" i="18"/>
  <c r="T23" i="18"/>
  <c r="T27" i="18"/>
  <c r="T26" i="18"/>
  <c r="T31" i="18"/>
  <c r="T29" i="18"/>
  <c r="T28" i="18"/>
  <c r="T30" i="18"/>
  <c r="T33" i="18"/>
  <c r="T32" i="18"/>
  <c r="T37" i="18"/>
  <c r="T35" i="18"/>
  <c r="T34" i="18"/>
  <c r="T36" i="18"/>
  <c r="T40" i="18"/>
  <c r="T39" i="18"/>
  <c r="T41" i="18"/>
  <c r="T38" i="18"/>
  <c r="T43" i="18"/>
  <c r="T44" i="18"/>
  <c r="T42" i="18"/>
  <c r="T45" i="18"/>
  <c r="T48" i="18"/>
  <c r="T46" i="18"/>
  <c r="T47" i="18"/>
  <c r="T52" i="18"/>
  <c r="T49" i="18"/>
  <c r="T53" i="18"/>
  <c r="T55" i="18"/>
  <c r="T50" i="18"/>
  <c r="T51" i="18"/>
  <c r="T54" i="18"/>
  <c r="T58" i="18"/>
  <c r="T57" i="18"/>
  <c r="T56" i="18"/>
  <c r="T60" i="18"/>
  <c r="T62" i="18"/>
  <c r="T61" i="18"/>
  <c r="T59" i="18"/>
  <c r="T65" i="18"/>
  <c r="T63" i="18"/>
  <c r="T64" i="18"/>
  <c r="T66" i="18"/>
  <c r="T69" i="18"/>
  <c r="T67" i="18"/>
  <c r="T70" i="18"/>
  <c r="T68" i="18"/>
  <c r="T71" i="18"/>
  <c r="T72" i="18"/>
  <c r="T73" i="18"/>
  <c r="T76" i="18"/>
  <c r="T74" i="18"/>
  <c r="T77" i="18"/>
  <c r="T75" i="18"/>
  <c r="T78" i="18"/>
  <c r="T79" i="18"/>
  <c r="T80" i="18"/>
  <c r="T81" i="18"/>
  <c r="T83" i="18"/>
  <c r="T82" i="18"/>
  <c r="T84" i="18"/>
  <c r="T85" i="18"/>
  <c r="T87" i="18"/>
  <c r="T86" i="18"/>
  <c r="T88" i="18"/>
  <c r="T89" i="18"/>
  <c r="T91" i="18"/>
  <c r="T90" i="18"/>
  <c r="T92" i="18"/>
  <c r="T93" i="18"/>
  <c r="T95" i="18"/>
  <c r="T97" i="18"/>
  <c r="T94" i="18"/>
  <c r="T96" i="18"/>
  <c r="T98" i="18"/>
  <c r="T99" i="18"/>
  <c r="T100" i="18"/>
  <c r="T101" i="18"/>
  <c r="T102" i="18"/>
  <c r="T103" i="18"/>
  <c r="T105" i="18"/>
  <c r="T106" i="18"/>
  <c r="T104" i="18"/>
  <c r="T107" i="18"/>
  <c r="T108" i="18"/>
  <c r="T109" i="18"/>
  <c r="T111" i="18"/>
  <c r="T110" i="18"/>
  <c r="T112" i="18"/>
  <c r="T114" i="18"/>
  <c r="T113" i="18"/>
  <c r="T117" i="18"/>
  <c r="T115" i="18"/>
  <c r="T116" i="18"/>
  <c r="T120" i="18"/>
  <c r="T119" i="18"/>
  <c r="T118" i="18"/>
  <c r="T124" i="18"/>
  <c r="T121" i="18"/>
  <c r="T122" i="18"/>
  <c r="T123" i="18"/>
  <c r="T126" i="18"/>
  <c r="T125" i="18"/>
  <c r="T127" i="18"/>
  <c r="T128" i="18"/>
  <c r="T129" i="18"/>
  <c r="T132" i="18"/>
  <c r="T130" i="18"/>
  <c r="T131" i="18"/>
  <c r="T133" i="18"/>
  <c r="T134" i="18"/>
  <c r="T135" i="18"/>
  <c r="T136" i="18"/>
  <c r="T139" i="18"/>
  <c r="T138" i="18"/>
  <c r="T137" i="18"/>
  <c r="T141" i="18"/>
  <c r="T140" i="18"/>
  <c r="T143" i="18"/>
  <c r="T142" i="18"/>
  <c r="T146" i="18"/>
  <c r="T145" i="18"/>
  <c r="T147" i="18"/>
  <c r="T144" i="18"/>
  <c r="T148" i="18"/>
  <c r="T149" i="18"/>
  <c r="T151" i="18"/>
  <c r="T153" i="18"/>
  <c r="T150" i="18"/>
  <c r="T154" i="18"/>
  <c r="T152" i="18"/>
  <c r="T155" i="18"/>
  <c r="T156" i="18"/>
  <c r="T157" i="18"/>
  <c r="T162" i="18"/>
  <c r="T158" i="18"/>
  <c r="T160" i="18"/>
  <c r="T159" i="18"/>
  <c r="T161" i="18"/>
  <c r="T163" i="18"/>
  <c r="T165" i="18"/>
  <c r="T164" i="18"/>
  <c r="T167" i="18"/>
  <c r="T166" i="18"/>
  <c r="T168" i="18"/>
  <c r="T169" i="18"/>
  <c r="T174" i="18"/>
  <c r="T170" i="18"/>
  <c r="T172" i="18"/>
  <c r="T171" i="18"/>
  <c r="T173" i="18"/>
  <c r="T176" i="18"/>
  <c r="T175" i="18"/>
  <c r="T177" i="18"/>
  <c r="T179" i="18"/>
  <c r="T178" i="18"/>
  <c r="T180" i="18"/>
  <c r="T181" i="18"/>
  <c r="T183" i="18"/>
  <c r="T182" i="18"/>
  <c r="T184" i="18"/>
  <c r="T187" i="18"/>
  <c r="T185" i="18"/>
  <c r="T186" i="18"/>
  <c r="T188" i="18"/>
  <c r="T191" i="18"/>
  <c r="T189" i="18"/>
  <c r="T190" i="18"/>
  <c r="T192" i="18"/>
  <c r="T193" i="18"/>
  <c r="T197" i="18"/>
  <c r="T195" i="18"/>
  <c r="T194" i="18"/>
  <c r="T196" i="18"/>
  <c r="T198" i="18"/>
  <c r="T199" i="18"/>
  <c r="T200" i="18"/>
  <c r="T201" i="18"/>
  <c r="T202" i="18"/>
  <c r="T203" i="18"/>
  <c r="T204" i="18"/>
  <c r="T209" i="18"/>
  <c r="T205" i="18"/>
  <c r="T206" i="18"/>
  <c r="T207" i="18"/>
  <c r="T208" i="18"/>
  <c r="T210" i="18"/>
  <c r="T213" i="18"/>
  <c r="T212" i="18"/>
  <c r="T214" i="18"/>
  <c r="T211" i="18"/>
  <c r="T215" i="18"/>
  <c r="T216" i="18"/>
  <c r="T218" i="18"/>
  <c r="T217" i="18"/>
  <c r="T219" i="18"/>
  <c r="T221" i="18"/>
  <c r="T220" i="18"/>
  <c r="T223" i="18"/>
  <c r="T222" i="18"/>
  <c r="T224" i="18"/>
  <c r="T227" i="18"/>
  <c r="T226" i="18"/>
  <c r="T225" i="18"/>
  <c r="T230" i="18"/>
  <c r="T228" i="18"/>
  <c r="T231" i="18"/>
  <c r="T229" i="18"/>
  <c r="T235" i="18"/>
  <c r="T232" i="18"/>
  <c r="T233" i="18"/>
  <c r="T238" i="18"/>
  <c r="T234" i="18"/>
  <c r="T237" i="18"/>
  <c r="T236" i="18"/>
  <c r="T240" i="18"/>
  <c r="T239" i="18"/>
  <c r="T241" i="18"/>
  <c r="T242" i="18"/>
  <c r="T245" i="18"/>
  <c r="T243" i="18"/>
  <c r="T244" i="18"/>
  <c r="T247" i="18"/>
  <c r="T246" i="18"/>
  <c r="T248" i="18"/>
  <c r="T249" i="18"/>
  <c r="T251" i="18"/>
  <c r="T252" i="18"/>
  <c r="T250" i="18"/>
  <c r="T253" i="18"/>
  <c r="T255" i="18"/>
  <c r="T254" i="18"/>
  <c r="T256" i="18"/>
  <c r="T258" i="18"/>
  <c r="T257" i="18"/>
  <c r="T259" i="18"/>
  <c r="T261" i="18"/>
  <c r="T262" i="18"/>
  <c r="T260" i="18"/>
  <c r="T264" i="18"/>
  <c r="T263" i="18"/>
  <c r="T265" i="18"/>
  <c r="T266" i="18"/>
  <c r="T269" i="18"/>
  <c r="T268" i="18"/>
  <c r="T270" i="18"/>
  <c r="T267" i="18"/>
  <c r="T271" i="18"/>
  <c r="T272" i="18"/>
  <c r="T273" i="18"/>
  <c r="T274" i="18"/>
  <c r="T276" i="18"/>
  <c r="T275" i="18"/>
  <c r="T277" i="18"/>
  <c r="T278" i="18"/>
  <c r="T281" i="18"/>
  <c r="T279" i="18"/>
  <c r="T280" i="18"/>
  <c r="T282" i="18"/>
  <c r="T283" i="18"/>
  <c r="T286" i="18"/>
  <c r="T284" i="18"/>
  <c r="T285" i="18"/>
  <c r="T287" i="18"/>
  <c r="T289" i="18"/>
  <c r="T288" i="18"/>
  <c r="T292" i="18"/>
  <c r="T290" i="18"/>
  <c r="T291" i="18"/>
  <c r="T293" i="18"/>
  <c r="T294" i="18"/>
  <c r="T295" i="18"/>
  <c r="T296" i="18"/>
  <c r="T297" i="18"/>
  <c r="T298" i="18"/>
  <c r="T299" i="18"/>
  <c r="T301" i="18"/>
  <c r="T300" i="18"/>
  <c r="T303" i="18"/>
  <c r="T302" i="18"/>
  <c r="T304" i="18"/>
  <c r="T305" i="18"/>
  <c r="T306" i="18"/>
  <c r="T307" i="18"/>
  <c r="T308" i="18"/>
  <c r="T309" i="18"/>
  <c r="T310" i="18"/>
  <c r="T311" i="18"/>
  <c r="T313" i="18"/>
  <c r="T312" i="18"/>
  <c r="T315" i="18"/>
  <c r="T314" i="18"/>
  <c r="T317" i="18"/>
  <c r="T316" i="18"/>
  <c r="T318" i="18"/>
  <c r="T320" i="18"/>
  <c r="T319" i="18"/>
  <c r="T322" i="18"/>
  <c r="T321" i="18"/>
  <c r="T323" i="18"/>
  <c r="T324" i="18"/>
  <c r="T325" i="18"/>
  <c r="T326" i="18"/>
  <c r="T332" i="18"/>
  <c r="T328" i="18"/>
  <c r="T327" i="18"/>
  <c r="T330" i="18"/>
  <c r="T329" i="18"/>
  <c r="T331" i="18"/>
  <c r="T333" i="18"/>
  <c r="T337" i="18"/>
  <c r="T335" i="18"/>
  <c r="T334" i="18"/>
  <c r="T336" i="18"/>
  <c r="T338" i="18"/>
  <c r="T339" i="18"/>
  <c r="T340" i="18"/>
  <c r="T341" i="18"/>
  <c r="T342" i="18"/>
  <c r="T343" i="18"/>
  <c r="T344" i="18"/>
  <c r="T345" i="18"/>
  <c r="T346" i="18"/>
  <c r="T347" i="18"/>
  <c r="T350" i="18"/>
  <c r="T348" i="18"/>
  <c r="T349" i="18"/>
  <c r="T353" i="18"/>
  <c r="T351" i="18"/>
  <c r="T352" i="18"/>
  <c r="T354" i="18"/>
  <c r="T356" i="18"/>
  <c r="T357" i="18"/>
  <c r="T355" i="18"/>
  <c r="T358" i="18"/>
  <c r="T359" i="18"/>
  <c r="T365" i="18"/>
  <c r="T360" i="18"/>
  <c r="T361" i="18"/>
  <c r="T363" i="18"/>
  <c r="T362" i="18"/>
  <c r="T364" i="18"/>
  <c r="T371" i="18"/>
  <c r="T369" i="18"/>
  <c r="T367" i="18"/>
  <c r="T366" i="18"/>
  <c r="T368" i="18"/>
  <c r="T370" i="18"/>
  <c r="T373" i="18"/>
  <c r="T372" i="18"/>
  <c r="T374" i="18"/>
  <c r="T376" i="18"/>
  <c r="T375" i="18"/>
  <c r="T378" i="18"/>
  <c r="T379" i="18"/>
  <c r="T377" i="18"/>
  <c r="T380" i="18"/>
  <c r="T382" i="18"/>
  <c r="T381" i="18"/>
  <c r="T383" i="18"/>
  <c r="T384" i="18"/>
  <c r="T385" i="18"/>
  <c r="T388" i="18"/>
  <c r="T386" i="18"/>
  <c r="T387" i="18"/>
  <c r="T392" i="18"/>
  <c r="T389" i="18"/>
  <c r="T390" i="18"/>
  <c r="T394" i="18"/>
  <c r="T391" i="18"/>
  <c r="T393" i="18"/>
  <c r="T396" i="18"/>
  <c r="T395" i="18"/>
  <c r="T397" i="18"/>
  <c r="T398" i="18"/>
  <c r="T400" i="18"/>
  <c r="T399" i="18"/>
  <c r="T402" i="18"/>
  <c r="T401" i="18"/>
  <c r="T403" i="18"/>
  <c r="T405" i="18"/>
  <c r="T406" i="18"/>
  <c r="T404" i="18"/>
  <c r="T409" i="18"/>
  <c r="T408" i="18"/>
  <c r="T407" i="18"/>
  <c r="T411" i="18"/>
  <c r="T412" i="18"/>
  <c r="T410" i="18"/>
  <c r="T416" i="18"/>
  <c r="T413" i="18"/>
  <c r="T414" i="18"/>
  <c r="T415" i="18"/>
  <c r="T419" i="18"/>
  <c r="T420" i="18"/>
  <c r="T417" i="18"/>
  <c r="T418" i="18"/>
  <c r="T422" i="18"/>
  <c r="T421" i="18"/>
  <c r="T424" i="18"/>
  <c r="T423" i="18"/>
  <c r="T427" i="18"/>
  <c r="T428" i="18"/>
  <c r="T426" i="18"/>
  <c r="T431" i="18"/>
  <c r="T425" i="18"/>
  <c r="T430" i="18"/>
  <c r="T429" i="18"/>
  <c r="T433" i="18"/>
  <c r="T432" i="18"/>
  <c r="T435" i="18"/>
  <c r="T434" i="18"/>
  <c r="T436" i="18"/>
  <c r="T441" i="18"/>
  <c r="T437" i="18"/>
  <c r="T439" i="18"/>
  <c r="T438" i="18"/>
  <c r="T440" i="18"/>
  <c r="T443" i="18"/>
  <c r="T442" i="18"/>
  <c r="T445" i="18"/>
  <c r="T444" i="18"/>
  <c r="T446" i="18"/>
  <c r="T447" i="18"/>
  <c r="T449" i="18"/>
  <c r="T448" i="18"/>
  <c r="T450" i="18"/>
  <c r="T454" i="18"/>
  <c r="T451" i="18"/>
  <c r="T452" i="18"/>
  <c r="T456" i="18"/>
  <c r="T458" i="18"/>
  <c r="T453" i="18"/>
  <c r="T455" i="18"/>
  <c r="T461" i="18"/>
  <c r="T457" i="18"/>
  <c r="T459" i="18"/>
  <c r="T460" i="18"/>
  <c r="T462" i="18"/>
  <c r="T463" i="18"/>
  <c r="T464" i="18"/>
  <c r="T465" i="18"/>
  <c r="T466" i="18"/>
  <c r="T469" i="18"/>
  <c r="T468" i="18"/>
  <c r="T467" i="18"/>
  <c r="T470" i="18"/>
  <c r="T471" i="18"/>
  <c r="T472" i="18"/>
  <c r="T474" i="18"/>
  <c r="T473" i="18"/>
  <c r="T475" i="18"/>
  <c r="T477" i="18"/>
  <c r="T476" i="18"/>
  <c r="T478" i="18"/>
  <c r="T479" i="18"/>
  <c r="T480" i="18"/>
  <c r="T484" i="18"/>
  <c r="T481" i="18"/>
  <c r="T482" i="18"/>
  <c r="T483" i="18"/>
  <c r="T487" i="18"/>
  <c r="T485" i="18"/>
  <c r="T486" i="18"/>
  <c r="T488" i="18"/>
  <c r="T492" i="18"/>
  <c r="T490" i="18"/>
  <c r="T489" i="18"/>
  <c r="T491" i="18"/>
  <c r="T495" i="18"/>
  <c r="T497" i="18"/>
  <c r="T493" i="18"/>
  <c r="T494" i="18"/>
  <c r="T498" i="18"/>
  <c r="T496" i="18"/>
  <c r="T499" i="18"/>
  <c r="T500" i="18"/>
  <c r="T501" i="18"/>
  <c r="T502" i="18"/>
  <c r="T503" i="18"/>
  <c r="T506" i="18"/>
  <c r="T504" i="18"/>
  <c r="T507" i="18"/>
  <c r="T505" i="18"/>
  <c r="T508" i="18"/>
  <c r="T509" i="18"/>
  <c r="T511" i="18"/>
  <c r="T512" i="18"/>
  <c r="T510" i="18"/>
  <c r="T515" i="18"/>
  <c r="T514" i="18"/>
  <c r="T516" i="18"/>
  <c r="T513" i="18"/>
  <c r="T520" i="18"/>
  <c r="T517" i="18"/>
  <c r="T519" i="18"/>
  <c r="T518" i="18"/>
  <c r="T522" i="18"/>
  <c r="T521" i="18"/>
  <c r="T523" i="18"/>
  <c r="T525" i="18"/>
  <c r="T524" i="18"/>
  <c r="T528" i="18"/>
  <c r="T527" i="18"/>
  <c r="T526" i="18"/>
  <c r="T530" i="18"/>
  <c r="T532" i="18"/>
  <c r="T529" i="18"/>
  <c r="T531" i="18"/>
  <c r="T536" i="18"/>
  <c r="T533" i="18"/>
  <c r="T534" i="18"/>
  <c r="T537" i="18"/>
  <c r="T535" i="18"/>
  <c r="T538" i="18"/>
  <c r="T539" i="18"/>
  <c r="T540" i="18"/>
  <c r="T541" i="18"/>
  <c r="T543" i="18"/>
  <c r="T542" i="18"/>
  <c r="T544" i="18"/>
  <c r="T547" i="18"/>
  <c r="T548" i="18"/>
  <c r="T545" i="18"/>
  <c r="T546" i="18"/>
  <c r="T550" i="18"/>
  <c r="T552" i="18"/>
  <c r="T551" i="18"/>
  <c r="T549" i="18"/>
  <c r="T553" i="18"/>
  <c r="T554" i="18"/>
  <c r="T555" i="18"/>
  <c r="T558" i="18"/>
  <c r="T557" i="18"/>
  <c r="T556" i="18"/>
  <c r="T560" i="18"/>
  <c r="T561" i="18"/>
  <c r="T559" i="18"/>
  <c r="T565" i="18"/>
  <c r="T562" i="18"/>
  <c r="T564" i="18"/>
  <c r="T563" i="18"/>
  <c r="T566" i="18"/>
  <c r="T567" i="18"/>
  <c r="T569" i="18"/>
  <c r="T568" i="18"/>
  <c r="T574" i="18"/>
  <c r="T570" i="18"/>
  <c r="T572" i="18"/>
  <c r="T573" i="18"/>
  <c r="T571" i="18"/>
  <c r="T576" i="18"/>
  <c r="T578" i="18"/>
  <c r="T575" i="18"/>
  <c r="T579" i="18"/>
  <c r="T580" i="18"/>
  <c r="T577" i="18"/>
  <c r="T585" i="18"/>
  <c r="T581" i="18"/>
  <c r="T584" i="18"/>
  <c r="T582" i="18"/>
  <c r="T583" i="18"/>
  <c r="T589" i="18"/>
  <c r="T587" i="18"/>
  <c r="T586" i="18"/>
  <c r="T588" i="18"/>
  <c r="T591" i="18"/>
  <c r="T593" i="18"/>
  <c r="T592" i="18"/>
  <c r="T590" i="18"/>
  <c r="T594" i="18"/>
  <c r="T596" i="18"/>
  <c r="T595" i="18"/>
  <c r="T599" i="18"/>
  <c r="T597" i="18"/>
  <c r="T598" i="18"/>
  <c r="T602" i="18"/>
  <c r="T600" i="18"/>
  <c r="T603" i="18"/>
  <c r="T601" i="18"/>
  <c r="T604" i="18"/>
  <c r="T607" i="18"/>
  <c r="T605" i="18"/>
  <c r="T610" i="18"/>
  <c r="T606" i="18"/>
  <c r="T608" i="18"/>
  <c r="T609" i="18"/>
  <c r="T614" i="18"/>
  <c r="T611" i="18"/>
  <c r="T612" i="18"/>
  <c r="T613" i="18"/>
  <c r="T615" i="18"/>
  <c r="T616" i="18"/>
  <c r="T618" i="18"/>
  <c r="T620" i="18"/>
  <c r="T617" i="18"/>
  <c r="T622" i="18"/>
  <c r="T619" i="18"/>
  <c r="T621" i="18"/>
  <c r="T623" i="18"/>
  <c r="T625" i="18"/>
  <c r="T624" i="18"/>
  <c r="T626" i="18"/>
  <c r="T627" i="18"/>
  <c r="T631" i="18"/>
  <c r="T629" i="18"/>
  <c r="T628" i="18"/>
  <c r="T630" i="18"/>
  <c r="T634" i="18"/>
  <c r="T632" i="18"/>
  <c r="T633" i="18"/>
  <c r="T635" i="18"/>
  <c r="T638" i="18"/>
  <c r="T636" i="18"/>
  <c r="T637" i="18"/>
  <c r="T640" i="18"/>
  <c r="T639" i="18"/>
  <c r="T643" i="18"/>
  <c r="T641" i="18"/>
  <c r="T642" i="18"/>
  <c r="T644" i="18"/>
  <c r="T645" i="18"/>
  <c r="T647" i="18"/>
  <c r="T649" i="18"/>
  <c r="T646" i="18"/>
  <c r="T648" i="18"/>
  <c r="T651" i="18"/>
  <c r="T650" i="18"/>
  <c r="T652" i="18"/>
  <c r="T655" i="18"/>
  <c r="T653" i="18"/>
  <c r="T656" i="18"/>
  <c r="T654" i="18"/>
  <c r="T657" i="18"/>
  <c r="T658" i="18"/>
  <c r="T659" i="18"/>
  <c r="T663" i="18"/>
  <c r="T660" i="18"/>
  <c r="T661" i="18"/>
  <c r="T665" i="18"/>
  <c r="T662" i="18"/>
  <c r="T664" i="18"/>
  <c r="T668" i="18"/>
  <c r="T667" i="18"/>
  <c r="T666" i="18"/>
  <c r="T669" i="18"/>
  <c r="T671" i="18"/>
  <c r="T674" i="18"/>
  <c r="T670" i="18"/>
  <c r="T672" i="18"/>
  <c r="T673" i="18"/>
  <c r="T676" i="18"/>
  <c r="T675" i="18"/>
  <c r="T677" i="18"/>
  <c r="T678" i="18"/>
  <c r="T680" i="18"/>
  <c r="T679" i="18"/>
  <c r="T681" i="18"/>
  <c r="T683" i="18"/>
  <c r="T682" i="18"/>
  <c r="T684" i="18"/>
  <c r="T685" i="18"/>
  <c r="T688" i="18"/>
  <c r="T686" i="18"/>
  <c r="T691" i="18"/>
  <c r="T687" i="18"/>
  <c r="T690" i="18"/>
  <c r="T689" i="18"/>
  <c r="T692" i="18"/>
  <c r="T696" i="18"/>
  <c r="T693" i="18"/>
  <c r="T698" i="18"/>
  <c r="T695" i="18"/>
  <c r="T694" i="18"/>
  <c r="T697" i="18"/>
  <c r="T704" i="18"/>
  <c r="T699" i="18"/>
  <c r="T700" i="18"/>
  <c r="T702" i="18"/>
  <c r="T701" i="18"/>
  <c r="T706" i="18"/>
  <c r="T703" i="18"/>
  <c r="T705" i="18"/>
  <c r="T707" i="18"/>
  <c r="T709" i="18"/>
  <c r="T708" i="18"/>
  <c r="T711" i="18"/>
  <c r="T716" i="18"/>
  <c r="T713" i="18"/>
  <c r="T715" i="18"/>
  <c r="T710" i="18"/>
  <c r="T712" i="18"/>
  <c r="T714" i="18"/>
  <c r="T720" i="18"/>
  <c r="T717" i="18"/>
  <c r="T718" i="18"/>
  <c r="T719" i="18"/>
  <c r="T721" i="18"/>
  <c r="T723" i="18"/>
  <c r="T726" i="18"/>
  <c r="T722" i="18"/>
  <c r="T728" i="18"/>
  <c r="T724" i="18"/>
  <c r="T725" i="18"/>
  <c r="T727" i="18"/>
  <c r="T729" i="18"/>
  <c r="T731" i="18"/>
  <c r="T732" i="18"/>
  <c r="T730" i="18"/>
  <c r="T733" i="18"/>
  <c r="T734" i="18"/>
  <c r="T740" i="18"/>
  <c r="T736" i="18"/>
  <c r="T735" i="18"/>
  <c r="T737" i="18"/>
  <c r="T738" i="18"/>
  <c r="T742" i="18"/>
  <c r="T739" i="18"/>
  <c r="T741" i="18"/>
  <c r="T743" i="18"/>
  <c r="T744" i="18"/>
  <c r="T746" i="18"/>
  <c r="T745" i="18"/>
  <c r="T747" i="18"/>
  <c r="T748" i="18"/>
  <c r="T751" i="18"/>
  <c r="T749" i="18"/>
  <c r="T750" i="18"/>
  <c r="T752" i="18"/>
  <c r="T753" i="18"/>
  <c r="T754" i="18"/>
  <c r="T755" i="18"/>
  <c r="T756" i="18"/>
  <c r="T761" i="18"/>
  <c r="T759" i="18"/>
  <c r="T757" i="18"/>
  <c r="T758" i="18"/>
  <c r="T762" i="18"/>
  <c r="T760" i="18"/>
  <c r="T763" i="18"/>
  <c r="T764" i="18"/>
  <c r="T765" i="18"/>
  <c r="T768" i="18"/>
  <c r="T766" i="18"/>
  <c r="T767" i="18"/>
  <c r="T769" i="18"/>
  <c r="T773" i="18"/>
  <c r="T772" i="18"/>
  <c r="T770" i="18"/>
  <c r="T771" i="18"/>
  <c r="T774" i="18"/>
  <c r="T777" i="18"/>
  <c r="T778" i="18"/>
  <c r="T775" i="18"/>
  <c r="T776" i="18"/>
  <c r="T779" i="18"/>
  <c r="T780" i="18"/>
  <c r="T781" i="18"/>
  <c r="T784" i="18"/>
  <c r="T782" i="18"/>
  <c r="T785" i="18"/>
  <c r="T783" i="18"/>
  <c r="T786" i="18"/>
  <c r="T787" i="18"/>
  <c r="T788" i="18"/>
  <c r="T789" i="18"/>
  <c r="T794" i="18"/>
  <c r="T790" i="18"/>
  <c r="T792" i="18"/>
  <c r="T791" i="18"/>
  <c r="T796" i="18"/>
  <c r="T793" i="18"/>
  <c r="T795" i="18"/>
  <c r="T798" i="18"/>
  <c r="T797" i="18"/>
  <c r="T799" i="18"/>
  <c r="T800" i="18"/>
  <c r="T802" i="18"/>
  <c r="T801" i="18"/>
  <c r="T804" i="18"/>
  <c r="T803" i="18"/>
  <c r="T805" i="18"/>
  <c r="T809" i="18"/>
  <c r="T807" i="18"/>
  <c r="T806" i="18"/>
  <c r="T808" i="18"/>
  <c r="T811" i="18"/>
  <c r="T810" i="18"/>
  <c r="T812" i="18"/>
  <c r="T813" i="18"/>
  <c r="T814" i="18"/>
  <c r="T815" i="18"/>
  <c r="T816" i="18"/>
  <c r="T820" i="18"/>
  <c r="T817" i="18"/>
  <c r="T821" i="18"/>
  <c r="T819" i="18"/>
  <c r="T818" i="18"/>
  <c r="T824" i="18"/>
  <c r="T822" i="18"/>
  <c r="T823" i="18"/>
  <c r="T825" i="18"/>
  <c r="T826" i="18"/>
  <c r="T828" i="18"/>
  <c r="T827" i="18"/>
  <c r="T829" i="18"/>
  <c r="T831" i="18"/>
  <c r="T830" i="18"/>
  <c r="T834" i="18"/>
  <c r="T832" i="18"/>
  <c r="T836" i="18"/>
  <c r="T833" i="18"/>
  <c r="T835" i="18"/>
  <c r="T840" i="18"/>
  <c r="T837" i="18"/>
  <c r="T838" i="18"/>
  <c r="T839" i="18"/>
  <c r="T841" i="18"/>
  <c r="T844" i="18"/>
  <c r="T843" i="18"/>
  <c r="T842" i="18"/>
  <c r="T846" i="18"/>
  <c r="T845" i="18"/>
  <c r="T848" i="18"/>
  <c r="T847" i="18"/>
  <c r="T849" i="18"/>
  <c r="T850" i="18"/>
  <c r="T852" i="18"/>
  <c r="T851" i="18"/>
  <c r="T853" i="18"/>
  <c r="T855" i="18"/>
  <c r="T854" i="18"/>
  <c r="T856" i="18"/>
  <c r="T859" i="18"/>
  <c r="T857" i="18"/>
  <c r="T858" i="18"/>
  <c r="T864" i="18"/>
  <c r="T860" i="18"/>
  <c r="T862" i="18"/>
  <c r="T863" i="18"/>
  <c r="T861" i="18"/>
  <c r="T868" i="18"/>
  <c r="T865" i="18"/>
  <c r="T867" i="18"/>
  <c r="T866" i="18"/>
  <c r="T873" i="18"/>
  <c r="T869" i="18"/>
  <c r="T870" i="18"/>
  <c r="T871" i="18"/>
  <c r="T876" i="18"/>
  <c r="T872" i="18"/>
  <c r="T877" i="18"/>
  <c r="T874" i="18"/>
  <c r="T878" i="18"/>
  <c r="T875" i="18"/>
  <c r="T882" i="18"/>
  <c r="T879" i="18"/>
  <c r="T880" i="18"/>
  <c r="T887" i="18"/>
  <c r="T881" i="18"/>
  <c r="T884" i="18"/>
  <c r="T883" i="18"/>
  <c r="T886" i="18"/>
  <c r="T885" i="18"/>
  <c r="T888" i="18"/>
  <c r="T890" i="18"/>
  <c r="T889" i="18"/>
  <c r="T891" i="18"/>
  <c r="T892" i="18"/>
  <c r="T894" i="18"/>
  <c r="T893" i="18"/>
  <c r="T895" i="18"/>
  <c r="T899" i="18"/>
  <c r="T896" i="18"/>
  <c r="T898" i="18"/>
  <c r="T900" i="18"/>
  <c r="T897" i="18"/>
  <c r="T901" i="18"/>
  <c r="T902" i="18"/>
  <c r="T903" i="18"/>
  <c r="T905" i="18"/>
  <c r="T904" i="18"/>
  <c r="T907" i="18"/>
  <c r="T906" i="18"/>
  <c r="T910" i="18"/>
  <c r="T909" i="18"/>
  <c r="T913" i="18"/>
  <c r="T908" i="18"/>
  <c r="T912" i="18"/>
  <c r="T911" i="18"/>
  <c r="T915" i="18"/>
  <c r="T917" i="18"/>
  <c r="T914" i="18"/>
  <c r="T916" i="18"/>
  <c r="T921" i="18"/>
  <c r="T919" i="18"/>
  <c r="T918" i="18"/>
  <c r="T920" i="18"/>
  <c r="T922" i="18"/>
  <c r="T923" i="18"/>
  <c r="T927" i="18"/>
  <c r="T925" i="18"/>
  <c r="T924" i="18"/>
  <c r="T929" i="18"/>
  <c r="T926" i="18"/>
  <c r="T928" i="18"/>
  <c r="T930" i="18"/>
  <c r="T931" i="18"/>
  <c r="T932" i="18"/>
  <c r="T934" i="18"/>
  <c r="T933" i="18"/>
  <c r="T935" i="18"/>
  <c r="T940" i="18"/>
  <c r="T936" i="18"/>
  <c r="T937" i="18"/>
  <c r="T938" i="18"/>
  <c r="T939" i="18"/>
  <c r="T941" i="18"/>
  <c r="T945" i="18"/>
  <c r="T942" i="18"/>
  <c r="T943" i="18"/>
  <c r="T944" i="18"/>
  <c r="T947" i="18"/>
  <c r="T946" i="18"/>
  <c r="T949" i="18"/>
  <c r="T948" i="18"/>
  <c r="T951" i="18"/>
  <c r="T952" i="18"/>
  <c r="T950" i="18"/>
  <c r="T953" i="18"/>
  <c r="T955" i="18"/>
  <c r="T958" i="18"/>
  <c r="T956" i="18"/>
  <c r="T954" i="18"/>
  <c r="T957" i="18"/>
  <c r="T959" i="18"/>
  <c r="T963" i="18"/>
  <c r="T961" i="18"/>
  <c r="T960" i="18"/>
  <c r="T962" i="18"/>
  <c r="T964" i="18"/>
  <c r="T966" i="18"/>
  <c r="T965" i="18"/>
  <c r="T967" i="18"/>
  <c r="T968" i="18"/>
  <c r="T971" i="18"/>
  <c r="T969" i="18"/>
  <c r="T973" i="18"/>
  <c r="T970" i="18"/>
  <c r="T972" i="18"/>
  <c r="T974" i="18"/>
  <c r="T975" i="18"/>
  <c r="T976" i="18"/>
  <c r="T977" i="18"/>
  <c r="T979" i="18"/>
  <c r="T978" i="18"/>
  <c r="T980" i="18"/>
  <c r="T981" i="18"/>
  <c r="T984" i="18"/>
  <c r="T982" i="18"/>
  <c r="T983" i="18"/>
  <c r="T986" i="18"/>
  <c r="T988" i="18"/>
  <c r="T985" i="18"/>
  <c r="T989" i="18"/>
  <c r="T987" i="18"/>
  <c r="T991" i="18"/>
  <c r="T990" i="18"/>
  <c r="T994" i="18"/>
  <c r="T992" i="18"/>
  <c r="T993" i="18"/>
  <c r="T996" i="18"/>
  <c r="T998" i="18"/>
  <c r="T995" i="18"/>
  <c r="T1001" i="18"/>
  <c r="T997" i="18"/>
  <c r="X1007" i="18"/>
  <c r="AD8" i="18"/>
  <c r="X9" i="18"/>
  <c r="X10" i="18"/>
  <c r="X11" i="18"/>
  <c r="I5" i="18"/>
  <c r="X8" i="18"/>
  <c r="X12" i="18"/>
  <c r="X13" i="18"/>
  <c r="X15" i="18"/>
  <c r="X14" i="18"/>
  <c r="X16" i="18"/>
  <c r="X18" i="18"/>
  <c r="X19" i="18"/>
  <c r="X17" i="18"/>
  <c r="X20" i="18"/>
  <c r="X21" i="18"/>
  <c r="X22" i="18"/>
  <c r="X24" i="18"/>
  <c r="X23" i="18"/>
  <c r="X25" i="18"/>
  <c r="X29" i="18"/>
  <c r="X27" i="18"/>
  <c r="X26" i="18"/>
  <c r="X28" i="18"/>
  <c r="X30" i="18"/>
  <c r="X36" i="18"/>
  <c r="X31" i="18"/>
  <c r="X34" i="18"/>
  <c r="X33" i="18"/>
  <c r="X35" i="18"/>
  <c r="X32" i="18"/>
  <c r="X40" i="18"/>
  <c r="X39" i="18"/>
  <c r="X37" i="18"/>
  <c r="X38" i="18"/>
  <c r="X41" i="18"/>
  <c r="X45" i="18"/>
  <c r="X43" i="18"/>
  <c r="X44" i="18"/>
  <c r="X42" i="18"/>
  <c r="X46" i="18"/>
  <c r="X47" i="18"/>
  <c r="X48" i="18"/>
  <c r="X50" i="18"/>
  <c r="X51" i="18"/>
  <c r="X49" i="18"/>
  <c r="X52" i="18"/>
  <c r="X53" i="18"/>
  <c r="X54" i="18"/>
  <c r="X55" i="18"/>
  <c r="X56" i="18"/>
  <c r="X59" i="18"/>
  <c r="X57" i="18"/>
  <c r="X58" i="18"/>
  <c r="X60" i="18"/>
  <c r="X61" i="18"/>
  <c r="X62" i="18"/>
  <c r="X63" i="18"/>
  <c r="X66" i="18"/>
  <c r="X64" i="18"/>
  <c r="X65" i="18"/>
  <c r="X68" i="18"/>
  <c r="X67" i="18"/>
  <c r="X69" i="18"/>
  <c r="X70" i="18"/>
  <c r="X72" i="18"/>
  <c r="X71" i="18"/>
  <c r="X73" i="18"/>
  <c r="X74" i="18"/>
  <c r="X75" i="18"/>
  <c r="X77" i="18"/>
  <c r="X81" i="18"/>
  <c r="X76" i="18"/>
  <c r="X79" i="18"/>
  <c r="X78" i="18"/>
  <c r="X84" i="18"/>
  <c r="X80" i="18"/>
  <c r="X82" i="18"/>
  <c r="X83" i="18"/>
  <c r="X86" i="18"/>
  <c r="X89" i="18"/>
  <c r="X88" i="18"/>
  <c r="X85" i="18"/>
  <c r="X87" i="18"/>
  <c r="X92" i="18"/>
  <c r="X91" i="18"/>
  <c r="X90" i="18"/>
  <c r="X93" i="18"/>
  <c r="X95" i="18"/>
  <c r="X94" i="18"/>
  <c r="X98" i="18"/>
  <c r="X96" i="18"/>
  <c r="X97" i="18"/>
  <c r="X104" i="18"/>
  <c r="X99" i="18"/>
  <c r="X100" i="18"/>
  <c r="X101" i="18"/>
  <c r="X103" i="18"/>
  <c r="X107" i="18"/>
  <c r="X102" i="18"/>
  <c r="X105" i="18"/>
  <c r="X106" i="18"/>
  <c r="X108" i="18"/>
  <c r="X110" i="18"/>
  <c r="X109" i="18"/>
  <c r="X111" i="18"/>
  <c r="X112" i="18"/>
  <c r="X115" i="18"/>
  <c r="X114" i="18"/>
  <c r="X117" i="18"/>
  <c r="X113" i="18"/>
  <c r="X116" i="18"/>
  <c r="X120" i="18"/>
  <c r="X118" i="18"/>
  <c r="X119" i="18"/>
  <c r="X121" i="18"/>
  <c r="X126" i="18"/>
  <c r="X123" i="18"/>
  <c r="X122" i="18"/>
  <c r="X124" i="18"/>
  <c r="X125" i="18"/>
  <c r="X128" i="18"/>
  <c r="X127" i="18"/>
  <c r="X132" i="18"/>
  <c r="X130" i="18"/>
  <c r="X129" i="18"/>
  <c r="X131" i="18"/>
  <c r="X133" i="18"/>
  <c r="X134" i="18"/>
  <c r="X137" i="18"/>
  <c r="X136" i="18"/>
  <c r="X135" i="18"/>
  <c r="X138" i="18"/>
  <c r="X140" i="18"/>
  <c r="X139" i="18"/>
  <c r="X143" i="18"/>
  <c r="X142" i="18"/>
  <c r="X141" i="18"/>
  <c r="X144" i="18"/>
  <c r="X145" i="18"/>
  <c r="X147" i="18"/>
  <c r="X148" i="18"/>
  <c r="X146" i="18"/>
  <c r="X150" i="18"/>
  <c r="X149" i="18"/>
  <c r="X151" i="18"/>
  <c r="X153" i="18"/>
  <c r="X152" i="18"/>
  <c r="X158" i="18"/>
  <c r="X154" i="18"/>
  <c r="X155" i="18"/>
  <c r="X156" i="18"/>
  <c r="X157" i="18"/>
  <c r="X159" i="18"/>
  <c r="X162" i="18"/>
  <c r="X160" i="18"/>
  <c r="X161" i="18"/>
  <c r="X163" i="18"/>
  <c r="X166" i="18"/>
  <c r="X164" i="18"/>
  <c r="X170" i="18"/>
  <c r="X165" i="18"/>
  <c r="X167" i="18"/>
  <c r="X169" i="18"/>
  <c r="X168" i="18"/>
  <c r="X171" i="18"/>
  <c r="X173" i="18"/>
  <c r="X172" i="18"/>
  <c r="X174" i="18"/>
  <c r="X175" i="18"/>
  <c r="X178" i="18"/>
  <c r="X176" i="18"/>
  <c r="X177" i="18"/>
  <c r="X179" i="18"/>
  <c r="X182" i="18"/>
  <c r="X180" i="18"/>
  <c r="X181" i="18"/>
  <c r="X185" i="18"/>
  <c r="X183" i="18"/>
  <c r="X186" i="18"/>
  <c r="X184" i="18"/>
  <c r="X187" i="18"/>
  <c r="X188" i="18"/>
  <c r="X189" i="18"/>
  <c r="X190" i="18"/>
  <c r="X192" i="18"/>
  <c r="X191" i="18"/>
  <c r="X196" i="18"/>
  <c r="X195" i="18"/>
  <c r="X193" i="18"/>
  <c r="X194" i="18"/>
  <c r="X197" i="18"/>
  <c r="X198" i="18"/>
  <c r="X200" i="18"/>
  <c r="X199" i="18"/>
  <c r="X202" i="18"/>
  <c r="X201" i="18"/>
  <c r="X203" i="18"/>
  <c r="X205" i="18"/>
  <c r="X204" i="18"/>
  <c r="X207" i="18"/>
  <c r="X206" i="18"/>
  <c r="X209" i="18"/>
  <c r="X210" i="18"/>
  <c r="X208" i="18"/>
  <c r="X211" i="18"/>
  <c r="X213" i="18"/>
  <c r="X212" i="18"/>
  <c r="X214" i="18"/>
  <c r="X215" i="18"/>
  <c r="X216" i="18"/>
  <c r="X217" i="18"/>
  <c r="X218" i="18"/>
  <c r="X220" i="18"/>
  <c r="X219" i="18"/>
  <c r="X222" i="18"/>
  <c r="X223" i="18"/>
  <c r="X221" i="18"/>
  <c r="X226" i="18"/>
  <c r="X229" i="18"/>
  <c r="X224" i="18"/>
  <c r="X225" i="18"/>
  <c r="X227" i="18"/>
  <c r="X228" i="18"/>
  <c r="X230" i="18"/>
  <c r="X231" i="18"/>
  <c r="X232" i="18"/>
  <c r="X235" i="18"/>
  <c r="X234" i="18"/>
  <c r="X233" i="18"/>
  <c r="X236" i="18"/>
  <c r="X237" i="18"/>
  <c r="X238" i="18"/>
  <c r="X239" i="18"/>
  <c r="X241" i="18"/>
  <c r="X240" i="18"/>
  <c r="X245" i="18"/>
  <c r="X242" i="18"/>
  <c r="X246" i="18"/>
  <c r="X244" i="18"/>
  <c r="X243" i="18"/>
  <c r="X247" i="18"/>
  <c r="X249" i="18"/>
  <c r="X248" i="18"/>
  <c r="X250" i="18"/>
  <c r="X253" i="18"/>
  <c r="X252" i="18"/>
  <c r="X251" i="18"/>
  <c r="X254" i="18"/>
  <c r="X255" i="18"/>
  <c r="X258" i="18"/>
  <c r="X256" i="18"/>
  <c r="X257" i="18"/>
  <c r="X262" i="18"/>
  <c r="X260" i="18"/>
  <c r="X259" i="18"/>
  <c r="X261" i="18"/>
  <c r="X263" i="18"/>
  <c r="X264" i="18"/>
  <c r="X266" i="18"/>
  <c r="X267" i="18"/>
  <c r="X265" i="18"/>
  <c r="X268" i="18"/>
  <c r="X269" i="18"/>
  <c r="X270" i="18"/>
  <c r="X271" i="18"/>
  <c r="X272" i="18"/>
  <c r="X273" i="18"/>
  <c r="X277" i="18"/>
  <c r="X274" i="18"/>
  <c r="X276" i="18"/>
  <c r="X275" i="18"/>
  <c r="X278" i="18"/>
  <c r="X279" i="18"/>
  <c r="X281" i="18"/>
  <c r="X280" i="18"/>
  <c r="X284" i="18"/>
  <c r="X282" i="18"/>
  <c r="X285" i="18"/>
  <c r="X287" i="18"/>
  <c r="X283" i="18"/>
  <c r="X286" i="18"/>
  <c r="X288" i="18"/>
  <c r="X290" i="18"/>
  <c r="X289" i="18"/>
  <c r="X292" i="18"/>
  <c r="X291" i="18"/>
  <c r="X294" i="18"/>
  <c r="X293" i="18"/>
  <c r="X295" i="18"/>
  <c r="X297" i="18"/>
  <c r="X299" i="18"/>
  <c r="X296" i="18"/>
  <c r="X298" i="18"/>
  <c r="X304" i="18"/>
  <c r="X300" i="18"/>
  <c r="X301" i="18"/>
  <c r="X303" i="18"/>
  <c r="X306" i="18"/>
  <c r="X302" i="18"/>
  <c r="X308" i="18"/>
  <c r="X305" i="18"/>
  <c r="X307" i="18"/>
  <c r="X309" i="18"/>
  <c r="X310" i="18"/>
  <c r="X311" i="18"/>
  <c r="X312" i="18"/>
  <c r="X315" i="18"/>
  <c r="X313" i="18"/>
  <c r="X316" i="18"/>
  <c r="X314" i="18"/>
  <c r="X321" i="18"/>
  <c r="X317" i="18"/>
  <c r="X318" i="18"/>
  <c r="X319" i="18"/>
  <c r="X322" i="18"/>
  <c r="X320" i="18"/>
  <c r="X324" i="18"/>
  <c r="X323" i="18"/>
  <c r="X325" i="18"/>
  <c r="X326" i="18"/>
  <c r="X327" i="18"/>
  <c r="X329" i="18"/>
  <c r="X328" i="18"/>
  <c r="X331" i="18"/>
  <c r="X333" i="18"/>
  <c r="X330" i="18"/>
  <c r="X332" i="18"/>
  <c r="X334" i="18"/>
  <c r="X338" i="18"/>
  <c r="X335" i="18"/>
  <c r="X336" i="18"/>
  <c r="X337" i="18"/>
  <c r="X340" i="18"/>
  <c r="X339" i="18"/>
  <c r="X341" i="18"/>
  <c r="X342" i="18"/>
  <c r="X343" i="18"/>
  <c r="X344" i="18"/>
  <c r="X346" i="18"/>
  <c r="X345" i="18"/>
  <c r="X347" i="18"/>
  <c r="X348" i="18"/>
  <c r="X351" i="18"/>
  <c r="X349" i="18"/>
  <c r="X350" i="18"/>
  <c r="X352" i="18"/>
  <c r="X353" i="18"/>
  <c r="X355" i="18"/>
  <c r="X357" i="18"/>
  <c r="X354" i="18"/>
  <c r="X356" i="18"/>
  <c r="X359" i="18"/>
  <c r="X358" i="18"/>
  <c r="X360" i="18"/>
  <c r="X361" i="18"/>
  <c r="X362" i="18"/>
  <c r="X363" i="18"/>
  <c r="X365" i="18"/>
  <c r="X364" i="18"/>
  <c r="X366" i="18"/>
  <c r="X367" i="18"/>
  <c r="X371" i="18"/>
  <c r="X370" i="18"/>
  <c r="X369" i="18"/>
  <c r="X368" i="18"/>
  <c r="X374" i="18"/>
  <c r="X373" i="18"/>
  <c r="X372" i="18"/>
  <c r="X375" i="18"/>
  <c r="X378" i="18"/>
  <c r="X377" i="18"/>
  <c r="X376" i="18"/>
  <c r="X379" i="18"/>
  <c r="X380" i="18"/>
  <c r="X383" i="18"/>
  <c r="X382" i="18"/>
  <c r="X381" i="18"/>
  <c r="X385" i="18"/>
  <c r="X384" i="18"/>
  <c r="X386" i="18"/>
  <c r="X387" i="18"/>
  <c r="X391" i="18"/>
  <c r="X388" i="18"/>
  <c r="X389" i="18"/>
  <c r="X390" i="18"/>
  <c r="X392" i="18"/>
  <c r="X393" i="18"/>
  <c r="X395" i="18"/>
  <c r="X396" i="18"/>
  <c r="X394" i="18"/>
  <c r="X397" i="18"/>
  <c r="X398" i="18"/>
  <c r="X399" i="18"/>
  <c r="X402" i="18"/>
  <c r="X400" i="18"/>
  <c r="X401" i="18"/>
  <c r="X404" i="18"/>
  <c r="X403" i="18"/>
  <c r="X406" i="18"/>
  <c r="X405" i="18"/>
  <c r="X407" i="18"/>
  <c r="X411" i="18"/>
  <c r="X412" i="18"/>
  <c r="X408" i="18"/>
  <c r="X409" i="18"/>
  <c r="X410" i="18"/>
  <c r="X413" i="18"/>
  <c r="X414" i="18"/>
  <c r="X415" i="18"/>
  <c r="X417" i="18"/>
  <c r="X416" i="18"/>
  <c r="X418" i="18"/>
  <c r="X419" i="18"/>
  <c r="X425" i="18"/>
  <c r="X423" i="18"/>
  <c r="X421" i="18"/>
  <c r="X420" i="18"/>
  <c r="X422" i="18"/>
  <c r="X424" i="18"/>
  <c r="X426" i="18"/>
  <c r="X427" i="18"/>
  <c r="X428" i="18"/>
  <c r="X429" i="18"/>
  <c r="X430" i="18"/>
  <c r="X433" i="18"/>
  <c r="X431" i="18"/>
  <c r="X432" i="18"/>
  <c r="X436" i="18"/>
  <c r="X434" i="18"/>
  <c r="X435" i="18"/>
  <c r="X437" i="18"/>
  <c r="X438" i="18"/>
  <c r="X439" i="18"/>
  <c r="X441" i="18"/>
  <c r="X440" i="18"/>
  <c r="X443" i="18"/>
  <c r="X442" i="18"/>
  <c r="X445" i="18"/>
  <c r="X444" i="18"/>
  <c r="X446" i="18"/>
  <c r="X447" i="18"/>
  <c r="X448" i="18"/>
  <c r="X449" i="18"/>
  <c r="X450" i="18"/>
  <c r="X453" i="18"/>
  <c r="X452" i="18"/>
  <c r="X451" i="18"/>
  <c r="X458" i="18"/>
  <c r="X454" i="18"/>
  <c r="X455" i="18"/>
  <c r="X456" i="18"/>
  <c r="X457" i="18"/>
  <c r="X459" i="18"/>
  <c r="X461" i="18"/>
  <c r="X460" i="18"/>
  <c r="X466" i="18"/>
  <c r="X464" i="18"/>
  <c r="X462" i="18"/>
  <c r="X463" i="18"/>
  <c r="X468" i="18"/>
  <c r="X465" i="18"/>
  <c r="X467" i="18"/>
  <c r="X469" i="18"/>
  <c r="X470" i="18"/>
  <c r="X471" i="18"/>
  <c r="X474" i="18"/>
  <c r="X472" i="18"/>
  <c r="X473" i="18"/>
  <c r="X475" i="18"/>
  <c r="X478" i="18"/>
  <c r="X476" i="18"/>
  <c r="X477" i="18"/>
  <c r="X479" i="18"/>
  <c r="X481" i="18"/>
  <c r="X483" i="18"/>
  <c r="X480" i="18"/>
  <c r="X482" i="18"/>
  <c r="X485" i="18"/>
  <c r="X484" i="18"/>
  <c r="X486" i="18"/>
  <c r="X487" i="18"/>
  <c r="X489" i="18"/>
  <c r="X488" i="18"/>
  <c r="X490" i="18"/>
  <c r="X491" i="18"/>
  <c r="X492" i="18"/>
  <c r="X494" i="18"/>
  <c r="X493" i="18"/>
  <c r="X495" i="18"/>
  <c r="X496" i="18"/>
  <c r="X497" i="18"/>
  <c r="X498" i="18"/>
  <c r="X499" i="18"/>
  <c r="X502" i="18"/>
  <c r="X501" i="18"/>
  <c r="X500" i="18"/>
  <c r="X503" i="18"/>
  <c r="X504" i="18"/>
  <c r="X509" i="18"/>
  <c r="X508" i="18"/>
  <c r="X505" i="18"/>
  <c r="X506" i="18"/>
  <c r="X507" i="18"/>
  <c r="X511" i="18"/>
  <c r="X510" i="18"/>
  <c r="X512" i="18"/>
  <c r="X513" i="18"/>
  <c r="X514" i="18"/>
  <c r="X515" i="18"/>
  <c r="X516" i="18"/>
  <c r="X521" i="18"/>
  <c r="X517" i="18"/>
  <c r="X518" i="18"/>
  <c r="X519" i="18"/>
  <c r="X524" i="18"/>
  <c r="X520" i="18"/>
  <c r="X523" i="18"/>
  <c r="X522" i="18"/>
  <c r="X529" i="18"/>
  <c r="X525" i="18"/>
  <c r="X526" i="18"/>
  <c r="X527" i="18"/>
  <c r="X528" i="18"/>
  <c r="X533" i="18"/>
  <c r="X530" i="18"/>
  <c r="X532" i="18"/>
  <c r="X531" i="18"/>
  <c r="X534" i="18"/>
  <c r="X536" i="18"/>
  <c r="X537" i="18"/>
  <c r="X538" i="18"/>
  <c r="X539" i="18"/>
  <c r="X535" i="18"/>
  <c r="X542" i="18"/>
  <c r="X540" i="18"/>
  <c r="X541" i="18"/>
  <c r="X544" i="18"/>
  <c r="X545" i="18"/>
  <c r="X543" i="18"/>
  <c r="X546" i="18"/>
  <c r="X547" i="18"/>
  <c r="X548" i="18"/>
  <c r="X549" i="18"/>
  <c r="X550" i="18"/>
  <c r="X554" i="18"/>
  <c r="X553" i="18"/>
  <c r="X552" i="18"/>
  <c r="X551" i="18"/>
  <c r="X555" i="18"/>
  <c r="X556" i="18"/>
  <c r="X558" i="18"/>
  <c r="X557" i="18"/>
  <c r="X559" i="18"/>
  <c r="X560" i="18"/>
  <c r="X561" i="18"/>
  <c r="X563" i="18"/>
  <c r="X566" i="18"/>
  <c r="X562" i="18"/>
  <c r="X567" i="18"/>
  <c r="X565" i="18"/>
  <c r="X564" i="18"/>
  <c r="X568" i="18"/>
  <c r="X569" i="18"/>
  <c r="X572" i="18"/>
  <c r="X570" i="18"/>
  <c r="X573" i="18"/>
  <c r="X571" i="18"/>
  <c r="X575" i="18"/>
  <c r="X574" i="18"/>
  <c r="X576" i="18"/>
  <c r="X581" i="18"/>
  <c r="X578" i="18"/>
  <c r="X577" i="18"/>
  <c r="X582" i="18"/>
  <c r="X580" i="18"/>
  <c r="X579" i="18"/>
  <c r="X583" i="18"/>
  <c r="X584" i="18"/>
  <c r="X585" i="18"/>
  <c r="X588" i="18"/>
  <c r="X586" i="18"/>
  <c r="X587" i="18"/>
  <c r="X590" i="18"/>
  <c r="X589" i="18"/>
  <c r="X592" i="18"/>
  <c r="X594" i="18"/>
  <c r="X591" i="18"/>
  <c r="X593" i="18"/>
  <c r="X595" i="18"/>
  <c r="X596" i="18"/>
  <c r="X598" i="18"/>
  <c r="X597" i="18"/>
  <c r="X600" i="18"/>
  <c r="X601" i="18"/>
  <c r="X599" i="18"/>
  <c r="X604" i="18"/>
  <c r="X602" i="18"/>
  <c r="X603" i="18"/>
  <c r="X605" i="18"/>
  <c r="X606" i="18"/>
  <c r="X607" i="18"/>
  <c r="X608" i="18"/>
  <c r="X609" i="18"/>
  <c r="X610" i="18"/>
  <c r="X611" i="18"/>
  <c r="X612" i="18"/>
  <c r="X614" i="18"/>
  <c r="X613" i="18"/>
  <c r="X615" i="18"/>
  <c r="X616" i="18"/>
  <c r="X621" i="18"/>
  <c r="X618" i="18"/>
  <c r="X617" i="18"/>
  <c r="X619" i="18"/>
  <c r="X620" i="18"/>
  <c r="X622" i="18"/>
  <c r="X624" i="18"/>
  <c r="X623" i="18"/>
  <c r="X626" i="18"/>
  <c r="X625" i="18"/>
  <c r="X629" i="18"/>
  <c r="X630" i="18"/>
  <c r="X627" i="18"/>
  <c r="X631" i="18"/>
  <c r="X628" i="18"/>
  <c r="X632" i="18"/>
  <c r="X633" i="18"/>
  <c r="X634" i="18"/>
  <c r="X635" i="18"/>
  <c r="X636" i="18"/>
  <c r="X637" i="18"/>
  <c r="X639" i="18"/>
  <c r="X638" i="18"/>
  <c r="X641" i="18"/>
  <c r="X640" i="18"/>
  <c r="X643" i="18"/>
  <c r="X642" i="18"/>
  <c r="X646" i="18"/>
  <c r="X644" i="18"/>
  <c r="X645" i="18"/>
  <c r="X647" i="18"/>
  <c r="X648" i="18"/>
  <c r="X650" i="18"/>
  <c r="X649" i="18"/>
  <c r="X651" i="18"/>
  <c r="X652" i="18"/>
  <c r="X656" i="18"/>
  <c r="X654" i="18"/>
  <c r="X653" i="18"/>
  <c r="X655" i="18"/>
  <c r="X657" i="18"/>
  <c r="X659" i="18"/>
  <c r="X658" i="18"/>
  <c r="X660" i="18"/>
  <c r="X662" i="18"/>
  <c r="X661" i="18"/>
  <c r="X663" i="18"/>
  <c r="X664" i="18"/>
  <c r="X665" i="18"/>
  <c r="X668" i="18"/>
  <c r="X666" i="18"/>
  <c r="X667" i="18"/>
  <c r="X669" i="18"/>
  <c r="X671" i="18"/>
  <c r="X670" i="18"/>
  <c r="X673" i="18"/>
  <c r="X675" i="18"/>
  <c r="X672" i="18"/>
  <c r="X674" i="18"/>
  <c r="X677" i="18"/>
  <c r="X676" i="18"/>
  <c r="X678" i="18"/>
  <c r="X683" i="18"/>
  <c r="X679" i="18"/>
  <c r="X680" i="18"/>
  <c r="X681" i="18"/>
  <c r="X682" i="18"/>
  <c r="X685" i="18"/>
  <c r="X686" i="18"/>
  <c r="X684" i="18"/>
  <c r="X687" i="18"/>
  <c r="X688" i="18"/>
  <c r="X689" i="18"/>
  <c r="X695" i="18"/>
  <c r="X690" i="18"/>
  <c r="X691" i="18"/>
  <c r="X692" i="18"/>
  <c r="X694" i="18"/>
  <c r="X693" i="18"/>
  <c r="X696" i="18"/>
  <c r="X697" i="18"/>
  <c r="X698" i="18"/>
  <c r="X699" i="18"/>
  <c r="X701" i="18"/>
  <c r="X702" i="18"/>
  <c r="X700" i="18"/>
  <c r="X704" i="18"/>
  <c r="X706" i="18"/>
  <c r="X703" i="18"/>
  <c r="X705" i="18"/>
  <c r="X709" i="18"/>
  <c r="X708" i="18"/>
  <c r="X707" i="18"/>
  <c r="X710" i="18"/>
  <c r="X714" i="18"/>
  <c r="X711" i="18"/>
  <c r="X712" i="18"/>
  <c r="X713" i="18"/>
  <c r="X715" i="18"/>
  <c r="X716" i="18"/>
  <c r="X719" i="18"/>
  <c r="X717" i="18"/>
  <c r="X718" i="18"/>
  <c r="X720" i="18"/>
  <c r="X721" i="18"/>
  <c r="X722" i="18"/>
  <c r="X724" i="18"/>
  <c r="X723" i="18"/>
  <c r="X725" i="18"/>
  <c r="X726" i="18"/>
  <c r="X728" i="18"/>
  <c r="X727" i="18"/>
  <c r="X729" i="18"/>
  <c r="X731" i="18"/>
  <c r="X730" i="18"/>
  <c r="X733" i="18"/>
  <c r="X732" i="18"/>
  <c r="X735" i="18"/>
  <c r="X738" i="18"/>
  <c r="X734" i="18"/>
  <c r="X737" i="18"/>
  <c r="X736" i="18"/>
  <c r="X739" i="18"/>
  <c r="X740" i="18"/>
  <c r="X743" i="18"/>
  <c r="X741" i="18"/>
  <c r="X745" i="18"/>
  <c r="X742" i="18"/>
  <c r="X746" i="18"/>
  <c r="X744" i="18"/>
  <c r="X748" i="18"/>
  <c r="X747" i="18"/>
  <c r="X750" i="18"/>
  <c r="X749" i="18"/>
  <c r="X751" i="18"/>
  <c r="X755" i="18"/>
  <c r="X754" i="18"/>
  <c r="X752" i="18"/>
  <c r="X753" i="18"/>
  <c r="X756" i="18"/>
  <c r="X757" i="18"/>
  <c r="X758" i="18"/>
  <c r="X761" i="18"/>
  <c r="X759" i="18"/>
  <c r="X762" i="18"/>
  <c r="X760" i="18"/>
  <c r="X765" i="18"/>
  <c r="X764" i="18"/>
  <c r="X763" i="18"/>
  <c r="X766" i="18"/>
  <c r="X767" i="18"/>
  <c r="X768" i="18"/>
  <c r="X769" i="18"/>
  <c r="X772" i="18"/>
  <c r="X771" i="18"/>
  <c r="X770" i="18"/>
  <c r="X773" i="18"/>
  <c r="X775" i="18"/>
  <c r="X774" i="18"/>
  <c r="X777" i="18"/>
  <c r="X779" i="18"/>
  <c r="X776" i="18"/>
  <c r="X778" i="18"/>
  <c r="X780" i="18"/>
  <c r="X781" i="18"/>
  <c r="X785" i="18"/>
  <c r="X783" i="18"/>
  <c r="X782" i="18"/>
  <c r="X786" i="18"/>
  <c r="X784" i="18"/>
  <c r="X787" i="18"/>
  <c r="X788" i="18"/>
  <c r="X789" i="18"/>
  <c r="X790" i="18"/>
  <c r="X791" i="18"/>
  <c r="X792" i="18"/>
  <c r="X793" i="18"/>
  <c r="X798" i="18"/>
  <c r="X794" i="18"/>
  <c r="X797" i="18"/>
  <c r="X795" i="18"/>
  <c r="X799" i="18"/>
  <c r="X796" i="18"/>
  <c r="X801" i="18"/>
  <c r="X800" i="18"/>
  <c r="X802" i="18"/>
  <c r="X803" i="18"/>
  <c r="X804" i="18"/>
  <c r="X805" i="18"/>
  <c r="X806" i="18"/>
  <c r="X807" i="18"/>
  <c r="X811" i="18"/>
  <c r="X809" i="18"/>
  <c r="X808" i="18"/>
  <c r="X810" i="18"/>
  <c r="X813" i="18"/>
  <c r="X812" i="18"/>
  <c r="X815" i="18"/>
  <c r="X816" i="18"/>
  <c r="X814" i="18"/>
  <c r="X817" i="18"/>
  <c r="X818" i="18"/>
  <c r="X819" i="18"/>
  <c r="X824" i="18"/>
  <c r="X820" i="18"/>
  <c r="X821" i="18"/>
  <c r="X826" i="18"/>
  <c r="X823" i="18"/>
  <c r="X822" i="18"/>
  <c r="X825" i="18"/>
  <c r="X827" i="18"/>
  <c r="X828" i="18"/>
  <c r="X829" i="18"/>
  <c r="X830" i="18"/>
  <c r="X831" i="18"/>
  <c r="X833" i="18"/>
  <c r="X832" i="18"/>
  <c r="X834" i="18"/>
  <c r="X835" i="18"/>
  <c r="X836" i="18"/>
  <c r="X837" i="18"/>
  <c r="X841" i="18"/>
  <c r="X838" i="18"/>
  <c r="X844" i="18"/>
  <c r="X840" i="18"/>
  <c r="X839" i="18"/>
  <c r="X842" i="18"/>
  <c r="X843" i="18"/>
  <c r="X845" i="18"/>
  <c r="X851" i="18"/>
  <c r="X847" i="18"/>
  <c r="X846" i="18"/>
  <c r="X850" i="18"/>
  <c r="X848" i="18"/>
  <c r="X849" i="18"/>
  <c r="X852" i="18"/>
  <c r="X854" i="18"/>
  <c r="X853" i="18"/>
  <c r="X855" i="18"/>
  <c r="X856" i="18"/>
  <c r="X857" i="18"/>
  <c r="X858" i="18"/>
  <c r="X860" i="18"/>
  <c r="X859" i="18"/>
  <c r="X863" i="18"/>
  <c r="X861" i="18"/>
  <c r="X862" i="18"/>
  <c r="X868" i="18"/>
  <c r="X864" i="18"/>
  <c r="X865" i="18"/>
  <c r="X867" i="18"/>
  <c r="X866" i="18"/>
  <c r="X869" i="18"/>
  <c r="X872" i="18"/>
  <c r="X870" i="18"/>
  <c r="X873" i="18"/>
  <c r="X871" i="18"/>
  <c r="X874" i="18"/>
  <c r="X877" i="18"/>
  <c r="X875" i="18"/>
  <c r="X876" i="18"/>
  <c r="X879" i="18"/>
  <c r="X878" i="18"/>
  <c r="X880" i="18"/>
  <c r="X881" i="18"/>
  <c r="X882" i="18"/>
  <c r="X883" i="18"/>
  <c r="X886" i="18"/>
  <c r="X884" i="18"/>
  <c r="X885" i="18"/>
  <c r="X887" i="18"/>
  <c r="X888" i="18"/>
  <c r="X889" i="18"/>
  <c r="X891" i="18"/>
  <c r="X890" i="18"/>
  <c r="X895" i="18"/>
  <c r="X892" i="18"/>
  <c r="X893" i="18"/>
  <c r="X896" i="18"/>
  <c r="X894" i="18"/>
  <c r="X899" i="18"/>
  <c r="X897" i="18"/>
  <c r="X898" i="18"/>
  <c r="X901" i="18"/>
  <c r="X900" i="18"/>
  <c r="X905" i="18"/>
  <c r="X902" i="18"/>
  <c r="X903" i="18"/>
  <c r="X904" i="18"/>
  <c r="X908" i="18"/>
  <c r="X907" i="18"/>
  <c r="X909" i="18"/>
  <c r="X906" i="18"/>
  <c r="X910" i="18"/>
  <c r="X914" i="18"/>
  <c r="X911" i="18"/>
  <c r="X912" i="18"/>
  <c r="X913" i="18"/>
  <c r="X916" i="18"/>
  <c r="X915" i="18"/>
  <c r="X917" i="18"/>
  <c r="X919" i="18"/>
  <c r="X920" i="18"/>
  <c r="X918" i="18"/>
  <c r="X921" i="18"/>
  <c r="X923" i="18"/>
  <c r="X922" i="18"/>
  <c r="X925" i="18"/>
  <c r="X924" i="18"/>
  <c r="X928" i="18"/>
  <c r="X926" i="18"/>
  <c r="X929" i="18"/>
  <c r="X927" i="18"/>
  <c r="X930" i="18"/>
  <c r="X932" i="18"/>
  <c r="X931" i="18"/>
  <c r="X933" i="18"/>
  <c r="X935" i="18"/>
  <c r="X934" i="18"/>
  <c r="X936" i="18"/>
  <c r="X937" i="18"/>
  <c r="X942" i="18"/>
  <c r="X938" i="18"/>
  <c r="X941" i="18"/>
  <c r="X939" i="18"/>
  <c r="X940" i="18"/>
  <c r="X943" i="18"/>
  <c r="X949" i="18"/>
  <c r="X944" i="18"/>
  <c r="X945" i="18"/>
  <c r="X948" i="18"/>
  <c r="X947" i="18"/>
  <c r="X946" i="18"/>
  <c r="X951" i="18"/>
  <c r="X950" i="18"/>
  <c r="X952" i="18"/>
  <c r="X958" i="18"/>
  <c r="X953" i="18"/>
  <c r="X954" i="18"/>
  <c r="X955" i="18"/>
  <c r="X956" i="18"/>
  <c r="X959" i="18"/>
  <c r="X957" i="18"/>
  <c r="X960" i="18"/>
  <c r="X964" i="18"/>
  <c r="X961" i="18"/>
  <c r="X963" i="18"/>
  <c r="X962" i="18"/>
  <c r="X965" i="18"/>
  <c r="X966" i="18"/>
  <c r="X967" i="18"/>
  <c r="X968" i="18"/>
  <c r="X969" i="18"/>
  <c r="X972" i="18"/>
  <c r="X970" i="18"/>
  <c r="X971" i="18"/>
  <c r="X976" i="18"/>
  <c r="X973" i="18"/>
  <c r="X974" i="18"/>
  <c r="X975" i="18"/>
  <c r="X978" i="18"/>
  <c r="X977" i="18"/>
  <c r="X980" i="18"/>
  <c r="X979" i="18"/>
  <c r="X981" i="18"/>
  <c r="X982" i="18"/>
  <c r="X983" i="18"/>
  <c r="X984" i="18"/>
  <c r="X985" i="18"/>
  <c r="X986" i="18"/>
  <c r="X988" i="18"/>
  <c r="X987" i="18"/>
  <c r="X989" i="18"/>
  <c r="X991" i="18"/>
  <c r="X990" i="18"/>
  <c r="X992" i="18"/>
  <c r="X995" i="18"/>
  <c r="X993" i="18"/>
  <c r="X994" i="18"/>
  <c r="X1000" i="18"/>
  <c r="X996" i="18"/>
  <c r="AF1006" i="18"/>
  <c r="AF1003" i="18"/>
  <c r="AF1004" i="18"/>
  <c r="AF1002" i="18"/>
  <c r="AF999" i="18"/>
  <c r="Z1003" i="18"/>
  <c r="Y1004" i="18"/>
  <c r="AF1007" i="18"/>
  <c r="S1007" i="18"/>
  <c r="AF10" i="18"/>
  <c r="Q5" i="18"/>
  <c r="AF8" i="18"/>
  <c r="AF9" i="18"/>
  <c r="AF11" i="18"/>
  <c r="AF16" i="18"/>
  <c r="AF14" i="18"/>
  <c r="AF13" i="18"/>
  <c r="AF12" i="18"/>
  <c r="AF17" i="18"/>
  <c r="AF15" i="18"/>
  <c r="AF19" i="18"/>
  <c r="AF18" i="18"/>
  <c r="AF22" i="18"/>
  <c r="AF20" i="18"/>
  <c r="AF21" i="18"/>
  <c r="AF26" i="18"/>
  <c r="AF24" i="18"/>
  <c r="AF23" i="18"/>
  <c r="AF25" i="18"/>
  <c r="AF27" i="18"/>
  <c r="AF28" i="18"/>
  <c r="AF31" i="18"/>
  <c r="AF29" i="18"/>
  <c r="AF30" i="18"/>
  <c r="AF32" i="18"/>
  <c r="AF33" i="18"/>
  <c r="AF34" i="18"/>
  <c r="AF37" i="18"/>
  <c r="AF35" i="18"/>
  <c r="AF36" i="18"/>
  <c r="AF38" i="18"/>
  <c r="AF40" i="18"/>
  <c r="AF41" i="18"/>
  <c r="AF39" i="18"/>
  <c r="AF43" i="18"/>
  <c r="AF45" i="18"/>
  <c r="AF44" i="18"/>
  <c r="AF42" i="18"/>
  <c r="AF46" i="18"/>
  <c r="AF47" i="18"/>
  <c r="AF48" i="18"/>
  <c r="AF49" i="18"/>
  <c r="AF51" i="18"/>
  <c r="AF50" i="18"/>
  <c r="AF52" i="18"/>
  <c r="AF54" i="18"/>
  <c r="AF53" i="18"/>
  <c r="AF55" i="18"/>
  <c r="AF56" i="18"/>
  <c r="AF57" i="18"/>
  <c r="AF60" i="18"/>
  <c r="AF58" i="18"/>
  <c r="AF59" i="18"/>
  <c r="AF61" i="18"/>
  <c r="AF64" i="18"/>
  <c r="AF62" i="18"/>
  <c r="AF63" i="18"/>
  <c r="AF67" i="18"/>
  <c r="AF66" i="18"/>
  <c r="AF65" i="18"/>
  <c r="AF69" i="18"/>
  <c r="AF68" i="18"/>
  <c r="AF71" i="18"/>
  <c r="AF73" i="18"/>
  <c r="AF70" i="18"/>
  <c r="AF72" i="18"/>
  <c r="AF75" i="18"/>
  <c r="AF76" i="18"/>
  <c r="AF74" i="18"/>
  <c r="AF78" i="18"/>
  <c r="AF77" i="18"/>
  <c r="AF79" i="18"/>
  <c r="AF80" i="18"/>
  <c r="AF81" i="18"/>
  <c r="AF83" i="18"/>
  <c r="AF82" i="18"/>
  <c r="AF84" i="18"/>
  <c r="AF87" i="18"/>
  <c r="AF85" i="18"/>
  <c r="AF86" i="18"/>
  <c r="AF89" i="18"/>
  <c r="AF88" i="18"/>
  <c r="AF91" i="18"/>
  <c r="AF90" i="18"/>
  <c r="AF92" i="18"/>
  <c r="AF94" i="18"/>
  <c r="AF95" i="18"/>
  <c r="AF93" i="18"/>
  <c r="AF97" i="18"/>
  <c r="AF96" i="18"/>
  <c r="AF99" i="18"/>
  <c r="AF98" i="18"/>
  <c r="AF101" i="18"/>
  <c r="AF100" i="18"/>
  <c r="AF104" i="18"/>
  <c r="AF105" i="18"/>
  <c r="AF103" i="18"/>
  <c r="AF102" i="18"/>
  <c r="AF107" i="18"/>
  <c r="AF106" i="18"/>
  <c r="AF109" i="18"/>
  <c r="AF108" i="18"/>
  <c r="AF111" i="18"/>
  <c r="AF110" i="18"/>
  <c r="AF113" i="18"/>
  <c r="AF112" i="18"/>
  <c r="AF114" i="18"/>
  <c r="AF115" i="18"/>
  <c r="AF118" i="18"/>
  <c r="AF116" i="18"/>
  <c r="AF117" i="18"/>
  <c r="AF119" i="18"/>
  <c r="AF121" i="18"/>
  <c r="AF120" i="18"/>
  <c r="AF124" i="18"/>
  <c r="AF122" i="18"/>
  <c r="AF123" i="18"/>
  <c r="AF129" i="18"/>
  <c r="AF126" i="18"/>
  <c r="AF125" i="18"/>
  <c r="AF128" i="18"/>
  <c r="AF127" i="18"/>
  <c r="AF130" i="18"/>
  <c r="AF131" i="18"/>
  <c r="AF132" i="18"/>
  <c r="AF133" i="18"/>
  <c r="AF134" i="18"/>
  <c r="AF135" i="18"/>
  <c r="AF138" i="18"/>
  <c r="AF137" i="18"/>
  <c r="AF136" i="18"/>
  <c r="AF139" i="18"/>
  <c r="AF140" i="18"/>
  <c r="AF141" i="18"/>
  <c r="AF142" i="18"/>
  <c r="AF143" i="18"/>
  <c r="AF144" i="18"/>
  <c r="AF145" i="18"/>
  <c r="AF147" i="18"/>
  <c r="AF146" i="18"/>
  <c r="AF148" i="18"/>
  <c r="AF150" i="18"/>
  <c r="AF149" i="18"/>
  <c r="AF156" i="18"/>
  <c r="AF151" i="18"/>
  <c r="AF155" i="18"/>
  <c r="AF152" i="18"/>
  <c r="AF153" i="18"/>
  <c r="AF154" i="18"/>
  <c r="AF157" i="18"/>
  <c r="AF158" i="18"/>
  <c r="AF159" i="18"/>
  <c r="AF161" i="18"/>
  <c r="AF162" i="18"/>
  <c r="AF160" i="18"/>
  <c r="AF164" i="18"/>
  <c r="AF163" i="18"/>
  <c r="AF167" i="18"/>
  <c r="AF166" i="18"/>
  <c r="AF168" i="18"/>
  <c r="AF165" i="18"/>
  <c r="AF170" i="18"/>
  <c r="AF169" i="18"/>
  <c r="AF171" i="18"/>
  <c r="AF172" i="18"/>
  <c r="AF175" i="18"/>
  <c r="AF173" i="18"/>
  <c r="AF174" i="18"/>
  <c r="AF176" i="18"/>
  <c r="AF177" i="18"/>
  <c r="AF178" i="18"/>
  <c r="AF179" i="18"/>
  <c r="AF181" i="18"/>
  <c r="AF180" i="18"/>
  <c r="AF182" i="18"/>
  <c r="AF185" i="18"/>
  <c r="AF183" i="18"/>
  <c r="AF184" i="18"/>
  <c r="AF186" i="18"/>
  <c r="AF187" i="18"/>
  <c r="AF188" i="18"/>
  <c r="AF189" i="18"/>
  <c r="AF193" i="18"/>
  <c r="AF191" i="18"/>
  <c r="AF192" i="18"/>
  <c r="AF194" i="18"/>
  <c r="AF190" i="18"/>
  <c r="AF197" i="18"/>
  <c r="AF195" i="18"/>
  <c r="AF196" i="18"/>
  <c r="AF198" i="18"/>
  <c r="AF200" i="18"/>
  <c r="AF201" i="18"/>
  <c r="AF199" i="18"/>
  <c r="AF203" i="18"/>
  <c r="AF202" i="18"/>
  <c r="AF205" i="18"/>
  <c r="AF204" i="18"/>
  <c r="AF206" i="18"/>
  <c r="AF207" i="18"/>
  <c r="AF208" i="18"/>
  <c r="AF209" i="18"/>
  <c r="AF210" i="18"/>
  <c r="AF211" i="18"/>
  <c r="AF214" i="18"/>
  <c r="AF212" i="18"/>
  <c r="AF213" i="18"/>
  <c r="AF216" i="18"/>
  <c r="AF219" i="18"/>
  <c r="AF215" i="18"/>
  <c r="AF217" i="18"/>
  <c r="AF218" i="18"/>
  <c r="AF220" i="18"/>
  <c r="AF222" i="18"/>
  <c r="AF221" i="18"/>
  <c r="AF223" i="18"/>
  <c r="AF226" i="18"/>
  <c r="AF224" i="18"/>
  <c r="AF225" i="18"/>
  <c r="AF227" i="18"/>
  <c r="AF228" i="18"/>
  <c r="AF229" i="18"/>
  <c r="AF230" i="18"/>
  <c r="AF231" i="18"/>
  <c r="AF234" i="18"/>
  <c r="AF235" i="18"/>
  <c r="AF232" i="18"/>
  <c r="AF233" i="18"/>
  <c r="AF237" i="18"/>
  <c r="AF238" i="18"/>
  <c r="AF239" i="18"/>
  <c r="AF236" i="18"/>
  <c r="AF240" i="18"/>
  <c r="AF241" i="18"/>
  <c r="AF245" i="18"/>
  <c r="AF244" i="18"/>
  <c r="AF242" i="18"/>
  <c r="AF243" i="18"/>
  <c r="AF246" i="18"/>
  <c r="AF247" i="18"/>
  <c r="AF248" i="18"/>
  <c r="AF250" i="18"/>
  <c r="AF249" i="18"/>
  <c r="AF254" i="18"/>
  <c r="AF251" i="18"/>
  <c r="AF253" i="18"/>
  <c r="AF252" i="18"/>
  <c r="AF255" i="18"/>
  <c r="AF259" i="18"/>
  <c r="AF257" i="18"/>
  <c r="AF256" i="18"/>
  <c r="AF258" i="18"/>
  <c r="AF260" i="18"/>
  <c r="AF265" i="18"/>
  <c r="AF262" i="18"/>
  <c r="AF263" i="18"/>
  <c r="AF261" i="18"/>
  <c r="AF264" i="18"/>
  <c r="AF266" i="18"/>
  <c r="AF268" i="18"/>
  <c r="AF267" i="18"/>
  <c r="AF269" i="18"/>
  <c r="AF271" i="18"/>
  <c r="AF273" i="18"/>
  <c r="AF270" i="18"/>
  <c r="AF272" i="18"/>
  <c r="AF274" i="18"/>
  <c r="AF275" i="18"/>
  <c r="AF276" i="18"/>
  <c r="AF278" i="18"/>
  <c r="AF277" i="18"/>
  <c r="AF280" i="18"/>
  <c r="AF279" i="18"/>
  <c r="AF281" i="18"/>
  <c r="AF282" i="18"/>
  <c r="AF283" i="18"/>
  <c r="AF285" i="18"/>
  <c r="AF284" i="18"/>
  <c r="AF289" i="18"/>
  <c r="AF287" i="18"/>
  <c r="AF286" i="18"/>
  <c r="AF288" i="18"/>
  <c r="AF290" i="18"/>
  <c r="AF291" i="18"/>
  <c r="AF292" i="18"/>
  <c r="AF293" i="18"/>
  <c r="AF294" i="18"/>
  <c r="AF295" i="18"/>
  <c r="AF298" i="18"/>
  <c r="AF297" i="18"/>
  <c r="AF296" i="18"/>
  <c r="AF299" i="18"/>
  <c r="AF301" i="18"/>
  <c r="AF300" i="18"/>
  <c r="AF302" i="18"/>
  <c r="AF306" i="18"/>
  <c r="AF303" i="18"/>
  <c r="AF305" i="18"/>
  <c r="AF308" i="18"/>
  <c r="AF304" i="18"/>
  <c r="AF307" i="18"/>
  <c r="AF309" i="18"/>
  <c r="AF310" i="18"/>
  <c r="AF312" i="18"/>
  <c r="AF313" i="18"/>
  <c r="AF317" i="18"/>
  <c r="AF311" i="18"/>
  <c r="AF314" i="18"/>
  <c r="AF315" i="18"/>
  <c r="AF316" i="18"/>
  <c r="AF318" i="18"/>
  <c r="AF319" i="18"/>
  <c r="AF320" i="18"/>
  <c r="AF321" i="18"/>
  <c r="AF322" i="18"/>
  <c r="AF323" i="18"/>
  <c r="AF325" i="18"/>
  <c r="AF324" i="18"/>
  <c r="AF327" i="18"/>
  <c r="AF330" i="18"/>
  <c r="AF326" i="18"/>
  <c r="AF329" i="18"/>
  <c r="AF331" i="18"/>
  <c r="AF328" i="18"/>
  <c r="AF333" i="18"/>
  <c r="AF332" i="18"/>
  <c r="AF337" i="18"/>
  <c r="AF334" i="18"/>
  <c r="AF335" i="18"/>
  <c r="AF336" i="18"/>
  <c r="AF339" i="18"/>
  <c r="AF338" i="18"/>
  <c r="AF340" i="18"/>
  <c r="AF342" i="18"/>
  <c r="AF341" i="18"/>
  <c r="AF343" i="18"/>
  <c r="AF349" i="18"/>
  <c r="AF344" i="18"/>
  <c r="AF346" i="18"/>
  <c r="AF345" i="18"/>
  <c r="AF347" i="18"/>
  <c r="AF350" i="18"/>
  <c r="AF348" i="18"/>
  <c r="AF353" i="18"/>
  <c r="AF351" i="18"/>
  <c r="AF352" i="18"/>
  <c r="AF354" i="18"/>
  <c r="AF355" i="18"/>
  <c r="AF356" i="18"/>
  <c r="AF358" i="18"/>
  <c r="AF357" i="18"/>
  <c r="AF359" i="18"/>
  <c r="AF362" i="18"/>
  <c r="AF360" i="18"/>
  <c r="AF361" i="18"/>
  <c r="AF365" i="18"/>
  <c r="AF363" i="18"/>
  <c r="AF364" i="18"/>
  <c r="AF368" i="18"/>
  <c r="AF366" i="18"/>
  <c r="AF370" i="18"/>
  <c r="AF367" i="18"/>
  <c r="AF369" i="18"/>
  <c r="AF372" i="18"/>
  <c r="AF371" i="18"/>
  <c r="AF374" i="18"/>
  <c r="AF373" i="18"/>
  <c r="AF375" i="18"/>
  <c r="AF376" i="18"/>
  <c r="AF377" i="18"/>
  <c r="AF378" i="18"/>
  <c r="AF380" i="18"/>
  <c r="AF379" i="18"/>
  <c r="AF381" i="18"/>
  <c r="AF382" i="18"/>
  <c r="AF385" i="18"/>
  <c r="AF383" i="18"/>
  <c r="AF384" i="18"/>
  <c r="AF387" i="18"/>
  <c r="AF386" i="18"/>
  <c r="AF390" i="18"/>
  <c r="AF388" i="18"/>
  <c r="AF389" i="18"/>
  <c r="AF391" i="18"/>
  <c r="AF392" i="18"/>
  <c r="AF394" i="18"/>
  <c r="AF395" i="18"/>
  <c r="AF393" i="18"/>
  <c r="AF396" i="18"/>
  <c r="AF397" i="18"/>
  <c r="AF398" i="18"/>
  <c r="AF401" i="18"/>
  <c r="AF399" i="18"/>
  <c r="AF403" i="18"/>
  <c r="AF400" i="18"/>
  <c r="AF402" i="18"/>
  <c r="AF404" i="18"/>
  <c r="AF405" i="18"/>
  <c r="AF408" i="18"/>
  <c r="AF407" i="18"/>
  <c r="AF406" i="18"/>
  <c r="AF410" i="18"/>
  <c r="AF409" i="18"/>
  <c r="AF413" i="18"/>
  <c r="AF414" i="18"/>
  <c r="AF412" i="18"/>
  <c r="AF411" i="18"/>
  <c r="AF416" i="18"/>
  <c r="AF418" i="18"/>
  <c r="AF417" i="18"/>
  <c r="AF415" i="18"/>
  <c r="AF419" i="18"/>
  <c r="AF420" i="18"/>
  <c r="AF422" i="18"/>
  <c r="AF421" i="18"/>
  <c r="AF423" i="18"/>
  <c r="AF425" i="18"/>
  <c r="AF424" i="18"/>
  <c r="AF426" i="18"/>
  <c r="AF427" i="18"/>
  <c r="AF430" i="18"/>
  <c r="AF428" i="18"/>
  <c r="AF429" i="18"/>
  <c r="AF432" i="18"/>
  <c r="AF431" i="18"/>
  <c r="AF433" i="18"/>
  <c r="AF436" i="18"/>
  <c r="AF435" i="18"/>
  <c r="AF434" i="18"/>
  <c r="AF440" i="18"/>
  <c r="AF437" i="18"/>
  <c r="AF438" i="18"/>
  <c r="AF439" i="18"/>
  <c r="AF442" i="18"/>
  <c r="AF443" i="18"/>
  <c r="AF441" i="18"/>
  <c r="AF444" i="18"/>
  <c r="AF445" i="18"/>
  <c r="AF447" i="18"/>
  <c r="AF446" i="18"/>
  <c r="AF449" i="18"/>
  <c r="AF448" i="18"/>
  <c r="AF450" i="18"/>
  <c r="AF451" i="18"/>
  <c r="AF452" i="18"/>
  <c r="AF454" i="18"/>
  <c r="AF455" i="18"/>
  <c r="AF453" i="18"/>
  <c r="AF457" i="18"/>
  <c r="AF461" i="18"/>
  <c r="AF456" i="18"/>
  <c r="AF459" i="18"/>
  <c r="AF458" i="18"/>
  <c r="AF460" i="18"/>
  <c r="AF463" i="18"/>
  <c r="AF462" i="18"/>
  <c r="AF464" i="18"/>
  <c r="AF466" i="18"/>
  <c r="AF467" i="18"/>
  <c r="AF465" i="18"/>
  <c r="AF468" i="18"/>
  <c r="AF471" i="18"/>
  <c r="AF470" i="18"/>
  <c r="AF469" i="18"/>
  <c r="AF476" i="18"/>
  <c r="AF475" i="18"/>
  <c r="AF472" i="18"/>
  <c r="AF474" i="18"/>
  <c r="AF473" i="18"/>
  <c r="AF477" i="18"/>
  <c r="AF478" i="18"/>
  <c r="AF480" i="18"/>
  <c r="AF479" i="18"/>
  <c r="AF481" i="18"/>
  <c r="AF482" i="18"/>
  <c r="AF485" i="18"/>
  <c r="AF483" i="18"/>
  <c r="AF484" i="18"/>
  <c r="AF489" i="18"/>
  <c r="AF491" i="18"/>
  <c r="AF487" i="18"/>
  <c r="AF486" i="18"/>
  <c r="AF488" i="18"/>
  <c r="AF490" i="18"/>
  <c r="AF492" i="18"/>
  <c r="AF493" i="18"/>
  <c r="AF494" i="18"/>
  <c r="AF495" i="18"/>
  <c r="AF498" i="18"/>
  <c r="AF497" i="18"/>
  <c r="AF500" i="18"/>
  <c r="AF496" i="18"/>
  <c r="AF499" i="18"/>
  <c r="AF505" i="18"/>
  <c r="AF501" i="18"/>
  <c r="AF502" i="18"/>
  <c r="AF503" i="18"/>
  <c r="AF504" i="18"/>
  <c r="AF506" i="18"/>
  <c r="AF508" i="18"/>
  <c r="AF507" i="18"/>
  <c r="AF509" i="18"/>
  <c r="AF510" i="18"/>
  <c r="AF511" i="18"/>
  <c r="AF512" i="18"/>
  <c r="AF513" i="18"/>
  <c r="AF515" i="18"/>
  <c r="AF514" i="18"/>
  <c r="AF516" i="18"/>
  <c r="AF518" i="18"/>
  <c r="AF521" i="18"/>
  <c r="AF517" i="18"/>
  <c r="AF519" i="18"/>
  <c r="AF522" i="18"/>
  <c r="AF523" i="18"/>
  <c r="AF520" i="18"/>
  <c r="AF524" i="18"/>
  <c r="AF526" i="18"/>
  <c r="AF529" i="18"/>
  <c r="AF525" i="18"/>
  <c r="AF527" i="18"/>
  <c r="AF531" i="18"/>
  <c r="AF528" i="18"/>
  <c r="AF530" i="18"/>
  <c r="AF534" i="18"/>
  <c r="AF533" i="18"/>
  <c r="AF532" i="18"/>
  <c r="AF535" i="18"/>
  <c r="AF537" i="18"/>
  <c r="AF539" i="18"/>
  <c r="AF536" i="18"/>
  <c r="AF538" i="18"/>
  <c r="AF540" i="18"/>
  <c r="AF543" i="18"/>
  <c r="AF542" i="18"/>
  <c r="AF541" i="18"/>
  <c r="AF544" i="18"/>
  <c r="AF545" i="18"/>
  <c r="AF549" i="18"/>
  <c r="AF547" i="18"/>
  <c r="AF546" i="18"/>
  <c r="AF548" i="18"/>
  <c r="AF550" i="18"/>
  <c r="AF551" i="18"/>
  <c r="AF554" i="18"/>
  <c r="AF552" i="18"/>
  <c r="AF553" i="18"/>
  <c r="AF555" i="18"/>
  <c r="AF556" i="18"/>
  <c r="AF560" i="18"/>
  <c r="AF558" i="18"/>
  <c r="AF557" i="18"/>
  <c r="AF559" i="18"/>
  <c r="AF561" i="18"/>
  <c r="AF563" i="18"/>
  <c r="AF566" i="18"/>
  <c r="AF562" i="18"/>
  <c r="AF564" i="18"/>
  <c r="AF565" i="18"/>
  <c r="AF567" i="18"/>
  <c r="AF571" i="18"/>
  <c r="AF568" i="18"/>
  <c r="AF570" i="18"/>
  <c r="AF569" i="18"/>
  <c r="AF572" i="18"/>
  <c r="AF574" i="18"/>
  <c r="AF573" i="18"/>
  <c r="AF576" i="18"/>
  <c r="AF575" i="18"/>
  <c r="AF577" i="18"/>
  <c r="AF579" i="18"/>
  <c r="AF578" i="18"/>
  <c r="AF580" i="18"/>
  <c r="AF582" i="18"/>
  <c r="AF585" i="18"/>
  <c r="AF581" i="18"/>
  <c r="AF583" i="18"/>
  <c r="AF584" i="18"/>
  <c r="AF586" i="18"/>
  <c r="AF589" i="18"/>
  <c r="AF588" i="18"/>
  <c r="AF587" i="18"/>
  <c r="AF590" i="18"/>
  <c r="AF592" i="18"/>
  <c r="AF591" i="18"/>
  <c r="AF594" i="18"/>
  <c r="AF595" i="18"/>
  <c r="AF593" i="18"/>
  <c r="AF596" i="18"/>
  <c r="AF598" i="18"/>
  <c r="AF600" i="18"/>
  <c r="AF597" i="18"/>
  <c r="AF601" i="18"/>
  <c r="AF599" i="18"/>
  <c r="AF602" i="18"/>
  <c r="AF603" i="18"/>
  <c r="AF604" i="18"/>
  <c r="AF605" i="18"/>
  <c r="AF608" i="18"/>
  <c r="AF606" i="18"/>
  <c r="AF609" i="18"/>
  <c r="AF607" i="18"/>
  <c r="AF610" i="18"/>
  <c r="AF613" i="18"/>
  <c r="AF615" i="18"/>
  <c r="AF611" i="18"/>
  <c r="AF612" i="18"/>
  <c r="AF616" i="18"/>
  <c r="AF614" i="18"/>
  <c r="AF618" i="18"/>
  <c r="AF617" i="18"/>
  <c r="AF619" i="18"/>
  <c r="AF620" i="18"/>
  <c r="AF621" i="18"/>
  <c r="AF622" i="18"/>
  <c r="AF623" i="18"/>
  <c r="AF624" i="18"/>
  <c r="AF625" i="18"/>
  <c r="AF628" i="18"/>
  <c r="AF626" i="18"/>
  <c r="AF627" i="18"/>
  <c r="AF631" i="18"/>
  <c r="AF632" i="18"/>
  <c r="AF630" i="18"/>
  <c r="AF629" i="18"/>
  <c r="AF633" i="18"/>
  <c r="AF634" i="18"/>
  <c r="AF637" i="18"/>
  <c r="AF636" i="18"/>
  <c r="AF635" i="18"/>
  <c r="AF640" i="18"/>
  <c r="AF638" i="18"/>
  <c r="AF639" i="18"/>
  <c r="AF641" i="18"/>
  <c r="AF643" i="18"/>
  <c r="AF644" i="18"/>
  <c r="AF642" i="18"/>
  <c r="AF646" i="18"/>
  <c r="AF645" i="18"/>
  <c r="AF647" i="18"/>
  <c r="AF648" i="18"/>
  <c r="AF649" i="18"/>
  <c r="AF652" i="18"/>
  <c r="AF650" i="18"/>
  <c r="AF651" i="18"/>
  <c r="AF654" i="18"/>
  <c r="AF653" i="18"/>
  <c r="AF655" i="18"/>
  <c r="AF656" i="18"/>
  <c r="AF657" i="18"/>
  <c r="AF660" i="18"/>
  <c r="AF658" i="18"/>
  <c r="AF659" i="18"/>
  <c r="AF662" i="18"/>
  <c r="AF661" i="18"/>
  <c r="AF666" i="18"/>
  <c r="AF664" i="18"/>
  <c r="AF663" i="18"/>
  <c r="AF665" i="18"/>
  <c r="AF667" i="18"/>
  <c r="AF669" i="18"/>
  <c r="AF668" i="18"/>
  <c r="AF670" i="18"/>
  <c r="AF671" i="18"/>
  <c r="AF672" i="18"/>
  <c r="AF676" i="18"/>
  <c r="AF673" i="18"/>
  <c r="AF678" i="18"/>
  <c r="AF674" i="18"/>
  <c r="AF677" i="18"/>
  <c r="AF675" i="18"/>
  <c r="AF679" i="18"/>
  <c r="AF682" i="18"/>
  <c r="AF681" i="18"/>
  <c r="AF680" i="18"/>
  <c r="AF683" i="18"/>
  <c r="AF684" i="18"/>
  <c r="AF686" i="18"/>
  <c r="AF685" i="18"/>
  <c r="AF688" i="18"/>
  <c r="AF687" i="18"/>
  <c r="AF689" i="18"/>
  <c r="AF691" i="18"/>
  <c r="AF694" i="18"/>
  <c r="AF690" i="18"/>
  <c r="AF692" i="18"/>
  <c r="AF693" i="18"/>
  <c r="AF696" i="18"/>
  <c r="AF695" i="18"/>
  <c r="AF697" i="18"/>
  <c r="AF699" i="18"/>
  <c r="AF698" i="18"/>
  <c r="AF703" i="18"/>
  <c r="AF700" i="18"/>
  <c r="AF704" i="18"/>
  <c r="AF702" i="18"/>
  <c r="AF701" i="18"/>
  <c r="AF708" i="18"/>
  <c r="AF705" i="18"/>
  <c r="AF707" i="18"/>
  <c r="AF706" i="18"/>
  <c r="AF709" i="18"/>
  <c r="AF711" i="18"/>
  <c r="AF710" i="18"/>
  <c r="AF712" i="18"/>
  <c r="AF714" i="18"/>
  <c r="AF713" i="18"/>
  <c r="AF717" i="18"/>
  <c r="AF716" i="18"/>
  <c r="AF715" i="18"/>
  <c r="AF718" i="18"/>
  <c r="AF720" i="18"/>
  <c r="AF719" i="18"/>
  <c r="AF721" i="18"/>
  <c r="AF722" i="18"/>
  <c r="AF723" i="18"/>
  <c r="AF725" i="18"/>
  <c r="AF724" i="18"/>
  <c r="AF726" i="18"/>
  <c r="AF729" i="18"/>
  <c r="AF727" i="18"/>
  <c r="AF728" i="18"/>
  <c r="AF732" i="18"/>
  <c r="AF731" i="18"/>
  <c r="AF730" i="18"/>
  <c r="AF734" i="18"/>
  <c r="AF733" i="18"/>
  <c r="AF735" i="18"/>
  <c r="AF739" i="18"/>
  <c r="AF736" i="18"/>
  <c r="AF738" i="18"/>
  <c r="AF740" i="18"/>
  <c r="AF737" i="18"/>
  <c r="AF742" i="18"/>
  <c r="AF745" i="18"/>
  <c r="AF741" i="18"/>
  <c r="AF743" i="18"/>
  <c r="AF746" i="18"/>
  <c r="AF747" i="18"/>
  <c r="AF744" i="18"/>
  <c r="AF748" i="18"/>
  <c r="AF751" i="18"/>
  <c r="AF749" i="18"/>
  <c r="AF750" i="18"/>
  <c r="AF756" i="18"/>
  <c r="AF752" i="18"/>
  <c r="AF753" i="18"/>
  <c r="AF758" i="18"/>
  <c r="AF754" i="18"/>
  <c r="AF755" i="18"/>
  <c r="AF757" i="18"/>
  <c r="AF763" i="18"/>
  <c r="AF759" i="18"/>
  <c r="AF760" i="18"/>
  <c r="AF761" i="18"/>
  <c r="AF765" i="18"/>
  <c r="AF762" i="18"/>
  <c r="AF764" i="18"/>
  <c r="AF767" i="18"/>
  <c r="AF770" i="18"/>
  <c r="AF769" i="18"/>
  <c r="AF766" i="18"/>
  <c r="AF771" i="18"/>
  <c r="AF768" i="18"/>
  <c r="AF775" i="18"/>
  <c r="AF773" i="18"/>
  <c r="AF772" i="18"/>
  <c r="AF776" i="18"/>
  <c r="AF777" i="18"/>
  <c r="AF774" i="18"/>
  <c r="AF778" i="18"/>
  <c r="AF782" i="18"/>
  <c r="AF779" i="18"/>
  <c r="AF785" i="18"/>
  <c r="AF781" i="18"/>
  <c r="AF780" i="18"/>
  <c r="AF783" i="18"/>
  <c r="AF786" i="18"/>
  <c r="AF784" i="18"/>
  <c r="AF788" i="18"/>
  <c r="AF787" i="18"/>
  <c r="AF789" i="18"/>
  <c r="AF790" i="18"/>
  <c r="AF793" i="18"/>
  <c r="AF794" i="18"/>
  <c r="AF791" i="18"/>
  <c r="AF792" i="18"/>
  <c r="AF796" i="18"/>
  <c r="AF798" i="18"/>
  <c r="AF795" i="18"/>
  <c r="AF799" i="18"/>
  <c r="AF797" i="18"/>
  <c r="AF800" i="18"/>
  <c r="AF803" i="18"/>
  <c r="AF802" i="18"/>
  <c r="AF801" i="18"/>
  <c r="AF804" i="18"/>
  <c r="AF805" i="18"/>
  <c r="AF806" i="18"/>
  <c r="AF808" i="18"/>
  <c r="AF807" i="18"/>
  <c r="AF811" i="18"/>
  <c r="AF812" i="18"/>
  <c r="AF809" i="18"/>
  <c r="AF810" i="18"/>
  <c r="AF816" i="18"/>
  <c r="AF814" i="18"/>
  <c r="AF813" i="18"/>
  <c r="AF815" i="18"/>
  <c r="AF817" i="18"/>
  <c r="AF819" i="18"/>
  <c r="AF818" i="18"/>
  <c r="AF820" i="18"/>
  <c r="AF822" i="18"/>
  <c r="AF821" i="18"/>
  <c r="AF824" i="18"/>
  <c r="AF823" i="18"/>
  <c r="AF828" i="18"/>
  <c r="AF825" i="18"/>
  <c r="AF827" i="18"/>
  <c r="AF826" i="18"/>
  <c r="AF829" i="18"/>
  <c r="AF830" i="18"/>
  <c r="AF831" i="18"/>
  <c r="AF833" i="18"/>
  <c r="AF834" i="18"/>
  <c r="AF832" i="18"/>
  <c r="AF835" i="18"/>
  <c r="AF840" i="18"/>
  <c r="AF836" i="18"/>
  <c r="AF837" i="18"/>
  <c r="AF838" i="18"/>
  <c r="AF839" i="18"/>
  <c r="AF841" i="18"/>
  <c r="AF844" i="18"/>
  <c r="AF842" i="18"/>
  <c r="AF843" i="18"/>
  <c r="AF848" i="18"/>
  <c r="AF846" i="18"/>
  <c r="AF845" i="18"/>
  <c r="AF850" i="18"/>
  <c r="AF847" i="18"/>
  <c r="AF849" i="18"/>
  <c r="AF853" i="18"/>
  <c r="AF852" i="18"/>
  <c r="AF851" i="18"/>
  <c r="AF854" i="18"/>
  <c r="AF855" i="18"/>
  <c r="AF856" i="18"/>
  <c r="AF857" i="18"/>
  <c r="AF858" i="18"/>
  <c r="AF859" i="18"/>
  <c r="AF860" i="18"/>
  <c r="AF863" i="18"/>
  <c r="AF861" i="18"/>
  <c r="AF862" i="18"/>
  <c r="AF864" i="18"/>
  <c r="AF866" i="18"/>
  <c r="AF865" i="18"/>
  <c r="AF867" i="18"/>
  <c r="AF868" i="18"/>
  <c r="AF870" i="18"/>
  <c r="AF872" i="18"/>
  <c r="AF869" i="18"/>
  <c r="AF873" i="18"/>
  <c r="AF871" i="18"/>
  <c r="AF874" i="18"/>
  <c r="AF875" i="18"/>
  <c r="AF876" i="18"/>
  <c r="AF878" i="18"/>
  <c r="AF877" i="18"/>
  <c r="AF879" i="18"/>
  <c r="AF882" i="18"/>
  <c r="AF880" i="18"/>
  <c r="AF881" i="18"/>
  <c r="AF884" i="18"/>
  <c r="AF888" i="18"/>
  <c r="AF885" i="18"/>
  <c r="AF883" i="18"/>
  <c r="AF886" i="18"/>
  <c r="AF889" i="18"/>
  <c r="AF887" i="18"/>
  <c r="AF891" i="18"/>
  <c r="AF890" i="18"/>
  <c r="AF892" i="18"/>
  <c r="AF894" i="18"/>
  <c r="AF893" i="18"/>
  <c r="AF896" i="18"/>
  <c r="AF895" i="18"/>
  <c r="AF898" i="18"/>
  <c r="AF897" i="18"/>
  <c r="AF899" i="18"/>
  <c r="AF902" i="18"/>
  <c r="AF900" i="18"/>
  <c r="AF901" i="18"/>
  <c r="AF904" i="18"/>
  <c r="AF903" i="18"/>
  <c r="AF906" i="18"/>
  <c r="AF905" i="18"/>
  <c r="AF907" i="18"/>
  <c r="AF908" i="18"/>
  <c r="AF911" i="18"/>
  <c r="AF910" i="18"/>
  <c r="AF909" i="18"/>
  <c r="AF912" i="18"/>
  <c r="AF913" i="18"/>
  <c r="AF915" i="18"/>
  <c r="AF914" i="18"/>
  <c r="AF918" i="18"/>
  <c r="AF916" i="18"/>
  <c r="AF917" i="18"/>
  <c r="AF919" i="18"/>
  <c r="AF921" i="18"/>
  <c r="AF920" i="18"/>
  <c r="AF922" i="18"/>
  <c r="AF923" i="18"/>
  <c r="AF925" i="18"/>
  <c r="AF927" i="18"/>
  <c r="AF924" i="18"/>
  <c r="AF930" i="18"/>
  <c r="AF926" i="18"/>
  <c r="AF928" i="18"/>
  <c r="AF929" i="18"/>
  <c r="AF931" i="18"/>
  <c r="AF932" i="18"/>
  <c r="AF933" i="18"/>
  <c r="AF934" i="18"/>
  <c r="AF936" i="18"/>
  <c r="AF935" i="18"/>
  <c r="AF938" i="18"/>
  <c r="AF939" i="18"/>
  <c r="AF937" i="18"/>
  <c r="AF940" i="18"/>
  <c r="AF942" i="18"/>
  <c r="AF941" i="18"/>
  <c r="AF946" i="18"/>
  <c r="AF943" i="18"/>
  <c r="AF944" i="18"/>
  <c r="AF945" i="18"/>
  <c r="AF947" i="18"/>
  <c r="AF948" i="18"/>
  <c r="AF950" i="18"/>
  <c r="AF949" i="18"/>
  <c r="AF953" i="18"/>
  <c r="AF951" i="18"/>
  <c r="AF952" i="18"/>
  <c r="AF954" i="18"/>
  <c r="AF955" i="18"/>
  <c r="AF956" i="18"/>
  <c r="AF959" i="18"/>
  <c r="AF957" i="18"/>
  <c r="AF958" i="18"/>
  <c r="AF960" i="18"/>
  <c r="AF961" i="18"/>
  <c r="AF962" i="18"/>
  <c r="AF964" i="18"/>
  <c r="AF963" i="18"/>
  <c r="AF966" i="18"/>
  <c r="AF967" i="18"/>
  <c r="AF965" i="18"/>
  <c r="AF968" i="18"/>
  <c r="AF971" i="18"/>
  <c r="AF970" i="18"/>
  <c r="AF972" i="18"/>
  <c r="AF969" i="18"/>
  <c r="AF973" i="18"/>
  <c r="AF975" i="18"/>
  <c r="AF974" i="18"/>
  <c r="AF976" i="18"/>
  <c r="AF978" i="18"/>
  <c r="AF977" i="18"/>
  <c r="AF979" i="18"/>
  <c r="AF980" i="18"/>
  <c r="AF983" i="18"/>
  <c r="AF981" i="18"/>
  <c r="AF982" i="18"/>
  <c r="AF986" i="18"/>
  <c r="AF985" i="18"/>
  <c r="AF984" i="18"/>
  <c r="AF987" i="18"/>
  <c r="AF988" i="18"/>
  <c r="AF991" i="18"/>
  <c r="AF992" i="18"/>
  <c r="AF989" i="18"/>
  <c r="AF990" i="18"/>
  <c r="AF993" i="18"/>
  <c r="AF996" i="18"/>
  <c r="AF995" i="18"/>
  <c r="AF994" i="18"/>
  <c r="AF1000" i="18"/>
  <c r="AF998" i="18"/>
  <c r="AA1007" i="18"/>
  <c r="AA8" i="18"/>
  <c r="AA10" i="18"/>
  <c r="AA9" i="18"/>
  <c r="AA11" i="18"/>
  <c r="AA13" i="18"/>
  <c r="L5" i="18"/>
  <c r="AA12" i="18"/>
  <c r="AA14" i="18"/>
  <c r="AA16" i="18"/>
  <c r="AA15" i="18"/>
  <c r="AA17" i="18"/>
  <c r="AA18" i="18"/>
  <c r="AA20" i="18"/>
  <c r="AA19" i="18"/>
  <c r="AA22" i="18"/>
  <c r="AA24" i="18"/>
  <c r="AA21" i="18"/>
  <c r="AA23" i="18"/>
  <c r="AA26" i="18"/>
  <c r="AA29" i="18"/>
  <c r="AA27" i="18"/>
  <c r="AA25" i="18"/>
  <c r="AA31" i="18"/>
  <c r="AA30" i="18"/>
  <c r="AA28" i="18"/>
  <c r="AA33" i="18"/>
  <c r="AA32" i="18"/>
  <c r="AA34" i="18"/>
  <c r="AA35" i="18"/>
  <c r="AA36" i="18"/>
  <c r="AA39" i="18"/>
  <c r="AA37" i="18"/>
  <c r="AA38" i="18"/>
  <c r="AA42" i="18"/>
  <c r="AA43" i="18"/>
  <c r="AA41" i="18"/>
  <c r="AA40" i="18"/>
  <c r="AA45" i="18"/>
  <c r="AA44" i="18"/>
  <c r="AA47" i="18"/>
  <c r="AA46" i="18"/>
  <c r="AA48" i="18"/>
  <c r="AA49" i="18"/>
  <c r="AA51" i="18"/>
  <c r="AA50" i="18"/>
  <c r="AA53" i="18"/>
  <c r="AA52" i="18"/>
  <c r="AA54" i="18"/>
  <c r="AA59" i="18"/>
  <c r="AA55" i="18"/>
  <c r="AA56" i="18"/>
  <c r="AA57" i="18"/>
  <c r="AA58" i="18"/>
  <c r="AA60" i="18"/>
  <c r="AA62" i="18"/>
  <c r="AA61" i="18"/>
  <c r="AA66" i="18"/>
  <c r="AA64" i="18"/>
  <c r="AA63" i="18"/>
  <c r="AA65" i="18"/>
  <c r="AA67" i="18"/>
  <c r="AA71" i="18"/>
  <c r="AA69" i="18"/>
  <c r="AA68" i="18"/>
  <c r="AA70" i="18"/>
  <c r="AA72" i="18"/>
  <c r="AA73" i="18"/>
  <c r="AA74" i="18"/>
  <c r="AA77" i="18"/>
  <c r="AA75" i="18"/>
  <c r="AA76" i="18"/>
  <c r="AA79" i="18"/>
  <c r="AA78" i="18"/>
  <c r="AA80" i="18"/>
  <c r="AA81" i="18"/>
  <c r="AA82" i="18"/>
  <c r="AA83" i="18"/>
  <c r="AA84" i="18"/>
  <c r="AA86" i="18"/>
  <c r="AA89" i="18"/>
  <c r="AA85" i="18"/>
  <c r="AA87" i="18"/>
  <c r="AA88" i="18"/>
  <c r="AA92" i="18"/>
  <c r="AA90" i="18"/>
  <c r="AA94" i="18"/>
  <c r="AA93" i="18"/>
  <c r="AA91" i="18"/>
  <c r="AA95" i="18"/>
  <c r="AA96" i="18"/>
  <c r="AA101" i="18"/>
  <c r="AA97" i="18"/>
  <c r="AA100" i="18"/>
  <c r="AA99" i="18"/>
  <c r="AA98" i="18"/>
  <c r="AA103" i="18"/>
  <c r="AA104" i="18"/>
  <c r="AA102" i="18"/>
  <c r="AA106" i="18"/>
  <c r="AA105" i="18"/>
  <c r="AA107" i="18"/>
  <c r="AA108" i="18"/>
  <c r="AA110" i="18"/>
  <c r="AA113" i="18"/>
  <c r="AA109" i="18"/>
  <c r="AA111" i="18"/>
  <c r="AA114" i="18"/>
  <c r="AA112" i="18"/>
  <c r="AA115" i="18"/>
  <c r="AA117" i="18"/>
  <c r="AA118" i="18"/>
  <c r="AA116" i="18"/>
  <c r="AA119" i="18"/>
  <c r="AA120" i="18"/>
  <c r="AA121" i="18"/>
  <c r="AA125" i="18"/>
  <c r="AA123" i="18"/>
  <c r="AA122" i="18"/>
  <c r="AA124" i="18"/>
  <c r="AA126" i="18"/>
  <c r="AA127" i="18"/>
  <c r="AA130" i="18"/>
  <c r="AA128" i="18"/>
  <c r="AA129" i="18"/>
  <c r="AA134" i="18"/>
  <c r="AA132" i="18"/>
  <c r="AA131" i="18"/>
  <c r="AA136" i="18"/>
  <c r="AA133" i="18"/>
  <c r="AA135" i="18"/>
  <c r="AA137" i="18"/>
  <c r="AA138" i="18"/>
  <c r="AA139" i="18"/>
  <c r="AA142" i="18"/>
  <c r="AA140" i="18"/>
  <c r="AA145" i="18"/>
  <c r="AA141" i="18"/>
  <c r="AA143" i="18"/>
  <c r="AA144" i="18"/>
  <c r="AA146" i="18"/>
  <c r="AA147" i="18"/>
  <c r="AA152" i="18"/>
  <c r="AA148" i="18"/>
  <c r="AA149" i="18"/>
  <c r="AA150" i="18"/>
  <c r="AA153" i="18"/>
  <c r="AA151" i="18"/>
  <c r="AA155" i="18"/>
  <c r="AA154" i="18"/>
  <c r="AA156" i="18"/>
  <c r="AA158" i="18"/>
  <c r="AA157" i="18"/>
  <c r="AA159" i="18"/>
  <c r="AA160" i="18"/>
  <c r="AA161" i="18"/>
  <c r="AA165" i="18"/>
  <c r="AA163" i="18"/>
  <c r="AA162" i="18"/>
  <c r="AA164" i="18"/>
  <c r="AA167" i="18"/>
  <c r="AA168" i="18"/>
  <c r="AA166" i="18"/>
  <c r="AA169" i="18"/>
  <c r="AA171" i="18"/>
  <c r="AA170" i="18"/>
  <c r="AA172" i="18"/>
  <c r="AA173" i="18"/>
  <c r="AA179" i="18"/>
  <c r="AA174" i="18"/>
  <c r="AA175" i="18"/>
  <c r="AA181" i="18"/>
  <c r="AA177" i="18"/>
  <c r="AA176" i="18"/>
  <c r="AA178" i="18"/>
  <c r="AA180" i="18"/>
  <c r="AA185" i="18"/>
  <c r="AA182" i="18"/>
  <c r="AA183" i="18"/>
  <c r="AA184" i="18"/>
  <c r="AA186" i="18"/>
  <c r="AA188" i="18"/>
  <c r="AA190" i="18"/>
  <c r="AA187" i="18"/>
  <c r="AA192" i="18"/>
  <c r="AA189" i="18"/>
  <c r="AA191" i="18"/>
  <c r="AA195" i="18"/>
  <c r="AA193" i="18"/>
  <c r="AA194" i="18"/>
  <c r="AA196" i="18"/>
  <c r="AA197" i="18"/>
  <c r="AA199" i="18"/>
  <c r="AA198" i="18"/>
  <c r="AA200" i="18"/>
  <c r="AA202" i="18"/>
  <c r="AA205" i="18"/>
  <c r="AA201" i="18"/>
  <c r="AA204" i="18"/>
  <c r="AA203" i="18"/>
  <c r="AA207" i="18"/>
  <c r="AA206" i="18"/>
  <c r="AA209" i="18"/>
  <c r="AA208" i="18"/>
  <c r="AA211" i="18"/>
  <c r="AA210" i="18"/>
  <c r="AA212" i="18"/>
  <c r="AA213" i="18"/>
  <c r="AA216" i="18"/>
  <c r="AA214" i="18"/>
  <c r="AA215" i="18"/>
  <c r="AA218" i="18"/>
  <c r="AA217" i="18"/>
  <c r="AA219" i="18"/>
  <c r="AA220" i="18"/>
  <c r="AA222" i="18"/>
  <c r="AA223" i="18"/>
  <c r="AA221" i="18"/>
  <c r="AA228" i="18"/>
  <c r="AA226" i="18"/>
  <c r="AA224" i="18"/>
  <c r="AA225" i="18"/>
  <c r="AA227" i="18"/>
  <c r="AA232" i="18"/>
  <c r="AA229" i="18"/>
  <c r="AA230" i="18"/>
  <c r="AA233" i="18"/>
  <c r="AA231" i="18"/>
  <c r="AA234" i="18"/>
  <c r="AA235" i="18"/>
  <c r="AA237" i="18"/>
  <c r="AA236" i="18"/>
  <c r="AA238" i="18"/>
  <c r="AA239" i="18"/>
  <c r="AA240" i="18"/>
  <c r="AA243" i="18"/>
  <c r="AA241" i="18"/>
  <c r="AA242" i="18"/>
  <c r="AA245" i="18"/>
  <c r="AA244" i="18"/>
  <c r="AA246" i="18"/>
  <c r="AA248" i="18"/>
  <c r="AA247" i="18"/>
  <c r="AA250" i="18"/>
  <c r="AA249" i="18"/>
  <c r="AA251" i="18"/>
  <c r="AA252" i="18"/>
  <c r="AA255" i="18"/>
  <c r="AA253" i="18"/>
  <c r="AA254" i="18"/>
  <c r="AA256" i="18"/>
  <c r="AA257" i="18"/>
  <c r="AA259" i="18"/>
  <c r="AA258" i="18"/>
  <c r="AA262" i="18"/>
  <c r="AA260" i="18"/>
  <c r="AA264" i="18"/>
  <c r="AA261" i="18"/>
  <c r="AA263" i="18"/>
  <c r="AA268" i="18"/>
  <c r="AA265" i="18"/>
  <c r="AA266" i="18"/>
  <c r="AA270" i="18"/>
  <c r="AA267" i="18"/>
  <c r="AA271" i="18"/>
  <c r="AA269" i="18"/>
  <c r="AA272" i="18"/>
  <c r="AA276" i="18"/>
  <c r="AA273" i="18"/>
  <c r="AA274" i="18"/>
  <c r="AA275" i="18"/>
  <c r="AA279" i="18"/>
  <c r="AA278" i="18"/>
  <c r="AA277" i="18"/>
  <c r="AA282" i="18"/>
  <c r="AA280" i="18"/>
  <c r="AA281" i="18"/>
  <c r="AA283" i="18"/>
  <c r="AA286" i="18"/>
  <c r="AA284" i="18"/>
  <c r="AA285" i="18"/>
  <c r="AA287" i="18"/>
  <c r="AA288" i="18"/>
  <c r="AA290" i="18"/>
  <c r="AA289" i="18"/>
  <c r="AA292" i="18"/>
  <c r="AA293" i="18"/>
  <c r="AA291" i="18"/>
  <c r="AA295" i="18"/>
  <c r="AA294" i="18"/>
  <c r="AA296" i="18"/>
  <c r="AA300" i="18"/>
  <c r="AA298" i="18"/>
  <c r="AA297" i="18"/>
  <c r="AA299" i="18"/>
  <c r="AA301" i="18"/>
  <c r="AA302" i="18"/>
  <c r="AA303" i="18"/>
  <c r="AA304" i="18"/>
  <c r="AA306" i="18"/>
  <c r="AA305" i="18"/>
  <c r="AA307" i="18"/>
  <c r="AA308" i="18"/>
  <c r="AA309" i="18"/>
  <c r="AA312" i="18"/>
  <c r="AA314" i="18"/>
  <c r="AA313" i="18"/>
  <c r="AA310" i="18"/>
  <c r="AA311" i="18"/>
  <c r="AA317" i="18"/>
  <c r="AA315" i="18"/>
  <c r="AA316" i="18"/>
  <c r="AA319" i="18"/>
  <c r="AA318" i="18"/>
  <c r="AA321" i="18"/>
  <c r="AA320" i="18"/>
  <c r="AA322" i="18"/>
  <c r="AA323" i="18"/>
  <c r="AA326" i="18"/>
  <c r="AA324" i="18"/>
  <c r="AA325" i="18"/>
  <c r="AA329" i="18"/>
  <c r="AA327" i="18"/>
  <c r="AA328" i="18"/>
  <c r="AA330" i="18"/>
  <c r="AA331" i="18"/>
  <c r="AA333" i="18"/>
  <c r="AA332" i="18"/>
  <c r="AA336" i="18"/>
  <c r="AA334" i="18"/>
  <c r="AA335" i="18"/>
  <c r="AA338" i="18"/>
  <c r="AA337" i="18"/>
  <c r="AA342" i="18"/>
  <c r="AA340" i="18"/>
  <c r="AA339" i="18"/>
  <c r="AA341" i="18"/>
  <c r="AA344" i="18"/>
  <c r="AA343" i="18"/>
  <c r="AA348" i="18"/>
  <c r="AA346" i="18"/>
  <c r="AA345" i="18"/>
  <c r="AA347" i="18"/>
  <c r="AA350" i="18"/>
  <c r="AA349" i="18"/>
  <c r="AA351" i="18"/>
  <c r="AA352" i="18"/>
  <c r="AA353" i="18"/>
  <c r="AA355" i="18"/>
  <c r="AA354" i="18"/>
  <c r="AA357" i="18"/>
  <c r="AA359" i="18"/>
  <c r="AA356" i="18"/>
  <c r="AA358" i="18"/>
  <c r="AA360" i="18"/>
  <c r="AA361" i="18"/>
  <c r="AA362" i="18"/>
  <c r="AA363" i="18"/>
  <c r="AA364" i="18"/>
  <c r="AA365" i="18"/>
  <c r="AA366" i="18"/>
  <c r="AA368" i="18"/>
  <c r="AA367" i="18"/>
  <c r="AA370" i="18"/>
  <c r="AA369" i="18"/>
  <c r="AA371" i="18"/>
  <c r="AA373" i="18"/>
  <c r="AA372" i="18"/>
  <c r="AA376" i="18"/>
  <c r="AA374" i="18"/>
  <c r="AA375" i="18"/>
  <c r="AA379" i="18"/>
  <c r="AA377" i="18"/>
  <c r="AA378" i="18"/>
  <c r="AA381" i="18"/>
  <c r="AA380" i="18"/>
  <c r="AA382" i="18"/>
  <c r="AA385" i="18"/>
  <c r="AA383" i="18"/>
  <c r="AA384" i="18"/>
  <c r="AA387" i="18"/>
  <c r="AA386" i="18"/>
  <c r="AA389" i="18"/>
  <c r="AA388" i="18"/>
  <c r="AA391" i="18"/>
  <c r="AA392" i="18"/>
  <c r="AA390" i="18"/>
  <c r="AA393" i="18"/>
  <c r="AA394" i="18"/>
  <c r="AA396" i="18"/>
  <c r="AA395" i="18"/>
  <c r="AA397" i="18"/>
  <c r="AA399" i="18"/>
  <c r="AA401" i="18"/>
  <c r="AA398" i="18"/>
  <c r="AA403" i="18"/>
  <c r="AA402" i="18"/>
  <c r="AA400" i="18"/>
  <c r="AA405" i="18"/>
  <c r="AA404" i="18"/>
  <c r="AA406" i="18"/>
  <c r="AA408" i="18"/>
  <c r="AA407" i="18"/>
  <c r="AA412" i="18"/>
  <c r="AA411" i="18"/>
  <c r="AA409" i="18"/>
  <c r="AA410" i="18"/>
  <c r="AA413" i="18"/>
  <c r="AA414" i="18"/>
  <c r="AA415" i="18"/>
  <c r="AA420" i="18"/>
  <c r="AA419" i="18"/>
  <c r="AA417" i="18"/>
  <c r="AA416" i="18"/>
  <c r="AA418" i="18"/>
  <c r="AA421" i="18"/>
  <c r="AA422" i="18"/>
  <c r="AA423" i="18"/>
  <c r="AA424" i="18"/>
  <c r="AA425" i="18"/>
  <c r="AA426" i="18"/>
  <c r="AA429" i="18"/>
  <c r="AA430" i="18"/>
  <c r="AA427" i="18"/>
  <c r="AA428" i="18"/>
  <c r="AA431" i="18"/>
  <c r="AA432" i="18"/>
  <c r="AA434" i="18"/>
  <c r="AA433" i="18"/>
  <c r="AA436" i="18"/>
  <c r="AA435" i="18"/>
  <c r="AA438" i="18"/>
  <c r="AA440" i="18"/>
  <c r="AA437" i="18"/>
  <c r="AA439" i="18"/>
  <c r="AA441" i="18"/>
  <c r="AA442" i="18"/>
  <c r="AA443" i="18"/>
  <c r="AA445" i="18"/>
  <c r="AA444" i="18"/>
  <c r="AA447" i="18"/>
  <c r="AA446" i="18"/>
  <c r="AA451" i="18"/>
  <c r="AA449" i="18"/>
  <c r="AA448" i="18"/>
  <c r="AA452" i="18"/>
  <c r="AA450" i="18"/>
  <c r="AA454" i="18"/>
  <c r="AA453" i="18"/>
  <c r="AA456" i="18"/>
  <c r="AA455" i="18"/>
  <c r="AA457" i="18"/>
  <c r="AA459" i="18"/>
  <c r="AA458" i="18"/>
  <c r="AA460" i="18"/>
  <c r="AA463" i="18"/>
  <c r="AA462" i="18"/>
  <c r="AA461" i="18"/>
  <c r="AA465" i="18"/>
  <c r="AA464" i="18"/>
  <c r="AA468" i="18"/>
  <c r="AA466" i="18"/>
  <c r="AA469" i="18"/>
  <c r="AA467" i="18"/>
  <c r="AA470" i="18"/>
  <c r="AA471" i="18"/>
  <c r="AA472" i="18"/>
  <c r="AA473" i="18"/>
  <c r="AA474" i="18"/>
  <c r="AA475" i="18"/>
  <c r="AA476" i="18"/>
  <c r="AA479" i="18"/>
  <c r="AA477" i="18"/>
  <c r="AA478" i="18"/>
  <c r="AA480" i="18"/>
  <c r="AA482" i="18"/>
  <c r="AA486" i="18"/>
  <c r="AA483" i="18"/>
  <c r="AA481" i="18"/>
  <c r="AA485" i="18"/>
  <c r="AA484" i="18"/>
  <c r="AA488" i="18"/>
  <c r="AA489" i="18"/>
  <c r="AA487" i="18"/>
  <c r="AA490" i="18"/>
  <c r="AA493" i="18"/>
  <c r="AA491" i="18"/>
  <c r="AA492" i="18"/>
  <c r="AA494" i="18"/>
  <c r="AA496" i="18"/>
  <c r="AA495" i="18"/>
  <c r="AA497" i="18"/>
  <c r="AA498" i="18"/>
  <c r="AA499" i="18"/>
  <c r="AA501" i="18"/>
  <c r="AA502" i="18"/>
  <c r="AA500" i="18"/>
  <c r="AA503" i="18"/>
  <c r="AA505" i="18"/>
  <c r="AA504" i="18"/>
  <c r="AA507" i="18"/>
  <c r="AA506" i="18"/>
  <c r="AA509" i="18"/>
  <c r="AA508" i="18"/>
  <c r="AA510" i="18"/>
  <c r="AA512" i="18"/>
  <c r="AA511" i="18"/>
  <c r="AA516" i="18"/>
  <c r="AA513" i="18"/>
  <c r="AA514" i="18"/>
  <c r="AA515" i="18"/>
  <c r="AA518" i="18"/>
  <c r="AA517" i="18"/>
  <c r="AA519" i="18"/>
  <c r="AA521" i="18"/>
  <c r="AA522" i="18"/>
  <c r="AA523" i="18"/>
  <c r="AA520" i="18"/>
  <c r="AA524" i="18"/>
  <c r="AA525" i="18"/>
  <c r="AA526" i="18"/>
  <c r="AA527" i="18"/>
  <c r="AA528" i="18"/>
  <c r="AA529" i="18"/>
  <c r="AA531" i="18"/>
  <c r="AA530" i="18"/>
  <c r="AA533" i="18"/>
  <c r="AA535" i="18"/>
  <c r="AA537" i="18"/>
  <c r="AA532" i="18"/>
  <c r="AA534" i="18"/>
  <c r="AA536" i="18"/>
  <c r="AA538" i="18"/>
  <c r="AA539" i="18"/>
  <c r="AA543" i="18"/>
  <c r="AA540" i="18"/>
  <c r="AA541" i="18"/>
  <c r="AA544" i="18"/>
  <c r="AA542" i="18"/>
  <c r="AA545" i="18"/>
  <c r="AA546" i="18"/>
  <c r="AA550" i="18"/>
  <c r="AA547" i="18"/>
  <c r="AA548" i="18"/>
  <c r="AA549" i="18"/>
  <c r="AA552" i="18"/>
  <c r="AA551" i="18"/>
  <c r="AA553" i="18"/>
  <c r="AA554" i="18"/>
  <c r="AA557" i="18"/>
  <c r="AA555" i="18"/>
  <c r="AA556" i="18"/>
  <c r="AA562" i="18"/>
  <c r="AA558" i="18"/>
  <c r="AA559" i="18"/>
  <c r="AA560" i="18"/>
  <c r="AA561" i="18"/>
  <c r="AA563" i="18"/>
  <c r="AA564" i="18"/>
  <c r="AA568" i="18"/>
  <c r="AA566" i="18"/>
  <c r="AA569" i="18"/>
  <c r="AA565" i="18"/>
  <c r="AA567" i="18"/>
  <c r="AA570" i="18"/>
  <c r="AA572" i="18"/>
  <c r="AA571" i="18"/>
  <c r="AA573" i="18"/>
  <c r="AA575" i="18"/>
  <c r="AA574" i="18"/>
  <c r="AA576" i="18"/>
  <c r="AA579" i="18"/>
  <c r="AA577" i="18"/>
  <c r="AA578" i="18"/>
  <c r="AA582" i="18"/>
  <c r="AA580" i="18"/>
  <c r="AA584" i="18"/>
  <c r="AA581" i="18"/>
  <c r="AA583" i="18"/>
  <c r="AA585" i="18"/>
  <c r="AA590" i="18"/>
  <c r="AA586" i="18"/>
  <c r="AA588" i="18"/>
  <c r="AA587" i="18"/>
  <c r="AA589" i="18"/>
  <c r="AA591" i="18"/>
  <c r="AA593" i="18"/>
  <c r="AA592" i="18"/>
  <c r="AA594" i="18"/>
  <c r="AA596" i="18"/>
  <c r="AA595" i="18"/>
  <c r="AA597" i="18"/>
  <c r="AA598" i="18"/>
  <c r="AA600" i="18"/>
  <c r="AA599" i="18"/>
  <c r="AA602" i="18"/>
  <c r="AA601" i="18"/>
  <c r="AA604" i="18"/>
  <c r="AA605" i="18"/>
  <c r="AA603" i="18"/>
  <c r="AA606" i="18"/>
  <c r="AA607" i="18"/>
  <c r="AA608" i="18"/>
  <c r="AA611" i="18"/>
  <c r="AA610" i="18"/>
  <c r="AA609" i="18"/>
  <c r="AA615" i="18"/>
  <c r="AA612" i="18"/>
  <c r="AA616" i="18"/>
  <c r="AA614" i="18"/>
  <c r="AA613" i="18"/>
  <c r="AA619" i="18"/>
  <c r="AA618" i="18"/>
  <c r="AA617" i="18"/>
  <c r="AA622" i="18"/>
  <c r="AA620" i="18"/>
  <c r="AA621" i="18"/>
  <c r="AA623" i="18"/>
  <c r="AA624" i="18"/>
  <c r="AA625" i="18"/>
  <c r="AA628" i="18"/>
  <c r="AA626" i="18"/>
  <c r="AA627" i="18"/>
  <c r="AA630" i="18"/>
  <c r="AA629" i="18"/>
  <c r="AA631" i="18"/>
  <c r="AA632" i="18"/>
  <c r="AA633" i="18"/>
  <c r="AA634" i="18"/>
  <c r="AA635" i="18"/>
  <c r="AA636" i="18"/>
  <c r="AA639" i="18"/>
  <c r="AA637" i="18"/>
  <c r="AA638" i="18"/>
  <c r="AA641" i="18"/>
  <c r="AA640" i="18"/>
  <c r="AA643" i="18"/>
  <c r="AA642" i="18"/>
  <c r="AA645" i="18"/>
  <c r="AA647" i="18"/>
  <c r="AA644" i="18"/>
  <c r="AA648" i="18"/>
  <c r="AA651" i="18"/>
  <c r="AA646" i="18"/>
  <c r="AA649" i="18"/>
  <c r="AA650" i="18"/>
  <c r="AA654" i="18"/>
  <c r="AA653" i="18"/>
  <c r="AA652" i="18"/>
  <c r="AA656" i="18"/>
  <c r="AA655" i="18"/>
  <c r="AA659" i="18"/>
  <c r="AA657" i="18"/>
  <c r="AA658" i="18"/>
  <c r="AA664" i="18"/>
  <c r="AA661" i="18"/>
  <c r="AA660" i="18"/>
  <c r="AA663" i="18"/>
  <c r="AA662" i="18"/>
  <c r="AA665" i="18"/>
  <c r="AA667" i="18"/>
  <c r="AA666" i="18"/>
  <c r="AA670" i="18"/>
  <c r="AA668" i="18"/>
  <c r="AA671" i="18"/>
  <c r="AA669" i="18"/>
  <c r="AA672" i="18"/>
  <c r="AA674" i="18"/>
  <c r="AA673" i="18"/>
  <c r="AA678" i="18"/>
  <c r="AA675" i="18"/>
  <c r="AA677" i="18"/>
  <c r="AA676" i="18"/>
  <c r="AA679" i="18"/>
  <c r="AA682" i="18"/>
  <c r="AA683" i="18"/>
  <c r="AA680" i="18"/>
  <c r="AA681" i="18"/>
  <c r="AA684" i="18"/>
  <c r="AA688" i="18"/>
  <c r="AA685" i="18"/>
  <c r="AA689" i="18"/>
  <c r="AA686" i="18"/>
  <c r="AA690" i="18"/>
  <c r="AA687" i="18"/>
  <c r="AA691" i="18"/>
  <c r="AA692" i="18"/>
  <c r="AA693" i="18"/>
  <c r="AA694" i="18"/>
  <c r="AA697" i="18"/>
  <c r="AA696" i="18"/>
  <c r="AA695" i="18"/>
  <c r="AA701" i="18"/>
  <c r="AA699" i="18"/>
  <c r="AA698" i="18"/>
  <c r="AA702" i="18"/>
  <c r="AA700" i="18"/>
  <c r="AA703" i="18"/>
  <c r="AA705" i="18"/>
  <c r="AA704" i="18"/>
  <c r="AA706" i="18"/>
  <c r="AA712" i="18"/>
  <c r="AA707" i="18"/>
  <c r="AA708" i="18"/>
  <c r="AA709" i="18"/>
  <c r="AA710" i="18"/>
  <c r="AA711" i="18"/>
  <c r="AA716" i="18"/>
  <c r="AA713" i="18"/>
  <c r="AA714" i="18"/>
  <c r="AA717" i="18"/>
  <c r="AA715" i="18"/>
  <c r="AA720" i="18"/>
  <c r="AA718" i="18"/>
  <c r="AA719" i="18"/>
  <c r="AA721" i="18"/>
  <c r="AA723" i="18"/>
  <c r="AA722" i="18"/>
  <c r="AA726" i="18"/>
  <c r="AA724" i="18"/>
  <c r="AA725" i="18"/>
  <c r="AA728" i="18"/>
  <c r="AA729" i="18"/>
  <c r="AA727" i="18"/>
  <c r="AA730" i="18"/>
  <c r="AA731" i="18"/>
  <c r="AA735" i="18"/>
  <c r="AA732" i="18"/>
  <c r="AA734" i="18"/>
  <c r="AA733" i="18"/>
  <c r="AA739" i="18"/>
  <c r="AA737" i="18"/>
  <c r="AA736" i="18"/>
  <c r="AA741" i="18"/>
  <c r="AA740" i="18"/>
  <c r="AA738" i="18"/>
  <c r="AA742" i="18"/>
  <c r="AA743" i="18"/>
  <c r="AA745" i="18"/>
  <c r="AA744" i="18"/>
  <c r="AA748" i="18"/>
  <c r="AA746" i="18"/>
  <c r="AA749" i="18"/>
  <c r="AA747" i="18"/>
  <c r="AA750" i="18"/>
  <c r="AA751" i="18"/>
  <c r="AA755" i="18"/>
  <c r="AA752" i="18"/>
  <c r="AA754" i="18"/>
  <c r="AA753" i="18"/>
  <c r="AA756" i="18"/>
  <c r="AA757" i="18"/>
  <c r="AA758" i="18"/>
  <c r="AA759" i="18"/>
  <c r="AA761" i="18"/>
  <c r="AA760" i="18"/>
  <c r="AA763" i="18"/>
  <c r="AA767" i="18"/>
  <c r="AA762" i="18"/>
  <c r="AA765" i="18"/>
  <c r="AA764" i="18"/>
  <c r="AA766" i="18"/>
  <c r="AA770" i="18"/>
  <c r="AA771" i="18"/>
  <c r="AA769" i="18"/>
  <c r="AA768" i="18"/>
  <c r="AA772" i="18"/>
  <c r="AA773" i="18"/>
  <c r="AA774" i="18"/>
  <c r="AA775" i="18"/>
  <c r="AA776" i="18"/>
  <c r="AA777" i="18"/>
  <c r="AA780" i="18"/>
  <c r="AA782" i="18"/>
  <c r="AA778" i="18"/>
  <c r="AA783" i="18"/>
  <c r="AA779" i="18"/>
  <c r="AA781" i="18"/>
  <c r="AA784" i="18"/>
  <c r="AA785" i="18"/>
  <c r="AA786" i="18"/>
  <c r="AA788" i="18"/>
  <c r="AA789" i="18"/>
  <c r="AA787" i="18"/>
  <c r="AA790" i="18"/>
  <c r="AA791" i="18"/>
  <c r="AA792" i="18"/>
  <c r="AA797" i="18"/>
  <c r="AA794" i="18"/>
  <c r="AA793" i="18"/>
  <c r="AA795" i="18"/>
  <c r="AA799" i="18"/>
  <c r="AA802" i="18"/>
  <c r="AA796" i="18"/>
  <c r="AA798" i="18"/>
  <c r="AA801" i="18"/>
  <c r="AA800" i="18"/>
  <c r="AA803" i="18"/>
  <c r="AA805" i="18"/>
  <c r="AA804" i="18"/>
  <c r="AA806" i="18"/>
  <c r="AA807" i="18"/>
  <c r="AA809" i="18"/>
  <c r="AA808" i="18"/>
  <c r="AA811" i="18"/>
  <c r="AA810" i="18"/>
  <c r="AA812" i="18"/>
  <c r="AA814" i="18"/>
  <c r="AA813" i="18"/>
  <c r="AA816" i="18"/>
  <c r="AA815" i="18"/>
  <c r="AA817" i="18"/>
  <c r="AA818" i="18"/>
  <c r="AA819" i="18"/>
  <c r="AA821" i="18"/>
  <c r="AA822" i="18"/>
  <c r="AA820" i="18"/>
  <c r="AA824" i="18"/>
  <c r="AA823" i="18"/>
  <c r="AA825" i="18"/>
  <c r="AA826" i="18"/>
  <c r="AA827" i="18"/>
  <c r="AA829" i="18"/>
  <c r="AA828" i="18"/>
  <c r="AA833" i="18"/>
  <c r="AA830" i="18"/>
  <c r="AA831" i="18"/>
  <c r="AA835" i="18"/>
  <c r="AA832" i="18"/>
  <c r="AA834" i="18"/>
  <c r="AA836" i="18"/>
  <c r="AA837" i="18"/>
  <c r="AA838" i="18"/>
  <c r="AA839" i="18"/>
  <c r="AA844" i="18"/>
  <c r="AA840" i="18"/>
  <c r="AA841" i="18"/>
  <c r="AA842" i="18"/>
  <c r="AA845" i="18"/>
  <c r="AA843" i="18"/>
  <c r="AA846" i="18"/>
  <c r="AA848" i="18"/>
  <c r="AA847" i="18"/>
  <c r="AA851" i="18"/>
  <c r="AA849" i="18"/>
  <c r="AA850" i="18"/>
  <c r="AA852" i="18"/>
  <c r="AA854" i="18"/>
  <c r="AA853" i="18"/>
  <c r="AA857" i="18"/>
  <c r="AA855" i="18"/>
  <c r="AA856" i="18"/>
  <c r="AA858" i="18"/>
  <c r="AA859" i="18"/>
  <c r="AA860" i="18"/>
  <c r="AA862" i="18"/>
  <c r="AA861" i="18"/>
  <c r="AA864" i="18"/>
  <c r="AA863" i="18"/>
  <c r="AA865" i="18"/>
  <c r="AA866" i="18"/>
  <c r="AA867" i="18"/>
  <c r="AA869" i="18"/>
  <c r="AA868" i="18"/>
  <c r="AA870" i="18"/>
  <c r="AA871" i="18"/>
  <c r="AA872" i="18"/>
  <c r="AA875" i="18"/>
  <c r="AA874" i="18"/>
  <c r="AA873" i="18"/>
  <c r="AA877" i="18"/>
  <c r="AA876" i="18"/>
  <c r="AA878" i="18"/>
  <c r="AA881" i="18"/>
  <c r="AA880" i="18"/>
  <c r="AA879" i="18"/>
  <c r="AA884" i="18"/>
  <c r="AA882" i="18"/>
  <c r="AA883" i="18"/>
  <c r="AA886" i="18"/>
  <c r="AA885" i="18"/>
  <c r="AA887" i="18"/>
  <c r="AA888" i="18"/>
  <c r="AA889" i="18"/>
  <c r="AA892" i="18"/>
  <c r="AA891" i="18"/>
  <c r="AA890" i="18"/>
  <c r="AA894" i="18"/>
  <c r="AA893" i="18"/>
  <c r="AA895" i="18"/>
  <c r="AA896" i="18"/>
  <c r="AA898" i="18"/>
  <c r="AA897" i="18"/>
  <c r="AA899" i="18"/>
  <c r="AA900" i="18"/>
  <c r="AA901" i="18"/>
  <c r="AA902" i="18"/>
  <c r="AA904" i="18"/>
  <c r="AA906" i="18"/>
  <c r="AA903" i="18"/>
  <c r="AA905" i="18"/>
  <c r="AA908" i="18"/>
  <c r="AA907" i="18"/>
  <c r="AA909" i="18"/>
  <c r="AA911" i="18"/>
  <c r="AA912" i="18"/>
  <c r="AA913" i="18"/>
  <c r="AA910" i="18"/>
  <c r="AA914" i="18"/>
  <c r="AA917" i="18"/>
  <c r="AA918" i="18"/>
  <c r="AA915" i="18"/>
  <c r="AA916" i="18"/>
  <c r="AA920" i="18"/>
  <c r="AA921" i="18"/>
  <c r="AA919" i="18"/>
  <c r="AA922" i="18"/>
  <c r="AA923" i="18"/>
  <c r="AA924" i="18"/>
  <c r="AA925" i="18"/>
  <c r="AA926" i="18"/>
  <c r="AA927" i="18"/>
  <c r="AA928" i="18"/>
  <c r="AA929" i="18"/>
  <c r="AA932" i="18"/>
  <c r="AA934" i="18"/>
  <c r="AA935" i="18"/>
  <c r="AA930" i="18"/>
  <c r="AA931" i="18"/>
  <c r="AA933" i="18"/>
  <c r="AA936" i="18"/>
  <c r="AA937" i="18"/>
  <c r="AA938" i="18"/>
  <c r="AA941" i="18"/>
  <c r="AA943" i="18"/>
  <c r="AA942" i="18"/>
  <c r="AA939" i="18"/>
  <c r="AA940" i="18"/>
  <c r="AA944" i="18"/>
  <c r="AA947" i="18"/>
  <c r="AA949" i="18"/>
  <c r="AA945" i="18"/>
  <c r="AA946" i="18"/>
  <c r="AA950" i="18"/>
  <c r="AA948" i="18"/>
  <c r="AA952" i="18"/>
  <c r="AA953" i="18"/>
  <c r="AA951" i="18"/>
  <c r="AA954" i="18"/>
  <c r="AA955" i="18"/>
  <c r="AA958" i="18"/>
  <c r="AA956" i="18"/>
  <c r="AA957" i="18"/>
  <c r="AA959" i="18"/>
  <c r="AA961" i="18"/>
  <c r="AA960" i="18"/>
  <c r="AA962" i="18"/>
  <c r="AA963" i="18"/>
  <c r="AA966" i="18"/>
  <c r="AA965" i="18"/>
  <c r="AA964" i="18"/>
  <c r="AA968" i="18"/>
  <c r="AA967" i="18"/>
  <c r="AA969" i="18"/>
  <c r="AA974" i="18"/>
  <c r="AA972" i="18"/>
  <c r="AA970" i="18"/>
  <c r="AA971" i="18"/>
  <c r="AA976" i="18"/>
  <c r="AA973" i="18"/>
  <c r="AA975" i="18"/>
  <c r="AA978" i="18"/>
  <c r="AA979" i="18"/>
  <c r="AA977" i="18"/>
  <c r="AA980" i="18"/>
  <c r="AA983" i="18"/>
  <c r="AA981" i="18"/>
  <c r="AA982" i="18"/>
  <c r="AA984" i="18"/>
  <c r="AA987" i="18"/>
  <c r="AA986" i="18"/>
  <c r="AA988" i="18"/>
  <c r="AA985" i="18"/>
  <c r="AA989" i="18"/>
  <c r="AA990" i="18"/>
  <c r="AA993" i="18"/>
  <c r="AA995" i="18"/>
  <c r="AA991" i="18"/>
  <c r="AA992" i="18"/>
  <c r="AA994" i="18"/>
  <c r="AA996" i="18"/>
  <c r="AA997" i="18"/>
  <c r="AA998" i="18"/>
  <c r="X1001" i="18"/>
  <c r="AC1004" i="18"/>
  <c r="Y1002" i="18"/>
  <c r="AG1007" i="18"/>
  <c r="AG9" i="18"/>
  <c r="AG10" i="18"/>
  <c r="AG11" i="18"/>
  <c r="R5" i="18"/>
  <c r="AG12" i="18"/>
  <c r="AG13" i="18"/>
  <c r="AG16" i="18"/>
  <c r="AG15" i="18"/>
  <c r="AG19" i="18"/>
  <c r="AG17" i="18"/>
  <c r="AG18" i="18"/>
  <c r="AG24" i="18"/>
  <c r="AG22" i="18"/>
  <c r="AG21" i="18"/>
  <c r="AG25" i="18"/>
  <c r="AG28" i="18"/>
  <c r="AG27" i="18"/>
  <c r="AG30" i="18"/>
  <c r="AG33" i="18"/>
  <c r="AG32" i="18"/>
  <c r="AG35" i="18"/>
  <c r="AG34" i="18"/>
  <c r="AG39" i="18"/>
  <c r="AG38" i="18"/>
  <c r="AG36" i="18"/>
  <c r="AG40" i="18"/>
  <c r="AG41" i="18"/>
  <c r="AG42" i="18"/>
  <c r="AG45" i="18"/>
  <c r="AG46" i="18"/>
  <c r="AG44" i="18"/>
  <c r="AG49" i="18"/>
  <c r="AG50" i="18"/>
  <c r="AG53" i="18"/>
  <c r="AG51" i="18"/>
  <c r="AG55" i="18"/>
  <c r="AG54" i="18"/>
  <c r="AG56" i="18"/>
  <c r="AG58" i="18"/>
  <c r="AG60" i="18"/>
  <c r="AG59" i="18"/>
  <c r="AG61" i="18"/>
  <c r="AG63" i="18"/>
  <c r="AG64" i="18"/>
  <c r="AG66" i="18"/>
  <c r="AG67" i="18"/>
  <c r="AG68" i="18"/>
  <c r="AG71" i="18"/>
  <c r="AG74" i="18"/>
  <c r="AG73" i="18"/>
  <c r="AG72" i="18"/>
  <c r="AG75" i="18"/>
  <c r="AG78" i="18"/>
  <c r="AG76" i="18"/>
  <c r="AG80" i="18"/>
  <c r="AG79" i="18"/>
  <c r="AG82" i="18"/>
  <c r="AG81" i="18"/>
  <c r="AG83" i="18"/>
  <c r="AG86" i="18"/>
  <c r="AG85" i="18"/>
  <c r="AG87" i="18"/>
  <c r="AG90" i="18"/>
  <c r="AG91" i="18"/>
  <c r="AG92" i="18"/>
  <c r="AG96" i="18"/>
  <c r="AG95" i="18"/>
  <c r="AG97" i="18"/>
  <c r="AG98" i="18"/>
  <c r="AG99" i="18"/>
  <c r="AG100" i="18"/>
  <c r="AG104" i="18"/>
  <c r="AG102" i="18"/>
  <c r="AG103" i="18"/>
  <c r="AG108" i="18"/>
  <c r="AG107" i="18"/>
  <c r="AG106" i="18"/>
  <c r="AG111" i="18"/>
  <c r="AG109" i="18"/>
  <c r="AG110" i="18"/>
  <c r="AG114" i="18"/>
  <c r="AG115" i="18"/>
  <c r="AG117" i="18"/>
  <c r="AG120" i="18"/>
  <c r="AG116" i="18"/>
  <c r="AG118" i="18"/>
  <c r="AG121" i="18"/>
  <c r="AG123" i="18"/>
  <c r="AG125" i="18"/>
  <c r="AG126" i="18"/>
  <c r="AG124" i="18"/>
  <c r="AG129" i="18"/>
  <c r="AG131" i="18"/>
  <c r="AG130" i="18"/>
  <c r="AG135" i="18"/>
  <c r="AG134" i="18"/>
  <c r="AG133" i="18"/>
  <c r="AG137" i="18"/>
  <c r="AG140" i="18"/>
  <c r="AG139" i="18"/>
  <c r="AG138" i="18"/>
  <c r="AG141" i="18"/>
  <c r="AG145" i="18"/>
  <c r="AG143" i="18"/>
  <c r="AG146" i="18"/>
  <c r="AG147" i="18"/>
  <c r="AG148" i="18"/>
  <c r="AG149" i="18"/>
  <c r="AG150" i="18"/>
  <c r="AG154" i="18"/>
  <c r="AG156" i="18"/>
  <c r="AG155" i="18"/>
  <c r="AG153" i="18"/>
  <c r="AG158" i="18"/>
  <c r="AG157" i="18"/>
  <c r="AG161" i="18"/>
  <c r="AG162" i="18"/>
  <c r="AG166" i="18"/>
  <c r="AG163" i="18"/>
  <c r="AG167" i="18"/>
  <c r="AG164" i="18"/>
  <c r="AG169" i="18"/>
  <c r="AG170" i="18"/>
  <c r="AG172" i="18"/>
  <c r="AG171" i="18"/>
  <c r="AG173" i="18"/>
  <c r="AG179" i="18"/>
  <c r="AG174" i="18"/>
  <c r="AG177" i="18"/>
  <c r="AG180" i="18"/>
  <c r="AG181" i="18"/>
  <c r="AG178" i="18"/>
  <c r="AG185" i="18"/>
  <c r="AG183" i="18"/>
  <c r="AG186" i="18"/>
  <c r="AG189" i="18"/>
  <c r="AG187" i="18"/>
  <c r="AG188" i="18"/>
  <c r="AG190" i="18"/>
  <c r="AG192" i="18"/>
  <c r="AG193" i="18"/>
  <c r="AG199" i="18"/>
  <c r="AG195" i="18"/>
  <c r="AG197" i="18"/>
  <c r="AG198" i="18"/>
  <c r="AG201" i="18"/>
  <c r="AG200" i="18"/>
  <c r="AG203" i="18"/>
  <c r="AG202" i="18"/>
  <c r="AG207" i="18"/>
  <c r="AG206" i="18"/>
  <c r="AG211" i="18"/>
  <c r="AG210" i="18"/>
  <c r="AG212" i="18"/>
  <c r="AG208" i="18"/>
  <c r="AG213" i="18"/>
  <c r="AG215" i="18"/>
  <c r="AG217" i="18"/>
  <c r="AG218" i="18"/>
  <c r="AG219" i="18"/>
  <c r="AG220" i="18"/>
  <c r="AG225" i="18"/>
  <c r="AG223" i="18"/>
  <c r="AG222" i="18"/>
  <c r="AG226" i="18"/>
  <c r="AG227" i="18"/>
  <c r="AG230" i="18"/>
  <c r="AG228" i="18"/>
  <c r="AG233" i="18"/>
  <c r="AG231" i="18"/>
  <c r="AG234" i="18"/>
  <c r="AG235" i="18"/>
  <c r="AG237" i="18"/>
  <c r="AG236" i="18"/>
  <c r="AG240" i="18"/>
  <c r="AG239" i="18"/>
  <c r="AG241" i="18"/>
  <c r="AG244" i="18"/>
  <c r="AG243" i="18"/>
  <c r="AG248" i="18"/>
  <c r="AG245" i="18"/>
  <c r="AG247" i="18"/>
  <c r="AG249" i="18"/>
  <c r="AG252" i="18"/>
  <c r="AG251" i="18"/>
  <c r="AG254" i="18"/>
  <c r="AG256" i="18"/>
  <c r="AG255" i="18"/>
  <c r="AG258" i="18"/>
  <c r="AG259" i="18"/>
  <c r="AG261" i="18"/>
  <c r="AG260" i="18"/>
  <c r="AG264" i="18"/>
  <c r="AG266" i="18"/>
  <c r="AG265" i="18"/>
  <c r="AG267" i="18"/>
  <c r="AG270" i="18"/>
  <c r="AG269" i="18"/>
  <c r="AG273" i="18"/>
  <c r="AG272" i="18"/>
  <c r="AG275" i="18"/>
  <c r="AG274" i="18"/>
  <c r="AG277" i="18"/>
  <c r="AG279" i="18"/>
  <c r="AG278" i="18"/>
  <c r="AG282" i="18"/>
  <c r="AG280" i="18"/>
  <c r="AG283" i="18"/>
  <c r="AG284" i="18"/>
  <c r="AG289" i="18"/>
  <c r="AG286" i="18"/>
  <c r="AG288" i="18"/>
  <c r="AG290" i="18"/>
  <c r="AG291" i="18"/>
  <c r="AG294" i="18"/>
  <c r="AG296" i="18"/>
  <c r="AG292" i="18"/>
  <c r="AG295" i="18"/>
  <c r="AG300" i="18"/>
  <c r="AG299" i="18"/>
  <c r="AG298" i="18"/>
  <c r="AG302" i="18"/>
  <c r="AG305" i="18"/>
  <c r="AG303" i="18"/>
  <c r="AG306" i="18"/>
  <c r="AG304" i="18"/>
  <c r="AG307" i="18"/>
  <c r="AG311" i="18"/>
  <c r="AG310" i="18"/>
  <c r="AG312" i="18"/>
  <c r="AG313" i="18"/>
  <c r="AG314" i="18"/>
  <c r="AG317" i="18"/>
  <c r="AG318" i="18"/>
  <c r="AG319" i="18"/>
  <c r="AG320" i="18"/>
  <c r="AG322" i="18"/>
  <c r="AG323" i="18"/>
  <c r="AG326" i="18"/>
  <c r="AG325" i="18"/>
  <c r="AG328" i="18"/>
  <c r="AG327" i="18"/>
  <c r="AG329" i="18"/>
  <c r="AG330" i="18"/>
  <c r="AG331" i="18"/>
  <c r="AG332" i="18"/>
  <c r="AG333" i="18"/>
  <c r="AG334" i="18"/>
  <c r="AG336" i="18"/>
  <c r="AG335" i="18"/>
  <c r="AG337" i="18"/>
  <c r="AG338" i="18"/>
  <c r="AG339" i="18"/>
  <c r="AG340" i="18"/>
  <c r="AG341" i="18"/>
  <c r="AG342" i="18"/>
  <c r="AG343" i="18"/>
  <c r="AG347" i="18"/>
  <c r="AG344" i="18"/>
  <c r="AG346" i="18"/>
  <c r="AG345" i="18"/>
  <c r="AG351" i="18"/>
  <c r="AG353" i="18"/>
  <c r="AG348" i="18"/>
  <c r="AG349" i="18"/>
  <c r="AG352" i="18"/>
  <c r="AG350" i="18"/>
  <c r="AG355" i="18"/>
  <c r="AG354" i="18"/>
  <c r="AG357" i="18"/>
  <c r="AG356" i="18"/>
  <c r="AG361" i="18"/>
  <c r="AG358" i="18"/>
  <c r="AG359" i="18"/>
  <c r="AG360" i="18"/>
  <c r="AG362" i="18"/>
  <c r="AG363" i="18"/>
  <c r="AG364" i="18"/>
  <c r="AG366" i="18"/>
  <c r="AG365" i="18"/>
  <c r="AG370" i="18"/>
  <c r="AG368" i="18"/>
  <c r="AG367" i="18"/>
  <c r="AG371" i="18"/>
  <c r="AG372" i="18"/>
  <c r="AG369" i="18"/>
  <c r="AG374" i="18"/>
  <c r="AG373" i="18"/>
  <c r="AG375" i="18"/>
  <c r="AG377" i="18"/>
  <c r="AG376" i="18"/>
  <c r="AG379" i="18"/>
  <c r="AG378" i="18"/>
  <c r="AG381" i="18"/>
  <c r="AG382" i="18"/>
  <c r="AG380" i="18"/>
  <c r="AG383" i="18"/>
  <c r="AG385" i="18"/>
  <c r="AG384" i="18"/>
  <c r="AG386" i="18"/>
  <c r="AG387" i="18"/>
  <c r="AG388" i="18"/>
  <c r="AG389" i="18"/>
  <c r="AG390" i="18"/>
  <c r="AG391" i="18"/>
  <c r="AG393" i="18"/>
  <c r="AG394" i="18"/>
  <c r="AG392" i="18"/>
  <c r="AG397" i="18"/>
  <c r="AG395" i="18"/>
  <c r="AG400" i="18"/>
  <c r="AG396" i="18"/>
  <c r="AG399" i="18"/>
  <c r="AG398" i="18"/>
  <c r="AG401" i="18"/>
  <c r="AG405" i="18"/>
  <c r="AG403" i="18"/>
  <c r="AG404" i="18"/>
  <c r="AG402" i="18"/>
  <c r="AG406" i="18"/>
  <c r="AG408" i="18"/>
  <c r="AG410" i="18"/>
  <c r="AG407" i="18"/>
  <c r="AG412" i="18"/>
  <c r="AG414" i="18"/>
  <c r="AG409" i="18"/>
  <c r="AG413" i="18"/>
  <c r="AG411" i="18"/>
  <c r="AG415" i="18"/>
  <c r="AG416" i="18"/>
  <c r="AG417" i="18"/>
  <c r="AG418" i="18"/>
  <c r="AG420" i="18"/>
  <c r="AG419" i="18"/>
  <c r="AG421" i="18"/>
  <c r="AG423" i="18"/>
  <c r="AG422" i="18"/>
  <c r="AG424" i="18"/>
  <c r="AG425" i="18"/>
  <c r="AG428" i="18"/>
  <c r="AG427" i="18"/>
  <c r="AG426" i="18"/>
  <c r="AG432" i="18"/>
  <c r="AG429" i="18"/>
  <c r="AG431" i="18"/>
  <c r="AG430" i="18"/>
  <c r="AG433" i="18"/>
  <c r="AG434" i="18"/>
  <c r="AG435" i="18"/>
  <c r="AG438" i="18"/>
  <c r="AG436" i="18"/>
  <c r="AG437" i="18"/>
  <c r="AG442" i="18"/>
  <c r="AG444" i="18"/>
  <c r="AG440" i="18"/>
  <c r="AG439" i="18"/>
  <c r="AG443" i="18"/>
  <c r="AG441" i="18"/>
  <c r="AG445" i="18"/>
  <c r="AG446" i="18"/>
  <c r="AG447" i="18"/>
  <c r="AG449" i="18"/>
  <c r="AG448" i="18"/>
  <c r="AG450" i="18"/>
  <c r="AG451" i="18"/>
  <c r="AG453" i="18"/>
  <c r="AG452" i="18"/>
  <c r="AG454" i="18"/>
  <c r="AG457" i="18"/>
  <c r="AG455" i="18"/>
  <c r="AG458" i="18"/>
  <c r="AG456" i="18"/>
  <c r="AG460" i="18"/>
  <c r="AG459" i="18"/>
  <c r="AG461" i="18"/>
  <c r="AG462" i="18"/>
  <c r="AG465" i="18"/>
  <c r="AG463" i="18"/>
  <c r="AG464" i="18"/>
  <c r="AG468" i="18"/>
  <c r="AG466" i="18"/>
  <c r="AG471" i="18"/>
  <c r="AG470" i="18"/>
  <c r="AG467" i="18"/>
  <c r="AG469" i="18"/>
  <c r="AG472" i="18"/>
  <c r="AG475" i="18"/>
  <c r="AG473" i="18"/>
  <c r="AG474" i="18"/>
  <c r="AG477" i="18"/>
  <c r="AG476" i="18"/>
  <c r="AG478" i="18"/>
  <c r="AG480" i="18"/>
  <c r="AG481" i="18"/>
  <c r="AG479" i="18"/>
  <c r="AG482" i="18"/>
  <c r="AG483" i="18"/>
  <c r="AG487" i="18"/>
  <c r="AG486" i="18"/>
  <c r="AG484" i="18"/>
  <c r="AG485" i="18"/>
  <c r="AG488" i="18"/>
  <c r="AG493" i="18"/>
  <c r="AG491" i="18"/>
  <c r="AG489" i="18"/>
  <c r="AG490" i="18"/>
  <c r="AG492" i="18"/>
  <c r="AG494" i="18"/>
  <c r="AG497" i="18"/>
  <c r="AG495" i="18"/>
  <c r="AG500" i="18"/>
  <c r="AG496" i="18"/>
  <c r="AG498" i="18"/>
  <c r="AG503" i="18"/>
  <c r="AG499" i="18"/>
  <c r="AG502" i="18"/>
  <c r="AG501" i="18"/>
  <c r="AG505" i="18"/>
  <c r="AG504" i="18"/>
  <c r="AG507" i="18"/>
  <c r="AG506" i="18"/>
  <c r="AG508" i="18"/>
  <c r="AG509" i="18"/>
  <c r="AG510" i="18"/>
  <c r="AG511" i="18"/>
  <c r="AG512" i="18"/>
  <c r="AG513" i="18"/>
  <c r="AG514" i="18"/>
  <c r="AG516" i="18"/>
  <c r="AG517" i="18"/>
  <c r="AG515" i="18"/>
  <c r="AG518" i="18"/>
  <c r="AG521" i="18"/>
  <c r="AG519" i="18"/>
  <c r="AG520" i="18"/>
  <c r="AG523" i="18"/>
  <c r="AG522" i="18"/>
  <c r="AG524" i="18"/>
  <c r="AG527" i="18"/>
  <c r="AG525" i="18"/>
  <c r="AG526" i="18"/>
  <c r="AG529" i="18"/>
  <c r="AG528" i="18"/>
  <c r="AG531" i="18"/>
  <c r="AG530" i="18"/>
  <c r="AG533" i="18"/>
  <c r="AG536" i="18"/>
  <c r="AG532" i="18"/>
  <c r="AG534" i="18"/>
  <c r="AG535" i="18"/>
  <c r="AG538" i="18"/>
  <c r="AG537" i="18"/>
  <c r="AG541" i="18"/>
  <c r="AG539" i="18"/>
  <c r="AG540" i="18"/>
  <c r="AG543" i="18"/>
  <c r="AG544" i="18"/>
  <c r="AG542" i="18"/>
  <c r="AG545" i="18"/>
  <c r="AG547" i="18"/>
  <c r="AG546" i="18"/>
  <c r="AG549" i="18"/>
  <c r="AG548" i="18"/>
  <c r="AG553" i="18"/>
  <c r="AG550" i="18"/>
  <c r="AG551" i="18"/>
  <c r="AG554" i="18"/>
  <c r="AG552" i="18"/>
  <c r="AG555" i="18"/>
  <c r="AG560" i="18"/>
  <c r="AG556" i="18"/>
  <c r="AG557" i="18"/>
  <c r="AG558" i="18"/>
  <c r="AG562" i="18"/>
  <c r="AG559" i="18"/>
  <c r="AG561" i="18"/>
  <c r="AG564" i="18"/>
  <c r="AG565" i="18"/>
  <c r="AG563" i="18"/>
  <c r="AG569" i="18"/>
  <c r="AG566" i="18"/>
  <c r="AG567" i="18"/>
  <c r="AG568" i="18"/>
  <c r="AG571" i="18"/>
  <c r="AG573" i="18"/>
  <c r="AG572" i="18"/>
  <c r="AG570" i="18"/>
  <c r="AG574" i="18"/>
  <c r="AG575" i="18"/>
  <c r="AG576" i="18"/>
  <c r="AG578" i="18"/>
  <c r="AG579" i="18"/>
  <c r="AG577" i="18"/>
  <c r="AG581" i="18"/>
  <c r="AG580" i="18"/>
  <c r="AG582" i="18"/>
  <c r="AG583" i="18"/>
  <c r="AG584" i="18"/>
  <c r="AG587" i="18"/>
  <c r="AG585" i="18"/>
  <c r="AG586" i="18"/>
  <c r="AG589" i="18"/>
  <c r="AG590" i="18"/>
  <c r="AG588" i="18"/>
  <c r="AG591" i="18"/>
  <c r="AG593" i="18"/>
  <c r="AG595" i="18"/>
  <c r="AG592" i="18"/>
  <c r="AG596" i="18"/>
  <c r="AG594" i="18"/>
  <c r="AG597" i="18"/>
  <c r="AG598" i="18"/>
  <c r="AG600" i="18"/>
  <c r="AG603" i="18"/>
  <c r="AG599" i="18"/>
  <c r="AG605" i="18"/>
  <c r="AG601" i="18"/>
  <c r="AG602" i="18"/>
  <c r="AG604" i="18"/>
  <c r="AG607" i="18"/>
  <c r="AG608" i="18"/>
  <c r="AG606" i="18"/>
  <c r="AG609" i="18"/>
  <c r="AG612" i="18"/>
  <c r="AG611" i="18"/>
  <c r="AG610" i="18"/>
  <c r="AG614" i="18"/>
  <c r="AG613" i="18"/>
  <c r="AG615" i="18"/>
  <c r="AG616" i="18"/>
  <c r="AG617" i="18"/>
  <c r="AG618" i="18"/>
  <c r="AG619" i="18"/>
  <c r="AG622" i="18"/>
  <c r="AG620" i="18"/>
  <c r="AG621" i="18"/>
  <c r="AG623" i="18"/>
  <c r="AG625" i="18"/>
  <c r="AG624" i="18"/>
  <c r="AG626" i="18"/>
  <c r="AG629" i="18"/>
  <c r="AG628" i="18"/>
  <c r="AG627" i="18"/>
  <c r="AG631" i="18"/>
  <c r="AG630" i="18"/>
  <c r="AG632" i="18"/>
  <c r="AG634" i="18"/>
  <c r="AG633" i="18"/>
  <c r="AG636" i="18"/>
  <c r="AG639" i="18"/>
  <c r="AG635" i="18"/>
  <c r="AG641" i="18"/>
  <c r="AG637" i="18"/>
  <c r="AG638" i="18"/>
  <c r="AG640" i="18"/>
  <c r="AG642" i="18"/>
  <c r="AG644" i="18"/>
  <c r="AG643" i="18"/>
  <c r="AG645" i="18"/>
  <c r="AG647" i="18"/>
  <c r="AG646" i="18"/>
  <c r="AG649" i="18"/>
  <c r="AG650" i="18"/>
  <c r="AG648" i="18"/>
  <c r="AG651" i="18"/>
  <c r="AG652" i="18"/>
  <c r="AG653" i="18"/>
  <c r="AG655" i="18"/>
  <c r="AG654" i="18"/>
  <c r="AG656" i="18"/>
  <c r="AG657" i="18"/>
  <c r="AG658" i="18"/>
  <c r="AG660" i="18"/>
  <c r="AG659" i="18"/>
  <c r="AG661" i="18"/>
  <c r="AG663" i="18"/>
  <c r="AG662" i="18"/>
  <c r="AG665" i="18"/>
  <c r="AG666" i="18"/>
  <c r="AG668" i="18"/>
  <c r="AG664" i="18"/>
  <c r="AG669" i="18"/>
  <c r="AG667" i="18"/>
  <c r="AG671" i="18"/>
  <c r="AG670" i="18"/>
  <c r="AG672" i="18"/>
  <c r="AG674" i="18"/>
  <c r="AG673" i="18"/>
  <c r="AG676" i="18"/>
  <c r="AG675" i="18"/>
  <c r="AG677" i="18"/>
  <c r="AG679" i="18"/>
  <c r="AG678" i="18"/>
  <c r="AG680" i="18"/>
  <c r="AG682" i="18"/>
  <c r="AG681" i="18"/>
  <c r="AG683" i="18"/>
  <c r="AG684" i="18"/>
  <c r="AG686" i="18"/>
  <c r="AG688" i="18"/>
  <c r="AG685" i="18"/>
  <c r="AG690" i="18"/>
  <c r="AG687" i="18"/>
  <c r="AG691" i="18"/>
  <c r="AG689" i="18"/>
  <c r="AG692" i="18"/>
  <c r="AG693" i="18"/>
  <c r="AG695" i="18"/>
  <c r="AG697" i="18"/>
  <c r="AG694" i="18"/>
  <c r="AG696" i="18"/>
  <c r="AG698" i="18"/>
  <c r="AG699" i="18"/>
  <c r="AG703" i="18"/>
  <c r="AG701" i="18"/>
  <c r="AG700" i="18"/>
  <c r="AG702" i="18"/>
  <c r="AG708" i="18"/>
  <c r="AG705" i="18"/>
  <c r="AG704" i="18"/>
  <c r="AG706" i="18"/>
  <c r="AG707" i="18"/>
  <c r="AG710" i="18"/>
  <c r="AG709" i="18"/>
  <c r="AG711" i="18"/>
  <c r="AG715" i="18"/>
  <c r="AG712" i="18"/>
  <c r="AG716" i="18"/>
  <c r="AG713" i="18"/>
  <c r="AG714" i="18"/>
  <c r="AG718" i="18"/>
  <c r="AG717" i="18"/>
  <c r="AG720" i="18"/>
  <c r="AG719" i="18"/>
  <c r="AG721" i="18"/>
  <c r="AG724" i="18"/>
  <c r="AG722" i="18"/>
  <c r="AG723" i="18"/>
  <c r="AG727" i="18"/>
  <c r="AG725" i="18"/>
  <c r="AG728" i="18"/>
  <c r="AG726" i="18"/>
  <c r="AG731" i="18"/>
  <c r="AG729" i="18"/>
  <c r="AG730" i="18"/>
  <c r="AG733" i="18"/>
  <c r="AG732" i="18"/>
  <c r="AG735" i="18"/>
  <c r="AG734" i="18"/>
  <c r="AG736" i="18"/>
  <c r="AG737" i="18"/>
  <c r="AG739" i="18"/>
  <c r="AG741" i="18"/>
  <c r="AG738" i="18"/>
  <c r="AG740" i="18"/>
  <c r="AG742" i="18"/>
  <c r="AG743" i="18"/>
  <c r="AG744" i="18"/>
  <c r="AG745" i="18"/>
  <c r="AG746" i="18"/>
  <c r="AG747" i="18"/>
  <c r="AG749" i="18"/>
  <c r="AG748" i="18"/>
  <c r="AG753" i="18"/>
  <c r="AG750" i="18"/>
  <c r="AG755" i="18"/>
  <c r="AG754" i="18"/>
  <c r="AG752" i="18"/>
  <c r="AG751" i="18"/>
  <c r="AG756" i="18"/>
  <c r="AG758" i="18"/>
  <c r="AG757" i="18"/>
  <c r="AG763" i="18"/>
  <c r="AG761" i="18"/>
  <c r="AG759" i="18"/>
  <c r="AG760" i="18"/>
  <c r="AG762" i="18"/>
  <c r="AG765" i="18"/>
  <c r="AG764" i="18"/>
  <c r="AG766" i="18"/>
  <c r="AG767" i="18"/>
  <c r="AG769" i="18"/>
  <c r="AG768" i="18"/>
  <c r="AG770" i="18"/>
  <c r="AG771" i="18"/>
  <c r="AG772" i="18"/>
  <c r="AG773" i="18"/>
  <c r="AG774" i="18"/>
  <c r="AG775" i="18"/>
  <c r="AG778" i="18"/>
  <c r="AG777" i="18"/>
  <c r="AG776" i="18"/>
  <c r="AG780" i="18"/>
  <c r="AG779" i="18"/>
  <c r="AG781" i="18"/>
  <c r="AG783" i="18"/>
  <c r="AG782" i="18"/>
  <c r="AG784" i="18"/>
  <c r="AG785" i="18"/>
  <c r="AG786" i="18"/>
  <c r="AG787" i="18"/>
  <c r="AG790" i="18"/>
  <c r="AG788" i="18"/>
  <c r="AG789" i="18"/>
  <c r="AG791" i="18"/>
  <c r="AG792" i="18"/>
  <c r="AG794" i="18"/>
  <c r="AG796" i="18"/>
  <c r="AG793" i="18"/>
  <c r="AG795" i="18"/>
  <c r="AG799" i="18"/>
  <c r="AG798" i="18"/>
  <c r="AG800" i="18"/>
  <c r="AG797" i="18"/>
  <c r="AG801" i="18"/>
  <c r="AG802" i="18"/>
  <c r="AG803" i="18"/>
  <c r="AG804" i="18"/>
  <c r="AG806" i="18"/>
  <c r="AG805" i="18"/>
  <c r="AG807" i="18"/>
  <c r="AG808" i="18"/>
  <c r="AG809" i="18"/>
  <c r="AG812" i="18"/>
  <c r="AG810" i="18"/>
  <c r="AG811" i="18"/>
  <c r="AG816" i="18"/>
  <c r="AG813" i="18"/>
  <c r="AG814" i="18"/>
  <c r="AG815" i="18"/>
  <c r="AG817" i="18"/>
  <c r="AG819" i="18"/>
  <c r="AG818" i="18"/>
  <c r="AG820" i="18"/>
  <c r="AG822" i="18"/>
  <c r="AG821" i="18"/>
  <c r="AG828" i="18"/>
  <c r="AG826" i="18"/>
  <c r="AG824" i="18"/>
  <c r="AG823" i="18"/>
  <c r="AG825" i="18"/>
  <c r="AG829" i="18"/>
  <c r="AG827" i="18"/>
  <c r="AG832" i="18"/>
  <c r="AG830" i="18"/>
  <c r="AG831" i="18"/>
  <c r="AG833" i="18"/>
  <c r="AG834" i="18"/>
  <c r="AG835" i="18"/>
  <c r="AG840" i="18"/>
  <c r="AG838" i="18"/>
  <c r="AG837" i="18"/>
  <c r="AG836" i="18"/>
  <c r="AG839" i="18"/>
  <c r="AG842" i="18"/>
  <c r="AG841" i="18"/>
  <c r="AG843" i="18"/>
  <c r="AG845" i="18"/>
  <c r="AG844" i="18"/>
  <c r="AG849" i="18"/>
  <c r="AG846" i="18"/>
  <c r="AG847" i="18"/>
  <c r="AG851" i="18"/>
  <c r="AG848" i="18"/>
  <c r="AG853" i="18"/>
  <c r="AG850" i="18"/>
  <c r="AG855" i="18"/>
  <c r="AG854" i="18"/>
  <c r="AG852" i="18"/>
  <c r="AG856" i="18"/>
  <c r="AG857" i="18"/>
  <c r="AG858" i="18"/>
  <c r="AG860" i="18"/>
  <c r="AG859" i="18"/>
  <c r="AG863" i="18"/>
  <c r="AG861" i="18"/>
  <c r="AG862" i="18"/>
  <c r="AG865" i="18"/>
  <c r="AG864" i="18"/>
  <c r="AG866" i="18"/>
  <c r="AG868" i="18"/>
  <c r="AG867" i="18"/>
  <c r="AG870" i="18"/>
  <c r="AG869" i="18"/>
  <c r="AG871" i="18"/>
  <c r="AG874" i="18"/>
  <c r="AG872" i="18"/>
  <c r="AG873" i="18"/>
  <c r="AG876" i="18"/>
  <c r="AG877" i="18"/>
  <c r="AG875" i="18"/>
  <c r="AG878" i="18"/>
  <c r="AG879" i="18"/>
  <c r="AG880" i="18"/>
  <c r="AG882" i="18"/>
  <c r="AG884" i="18"/>
  <c r="AG881" i="18"/>
  <c r="AG883" i="18"/>
  <c r="AG885" i="18"/>
  <c r="AG890" i="18"/>
  <c r="AG886" i="18"/>
  <c r="AG889" i="18"/>
  <c r="AG887" i="18"/>
  <c r="AG888" i="18"/>
  <c r="AG892" i="18"/>
  <c r="AG891" i="18"/>
  <c r="AG893" i="18"/>
  <c r="AG894" i="18"/>
  <c r="AG895" i="18"/>
  <c r="AG896" i="18"/>
  <c r="AG897" i="18"/>
  <c r="AG899" i="18"/>
  <c r="AG901" i="18"/>
  <c r="AG898" i="18"/>
  <c r="AG900" i="18"/>
  <c r="AG902" i="18"/>
  <c r="AG907" i="18"/>
  <c r="AG903" i="18"/>
  <c r="AG905" i="18"/>
  <c r="AG906" i="18"/>
  <c r="AG904" i="18"/>
  <c r="AG911" i="18"/>
  <c r="AG910" i="18"/>
  <c r="AG908" i="18"/>
  <c r="AG909" i="18"/>
  <c r="AG912" i="18"/>
  <c r="AG913" i="18"/>
  <c r="AG915" i="18"/>
  <c r="AG916" i="18"/>
  <c r="AG918" i="18"/>
  <c r="AG914" i="18"/>
  <c r="AG917" i="18"/>
  <c r="AG919" i="18"/>
  <c r="AG921" i="18"/>
  <c r="AG922" i="18"/>
  <c r="AG920" i="18"/>
  <c r="AG923" i="18"/>
  <c r="AG928" i="18"/>
  <c r="AG924" i="18"/>
  <c r="AG925" i="18"/>
  <c r="AG930" i="18"/>
  <c r="AG926" i="18"/>
  <c r="AG932" i="18"/>
  <c r="AG927" i="18"/>
  <c r="AG929" i="18"/>
  <c r="AG934" i="18"/>
  <c r="AG933" i="18"/>
  <c r="AG931" i="18"/>
  <c r="AG935" i="18"/>
  <c r="AG936" i="18"/>
  <c r="AG938" i="18"/>
  <c r="AG937" i="18"/>
  <c r="AG941" i="18"/>
  <c r="AG939" i="18"/>
  <c r="AG942" i="18"/>
  <c r="AG940" i="18"/>
  <c r="AG944" i="18"/>
  <c r="AG943" i="18"/>
  <c r="AG946" i="18"/>
  <c r="AG945" i="18"/>
  <c r="AG948" i="18"/>
  <c r="AG947" i="18"/>
  <c r="AG950" i="18"/>
  <c r="AG949" i="18"/>
  <c r="AG952" i="18"/>
  <c r="AG953" i="18"/>
  <c r="AG954" i="18"/>
  <c r="AG955" i="18"/>
  <c r="AG951" i="18"/>
  <c r="AG956" i="18"/>
  <c r="AG957" i="18"/>
  <c r="AG958" i="18"/>
  <c r="AG960" i="18"/>
  <c r="AG959" i="18"/>
  <c r="AG963" i="18"/>
  <c r="AG961" i="18"/>
  <c r="AG965" i="18"/>
  <c r="AG962" i="18"/>
  <c r="AG966" i="18"/>
  <c r="AG964" i="18"/>
  <c r="AG967" i="18"/>
  <c r="AG969" i="18"/>
  <c r="AG968" i="18"/>
  <c r="AG970" i="18"/>
  <c r="AG972" i="18"/>
  <c r="AG974" i="18"/>
  <c r="AG971" i="18"/>
  <c r="AG973" i="18"/>
  <c r="AG975" i="18"/>
  <c r="AG977" i="18"/>
  <c r="AG976" i="18"/>
  <c r="AG978" i="18"/>
  <c r="AG980" i="18"/>
  <c r="AG979" i="18"/>
  <c r="AG982" i="18"/>
  <c r="AG981" i="18"/>
  <c r="AG984" i="18"/>
  <c r="AG983" i="18"/>
  <c r="AG985" i="18"/>
  <c r="AG986" i="18"/>
  <c r="AG987" i="18"/>
  <c r="AG988" i="18"/>
  <c r="AG990" i="18"/>
  <c r="AG992" i="18"/>
  <c r="AG989" i="18"/>
  <c r="AG991" i="18"/>
  <c r="AG995" i="18"/>
  <c r="AG993" i="18"/>
  <c r="AG994" i="18"/>
  <c r="AG999" i="18"/>
  <c r="AG997" i="18"/>
  <c r="AG996" i="18"/>
  <c r="T1006" i="18"/>
  <c r="G1006" i="18"/>
  <c r="V1005" i="18" s="1"/>
  <c r="T999" i="18"/>
  <c r="T1000" i="18"/>
  <c r="X997" i="18"/>
  <c r="AB1005" i="18"/>
  <c r="AB1003" i="18"/>
  <c r="AB1001" i="18"/>
  <c r="T1003" i="18"/>
  <c r="T1004" i="18"/>
  <c r="U1006" i="18"/>
  <c r="U1003" i="18"/>
  <c r="U1002" i="18"/>
  <c r="X1003" i="18"/>
  <c r="Z1005" i="18"/>
  <c r="AC999" i="18" l="1"/>
  <c r="F54" i="10" a="1"/>
  <c r="F54" i="10" s="1"/>
  <c r="F53" i="10" a="1"/>
  <c r="F53" i="10" s="1"/>
  <c r="F48" i="10" s="1"/>
  <c r="AG1005" i="18"/>
  <c r="AG998" i="18"/>
  <c r="AG1000" i="18"/>
  <c r="S1006" i="18"/>
  <c r="AH1004" i="18" s="1"/>
  <c r="AG8" i="18"/>
  <c r="AG14" i="18"/>
  <c r="AG20" i="18"/>
  <c r="AG23" i="18"/>
  <c r="AG26" i="18"/>
  <c r="AG29" i="18"/>
  <c r="AG31" i="18"/>
  <c r="AG37" i="18"/>
  <c r="AG43" i="18"/>
  <c r="AG47" i="18"/>
  <c r="AG48" i="18"/>
  <c r="AG52" i="18"/>
  <c r="AG57" i="18"/>
  <c r="AG62" i="18"/>
  <c r="AG65" i="18"/>
  <c r="AG69" i="18"/>
  <c r="AG70" i="18"/>
  <c r="AG77" i="18"/>
  <c r="AG84" i="18"/>
  <c r="AG89" i="18"/>
  <c r="AG88" i="18"/>
  <c r="AG93" i="18"/>
  <c r="AG94" i="18"/>
  <c r="AG101" i="18"/>
  <c r="AG105" i="18"/>
  <c r="AG113" i="18"/>
  <c r="AG112" i="18"/>
  <c r="AG119" i="18"/>
  <c r="AG122" i="18"/>
  <c r="AG128" i="18"/>
  <c r="AG127" i="18"/>
  <c r="AG132" i="18"/>
  <c r="AG136" i="18"/>
  <c r="AG142" i="18"/>
  <c r="AG144" i="18"/>
  <c r="AG151" i="18"/>
  <c r="AG152" i="18"/>
  <c r="AG159" i="18"/>
  <c r="AG160" i="18"/>
  <c r="AG165" i="18"/>
  <c r="AG168" i="18"/>
  <c r="AG176" i="18"/>
  <c r="AG175" i="18"/>
  <c r="AG182" i="18"/>
  <c r="AG184" i="18"/>
  <c r="AG191" i="18"/>
  <c r="AG194" i="18"/>
  <c r="AG196" i="18"/>
  <c r="AG205" i="18"/>
  <c r="AG204" i="18"/>
  <c r="AG209" i="18"/>
  <c r="AG214" i="18"/>
  <c r="AG216" i="18"/>
  <c r="AG221" i="18"/>
  <c r="AG224" i="18"/>
  <c r="AG229" i="18"/>
  <c r="AG232" i="18"/>
  <c r="AG238" i="18"/>
  <c r="AG242" i="18"/>
  <c r="AG246" i="18"/>
  <c r="AG250" i="18"/>
  <c r="AG253" i="18"/>
  <c r="AG257" i="18"/>
  <c r="AG262" i="18"/>
  <c r="AG263" i="18"/>
  <c r="AG268" i="18"/>
  <c r="AG271" i="18"/>
  <c r="AG276" i="18"/>
  <c r="AG281" i="18"/>
  <c r="AG285" i="18"/>
  <c r="AG287" i="18"/>
  <c r="AG293" i="18"/>
  <c r="AG297" i="18"/>
  <c r="AG301" i="18"/>
  <c r="AG308" i="18"/>
  <c r="AG309" i="18"/>
  <c r="AG315" i="18"/>
  <c r="AG316" i="18"/>
  <c r="AG321" i="18"/>
  <c r="AG324" i="18"/>
  <c r="AG1004" i="18"/>
  <c r="AG1006" i="18"/>
  <c r="AG1002" i="18"/>
  <c r="AG1003" i="18"/>
  <c r="AG1001" i="18"/>
  <c r="AH999" i="18"/>
  <c r="F42" i="10" a="1"/>
  <c r="F42" i="10" s="1"/>
  <c r="H42" i="10" s="1"/>
  <c r="N42" i="10" s="1"/>
  <c r="F41" i="10" a="1"/>
  <c r="F41" i="10" s="1"/>
  <c r="H41" i="10" s="1"/>
  <c r="N41" i="10" s="1"/>
  <c r="F45" i="10" a="1"/>
  <c r="F45" i="10" s="1"/>
  <c r="H45" i="10" s="1"/>
  <c r="N45" i="10" s="1"/>
  <c r="F37" i="10" a="1"/>
  <c r="F37" i="10" s="1"/>
  <c r="H37" i="10" s="1"/>
  <c r="N37" i="10" s="1"/>
  <c r="F40" i="10" a="1"/>
  <c r="F40" i="10" s="1"/>
  <c r="H40" i="10" s="1"/>
  <c r="N40" i="10" s="1"/>
  <c r="F43" i="10" a="1"/>
  <c r="F43" i="10" s="1"/>
  <c r="H43" i="10" s="1"/>
  <c r="N43" i="10" s="1"/>
  <c r="F46" i="10" a="1"/>
  <c r="F46" i="10" s="1"/>
  <c r="H46" i="10" s="1"/>
  <c r="N46" i="10" s="1"/>
  <c r="F38" i="10" a="1"/>
  <c r="F38" i="10" s="1"/>
  <c r="H38" i="10" s="1"/>
  <c r="N38" i="10" s="1"/>
  <c r="F44" i="10" a="1"/>
  <c r="F44" i="10" s="1"/>
  <c r="H44" i="10" s="1"/>
  <c r="N44" i="10" s="1"/>
  <c r="F39" i="10" a="1"/>
  <c r="F39" i="10" s="1"/>
  <c r="H39" i="10" s="1"/>
  <c r="N39" i="10" s="1"/>
  <c r="F75" i="10" a="1"/>
  <c r="F75" i="10" s="1"/>
  <c r="F71" i="10" a="1"/>
  <c r="F71" i="10" s="1"/>
  <c r="F70" i="10" a="1"/>
  <c r="F70" i="10" s="1"/>
  <c r="F74" i="10" a="1"/>
  <c r="F74" i="10" s="1"/>
  <c r="F77" i="10" a="1"/>
  <c r="F77" i="10" s="1"/>
  <c r="F73" i="10" a="1"/>
  <c r="F73" i="10" s="1"/>
  <c r="F69" i="10" a="1"/>
  <c r="F69" i="10" s="1"/>
  <c r="F72" i="10" a="1"/>
  <c r="F72" i="10" s="1"/>
  <c r="F68" i="10" a="1"/>
  <c r="F68" i="10" s="1"/>
  <c r="F76" i="10" a="1"/>
  <c r="F76" i="10" s="1"/>
  <c r="F62" i="10" a="1"/>
  <c r="F62" i="10" s="1"/>
  <c r="H62" i="10" s="1"/>
  <c r="N62" i="10" s="1"/>
  <c r="F58" i="10" a="1"/>
  <c r="F58" i="10" s="1"/>
  <c r="F60" i="10" a="1"/>
  <c r="F60" i="10" s="1"/>
  <c r="F59" i="10" a="1"/>
  <c r="F59" i="10" s="1"/>
  <c r="F61" i="10" a="1"/>
  <c r="F61" i="10" s="1"/>
  <c r="F57" i="10" a="1"/>
  <c r="F57" i="10" s="1"/>
  <c r="F56" i="10" a="1"/>
  <c r="F56" i="10" s="1"/>
  <c r="F55" i="10" a="1"/>
  <c r="F55" i="10" s="1"/>
  <c r="F89" i="10" a="1"/>
  <c r="F89" i="10" s="1"/>
  <c r="F85" i="10" a="1"/>
  <c r="F85" i="10" s="1"/>
  <c r="F87" i="10" a="1"/>
  <c r="F87" i="10" s="1"/>
  <c r="F83" i="10" a="1"/>
  <c r="F83" i="10" s="1"/>
  <c r="F86" i="10" a="1"/>
  <c r="F86" i="10" s="1"/>
  <c r="F92" i="10" a="1"/>
  <c r="F92" i="10" s="1"/>
  <c r="F88" i="10" a="1"/>
  <c r="F88" i="10" s="1"/>
  <c r="F84" i="10" a="1"/>
  <c r="F84" i="10" s="1"/>
  <c r="F91" i="10" a="1"/>
  <c r="F91" i="10" s="1"/>
  <c r="F90" i="10" a="1"/>
  <c r="F90" i="10" s="1"/>
  <c r="C922" i="3" a="1"/>
  <c r="C922" i="3" s="1"/>
  <c r="C918" i="3" a="1"/>
  <c r="C918" i="3" s="1"/>
  <c r="C914" i="3" a="1"/>
  <c r="C914" i="3" s="1"/>
  <c r="C910" i="3" a="1"/>
  <c r="C910" i="3" s="1"/>
  <c r="C906" i="3" a="1"/>
  <c r="C906" i="3" s="1"/>
  <c r="C902" i="3" a="1"/>
  <c r="C902" i="3" s="1"/>
  <c r="C898" i="3" a="1"/>
  <c r="C898" i="3" s="1"/>
  <c r="C895" i="3" a="1"/>
  <c r="C895" i="3" s="1"/>
  <c r="C892" i="3" a="1"/>
  <c r="C892" i="3" s="1"/>
  <c r="C887" i="3" a="1"/>
  <c r="C887" i="3" s="1"/>
  <c r="C1007" i="3" a="1"/>
  <c r="C1007" i="3" s="1"/>
  <c r="C1005" i="3" a="1"/>
  <c r="C1005" i="3" s="1"/>
  <c r="C1003" i="3" a="1"/>
  <c r="C1003" i="3" s="1"/>
  <c r="C1001" i="3" a="1"/>
  <c r="C1001" i="3" s="1"/>
  <c r="C999" i="3" a="1"/>
  <c r="C999" i="3" s="1"/>
  <c r="C997" i="3" a="1"/>
  <c r="C997" i="3" s="1"/>
  <c r="C995" i="3" a="1"/>
  <c r="C995" i="3" s="1"/>
  <c r="C993" i="3" a="1"/>
  <c r="C993" i="3" s="1"/>
  <c r="C991" i="3" a="1"/>
  <c r="C991" i="3" s="1"/>
  <c r="C989" i="3" a="1"/>
  <c r="C989" i="3" s="1"/>
  <c r="C987" i="3" a="1"/>
  <c r="C987" i="3" s="1"/>
  <c r="C985" i="3" a="1"/>
  <c r="C985" i="3" s="1"/>
  <c r="C983" i="3" a="1"/>
  <c r="C983" i="3" s="1"/>
  <c r="C979" i="3" a="1"/>
  <c r="C979" i="3" s="1"/>
  <c r="C977" i="3" a="1"/>
  <c r="C977" i="3" s="1"/>
  <c r="C975" i="3" a="1"/>
  <c r="C975" i="3" s="1"/>
  <c r="C971" i="3" a="1"/>
  <c r="C971" i="3" s="1"/>
  <c r="C967" i="3" a="1"/>
  <c r="C967" i="3" s="1"/>
  <c r="C961" i="3" a="1"/>
  <c r="C961" i="3" s="1"/>
  <c r="C959" i="3" a="1"/>
  <c r="C959" i="3" s="1"/>
  <c r="C957" i="3" a="1"/>
  <c r="C957" i="3" s="1"/>
  <c r="C955" i="3" a="1"/>
  <c r="C955" i="3" s="1"/>
  <c r="C953" i="3" a="1"/>
  <c r="C953" i="3" s="1"/>
  <c r="C951" i="3" a="1"/>
  <c r="C951" i="3" s="1"/>
  <c r="C949" i="3" a="1"/>
  <c r="C949" i="3" s="1"/>
  <c r="C947" i="3" a="1"/>
  <c r="C947" i="3" s="1"/>
  <c r="C945" i="3" a="1"/>
  <c r="C945" i="3" s="1"/>
  <c r="C943" i="3" a="1"/>
  <c r="C943" i="3" s="1"/>
  <c r="C941" i="3" a="1"/>
  <c r="C941" i="3" s="1"/>
  <c r="C939" i="3" a="1"/>
  <c r="C939" i="3" s="1"/>
  <c r="C937" i="3" a="1"/>
  <c r="C937" i="3" s="1"/>
  <c r="C935" i="3" a="1"/>
  <c r="C935" i="3" s="1"/>
  <c r="C933" i="3" a="1"/>
  <c r="C933" i="3" s="1"/>
  <c r="C931" i="3" a="1"/>
  <c r="C931" i="3" s="1"/>
  <c r="C929" i="3" a="1"/>
  <c r="C929" i="3" s="1"/>
  <c r="C927" i="3" a="1"/>
  <c r="C927" i="3" s="1"/>
  <c r="C925" i="3" a="1"/>
  <c r="C925" i="3" s="1"/>
  <c r="C923" i="3" a="1"/>
  <c r="C923" i="3" s="1"/>
  <c r="C919" i="3" a="1"/>
  <c r="C919" i="3" s="1"/>
  <c r="C915" i="3" a="1"/>
  <c r="C915" i="3" s="1"/>
  <c r="C911" i="3" a="1"/>
  <c r="C911" i="3" s="1"/>
  <c r="C907" i="3" a="1"/>
  <c r="C907" i="3" s="1"/>
  <c r="C903" i="3" a="1"/>
  <c r="C903" i="3" s="1"/>
  <c r="C899" i="3" a="1"/>
  <c r="C899" i="3" s="1"/>
  <c r="C893" i="3" a="1"/>
  <c r="C893" i="3" s="1"/>
  <c r="C890" i="3" a="1"/>
  <c r="C890" i="3" s="1"/>
  <c r="C885" i="3" a="1"/>
  <c r="C885" i="3" s="1"/>
  <c r="C920" i="3" a="1"/>
  <c r="C920" i="3" s="1"/>
  <c r="C916" i="3" a="1"/>
  <c r="C916" i="3" s="1"/>
  <c r="C912" i="3" a="1"/>
  <c r="C912" i="3" s="1"/>
  <c r="C908" i="3" a="1"/>
  <c r="C908" i="3" s="1"/>
  <c r="C904" i="3" a="1"/>
  <c r="C904" i="3" s="1"/>
  <c r="C900" i="3" a="1"/>
  <c r="C900" i="3" s="1"/>
  <c r="C896" i="3" a="1"/>
  <c r="C896" i="3" s="1"/>
  <c r="C1006" i="3" a="1"/>
  <c r="C1006" i="3" s="1"/>
  <c r="C1004" i="3" a="1"/>
  <c r="C1004" i="3" s="1"/>
  <c r="C1002" i="3" a="1"/>
  <c r="C1002" i="3" s="1"/>
  <c r="C1000" i="3" a="1"/>
  <c r="C1000" i="3" s="1"/>
  <c r="C998" i="3" a="1"/>
  <c r="C998" i="3" s="1"/>
  <c r="C996" i="3" a="1"/>
  <c r="C996" i="3" s="1"/>
  <c r="C994" i="3" a="1"/>
  <c r="C994" i="3" s="1"/>
  <c r="C992" i="3" a="1"/>
  <c r="C992" i="3" s="1"/>
  <c r="C990" i="3" a="1"/>
  <c r="C990" i="3" s="1"/>
  <c r="C988" i="3" a="1"/>
  <c r="C988" i="3" s="1"/>
  <c r="C986" i="3" a="1"/>
  <c r="C986" i="3" s="1"/>
  <c r="C984" i="3" a="1"/>
  <c r="C984" i="3" s="1"/>
  <c r="C982" i="3" a="1"/>
  <c r="C982" i="3" s="1"/>
  <c r="C980" i="3" a="1"/>
  <c r="C980" i="3" s="1"/>
  <c r="C978" i="3" a="1"/>
  <c r="C978" i="3" s="1"/>
  <c r="C976" i="3" a="1"/>
  <c r="C976" i="3" s="1"/>
  <c r="C974" i="3" a="1"/>
  <c r="C974" i="3" s="1"/>
  <c r="C966" i="3" a="1"/>
  <c r="C966" i="3" s="1"/>
  <c r="C964" i="3" a="1"/>
  <c r="C964" i="3" s="1"/>
  <c r="C962" i="3" a="1"/>
  <c r="C962" i="3" s="1"/>
  <c r="C960" i="3" a="1"/>
  <c r="C960" i="3" s="1"/>
  <c r="C958" i="3" a="1"/>
  <c r="C958" i="3" s="1"/>
  <c r="C956" i="3" a="1"/>
  <c r="C956" i="3" s="1"/>
  <c r="C954" i="3" a="1"/>
  <c r="C954" i="3" s="1"/>
  <c r="C952" i="3" a="1"/>
  <c r="C952" i="3" s="1"/>
  <c r="C950" i="3" a="1"/>
  <c r="C950" i="3" s="1"/>
  <c r="C948" i="3" a="1"/>
  <c r="C948" i="3" s="1"/>
  <c r="C946" i="3" a="1"/>
  <c r="C946" i="3" s="1"/>
  <c r="C944" i="3" a="1"/>
  <c r="C944" i="3" s="1"/>
  <c r="C942" i="3" a="1"/>
  <c r="C942" i="3" s="1"/>
  <c r="C940" i="3" a="1"/>
  <c r="C940" i="3" s="1"/>
  <c r="C938" i="3" a="1"/>
  <c r="C938" i="3" s="1"/>
  <c r="C936" i="3" a="1"/>
  <c r="C936" i="3" s="1"/>
  <c r="C934" i="3" a="1"/>
  <c r="C934" i="3" s="1"/>
  <c r="C932" i="3" a="1"/>
  <c r="C932" i="3" s="1"/>
  <c r="C930" i="3" a="1"/>
  <c r="C930" i="3" s="1"/>
  <c r="C928" i="3" a="1"/>
  <c r="C928" i="3" s="1"/>
  <c r="C926" i="3" a="1"/>
  <c r="C926" i="3" s="1"/>
  <c r="C924" i="3" a="1"/>
  <c r="C924" i="3" s="1"/>
  <c r="C921" i="3" a="1"/>
  <c r="C921" i="3" s="1"/>
  <c r="C917" i="3" a="1"/>
  <c r="C917" i="3" s="1"/>
  <c r="C905" i="3" a="1"/>
  <c r="C905" i="3" s="1"/>
  <c r="C894" i="3" a="1"/>
  <c r="C894" i="3" s="1"/>
  <c r="C881" i="3" a="1"/>
  <c r="C881" i="3" s="1"/>
  <c r="C878" i="3" a="1"/>
  <c r="C878" i="3" s="1"/>
  <c r="C873" i="3" a="1"/>
  <c r="C873" i="3" s="1"/>
  <c r="C870" i="3" a="1"/>
  <c r="C870" i="3" s="1"/>
  <c r="C865" i="3" a="1"/>
  <c r="C865" i="3" s="1"/>
  <c r="C862" i="3" a="1"/>
  <c r="C862" i="3" s="1"/>
  <c r="C857" i="3" a="1"/>
  <c r="C857" i="3" s="1"/>
  <c r="C854" i="3" a="1"/>
  <c r="C854" i="3" s="1"/>
  <c r="C849" i="3" a="1"/>
  <c r="C849" i="3" s="1"/>
  <c r="C846" i="3" a="1"/>
  <c r="C846" i="3" s="1"/>
  <c r="C841" i="3" a="1"/>
  <c r="C841" i="3" s="1"/>
  <c r="C838" i="3" a="1"/>
  <c r="C838" i="3" s="1"/>
  <c r="C837" i="3" a="1"/>
  <c r="C837" i="3" s="1"/>
  <c r="C836" i="3" a="1"/>
  <c r="C836" i="3" s="1"/>
  <c r="C835" i="3" a="1"/>
  <c r="C835" i="3" s="1"/>
  <c r="C834" i="3" a="1"/>
  <c r="C834" i="3" s="1"/>
  <c r="C833" i="3" a="1"/>
  <c r="C833" i="3" s="1"/>
  <c r="C832" i="3" a="1"/>
  <c r="C832" i="3" s="1"/>
  <c r="C831" i="3" a="1"/>
  <c r="C831" i="3" s="1"/>
  <c r="C830" i="3" a="1"/>
  <c r="C830" i="3" s="1"/>
  <c r="C909" i="3" a="1"/>
  <c r="C909" i="3" s="1"/>
  <c r="C884" i="3" a="1"/>
  <c r="C884" i="3" s="1"/>
  <c r="C879" i="3" a="1"/>
  <c r="C879" i="3" s="1"/>
  <c r="C876" i="3" a="1"/>
  <c r="C876" i="3" s="1"/>
  <c r="C871" i="3" a="1"/>
  <c r="C871" i="3" s="1"/>
  <c r="C868" i="3" a="1"/>
  <c r="C868" i="3" s="1"/>
  <c r="C863" i="3" a="1"/>
  <c r="C863" i="3" s="1"/>
  <c r="C860" i="3" a="1"/>
  <c r="C860" i="3" s="1"/>
  <c r="C855" i="3" a="1"/>
  <c r="C855" i="3" s="1"/>
  <c r="C852" i="3" a="1"/>
  <c r="C852" i="3" s="1"/>
  <c r="C847" i="3" a="1"/>
  <c r="C847" i="3" s="1"/>
  <c r="C844" i="3" a="1"/>
  <c r="C844" i="3" s="1"/>
  <c r="C839" i="3" a="1"/>
  <c r="C839" i="3" s="1"/>
  <c r="C913" i="3" a="1"/>
  <c r="C913" i="3" s="1"/>
  <c r="C897" i="3" a="1"/>
  <c r="C897" i="3" s="1"/>
  <c r="C889" i="3" a="1"/>
  <c r="C889" i="3" s="1"/>
  <c r="C886" i="3" a="1"/>
  <c r="C886" i="3" s="1"/>
  <c r="C882" i="3" a="1"/>
  <c r="C882" i="3" s="1"/>
  <c r="C877" i="3" a="1"/>
  <c r="C877" i="3" s="1"/>
  <c r="C874" i="3" a="1"/>
  <c r="C874" i="3" s="1"/>
  <c r="C869" i="3" a="1"/>
  <c r="C869" i="3" s="1"/>
  <c r="C866" i="3" a="1"/>
  <c r="C866" i="3" s="1"/>
  <c r="C861" i="3" a="1"/>
  <c r="C861" i="3" s="1"/>
  <c r="C858" i="3" a="1"/>
  <c r="C858" i="3" s="1"/>
  <c r="C853" i="3" a="1"/>
  <c r="C853" i="3" s="1"/>
  <c r="C850" i="3" a="1"/>
  <c r="C850" i="3" s="1"/>
  <c r="C845" i="3" a="1"/>
  <c r="C845" i="3" s="1"/>
  <c r="C842" i="3" a="1"/>
  <c r="C842" i="3" s="1"/>
  <c r="C901" i="3" a="1"/>
  <c r="C901" i="3" s="1"/>
  <c r="C891" i="3" a="1"/>
  <c r="C891" i="3" s="1"/>
  <c r="C888" i="3" a="1"/>
  <c r="C888" i="3" s="1"/>
  <c r="C883" i="3" a="1"/>
  <c r="C883" i="3" s="1"/>
  <c r="C880" i="3" a="1"/>
  <c r="C880" i="3" s="1"/>
  <c r="C875" i="3" a="1"/>
  <c r="C875" i="3" s="1"/>
  <c r="C872" i="3" a="1"/>
  <c r="C872" i="3" s="1"/>
  <c r="C867" i="3" a="1"/>
  <c r="C867" i="3" s="1"/>
  <c r="C864" i="3" a="1"/>
  <c r="C864" i="3" s="1"/>
  <c r="C859" i="3" a="1"/>
  <c r="C859" i="3" s="1"/>
  <c r="C856" i="3" a="1"/>
  <c r="C856" i="3" s="1"/>
  <c r="C851" i="3" a="1"/>
  <c r="C851" i="3" s="1"/>
  <c r="C848" i="3" a="1"/>
  <c r="C848" i="3" s="1"/>
  <c r="C843" i="3" a="1"/>
  <c r="C843" i="3" s="1"/>
  <c r="C840" i="3" a="1"/>
  <c r="C840" i="3" s="1"/>
  <c r="C829" i="3" a="1"/>
  <c r="C829" i="3" s="1"/>
  <c r="C825" i="3" a="1"/>
  <c r="C825" i="3" s="1"/>
  <c r="C822" i="3" a="1"/>
  <c r="C822" i="3" s="1"/>
  <c r="C820" i="3" a="1"/>
  <c r="C820" i="3" s="1"/>
  <c r="C818" i="3" a="1"/>
  <c r="C818" i="3" s="1"/>
  <c r="C816" i="3" a="1"/>
  <c r="C816" i="3" s="1"/>
  <c r="C814" i="3" a="1"/>
  <c r="C814" i="3" s="1"/>
  <c r="C812" i="3" a="1"/>
  <c r="C812" i="3" s="1"/>
  <c r="C810" i="3" a="1"/>
  <c r="C810" i="3" s="1"/>
  <c r="C808" i="3" a="1"/>
  <c r="C808" i="3" s="1"/>
  <c r="C806" i="3" a="1"/>
  <c r="C806" i="3" s="1"/>
  <c r="C804" i="3" a="1"/>
  <c r="C804" i="3" s="1"/>
  <c r="C802" i="3" a="1"/>
  <c r="C802" i="3" s="1"/>
  <c r="C800" i="3" a="1"/>
  <c r="C800" i="3" s="1"/>
  <c r="C798" i="3" a="1"/>
  <c r="C798" i="3" s="1"/>
  <c r="C796" i="3" a="1"/>
  <c r="C796" i="3" s="1"/>
  <c r="C794" i="3" a="1"/>
  <c r="C794" i="3" s="1"/>
  <c r="C792" i="3" a="1"/>
  <c r="C792" i="3" s="1"/>
  <c r="C790" i="3" a="1"/>
  <c r="C790" i="3" s="1"/>
  <c r="C773" i="3" a="1"/>
  <c r="C773" i="3" s="1"/>
  <c r="C769" i="3" a="1"/>
  <c r="C769" i="3" s="1"/>
  <c r="C765" i="3" a="1"/>
  <c r="C765" i="3" s="1"/>
  <c r="C761" i="3" a="1"/>
  <c r="C761" i="3" s="1"/>
  <c r="C757" i="3" a="1"/>
  <c r="C757" i="3" s="1"/>
  <c r="C753" i="3" a="1"/>
  <c r="C753" i="3" s="1"/>
  <c r="C749" i="3" a="1"/>
  <c r="C749" i="3" s="1"/>
  <c r="C745" i="3" a="1"/>
  <c r="C745" i="3" s="1"/>
  <c r="C741" i="3" a="1"/>
  <c r="C741" i="3" s="1"/>
  <c r="C737" i="3" a="1"/>
  <c r="C737" i="3" s="1"/>
  <c r="C733" i="3" a="1"/>
  <c r="C733" i="3" s="1"/>
  <c r="C729" i="3" a="1"/>
  <c r="C729" i="3" s="1"/>
  <c r="C725" i="3" a="1"/>
  <c r="C725" i="3" s="1"/>
  <c r="C721" i="3" a="1"/>
  <c r="C721" i="3" s="1"/>
  <c r="C717" i="3" a="1"/>
  <c r="C717" i="3" s="1"/>
  <c r="C713" i="3" a="1"/>
  <c r="C713" i="3" s="1"/>
  <c r="C709" i="3" a="1"/>
  <c r="C709" i="3" s="1"/>
  <c r="C828" i="3" a="1"/>
  <c r="C828" i="3" s="1"/>
  <c r="C824" i="3" a="1"/>
  <c r="C824" i="3" s="1"/>
  <c r="C788" i="3" a="1"/>
  <c r="C788" i="3" s="1"/>
  <c r="C787" i="3" a="1"/>
  <c r="C787" i="3" s="1"/>
  <c r="C786" i="3" a="1"/>
  <c r="C786" i="3" s="1"/>
  <c r="C785" i="3" a="1"/>
  <c r="C785" i="3" s="1"/>
  <c r="C784" i="3" a="1"/>
  <c r="C784" i="3" s="1"/>
  <c r="C783" i="3" a="1"/>
  <c r="C783" i="3" s="1"/>
  <c r="C782" i="3" a="1"/>
  <c r="C782" i="3" s="1"/>
  <c r="C781" i="3" a="1"/>
  <c r="C781" i="3" s="1"/>
  <c r="C780" i="3" a="1"/>
  <c r="C780" i="3" s="1"/>
  <c r="C779" i="3" a="1"/>
  <c r="C779" i="3" s="1"/>
  <c r="C778" i="3" a="1"/>
  <c r="C778" i="3" s="1"/>
  <c r="C777" i="3" a="1"/>
  <c r="C777" i="3" s="1"/>
  <c r="C776" i="3" a="1"/>
  <c r="C776" i="3" s="1"/>
  <c r="C775" i="3" a="1"/>
  <c r="C775" i="3" s="1"/>
  <c r="C774" i="3" a="1"/>
  <c r="C774" i="3" s="1"/>
  <c r="C770" i="3" a="1"/>
  <c r="C770" i="3" s="1"/>
  <c r="C766" i="3" a="1"/>
  <c r="C766" i="3" s="1"/>
  <c r="C762" i="3" a="1"/>
  <c r="C762" i="3" s="1"/>
  <c r="C758" i="3" a="1"/>
  <c r="C758" i="3" s="1"/>
  <c r="C754" i="3" a="1"/>
  <c r="C754" i="3" s="1"/>
  <c r="C750" i="3" a="1"/>
  <c r="C750" i="3" s="1"/>
  <c r="C746" i="3" a="1"/>
  <c r="C746" i="3" s="1"/>
  <c r="C742" i="3" a="1"/>
  <c r="C742" i="3" s="1"/>
  <c r="C738" i="3" a="1"/>
  <c r="C738" i="3" s="1"/>
  <c r="C734" i="3" a="1"/>
  <c r="C734" i="3" s="1"/>
  <c r="C730" i="3" a="1"/>
  <c r="C730" i="3" s="1"/>
  <c r="C726" i="3" a="1"/>
  <c r="C726" i="3" s="1"/>
  <c r="C827" i="3" a="1"/>
  <c r="C827" i="3" s="1"/>
  <c r="C823" i="3" a="1"/>
  <c r="C823" i="3" s="1"/>
  <c r="C821" i="3" a="1"/>
  <c r="C821" i="3" s="1"/>
  <c r="C819" i="3" a="1"/>
  <c r="C819" i="3" s="1"/>
  <c r="C817" i="3" a="1"/>
  <c r="C817" i="3" s="1"/>
  <c r="C815" i="3" a="1"/>
  <c r="C815" i="3" s="1"/>
  <c r="C813" i="3" a="1"/>
  <c r="C813" i="3" s="1"/>
  <c r="C811" i="3" a="1"/>
  <c r="C811" i="3" s="1"/>
  <c r="C809" i="3" a="1"/>
  <c r="C809" i="3" s="1"/>
  <c r="C807" i="3" a="1"/>
  <c r="C807" i="3" s="1"/>
  <c r="C805" i="3" a="1"/>
  <c r="C805" i="3" s="1"/>
  <c r="C803" i="3" a="1"/>
  <c r="C803" i="3" s="1"/>
  <c r="C801" i="3" a="1"/>
  <c r="C801" i="3" s="1"/>
  <c r="C799" i="3" a="1"/>
  <c r="C799" i="3" s="1"/>
  <c r="C797" i="3" a="1"/>
  <c r="C797" i="3" s="1"/>
  <c r="C795" i="3" a="1"/>
  <c r="C795" i="3" s="1"/>
  <c r="C793" i="3" a="1"/>
  <c r="C793" i="3" s="1"/>
  <c r="C791" i="3" a="1"/>
  <c r="C791" i="3" s="1"/>
  <c r="C789" i="3" a="1"/>
  <c r="C789" i="3" s="1"/>
  <c r="C771" i="3" a="1"/>
  <c r="C771" i="3" s="1"/>
  <c r="C767" i="3" a="1"/>
  <c r="C767" i="3" s="1"/>
  <c r="C763" i="3" a="1"/>
  <c r="C763" i="3" s="1"/>
  <c r="C759" i="3" a="1"/>
  <c r="C759" i="3" s="1"/>
  <c r="C755" i="3" a="1"/>
  <c r="C755" i="3" s="1"/>
  <c r="C751" i="3" a="1"/>
  <c r="C751" i="3" s="1"/>
  <c r="C747" i="3" a="1"/>
  <c r="C747" i="3" s="1"/>
  <c r="C743" i="3" a="1"/>
  <c r="C743" i="3" s="1"/>
  <c r="C739" i="3" a="1"/>
  <c r="C739" i="3" s="1"/>
  <c r="C735" i="3" a="1"/>
  <c r="C735" i="3" s="1"/>
  <c r="C731" i="3" a="1"/>
  <c r="C731" i="3" s="1"/>
  <c r="C727" i="3" a="1"/>
  <c r="C727" i="3" s="1"/>
  <c r="C723" i="3" a="1"/>
  <c r="C723" i="3" s="1"/>
  <c r="C719" i="3" a="1"/>
  <c r="C719" i="3" s="1"/>
  <c r="C715" i="3" a="1"/>
  <c r="C715" i="3" s="1"/>
  <c r="C711" i="3" a="1"/>
  <c r="C711" i="3" s="1"/>
  <c r="C707" i="3" a="1"/>
  <c r="C707" i="3" s="1"/>
  <c r="C826" i="3" a="1"/>
  <c r="C826" i="3" s="1"/>
  <c r="C772" i="3" a="1"/>
  <c r="C772" i="3" s="1"/>
  <c r="C768" i="3" a="1"/>
  <c r="C768" i="3" s="1"/>
  <c r="C764" i="3" a="1"/>
  <c r="C764" i="3" s="1"/>
  <c r="C760" i="3" a="1"/>
  <c r="C760" i="3" s="1"/>
  <c r="C756" i="3" a="1"/>
  <c r="C756" i="3" s="1"/>
  <c r="C752" i="3" a="1"/>
  <c r="C752" i="3" s="1"/>
  <c r="C748" i="3" a="1"/>
  <c r="C748" i="3" s="1"/>
  <c r="C744" i="3" a="1"/>
  <c r="C744" i="3" s="1"/>
  <c r="C740" i="3" a="1"/>
  <c r="C740" i="3" s="1"/>
  <c r="C736" i="3" a="1"/>
  <c r="C736" i="3" s="1"/>
  <c r="C732" i="3" a="1"/>
  <c r="C732" i="3" s="1"/>
  <c r="C728" i="3" a="1"/>
  <c r="C728" i="3" s="1"/>
  <c r="C724" i="3" a="1"/>
  <c r="C724" i="3" s="1"/>
  <c r="C720" i="3" a="1"/>
  <c r="C720" i="3" s="1"/>
  <c r="C712" i="3" a="1"/>
  <c r="C712" i="3" s="1"/>
  <c r="C702" i="3" a="1"/>
  <c r="C702" i="3" s="1"/>
  <c r="C698" i="3" a="1"/>
  <c r="C698" i="3" s="1"/>
  <c r="C694" i="3" a="1"/>
  <c r="C694" i="3" s="1"/>
  <c r="C690" i="3" a="1"/>
  <c r="C690" i="3" s="1"/>
  <c r="C686" i="3" a="1"/>
  <c r="C686" i="3" s="1"/>
  <c r="C682" i="3" a="1"/>
  <c r="C682" i="3" s="1"/>
  <c r="C678" i="3" a="1"/>
  <c r="C678" i="3" s="1"/>
  <c r="C674" i="3" a="1"/>
  <c r="C674" i="3" s="1"/>
  <c r="C670" i="3" a="1"/>
  <c r="C670" i="3" s="1"/>
  <c r="C666" i="3" a="1"/>
  <c r="C666" i="3" s="1"/>
  <c r="C662" i="3" a="1"/>
  <c r="C662" i="3" s="1"/>
  <c r="C658" i="3" a="1"/>
  <c r="C658" i="3" s="1"/>
  <c r="C654" i="3" a="1"/>
  <c r="C654" i="3" s="1"/>
  <c r="C650" i="3" a="1"/>
  <c r="C650" i="3" s="1"/>
  <c r="C646" i="3" a="1"/>
  <c r="C646" i="3" s="1"/>
  <c r="C638" i="3" a="1"/>
  <c r="C638" i="3" s="1"/>
  <c r="C634" i="3" a="1"/>
  <c r="C634" i="3" s="1"/>
  <c r="C630" i="3" a="1"/>
  <c r="C630" i="3" s="1"/>
  <c r="C626" i="3" a="1"/>
  <c r="C626" i="3" s="1"/>
  <c r="C618" i="3" a="1"/>
  <c r="C618" i="3" s="1"/>
  <c r="C614" i="3" a="1"/>
  <c r="C614" i="3" s="1"/>
  <c r="C610" i="3" a="1"/>
  <c r="C610" i="3" s="1"/>
  <c r="C606" i="3" a="1"/>
  <c r="C606" i="3" s="1"/>
  <c r="C602" i="3" a="1"/>
  <c r="C602" i="3" s="1"/>
  <c r="C722" i="3" a="1"/>
  <c r="C722" i="3" s="1"/>
  <c r="C714" i="3" a="1"/>
  <c r="C714" i="3" s="1"/>
  <c r="C706" i="3" a="1"/>
  <c r="C706" i="3" s="1"/>
  <c r="C699" i="3" a="1"/>
  <c r="C699" i="3" s="1"/>
  <c r="C691" i="3" a="1"/>
  <c r="C691" i="3" s="1"/>
  <c r="C679" i="3" a="1"/>
  <c r="C679" i="3" s="1"/>
  <c r="C675" i="3" a="1"/>
  <c r="C675" i="3" s="1"/>
  <c r="C671" i="3" a="1"/>
  <c r="C671" i="3" s="1"/>
  <c r="C667" i="3" a="1"/>
  <c r="C667" i="3" s="1"/>
  <c r="C663" i="3" a="1"/>
  <c r="C663" i="3" s="1"/>
  <c r="C659" i="3" a="1"/>
  <c r="C659" i="3" s="1"/>
  <c r="C655" i="3" a="1"/>
  <c r="C655" i="3" s="1"/>
  <c r="C651" i="3" a="1"/>
  <c r="C651" i="3" s="1"/>
  <c r="C647" i="3" a="1"/>
  <c r="C647" i="3" s="1"/>
  <c r="C643" i="3" a="1"/>
  <c r="C643" i="3" s="1"/>
  <c r="C639" i="3" a="1"/>
  <c r="C639" i="3" s="1"/>
  <c r="C635" i="3" a="1"/>
  <c r="C635" i="3" s="1"/>
  <c r="C631" i="3" a="1"/>
  <c r="C631" i="3" s="1"/>
  <c r="C627" i="3" a="1"/>
  <c r="C627" i="3" s="1"/>
  <c r="C623" i="3" a="1"/>
  <c r="C623" i="3" s="1"/>
  <c r="C615" i="3" a="1"/>
  <c r="C615" i="3" s="1"/>
  <c r="C607" i="3" a="1"/>
  <c r="C607" i="3" s="1"/>
  <c r="C603" i="3" a="1"/>
  <c r="C603" i="3" s="1"/>
  <c r="C716" i="3" a="1"/>
  <c r="C716" i="3" s="1"/>
  <c r="C708" i="3" a="1"/>
  <c r="C708" i="3" s="1"/>
  <c r="C700" i="3" a="1"/>
  <c r="C700" i="3" s="1"/>
  <c r="C696" i="3" a="1"/>
  <c r="C696" i="3" s="1"/>
  <c r="C688" i="3" a="1"/>
  <c r="C688" i="3" s="1"/>
  <c r="C680" i="3" a="1"/>
  <c r="C680" i="3" s="1"/>
  <c r="C676" i="3" a="1"/>
  <c r="C676" i="3" s="1"/>
  <c r="C672" i="3" a="1"/>
  <c r="C672" i="3" s="1"/>
  <c r="C668" i="3" a="1"/>
  <c r="C668" i="3" s="1"/>
  <c r="C664" i="3" a="1"/>
  <c r="C664" i="3" s="1"/>
  <c r="C660" i="3" a="1"/>
  <c r="C660" i="3" s="1"/>
  <c r="C656" i="3" a="1"/>
  <c r="C656" i="3" s="1"/>
  <c r="C652" i="3" a="1"/>
  <c r="C652" i="3" s="1"/>
  <c r="C644" i="3" a="1"/>
  <c r="C644" i="3" s="1"/>
  <c r="C640" i="3" a="1"/>
  <c r="C640" i="3" s="1"/>
  <c r="C636" i="3" a="1"/>
  <c r="C636" i="3" s="1"/>
  <c r="C632" i="3" a="1"/>
  <c r="C632" i="3" s="1"/>
  <c r="C628" i="3" a="1"/>
  <c r="C628" i="3" s="1"/>
  <c r="C616" i="3" a="1"/>
  <c r="C616" i="3" s="1"/>
  <c r="C612" i="3" a="1"/>
  <c r="C612" i="3" s="1"/>
  <c r="C604" i="3" a="1"/>
  <c r="C604" i="3" s="1"/>
  <c r="C718" i="3" a="1"/>
  <c r="C718" i="3" s="1"/>
  <c r="C710" i="3" a="1"/>
  <c r="C710" i="3" s="1"/>
  <c r="C701" i="3" a="1"/>
  <c r="C701" i="3" s="1"/>
  <c r="C697" i="3" a="1"/>
  <c r="C697" i="3" s="1"/>
  <c r="C685" i="3" a="1"/>
  <c r="C685" i="3" s="1"/>
  <c r="C681" i="3" a="1"/>
  <c r="C681" i="3" s="1"/>
  <c r="C677" i="3" a="1"/>
  <c r="C677" i="3" s="1"/>
  <c r="C673" i="3" a="1"/>
  <c r="C673" i="3" s="1"/>
  <c r="C669" i="3" a="1"/>
  <c r="C669" i="3" s="1"/>
  <c r="C665" i="3" a="1"/>
  <c r="C665" i="3" s="1"/>
  <c r="C661" i="3" a="1"/>
  <c r="C661" i="3" s="1"/>
  <c r="C657" i="3" a="1"/>
  <c r="C657" i="3" s="1"/>
  <c r="C653" i="3" a="1"/>
  <c r="C653" i="3" s="1"/>
  <c r="C649" i="3" a="1"/>
  <c r="C649" i="3" s="1"/>
  <c r="C645" i="3" a="1"/>
  <c r="C645" i="3" s="1"/>
  <c r="C641" i="3" a="1"/>
  <c r="C641" i="3" s="1"/>
  <c r="C637" i="3" a="1"/>
  <c r="C637" i="3" s="1"/>
  <c r="C633" i="3" a="1"/>
  <c r="C633" i="3" s="1"/>
  <c r="C629" i="3" a="1"/>
  <c r="C629" i="3" s="1"/>
  <c r="C625" i="3" a="1"/>
  <c r="C625" i="3" s="1"/>
  <c r="C613" i="3" a="1"/>
  <c r="C613" i="3" s="1"/>
  <c r="C609" i="3" a="1"/>
  <c r="C609" i="3" s="1"/>
  <c r="C605" i="3" a="1"/>
  <c r="C605" i="3" s="1"/>
  <c r="C601" i="3" a="1"/>
  <c r="C601" i="3" s="1"/>
  <c r="C600" i="3" a="1"/>
  <c r="C600" i="3" s="1"/>
  <c r="C597" i="3" a="1"/>
  <c r="C597" i="3" s="1"/>
  <c r="C589" i="3" a="1"/>
  <c r="C589" i="3" s="1"/>
  <c r="C585" i="3" a="1"/>
  <c r="C585" i="3" s="1"/>
  <c r="C581" i="3" a="1"/>
  <c r="C581" i="3" s="1"/>
  <c r="C577" i="3" a="1"/>
  <c r="C577" i="3" s="1"/>
  <c r="C573" i="3" a="1"/>
  <c r="C573" i="3" s="1"/>
  <c r="C569" i="3" a="1"/>
  <c r="C569" i="3" s="1"/>
  <c r="C565" i="3" a="1"/>
  <c r="C565" i="3" s="1"/>
  <c r="C561" i="3" a="1"/>
  <c r="C561" i="3" s="1"/>
  <c r="C557" i="3" a="1"/>
  <c r="C557" i="3" s="1"/>
  <c r="C553" i="3" a="1"/>
  <c r="C553" i="3" s="1"/>
  <c r="C549" i="3" a="1"/>
  <c r="C549" i="3" s="1"/>
  <c r="C545" i="3" a="1"/>
  <c r="C545" i="3" s="1"/>
  <c r="C537" i="3" a="1"/>
  <c r="C537" i="3" s="1"/>
  <c r="C533" i="3" a="1"/>
  <c r="C533" i="3" s="1"/>
  <c r="C529" i="3" a="1"/>
  <c r="C529" i="3" s="1"/>
  <c r="C521" i="3" a="1"/>
  <c r="C521" i="3" s="1"/>
  <c r="C517" i="3" a="1"/>
  <c r="C517" i="3" s="1"/>
  <c r="C513" i="3" a="1"/>
  <c r="C513" i="3" s="1"/>
  <c r="C509" i="3" a="1"/>
  <c r="C509" i="3" s="1"/>
  <c r="C505" i="3" a="1"/>
  <c r="C505" i="3" s="1"/>
  <c r="C501" i="3" a="1"/>
  <c r="C501" i="3" s="1"/>
  <c r="C493" i="3" a="1"/>
  <c r="C493" i="3" s="1"/>
  <c r="C489" i="3" a="1"/>
  <c r="C489" i="3" s="1"/>
  <c r="C485" i="3" a="1"/>
  <c r="C485" i="3" s="1"/>
  <c r="C481" i="3" a="1"/>
  <c r="C481" i="3" s="1"/>
  <c r="C477" i="3" a="1"/>
  <c r="C477" i="3" s="1"/>
  <c r="C473" i="3" a="1"/>
  <c r="C473" i="3" s="1"/>
  <c r="C469" i="3" a="1"/>
  <c r="C469" i="3" s="1"/>
  <c r="C465" i="3" a="1"/>
  <c r="C465" i="3" s="1"/>
  <c r="C461" i="3" a="1"/>
  <c r="C461" i="3" s="1"/>
  <c r="C457" i="3" a="1"/>
  <c r="C457" i="3" s="1"/>
  <c r="C453" i="3" a="1"/>
  <c r="C453" i="3" s="1"/>
  <c r="C445" i="3" a="1"/>
  <c r="C445" i="3" s="1"/>
  <c r="C441" i="3" a="1"/>
  <c r="C441" i="3" s="1"/>
  <c r="C433" i="3" a="1"/>
  <c r="C433" i="3" s="1"/>
  <c r="C429" i="3" a="1"/>
  <c r="C429" i="3" s="1"/>
  <c r="C425" i="3" a="1"/>
  <c r="C425" i="3" s="1"/>
  <c r="C421" i="3" a="1"/>
  <c r="C421" i="3" s="1"/>
  <c r="C417" i="3" a="1"/>
  <c r="C417" i="3" s="1"/>
  <c r="C395" i="3" a="1"/>
  <c r="C395" i="3" s="1"/>
  <c r="C388" i="3" a="1"/>
  <c r="C388" i="3" s="1"/>
  <c r="C386" i="3" a="1"/>
  <c r="C386" i="3" s="1"/>
  <c r="C381" i="3" a="1"/>
  <c r="C381" i="3" s="1"/>
  <c r="C379" i="3" a="1"/>
  <c r="C379" i="3" s="1"/>
  <c r="C372" i="3" a="1"/>
  <c r="C372" i="3" s="1"/>
  <c r="C370" i="3" a="1"/>
  <c r="C370" i="3" s="1"/>
  <c r="C365" i="3" a="1"/>
  <c r="C365" i="3" s="1"/>
  <c r="C598" i="3" a="1"/>
  <c r="C598" i="3" s="1"/>
  <c r="C594" i="3" a="1"/>
  <c r="C594" i="3" s="1"/>
  <c r="C590" i="3" a="1"/>
  <c r="C590" i="3" s="1"/>
  <c r="C586" i="3" a="1"/>
  <c r="C586" i="3" s="1"/>
  <c r="C582" i="3" a="1"/>
  <c r="C582" i="3" s="1"/>
  <c r="C578" i="3" a="1"/>
  <c r="C578" i="3" s="1"/>
  <c r="C574" i="3" a="1"/>
  <c r="C574" i="3" s="1"/>
  <c r="C570" i="3" a="1"/>
  <c r="C570" i="3" s="1"/>
  <c r="C566" i="3" a="1"/>
  <c r="C566" i="3" s="1"/>
  <c r="C562" i="3" a="1"/>
  <c r="C562" i="3" s="1"/>
  <c r="C558" i="3" a="1"/>
  <c r="C558" i="3" s="1"/>
  <c r="C554" i="3" a="1"/>
  <c r="C554" i="3" s="1"/>
  <c r="C546" i="3" a="1"/>
  <c r="C546" i="3" s="1"/>
  <c r="C542" i="3" a="1"/>
  <c r="C542" i="3" s="1"/>
  <c r="C534" i="3" a="1"/>
  <c r="C534" i="3" s="1"/>
  <c r="C530" i="3" a="1"/>
  <c r="C530" i="3" s="1"/>
  <c r="C526" i="3" a="1"/>
  <c r="C526" i="3" s="1"/>
  <c r="C522" i="3" a="1"/>
  <c r="C522" i="3" s="1"/>
  <c r="C518" i="3" a="1"/>
  <c r="C518" i="3" s="1"/>
  <c r="C514" i="3" a="1"/>
  <c r="C514" i="3" s="1"/>
  <c r="C510" i="3" a="1"/>
  <c r="C510" i="3" s="1"/>
  <c r="C506" i="3" a="1"/>
  <c r="C506" i="3" s="1"/>
  <c r="C502" i="3" a="1"/>
  <c r="C502" i="3" s="1"/>
  <c r="C498" i="3" a="1"/>
  <c r="C498" i="3" s="1"/>
  <c r="C490" i="3" a="1"/>
  <c r="C490" i="3" s="1"/>
  <c r="C486" i="3" a="1"/>
  <c r="C486" i="3" s="1"/>
  <c r="C482" i="3" a="1"/>
  <c r="C482" i="3" s="1"/>
  <c r="C478" i="3" a="1"/>
  <c r="C478" i="3" s="1"/>
  <c r="C474" i="3" a="1"/>
  <c r="C474" i="3" s="1"/>
  <c r="C470" i="3" a="1"/>
  <c r="C470" i="3" s="1"/>
  <c r="C466" i="3" a="1"/>
  <c r="C466" i="3" s="1"/>
  <c r="C462" i="3" a="1"/>
  <c r="C462" i="3" s="1"/>
  <c r="C458" i="3" a="1"/>
  <c r="C458" i="3" s="1"/>
  <c r="C454" i="3" a="1"/>
  <c r="C454" i="3" s="1"/>
  <c r="C450" i="3" a="1"/>
  <c r="C450" i="3" s="1"/>
  <c r="C442" i="3" a="1"/>
  <c r="C442" i="3" s="1"/>
  <c r="C438" i="3" a="1"/>
  <c r="C438" i="3" s="1"/>
  <c r="C398" i="3" a="1"/>
  <c r="C398" i="3" s="1"/>
  <c r="C393" i="3" a="1"/>
  <c r="C393" i="3" s="1"/>
  <c r="C391" i="3" a="1"/>
  <c r="C391" i="3" s="1"/>
  <c r="C384" i="3" a="1"/>
  <c r="C384" i="3" s="1"/>
  <c r="C382" i="3" a="1"/>
  <c r="C382" i="3" s="1"/>
  <c r="C377" i="3" a="1"/>
  <c r="C377" i="3" s="1"/>
  <c r="C375" i="3" a="1"/>
  <c r="C375" i="3" s="1"/>
  <c r="C368" i="3" a="1"/>
  <c r="C368" i="3" s="1"/>
  <c r="C366" i="3" a="1"/>
  <c r="C366" i="3" s="1"/>
  <c r="C599" i="3" a="1"/>
  <c r="C599" i="3" s="1"/>
  <c r="C595" i="3" a="1"/>
  <c r="C595" i="3" s="1"/>
  <c r="C591" i="3" a="1"/>
  <c r="C591" i="3" s="1"/>
  <c r="C587" i="3" a="1"/>
  <c r="C587" i="3" s="1"/>
  <c r="C583" i="3" a="1"/>
  <c r="C583" i="3" s="1"/>
  <c r="C579" i="3" a="1"/>
  <c r="C579" i="3" s="1"/>
  <c r="C575" i="3" a="1"/>
  <c r="C575" i="3" s="1"/>
  <c r="C571" i="3" a="1"/>
  <c r="C571" i="3" s="1"/>
  <c r="C567" i="3" a="1"/>
  <c r="C567" i="3" s="1"/>
  <c r="C563" i="3" a="1"/>
  <c r="C563" i="3" s="1"/>
  <c r="C559" i="3" a="1"/>
  <c r="C559" i="3" s="1"/>
  <c r="C555" i="3" a="1"/>
  <c r="C555" i="3" s="1"/>
  <c r="C539" i="3" a="1"/>
  <c r="C539" i="3" s="1"/>
  <c r="C535" i="3" a="1"/>
  <c r="C535" i="3" s="1"/>
  <c r="C531" i="3" a="1"/>
  <c r="C531" i="3" s="1"/>
  <c r="C527" i="3" a="1"/>
  <c r="C527" i="3" s="1"/>
  <c r="C523" i="3" a="1"/>
  <c r="C523" i="3" s="1"/>
  <c r="C519" i="3" a="1"/>
  <c r="C519" i="3" s="1"/>
  <c r="C515" i="3" a="1"/>
  <c r="C515" i="3" s="1"/>
  <c r="C511" i="3" a="1"/>
  <c r="C511" i="3" s="1"/>
  <c r="C507" i="3" a="1"/>
  <c r="C507" i="3" s="1"/>
  <c r="C503" i="3" a="1"/>
  <c r="C503" i="3" s="1"/>
  <c r="C499" i="3" a="1"/>
  <c r="C499" i="3" s="1"/>
  <c r="C495" i="3" a="1"/>
  <c r="C495" i="3" s="1"/>
  <c r="C491" i="3" a="1"/>
  <c r="C491" i="3" s="1"/>
  <c r="C487" i="3" a="1"/>
  <c r="C487" i="3" s="1"/>
  <c r="C483" i="3" a="1"/>
  <c r="C483" i="3" s="1"/>
  <c r="C479" i="3" a="1"/>
  <c r="C479" i="3" s="1"/>
  <c r="C471" i="3" a="1"/>
  <c r="C471" i="3" s="1"/>
  <c r="C467" i="3" a="1"/>
  <c r="C467" i="3" s="1"/>
  <c r="C463" i="3" a="1"/>
  <c r="C463" i="3" s="1"/>
  <c r="C455" i="3" a="1"/>
  <c r="C455" i="3" s="1"/>
  <c r="C451" i="3" a="1"/>
  <c r="C451" i="3" s="1"/>
  <c r="C435" i="3" a="1"/>
  <c r="C435" i="3" s="1"/>
  <c r="C423" i="3" a="1"/>
  <c r="C423" i="3" s="1"/>
  <c r="C419" i="3" a="1"/>
  <c r="C419" i="3" s="1"/>
  <c r="C403" i="3" a="1"/>
  <c r="C403" i="3" s="1"/>
  <c r="C401" i="3" a="1"/>
  <c r="C401" i="3" s="1"/>
  <c r="C396" i="3" a="1"/>
  <c r="C396" i="3" s="1"/>
  <c r="C394" i="3" a="1"/>
  <c r="C394" i="3" s="1"/>
  <c r="C389" i="3" a="1"/>
  <c r="C389" i="3" s="1"/>
  <c r="C387" i="3" a="1"/>
  <c r="C387" i="3" s="1"/>
  <c r="C380" i="3" a="1"/>
  <c r="C380" i="3" s="1"/>
  <c r="C378" i="3" a="1"/>
  <c r="C378" i="3" s="1"/>
  <c r="C373" i="3" a="1"/>
  <c r="C373" i="3" s="1"/>
  <c r="C371" i="3" a="1"/>
  <c r="C371" i="3" s="1"/>
  <c r="C364" i="3" a="1"/>
  <c r="C364" i="3" s="1"/>
  <c r="C596" i="3" a="1"/>
  <c r="C596" i="3" s="1"/>
  <c r="C588" i="3" a="1"/>
  <c r="C588" i="3" s="1"/>
  <c r="C584" i="3" a="1"/>
  <c r="C584" i="3" s="1"/>
  <c r="C580" i="3" a="1"/>
  <c r="C580" i="3" s="1"/>
  <c r="C576" i="3" a="1"/>
  <c r="C576" i="3" s="1"/>
  <c r="C572" i="3" a="1"/>
  <c r="C572" i="3" s="1"/>
  <c r="C568" i="3" a="1"/>
  <c r="C568" i="3" s="1"/>
  <c r="C564" i="3" a="1"/>
  <c r="C564" i="3" s="1"/>
  <c r="C560" i="3" a="1"/>
  <c r="C560" i="3" s="1"/>
  <c r="C556" i="3" a="1"/>
  <c r="C556" i="3" s="1"/>
  <c r="C552" i="3" a="1"/>
  <c r="C552" i="3" s="1"/>
  <c r="C540" i="3" a="1"/>
  <c r="C540" i="3" s="1"/>
  <c r="C532" i="3" a="1"/>
  <c r="C532" i="3" s="1"/>
  <c r="C528" i="3" a="1"/>
  <c r="C528" i="3" s="1"/>
  <c r="C524" i="3" a="1"/>
  <c r="C524" i="3" s="1"/>
  <c r="C520" i="3" a="1"/>
  <c r="C520" i="3" s="1"/>
  <c r="C516" i="3" a="1"/>
  <c r="C516" i="3" s="1"/>
  <c r="C512" i="3" a="1"/>
  <c r="C512" i="3" s="1"/>
  <c r="C508" i="3" a="1"/>
  <c r="C508" i="3" s="1"/>
  <c r="C504" i="3" a="1"/>
  <c r="C504" i="3" s="1"/>
  <c r="C500" i="3" a="1"/>
  <c r="C500" i="3" s="1"/>
  <c r="C496" i="3" a="1"/>
  <c r="C496" i="3" s="1"/>
  <c r="C492" i="3" a="1"/>
  <c r="C492" i="3" s="1"/>
  <c r="C488" i="3" a="1"/>
  <c r="C488" i="3" s="1"/>
  <c r="C484" i="3" a="1"/>
  <c r="C484" i="3" s="1"/>
  <c r="C480" i="3" a="1"/>
  <c r="C480" i="3" s="1"/>
  <c r="C476" i="3" a="1"/>
  <c r="C476" i="3" s="1"/>
  <c r="C472" i="3" a="1"/>
  <c r="C472" i="3" s="1"/>
  <c r="C468" i="3" a="1"/>
  <c r="C468" i="3" s="1"/>
  <c r="C464" i="3" a="1"/>
  <c r="C464" i="3" s="1"/>
  <c r="C460" i="3" a="1"/>
  <c r="C460" i="3" s="1"/>
  <c r="C456" i="3" a="1"/>
  <c r="C456" i="3" s="1"/>
  <c r="C452" i="3" a="1"/>
  <c r="C452" i="3" s="1"/>
  <c r="C448" i="3" a="1"/>
  <c r="C448" i="3" s="1"/>
  <c r="C444" i="3" a="1"/>
  <c r="C444" i="3" s="1"/>
  <c r="C436" i="3" a="1"/>
  <c r="C436" i="3" s="1"/>
  <c r="C432" i="3" a="1"/>
  <c r="C432" i="3" s="1"/>
  <c r="C428" i="3" a="1"/>
  <c r="C428" i="3" s="1"/>
  <c r="C424" i="3" a="1"/>
  <c r="C424" i="3" s="1"/>
  <c r="C420" i="3" a="1"/>
  <c r="C420" i="3" s="1"/>
  <c r="C412" i="3" a="1"/>
  <c r="C412" i="3" s="1"/>
  <c r="C404" i="3" a="1"/>
  <c r="C404" i="3" s="1"/>
  <c r="C392" i="3" a="1"/>
  <c r="C392" i="3" s="1"/>
  <c r="C390" i="3" a="1"/>
  <c r="C390" i="3" s="1"/>
  <c r="C385" i="3" a="1"/>
  <c r="C385" i="3" s="1"/>
  <c r="C383" i="3" a="1"/>
  <c r="C383" i="3" s="1"/>
  <c r="C376" i="3" a="1"/>
  <c r="C376" i="3" s="1"/>
  <c r="C374" i="3" a="1"/>
  <c r="C374" i="3" s="1"/>
  <c r="C369" i="3" a="1"/>
  <c r="C369" i="3" s="1"/>
  <c r="C367" i="3" a="1"/>
  <c r="C367" i="3" s="1"/>
  <c r="C363" i="3" a="1"/>
  <c r="C363" i="3" s="1"/>
  <c r="C356" i="3" a="1"/>
  <c r="C356" i="3" s="1"/>
  <c r="C354" i="3" a="1"/>
  <c r="C354" i="3" s="1"/>
  <c r="C349" i="3" a="1"/>
  <c r="C349" i="3" s="1"/>
  <c r="C347" i="3" a="1"/>
  <c r="C347" i="3" s="1"/>
  <c r="C340" i="3" a="1"/>
  <c r="C340" i="3" s="1"/>
  <c r="C338" i="3" a="1"/>
  <c r="C338" i="3" s="1"/>
  <c r="C333" i="3" a="1"/>
  <c r="C333" i="3" s="1"/>
  <c r="C324" i="3" a="1"/>
  <c r="C324" i="3" s="1"/>
  <c r="C322" i="3" a="1"/>
  <c r="C322" i="3" s="1"/>
  <c r="C361" i="3" a="1"/>
  <c r="C361" i="3" s="1"/>
  <c r="C359" i="3" a="1"/>
  <c r="C359" i="3" s="1"/>
  <c r="C352" i="3" a="1"/>
  <c r="C352" i="3" s="1"/>
  <c r="C350" i="3" a="1"/>
  <c r="C350" i="3" s="1"/>
  <c r="C345" i="3" a="1"/>
  <c r="C345" i="3" s="1"/>
  <c r="C336" i="3" a="1"/>
  <c r="C336" i="3" s="1"/>
  <c r="C329" i="3" a="1"/>
  <c r="C329" i="3" s="1"/>
  <c r="C327" i="3" a="1"/>
  <c r="C327" i="3" s="1"/>
  <c r="C320" i="3" a="1"/>
  <c r="C320" i="3" s="1"/>
  <c r="C318" i="3" a="1"/>
  <c r="C318" i="3" s="1"/>
  <c r="C316" i="3" a="1"/>
  <c r="C316" i="3" s="1"/>
  <c r="C314" i="3" a="1"/>
  <c r="C314" i="3" s="1"/>
  <c r="C312" i="3" a="1"/>
  <c r="C312" i="3" s="1"/>
  <c r="C310" i="3" a="1"/>
  <c r="C310" i="3" s="1"/>
  <c r="C308" i="3" a="1"/>
  <c r="C308" i="3" s="1"/>
  <c r="C306" i="3" a="1"/>
  <c r="C306" i="3" s="1"/>
  <c r="C304" i="3" a="1"/>
  <c r="C304" i="3" s="1"/>
  <c r="C302" i="3" a="1"/>
  <c r="C302" i="3" s="1"/>
  <c r="C300" i="3" a="1"/>
  <c r="C300" i="3" s="1"/>
  <c r="C298" i="3" a="1"/>
  <c r="C298" i="3" s="1"/>
  <c r="C296" i="3" a="1"/>
  <c r="C296" i="3" s="1"/>
  <c r="C294" i="3" a="1"/>
  <c r="C294" i="3" s="1"/>
  <c r="C290" i="3" a="1"/>
  <c r="C290" i="3" s="1"/>
  <c r="C286" i="3" a="1"/>
  <c r="C286" i="3" s="1"/>
  <c r="C284" i="3" a="1"/>
  <c r="C284" i="3" s="1"/>
  <c r="C282" i="3" a="1"/>
  <c r="C282" i="3" s="1"/>
  <c r="C280" i="3" a="1"/>
  <c r="C280" i="3" s="1"/>
  <c r="C278" i="3" a="1"/>
  <c r="C278" i="3" s="1"/>
  <c r="C274" i="3" a="1"/>
  <c r="C274" i="3" s="1"/>
  <c r="C272" i="3" a="1"/>
  <c r="C272" i="3" s="1"/>
  <c r="C270" i="3" a="1"/>
  <c r="C270" i="3" s="1"/>
  <c r="C268" i="3" a="1"/>
  <c r="C268" i="3" s="1"/>
  <c r="C266" i="3" a="1"/>
  <c r="C266" i="3" s="1"/>
  <c r="C264" i="3" a="1"/>
  <c r="C264" i="3" s="1"/>
  <c r="C260" i="3" a="1"/>
  <c r="C260" i="3" s="1"/>
  <c r="C258" i="3" a="1"/>
  <c r="C258" i="3" s="1"/>
  <c r="C254" i="3" a="1"/>
  <c r="C254" i="3" s="1"/>
  <c r="C252" i="3" a="1"/>
  <c r="C252" i="3" s="1"/>
  <c r="C250" i="3" a="1"/>
  <c r="C250" i="3" s="1"/>
  <c r="C248" i="3" a="1"/>
  <c r="C248" i="3" s="1"/>
  <c r="C246" i="3" a="1"/>
  <c r="C246" i="3" s="1"/>
  <c r="C244" i="3" a="1"/>
  <c r="C244" i="3" s="1"/>
  <c r="C242" i="3" a="1"/>
  <c r="C242" i="3" s="1"/>
  <c r="C240" i="3" a="1"/>
  <c r="C240" i="3" s="1"/>
  <c r="C238" i="3" a="1"/>
  <c r="C238" i="3" s="1"/>
  <c r="C236" i="3" a="1"/>
  <c r="C236" i="3" s="1"/>
  <c r="C234" i="3" a="1"/>
  <c r="C234" i="3" s="1"/>
  <c r="C232" i="3" a="1"/>
  <c r="C232" i="3" s="1"/>
  <c r="C228" i="3" a="1"/>
  <c r="C228" i="3" s="1"/>
  <c r="C226" i="3" a="1"/>
  <c r="C226" i="3" s="1"/>
  <c r="C224" i="3" a="1"/>
  <c r="C224" i="3" s="1"/>
  <c r="C222" i="3" a="1"/>
  <c r="C222" i="3" s="1"/>
  <c r="C220" i="3" a="1"/>
  <c r="C220" i="3" s="1"/>
  <c r="C218" i="3" a="1"/>
  <c r="C218" i="3" s="1"/>
  <c r="C214" i="3" a="1"/>
  <c r="C214" i="3" s="1"/>
  <c r="C208" i="3" a="1"/>
  <c r="C208" i="3" s="1"/>
  <c r="C206" i="3" a="1"/>
  <c r="C206" i="3" s="1"/>
  <c r="C202" i="3" a="1"/>
  <c r="C202" i="3" s="1"/>
  <c r="C200" i="3" a="1"/>
  <c r="C200" i="3" s="1"/>
  <c r="C198" i="3" a="1"/>
  <c r="C198" i="3" s="1"/>
  <c r="C196" i="3" a="1"/>
  <c r="C196" i="3" s="1"/>
  <c r="C192" i="3" a="1"/>
  <c r="C192" i="3" s="1"/>
  <c r="C188" i="3" a="1"/>
  <c r="C188" i="3" s="1"/>
  <c r="C182" i="3" a="1"/>
  <c r="C182" i="3" s="1"/>
  <c r="C180" i="3" a="1"/>
  <c r="C180" i="3" s="1"/>
  <c r="C178" i="3" a="1"/>
  <c r="C178" i="3" s="1"/>
  <c r="C176" i="3" a="1"/>
  <c r="C176" i="3" s="1"/>
  <c r="C174" i="3" a="1"/>
  <c r="C174" i="3" s="1"/>
  <c r="C172" i="3" a="1"/>
  <c r="C172" i="3" s="1"/>
  <c r="C170" i="3" a="1"/>
  <c r="C170" i="3" s="1"/>
  <c r="C168" i="3" a="1"/>
  <c r="C168" i="3" s="1"/>
  <c r="C166" i="3" a="1"/>
  <c r="C166" i="3" s="1"/>
  <c r="C164" i="3" a="1"/>
  <c r="C164" i="3" s="1"/>
  <c r="C162" i="3" a="1"/>
  <c r="C162" i="3" s="1"/>
  <c r="C160" i="3" a="1"/>
  <c r="C160" i="3" s="1"/>
  <c r="C158" i="3" a="1"/>
  <c r="C158" i="3" s="1"/>
  <c r="C156" i="3" a="1"/>
  <c r="C156" i="3" s="1"/>
  <c r="C154" i="3" a="1"/>
  <c r="C154" i="3" s="1"/>
  <c r="C152" i="3" a="1"/>
  <c r="C152" i="3" s="1"/>
  <c r="C150" i="3" a="1"/>
  <c r="C150" i="3" s="1"/>
  <c r="C148" i="3" a="1"/>
  <c r="C148" i="3" s="1"/>
  <c r="C146" i="3" a="1"/>
  <c r="C146" i="3" s="1"/>
  <c r="C144" i="3" a="1"/>
  <c r="C144" i="3" s="1"/>
  <c r="C142" i="3" a="1"/>
  <c r="C142" i="3" s="1"/>
  <c r="C140" i="3" a="1"/>
  <c r="C140" i="3" s="1"/>
  <c r="C138" i="3" a="1"/>
  <c r="C138" i="3" s="1"/>
  <c r="C136" i="3" a="1"/>
  <c r="C136" i="3" s="1"/>
  <c r="C134" i="3" a="1"/>
  <c r="C134" i="3" s="1"/>
  <c r="C132" i="3" a="1"/>
  <c r="C132" i="3" s="1"/>
  <c r="C130" i="3" a="1"/>
  <c r="C130" i="3" s="1"/>
  <c r="C128" i="3" a="1"/>
  <c r="C128" i="3" s="1"/>
  <c r="C126" i="3" a="1"/>
  <c r="C126" i="3" s="1"/>
  <c r="C124" i="3" a="1"/>
  <c r="C124" i="3" s="1"/>
  <c r="C122" i="3" a="1"/>
  <c r="C122" i="3" s="1"/>
  <c r="C120" i="3" a="1"/>
  <c r="C120" i="3" s="1"/>
  <c r="C118" i="3" a="1"/>
  <c r="C118" i="3" s="1"/>
  <c r="C116" i="3" a="1"/>
  <c r="C116" i="3" s="1"/>
  <c r="C114" i="3" a="1"/>
  <c r="C114" i="3" s="1"/>
  <c r="C112" i="3" a="1"/>
  <c r="C112" i="3" s="1"/>
  <c r="C110" i="3" a="1"/>
  <c r="C110" i="3" s="1"/>
  <c r="C108" i="3" a="1"/>
  <c r="C108" i="3" s="1"/>
  <c r="C106" i="3" a="1"/>
  <c r="C106" i="3" s="1"/>
  <c r="C104" i="3" a="1"/>
  <c r="C104" i="3" s="1"/>
  <c r="C102" i="3" a="1"/>
  <c r="C102" i="3" s="1"/>
  <c r="C100" i="3" a="1"/>
  <c r="C100" i="3" s="1"/>
  <c r="C98" i="3" a="1"/>
  <c r="C98" i="3" s="1"/>
  <c r="C96" i="3" a="1"/>
  <c r="C96" i="3" s="1"/>
  <c r="C94" i="3" a="1"/>
  <c r="C94" i="3" s="1"/>
  <c r="C92" i="3" a="1"/>
  <c r="C92" i="3" s="1"/>
  <c r="C90" i="3" a="1"/>
  <c r="C90" i="3" s="1"/>
  <c r="C88" i="3" a="1"/>
  <c r="C88" i="3" s="1"/>
  <c r="C86" i="3" a="1"/>
  <c r="C86" i="3" s="1"/>
  <c r="C84" i="3" a="1"/>
  <c r="C84" i="3" s="1"/>
  <c r="C82" i="3" a="1"/>
  <c r="C82" i="3" s="1"/>
  <c r="C80" i="3" a="1"/>
  <c r="C80" i="3" s="1"/>
  <c r="C78" i="3" a="1"/>
  <c r="C78" i="3" s="1"/>
  <c r="C76" i="3" a="1"/>
  <c r="C76" i="3" s="1"/>
  <c r="C74" i="3" a="1"/>
  <c r="C74" i="3" s="1"/>
  <c r="C72" i="3" a="1"/>
  <c r="C72" i="3" s="1"/>
  <c r="C70" i="3" a="1"/>
  <c r="C70" i="3" s="1"/>
  <c r="C68" i="3" a="1"/>
  <c r="C68" i="3" s="1"/>
  <c r="C66" i="3" a="1"/>
  <c r="C66" i="3" s="1"/>
  <c r="C64" i="3" a="1"/>
  <c r="C64" i="3" s="1"/>
  <c r="C62" i="3" a="1"/>
  <c r="C62" i="3" s="1"/>
  <c r="C60" i="3" a="1"/>
  <c r="C60" i="3" s="1"/>
  <c r="C58" i="3" a="1"/>
  <c r="C58" i="3" s="1"/>
  <c r="C56" i="3" a="1"/>
  <c r="C56" i="3" s="1"/>
  <c r="C54" i="3" a="1"/>
  <c r="C54" i="3" s="1"/>
  <c r="C52" i="3" a="1"/>
  <c r="C52" i="3" s="1"/>
  <c r="C50" i="3" a="1"/>
  <c r="C50" i="3" s="1"/>
  <c r="C48" i="3" a="1"/>
  <c r="C48" i="3" s="1"/>
  <c r="C46" i="3" a="1"/>
  <c r="C46" i="3" s="1"/>
  <c r="C44" i="3" a="1"/>
  <c r="C44" i="3" s="1"/>
  <c r="C42" i="3" a="1"/>
  <c r="C42" i="3" s="1"/>
  <c r="C40" i="3" a="1"/>
  <c r="C40" i="3" s="1"/>
  <c r="C38" i="3" a="1"/>
  <c r="C38" i="3" s="1"/>
  <c r="C36" i="3" a="1"/>
  <c r="C36" i="3" s="1"/>
  <c r="C34" i="3" a="1"/>
  <c r="C34" i="3" s="1"/>
  <c r="C32" i="3" a="1"/>
  <c r="C32" i="3" s="1"/>
  <c r="C30" i="3" a="1"/>
  <c r="C30" i="3" s="1"/>
  <c r="C357" i="3" a="1"/>
  <c r="C357" i="3" s="1"/>
  <c r="C355" i="3" a="1"/>
  <c r="C355" i="3" s="1"/>
  <c r="C348" i="3" a="1"/>
  <c r="C348" i="3" s="1"/>
  <c r="C346" i="3" a="1"/>
  <c r="C346" i="3" s="1"/>
  <c r="C341" i="3" a="1"/>
  <c r="C341" i="3" s="1"/>
  <c r="C332" i="3" a="1"/>
  <c r="C332" i="3" s="1"/>
  <c r="C330" i="3" a="1"/>
  <c r="C330" i="3" s="1"/>
  <c r="C325" i="3" a="1"/>
  <c r="C325" i="3" s="1"/>
  <c r="C323" i="3" a="1"/>
  <c r="C323" i="3" s="1"/>
  <c r="C360" i="3" a="1"/>
  <c r="C360" i="3" s="1"/>
  <c r="C358" i="3" a="1"/>
  <c r="C358" i="3" s="1"/>
  <c r="C344" i="3" a="1"/>
  <c r="C344" i="3" s="1"/>
  <c r="C337" i="3" a="1"/>
  <c r="C337" i="3" s="1"/>
  <c r="C328" i="3" a="1"/>
  <c r="C328" i="3" s="1"/>
  <c r="C326" i="3" a="1"/>
  <c r="C326" i="3" s="1"/>
  <c r="C321" i="3" a="1"/>
  <c r="C321" i="3" s="1"/>
  <c r="C319" i="3" a="1"/>
  <c r="C319" i="3" s="1"/>
  <c r="C317" i="3" a="1"/>
  <c r="C317" i="3" s="1"/>
  <c r="C315" i="3" a="1"/>
  <c r="C315" i="3" s="1"/>
  <c r="C313" i="3" a="1"/>
  <c r="C313" i="3" s="1"/>
  <c r="C311" i="3" a="1"/>
  <c r="C311" i="3" s="1"/>
  <c r="C309" i="3" a="1"/>
  <c r="C309" i="3" s="1"/>
  <c r="C307" i="3" a="1"/>
  <c r="C307" i="3" s="1"/>
  <c r="C305" i="3" a="1"/>
  <c r="C305" i="3" s="1"/>
  <c r="C303" i="3" a="1"/>
  <c r="C303" i="3" s="1"/>
  <c r="C297" i="3" a="1"/>
  <c r="C297" i="3" s="1"/>
  <c r="C295" i="3" a="1"/>
  <c r="C295" i="3" s="1"/>
  <c r="C291" i="3" a="1"/>
  <c r="C291" i="3" s="1"/>
  <c r="C289" i="3" a="1"/>
  <c r="C289" i="3" s="1"/>
  <c r="C283" i="3" a="1"/>
  <c r="C283" i="3" s="1"/>
  <c r="C281" i="3" a="1"/>
  <c r="C281" i="3" s="1"/>
  <c r="C279" i="3" a="1"/>
  <c r="C279" i="3" s="1"/>
  <c r="C277" i="3" a="1"/>
  <c r="C277" i="3" s="1"/>
  <c r="C275" i="3" a="1"/>
  <c r="C275" i="3" s="1"/>
  <c r="C273" i="3" a="1"/>
  <c r="C273" i="3" s="1"/>
  <c r="C271" i="3" a="1"/>
  <c r="C271" i="3" s="1"/>
  <c r="C269" i="3" a="1"/>
  <c r="C269" i="3" s="1"/>
  <c r="C265" i="3" a="1"/>
  <c r="C265" i="3" s="1"/>
  <c r="C261" i="3" a="1"/>
  <c r="C261" i="3" s="1"/>
  <c r="C257" i="3" a="1"/>
  <c r="C257" i="3" s="1"/>
  <c r="C255" i="3" a="1"/>
  <c r="C255" i="3" s="1"/>
  <c r="C253" i="3" a="1"/>
  <c r="C253" i="3" s="1"/>
  <c r="C251" i="3" a="1"/>
  <c r="C251" i="3" s="1"/>
  <c r="C249" i="3" a="1"/>
  <c r="C249" i="3" s="1"/>
  <c r="C247" i="3" a="1"/>
  <c r="C247" i="3" s="1"/>
  <c r="C245" i="3" a="1"/>
  <c r="C245" i="3" s="1"/>
  <c r="C243" i="3" a="1"/>
  <c r="C243" i="3" s="1"/>
  <c r="C241" i="3" a="1"/>
  <c r="C241" i="3" s="1"/>
  <c r="C239" i="3" a="1"/>
  <c r="C239" i="3" s="1"/>
  <c r="C237" i="3" a="1"/>
  <c r="C237" i="3" s="1"/>
  <c r="C235" i="3" a="1"/>
  <c r="C235" i="3" s="1"/>
  <c r="C233" i="3" a="1"/>
  <c r="C233" i="3" s="1"/>
  <c r="C231" i="3" a="1"/>
  <c r="C231" i="3" s="1"/>
  <c r="C229" i="3" a="1"/>
  <c r="C229" i="3" s="1"/>
  <c r="C227" i="3" a="1"/>
  <c r="C227" i="3" s="1"/>
  <c r="C225" i="3" a="1"/>
  <c r="C225" i="3" s="1"/>
  <c r="C223" i="3" a="1"/>
  <c r="C223" i="3" s="1"/>
  <c r="C221" i="3" a="1"/>
  <c r="C221" i="3" s="1"/>
  <c r="C217" i="3" a="1"/>
  <c r="C217" i="3" s="1"/>
  <c r="C213" i="3" a="1"/>
  <c r="C213" i="3" s="1"/>
  <c r="C207" i="3" a="1"/>
  <c r="C207" i="3" s="1"/>
  <c r="C205" i="3" a="1"/>
  <c r="C205" i="3" s="1"/>
  <c r="C201" i="3" a="1"/>
  <c r="C201" i="3" s="1"/>
  <c r="C197" i="3" a="1"/>
  <c r="C197" i="3" s="1"/>
  <c r="C195" i="3" a="1"/>
  <c r="C195" i="3" s="1"/>
  <c r="C187" i="3" a="1"/>
  <c r="C187" i="3" s="1"/>
  <c r="C185" i="3" a="1"/>
  <c r="C185" i="3" s="1"/>
  <c r="C183" i="3" a="1"/>
  <c r="C183" i="3" s="1"/>
  <c r="C179" i="3" a="1"/>
  <c r="C179" i="3" s="1"/>
  <c r="C177" i="3" a="1"/>
  <c r="C177" i="3" s="1"/>
  <c r="C175" i="3" a="1"/>
  <c r="C175" i="3" s="1"/>
  <c r="C173" i="3" a="1"/>
  <c r="C173" i="3" s="1"/>
  <c r="C171" i="3" a="1"/>
  <c r="C171" i="3" s="1"/>
  <c r="C169" i="3" a="1"/>
  <c r="C169" i="3" s="1"/>
  <c r="C167" i="3" a="1"/>
  <c r="C167" i="3" s="1"/>
  <c r="C165" i="3" a="1"/>
  <c r="C165" i="3" s="1"/>
  <c r="C163" i="3" a="1"/>
  <c r="C163" i="3" s="1"/>
  <c r="C161" i="3" a="1"/>
  <c r="C161" i="3" s="1"/>
  <c r="C159" i="3" a="1"/>
  <c r="C159" i="3" s="1"/>
  <c r="C157" i="3" a="1"/>
  <c r="C157" i="3" s="1"/>
  <c r="C155" i="3" a="1"/>
  <c r="C155" i="3" s="1"/>
  <c r="C153" i="3" a="1"/>
  <c r="C153" i="3" s="1"/>
  <c r="C151" i="3" a="1"/>
  <c r="C151" i="3" s="1"/>
  <c r="C149" i="3" a="1"/>
  <c r="C149" i="3" s="1"/>
  <c r="C147" i="3" a="1"/>
  <c r="C147" i="3" s="1"/>
  <c r="C145" i="3" a="1"/>
  <c r="C145" i="3" s="1"/>
  <c r="C143" i="3" a="1"/>
  <c r="C143" i="3" s="1"/>
  <c r="C141" i="3" a="1"/>
  <c r="C141" i="3" s="1"/>
  <c r="C139" i="3" a="1"/>
  <c r="C139" i="3" s="1"/>
  <c r="C137" i="3" a="1"/>
  <c r="C137" i="3" s="1"/>
  <c r="C135" i="3" a="1"/>
  <c r="C135" i="3" s="1"/>
  <c r="C133" i="3" a="1"/>
  <c r="C133" i="3" s="1"/>
  <c r="C131" i="3" a="1"/>
  <c r="C131" i="3" s="1"/>
  <c r="C129" i="3" a="1"/>
  <c r="C129" i="3" s="1"/>
  <c r="C127" i="3" a="1"/>
  <c r="C127" i="3" s="1"/>
  <c r="C125" i="3" a="1"/>
  <c r="C125" i="3" s="1"/>
  <c r="C123" i="3" a="1"/>
  <c r="C123" i="3" s="1"/>
  <c r="C121" i="3" a="1"/>
  <c r="C121" i="3" s="1"/>
  <c r="C119" i="3" a="1"/>
  <c r="C119" i="3" s="1"/>
  <c r="C117" i="3" a="1"/>
  <c r="C117" i="3" s="1"/>
  <c r="C115" i="3" a="1"/>
  <c r="C115" i="3" s="1"/>
  <c r="C113" i="3" a="1"/>
  <c r="C113" i="3" s="1"/>
  <c r="C111" i="3" a="1"/>
  <c r="C111" i="3" s="1"/>
  <c r="C109" i="3" a="1"/>
  <c r="C109" i="3" s="1"/>
  <c r="C107" i="3" a="1"/>
  <c r="C107" i="3" s="1"/>
  <c r="C105" i="3" a="1"/>
  <c r="C105" i="3" s="1"/>
  <c r="C103" i="3" a="1"/>
  <c r="C103" i="3" s="1"/>
  <c r="C101" i="3" a="1"/>
  <c r="C101" i="3" s="1"/>
  <c r="C99" i="3" a="1"/>
  <c r="C99" i="3" s="1"/>
  <c r="C97" i="3" a="1"/>
  <c r="C97" i="3" s="1"/>
  <c r="C95" i="3" a="1"/>
  <c r="C95" i="3" s="1"/>
  <c r="C93" i="3" a="1"/>
  <c r="C93" i="3" s="1"/>
  <c r="C91" i="3" a="1"/>
  <c r="C91" i="3" s="1"/>
  <c r="C89" i="3" a="1"/>
  <c r="C89" i="3" s="1"/>
  <c r="C87" i="3" a="1"/>
  <c r="C87" i="3" s="1"/>
  <c r="C85" i="3" a="1"/>
  <c r="C85" i="3" s="1"/>
  <c r="C83" i="3" a="1"/>
  <c r="C83" i="3" s="1"/>
  <c r="C81" i="3" a="1"/>
  <c r="C81" i="3" s="1"/>
  <c r="C79" i="3" a="1"/>
  <c r="C79" i="3" s="1"/>
  <c r="C77" i="3" a="1"/>
  <c r="C77" i="3" s="1"/>
  <c r="C75" i="3" a="1"/>
  <c r="C75" i="3" s="1"/>
  <c r="C73" i="3" a="1"/>
  <c r="C73" i="3" s="1"/>
  <c r="C71" i="3" a="1"/>
  <c r="C71" i="3" s="1"/>
  <c r="C69" i="3" a="1"/>
  <c r="C69" i="3" s="1"/>
  <c r="C67" i="3" a="1"/>
  <c r="C67" i="3" s="1"/>
  <c r="C65" i="3" a="1"/>
  <c r="C65" i="3" s="1"/>
  <c r="C63" i="3" a="1"/>
  <c r="C63" i="3" s="1"/>
  <c r="C61" i="3" a="1"/>
  <c r="C61" i="3" s="1"/>
  <c r="C59" i="3" a="1"/>
  <c r="C59" i="3" s="1"/>
  <c r="C57" i="3" a="1"/>
  <c r="C57" i="3" s="1"/>
  <c r="C55" i="3" a="1"/>
  <c r="C55" i="3" s="1"/>
  <c r="C53" i="3" a="1"/>
  <c r="C53" i="3" s="1"/>
  <c r="C51" i="3" a="1"/>
  <c r="C51" i="3" s="1"/>
  <c r="C49" i="3" a="1"/>
  <c r="C49" i="3" s="1"/>
  <c r="C47" i="3" a="1"/>
  <c r="C47" i="3" s="1"/>
  <c r="C45" i="3" a="1"/>
  <c r="C45" i="3" s="1"/>
  <c r="C43" i="3" a="1"/>
  <c r="C43" i="3" s="1"/>
  <c r="C41" i="3" a="1"/>
  <c r="C41" i="3" s="1"/>
  <c r="C39" i="3" a="1"/>
  <c r="C39" i="3" s="1"/>
  <c r="C37" i="3" a="1"/>
  <c r="C37" i="3" s="1"/>
  <c r="C35" i="3" a="1"/>
  <c r="C35" i="3" s="1"/>
  <c r="C33" i="3" a="1"/>
  <c r="C33" i="3" s="1"/>
  <c r="C31" i="3" a="1"/>
  <c r="C31" i="3" s="1"/>
  <c r="C29" i="3" a="1"/>
  <c r="C29" i="3" s="1"/>
  <c r="C28" i="3" a="1"/>
  <c r="C28" i="3" s="1"/>
  <c r="C25" i="3" a="1"/>
  <c r="C25" i="3" s="1"/>
  <c r="C22" i="3" a="1"/>
  <c r="C22" i="3" s="1"/>
  <c r="C20" i="3" a="1"/>
  <c r="C20" i="3" s="1"/>
  <c r="C17" i="3" a="1"/>
  <c r="C17" i="3" s="1"/>
  <c r="C14" i="3" a="1"/>
  <c r="C14" i="3" s="1"/>
  <c r="C12" i="3" a="1"/>
  <c r="C12" i="3" s="1"/>
  <c r="C9" i="3" a="1"/>
  <c r="C9" i="3" s="1"/>
  <c r="C23" i="3" a="1"/>
  <c r="C23" i="3" s="1"/>
  <c r="C15" i="3" a="1"/>
  <c r="C15" i="3" s="1"/>
  <c r="C26" i="3" a="1"/>
  <c r="C26" i="3" s="1"/>
  <c r="C24" i="3" a="1"/>
  <c r="C24" i="3" s="1"/>
  <c r="C21" i="3" a="1"/>
  <c r="C21" i="3" s="1"/>
  <c r="C18" i="3" a="1"/>
  <c r="C18" i="3" s="1"/>
  <c r="C16" i="3" a="1"/>
  <c r="C16" i="3" s="1"/>
  <c r="C13" i="3" a="1"/>
  <c r="C13" i="3" s="1"/>
  <c r="C10" i="3" a="1"/>
  <c r="C10" i="3" s="1"/>
  <c r="C27" i="3" a="1"/>
  <c r="C27" i="3" s="1"/>
  <c r="C19" i="3" a="1"/>
  <c r="C19" i="3" s="1"/>
  <c r="C11" i="3" a="1"/>
  <c r="C11" i="3" s="1"/>
  <c r="D997" i="3" a="1"/>
  <c r="D997" i="3" s="1"/>
  <c r="D957" i="3" a="1"/>
  <c r="D957" i="3" s="1"/>
  <c r="D927" i="3" a="1"/>
  <c r="D927" i="3" s="1"/>
  <c r="D980" i="3" a="1"/>
  <c r="D980" i="3" s="1"/>
  <c r="D950" i="3" a="1"/>
  <c r="D950" i="3" s="1"/>
  <c r="D879" i="3" a="1"/>
  <c r="D879" i="3" s="1"/>
  <c r="D856" i="3" a="1"/>
  <c r="D856" i="3" s="1"/>
  <c r="D868" i="3" a="1"/>
  <c r="D868" i="3" s="1"/>
  <c r="D710" i="3" a="1"/>
  <c r="D710" i="3" s="1"/>
  <c r="D755" i="3" a="1"/>
  <c r="D755" i="3" s="1"/>
  <c r="D786" i="3" a="1"/>
  <c r="D786" i="3" s="1"/>
  <c r="D699" i="3" a="1"/>
  <c r="D699" i="3" s="1"/>
  <c r="D623" i="3" a="1"/>
  <c r="D623" i="3" s="1"/>
  <c r="D620" i="3" a="1"/>
  <c r="D620" i="3" s="1"/>
  <c r="D661" i="3" a="1"/>
  <c r="D661" i="3" s="1"/>
  <c r="D670" i="3" a="1"/>
  <c r="D670" i="3" s="1"/>
  <c r="D610" i="3" a="1"/>
  <c r="D610" i="3" s="1"/>
  <c r="D538" i="3" a="1"/>
  <c r="D538" i="3" s="1"/>
  <c r="D462" i="3" a="1"/>
  <c r="D462" i="3" s="1"/>
  <c r="D410" i="3" a="1"/>
  <c r="D410" i="3" s="1"/>
  <c r="D579" i="3" a="1"/>
  <c r="D579" i="3" s="1"/>
  <c r="D523" i="3" a="1"/>
  <c r="D523" i="3" s="1"/>
  <c r="D435" i="3" a="1"/>
  <c r="D435" i="3" s="1"/>
  <c r="D364" i="3" a="1"/>
  <c r="D364" i="3" s="1"/>
  <c r="D544" i="3" a="1"/>
  <c r="D544" i="3" s="1"/>
  <c r="D492" i="3" a="1"/>
  <c r="D492" i="3" s="1"/>
  <c r="D440" i="3" a="1"/>
  <c r="D440" i="3" s="1"/>
  <c r="D392" i="3" a="1"/>
  <c r="D392" i="3" s="1"/>
  <c r="D589" i="3" a="1"/>
  <c r="D589" i="3" s="1"/>
  <c r="D549" i="3" a="1"/>
  <c r="D549" i="3" s="1"/>
  <c r="D509" i="3" a="1"/>
  <c r="D509" i="3" s="1"/>
  <c r="D465" i="3" a="1"/>
  <c r="D465" i="3" s="1"/>
  <c r="D429" i="3" a="1"/>
  <c r="D429" i="3" s="1"/>
  <c r="D388" i="3" a="1"/>
  <c r="D388" i="3" s="1"/>
  <c r="D352" i="3" a="1"/>
  <c r="D352" i="3" s="1"/>
  <c r="D314" i="3" a="1"/>
  <c r="D314" i="3" s="1"/>
  <c r="D292" i="3" a="1"/>
  <c r="D292" i="3" s="1"/>
  <c r="D274" i="3" a="1"/>
  <c r="D274" i="3" s="1"/>
  <c r="D258" i="3" a="1"/>
  <c r="D258" i="3" s="1"/>
  <c r="D240" i="3" a="1"/>
  <c r="D240" i="3" s="1"/>
  <c r="D220" i="3" a="1"/>
  <c r="D220" i="3" s="1"/>
  <c r="D204" i="3" a="1"/>
  <c r="D204" i="3" s="1"/>
  <c r="D188" i="3" a="1"/>
  <c r="D188" i="3" s="1"/>
  <c r="D172" i="3" a="1"/>
  <c r="D172" i="3" s="1"/>
  <c r="D156" i="3" a="1"/>
  <c r="D156" i="3" s="1"/>
  <c r="D140" i="3" a="1"/>
  <c r="D140" i="3" s="1"/>
  <c r="D124" i="3" a="1"/>
  <c r="D124" i="3" s="1"/>
  <c r="D108" i="3" a="1"/>
  <c r="D108" i="3" s="1"/>
  <c r="D92" i="3" a="1"/>
  <c r="D92" i="3" s="1"/>
  <c r="D76" i="3" a="1"/>
  <c r="D76" i="3" s="1"/>
  <c r="D60" i="3" a="1"/>
  <c r="D60" i="3" s="1"/>
  <c r="D44" i="3" a="1"/>
  <c r="D44" i="3" s="1"/>
  <c r="D28" i="3" a="1"/>
  <c r="D28" i="3" s="1"/>
  <c r="D332" i="3" a="1"/>
  <c r="D332" i="3" s="1"/>
  <c r="D344" i="3" a="1"/>
  <c r="D344" i="3" s="1"/>
  <c r="D315" i="3" a="1"/>
  <c r="D315" i="3" s="1"/>
  <c r="D299" i="3" a="1"/>
  <c r="D299" i="3" s="1"/>
  <c r="D283" i="3" a="1"/>
  <c r="D283" i="3" s="1"/>
  <c r="D267" i="3" a="1"/>
  <c r="D267" i="3" s="1"/>
  <c r="D251" i="3" a="1"/>
  <c r="D251" i="3" s="1"/>
  <c r="D233" i="3" a="1"/>
  <c r="D233" i="3" s="1"/>
  <c r="D217" i="3" a="1"/>
  <c r="D217" i="3" s="1"/>
  <c r="D201" i="3" a="1"/>
  <c r="D201" i="3" s="1"/>
  <c r="D185" i="3" a="1"/>
  <c r="D185" i="3" s="1"/>
  <c r="D169" i="3" a="1"/>
  <c r="D169" i="3" s="1"/>
  <c r="D153" i="3" a="1"/>
  <c r="D153" i="3" s="1"/>
  <c r="D137" i="3" a="1"/>
  <c r="D137" i="3" s="1"/>
  <c r="D121" i="3" a="1"/>
  <c r="D121" i="3" s="1"/>
  <c r="D105" i="3" a="1"/>
  <c r="D105" i="3" s="1"/>
  <c r="D89" i="3" a="1"/>
  <c r="D89" i="3" s="1"/>
  <c r="D73" i="3" a="1"/>
  <c r="D73" i="3" s="1"/>
  <c r="D57" i="3" a="1"/>
  <c r="D57" i="3" s="1"/>
  <c r="D41" i="3" a="1"/>
  <c r="D41" i="3" s="1"/>
  <c r="D356" i="3" a="1"/>
  <c r="D356" i="3" s="1"/>
  <c r="D324" i="3" a="1"/>
  <c r="D324" i="3" s="1"/>
  <c r="D16" i="3" a="1"/>
  <c r="D16" i="3" s="1"/>
  <c r="D20" i="3" a="1"/>
  <c r="D20" i="3" s="1"/>
  <c r="AK1006" i="18"/>
  <c r="AK1007" i="18"/>
  <c r="C8" i="3" a="1"/>
  <c r="C8" i="3" s="1"/>
  <c r="E8" i="3" s="1"/>
  <c r="AF1005" i="18"/>
  <c r="AF997" i="18"/>
  <c r="C199" i="3" s="1" a="1"/>
  <c r="C199" i="3" s="1"/>
  <c r="E199" i="3" s="1"/>
  <c r="AF1001" i="18"/>
  <c r="AH1005" i="18"/>
  <c r="AD1003" i="18"/>
  <c r="Z5" i="18"/>
  <c r="AD1005" i="18"/>
  <c r="AC1003" i="18"/>
  <c r="Y1006" i="18"/>
  <c r="Y1007" i="18"/>
  <c r="Y10" i="18"/>
  <c r="Y9" i="18"/>
  <c r="J5" i="18"/>
  <c r="J4" i="18" s="1"/>
  <c r="Y11" i="18"/>
  <c r="Y8" i="18"/>
  <c r="Y14" i="18"/>
  <c r="Y12" i="18"/>
  <c r="Y13" i="18"/>
  <c r="Y16" i="18"/>
  <c r="Y15" i="18"/>
  <c r="Y17" i="18"/>
  <c r="Y20" i="18"/>
  <c r="Y18" i="18"/>
  <c r="Y22" i="18"/>
  <c r="Y19" i="18"/>
  <c r="Y21" i="18"/>
  <c r="Y23" i="18"/>
  <c r="Y25" i="18"/>
  <c r="Y27" i="18"/>
  <c r="Y24" i="18"/>
  <c r="Y29" i="18"/>
  <c r="Y26" i="18"/>
  <c r="Y32" i="18"/>
  <c r="Y28" i="18"/>
  <c r="Y30" i="18"/>
  <c r="Y31" i="18"/>
  <c r="Y36" i="18"/>
  <c r="Y33" i="18"/>
  <c r="Y34" i="18"/>
  <c r="Y35" i="18"/>
  <c r="Y37" i="18"/>
  <c r="Y38" i="18"/>
  <c r="Y39" i="18"/>
  <c r="Y40" i="18"/>
  <c r="Y44" i="18"/>
  <c r="Y42" i="18"/>
  <c r="Y41" i="18"/>
  <c r="Y43" i="18"/>
  <c r="Y46" i="18"/>
  <c r="Y45" i="18"/>
  <c r="Y47" i="18"/>
  <c r="Y48" i="18"/>
  <c r="Y52" i="18"/>
  <c r="Y49" i="18"/>
  <c r="Y50" i="18"/>
  <c r="Y51" i="18"/>
  <c r="Y54" i="18"/>
  <c r="Y55" i="18"/>
  <c r="Y53" i="18"/>
  <c r="Y56" i="18"/>
  <c r="Y57" i="18"/>
  <c r="Y59" i="18"/>
  <c r="Y58" i="18"/>
  <c r="Y61" i="18"/>
  <c r="Y60" i="18"/>
  <c r="Y63" i="18"/>
  <c r="Y64" i="18"/>
  <c r="Y62" i="18"/>
  <c r="Y65" i="18"/>
  <c r="Y66" i="18"/>
  <c r="Y68" i="18"/>
  <c r="Y69" i="18"/>
  <c r="Y67" i="18"/>
  <c r="Y70" i="18"/>
  <c r="Y72" i="18"/>
  <c r="Y71" i="18"/>
  <c r="Y73" i="18"/>
  <c r="Y74" i="18"/>
  <c r="Y80" i="18"/>
  <c r="Y78" i="18"/>
  <c r="Y75" i="18"/>
  <c r="Y77" i="18"/>
  <c r="Y76" i="18"/>
  <c r="Y81" i="18"/>
  <c r="Y84" i="18"/>
  <c r="Y79" i="18"/>
  <c r="Y82" i="18"/>
  <c r="Y83" i="18"/>
  <c r="Y86" i="18"/>
  <c r="Y89" i="18"/>
  <c r="Y88" i="18"/>
  <c r="Y85" i="18"/>
  <c r="Y87" i="18"/>
  <c r="Y90" i="18"/>
  <c r="Y91" i="18"/>
  <c r="Y92" i="18"/>
  <c r="Y94" i="18"/>
  <c r="Y93" i="18"/>
  <c r="Y95" i="18"/>
  <c r="Y96" i="18"/>
  <c r="Y102" i="18"/>
  <c r="Y98" i="18"/>
  <c r="Y97" i="18"/>
  <c r="Y100" i="18"/>
  <c r="Y99" i="18"/>
  <c r="Y104" i="18"/>
  <c r="Y101" i="18"/>
  <c r="Y103" i="18"/>
  <c r="Y105" i="18"/>
  <c r="Y106" i="18"/>
  <c r="Y107" i="18"/>
  <c r="Y108" i="18"/>
  <c r="Y109" i="18"/>
  <c r="Y112" i="18"/>
  <c r="Y116" i="18"/>
  <c r="Y111" i="18"/>
  <c r="Y110" i="18"/>
  <c r="Y113" i="18"/>
  <c r="Y114" i="18"/>
  <c r="Y115" i="18"/>
  <c r="Y117" i="18"/>
  <c r="Y121" i="18"/>
  <c r="Y118" i="18"/>
  <c r="Y119" i="18"/>
  <c r="Y120" i="18"/>
  <c r="Y123" i="18"/>
  <c r="Y122" i="18"/>
  <c r="Y124" i="18"/>
  <c r="Y125" i="18"/>
  <c r="Y127" i="18"/>
  <c r="Y126" i="18"/>
  <c r="Y128" i="18"/>
  <c r="Y129" i="18"/>
  <c r="Y131" i="18"/>
  <c r="Y132" i="18"/>
  <c r="Y130" i="18"/>
  <c r="Y133" i="18"/>
  <c r="Y134" i="18"/>
  <c r="Y136" i="18"/>
  <c r="Y135" i="18"/>
  <c r="Y139" i="18"/>
  <c r="Y137" i="18"/>
  <c r="Y138" i="18"/>
  <c r="Y143" i="18"/>
  <c r="Y140" i="18"/>
  <c r="Y142" i="18"/>
  <c r="Y141" i="18"/>
  <c r="Y145" i="18"/>
  <c r="Y144" i="18"/>
  <c r="Y148" i="18"/>
  <c r="Y146" i="18"/>
  <c r="Y147" i="18"/>
  <c r="Y150" i="18"/>
  <c r="Y152" i="18"/>
  <c r="Y149" i="18"/>
  <c r="Y151" i="18"/>
  <c r="Y154" i="18"/>
  <c r="Y153" i="18"/>
  <c r="Y158" i="18"/>
  <c r="Y155" i="18"/>
  <c r="Y156" i="18"/>
  <c r="Y157" i="18"/>
  <c r="Y159" i="18"/>
  <c r="Y162" i="18"/>
  <c r="Y160" i="18"/>
  <c r="Y161" i="18"/>
  <c r="Y165" i="18"/>
  <c r="Y163" i="18"/>
  <c r="Y164" i="18"/>
  <c r="Y171" i="18"/>
  <c r="Y167" i="18"/>
  <c r="Y168" i="18"/>
  <c r="Y166" i="18"/>
  <c r="Y169" i="18"/>
  <c r="Y172" i="18"/>
  <c r="Y170" i="18"/>
  <c r="Y173" i="18"/>
  <c r="Y174" i="18"/>
  <c r="Y175" i="18"/>
  <c r="Y178" i="18"/>
  <c r="Y177" i="18"/>
  <c r="Y176" i="18"/>
  <c r="Y179" i="18"/>
  <c r="Y182" i="18"/>
  <c r="Y180" i="18"/>
  <c r="Y183" i="18"/>
  <c r="Y181" i="18"/>
  <c r="Y184" i="18"/>
  <c r="Y185" i="18"/>
  <c r="Y186" i="18"/>
  <c r="Y188" i="18"/>
  <c r="Y192" i="18"/>
  <c r="Y187" i="18"/>
  <c r="Y189" i="18"/>
  <c r="Y190" i="18"/>
  <c r="Y191" i="18"/>
  <c r="Y193" i="18"/>
  <c r="Y194" i="18"/>
  <c r="Y196" i="18"/>
  <c r="Y195" i="18"/>
  <c r="Y198" i="18"/>
  <c r="Y197" i="18"/>
  <c r="Y200" i="18"/>
  <c r="Y199" i="18"/>
  <c r="Y201" i="18"/>
  <c r="Y203" i="18"/>
  <c r="Y202" i="18"/>
  <c r="Y204" i="18"/>
  <c r="Y206" i="18"/>
  <c r="Y205" i="18"/>
  <c r="Y207" i="18"/>
  <c r="Y208" i="18"/>
  <c r="Y209" i="18"/>
  <c r="Y213" i="18"/>
  <c r="Y210" i="18"/>
  <c r="Y211" i="18"/>
  <c r="Y215" i="18"/>
  <c r="Y212" i="18"/>
  <c r="Y214" i="18"/>
  <c r="Y217" i="18"/>
  <c r="Y216" i="18"/>
  <c r="Y218" i="18"/>
  <c r="Y220" i="18"/>
  <c r="Y219" i="18"/>
  <c r="Y224" i="18"/>
  <c r="Y222" i="18"/>
  <c r="Y221" i="18"/>
  <c r="Y223" i="18"/>
  <c r="Y228" i="18"/>
  <c r="Y225" i="18"/>
  <c r="Y226" i="18"/>
  <c r="Y227" i="18"/>
  <c r="Y231" i="18"/>
  <c r="Y232" i="18"/>
  <c r="Y229" i="18"/>
  <c r="Y230" i="18"/>
  <c r="Y233" i="18"/>
  <c r="Y234" i="18"/>
  <c r="Y235" i="18"/>
  <c r="Y236" i="18"/>
  <c r="Y237" i="18"/>
  <c r="Y238" i="18"/>
  <c r="Y239" i="18"/>
  <c r="Y243" i="18"/>
  <c r="Y240" i="18"/>
  <c r="Y242" i="18"/>
  <c r="Y244" i="18"/>
  <c r="Y241" i="18"/>
  <c r="Y246" i="18"/>
  <c r="Y247" i="18"/>
  <c r="Y245" i="18"/>
  <c r="Y249" i="18"/>
  <c r="Y252" i="18"/>
  <c r="Y248" i="18"/>
  <c r="Y250" i="18"/>
  <c r="Y251" i="18"/>
  <c r="Y254" i="18"/>
  <c r="Y253" i="18"/>
  <c r="Y256" i="18"/>
  <c r="Y258" i="18"/>
  <c r="Y255" i="18"/>
  <c r="Y257" i="18"/>
  <c r="Y259" i="18"/>
  <c r="Y260" i="18"/>
  <c r="Y261" i="18"/>
  <c r="Y265" i="18"/>
  <c r="Y264" i="18"/>
  <c r="Y263" i="18"/>
  <c r="Y262" i="18"/>
  <c r="Y266" i="18"/>
  <c r="Y268" i="18"/>
  <c r="Y267" i="18"/>
  <c r="Y269" i="18"/>
  <c r="Y270" i="18"/>
  <c r="Y271" i="18"/>
  <c r="Y272" i="18"/>
  <c r="Y274" i="18"/>
  <c r="Y275" i="18"/>
  <c r="Y273" i="18"/>
  <c r="Y276" i="18"/>
  <c r="Y281" i="18"/>
  <c r="Y278" i="18"/>
  <c r="Y277" i="18"/>
  <c r="Y279" i="18"/>
  <c r="Y280" i="18"/>
  <c r="Y282" i="18"/>
  <c r="Y283" i="18"/>
  <c r="Y284" i="18"/>
  <c r="Y285" i="18"/>
  <c r="Y287" i="18"/>
  <c r="Y286" i="18"/>
  <c r="Y289" i="18"/>
  <c r="Y288" i="18"/>
  <c r="Y290" i="18"/>
  <c r="Y291" i="18"/>
  <c r="Y295" i="18"/>
  <c r="Y292" i="18"/>
  <c r="Y293" i="18"/>
  <c r="Y296" i="18"/>
  <c r="Y297" i="18"/>
  <c r="Y294" i="18"/>
  <c r="Y298" i="18"/>
  <c r="Y301" i="18"/>
  <c r="Y299" i="18"/>
  <c r="Y300" i="18"/>
  <c r="Y303" i="18"/>
  <c r="Y302" i="18"/>
  <c r="Y308" i="18"/>
  <c r="Y304" i="18"/>
  <c r="Y305" i="18"/>
  <c r="Y306" i="18"/>
  <c r="Y311" i="18"/>
  <c r="Y310" i="18"/>
  <c r="Y307" i="18"/>
  <c r="Y309" i="18"/>
  <c r="Y312" i="18"/>
  <c r="Y313" i="18"/>
  <c r="Y314" i="18"/>
  <c r="Y317" i="18"/>
  <c r="Y316" i="18"/>
  <c r="Y315" i="18"/>
  <c r="Y318" i="18"/>
  <c r="Y319" i="18"/>
  <c r="Y321" i="18"/>
  <c r="Y320" i="18"/>
  <c r="Y322" i="18"/>
  <c r="Y323" i="18"/>
  <c r="Y324" i="18"/>
  <c r="Y326" i="18"/>
  <c r="Y325" i="18"/>
  <c r="Y327" i="18"/>
  <c r="Y328" i="18"/>
  <c r="Y331" i="18"/>
  <c r="Y329" i="18"/>
  <c r="Y330" i="18"/>
  <c r="Y334" i="18"/>
  <c r="Y332" i="18"/>
  <c r="Y335" i="18"/>
  <c r="Y333" i="18"/>
  <c r="Y339" i="18"/>
  <c r="Y336" i="18"/>
  <c r="Y337" i="18"/>
  <c r="Y338" i="18"/>
  <c r="Y341" i="18"/>
  <c r="Y340" i="18"/>
  <c r="Y345" i="18"/>
  <c r="Y342" i="18"/>
  <c r="Y348" i="18"/>
  <c r="Y343" i="18"/>
  <c r="Y344" i="18"/>
  <c r="Y346" i="18"/>
  <c r="Y347" i="18"/>
  <c r="Y349" i="18"/>
  <c r="Y350" i="18"/>
  <c r="Y351" i="18"/>
  <c r="Y354" i="18"/>
  <c r="Y352" i="18"/>
  <c r="Y355" i="18"/>
  <c r="Y353" i="18"/>
  <c r="Y357" i="18"/>
  <c r="Y356" i="18"/>
  <c r="Y360" i="18"/>
  <c r="Y361" i="18"/>
  <c r="Y358" i="18"/>
  <c r="Y359" i="18"/>
  <c r="Y364" i="18"/>
  <c r="Y362" i="18"/>
  <c r="Y363" i="18"/>
  <c r="Y368" i="18"/>
  <c r="Y366" i="18"/>
  <c r="Y365" i="18"/>
  <c r="Y370" i="18"/>
  <c r="Y367" i="18"/>
  <c r="Y369" i="18"/>
  <c r="Y371" i="18"/>
  <c r="Y372" i="18"/>
  <c r="Y373" i="18"/>
  <c r="Y374" i="18"/>
  <c r="Y375" i="18"/>
  <c r="Y377" i="18"/>
  <c r="Y379" i="18"/>
  <c r="Y376" i="18"/>
  <c r="Y378" i="18"/>
  <c r="Y382" i="18"/>
  <c r="Y380" i="18"/>
  <c r="Y381" i="18"/>
  <c r="Y384" i="18"/>
  <c r="Y383" i="18"/>
  <c r="Y388" i="18"/>
  <c r="Y385" i="18"/>
  <c r="Y387" i="18"/>
  <c r="Y386" i="18"/>
  <c r="Y389" i="18"/>
  <c r="Y390" i="18"/>
  <c r="Y392" i="18"/>
  <c r="Y391" i="18"/>
  <c r="Y394" i="18"/>
  <c r="Y395" i="18"/>
  <c r="Y393" i="18"/>
  <c r="Y396" i="18"/>
  <c r="Y398" i="18"/>
  <c r="Y399" i="18"/>
  <c r="Y400" i="18"/>
  <c r="Y397" i="18"/>
  <c r="Y402" i="18"/>
  <c r="Y401" i="18"/>
  <c r="Y404" i="18"/>
  <c r="Y403" i="18"/>
  <c r="Y405" i="18"/>
  <c r="Y406" i="18"/>
  <c r="Y407" i="18"/>
  <c r="Y411" i="18"/>
  <c r="Y408" i="18"/>
  <c r="Y409" i="18"/>
  <c r="Y410" i="18"/>
  <c r="Y412" i="18"/>
  <c r="Y413" i="18"/>
  <c r="Y416" i="18"/>
  <c r="Y414" i="18"/>
  <c r="Y417" i="18"/>
  <c r="Y415" i="18"/>
  <c r="Y419" i="18"/>
  <c r="Y418" i="18"/>
  <c r="Y420" i="18"/>
  <c r="Y421" i="18"/>
  <c r="Y424" i="18"/>
  <c r="Y422" i="18"/>
  <c r="Y425" i="18"/>
  <c r="Y423" i="18"/>
  <c r="Y426" i="18"/>
  <c r="Y427" i="18"/>
  <c r="Y430" i="18"/>
  <c r="Y428" i="18"/>
  <c r="Y429" i="18"/>
  <c r="Y431" i="18"/>
  <c r="Y433" i="18"/>
  <c r="Y432" i="18"/>
  <c r="Y435" i="18"/>
  <c r="Y434" i="18"/>
  <c r="Y437" i="18"/>
  <c r="Y438" i="18"/>
  <c r="Y436" i="18"/>
  <c r="Y440" i="18"/>
  <c r="Y442" i="18"/>
  <c r="Y439" i="18"/>
  <c r="Y441" i="18"/>
  <c r="Y443" i="18"/>
  <c r="Y444" i="18"/>
  <c r="Y445" i="18"/>
  <c r="Y446" i="18"/>
  <c r="Y448" i="18"/>
  <c r="Y447" i="18"/>
  <c r="Y450" i="18"/>
  <c r="Y449" i="18"/>
  <c r="Y452" i="18"/>
  <c r="Y451" i="18"/>
  <c r="Y454" i="18"/>
  <c r="Y453" i="18"/>
  <c r="Y455" i="18"/>
  <c r="Y456" i="18"/>
  <c r="Y457" i="18"/>
  <c r="Y458" i="18"/>
  <c r="Y463" i="18"/>
  <c r="Y459" i="18"/>
  <c r="Y461" i="18"/>
  <c r="Y460" i="18"/>
  <c r="Y462" i="18"/>
  <c r="Y464" i="18"/>
  <c r="Y465" i="18"/>
  <c r="Y469" i="18"/>
  <c r="Y466" i="18"/>
  <c r="Y468" i="18"/>
  <c r="Y467" i="18"/>
  <c r="Y470" i="18"/>
  <c r="Y471" i="18"/>
  <c r="Y472" i="18"/>
  <c r="Y473" i="18"/>
  <c r="Y474" i="18"/>
  <c r="Y475" i="18"/>
  <c r="Y477" i="18"/>
  <c r="Y476" i="18"/>
  <c r="Y479" i="18"/>
  <c r="Y478" i="18"/>
  <c r="Y480" i="18"/>
  <c r="Y481" i="18"/>
  <c r="Y487" i="18"/>
  <c r="Y482" i="18"/>
  <c r="Y485" i="18"/>
  <c r="Y483" i="18"/>
  <c r="Y484" i="18"/>
  <c r="Y486" i="18"/>
  <c r="Y488" i="18"/>
  <c r="Y489" i="18"/>
  <c r="Y490" i="18"/>
  <c r="Y491" i="18"/>
  <c r="Y493" i="18"/>
  <c r="Y492" i="18"/>
  <c r="Y496" i="18"/>
  <c r="Y494" i="18"/>
  <c r="Y497" i="18"/>
  <c r="Y495" i="18"/>
  <c r="Y499" i="18"/>
  <c r="Y498" i="18"/>
  <c r="Y501" i="18"/>
  <c r="Y500" i="18"/>
  <c r="Y504" i="18"/>
  <c r="Y503" i="18"/>
  <c r="Y502" i="18"/>
  <c r="Y505" i="18"/>
  <c r="Y508" i="18"/>
  <c r="Y506" i="18"/>
  <c r="Y507" i="18"/>
  <c r="Y509" i="18"/>
  <c r="Y512" i="18"/>
  <c r="Y511" i="18"/>
  <c r="Y510" i="18"/>
  <c r="Y514" i="18"/>
  <c r="Y513" i="18"/>
  <c r="Y515" i="18"/>
  <c r="Y516" i="18"/>
  <c r="Y517" i="18"/>
  <c r="Y518" i="18"/>
  <c r="Y519" i="18"/>
  <c r="Y520" i="18"/>
  <c r="Y521" i="18"/>
  <c r="Y522" i="18"/>
  <c r="Y523" i="18"/>
  <c r="Y524" i="18"/>
  <c r="Y528" i="18"/>
  <c r="Y526" i="18"/>
  <c r="Y525" i="18"/>
  <c r="Y527" i="18"/>
  <c r="Y529" i="18"/>
  <c r="Y530" i="18"/>
  <c r="Y531" i="18"/>
  <c r="Y533" i="18"/>
  <c r="Y534" i="18"/>
  <c r="Y532" i="18"/>
  <c r="Y535" i="18"/>
  <c r="Y537" i="18"/>
  <c r="Y541" i="18"/>
  <c r="Y536" i="18"/>
  <c r="Y539" i="18"/>
  <c r="Y540" i="18"/>
  <c r="Y538" i="18"/>
  <c r="Y543" i="18"/>
  <c r="Y542" i="18"/>
  <c r="Y544" i="18"/>
  <c r="Y545" i="18"/>
  <c r="Y548" i="18"/>
  <c r="Y546" i="18"/>
  <c r="Y550" i="18"/>
  <c r="Y549" i="18"/>
  <c r="Y547" i="18"/>
  <c r="Y551" i="18"/>
  <c r="Y552" i="18"/>
  <c r="Y555" i="18"/>
  <c r="Y553" i="18"/>
  <c r="Y558" i="18"/>
  <c r="Y557" i="18"/>
  <c r="Y554" i="18"/>
  <c r="Y556" i="18"/>
  <c r="Y560" i="18"/>
  <c r="Y562" i="18"/>
  <c r="Y561" i="18"/>
  <c r="Y559" i="18"/>
  <c r="Y563" i="18"/>
  <c r="Y565" i="18"/>
  <c r="Y564" i="18"/>
  <c r="Y568" i="18"/>
  <c r="Y566" i="18"/>
  <c r="Y571" i="18"/>
  <c r="Y567" i="18"/>
  <c r="Y569" i="18"/>
  <c r="Y570" i="18"/>
  <c r="Y572" i="18"/>
  <c r="Y574" i="18"/>
  <c r="Y575" i="18"/>
  <c r="Y573" i="18"/>
  <c r="Y578" i="18"/>
  <c r="Y576" i="18"/>
  <c r="Y577" i="18"/>
  <c r="Y580" i="18"/>
  <c r="Y579" i="18"/>
  <c r="Y581" i="18"/>
  <c r="Y583" i="18"/>
  <c r="Y584" i="18"/>
  <c r="Y582" i="18"/>
  <c r="Y585" i="18"/>
  <c r="Y590" i="18"/>
  <c r="Y587" i="18"/>
  <c r="Y586" i="18"/>
  <c r="Y588" i="18"/>
  <c r="Y592" i="18"/>
  <c r="Y589" i="18"/>
  <c r="Y593" i="18"/>
  <c r="Y591" i="18"/>
  <c r="Y596" i="18"/>
  <c r="Y594" i="18"/>
  <c r="Y595" i="18"/>
  <c r="Y597" i="18"/>
  <c r="Y599" i="18"/>
  <c r="Y598" i="18"/>
  <c r="Y601" i="18"/>
  <c r="Y600" i="18"/>
  <c r="Y604" i="18"/>
  <c r="Y603" i="18"/>
  <c r="Y602" i="18"/>
  <c r="Y605" i="18"/>
  <c r="Y606" i="18"/>
  <c r="Y610" i="18"/>
  <c r="Y608" i="18"/>
  <c r="Y607" i="18"/>
  <c r="Y612" i="18"/>
  <c r="Y609" i="18"/>
  <c r="Y613" i="18"/>
  <c r="Y611" i="18"/>
  <c r="Y614" i="18"/>
  <c r="Y616" i="18"/>
  <c r="Y615" i="18"/>
  <c r="Y618" i="18"/>
  <c r="Y619" i="18"/>
  <c r="Y617" i="18"/>
  <c r="Y621" i="18"/>
  <c r="Y620" i="18"/>
  <c r="Y623" i="18"/>
  <c r="Y622" i="18"/>
  <c r="Y624" i="18"/>
  <c r="Y626" i="18"/>
  <c r="Y625" i="18"/>
  <c r="Y627" i="18"/>
  <c r="Y628" i="18"/>
  <c r="Y630" i="18"/>
  <c r="Y629" i="18"/>
  <c r="Y631" i="18"/>
  <c r="Y632" i="18"/>
  <c r="Y634" i="18"/>
  <c r="Y633" i="18"/>
  <c r="Y635" i="18"/>
  <c r="Y636" i="18"/>
  <c r="Y637" i="18"/>
  <c r="Y638" i="18"/>
  <c r="Y640" i="18"/>
  <c r="Y642" i="18"/>
  <c r="Y639" i="18"/>
  <c r="Y641" i="18"/>
  <c r="Y644" i="18"/>
  <c r="Y643" i="18"/>
  <c r="Y646" i="18"/>
  <c r="Y648" i="18"/>
  <c r="Y647" i="18"/>
  <c r="Y645" i="18"/>
  <c r="Y651" i="18"/>
  <c r="Y652" i="18"/>
  <c r="Y650" i="18"/>
  <c r="Y649" i="18"/>
  <c r="Y653" i="18"/>
  <c r="Y654" i="18"/>
  <c r="Y655" i="18"/>
  <c r="Y656" i="18"/>
  <c r="Y660" i="18"/>
  <c r="Y658" i="18"/>
  <c r="Y662" i="18"/>
  <c r="Y657" i="18"/>
  <c r="Y661" i="18"/>
  <c r="Y659" i="18"/>
  <c r="Y664" i="18"/>
  <c r="Y663" i="18"/>
  <c r="Y665" i="18"/>
  <c r="Y666" i="18"/>
  <c r="Y669" i="18"/>
  <c r="Y667" i="18"/>
  <c r="Y668" i="18"/>
  <c r="Y670" i="18"/>
  <c r="Y673" i="18"/>
  <c r="Y675" i="18"/>
  <c r="Y672" i="18"/>
  <c r="Y671" i="18"/>
  <c r="Y674" i="18"/>
  <c r="Y676" i="18"/>
  <c r="Y677" i="18"/>
  <c r="Y679" i="18"/>
  <c r="Y678" i="18"/>
  <c r="Y681" i="18"/>
  <c r="Y680" i="18"/>
  <c r="Y682" i="18"/>
  <c r="Y683" i="18"/>
  <c r="Y688" i="18"/>
  <c r="Y684" i="18"/>
  <c r="Y685" i="18"/>
  <c r="Y686" i="18"/>
  <c r="Y687" i="18"/>
  <c r="Y689" i="18"/>
  <c r="Y691" i="18"/>
  <c r="Y690" i="18"/>
  <c r="Y692" i="18"/>
  <c r="Y694" i="18"/>
  <c r="Y693" i="18"/>
  <c r="Y695" i="18"/>
  <c r="Y696" i="18"/>
  <c r="Y697" i="18"/>
  <c r="Y701" i="18"/>
  <c r="Y698" i="18"/>
  <c r="Y699" i="18"/>
  <c r="Y700" i="18"/>
  <c r="Y702" i="18"/>
  <c r="Y707" i="18"/>
  <c r="Y703" i="18"/>
  <c r="Y704" i="18"/>
  <c r="Y706" i="18"/>
  <c r="Y705" i="18"/>
  <c r="Y709" i="18"/>
  <c r="Y712" i="18"/>
  <c r="Y708" i="18"/>
  <c r="Y710" i="18"/>
  <c r="Y711" i="18"/>
  <c r="Y714" i="18"/>
  <c r="Y713" i="18"/>
  <c r="Y715" i="18"/>
  <c r="Y716" i="18"/>
  <c r="Y717" i="18"/>
  <c r="Y722" i="18"/>
  <c r="Y719" i="18"/>
  <c r="Y718" i="18"/>
  <c r="Y720" i="18"/>
  <c r="Y721" i="18"/>
  <c r="Y723" i="18"/>
  <c r="Y725" i="18"/>
  <c r="Y724" i="18"/>
  <c r="Y727" i="18"/>
  <c r="Y728" i="18"/>
  <c r="Y726" i="18"/>
  <c r="Y729" i="18"/>
  <c r="Y730" i="18"/>
  <c r="Y732" i="18"/>
  <c r="Y731" i="18"/>
  <c r="Y733" i="18"/>
  <c r="Y736" i="18"/>
  <c r="Y737" i="18"/>
  <c r="Y734" i="18"/>
  <c r="Y735" i="18"/>
  <c r="Y738" i="18"/>
  <c r="Y740" i="18"/>
  <c r="Y739" i="18"/>
  <c r="Y742" i="18"/>
  <c r="Y741" i="18"/>
  <c r="Y745" i="18"/>
  <c r="Y743" i="18"/>
  <c r="Y748" i="18"/>
  <c r="Y744" i="18"/>
  <c r="Y746" i="18"/>
  <c r="Y747" i="18"/>
  <c r="Y749" i="18"/>
  <c r="Y751" i="18"/>
  <c r="Y750" i="18"/>
  <c r="Y752" i="18"/>
  <c r="Y753" i="18"/>
  <c r="Y754" i="18"/>
  <c r="Y755" i="18"/>
  <c r="Y757" i="18"/>
  <c r="Y758" i="18"/>
  <c r="Y756" i="18"/>
  <c r="Y760" i="18"/>
  <c r="Y761" i="18"/>
  <c r="Y759" i="18"/>
  <c r="Y762" i="18"/>
  <c r="Y763" i="18"/>
  <c r="Y764" i="18"/>
  <c r="Y765" i="18"/>
  <c r="Y767" i="18"/>
  <c r="Y766" i="18"/>
  <c r="Y768" i="18"/>
  <c r="Y769" i="18"/>
  <c r="Y771" i="18"/>
  <c r="Y770" i="18"/>
  <c r="Y772" i="18"/>
  <c r="Y773" i="18"/>
  <c r="Y774" i="18"/>
  <c r="Y777" i="18"/>
  <c r="Y776" i="18"/>
  <c r="Y775" i="18"/>
  <c r="Y779" i="18"/>
  <c r="Y778" i="18"/>
  <c r="Y780" i="18"/>
  <c r="Y782" i="18"/>
  <c r="Y781" i="18"/>
  <c r="Y784" i="18"/>
  <c r="Y785" i="18"/>
  <c r="Y783" i="18"/>
  <c r="Y789" i="18"/>
  <c r="Y786" i="18"/>
  <c r="Y787" i="18"/>
  <c r="Y788" i="18"/>
  <c r="Y791" i="18"/>
  <c r="Y790" i="18"/>
  <c r="Y792" i="18"/>
  <c r="Y794" i="18"/>
  <c r="Y793" i="18"/>
  <c r="Y797" i="18"/>
  <c r="Y795" i="18"/>
  <c r="Y796" i="18"/>
  <c r="Y798" i="18"/>
  <c r="Y799" i="18"/>
  <c r="Y800" i="18"/>
  <c r="Y804" i="18"/>
  <c r="Y802" i="18"/>
  <c r="Y801" i="18"/>
  <c r="Y806" i="18"/>
  <c r="Y807" i="18"/>
  <c r="Y803" i="18"/>
  <c r="Y805" i="18"/>
  <c r="Y809" i="18"/>
  <c r="Y808" i="18"/>
  <c r="Y812" i="18"/>
  <c r="Y811" i="18"/>
  <c r="Y814" i="18"/>
  <c r="Y810" i="18"/>
  <c r="Y813" i="18"/>
  <c r="Y815" i="18"/>
  <c r="Y816" i="18"/>
  <c r="Y817" i="18"/>
  <c r="Y820" i="18"/>
  <c r="Y818" i="18"/>
  <c r="Y819" i="18"/>
  <c r="Y822" i="18"/>
  <c r="Y826" i="18"/>
  <c r="Y821" i="18"/>
  <c r="Y824" i="18"/>
  <c r="Y823" i="18"/>
  <c r="Y825" i="18"/>
  <c r="Y830" i="18"/>
  <c r="Y828" i="18"/>
  <c r="Y827" i="18"/>
  <c r="Y829" i="18"/>
  <c r="Y832" i="18"/>
  <c r="Y831" i="18"/>
  <c r="Y834" i="18"/>
  <c r="Y835" i="18"/>
  <c r="Y837" i="18"/>
  <c r="Y836" i="18"/>
  <c r="Y833" i="18"/>
  <c r="Y840" i="18"/>
  <c r="Y838" i="18"/>
  <c r="Y839" i="18"/>
  <c r="Y842" i="18"/>
  <c r="Y843" i="18"/>
  <c r="Y841" i="18"/>
  <c r="Y844" i="18"/>
  <c r="Y845" i="18"/>
  <c r="Y846" i="18"/>
  <c r="Y848" i="18"/>
  <c r="Y847" i="18"/>
  <c r="Y850" i="18"/>
  <c r="Y849" i="18"/>
  <c r="Y851" i="18"/>
  <c r="Y854" i="18"/>
  <c r="Y852" i="18"/>
  <c r="Y853" i="18"/>
  <c r="Y855" i="18"/>
  <c r="Y857" i="18"/>
  <c r="Y856" i="18"/>
  <c r="Y858" i="18"/>
  <c r="Y861" i="18"/>
  <c r="Y860" i="18"/>
  <c r="Y864" i="18"/>
  <c r="Y862" i="18"/>
  <c r="Y859" i="18"/>
  <c r="Y863" i="18"/>
  <c r="Y865" i="18"/>
  <c r="Y866" i="18"/>
  <c r="Y868" i="18"/>
  <c r="Y870" i="18"/>
  <c r="Y867" i="18"/>
  <c r="Y869" i="18"/>
  <c r="Y871" i="18"/>
  <c r="Y872" i="18"/>
  <c r="Y873" i="18"/>
  <c r="Y875" i="18"/>
  <c r="Y874" i="18"/>
  <c r="Y877" i="18"/>
  <c r="Y876" i="18"/>
  <c r="Y878" i="18"/>
  <c r="Y881" i="18"/>
  <c r="Y879" i="18"/>
  <c r="Y880" i="18"/>
  <c r="Y885" i="18"/>
  <c r="Y883" i="18"/>
  <c r="Y882" i="18"/>
  <c r="Y884" i="18"/>
  <c r="Y890" i="18"/>
  <c r="Y887" i="18"/>
  <c r="Y886" i="18"/>
  <c r="Y888" i="18"/>
  <c r="Y891" i="18"/>
  <c r="Y889" i="18"/>
  <c r="Y893" i="18"/>
  <c r="Y894" i="18"/>
  <c r="Y892" i="18"/>
  <c r="Y895" i="18"/>
  <c r="Y896" i="18"/>
  <c r="Y902" i="18"/>
  <c r="Y897" i="18"/>
  <c r="Y898" i="18"/>
  <c r="Y900" i="18"/>
  <c r="Y899" i="18"/>
  <c r="Y901" i="18"/>
  <c r="Y903" i="18"/>
  <c r="Y906" i="18"/>
  <c r="Y904" i="18"/>
  <c r="Y905" i="18"/>
  <c r="Y910" i="18"/>
  <c r="Y907" i="18"/>
  <c r="Y912" i="18"/>
  <c r="Y908" i="18"/>
  <c r="Y909" i="18"/>
  <c r="Y911" i="18"/>
  <c r="Y915" i="18"/>
  <c r="Y914" i="18"/>
  <c r="Y913" i="18"/>
  <c r="Y916" i="18"/>
  <c r="Y917" i="18"/>
  <c r="Y918" i="18"/>
  <c r="Y921" i="18"/>
  <c r="Y924" i="18"/>
  <c r="Y920" i="18"/>
  <c r="Y919" i="18"/>
  <c r="Y922" i="18"/>
  <c r="Y925" i="18"/>
  <c r="Y923" i="18"/>
  <c r="Y927" i="18"/>
  <c r="Y926" i="18"/>
  <c r="Y928" i="18"/>
  <c r="Y929" i="18"/>
  <c r="Y931" i="18"/>
  <c r="Y930" i="18"/>
  <c r="Y933" i="18"/>
  <c r="Y932" i="18"/>
  <c r="Y937" i="18"/>
  <c r="Y934" i="18"/>
  <c r="Y938" i="18"/>
  <c r="Y936" i="18"/>
  <c r="Y935" i="18"/>
  <c r="Y939" i="18"/>
  <c r="Y941" i="18"/>
  <c r="Y940" i="18"/>
  <c r="Y943" i="18"/>
  <c r="Y944" i="18"/>
  <c r="Y942" i="18"/>
  <c r="Y946" i="18"/>
  <c r="Y945" i="18"/>
  <c r="Y947" i="18"/>
  <c r="Y948" i="18"/>
  <c r="Y953" i="18"/>
  <c r="Y951" i="18"/>
  <c r="Y950" i="18"/>
  <c r="Y949" i="18"/>
  <c r="Y952" i="18"/>
  <c r="Y956" i="18"/>
  <c r="Y954" i="18"/>
  <c r="Y955" i="18"/>
  <c r="Y957" i="18"/>
  <c r="Y958" i="18"/>
  <c r="Y961" i="18"/>
  <c r="Y959" i="18"/>
  <c r="Y960" i="18"/>
  <c r="Y966" i="18"/>
  <c r="Y962" i="18"/>
  <c r="Y963" i="18"/>
  <c r="Y964" i="18"/>
  <c r="Y965" i="18"/>
  <c r="Y968" i="18"/>
  <c r="Y967" i="18"/>
  <c r="Y969" i="18"/>
  <c r="Y970" i="18"/>
  <c r="Y971" i="18"/>
  <c r="Y973" i="18"/>
  <c r="Y974" i="18"/>
  <c r="Y972" i="18"/>
  <c r="Y976" i="18"/>
  <c r="Y975" i="18"/>
  <c r="Y977" i="18"/>
  <c r="Y979" i="18"/>
  <c r="Y982" i="18"/>
  <c r="Y980" i="18"/>
  <c r="Y978" i="18"/>
  <c r="Y981" i="18"/>
  <c r="Y983" i="18"/>
  <c r="Y984" i="18"/>
  <c r="Y985" i="18"/>
  <c r="Y989" i="18"/>
  <c r="Y987" i="18"/>
  <c r="Y988" i="18"/>
  <c r="Y990" i="18"/>
  <c r="Y986" i="18"/>
  <c r="Y994" i="18"/>
  <c r="Y991" i="18"/>
  <c r="Y992" i="18"/>
  <c r="Y996" i="18"/>
  <c r="Y993" i="18"/>
  <c r="Y995" i="18"/>
  <c r="Y998" i="18"/>
  <c r="AC1006" i="18"/>
  <c r="P1006" i="18"/>
  <c r="AI1006" i="18" s="1"/>
  <c r="AC1002" i="18"/>
  <c r="AH1006" i="18"/>
  <c r="AH1003" i="18"/>
  <c r="AC1007" i="18"/>
  <c r="P1007" i="18"/>
  <c r="AC10" i="18"/>
  <c r="AC9" i="18"/>
  <c r="AC12" i="18"/>
  <c r="AC8" i="18"/>
  <c r="AC13" i="18"/>
  <c r="AC11" i="18"/>
  <c r="N5" i="18"/>
  <c r="AC16" i="18"/>
  <c r="AC14" i="18"/>
  <c r="AC18" i="18"/>
  <c r="AC20" i="18"/>
  <c r="AC15" i="18"/>
  <c r="AC17" i="18"/>
  <c r="AC19" i="18"/>
  <c r="AC21" i="18"/>
  <c r="AC25" i="18"/>
  <c r="AC22" i="18"/>
  <c r="AC23" i="18"/>
  <c r="AC24" i="18"/>
  <c r="AC30" i="18"/>
  <c r="AC27" i="18"/>
  <c r="AC26" i="18"/>
  <c r="AC28" i="18"/>
  <c r="AC29" i="18"/>
  <c r="AC32" i="18"/>
  <c r="AC34" i="18"/>
  <c r="AC31" i="18"/>
  <c r="AC33" i="18"/>
  <c r="AC35" i="18"/>
  <c r="AC38" i="18"/>
  <c r="AC37" i="18"/>
  <c r="AC36" i="18"/>
  <c r="AC39" i="18"/>
  <c r="AC40" i="18"/>
  <c r="AC43" i="18"/>
  <c r="AC41" i="18"/>
  <c r="AC42" i="18"/>
  <c r="AC45" i="18"/>
  <c r="AC46" i="18"/>
  <c r="AC48" i="18"/>
  <c r="AC44" i="18"/>
  <c r="AC49" i="18"/>
  <c r="AC47" i="18"/>
  <c r="AC51" i="18"/>
  <c r="AC50" i="18"/>
  <c r="AC53" i="18"/>
  <c r="AC52" i="18"/>
  <c r="AC54" i="18"/>
  <c r="AC57" i="18"/>
  <c r="AC55" i="18"/>
  <c r="AC56" i="18"/>
  <c r="AC59" i="18"/>
  <c r="AC58" i="18"/>
  <c r="AC61" i="18"/>
  <c r="AC62" i="18"/>
  <c r="AC60" i="18"/>
  <c r="AC63" i="18"/>
  <c r="AC64" i="18"/>
  <c r="AC67" i="18"/>
  <c r="AC65" i="18"/>
  <c r="AC71" i="18"/>
  <c r="AC66" i="18"/>
  <c r="AC69" i="18"/>
  <c r="AC68" i="18"/>
  <c r="AC72" i="18"/>
  <c r="AC70" i="18"/>
  <c r="AC76" i="18"/>
  <c r="AC73" i="18"/>
  <c r="AC74" i="18"/>
  <c r="AC78" i="18"/>
  <c r="AC75" i="18"/>
  <c r="AC77" i="18"/>
  <c r="AC80" i="18"/>
  <c r="AC79" i="18"/>
  <c r="AC83" i="18"/>
  <c r="AC81" i="18"/>
  <c r="AC84" i="18"/>
  <c r="AC86" i="18"/>
  <c r="AC82" i="18"/>
  <c r="AC85" i="18"/>
  <c r="AC88" i="18"/>
  <c r="AC89" i="18"/>
  <c r="AC87" i="18"/>
  <c r="AC91" i="18"/>
  <c r="AC94" i="18"/>
  <c r="AC90" i="18"/>
  <c r="AC93" i="18"/>
  <c r="AC92" i="18"/>
  <c r="AC96" i="18"/>
  <c r="AC95" i="18"/>
  <c r="AC98" i="18"/>
  <c r="AC100" i="18"/>
  <c r="AC97" i="18"/>
  <c r="AC101" i="18"/>
  <c r="AC99" i="18"/>
  <c r="AC104" i="18"/>
  <c r="AC105" i="18"/>
  <c r="AC102" i="18"/>
  <c r="AC103" i="18"/>
  <c r="AC109" i="18"/>
  <c r="AC106" i="18"/>
  <c r="AC107" i="18"/>
  <c r="AC108" i="18"/>
  <c r="AC110" i="18"/>
  <c r="AC111" i="18"/>
  <c r="AC113" i="18"/>
  <c r="AC112" i="18"/>
  <c r="AC114" i="18"/>
  <c r="AC117" i="18"/>
  <c r="AC115" i="18"/>
  <c r="AC116" i="18"/>
  <c r="AC118" i="18"/>
  <c r="AC119" i="18"/>
  <c r="AC120" i="18"/>
  <c r="AC121" i="18"/>
  <c r="AC122" i="18"/>
  <c r="AC123" i="18"/>
  <c r="AC124" i="18"/>
  <c r="AC128" i="18"/>
  <c r="AC127" i="18"/>
  <c r="AC125" i="18"/>
  <c r="AC126" i="18"/>
  <c r="AC130" i="18"/>
  <c r="AC129" i="18"/>
  <c r="AC133" i="18"/>
  <c r="AC135" i="18"/>
  <c r="AC131" i="18"/>
  <c r="AC132" i="18"/>
  <c r="AC134" i="18"/>
  <c r="AC136" i="18"/>
  <c r="AC137" i="18"/>
  <c r="AC138" i="18"/>
  <c r="AC139" i="18"/>
  <c r="AC141" i="18"/>
  <c r="AC142" i="18"/>
  <c r="AC140" i="18"/>
  <c r="AC145" i="18"/>
  <c r="AC148" i="18"/>
  <c r="AC143" i="18"/>
  <c r="AC144" i="18"/>
  <c r="AC146" i="18"/>
  <c r="AC152" i="18"/>
  <c r="AC147" i="18"/>
  <c r="AC150" i="18"/>
  <c r="AC149" i="18"/>
  <c r="AC151" i="18"/>
  <c r="AC153" i="18"/>
  <c r="AC154" i="18"/>
  <c r="AC155" i="18"/>
  <c r="AC156" i="18"/>
  <c r="AC157" i="18"/>
  <c r="AC162" i="18"/>
  <c r="AC160" i="18"/>
  <c r="AC159" i="18"/>
  <c r="AC158" i="18"/>
  <c r="AC161" i="18"/>
  <c r="AC163" i="18"/>
  <c r="AC164" i="18"/>
  <c r="AC165" i="18"/>
  <c r="AC167" i="18"/>
  <c r="AC166" i="18"/>
  <c r="AC170" i="18"/>
  <c r="AC173" i="18"/>
  <c r="AC168" i="18"/>
  <c r="AC169" i="18"/>
  <c r="AC171" i="18"/>
  <c r="AC174" i="18"/>
  <c r="AC172" i="18"/>
  <c r="AC178" i="18"/>
  <c r="AC176" i="18"/>
  <c r="AC175" i="18"/>
  <c r="AC177" i="18"/>
  <c r="AC179" i="18"/>
  <c r="AC180" i="18"/>
  <c r="AC183" i="18"/>
  <c r="AC181" i="18"/>
  <c r="AC182" i="18"/>
  <c r="AC184" i="18"/>
  <c r="AC189" i="18"/>
  <c r="AC185" i="18"/>
  <c r="AC186" i="18"/>
  <c r="AC187" i="18"/>
  <c r="AC188" i="18"/>
  <c r="AC190" i="18"/>
  <c r="AC193" i="18"/>
  <c r="AC191" i="18"/>
  <c r="AC192" i="18"/>
  <c r="AC196" i="18"/>
  <c r="AC194" i="18"/>
  <c r="AC195" i="18"/>
  <c r="AC197" i="18"/>
  <c r="AC198" i="18"/>
  <c r="AC202" i="18"/>
  <c r="AC199" i="18"/>
  <c r="AC200" i="18"/>
  <c r="AC201" i="18"/>
  <c r="AC205" i="18"/>
  <c r="AC204" i="18"/>
  <c r="AC203" i="18"/>
  <c r="AC207" i="18"/>
  <c r="AC206" i="18"/>
  <c r="AC208" i="18"/>
  <c r="AC211" i="18"/>
  <c r="AC209" i="18"/>
  <c r="AC210" i="18"/>
  <c r="AC215" i="18"/>
  <c r="AC214" i="18"/>
  <c r="AC212" i="18"/>
  <c r="AC213" i="18"/>
  <c r="AC217" i="18"/>
  <c r="AC216" i="18"/>
  <c r="AC220" i="18"/>
  <c r="AC218" i="18"/>
  <c r="AC219" i="18"/>
  <c r="AC221" i="18"/>
  <c r="AC225" i="18"/>
  <c r="AC224" i="18"/>
  <c r="AC226" i="18"/>
  <c r="AC222" i="18"/>
  <c r="AC223" i="18"/>
  <c r="AC229" i="18"/>
  <c r="AC227" i="18"/>
  <c r="AC228" i="18"/>
  <c r="AC230" i="18"/>
  <c r="AC232" i="18"/>
  <c r="AC234" i="18"/>
  <c r="AC231" i="18"/>
  <c r="AC233" i="18"/>
  <c r="AC235" i="18"/>
  <c r="AC236" i="18"/>
  <c r="AC237" i="18"/>
  <c r="AC239" i="18"/>
  <c r="AC240" i="18"/>
  <c r="AC238" i="18"/>
  <c r="AC241" i="18"/>
  <c r="AC243" i="18"/>
  <c r="AC242" i="18"/>
  <c r="AC244" i="18"/>
  <c r="AC245" i="18"/>
  <c r="AC246" i="18"/>
  <c r="AC247" i="18"/>
  <c r="AC248" i="18"/>
  <c r="AC249" i="18"/>
  <c r="AC250" i="18"/>
  <c r="AC253" i="18"/>
  <c r="AC252" i="18"/>
  <c r="AC251" i="18"/>
  <c r="AC256" i="18"/>
  <c r="AC254" i="18"/>
  <c r="AC258" i="18"/>
  <c r="AC257" i="18"/>
  <c r="AC255" i="18"/>
  <c r="AC259" i="18"/>
  <c r="AC260" i="18"/>
  <c r="AC263" i="18"/>
  <c r="AC262" i="18"/>
  <c r="AC261" i="18"/>
  <c r="AC264" i="18"/>
  <c r="AC265" i="18"/>
  <c r="AC270" i="18"/>
  <c r="AC266" i="18"/>
  <c r="AC268" i="18"/>
  <c r="AC267" i="18"/>
  <c r="AC269" i="18"/>
  <c r="AC271" i="18"/>
  <c r="AC272" i="18"/>
  <c r="AC274" i="18"/>
  <c r="AC273" i="18"/>
  <c r="AC277" i="18"/>
  <c r="AC275" i="18"/>
  <c r="AC276" i="18"/>
  <c r="AC278" i="18"/>
  <c r="AC280" i="18"/>
  <c r="AC282" i="18"/>
  <c r="AC279" i="18"/>
  <c r="AC284" i="18"/>
  <c r="AC281" i="18"/>
  <c r="AC286" i="18"/>
  <c r="AC283" i="18"/>
  <c r="AC285" i="18"/>
  <c r="AC289" i="18"/>
  <c r="AC290" i="18"/>
  <c r="AC288" i="18"/>
  <c r="AC287" i="18"/>
  <c r="AC291" i="18"/>
  <c r="AC293" i="18"/>
  <c r="AC292" i="18"/>
  <c r="AC295" i="18"/>
  <c r="AC297" i="18"/>
  <c r="AC294" i="18"/>
  <c r="AC296" i="18"/>
  <c r="AC298" i="18"/>
  <c r="AC299" i="18"/>
  <c r="AC300" i="18"/>
  <c r="AC301" i="18"/>
  <c r="AC302" i="18"/>
  <c r="AC304" i="18"/>
  <c r="AC305" i="18"/>
  <c r="AC303" i="18"/>
  <c r="AC306" i="18"/>
  <c r="AC307" i="18"/>
  <c r="AC308" i="18"/>
  <c r="AC309" i="18"/>
  <c r="AC310" i="18"/>
  <c r="AC311" i="18"/>
  <c r="AC312" i="18"/>
  <c r="AC316" i="18"/>
  <c r="AC313" i="18"/>
  <c r="AC314" i="18"/>
  <c r="AC319" i="18"/>
  <c r="AC317" i="18"/>
  <c r="AC315" i="18"/>
  <c r="AC318" i="18"/>
  <c r="AC322" i="18"/>
  <c r="AC320" i="18"/>
  <c r="AC324" i="18"/>
  <c r="AC321" i="18"/>
  <c r="AC325" i="18"/>
  <c r="AC323" i="18"/>
  <c r="AC330" i="18"/>
  <c r="AC327" i="18"/>
  <c r="AC326" i="18"/>
  <c r="AC329" i="18"/>
  <c r="AC328" i="18"/>
  <c r="AC331" i="18"/>
  <c r="AC334" i="18"/>
  <c r="AC332" i="18"/>
  <c r="AC335" i="18"/>
  <c r="AC336" i="18"/>
  <c r="AC333" i="18"/>
  <c r="AC340" i="18"/>
  <c r="AC337" i="18"/>
  <c r="AC338" i="18"/>
  <c r="AC339" i="18"/>
  <c r="AC342" i="18"/>
  <c r="AC341" i="18"/>
  <c r="AC343" i="18"/>
  <c r="AC344" i="18"/>
  <c r="AC348" i="18"/>
  <c r="AC345" i="18"/>
  <c r="AC346" i="18"/>
  <c r="AC347" i="18"/>
  <c r="AC349" i="18"/>
  <c r="AC353" i="18"/>
  <c r="AC351" i="18"/>
  <c r="AC350" i="18"/>
  <c r="AC352" i="18"/>
  <c r="AC357" i="18"/>
  <c r="AC355" i="18"/>
  <c r="AC354" i="18"/>
  <c r="AC358" i="18"/>
  <c r="AC356" i="18"/>
  <c r="AC361" i="18"/>
  <c r="AC360" i="18"/>
  <c r="AC362" i="18"/>
  <c r="AC359" i="18"/>
  <c r="AC364" i="18"/>
  <c r="AC365" i="18"/>
  <c r="AC366" i="18"/>
  <c r="AC363" i="18"/>
  <c r="AC368" i="18"/>
  <c r="AC367" i="18"/>
  <c r="AC371" i="18"/>
  <c r="AC369" i="18"/>
  <c r="AC370" i="18"/>
  <c r="AC373" i="18"/>
  <c r="AC372" i="18"/>
  <c r="AC375" i="18"/>
  <c r="AC374" i="18"/>
  <c r="AC377" i="18"/>
  <c r="AC376" i="18"/>
  <c r="AC378" i="18"/>
  <c r="AC380" i="18"/>
  <c r="AC379" i="18"/>
  <c r="AC381" i="18"/>
  <c r="AC383" i="18"/>
  <c r="AC382" i="18"/>
  <c r="AC385" i="18"/>
  <c r="AC386" i="18"/>
  <c r="AC384" i="18"/>
  <c r="AC387" i="18"/>
  <c r="AC388" i="18"/>
  <c r="AC391" i="18"/>
  <c r="AC390" i="18"/>
  <c r="AC389" i="18"/>
  <c r="AC392" i="18"/>
  <c r="AC394" i="18"/>
  <c r="AC393" i="18"/>
  <c r="AC395" i="18"/>
  <c r="AC396" i="18"/>
  <c r="AC397" i="18"/>
  <c r="AC398" i="18"/>
  <c r="AC399" i="18"/>
  <c r="AC400" i="18"/>
  <c r="AC401" i="18"/>
  <c r="AC406" i="18"/>
  <c r="AC402" i="18"/>
  <c r="AC404" i="18"/>
  <c r="AC403" i="18"/>
  <c r="AC407" i="18"/>
  <c r="AC405" i="18"/>
  <c r="AC410" i="18"/>
  <c r="AC408" i="18"/>
  <c r="AC411" i="18"/>
  <c r="AC409" i="18"/>
  <c r="AC412" i="18"/>
  <c r="AC416" i="18"/>
  <c r="AC413" i="18"/>
  <c r="AC414" i="18"/>
  <c r="AC415" i="18"/>
  <c r="AC417" i="18"/>
  <c r="AC421" i="18"/>
  <c r="AC418" i="18"/>
  <c r="AC420" i="18"/>
  <c r="AC419" i="18"/>
  <c r="AC422" i="18"/>
  <c r="AC424" i="18"/>
  <c r="AC426" i="18"/>
  <c r="AC423" i="18"/>
  <c r="AC425" i="18"/>
  <c r="AC428" i="18"/>
  <c r="AC429" i="18"/>
  <c r="AC427" i="18"/>
  <c r="AC430" i="18"/>
  <c r="AC432" i="18"/>
  <c r="AC431" i="18"/>
  <c r="AC433" i="18"/>
  <c r="AC435" i="18"/>
  <c r="AC434" i="18"/>
  <c r="AC439" i="18"/>
  <c r="AC436" i="18"/>
  <c r="AC437" i="18"/>
  <c r="AC438" i="18"/>
  <c r="AC440" i="18"/>
  <c r="AC441" i="18"/>
  <c r="AC447" i="18"/>
  <c r="AC443" i="18"/>
  <c r="AC442" i="18"/>
  <c r="AC446" i="18"/>
  <c r="AC444" i="18"/>
  <c r="AC448" i="18"/>
  <c r="AC445" i="18"/>
  <c r="AC450" i="18"/>
  <c r="AC449" i="18"/>
  <c r="AC451" i="18"/>
  <c r="AC452" i="18"/>
  <c r="AC454" i="18"/>
  <c r="AC453" i="18"/>
  <c r="AC455" i="18"/>
  <c r="AC460" i="18"/>
  <c r="AC457" i="18"/>
  <c r="AC458" i="18"/>
  <c r="AC456" i="18"/>
  <c r="AC459" i="18"/>
  <c r="AC461" i="18"/>
  <c r="AC463" i="18"/>
  <c r="AC465" i="18"/>
  <c r="AC462" i="18"/>
  <c r="AC468" i="18"/>
  <c r="AC464" i="18"/>
  <c r="AC467" i="18"/>
  <c r="AC471" i="18"/>
  <c r="AC466" i="18"/>
  <c r="AC469" i="18"/>
  <c r="AC470" i="18"/>
  <c r="AC472" i="18"/>
  <c r="AC473" i="18"/>
  <c r="AC474" i="18"/>
  <c r="AC476" i="18"/>
  <c r="AC478" i="18"/>
  <c r="AC475" i="18"/>
  <c r="AC481" i="18"/>
  <c r="AC477" i="18"/>
  <c r="AC479" i="18"/>
  <c r="AC480" i="18"/>
  <c r="AC485" i="18"/>
  <c r="AC483" i="18"/>
  <c r="AC482" i="18"/>
  <c r="AC484" i="18"/>
  <c r="AC486" i="18"/>
  <c r="AC487" i="18"/>
  <c r="AC489" i="18"/>
  <c r="AC488" i="18"/>
  <c r="AC491" i="18"/>
  <c r="AC490" i="18"/>
  <c r="AC492" i="18"/>
  <c r="AC493" i="18"/>
  <c r="AC495" i="18"/>
  <c r="AC494" i="18"/>
  <c r="AC496" i="18"/>
  <c r="AC497" i="18"/>
  <c r="AC498" i="18"/>
  <c r="AC499" i="18"/>
  <c r="AC501" i="18"/>
  <c r="AC504" i="18"/>
  <c r="AC500" i="18"/>
  <c r="AC502" i="18"/>
  <c r="AC505" i="18"/>
  <c r="AC503" i="18"/>
  <c r="AC506" i="18"/>
  <c r="AC507" i="18"/>
  <c r="AC509" i="18"/>
  <c r="AC508" i="18"/>
  <c r="AC511" i="18"/>
  <c r="AC510" i="18"/>
  <c r="AC513" i="18"/>
  <c r="AC512" i="18"/>
  <c r="AC514" i="18"/>
  <c r="AC515" i="18"/>
  <c r="AC516" i="18"/>
  <c r="AC518" i="18"/>
  <c r="AC517" i="18"/>
  <c r="AC523" i="18"/>
  <c r="AC520" i="18"/>
  <c r="AC519" i="18"/>
  <c r="AC521" i="18"/>
  <c r="AC526" i="18"/>
  <c r="AC522" i="18"/>
  <c r="AC524" i="18"/>
  <c r="AC528" i="18"/>
  <c r="AC525" i="18"/>
  <c r="AC527" i="18"/>
  <c r="AC531" i="18"/>
  <c r="AC529" i="18"/>
  <c r="AC530" i="18"/>
  <c r="AC532" i="18"/>
  <c r="AC534" i="18"/>
  <c r="AC536" i="18"/>
  <c r="AC533" i="18"/>
  <c r="AC535" i="18"/>
  <c r="AC538" i="18"/>
  <c r="AC537" i="18"/>
  <c r="AC541" i="18"/>
  <c r="AC540" i="18"/>
  <c r="AC539" i="18"/>
  <c r="AC542" i="18"/>
  <c r="AC544" i="18"/>
  <c r="AC543" i="18"/>
  <c r="AC546" i="18"/>
  <c r="AC545" i="18"/>
  <c r="AC547" i="18"/>
  <c r="AC548" i="18"/>
  <c r="AC552" i="18"/>
  <c r="AC549" i="18"/>
  <c r="AC550" i="18"/>
  <c r="AC551" i="18"/>
  <c r="AC554" i="18"/>
  <c r="AC553" i="18"/>
  <c r="AC556" i="18"/>
  <c r="AC555" i="18"/>
  <c r="AC557" i="18"/>
  <c r="AC558" i="18"/>
  <c r="AC559" i="18"/>
  <c r="AC560" i="18"/>
  <c r="AC561" i="18"/>
  <c r="AC564" i="18"/>
  <c r="AC562" i="18"/>
  <c r="AC563" i="18"/>
  <c r="AC565" i="18"/>
  <c r="AC566" i="18"/>
  <c r="AC567" i="18"/>
  <c r="AC568" i="18"/>
  <c r="AC569" i="18"/>
  <c r="AC570" i="18"/>
  <c r="AC572" i="18"/>
  <c r="AC574" i="18"/>
  <c r="AC573" i="18"/>
  <c r="AC571" i="18"/>
  <c r="AC576" i="18"/>
  <c r="AC575" i="18"/>
  <c r="AC577" i="18"/>
  <c r="AC581" i="18"/>
  <c r="AC578" i="18"/>
  <c r="AC580" i="18"/>
  <c r="AC579" i="18"/>
  <c r="AC582" i="18"/>
  <c r="AC584" i="18"/>
  <c r="AC583" i="18"/>
  <c r="AC589" i="18"/>
  <c r="AC585" i="18"/>
  <c r="AC586" i="18"/>
  <c r="AC588" i="18"/>
  <c r="AC587" i="18"/>
  <c r="AC590" i="18"/>
  <c r="AC591" i="18"/>
  <c r="AC592" i="18"/>
  <c r="AC593" i="18"/>
  <c r="AC594" i="18"/>
  <c r="AC596" i="18"/>
  <c r="AC595" i="18"/>
  <c r="AC599" i="18"/>
  <c r="AC597" i="18"/>
  <c r="AC600" i="18"/>
  <c r="AC598" i="18"/>
  <c r="AC601" i="18"/>
  <c r="AC602" i="18"/>
  <c r="AC603" i="18"/>
  <c r="AC604" i="18"/>
  <c r="AC606" i="18"/>
  <c r="AC605" i="18"/>
  <c r="AC612" i="18"/>
  <c r="AC607" i="18"/>
  <c r="AC608" i="18"/>
  <c r="AC610" i="18"/>
  <c r="AC609" i="18"/>
  <c r="AC611" i="18"/>
  <c r="AC613" i="18"/>
  <c r="AC614" i="18"/>
  <c r="AC618" i="18"/>
  <c r="AC615" i="18"/>
  <c r="AC616" i="18"/>
  <c r="AC617" i="18"/>
  <c r="AC619" i="18"/>
  <c r="AC620" i="18"/>
  <c r="AC622" i="18"/>
  <c r="AC623" i="18"/>
  <c r="AC625" i="18"/>
  <c r="AC621" i="18"/>
  <c r="AC628" i="18"/>
  <c r="AC624" i="18"/>
  <c r="AC626" i="18"/>
  <c r="AC627" i="18"/>
  <c r="AC633" i="18"/>
  <c r="AC629" i="18"/>
  <c r="AC630" i="18"/>
  <c r="AC632" i="18"/>
  <c r="AC631" i="18"/>
  <c r="AC634" i="18"/>
  <c r="AC635" i="18"/>
  <c r="AC636" i="18"/>
  <c r="AC640" i="18"/>
  <c r="AC642" i="18"/>
  <c r="AC639" i="18"/>
  <c r="AC638" i="18"/>
  <c r="AC637" i="18"/>
  <c r="AC641" i="18"/>
  <c r="AC643" i="18"/>
  <c r="AC645" i="18"/>
  <c r="AC648" i="18"/>
  <c r="AC644" i="18"/>
  <c r="AC649" i="18"/>
  <c r="AC647" i="18"/>
  <c r="AC646" i="18"/>
  <c r="AC650" i="18"/>
  <c r="AC652" i="18"/>
  <c r="AC651" i="18"/>
  <c r="AC655" i="18"/>
  <c r="AC654" i="18"/>
  <c r="AC653" i="18"/>
  <c r="AC656" i="18"/>
  <c r="AC658" i="18"/>
  <c r="AC657" i="18"/>
  <c r="AC659" i="18"/>
  <c r="AC660" i="18"/>
  <c r="AC661" i="18"/>
  <c r="AC663" i="18"/>
  <c r="AC662" i="18"/>
  <c r="AC664" i="18"/>
  <c r="AC665" i="18"/>
  <c r="AC667" i="18"/>
  <c r="AC666" i="18"/>
  <c r="AC668" i="18"/>
  <c r="AC671" i="18"/>
  <c r="AC672" i="18"/>
  <c r="AC669" i="18"/>
  <c r="AC670" i="18"/>
  <c r="AC673" i="18"/>
  <c r="AC674" i="18"/>
  <c r="AC677" i="18"/>
  <c r="AC675" i="18"/>
  <c r="AC676" i="18"/>
  <c r="AC678" i="18"/>
  <c r="AC681" i="18"/>
  <c r="AC679" i="18"/>
  <c r="AC680" i="18"/>
  <c r="AC684" i="18"/>
  <c r="AC682" i="18"/>
  <c r="AC683" i="18"/>
  <c r="AC685" i="18"/>
  <c r="AC686" i="18"/>
  <c r="AC691" i="18"/>
  <c r="AC687" i="18"/>
  <c r="AC688" i="18"/>
  <c r="AC689" i="18"/>
  <c r="AC690" i="18"/>
  <c r="AC693" i="18"/>
  <c r="AC696" i="18"/>
  <c r="AC692" i="18"/>
  <c r="AC694" i="18"/>
  <c r="AC695" i="18"/>
  <c r="AC697" i="18"/>
  <c r="AC701" i="18"/>
  <c r="AC699" i="18"/>
  <c r="AC698" i="18"/>
  <c r="AC700" i="18"/>
  <c r="AC702" i="18"/>
  <c r="AC703" i="18"/>
  <c r="AC704" i="18"/>
  <c r="AC708" i="18"/>
  <c r="AC705" i="18"/>
  <c r="AC707" i="18"/>
  <c r="AC706" i="18"/>
  <c r="AC709" i="18"/>
  <c r="AC712" i="18"/>
  <c r="AC710" i="18"/>
  <c r="AC713" i="18"/>
  <c r="AC711" i="18"/>
  <c r="AC714" i="18"/>
  <c r="AC715" i="18"/>
  <c r="AC716" i="18"/>
  <c r="AC717" i="18"/>
  <c r="AC718" i="18"/>
  <c r="AC719" i="18"/>
  <c r="AC720" i="18"/>
  <c r="AC721" i="18"/>
  <c r="AC723" i="18"/>
  <c r="AC722" i="18"/>
  <c r="AC724" i="18"/>
  <c r="AC725" i="18"/>
  <c r="AC727" i="18"/>
  <c r="AC726" i="18"/>
  <c r="AC730" i="18"/>
  <c r="AC729" i="18"/>
  <c r="AC728" i="18"/>
  <c r="AC731" i="18"/>
  <c r="AC732" i="18"/>
  <c r="AC734" i="18"/>
  <c r="AC733" i="18"/>
  <c r="AC736" i="18"/>
  <c r="AC735" i="18"/>
  <c r="AC737" i="18"/>
  <c r="AC740" i="18"/>
  <c r="AC738" i="18"/>
  <c r="AC739" i="18"/>
  <c r="AC741" i="18"/>
  <c r="AC747" i="18"/>
  <c r="AC742" i="18"/>
  <c r="AC743" i="18"/>
  <c r="AC744" i="18"/>
  <c r="AC745" i="18"/>
  <c r="AC746" i="18"/>
  <c r="AC751" i="18"/>
  <c r="AC750" i="18"/>
  <c r="AC748" i="18"/>
  <c r="AC749" i="18"/>
  <c r="AC752" i="18"/>
  <c r="AC753" i="18"/>
  <c r="AC754" i="18"/>
  <c r="AC756" i="18"/>
  <c r="AC755" i="18"/>
  <c r="AC757" i="18"/>
  <c r="AC758" i="18"/>
  <c r="AC759" i="18"/>
  <c r="AC760" i="18"/>
  <c r="AC763" i="18"/>
  <c r="AC762" i="18"/>
  <c r="AC761" i="18"/>
  <c r="AC764" i="18"/>
  <c r="AC767" i="18"/>
  <c r="AC765" i="18"/>
  <c r="AC766" i="18"/>
  <c r="AC768" i="18"/>
  <c r="AC770" i="18"/>
  <c r="AC772" i="18"/>
  <c r="AC769" i="18"/>
  <c r="AC771" i="18"/>
  <c r="AC775" i="18"/>
  <c r="AC774" i="18"/>
  <c r="AC773" i="18"/>
  <c r="AC778" i="18"/>
  <c r="AC777" i="18"/>
  <c r="AC776" i="18"/>
  <c r="AC779" i="18"/>
  <c r="AC780" i="18"/>
  <c r="AC781" i="18"/>
  <c r="AC783" i="18"/>
  <c r="AC782" i="18"/>
  <c r="AC784" i="18"/>
  <c r="AC785" i="18"/>
  <c r="AC789" i="18"/>
  <c r="AC786" i="18"/>
  <c r="AC788" i="18"/>
  <c r="AC787" i="18"/>
  <c r="AC791" i="18"/>
  <c r="AC793" i="18"/>
  <c r="AC790" i="18"/>
  <c r="AC792" i="18"/>
  <c r="AC795" i="18"/>
  <c r="AC796" i="18"/>
  <c r="AC794" i="18"/>
  <c r="AC797" i="18"/>
  <c r="AC799" i="18"/>
  <c r="AC798" i="18"/>
  <c r="AC800" i="18"/>
  <c r="AC806" i="18"/>
  <c r="AC801" i="18"/>
  <c r="AC804" i="18"/>
  <c r="AC802" i="18"/>
  <c r="AC803" i="18"/>
  <c r="AC805" i="18"/>
  <c r="AC809" i="18"/>
  <c r="AC808" i="18"/>
  <c r="AC807" i="18"/>
  <c r="AC810" i="18"/>
  <c r="AC811" i="18"/>
  <c r="AC812" i="18"/>
  <c r="AC813" i="18"/>
  <c r="AC814" i="18"/>
  <c r="AC816" i="18"/>
  <c r="AC815" i="18"/>
  <c r="AC819" i="18"/>
  <c r="AC817" i="18"/>
  <c r="AC818" i="18"/>
  <c r="AC823" i="18"/>
  <c r="AC820" i="18"/>
  <c r="AC821" i="18"/>
  <c r="AC824" i="18"/>
  <c r="AC822" i="18"/>
  <c r="AC830" i="18"/>
  <c r="AC825" i="18"/>
  <c r="AC826" i="18"/>
  <c r="AC828" i="18"/>
  <c r="AC827" i="18"/>
  <c r="AC829" i="18"/>
  <c r="AC832" i="18"/>
  <c r="AC834" i="18"/>
  <c r="AC831" i="18"/>
  <c r="AC835" i="18"/>
  <c r="AC833" i="18"/>
  <c r="AC836" i="18"/>
  <c r="AC839" i="18"/>
  <c r="AC838" i="18"/>
  <c r="AC837" i="18"/>
  <c r="AC840" i="18"/>
  <c r="AC842" i="18"/>
  <c r="AC841" i="18"/>
  <c r="AC843" i="18"/>
  <c r="AC845" i="18"/>
  <c r="AC846" i="18"/>
  <c r="AC844" i="18"/>
  <c r="AC848" i="18"/>
  <c r="AC847" i="18"/>
  <c r="AC849" i="18"/>
  <c r="AC851" i="18"/>
  <c r="AC850" i="18"/>
  <c r="AC852" i="18"/>
  <c r="AC855" i="18"/>
  <c r="AC853" i="18"/>
  <c r="AC854" i="18"/>
  <c r="AC857" i="18"/>
  <c r="AC856" i="18"/>
  <c r="AC858" i="18"/>
  <c r="AC862" i="18"/>
  <c r="AC859" i="18"/>
  <c r="AC863" i="18"/>
  <c r="AC860" i="18"/>
  <c r="AC864" i="18"/>
  <c r="AC861" i="18"/>
  <c r="AC866" i="18"/>
  <c r="AC865" i="18"/>
  <c r="AC868" i="18"/>
  <c r="AC867" i="18"/>
  <c r="AC872" i="18"/>
  <c r="AC873" i="18"/>
  <c r="AC870" i="18"/>
  <c r="AC869" i="18"/>
  <c r="AC875" i="18"/>
  <c r="AC871" i="18"/>
  <c r="AC874" i="18"/>
  <c r="AC877" i="18"/>
  <c r="AC876" i="18"/>
  <c r="AC879" i="18"/>
  <c r="AC878" i="18"/>
  <c r="AC881" i="18"/>
  <c r="AC880" i="18"/>
  <c r="AC882" i="18"/>
  <c r="AC884" i="18"/>
  <c r="AC883" i="18"/>
  <c r="AC885" i="18"/>
  <c r="AC887" i="18"/>
  <c r="AC886" i="18"/>
  <c r="AC888" i="18"/>
  <c r="AC889" i="18"/>
  <c r="AC890" i="18"/>
  <c r="AC891" i="18"/>
  <c r="AC892" i="18"/>
  <c r="AC893" i="18"/>
  <c r="AC894" i="18"/>
  <c r="AC895" i="18"/>
  <c r="AC896" i="18"/>
  <c r="AC897" i="18"/>
  <c r="AC898" i="18"/>
  <c r="AC900" i="18"/>
  <c r="AC899" i="18"/>
  <c r="AC902" i="18"/>
  <c r="AC901" i="18"/>
  <c r="AC905" i="18"/>
  <c r="AC904" i="18"/>
  <c r="AC903" i="18"/>
  <c r="AC907" i="18"/>
  <c r="AC908" i="18"/>
  <c r="AC906" i="18"/>
  <c r="AC910" i="18"/>
  <c r="AC909" i="18"/>
  <c r="AC913" i="18"/>
  <c r="AC911" i="18"/>
  <c r="AC912" i="18"/>
  <c r="AC916" i="18"/>
  <c r="AC915" i="18"/>
  <c r="AC914" i="18"/>
  <c r="AC917" i="18"/>
  <c r="AC919" i="18"/>
  <c r="AC918" i="18"/>
  <c r="AC920" i="18"/>
  <c r="AC921" i="18"/>
  <c r="AC924" i="18"/>
  <c r="AC922" i="18"/>
  <c r="AC923" i="18"/>
  <c r="AC925" i="18"/>
  <c r="AC926" i="18"/>
  <c r="AC931" i="18"/>
  <c r="AC929" i="18"/>
  <c r="AC927" i="18"/>
  <c r="AC928" i="18"/>
  <c r="AC930" i="18"/>
  <c r="AC933" i="18"/>
  <c r="AC932" i="18"/>
  <c r="AC934" i="18"/>
  <c r="AC939" i="18"/>
  <c r="AC935" i="18"/>
  <c r="AC936" i="18"/>
  <c r="AC937" i="18"/>
  <c r="AC938" i="18"/>
  <c r="AC941" i="18"/>
  <c r="AC940" i="18"/>
  <c r="AC942" i="18"/>
  <c r="AC943" i="18"/>
  <c r="AC944" i="18"/>
  <c r="AC946" i="18"/>
  <c r="AC945" i="18"/>
  <c r="AC950" i="18"/>
  <c r="AC947" i="18"/>
  <c r="AC948" i="18"/>
  <c r="AC952" i="18"/>
  <c r="AC951" i="18"/>
  <c r="AC949" i="18"/>
  <c r="AC953" i="18"/>
  <c r="AC954" i="18"/>
  <c r="AC955" i="18"/>
  <c r="AC956" i="18"/>
  <c r="AC957" i="18"/>
  <c r="AC958" i="18"/>
  <c r="AC963" i="18"/>
  <c r="AC959" i="18"/>
  <c r="AC960" i="18"/>
  <c r="AC962" i="18"/>
  <c r="AC961" i="18"/>
  <c r="AC964" i="18"/>
  <c r="AC967" i="18"/>
  <c r="AC965" i="18"/>
  <c r="AC966" i="18"/>
  <c r="AC968" i="18"/>
  <c r="AC969" i="18"/>
  <c r="AC970" i="18"/>
  <c r="AC972" i="18"/>
  <c r="AC973" i="18"/>
  <c r="AC971" i="18"/>
  <c r="AC975" i="18"/>
  <c r="AC974" i="18"/>
  <c r="AC976" i="18"/>
  <c r="AC977" i="18"/>
  <c r="AC978" i="18"/>
  <c r="AC979" i="18"/>
  <c r="AC980" i="18"/>
  <c r="AC982" i="18"/>
  <c r="AC981" i="18"/>
  <c r="AC983" i="18"/>
  <c r="AC984" i="18"/>
  <c r="AC985" i="18"/>
  <c r="AC987" i="18"/>
  <c r="AC986" i="18"/>
  <c r="AC988" i="18"/>
  <c r="AC993" i="18"/>
  <c r="AC989" i="18"/>
  <c r="AC990" i="18"/>
  <c r="AC991" i="18"/>
  <c r="AC992" i="18"/>
  <c r="AC994" i="18"/>
  <c r="AC995" i="18"/>
  <c r="AC996" i="18"/>
  <c r="AC998" i="18"/>
  <c r="AC997" i="18"/>
  <c r="Y1003" i="18"/>
  <c r="AB1007" i="18"/>
  <c r="AB11" i="18"/>
  <c r="AB9" i="18"/>
  <c r="AB10" i="18"/>
  <c r="AB8" i="18"/>
  <c r="M5" i="18"/>
  <c r="M4" i="18" s="1"/>
  <c r="AB13" i="18"/>
  <c r="AB12" i="18"/>
  <c r="AB15" i="18"/>
  <c r="AB14" i="18"/>
  <c r="AB18" i="18"/>
  <c r="AB17" i="18"/>
  <c r="AB16" i="18"/>
  <c r="AB19" i="18"/>
  <c r="AB21" i="18"/>
  <c r="AB20" i="18"/>
  <c r="AB24" i="18"/>
  <c r="AB22" i="18"/>
  <c r="AB23" i="18"/>
  <c r="AB25" i="18"/>
  <c r="AB26" i="18"/>
  <c r="AB27" i="18"/>
  <c r="AB29" i="18"/>
  <c r="AB28" i="18"/>
  <c r="AB30" i="18"/>
  <c r="AB31" i="18"/>
  <c r="AB32" i="18"/>
  <c r="AB33" i="18"/>
  <c r="AB34" i="18"/>
  <c r="AB35" i="18"/>
  <c r="AB36" i="18"/>
  <c r="AB38" i="18"/>
  <c r="AB37" i="18"/>
  <c r="AB41" i="18"/>
  <c r="AB40" i="18"/>
  <c r="AB39" i="18"/>
  <c r="AB42" i="18"/>
  <c r="AB44" i="18"/>
  <c r="AB43" i="18"/>
  <c r="AB46" i="18"/>
  <c r="AB48" i="18"/>
  <c r="AB47" i="18"/>
  <c r="AB45" i="18"/>
  <c r="AB54" i="18"/>
  <c r="AB49" i="18"/>
  <c r="AB50" i="18"/>
  <c r="AB51" i="18"/>
  <c r="AB52" i="18"/>
  <c r="AB55" i="18"/>
  <c r="AB53" i="18"/>
  <c r="AB58" i="18"/>
  <c r="AB56" i="18"/>
  <c r="AB61" i="18"/>
  <c r="AB57" i="18"/>
  <c r="AB63" i="18"/>
  <c r="AB59" i="18"/>
  <c r="AB62" i="18"/>
  <c r="AB60" i="18"/>
  <c r="AB64" i="18"/>
  <c r="AB65" i="18"/>
  <c r="AB66" i="18"/>
  <c r="AB67" i="18"/>
  <c r="AB70" i="18"/>
  <c r="AB69" i="18"/>
  <c r="AB68" i="18"/>
  <c r="AB72" i="18"/>
  <c r="AB71" i="18"/>
  <c r="AB74" i="18"/>
  <c r="AB75" i="18"/>
  <c r="AB73" i="18"/>
  <c r="AB77" i="18"/>
  <c r="AB76" i="18"/>
  <c r="AB79" i="18"/>
  <c r="AB78" i="18"/>
  <c r="AB81" i="18"/>
  <c r="AB80" i="18"/>
  <c r="AB82" i="18"/>
  <c r="AB84" i="18"/>
  <c r="AB85" i="18"/>
  <c r="AB83" i="18"/>
  <c r="AB88" i="18"/>
  <c r="AB86" i="18"/>
  <c r="AB87" i="18"/>
  <c r="AB89" i="18"/>
  <c r="AB90" i="18"/>
  <c r="AB91" i="18"/>
  <c r="AB93" i="18"/>
  <c r="AB94" i="18"/>
  <c r="AB92" i="18"/>
  <c r="AB96" i="18"/>
  <c r="AB95" i="18"/>
  <c r="AB99" i="18"/>
  <c r="AB97" i="18"/>
  <c r="AB98" i="18"/>
  <c r="AB100" i="18"/>
  <c r="AB101" i="18"/>
  <c r="AB102" i="18"/>
  <c r="AB104" i="18"/>
  <c r="AB105" i="18"/>
  <c r="AB103" i="18"/>
  <c r="AB106" i="18"/>
  <c r="AB109" i="18"/>
  <c r="AB108" i="18"/>
  <c r="AB107" i="18"/>
  <c r="AB110" i="18"/>
  <c r="AB111" i="18"/>
  <c r="AB112" i="18"/>
  <c r="AB113" i="18"/>
  <c r="AB114" i="18"/>
  <c r="AB116" i="18"/>
  <c r="AB118" i="18"/>
  <c r="AB115" i="18"/>
  <c r="AB117" i="18"/>
  <c r="AB121" i="18"/>
  <c r="AB119" i="18"/>
  <c r="AB123" i="18"/>
  <c r="AB125" i="18"/>
  <c r="AB122" i="18"/>
  <c r="AB120" i="18"/>
  <c r="AB124" i="18"/>
  <c r="AB127" i="18"/>
  <c r="AB126" i="18"/>
  <c r="AB130" i="18"/>
  <c r="AB128" i="18"/>
  <c r="AB129" i="18"/>
  <c r="AB132" i="18"/>
  <c r="AB131" i="18"/>
  <c r="AB135" i="18"/>
  <c r="AB133" i="18"/>
  <c r="AB134" i="18"/>
  <c r="AB138" i="18"/>
  <c r="AB137" i="18"/>
  <c r="AB141" i="18"/>
  <c r="AB139" i="18"/>
  <c r="AB136" i="18"/>
  <c r="AB140" i="18"/>
  <c r="AB142" i="18"/>
  <c r="AB143" i="18"/>
  <c r="AB145" i="18"/>
  <c r="AB147" i="18"/>
  <c r="AB144" i="18"/>
  <c r="AB146" i="18"/>
  <c r="AB148" i="18"/>
  <c r="AB149" i="18"/>
  <c r="AB151" i="18"/>
  <c r="AB150" i="18"/>
  <c r="AB152" i="18"/>
  <c r="AB154" i="18"/>
  <c r="AB153" i="18"/>
  <c r="AB155" i="18"/>
  <c r="AB156" i="18"/>
  <c r="AB157" i="18"/>
  <c r="AB158" i="18"/>
  <c r="AB161" i="18"/>
  <c r="AB159" i="18"/>
  <c r="AB160" i="18"/>
  <c r="AB163" i="18"/>
  <c r="AB162" i="18"/>
  <c r="AB167" i="18"/>
  <c r="AB164" i="18"/>
  <c r="AB166" i="18"/>
  <c r="AB165" i="18"/>
  <c r="AB169" i="18"/>
  <c r="AB168" i="18"/>
  <c r="AB170" i="18"/>
  <c r="AB172" i="18"/>
  <c r="AB173" i="18"/>
  <c r="AB171" i="18"/>
  <c r="AB174" i="18"/>
  <c r="AB177" i="18"/>
  <c r="AB176" i="18"/>
  <c r="AB175" i="18"/>
  <c r="AB179" i="18"/>
  <c r="AB180" i="18"/>
  <c r="AB181" i="18"/>
  <c r="AB178" i="18"/>
  <c r="AB183" i="18"/>
  <c r="AB182" i="18"/>
  <c r="AB185" i="18"/>
  <c r="AB184" i="18"/>
  <c r="AB189" i="18"/>
  <c r="AB187" i="18"/>
  <c r="AB186" i="18"/>
  <c r="AB188" i="18"/>
  <c r="AB190" i="18"/>
  <c r="AB191" i="18"/>
  <c r="AB194" i="18"/>
  <c r="AB192" i="18"/>
  <c r="AB193" i="18"/>
  <c r="AB196" i="18"/>
  <c r="AB195" i="18"/>
  <c r="AB197" i="18"/>
  <c r="AB198" i="18"/>
  <c r="AB200" i="18"/>
  <c r="AB199" i="18"/>
  <c r="AB201" i="18"/>
  <c r="AB202" i="18"/>
  <c r="AB204" i="18"/>
  <c r="AB203" i="18"/>
  <c r="AB205" i="18"/>
  <c r="AB206" i="18"/>
  <c r="AB209" i="18"/>
  <c r="AB207" i="18"/>
  <c r="AB210" i="18"/>
  <c r="AB208" i="18"/>
  <c r="AB212" i="18"/>
  <c r="AB211" i="18"/>
  <c r="AB216" i="18"/>
  <c r="AB214" i="18"/>
  <c r="AB213" i="18"/>
  <c r="AB215" i="18"/>
  <c r="AB218" i="18"/>
  <c r="AB217" i="18"/>
  <c r="AB219" i="18"/>
  <c r="AB220" i="18"/>
  <c r="AB222" i="18"/>
  <c r="AB221" i="18"/>
  <c r="AB223" i="18"/>
  <c r="AB226" i="18"/>
  <c r="AB225" i="18"/>
  <c r="AB224" i="18"/>
  <c r="AB228" i="18"/>
  <c r="AB227" i="18"/>
  <c r="AB230" i="18"/>
  <c r="AB229" i="18"/>
  <c r="AB231" i="18"/>
  <c r="AB232" i="18"/>
  <c r="AB234" i="18"/>
  <c r="AB235" i="18"/>
  <c r="AB233" i="18"/>
  <c r="AB238" i="18"/>
  <c r="AB236" i="18"/>
  <c r="AB239" i="18"/>
  <c r="AB237" i="18"/>
  <c r="AB240" i="18"/>
  <c r="AB241" i="18"/>
  <c r="AB242" i="18"/>
  <c r="AB245" i="18"/>
  <c r="AB244" i="18"/>
  <c r="AB243" i="18"/>
  <c r="AB247" i="18"/>
  <c r="AB246" i="18"/>
  <c r="AB248" i="18"/>
  <c r="AB252" i="18"/>
  <c r="AB254" i="18"/>
  <c r="AB249" i="18"/>
  <c r="AB250" i="18"/>
  <c r="AB251" i="18"/>
  <c r="AB255" i="18"/>
  <c r="AB253" i="18"/>
  <c r="AB256" i="18"/>
  <c r="AB258" i="18"/>
  <c r="AB257" i="18"/>
  <c r="AB261" i="18"/>
  <c r="AB259" i="18"/>
  <c r="AB262" i="18"/>
  <c r="AB260" i="18"/>
  <c r="AB264" i="18"/>
  <c r="AB266" i="18"/>
  <c r="AB263" i="18"/>
  <c r="AB265" i="18"/>
  <c r="AB267" i="18"/>
  <c r="AB268" i="18"/>
  <c r="AB269" i="18"/>
  <c r="AB272" i="18"/>
  <c r="AB271" i="18"/>
  <c r="AB270" i="18"/>
  <c r="AB273" i="18"/>
  <c r="AB274" i="18"/>
  <c r="AB275" i="18"/>
  <c r="AB277" i="18"/>
  <c r="AB276" i="18"/>
  <c r="AB278" i="18"/>
  <c r="AB282" i="18"/>
  <c r="AB280" i="18"/>
  <c r="AB279" i="18"/>
  <c r="AB284" i="18"/>
  <c r="AB281" i="18"/>
  <c r="AB283" i="18"/>
  <c r="AB285" i="18"/>
  <c r="AB289" i="18"/>
  <c r="AB287" i="18"/>
  <c r="AB288" i="18"/>
  <c r="AB286" i="18"/>
  <c r="AB290" i="18"/>
  <c r="AB291" i="18"/>
  <c r="AB292" i="18"/>
  <c r="AB294" i="18"/>
  <c r="AB293" i="18"/>
  <c r="AB295" i="18"/>
  <c r="AB296" i="18"/>
  <c r="AB297" i="18"/>
  <c r="AB299" i="18"/>
  <c r="AB298" i="18"/>
  <c r="AB303" i="18"/>
  <c r="AB300" i="18"/>
  <c r="AB301" i="18"/>
  <c r="AB305" i="18"/>
  <c r="AB306" i="18"/>
  <c r="AB302" i="18"/>
  <c r="AB304" i="18"/>
  <c r="AB307" i="18"/>
  <c r="AB309" i="18"/>
  <c r="AB308" i="18"/>
  <c r="AB311" i="18"/>
  <c r="AB312" i="18"/>
  <c r="AB313" i="18"/>
  <c r="AB314" i="18"/>
  <c r="AB310" i="18"/>
  <c r="AB319" i="18"/>
  <c r="AB315" i="18"/>
  <c r="AB316" i="18"/>
  <c r="AB317" i="18"/>
  <c r="AB320" i="18"/>
  <c r="AB318" i="18"/>
  <c r="AB321" i="18"/>
  <c r="AB324" i="18"/>
  <c r="AB322" i="18"/>
  <c r="AB323" i="18"/>
  <c r="AB330" i="18"/>
  <c r="AB328" i="18"/>
  <c r="AB326" i="18"/>
  <c r="AB327" i="18"/>
  <c r="AB325" i="18"/>
  <c r="AB333" i="18"/>
  <c r="AB329" i="18"/>
  <c r="AB331" i="18"/>
  <c r="AB335" i="18"/>
  <c r="AB332" i="18"/>
  <c r="AB334" i="18"/>
  <c r="AB336" i="18"/>
  <c r="AB337" i="18"/>
  <c r="AB338" i="18"/>
  <c r="AB339" i="18"/>
  <c r="AB340" i="18"/>
  <c r="AB341" i="18"/>
  <c r="AB343" i="18"/>
  <c r="AB342" i="18"/>
  <c r="AB344" i="18"/>
  <c r="AB348" i="18"/>
  <c r="AB345" i="18"/>
  <c r="AB346" i="18"/>
  <c r="AB347" i="18"/>
  <c r="AB351" i="18"/>
  <c r="AB349" i="18"/>
  <c r="AB353" i="18"/>
  <c r="AB352" i="18"/>
  <c r="AB350" i="18"/>
  <c r="AB356" i="18"/>
  <c r="AB355" i="18"/>
  <c r="AB354" i="18"/>
  <c r="AB358" i="18"/>
  <c r="AB357" i="18"/>
  <c r="AB360" i="18"/>
  <c r="AB362" i="18"/>
  <c r="AB359" i="18"/>
  <c r="AB363" i="18"/>
  <c r="AB361" i="18"/>
  <c r="AB364" i="18"/>
  <c r="AB367" i="18"/>
  <c r="AB366" i="18"/>
  <c r="AB365" i="18"/>
  <c r="AB368" i="18"/>
  <c r="AB369" i="18"/>
  <c r="AB370" i="18"/>
  <c r="AB371" i="18"/>
  <c r="AB373" i="18"/>
  <c r="AB372" i="18"/>
  <c r="AB374" i="18"/>
  <c r="AB375" i="18"/>
  <c r="AB378" i="18"/>
  <c r="AB377" i="18"/>
  <c r="AB376" i="18"/>
  <c r="AB379" i="18"/>
  <c r="AB380" i="18"/>
  <c r="AB381" i="18"/>
  <c r="AB382" i="18"/>
  <c r="AB383" i="18"/>
  <c r="AB384" i="18"/>
  <c r="AB385" i="18"/>
  <c r="AB386" i="18"/>
  <c r="AB390" i="18"/>
  <c r="AB392" i="18"/>
  <c r="AB387" i="18"/>
  <c r="AB389" i="18"/>
  <c r="AB388" i="18"/>
  <c r="AB391" i="18"/>
  <c r="AB393" i="18"/>
  <c r="AB394" i="18"/>
  <c r="AB395" i="18"/>
  <c r="AB398" i="18"/>
  <c r="AB399" i="18"/>
  <c r="AB397" i="18"/>
  <c r="AB396" i="18"/>
  <c r="AB400" i="18"/>
  <c r="AB401" i="18"/>
  <c r="AB403" i="18"/>
  <c r="AB402" i="18"/>
  <c r="AB405" i="18"/>
  <c r="AB407" i="18"/>
  <c r="AB404" i="18"/>
  <c r="AB406" i="18"/>
  <c r="AB408" i="18"/>
  <c r="AB409" i="18"/>
  <c r="AB411" i="18"/>
  <c r="AB412" i="18"/>
  <c r="AB413" i="18"/>
  <c r="AB410" i="18"/>
  <c r="AB414" i="18"/>
  <c r="AB417" i="18"/>
  <c r="AB415" i="18"/>
  <c r="AB420" i="18"/>
  <c r="AB419" i="18"/>
  <c r="AB416" i="18"/>
  <c r="AB421" i="18"/>
  <c r="AB424" i="18"/>
  <c r="AB418" i="18"/>
  <c r="AB422" i="18"/>
  <c r="AB425" i="18"/>
  <c r="AB423" i="18"/>
  <c r="AB427" i="18"/>
  <c r="AB426" i="18"/>
  <c r="AB428" i="18"/>
  <c r="AB429" i="18"/>
  <c r="AB430" i="18"/>
  <c r="AB431" i="18"/>
  <c r="AB433" i="18"/>
  <c r="AB432" i="18"/>
  <c r="AB436" i="18"/>
  <c r="AB434" i="18"/>
  <c r="AB435" i="18"/>
  <c r="AB438" i="18"/>
  <c r="AB440" i="18"/>
  <c r="AB437" i="18"/>
  <c r="AB441" i="18"/>
  <c r="AB439" i="18"/>
  <c r="AB444" i="18"/>
  <c r="AB443" i="18"/>
  <c r="AB442" i="18"/>
  <c r="AB445" i="18"/>
  <c r="AB447" i="18"/>
  <c r="AB446" i="18"/>
  <c r="AB449" i="18"/>
  <c r="AB448" i="18"/>
  <c r="AB455" i="18"/>
  <c r="AB450" i="18"/>
  <c r="AB451" i="18"/>
  <c r="AB452" i="18"/>
  <c r="AB453" i="18"/>
  <c r="AB454" i="18"/>
  <c r="AB459" i="18"/>
  <c r="AB456" i="18"/>
  <c r="AB457" i="18"/>
  <c r="AB458" i="18"/>
  <c r="AB461" i="18"/>
  <c r="AB460" i="18"/>
  <c r="AB462" i="18"/>
  <c r="AB464" i="18"/>
  <c r="AB465" i="18"/>
  <c r="AB463" i="18"/>
  <c r="AB467" i="18"/>
  <c r="AB466" i="18"/>
  <c r="AB468" i="18"/>
  <c r="AB469" i="18"/>
  <c r="AB471" i="18"/>
  <c r="AB470" i="18"/>
  <c r="AB473" i="18"/>
  <c r="AB475" i="18"/>
  <c r="AB476" i="18"/>
  <c r="AB472" i="18"/>
  <c r="AB474" i="18"/>
  <c r="AB479" i="18"/>
  <c r="AB478" i="18"/>
  <c r="AB480" i="18"/>
  <c r="AB477" i="18"/>
  <c r="AB482" i="18"/>
  <c r="AB481" i="18"/>
  <c r="AB483" i="18"/>
  <c r="AB486" i="18"/>
  <c r="AB484" i="18"/>
  <c r="AB485" i="18"/>
  <c r="AB489" i="18"/>
  <c r="AB491" i="18"/>
  <c r="AB487" i="18"/>
  <c r="AB488" i="18"/>
  <c r="AB490" i="18"/>
  <c r="AB495" i="18"/>
  <c r="AB492" i="18"/>
  <c r="AB493" i="18"/>
  <c r="AB494" i="18"/>
  <c r="AB498" i="18"/>
  <c r="AB497" i="18"/>
  <c r="AB496" i="18"/>
  <c r="AB500" i="18"/>
  <c r="AB501" i="18"/>
  <c r="AB499" i="18"/>
  <c r="AB505" i="18"/>
  <c r="AB502" i="18"/>
  <c r="AB503" i="18"/>
  <c r="AB504" i="18"/>
  <c r="AB507" i="18"/>
  <c r="AB509" i="18"/>
  <c r="AB508" i="18"/>
  <c r="AB506" i="18"/>
  <c r="AB513" i="18"/>
  <c r="AB510" i="18"/>
  <c r="AB512" i="18"/>
  <c r="AB514" i="18"/>
  <c r="AB511" i="18"/>
  <c r="AB520" i="18"/>
  <c r="AB516" i="18"/>
  <c r="AB515" i="18"/>
  <c r="AB518" i="18"/>
  <c r="AB517" i="18"/>
  <c r="AB519" i="18"/>
  <c r="AB521" i="18"/>
  <c r="AB525" i="18"/>
  <c r="AB523" i="18"/>
  <c r="AB522" i="18"/>
  <c r="AB524" i="18"/>
  <c r="AB526" i="18"/>
  <c r="AB527" i="18"/>
  <c r="AB529" i="18"/>
  <c r="AB531" i="18"/>
  <c r="AB528" i="18"/>
  <c r="AB530" i="18"/>
  <c r="AB532" i="18"/>
  <c r="AB533" i="18"/>
  <c r="AB536" i="18"/>
  <c r="AB534" i="18"/>
  <c r="AB535" i="18"/>
  <c r="AB537" i="18"/>
  <c r="AB538" i="18"/>
  <c r="AB539" i="18"/>
  <c r="AB540" i="18"/>
  <c r="AB541" i="18"/>
  <c r="AB542" i="18"/>
  <c r="AB545" i="18"/>
  <c r="AB543" i="18"/>
  <c r="AB544" i="18"/>
  <c r="AB547" i="18"/>
  <c r="AB546" i="18"/>
  <c r="AB550" i="18"/>
  <c r="AB548" i="18"/>
  <c r="AB549" i="18"/>
  <c r="AB551" i="18"/>
  <c r="AB553" i="18"/>
  <c r="AB552" i="18"/>
  <c r="AB554" i="18"/>
  <c r="AB556" i="18"/>
  <c r="AB558" i="18"/>
  <c r="AB557" i="18"/>
  <c r="AB555" i="18"/>
  <c r="AB561" i="18"/>
  <c r="AB559" i="18"/>
  <c r="AB562" i="18"/>
  <c r="AB560" i="18"/>
  <c r="AB563" i="18"/>
  <c r="AB564" i="18"/>
  <c r="AB565" i="18"/>
  <c r="AB566" i="18"/>
  <c r="AB568" i="18"/>
  <c r="AB570" i="18"/>
  <c r="AB567" i="18"/>
  <c r="AB569" i="18"/>
  <c r="AB571" i="18"/>
  <c r="AB572" i="18"/>
  <c r="AB573" i="18"/>
  <c r="AB576" i="18"/>
  <c r="AB575" i="18"/>
  <c r="AB578" i="18"/>
  <c r="AB574" i="18"/>
  <c r="AB577" i="18"/>
  <c r="AB579" i="18"/>
  <c r="AB581" i="18"/>
  <c r="AB580" i="18"/>
  <c r="AB582" i="18"/>
  <c r="AB583" i="18"/>
  <c r="AB585" i="18"/>
  <c r="AB589" i="18"/>
  <c r="AB584" i="18"/>
  <c r="AB587" i="18"/>
  <c r="AB586" i="18"/>
  <c r="AB588" i="18"/>
  <c r="AB591" i="18"/>
  <c r="AB592" i="18"/>
  <c r="AB593" i="18"/>
  <c r="AB590" i="18"/>
  <c r="AB594" i="18"/>
  <c r="AB595" i="18"/>
  <c r="AB597" i="18"/>
  <c r="AB596" i="18"/>
  <c r="AB598" i="18"/>
  <c r="AB599" i="18"/>
  <c r="AB600" i="18"/>
  <c r="AB601" i="18"/>
  <c r="AB604" i="18"/>
  <c r="AB603" i="18"/>
  <c r="AB602" i="18"/>
  <c r="AB607" i="18"/>
  <c r="AB606" i="18"/>
  <c r="AB605" i="18"/>
  <c r="AB610" i="18"/>
  <c r="AB611" i="18"/>
  <c r="AB608" i="18"/>
  <c r="AB609" i="18"/>
  <c r="AB613" i="18"/>
  <c r="AB615" i="18"/>
  <c r="AB612" i="18"/>
  <c r="AB616" i="18"/>
  <c r="AB614" i="18"/>
  <c r="AB619" i="18"/>
  <c r="AB617" i="18"/>
  <c r="AB618" i="18"/>
  <c r="AB621" i="18"/>
  <c r="AB623" i="18"/>
  <c r="AB620" i="18"/>
  <c r="AB625" i="18"/>
  <c r="AB622" i="18"/>
  <c r="AB624" i="18"/>
  <c r="AB626" i="18"/>
  <c r="AB628" i="18"/>
  <c r="AB629" i="18"/>
  <c r="AB631" i="18"/>
  <c r="AB627" i="18"/>
  <c r="AB633" i="18"/>
  <c r="AB630" i="18"/>
  <c r="AB635" i="18"/>
  <c r="AB632" i="18"/>
  <c r="AB637" i="18"/>
  <c r="AB634" i="18"/>
  <c r="AB639" i="18"/>
  <c r="AB636" i="18"/>
  <c r="AB638" i="18"/>
  <c r="AB641" i="18"/>
  <c r="AB640" i="18"/>
  <c r="AB642" i="18"/>
  <c r="AB643" i="18"/>
  <c r="AB646" i="18"/>
  <c r="AB648" i="18"/>
  <c r="AB647" i="18"/>
  <c r="AB644" i="18"/>
  <c r="AB645" i="18"/>
  <c r="AB649" i="18"/>
  <c r="AB652" i="18"/>
  <c r="AB650" i="18"/>
  <c r="AB651" i="18"/>
  <c r="AB657" i="18"/>
  <c r="AB653" i="18"/>
  <c r="AB654" i="18"/>
  <c r="AB656" i="18"/>
  <c r="AB655" i="18"/>
  <c r="AB659" i="18"/>
  <c r="AB660" i="18"/>
  <c r="AB658" i="18"/>
  <c r="AB662" i="18"/>
  <c r="AB661" i="18"/>
  <c r="AB665" i="18"/>
  <c r="AB664" i="18"/>
  <c r="AB663" i="18"/>
  <c r="AB666" i="18"/>
  <c r="AB669" i="18"/>
  <c r="AB667" i="18"/>
  <c r="AB672" i="18"/>
  <c r="AB668" i="18"/>
  <c r="AB670" i="18"/>
  <c r="AB671" i="18"/>
  <c r="AB675" i="18"/>
  <c r="AB673" i="18"/>
  <c r="AB674" i="18"/>
  <c r="AB677" i="18"/>
  <c r="AB676" i="18"/>
  <c r="AB678" i="18"/>
  <c r="AB684" i="18"/>
  <c r="AB681" i="18"/>
  <c r="AB679" i="18"/>
  <c r="AB680" i="18"/>
  <c r="AB682" i="18"/>
  <c r="AB683" i="18"/>
  <c r="AB687" i="18"/>
  <c r="AB685" i="18"/>
  <c r="AB690" i="18"/>
  <c r="AB689" i="18"/>
  <c r="AB686" i="18"/>
  <c r="AB688" i="18"/>
  <c r="AB694" i="18"/>
  <c r="AB696" i="18"/>
  <c r="AB692" i="18"/>
  <c r="AB691" i="18"/>
  <c r="AB693" i="18"/>
  <c r="AB695" i="18"/>
  <c r="AB697" i="18"/>
  <c r="AB698" i="18"/>
  <c r="AB700" i="18"/>
  <c r="AB701" i="18"/>
  <c r="AB702" i="18"/>
  <c r="AB699" i="18"/>
  <c r="AB703" i="18"/>
  <c r="AB705" i="18"/>
  <c r="AB708" i="18"/>
  <c r="AB704" i="18"/>
  <c r="AB706" i="18"/>
  <c r="AB707" i="18"/>
  <c r="AB710" i="18"/>
  <c r="AB713" i="18"/>
  <c r="AB709" i="18"/>
  <c r="AB711" i="18"/>
  <c r="AB716" i="18"/>
  <c r="AB712" i="18"/>
  <c r="AB715" i="18"/>
  <c r="AB714" i="18"/>
  <c r="AB718" i="18"/>
  <c r="AB720" i="18"/>
  <c r="AB717" i="18"/>
  <c r="AB721" i="18"/>
  <c r="AB719" i="18"/>
  <c r="AB722" i="18"/>
  <c r="AB723" i="18"/>
  <c r="AB724" i="18"/>
  <c r="AB725" i="18"/>
  <c r="AB726" i="18"/>
  <c r="AB728" i="18"/>
  <c r="AB727" i="18"/>
  <c r="AB730" i="18"/>
  <c r="AB729" i="18"/>
  <c r="AB732" i="18"/>
  <c r="AB734" i="18"/>
  <c r="AB733" i="18"/>
  <c r="AB731" i="18"/>
  <c r="AB735" i="18"/>
  <c r="AB738" i="18"/>
  <c r="AB737" i="18"/>
  <c r="AB736" i="18"/>
  <c r="AB740" i="18"/>
  <c r="AB743" i="18"/>
  <c r="AB739" i="18"/>
  <c r="AB741" i="18"/>
  <c r="AB742" i="18"/>
  <c r="AB747" i="18"/>
  <c r="AB744" i="18"/>
  <c r="AB745" i="18"/>
  <c r="AB750" i="18"/>
  <c r="AB746" i="18"/>
  <c r="AB749" i="18"/>
  <c r="AB748" i="18"/>
  <c r="AB751" i="18"/>
  <c r="AB753" i="18"/>
  <c r="AB752" i="18"/>
  <c r="AB754" i="18"/>
  <c r="AB755" i="18"/>
  <c r="AB756" i="18"/>
  <c r="AB757" i="18"/>
  <c r="AB758" i="18"/>
  <c r="AB760" i="18"/>
  <c r="AB759" i="18"/>
  <c r="AB761" i="18"/>
  <c r="AB762" i="18"/>
  <c r="AB767" i="18"/>
  <c r="AB763" i="18"/>
  <c r="AB765" i="18"/>
  <c r="AB764" i="18"/>
  <c r="AB769" i="18"/>
  <c r="AB770" i="18"/>
  <c r="AB766" i="18"/>
  <c r="AB768" i="18"/>
  <c r="AB774" i="18"/>
  <c r="AB771" i="18"/>
  <c r="AB772" i="18"/>
  <c r="AB773" i="18"/>
  <c r="AB775" i="18"/>
  <c r="AB777" i="18"/>
  <c r="AB780" i="18"/>
  <c r="AB778" i="18"/>
  <c r="AB776" i="18"/>
  <c r="AB779" i="18"/>
  <c r="AB782" i="18"/>
  <c r="AB781" i="18"/>
  <c r="AB784" i="18"/>
  <c r="AB785" i="18"/>
  <c r="AB786" i="18"/>
  <c r="AB783" i="18"/>
  <c r="AB787" i="18"/>
  <c r="AB788" i="18"/>
  <c r="AB789" i="18"/>
  <c r="AB790" i="18"/>
  <c r="AB791" i="18"/>
  <c r="AB797" i="18"/>
  <c r="AB792" i="18"/>
  <c r="AB793" i="18"/>
  <c r="AB795" i="18"/>
  <c r="AB794" i="18"/>
  <c r="AB801" i="18"/>
  <c r="AB796" i="18"/>
  <c r="AB799" i="18"/>
  <c r="AB798" i="18"/>
  <c r="AB800" i="18"/>
  <c r="AB803" i="18"/>
  <c r="AB802" i="18"/>
  <c r="AB805" i="18"/>
  <c r="AB804" i="18"/>
  <c r="AB807" i="18"/>
  <c r="AB806" i="18"/>
  <c r="AB809" i="18"/>
  <c r="AB808" i="18"/>
  <c r="AB812" i="18"/>
  <c r="AB810" i="18"/>
  <c r="AB811" i="18"/>
  <c r="AB814" i="18"/>
  <c r="AB813" i="18"/>
  <c r="AB816" i="18"/>
  <c r="AB818" i="18"/>
  <c r="AB820" i="18"/>
  <c r="AB815" i="18"/>
  <c r="AB817" i="18"/>
  <c r="AB822" i="18"/>
  <c r="AB821" i="18"/>
  <c r="AB819" i="18"/>
  <c r="AB823" i="18"/>
  <c r="AB824" i="18"/>
  <c r="AB825" i="18"/>
  <c r="AB827" i="18"/>
  <c r="AB826" i="18"/>
  <c r="AB829" i="18"/>
  <c r="AB828" i="18"/>
  <c r="AB832" i="18"/>
  <c r="AB830" i="18"/>
  <c r="AB831" i="18"/>
  <c r="AB835" i="18"/>
  <c r="AB833" i="18"/>
  <c r="AB836" i="18"/>
  <c r="AB838" i="18"/>
  <c r="AB834" i="18"/>
  <c r="AB839" i="18"/>
  <c r="AB837" i="18"/>
  <c r="AB844" i="18"/>
  <c r="AB840" i="18"/>
  <c r="AB841" i="18"/>
  <c r="AB842" i="18"/>
  <c r="AB843" i="18"/>
  <c r="AB847" i="18"/>
  <c r="AB846" i="18"/>
  <c r="AB849" i="18"/>
  <c r="AB845" i="18"/>
  <c r="AB848" i="18"/>
  <c r="AB854" i="18"/>
  <c r="AB851" i="18"/>
  <c r="AB850" i="18"/>
  <c r="AB855" i="18"/>
  <c r="AB852" i="18"/>
  <c r="AB853" i="18"/>
  <c r="AB859" i="18"/>
  <c r="AB856" i="18"/>
  <c r="AB857" i="18"/>
  <c r="AB860" i="18"/>
  <c r="AB858" i="18"/>
  <c r="AB861" i="18"/>
  <c r="AB862" i="18"/>
  <c r="AB863" i="18"/>
  <c r="AB864" i="18"/>
  <c r="AB866" i="18"/>
  <c r="AB865" i="18"/>
  <c r="AB867" i="18"/>
  <c r="AB868" i="18"/>
  <c r="AB869" i="18"/>
  <c r="AB870" i="18"/>
  <c r="AB871" i="18"/>
  <c r="AB875" i="18"/>
  <c r="AB874" i="18"/>
  <c r="AB872" i="18"/>
  <c r="AB873" i="18"/>
  <c r="AB878" i="18"/>
  <c r="AB876" i="18"/>
  <c r="AB879" i="18"/>
  <c r="AB877" i="18"/>
  <c r="AB880" i="18"/>
  <c r="AB883" i="18"/>
  <c r="AB881" i="18"/>
  <c r="AB882" i="18"/>
  <c r="AB884" i="18"/>
  <c r="AB885" i="18"/>
  <c r="AB889" i="18"/>
  <c r="AB886" i="18"/>
  <c r="AB887" i="18"/>
  <c r="AB888" i="18"/>
  <c r="AB890" i="18"/>
  <c r="AB892" i="18"/>
  <c r="AB891" i="18"/>
  <c r="AB894" i="18"/>
  <c r="AB893" i="18"/>
  <c r="AB895" i="18"/>
  <c r="AB896" i="18"/>
  <c r="AB898" i="18"/>
  <c r="AB897" i="18"/>
  <c r="AB899" i="18"/>
  <c r="AB900" i="18"/>
  <c r="AB906" i="18"/>
  <c r="AB901" i="18"/>
  <c r="AB902" i="18"/>
  <c r="AB904" i="18"/>
  <c r="AB903" i="18"/>
  <c r="AB905" i="18"/>
  <c r="AB907" i="18"/>
  <c r="AB910" i="18"/>
  <c r="AB908" i="18"/>
  <c r="AB909" i="18"/>
  <c r="AB912" i="18"/>
  <c r="AB911" i="18"/>
  <c r="AB914" i="18"/>
  <c r="AB913" i="18"/>
  <c r="AB919" i="18"/>
  <c r="AB915" i="18"/>
  <c r="AB916" i="18"/>
  <c r="AB918" i="18"/>
  <c r="AB917" i="18"/>
  <c r="AB920" i="18"/>
  <c r="AB922" i="18"/>
  <c r="AB921" i="18"/>
  <c r="AB924" i="18"/>
  <c r="AB926" i="18"/>
  <c r="AB923" i="18"/>
  <c r="AB925" i="18"/>
  <c r="AB930" i="18"/>
  <c r="AB929" i="18"/>
  <c r="AB927" i="18"/>
  <c r="AB928" i="18"/>
  <c r="AB933" i="18"/>
  <c r="AB931" i="18"/>
  <c r="AB932" i="18"/>
  <c r="AB934" i="18"/>
  <c r="AB936" i="18"/>
  <c r="AB935" i="18"/>
  <c r="AB939" i="18"/>
  <c r="AB937" i="18"/>
  <c r="AB938" i="18"/>
  <c r="AB940" i="18"/>
  <c r="AB942" i="18"/>
  <c r="AB941" i="18"/>
  <c r="AB944" i="18"/>
  <c r="AB943" i="18"/>
  <c r="AB947" i="18"/>
  <c r="AB946" i="18"/>
  <c r="AB945" i="18"/>
  <c r="AB948" i="18"/>
  <c r="AB949" i="18"/>
  <c r="AB950" i="18"/>
  <c r="AB952" i="18"/>
  <c r="AB951" i="18"/>
  <c r="AB956" i="18"/>
  <c r="AB955" i="18"/>
  <c r="AB954" i="18"/>
  <c r="AB953" i="18"/>
  <c r="AB958" i="18"/>
  <c r="AB957" i="18"/>
  <c r="AB959" i="18"/>
  <c r="AB963" i="18"/>
  <c r="AB961" i="18"/>
  <c r="AB960" i="18"/>
  <c r="AB962" i="18"/>
  <c r="AB964" i="18"/>
  <c r="AB965" i="18"/>
  <c r="AB966" i="18"/>
  <c r="AB967" i="18"/>
  <c r="AB970" i="18"/>
  <c r="AB968" i="18"/>
  <c r="AB974" i="18"/>
  <c r="AB969" i="18"/>
  <c r="AB971" i="18"/>
  <c r="AB972" i="18"/>
  <c r="AB973" i="18"/>
  <c r="AB977" i="18"/>
  <c r="AB975" i="18"/>
  <c r="AB976" i="18"/>
  <c r="AB978" i="18"/>
  <c r="AB980" i="18"/>
  <c r="AB979" i="18"/>
  <c r="AB983" i="18"/>
  <c r="AB982" i="18"/>
  <c r="AB981" i="18"/>
  <c r="AB984" i="18"/>
  <c r="AB985" i="18"/>
  <c r="AB986" i="18"/>
  <c r="AB987" i="18"/>
  <c r="AB988" i="18"/>
  <c r="AB990" i="18"/>
  <c r="AB989" i="18"/>
  <c r="AB991" i="18"/>
  <c r="AB997" i="18"/>
  <c r="AB992" i="18"/>
  <c r="AB994" i="18"/>
  <c r="AB993" i="18"/>
  <c r="AB999" i="18"/>
  <c r="AB996" i="18"/>
  <c r="AB995" i="18"/>
  <c r="AB998" i="18"/>
  <c r="AB1000" i="18"/>
  <c r="AE1005" i="18"/>
  <c r="AE1002" i="18"/>
  <c r="AE999" i="18"/>
  <c r="AE1001" i="18"/>
  <c r="AE1003" i="18"/>
  <c r="AE998" i="18"/>
  <c r="AF5" i="18"/>
  <c r="E32" i="3"/>
  <c r="E48" i="3"/>
  <c r="E88" i="3"/>
  <c r="E144" i="3"/>
  <c r="E29" i="3"/>
  <c r="E18" i="3"/>
  <c r="E70" i="3"/>
  <c r="E102" i="3"/>
  <c r="E142" i="3"/>
  <c r="E206" i="3"/>
  <c r="E254" i="3"/>
  <c r="E294" i="3"/>
  <c r="E326" i="3"/>
  <c r="E382" i="3"/>
  <c r="E502" i="3"/>
  <c r="E598" i="3"/>
  <c r="E646" i="3"/>
  <c r="E686" i="3"/>
  <c r="E774" i="3"/>
  <c r="E814" i="3"/>
  <c r="E854" i="3"/>
  <c r="E918" i="3"/>
  <c r="E966" i="3"/>
  <c r="E127" i="3"/>
  <c r="E15" i="3"/>
  <c r="E228" i="3"/>
  <c r="E260" i="3"/>
  <c r="E324" i="3"/>
  <c r="E356" i="3"/>
  <c r="E388" i="3"/>
  <c r="E420" i="3"/>
  <c r="E452" i="3"/>
  <c r="E484" i="3"/>
  <c r="E516" i="3"/>
  <c r="E580" i="3"/>
  <c r="E612" i="3"/>
  <c r="E644" i="3"/>
  <c r="E676" i="3"/>
  <c r="E708" i="3"/>
  <c r="E740" i="3"/>
  <c r="E772" i="3"/>
  <c r="E804" i="3"/>
  <c r="E836" i="3"/>
  <c r="E868" i="3"/>
  <c r="E900" i="3"/>
  <c r="E932" i="3"/>
  <c r="E964" i="3"/>
  <c r="E996" i="3"/>
  <c r="E23" i="3"/>
  <c r="E58" i="3"/>
  <c r="E138" i="3"/>
  <c r="E162" i="3"/>
  <c r="E266" i="3"/>
  <c r="E290" i="3"/>
  <c r="E522" i="3"/>
  <c r="E546" i="3"/>
  <c r="E650" i="3"/>
  <c r="E674" i="3"/>
  <c r="E778" i="3"/>
  <c r="E802" i="3"/>
  <c r="E22" i="3"/>
  <c r="E765" i="3"/>
  <c r="E797" i="3"/>
  <c r="E829" i="3"/>
  <c r="E861" i="3"/>
  <c r="E893" i="3"/>
  <c r="E925" i="3"/>
  <c r="E957" i="3"/>
  <c r="E989" i="3"/>
  <c r="E671" i="3"/>
  <c r="E320" i="3"/>
  <c r="E352" i="3"/>
  <c r="E384" i="3"/>
  <c r="E448" i="3"/>
  <c r="E480" i="3"/>
  <c r="E512" i="3"/>
  <c r="E576" i="3"/>
  <c r="E640" i="3"/>
  <c r="E672" i="3"/>
  <c r="E736" i="3"/>
  <c r="E768" i="3"/>
  <c r="E800" i="3"/>
  <c r="E832" i="3"/>
  <c r="E864" i="3"/>
  <c r="E896" i="3"/>
  <c r="E928" i="3"/>
  <c r="E960" i="3"/>
  <c r="E992" i="3"/>
  <c r="E542" i="3"/>
  <c r="E463" i="3"/>
  <c r="E919" i="3"/>
  <c r="E458" i="3"/>
  <c r="E594" i="3"/>
  <c r="E722" i="3"/>
  <c r="E381" i="3"/>
  <c r="E573" i="3"/>
  <c r="E733" i="3"/>
  <c r="E112" i="3"/>
  <c r="E25" i="3"/>
  <c r="E247" i="3"/>
  <c r="E391" i="3"/>
  <c r="E479" i="3"/>
  <c r="E527" i="3"/>
  <c r="E559" i="3"/>
  <c r="E807" i="3"/>
  <c r="E248" i="3"/>
  <c r="E9" i="3"/>
  <c r="E67" i="3"/>
  <c r="E99" i="3"/>
  <c r="E131" i="3"/>
  <c r="E163" i="3"/>
  <c r="E195" i="3"/>
  <c r="E227" i="3"/>
  <c r="E291" i="3"/>
  <c r="E323" i="3"/>
  <c r="E355" i="3"/>
  <c r="E387" i="3"/>
  <c r="E419" i="3"/>
  <c r="E451" i="3"/>
  <c r="E483" i="3"/>
  <c r="E515" i="3"/>
  <c r="E579" i="3"/>
  <c r="E643" i="3"/>
  <c r="E675" i="3"/>
  <c r="E707" i="3"/>
  <c r="E739" i="3"/>
  <c r="E771" i="3"/>
  <c r="E803" i="3"/>
  <c r="E835" i="3"/>
  <c r="E867" i="3"/>
  <c r="E899" i="3"/>
  <c r="E931" i="3"/>
  <c r="E995" i="3"/>
  <c r="E126" i="3"/>
  <c r="E398" i="3"/>
  <c r="E478" i="3"/>
  <c r="E566" i="3"/>
  <c r="E654" i="3"/>
  <c r="E718" i="3"/>
  <c r="E782" i="3"/>
  <c r="E894" i="3"/>
  <c r="E974" i="3"/>
  <c r="E20" i="3"/>
  <c r="E17" i="3"/>
  <c r="E65" i="3"/>
  <c r="E97" i="3"/>
  <c r="E129" i="3"/>
  <c r="E161" i="3"/>
  <c r="E225" i="3"/>
  <c r="E257" i="3"/>
  <c r="E289" i="3"/>
  <c r="E321" i="3"/>
  <c r="E385" i="3"/>
  <c r="E417" i="3"/>
  <c r="E481" i="3"/>
  <c r="E513" i="3"/>
  <c r="E545" i="3"/>
  <c r="E577" i="3"/>
  <c r="E609" i="3"/>
  <c r="E641" i="3"/>
  <c r="E673" i="3"/>
  <c r="E737" i="3"/>
  <c r="E769" i="3"/>
  <c r="E801" i="3"/>
  <c r="E833" i="3"/>
  <c r="E865" i="3"/>
  <c r="E897" i="3"/>
  <c r="E929" i="3"/>
  <c r="E961" i="3"/>
  <c r="E993" i="3"/>
  <c r="E44" i="3"/>
  <c r="E76" i="3"/>
  <c r="E108" i="3"/>
  <c r="E140" i="3"/>
  <c r="E172" i="3"/>
  <c r="E47" i="3"/>
  <c r="E111" i="3"/>
  <c r="E175" i="3"/>
  <c r="E575" i="3"/>
  <c r="E639" i="3"/>
  <c r="E743" i="3"/>
  <c r="E799" i="3"/>
  <c r="E855" i="3"/>
  <c r="E895" i="3"/>
  <c r="E927" i="3"/>
  <c r="E959" i="3"/>
  <c r="E991" i="3"/>
  <c r="E90" i="3"/>
  <c r="E114" i="3"/>
  <c r="E218" i="3"/>
  <c r="E242" i="3"/>
  <c r="E346" i="3"/>
  <c r="E370" i="3"/>
  <c r="E466" i="3"/>
  <c r="E498" i="3"/>
  <c r="E602" i="3"/>
  <c r="E626" i="3"/>
  <c r="E730" i="3"/>
  <c r="E754" i="3"/>
  <c r="E858" i="3"/>
  <c r="E882" i="3"/>
  <c r="E914" i="3"/>
  <c r="E946" i="3"/>
  <c r="E978" i="3"/>
  <c r="E36" i="3"/>
  <c r="E103" i="3"/>
  <c r="E303" i="3"/>
  <c r="E567" i="3"/>
  <c r="E679" i="3"/>
  <c r="E69" i="3"/>
  <c r="E101" i="3"/>
  <c r="E133" i="3"/>
  <c r="E165" i="3"/>
  <c r="E197" i="3"/>
  <c r="E229" i="3"/>
  <c r="E261" i="3"/>
  <c r="E325" i="3"/>
  <c r="E357" i="3"/>
  <c r="E389" i="3"/>
  <c r="E421" i="3"/>
  <c r="E453" i="3"/>
  <c r="E485" i="3"/>
  <c r="E517" i="3"/>
  <c r="E549" i="3"/>
  <c r="E581" i="3"/>
  <c r="E613" i="3"/>
  <c r="E645" i="3"/>
  <c r="I645" i="3" s="1"/>
  <c r="E677" i="3"/>
  <c r="E709" i="3"/>
  <c r="E741" i="3"/>
  <c r="E120" i="3"/>
  <c r="E200" i="3"/>
  <c r="E462" i="3"/>
  <c r="E631" i="3"/>
  <c r="E951" i="3"/>
  <c r="E663" i="3"/>
  <c r="E125" i="3"/>
  <c r="E317" i="3"/>
  <c r="E509" i="3"/>
  <c r="E701" i="3"/>
  <c r="E64" i="3"/>
  <c r="E96" i="3"/>
  <c r="E152" i="3"/>
  <c r="E208" i="3"/>
  <c r="E46" i="3"/>
  <c r="E78" i="3"/>
  <c r="E110" i="3"/>
  <c r="E150" i="3"/>
  <c r="E214" i="3"/>
  <c r="E302" i="3"/>
  <c r="E454" i="3"/>
  <c r="E518" i="3"/>
  <c r="E558" i="3"/>
  <c r="E606" i="3"/>
  <c r="E662" i="3"/>
  <c r="E734" i="3"/>
  <c r="E790" i="3"/>
  <c r="E830" i="3"/>
  <c r="E870" i="3"/>
  <c r="E926" i="3"/>
  <c r="E990" i="3"/>
  <c r="E143" i="3"/>
  <c r="E236" i="3"/>
  <c r="E268" i="3"/>
  <c r="E300" i="3"/>
  <c r="E332" i="3"/>
  <c r="E364" i="3"/>
  <c r="E396" i="3"/>
  <c r="E428" i="3"/>
  <c r="E460" i="3"/>
  <c r="E492" i="3"/>
  <c r="E524" i="3"/>
  <c r="E556" i="3"/>
  <c r="E588" i="3"/>
  <c r="E652" i="3"/>
  <c r="E716" i="3"/>
  <c r="E748" i="3"/>
  <c r="E780" i="3"/>
  <c r="E812" i="3"/>
  <c r="E844" i="3"/>
  <c r="E876" i="3"/>
  <c r="E908" i="3"/>
  <c r="E940" i="3"/>
  <c r="E1004" i="3"/>
  <c r="E13" i="3"/>
  <c r="E66" i="3"/>
  <c r="E170" i="3"/>
  <c r="E298" i="3"/>
  <c r="E322" i="3"/>
  <c r="E554" i="3"/>
  <c r="E578" i="3"/>
  <c r="E682" i="3"/>
  <c r="E706" i="3"/>
  <c r="E810" i="3"/>
  <c r="E834" i="3"/>
  <c r="E773" i="3"/>
  <c r="E805" i="3"/>
  <c r="E837" i="3"/>
  <c r="E869" i="3"/>
  <c r="E901" i="3"/>
  <c r="E933" i="3"/>
  <c r="E997" i="3"/>
  <c r="E295" i="3"/>
  <c r="E511" i="3"/>
  <c r="E11" i="3"/>
  <c r="E264" i="3"/>
  <c r="E296" i="3"/>
  <c r="E328" i="3"/>
  <c r="E360" i="3"/>
  <c r="E392" i="3"/>
  <c r="E424" i="3"/>
  <c r="E456" i="3"/>
  <c r="E488" i="3"/>
  <c r="E520" i="3"/>
  <c r="E552" i="3"/>
  <c r="E584" i="3"/>
  <c r="E616" i="3"/>
  <c r="E680" i="3"/>
  <c r="E712" i="3"/>
  <c r="E744" i="3"/>
  <c r="E776" i="3"/>
  <c r="E808" i="3"/>
  <c r="E840" i="3"/>
  <c r="E872" i="3"/>
  <c r="E904" i="3"/>
  <c r="E936" i="3"/>
  <c r="E1000" i="3"/>
  <c r="E638" i="3"/>
  <c r="E727" i="3"/>
  <c r="E338" i="3"/>
  <c r="E698" i="3"/>
  <c r="E850" i="3"/>
  <c r="E87" i="3"/>
  <c r="E93" i="3"/>
  <c r="E477" i="3"/>
  <c r="E669" i="3"/>
  <c r="E55" i="3"/>
  <c r="E255" i="3"/>
  <c r="E311" i="3"/>
  <c r="E487" i="3"/>
  <c r="E535" i="3"/>
  <c r="E615" i="3"/>
  <c r="E735" i="3"/>
  <c r="E823" i="3"/>
  <c r="E33" i="3"/>
  <c r="E43" i="3"/>
  <c r="E75" i="3"/>
  <c r="E107" i="3"/>
  <c r="E139" i="3"/>
  <c r="E171" i="3"/>
  <c r="E235" i="3"/>
  <c r="E363" i="3"/>
  <c r="E395" i="3"/>
  <c r="E491" i="3"/>
  <c r="E523" i="3"/>
  <c r="E555" i="3"/>
  <c r="E587" i="3"/>
  <c r="E651" i="3"/>
  <c r="E715" i="3"/>
  <c r="E747" i="3"/>
  <c r="E779" i="3"/>
  <c r="E811" i="3"/>
  <c r="E843" i="3"/>
  <c r="E875" i="3"/>
  <c r="E907" i="3"/>
  <c r="E939" i="3"/>
  <c r="E971" i="3"/>
  <c r="E1003" i="3"/>
  <c r="E158" i="3"/>
  <c r="E222" i="3"/>
  <c r="E358" i="3"/>
  <c r="E574" i="3"/>
  <c r="E694" i="3"/>
  <c r="E726" i="3"/>
  <c r="E822" i="3"/>
  <c r="E910" i="3"/>
  <c r="E982" i="3"/>
  <c r="E41" i="3"/>
  <c r="E73" i="3"/>
  <c r="E105" i="3"/>
  <c r="E137" i="3"/>
  <c r="E169" i="3"/>
  <c r="E201" i="3"/>
  <c r="E233" i="3"/>
  <c r="E265" i="3"/>
  <c r="E297" i="3"/>
  <c r="E329" i="3"/>
  <c r="E361" i="3"/>
  <c r="E393" i="3"/>
  <c r="E425" i="3"/>
  <c r="E457" i="3"/>
  <c r="I457" i="3" s="1"/>
  <c r="E489" i="3"/>
  <c r="E521" i="3"/>
  <c r="E553" i="3"/>
  <c r="E585" i="3"/>
  <c r="E649" i="3"/>
  <c r="E681" i="3"/>
  <c r="E713" i="3"/>
  <c r="E745" i="3"/>
  <c r="E777" i="3"/>
  <c r="E809" i="3"/>
  <c r="E841" i="3"/>
  <c r="E873" i="3"/>
  <c r="E905" i="3"/>
  <c r="E937" i="3"/>
  <c r="E1001" i="3"/>
  <c r="E52" i="3"/>
  <c r="E84" i="3"/>
  <c r="E116" i="3"/>
  <c r="E148" i="3"/>
  <c r="E180" i="3"/>
  <c r="E28" i="3"/>
  <c r="E63" i="3"/>
  <c r="E151" i="3"/>
  <c r="E239" i="3"/>
  <c r="E583" i="3"/>
  <c r="E711" i="3"/>
  <c r="E759" i="3"/>
  <c r="E815" i="3"/>
  <c r="E863" i="3"/>
  <c r="E903" i="3"/>
  <c r="E935" i="3"/>
  <c r="E967" i="3"/>
  <c r="E999" i="3"/>
  <c r="E42" i="3"/>
  <c r="E122" i="3"/>
  <c r="E146" i="3"/>
  <c r="E250" i="3"/>
  <c r="E274" i="3"/>
  <c r="E378" i="3"/>
  <c r="E442" i="3"/>
  <c r="E474" i="3"/>
  <c r="E506" i="3"/>
  <c r="E530" i="3"/>
  <c r="E634" i="3"/>
  <c r="E658" i="3"/>
  <c r="E762" i="3"/>
  <c r="E786" i="3"/>
  <c r="E890" i="3"/>
  <c r="E922" i="3"/>
  <c r="E954" i="3"/>
  <c r="E986" i="3"/>
  <c r="E35" i="3"/>
  <c r="E183" i="3"/>
  <c r="E327" i="3"/>
  <c r="E607" i="3"/>
  <c r="E45" i="3"/>
  <c r="E77" i="3"/>
  <c r="E109" i="3"/>
  <c r="E141" i="3"/>
  <c r="E173" i="3"/>
  <c r="E205" i="3"/>
  <c r="E237" i="3"/>
  <c r="E269" i="3"/>
  <c r="E333" i="3"/>
  <c r="E365" i="3"/>
  <c r="E429" i="3"/>
  <c r="E461" i="3"/>
  <c r="E493" i="3"/>
  <c r="E557" i="3"/>
  <c r="E589" i="3"/>
  <c r="E653" i="3"/>
  <c r="E685" i="3"/>
  <c r="E717" i="3"/>
  <c r="E749" i="3"/>
  <c r="E128" i="3"/>
  <c r="E12" i="3"/>
  <c r="E710" i="3"/>
  <c r="E167" i="3"/>
  <c r="E1002" i="3"/>
  <c r="E72" i="3"/>
  <c r="E104" i="3"/>
  <c r="E160" i="3"/>
  <c r="E30" i="3"/>
  <c r="E16" i="3"/>
  <c r="E54" i="3"/>
  <c r="E86" i="3"/>
  <c r="E118" i="3"/>
  <c r="E166" i="3"/>
  <c r="E278" i="3"/>
  <c r="E310" i="3"/>
  <c r="E350" i="3"/>
  <c r="E470" i="3"/>
  <c r="E526" i="3"/>
  <c r="E582" i="3"/>
  <c r="E614" i="3"/>
  <c r="E670" i="3"/>
  <c r="E750" i="3"/>
  <c r="E798" i="3"/>
  <c r="E838" i="3"/>
  <c r="E886" i="3"/>
  <c r="E934" i="3"/>
  <c r="E38" i="3"/>
  <c r="E24" i="3"/>
  <c r="E37" i="3"/>
  <c r="E244" i="3"/>
  <c r="E308" i="3"/>
  <c r="E340" i="3"/>
  <c r="E372" i="3"/>
  <c r="E404" i="3"/>
  <c r="E436" i="3"/>
  <c r="E468" i="3"/>
  <c r="E500" i="3"/>
  <c r="E532" i="3"/>
  <c r="E564" i="3"/>
  <c r="E596" i="3"/>
  <c r="E628" i="3"/>
  <c r="E660" i="3"/>
  <c r="E724" i="3"/>
  <c r="E756" i="3"/>
  <c r="E788" i="3"/>
  <c r="E820" i="3"/>
  <c r="E852" i="3"/>
  <c r="E884" i="3"/>
  <c r="E916" i="3"/>
  <c r="E948" i="3"/>
  <c r="E980" i="3"/>
  <c r="E74" i="3"/>
  <c r="E98" i="3"/>
  <c r="E202" i="3"/>
  <c r="E226" i="3"/>
  <c r="E330" i="3"/>
  <c r="E354" i="3"/>
  <c r="E586" i="3"/>
  <c r="E610" i="3"/>
  <c r="E714" i="3"/>
  <c r="E738" i="3"/>
  <c r="E842" i="3"/>
  <c r="E866" i="3"/>
  <c r="E781" i="3"/>
  <c r="E813" i="3"/>
  <c r="E845" i="3"/>
  <c r="E877" i="3"/>
  <c r="E909" i="3"/>
  <c r="E941" i="3"/>
  <c r="E1005" i="3"/>
  <c r="E375" i="3"/>
  <c r="E599" i="3"/>
  <c r="E31" i="3"/>
  <c r="E232" i="3"/>
  <c r="E272" i="3"/>
  <c r="E304" i="3"/>
  <c r="E336" i="3"/>
  <c r="E368" i="3"/>
  <c r="E432" i="3"/>
  <c r="E464" i="3"/>
  <c r="E496" i="3"/>
  <c r="E528" i="3"/>
  <c r="E560" i="3"/>
  <c r="E656" i="3"/>
  <c r="E688" i="3"/>
  <c r="E720" i="3"/>
  <c r="E752" i="3"/>
  <c r="E784" i="3"/>
  <c r="E816" i="3"/>
  <c r="E848" i="3"/>
  <c r="E880" i="3"/>
  <c r="E912" i="3"/>
  <c r="E944" i="3"/>
  <c r="E976" i="3"/>
  <c r="E758" i="3"/>
  <c r="E697" i="3"/>
  <c r="E921" i="3"/>
  <c r="E132" i="3"/>
  <c r="E887" i="3"/>
  <c r="E82" i="3"/>
  <c r="E394" i="3"/>
  <c r="E570" i="3"/>
  <c r="E938" i="3"/>
  <c r="E231" i="3"/>
  <c r="E1007" i="3"/>
  <c r="E221" i="3"/>
  <c r="E637" i="3"/>
  <c r="E119" i="3"/>
  <c r="E271" i="3"/>
  <c r="E367" i="3"/>
  <c r="E455" i="3"/>
  <c r="E495" i="3"/>
  <c r="E623" i="3"/>
  <c r="E751" i="3"/>
  <c r="E839" i="3"/>
  <c r="E21" i="3"/>
  <c r="E51" i="3"/>
  <c r="E83" i="3"/>
  <c r="E115" i="3"/>
  <c r="E147" i="3"/>
  <c r="E179" i="3"/>
  <c r="E243" i="3"/>
  <c r="E275" i="3"/>
  <c r="E307" i="3"/>
  <c r="E371" i="3"/>
  <c r="E403" i="3"/>
  <c r="E435" i="3"/>
  <c r="E467" i="3"/>
  <c r="E499" i="3"/>
  <c r="E531" i="3"/>
  <c r="E563" i="3"/>
  <c r="E595" i="3"/>
  <c r="E627" i="3"/>
  <c r="E659" i="3"/>
  <c r="E691" i="3"/>
  <c r="E723" i="3"/>
  <c r="E755" i="3"/>
  <c r="E787" i="3"/>
  <c r="E819" i="3"/>
  <c r="E851" i="3"/>
  <c r="E883" i="3"/>
  <c r="E915" i="3"/>
  <c r="E947" i="3"/>
  <c r="E979" i="3"/>
  <c r="E174" i="3"/>
  <c r="E238" i="3"/>
  <c r="E374" i="3"/>
  <c r="E510" i="3"/>
  <c r="E702" i="3"/>
  <c r="E742" i="3"/>
  <c r="E862" i="3"/>
  <c r="E942" i="3"/>
  <c r="E998" i="3"/>
  <c r="E49" i="3"/>
  <c r="E81" i="3"/>
  <c r="E113" i="3"/>
  <c r="E145" i="3"/>
  <c r="E177" i="3"/>
  <c r="E241" i="3"/>
  <c r="E273" i="3"/>
  <c r="E305" i="3"/>
  <c r="E337" i="3"/>
  <c r="E369" i="3"/>
  <c r="E401" i="3"/>
  <c r="E433" i="3"/>
  <c r="E465" i="3"/>
  <c r="E529" i="3"/>
  <c r="E561" i="3"/>
  <c r="E625" i="3"/>
  <c r="E657" i="3"/>
  <c r="E721" i="3"/>
  <c r="E753" i="3"/>
  <c r="E785" i="3"/>
  <c r="E817" i="3"/>
  <c r="E849" i="3"/>
  <c r="E881" i="3"/>
  <c r="E913" i="3"/>
  <c r="E945" i="3"/>
  <c r="E977" i="3"/>
  <c r="E14" i="3"/>
  <c r="E26" i="3"/>
  <c r="E60" i="3"/>
  <c r="E92" i="3"/>
  <c r="E124" i="3"/>
  <c r="E156" i="3"/>
  <c r="E188" i="3"/>
  <c r="E220" i="3"/>
  <c r="E79" i="3"/>
  <c r="E159" i="3"/>
  <c r="E359" i="3"/>
  <c r="E591" i="3"/>
  <c r="E719" i="3"/>
  <c r="E775" i="3"/>
  <c r="E831" i="3"/>
  <c r="E879" i="3"/>
  <c r="E911" i="3"/>
  <c r="E943" i="3"/>
  <c r="E975" i="3"/>
  <c r="E34" i="3"/>
  <c r="E154" i="3"/>
  <c r="E178" i="3"/>
  <c r="E282" i="3"/>
  <c r="E306" i="3"/>
  <c r="E386" i="3"/>
  <c r="E450" i="3"/>
  <c r="E482" i="3"/>
  <c r="E562" i="3"/>
  <c r="E666" i="3"/>
  <c r="E690" i="3"/>
  <c r="E794" i="3"/>
  <c r="E818" i="3"/>
  <c r="E898" i="3"/>
  <c r="E930" i="3"/>
  <c r="E962" i="3"/>
  <c r="E994" i="3"/>
  <c r="E71" i="3"/>
  <c r="E207" i="3"/>
  <c r="E647" i="3"/>
  <c r="E791" i="3"/>
  <c r="E53" i="3"/>
  <c r="E85" i="3"/>
  <c r="E117" i="3"/>
  <c r="E149" i="3"/>
  <c r="E213" i="3"/>
  <c r="E245" i="3"/>
  <c r="E277" i="3"/>
  <c r="E309" i="3"/>
  <c r="E341" i="3"/>
  <c r="E373" i="3"/>
  <c r="E469" i="3"/>
  <c r="E501" i="3"/>
  <c r="E533" i="3"/>
  <c r="E565" i="3"/>
  <c r="E597" i="3"/>
  <c r="E629" i="3"/>
  <c r="E661" i="3"/>
  <c r="E725" i="3"/>
  <c r="E40" i="3"/>
  <c r="E56" i="3"/>
  <c r="E176" i="3"/>
  <c r="E761" i="3"/>
  <c r="E953" i="3"/>
  <c r="E68" i="3"/>
  <c r="E164" i="3"/>
  <c r="E95" i="3"/>
  <c r="E319" i="3"/>
  <c r="E847" i="3"/>
  <c r="E906" i="3"/>
  <c r="E503" i="3"/>
  <c r="E61" i="3"/>
  <c r="E253" i="3"/>
  <c r="E445" i="3"/>
  <c r="E605" i="3"/>
  <c r="E10" i="3"/>
  <c r="E80" i="3"/>
  <c r="E136" i="3"/>
  <c r="E168" i="3"/>
  <c r="E39" i="3"/>
  <c r="E62" i="3"/>
  <c r="E94" i="3"/>
  <c r="E134" i="3"/>
  <c r="E198" i="3"/>
  <c r="E246" i="3"/>
  <c r="E286" i="3"/>
  <c r="E318" i="3"/>
  <c r="E366" i="3"/>
  <c r="E438" i="3"/>
  <c r="E486" i="3"/>
  <c r="E534" i="3"/>
  <c r="E590" i="3"/>
  <c r="E630" i="3"/>
  <c r="E678" i="3"/>
  <c r="E766" i="3"/>
  <c r="E806" i="3"/>
  <c r="E846" i="3"/>
  <c r="E902" i="3"/>
  <c r="E950" i="3"/>
  <c r="E252" i="3"/>
  <c r="E284" i="3"/>
  <c r="E316" i="3"/>
  <c r="E348" i="3"/>
  <c r="E380" i="3"/>
  <c r="E412" i="3"/>
  <c r="E444" i="3"/>
  <c r="E476" i="3"/>
  <c r="E508" i="3"/>
  <c r="E540" i="3"/>
  <c r="E572" i="3"/>
  <c r="E604" i="3"/>
  <c r="E636" i="3"/>
  <c r="E668" i="3"/>
  <c r="E700" i="3"/>
  <c r="E732" i="3"/>
  <c r="E764" i="3"/>
  <c r="E796" i="3"/>
  <c r="E828" i="3"/>
  <c r="E860" i="3"/>
  <c r="E892" i="3"/>
  <c r="E924" i="3"/>
  <c r="E956" i="3"/>
  <c r="E988" i="3"/>
  <c r="E50" i="3"/>
  <c r="E106" i="3"/>
  <c r="E130" i="3"/>
  <c r="E234" i="3"/>
  <c r="E258" i="3"/>
  <c r="E514" i="3"/>
  <c r="E618" i="3"/>
  <c r="E746" i="3"/>
  <c r="E770" i="3"/>
  <c r="E874" i="3"/>
  <c r="E757" i="3"/>
  <c r="E789" i="3"/>
  <c r="E821" i="3"/>
  <c r="E853" i="3"/>
  <c r="E885" i="3"/>
  <c r="E917" i="3"/>
  <c r="E949" i="3"/>
  <c r="E655" i="3"/>
  <c r="E240" i="3"/>
  <c r="E280" i="3"/>
  <c r="E312" i="3"/>
  <c r="E344" i="3"/>
  <c r="E376" i="3"/>
  <c r="E472" i="3"/>
  <c r="E504" i="3"/>
  <c r="E568" i="3"/>
  <c r="E600" i="3"/>
  <c r="E632" i="3"/>
  <c r="E664" i="3"/>
  <c r="E696" i="3"/>
  <c r="E728" i="3"/>
  <c r="E760" i="3"/>
  <c r="E792" i="3"/>
  <c r="E824" i="3"/>
  <c r="E856" i="3"/>
  <c r="E888" i="3"/>
  <c r="E920" i="3"/>
  <c r="E952" i="3"/>
  <c r="E984" i="3"/>
  <c r="E182" i="3"/>
  <c r="E270" i="3"/>
  <c r="I270" i="3" s="1"/>
  <c r="E390" i="3"/>
  <c r="E878" i="3"/>
  <c r="E958" i="3"/>
  <c r="E1006" i="3"/>
  <c r="E27" i="3"/>
  <c r="E57" i="3"/>
  <c r="E89" i="3"/>
  <c r="E121" i="3"/>
  <c r="E153" i="3"/>
  <c r="E185" i="3"/>
  <c r="E217" i="3"/>
  <c r="E249" i="3"/>
  <c r="E281" i="3"/>
  <c r="E313" i="3"/>
  <c r="E345" i="3"/>
  <c r="E377" i="3"/>
  <c r="E441" i="3"/>
  <c r="E473" i="3"/>
  <c r="E505" i="3"/>
  <c r="E537" i="3"/>
  <c r="E569" i="3"/>
  <c r="E601" i="3"/>
  <c r="E633" i="3"/>
  <c r="E665" i="3"/>
  <c r="E729" i="3"/>
  <c r="E793" i="3"/>
  <c r="E825" i="3"/>
  <c r="E857" i="3"/>
  <c r="E889" i="3"/>
  <c r="E985" i="3"/>
  <c r="E100" i="3"/>
  <c r="E196" i="3"/>
  <c r="E783" i="3"/>
  <c r="E983" i="3"/>
  <c r="E314" i="3"/>
  <c r="E490" i="3"/>
  <c r="E826" i="3"/>
  <c r="E157" i="3"/>
  <c r="E349" i="3"/>
  <c r="E192" i="3"/>
  <c r="E135" i="3"/>
  <c r="E223" i="3"/>
  <c r="E279" i="3"/>
  <c r="E383" i="3"/>
  <c r="E423" i="3"/>
  <c r="E471" i="3"/>
  <c r="E519" i="3"/>
  <c r="E767" i="3"/>
  <c r="E871" i="3"/>
  <c r="E224" i="3"/>
  <c r="E19" i="3"/>
  <c r="E59" i="3"/>
  <c r="E91" i="3"/>
  <c r="E123" i="3"/>
  <c r="E155" i="3"/>
  <c r="E187" i="3"/>
  <c r="E251" i="3"/>
  <c r="E283" i="3"/>
  <c r="E315" i="3"/>
  <c r="E347" i="3"/>
  <c r="E379" i="3"/>
  <c r="E507" i="3"/>
  <c r="E539" i="3"/>
  <c r="E571" i="3"/>
  <c r="E603" i="3"/>
  <c r="E635" i="3"/>
  <c r="E667" i="3"/>
  <c r="E699" i="3"/>
  <c r="E731" i="3"/>
  <c r="E763" i="3"/>
  <c r="E795" i="3"/>
  <c r="E827" i="3"/>
  <c r="E859" i="3"/>
  <c r="E891" i="3"/>
  <c r="E923" i="3"/>
  <c r="E955" i="3"/>
  <c r="E987" i="3"/>
  <c r="AD1007" i="18"/>
  <c r="AD9" i="18"/>
  <c r="AD10" i="18"/>
  <c r="AD11" i="18"/>
  <c r="O5" i="18"/>
  <c r="AD12" i="18"/>
  <c r="AD14" i="18"/>
  <c r="AD13" i="18"/>
  <c r="AD17" i="18"/>
  <c r="AD15" i="18"/>
  <c r="AD16" i="18"/>
  <c r="AD20" i="18"/>
  <c r="AD19" i="18"/>
  <c r="AD23" i="18"/>
  <c r="AD18" i="18"/>
  <c r="AD22" i="18"/>
  <c r="AD21" i="18"/>
  <c r="AD24" i="18"/>
  <c r="AD26" i="18"/>
  <c r="AD28" i="18"/>
  <c r="AD25" i="18"/>
  <c r="AD29" i="18"/>
  <c r="AD27" i="18"/>
  <c r="AD30" i="18"/>
  <c r="AD31" i="18"/>
  <c r="AD34" i="18"/>
  <c r="AD36" i="18"/>
  <c r="AD32" i="18"/>
  <c r="AD33" i="18"/>
  <c r="AD37" i="18"/>
  <c r="AD35" i="18"/>
  <c r="AD38" i="18"/>
  <c r="AD39" i="18"/>
  <c r="AD40" i="18"/>
  <c r="AD42" i="18"/>
  <c r="AD41" i="18"/>
  <c r="AD46" i="18"/>
  <c r="AD45" i="18"/>
  <c r="AD44" i="18"/>
  <c r="AD48" i="18"/>
  <c r="AD43" i="18"/>
  <c r="AD49" i="18"/>
  <c r="AD47" i="18"/>
  <c r="AD50" i="18"/>
  <c r="AD52" i="18"/>
  <c r="AD51" i="18"/>
  <c r="AD54" i="18"/>
  <c r="AD55" i="18"/>
  <c r="AD53" i="18"/>
  <c r="AD56" i="18"/>
  <c r="AD57" i="18"/>
  <c r="AD58" i="18"/>
  <c r="AD60" i="18"/>
  <c r="AD59" i="18"/>
  <c r="AD61" i="18"/>
  <c r="AD62" i="18"/>
  <c r="AD65" i="18"/>
  <c r="AD63" i="18"/>
  <c r="AD64" i="18"/>
  <c r="AD66" i="18"/>
  <c r="AD68" i="18"/>
  <c r="AD67" i="18"/>
  <c r="AD69" i="18"/>
  <c r="AD70" i="18"/>
  <c r="AD71" i="18"/>
  <c r="AD76" i="18"/>
  <c r="AD72" i="18"/>
  <c r="AD73" i="18"/>
  <c r="AD74" i="18"/>
  <c r="AD75" i="18"/>
  <c r="AD78" i="18"/>
  <c r="AD77" i="18"/>
  <c r="AD79" i="18"/>
  <c r="AD83" i="18"/>
  <c r="AD80" i="18"/>
  <c r="AD81" i="18"/>
  <c r="AD82" i="18"/>
  <c r="AD87" i="18"/>
  <c r="AD84" i="18"/>
  <c r="AD89" i="18"/>
  <c r="AD86" i="18"/>
  <c r="AD85" i="18"/>
  <c r="AD88" i="18"/>
  <c r="AD93" i="18"/>
  <c r="AD91" i="18"/>
  <c r="AD90" i="18"/>
  <c r="AD92" i="18"/>
  <c r="AD94" i="18"/>
  <c r="AD95" i="18"/>
  <c r="AD97" i="18"/>
  <c r="AD98" i="18"/>
  <c r="AD96" i="18"/>
  <c r="AD99" i="18"/>
  <c r="AD101" i="18"/>
  <c r="AD100" i="18"/>
  <c r="AD104" i="18"/>
  <c r="AD103" i="18"/>
  <c r="AD102" i="18"/>
  <c r="AD105" i="18"/>
  <c r="AD106" i="18"/>
  <c r="AD107" i="18"/>
  <c r="AD108" i="18"/>
  <c r="AD110" i="18"/>
  <c r="AD109" i="18"/>
  <c r="AD111" i="18"/>
  <c r="AD113" i="18"/>
  <c r="AD114" i="18"/>
  <c r="AD116" i="18"/>
  <c r="AD112" i="18"/>
  <c r="AD115" i="18"/>
  <c r="AD120" i="18"/>
  <c r="AD117" i="18"/>
  <c r="AD118" i="18"/>
  <c r="AD121" i="18"/>
  <c r="AD123" i="18"/>
  <c r="AD119" i="18"/>
  <c r="AD122" i="18"/>
  <c r="AD124" i="18"/>
  <c r="AD126" i="18"/>
  <c r="AD127" i="18"/>
  <c r="AD125" i="18"/>
  <c r="AD128" i="18"/>
  <c r="AD129" i="18"/>
  <c r="AD130" i="18"/>
  <c r="AD131" i="18"/>
  <c r="AD132" i="18"/>
  <c r="AD133" i="18"/>
  <c r="AD137" i="18"/>
  <c r="AD135" i="18"/>
  <c r="AD134" i="18"/>
  <c r="AD136" i="18"/>
  <c r="AD138" i="18"/>
  <c r="AD144" i="18"/>
  <c r="AD140" i="18"/>
  <c r="AD139" i="18"/>
  <c r="AD141" i="18"/>
  <c r="AD145" i="18"/>
  <c r="AD143" i="18"/>
  <c r="AD142" i="18"/>
  <c r="AD146" i="18"/>
  <c r="AD147" i="18"/>
  <c r="AD148" i="18"/>
  <c r="AD149" i="18"/>
  <c r="AD151" i="18"/>
  <c r="AD152" i="18"/>
  <c r="AD150" i="18"/>
  <c r="AD154" i="18"/>
  <c r="AD158" i="18"/>
  <c r="AD153" i="18"/>
  <c r="AD156" i="18"/>
  <c r="AD155" i="18"/>
  <c r="AD159" i="18"/>
  <c r="AD157" i="18"/>
  <c r="AD162" i="18"/>
  <c r="AD163" i="18"/>
  <c r="AD160" i="18"/>
  <c r="AD161" i="18"/>
  <c r="AD165" i="18"/>
  <c r="AD164" i="18"/>
  <c r="AD166" i="18"/>
  <c r="AD167" i="18"/>
  <c r="AD169" i="18"/>
  <c r="AD171" i="18"/>
  <c r="AD168" i="18"/>
  <c r="AD174" i="18"/>
  <c r="AD170" i="18"/>
  <c r="AD172" i="18"/>
  <c r="AD173" i="18"/>
  <c r="AD176" i="18"/>
  <c r="AD175" i="18"/>
  <c r="AD177" i="18"/>
  <c r="AD178" i="18"/>
  <c r="AD182" i="18"/>
  <c r="AD180" i="18"/>
  <c r="AD179" i="18"/>
  <c r="AD181" i="18"/>
  <c r="AD183" i="18"/>
  <c r="AD185" i="18"/>
  <c r="AD184" i="18"/>
  <c r="AD188" i="18"/>
  <c r="AD187" i="18"/>
  <c r="AD186" i="18"/>
  <c r="AD190" i="18"/>
  <c r="AD189" i="18"/>
  <c r="AD192" i="18"/>
  <c r="AD191" i="18"/>
  <c r="AD193" i="18"/>
  <c r="AD196" i="18"/>
  <c r="AD194" i="18"/>
  <c r="AD195" i="18"/>
  <c r="AD200" i="18"/>
  <c r="AD199" i="18"/>
  <c r="AD197" i="18"/>
  <c r="AD198" i="18"/>
  <c r="AD203" i="18"/>
  <c r="AD201" i="18"/>
  <c r="AD202" i="18"/>
  <c r="AD205" i="18"/>
  <c r="AD204" i="18"/>
  <c r="AD206" i="18"/>
  <c r="AD209" i="18"/>
  <c r="AD207" i="18"/>
  <c r="AD208" i="18"/>
  <c r="AD210" i="18"/>
  <c r="AD211" i="18"/>
  <c r="AD213" i="18"/>
  <c r="AD214" i="18"/>
  <c r="AD215" i="18"/>
  <c r="AD212" i="18"/>
  <c r="AD220" i="18"/>
  <c r="AD217" i="18"/>
  <c r="AD216" i="18"/>
  <c r="AD218" i="18"/>
  <c r="AD219" i="18"/>
  <c r="AD221" i="18"/>
  <c r="AD223" i="18"/>
  <c r="AD222" i="18"/>
  <c r="AD225" i="18"/>
  <c r="AD224" i="18"/>
  <c r="AD230" i="18"/>
  <c r="AD227" i="18"/>
  <c r="AD226" i="18"/>
  <c r="AD229" i="18"/>
  <c r="AD228" i="18"/>
  <c r="AD231" i="18"/>
  <c r="AD232" i="18"/>
  <c r="AD233" i="18"/>
  <c r="AD236" i="18"/>
  <c r="AD235" i="18"/>
  <c r="AD234" i="18"/>
  <c r="AD238" i="18"/>
  <c r="AD239" i="18"/>
  <c r="AD237" i="18"/>
  <c r="AD240" i="18"/>
  <c r="AD241" i="18"/>
  <c r="AD244" i="18"/>
  <c r="AD242" i="18"/>
  <c r="AD243" i="18"/>
  <c r="AD247" i="18"/>
  <c r="AD245" i="18"/>
  <c r="AD246" i="18"/>
  <c r="AD248" i="18"/>
  <c r="AD249" i="18"/>
  <c r="AD253" i="18"/>
  <c r="AD252" i="18"/>
  <c r="AD250" i="18"/>
  <c r="AD251" i="18"/>
  <c r="AD254" i="18"/>
  <c r="AD256" i="18"/>
  <c r="AD255" i="18"/>
  <c r="AD257" i="18"/>
  <c r="AD260" i="18"/>
  <c r="AD259" i="18"/>
  <c r="AD258" i="18"/>
  <c r="AD263" i="18"/>
  <c r="AD262" i="18"/>
  <c r="AD267" i="18"/>
  <c r="AD261" i="18"/>
  <c r="AD265" i="18"/>
  <c r="AD264" i="18"/>
  <c r="AD269" i="18"/>
  <c r="AD266" i="18"/>
  <c r="AD270" i="18"/>
  <c r="AD271" i="18"/>
  <c r="AD268" i="18"/>
  <c r="AD272" i="18"/>
  <c r="AD274" i="18"/>
  <c r="AD276" i="18"/>
  <c r="AD273" i="18"/>
  <c r="AD275" i="18"/>
  <c r="AD278" i="18"/>
  <c r="AD277" i="18"/>
  <c r="AD279" i="18"/>
  <c r="AD280" i="18"/>
  <c r="AD281" i="18"/>
  <c r="AD282" i="18"/>
  <c r="AD286" i="18"/>
  <c r="AD284" i="18"/>
  <c r="AD283" i="18"/>
  <c r="AD285" i="18"/>
  <c r="AD288" i="18"/>
  <c r="AD291" i="18"/>
  <c r="AD287" i="18"/>
  <c r="AD289" i="18"/>
  <c r="AD290" i="18"/>
  <c r="AD293" i="18"/>
  <c r="AD292" i="18"/>
  <c r="AD294" i="18"/>
  <c r="AD295" i="18"/>
  <c r="AD296" i="18"/>
  <c r="AD300" i="18"/>
  <c r="AD298" i="18"/>
  <c r="AD297" i="18"/>
  <c r="AD299" i="18"/>
  <c r="AD304" i="18"/>
  <c r="AD302" i="18"/>
  <c r="AD301" i="18"/>
  <c r="AD303" i="18"/>
  <c r="AD305" i="18"/>
  <c r="AD308" i="18"/>
  <c r="AD306" i="18"/>
  <c r="AD309" i="18"/>
  <c r="AD307" i="18"/>
  <c r="AD312" i="18"/>
  <c r="AD310" i="18"/>
  <c r="AD311" i="18"/>
  <c r="AD314" i="18"/>
  <c r="AD313" i="18"/>
  <c r="AD315" i="18"/>
  <c r="AD319" i="18"/>
  <c r="AD316" i="18"/>
  <c r="AD317" i="18"/>
  <c r="AD321" i="18"/>
  <c r="AD320" i="18"/>
  <c r="AD318" i="18"/>
  <c r="AD322" i="18"/>
  <c r="AD323" i="18"/>
  <c r="AD325" i="18"/>
  <c r="AD328" i="18"/>
  <c r="AD324" i="18"/>
  <c r="AD327" i="18"/>
  <c r="AD326" i="18"/>
  <c r="AD330" i="18"/>
  <c r="AD329" i="18"/>
  <c r="AD332" i="18"/>
  <c r="AD331" i="18"/>
  <c r="AD334" i="18"/>
  <c r="AD333" i="18"/>
  <c r="AD335" i="18"/>
  <c r="AD336" i="18"/>
  <c r="AD339" i="18"/>
  <c r="AD337" i="18"/>
  <c r="AD338" i="18"/>
  <c r="AD343" i="18"/>
  <c r="AD341" i="18"/>
  <c r="AD340" i="18"/>
  <c r="AD342" i="18"/>
  <c r="AD344" i="18"/>
  <c r="AD346" i="18"/>
  <c r="AD345" i="18"/>
  <c r="AD350" i="18"/>
  <c r="AD348" i="18"/>
  <c r="AD349" i="18"/>
  <c r="AD347" i="18"/>
  <c r="AD351" i="18"/>
  <c r="AD352" i="18"/>
  <c r="AD353" i="18"/>
  <c r="AD355" i="18"/>
  <c r="AD354" i="18"/>
  <c r="AD357" i="18"/>
  <c r="AD358" i="18"/>
  <c r="AD359" i="18"/>
  <c r="AD356" i="18"/>
  <c r="AD363" i="18"/>
  <c r="AD361" i="18"/>
  <c r="AD360" i="18"/>
  <c r="AD362" i="18"/>
  <c r="AD364" i="18"/>
  <c r="AD367" i="18"/>
  <c r="AD366" i="18"/>
  <c r="AD365" i="18"/>
  <c r="AD368" i="18"/>
  <c r="AD369" i="18"/>
  <c r="AD370" i="18"/>
  <c r="AD373" i="18"/>
  <c r="AD371" i="18"/>
  <c r="AD372" i="18"/>
  <c r="AD376" i="18"/>
  <c r="AD374" i="18"/>
  <c r="AD375" i="18"/>
  <c r="AD377" i="18"/>
  <c r="AD379" i="18"/>
  <c r="AD378" i="18"/>
  <c r="AD380" i="18"/>
  <c r="AD383" i="18"/>
  <c r="AD381" i="18"/>
  <c r="AD382" i="18"/>
  <c r="AD384" i="18"/>
  <c r="AD385" i="18"/>
  <c r="AD386" i="18"/>
  <c r="AD388" i="18"/>
  <c r="AD387" i="18"/>
  <c r="AD389" i="18"/>
  <c r="AD391" i="18"/>
  <c r="AD390" i="18"/>
  <c r="AD392" i="18"/>
  <c r="AD393" i="18"/>
  <c r="AD394" i="18"/>
  <c r="AD395" i="18"/>
  <c r="AD399" i="18"/>
  <c r="AD396" i="18"/>
  <c r="AD400" i="18"/>
  <c r="AD398" i="18"/>
  <c r="AD397" i="18"/>
  <c r="AD401" i="18"/>
  <c r="AD402" i="18"/>
  <c r="AD407" i="18"/>
  <c r="AD403" i="18"/>
  <c r="AD404" i="18"/>
  <c r="AD405" i="18"/>
  <c r="AD406" i="18"/>
  <c r="AD408" i="18"/>
  <c r="AD409" i="18"/>
  <c r="AD410" i="18"/>
  <c r="AD412" i="18"/>
  <c r="AD411" i="18"/>
  <c r="AD413" i="18"/>
  <c r="AD415" i="18"/>
  <c r="AD414" i="18"/>
  <c r="AD417" i="18"/>
  <c r="AD416" i="18"/>
  <c r="AD422" i="18"/>
  <c r="AD418" i="18"/>
  <c r="AD419" i="18"/>
  <c r="AD420" i="18"/>
  <c r="AD421" i="18"/>
  <c r="AD424" i="18"/>
  <c r="AD426" i="18"/>
  <c r="AD423" i="18"/>
  <c r="AD425" i="18"/>
  <c r="AD427" i="18"/>
  <c r="AD429" i="18"/>
  <c r="AD428" i="18"/>
  <c r="AD430" i="18"/>
  <c r="AD431" i="18"/>
  <c r="AD434" i="18"/>
  <c r="AD432" i="18"/>
  <c r="AD433" i="18"/>
  <c r="AD437" i="18"/>
  <c r="AD436" i="18"/>
  <c r="AD435" i="18"/>
  <c r="AD439" i="18"/>
  <c r="AD440" i="18"/>
  <c r="AD441" i="18"/>
  <c r="AD438" i="18"/>
  <c r="AD443" i="18"/>
  <c r="AD444" i="18"/>
  <c r="AD442" i="18"/>
  <c r="AD446" i="18"/>
  <c r="AD445" i="18"/>
  <c r="AD447" i="18"/>
  <c r="AD448" i="18"/>
  <c r="AD449" i="18"/>
  <c r="AD453" i="18"/>
  <c r="AD450" i="18"/>
  <c r="AD451" i="18"/>
  <c r="AD452" i="18"/>
  <c r="AD456" i="18"/>
  <c r="AD455" i="18"/>
  <c r="AD457" i="18"/>
  <c r="AD454" i="18"/>
  <c r="AD460" i="18"/>
  <c r="AD459" i="18"/>
  <c r="AD458" i="18"/>
  <c r="AD461" i="18"/>
  <c r="AD462" i="18"/>
  <c r="AD463" i="18"/>
  <c r="AD467" i="18"/>
  <c r="AD464" i="18"/>
  <c r="AD469" i="18"/>
  <c r="AD465" i="18"/>
  <c r="AD466" i="18"/>
  <c r="AD472" i="18"/>
  <c r="AD468" i="18"/>
  <c r="AD470" i="18"/>
  <c r="AD471" i="18"/>
  <c r="AD473" i="18"/>
  <c r="AD474" i="18"/>
  <c r="AD476" i="18"/>
  <c r="AD475" i="18"/>
  <c r="AD477" i="18"/>
  <c r="AD479" i="18"/>
  <c r="AD480" i="18"/>
  <c r="AD478" i="18"/>
  <c r="AD481" i="18"/>
  <c r="AD483" i="18"/>
  <c r="AD482" i="18"/>
  <c r="AD484" i="18"/>
  <c r="AD486" i="18"/>
  <c r="AD485" i="18"/>
  <c r="AD487" i="18"/>
  <c r="AD488" i="18"/>
  <c r="AD491" i="18"/>
  <c r="AD489" i="18"/>
  <c r="AD490" i="18"/>
  <c r="AD492" i="18"/>
  <c r="AD493" i="18"/>
  <c r="AD494" i="18"/>
  <c r="AD495" i="18"/>
  <c r="AD496" i="18"/>
  <c r="AD498" i="18"/>
  <c r="AD497" i="18"/>
  <c r="AD499" i="18"/>
  <c r="AD502" i="18"/>
  <c r="AD501" i="18"/>
  <c r="AD500" i="18"/>
  <c r="AD504" i="18"/>
  <c r="AD505" i="18"/>
  <c r="AD503" i="18"/>
  <c r="AD506" i="18"/>
  <c r="AD508" i="18"/>
  <c r="AD510" i="18"/>
  <c r="AD507" i="18"/>
  <c r="AD509" i="18"/>
  <c r="AD511" i="18"/>
  <c r="AD514" i="18"/>
  <c r="AD512" i="18"/>
  <c r="AD515" i="18"/>
  <c r="AD513" i="18"/>
  <c r="AD517" i="18"/>
  <c r="AD516" i="18"/>
  <c r="AD519" i="18"/>
  <c r="AD518" i="18"/>
  <c r="AD520" i="18"/>
  <c r="AD522" i="18"/>
  <c r="AD521" i="18"/>
  <c r="AD523" i="18"/>
  <c r="AD525" i="18"/>
  <c r="AD524" i="18"/>
  <c r="AD527" i="18"/>
  <c r="AD528" i="18"/>
  <c r="AD526" i="18"/>
  <c r="AD530" i="18"/>
  <c r="AD529" i="18"/>
  <c r="AD535" i="18"/>
  <c r="AD532" i="18"/>
  <c r="AD533" i="18"/>
  <c r="AD531" i="18"/>
  <c r="AD534" i="18"/>
  <c r="AD536" i="18"/>
  <c r="AD537" i="18"/>
  <c r="AD539" i="18"/>
  <c r="AD538" i="18"/>
  <c r="AD540" i="18"/>
  <c r="AD545" i="18"/>
  <c r="AD542" i="18"/>
  <c r="AD544" i="18"/>
  <c r="AD541" i="18"/>
  <c r="AD543" i="18"/>
  <c r="AD546" i="18"/>
  <c r="AD547" i="18"/>
  <c r="AD549" i="18"/>
  <c r="AD548" i="18"/>
  <c r="AD550" i="18"/>
  <c r="AD551" i="18"/>
  <c r="AD552" i="18"/>
  <c r="AD553" i="18"/>
  <c r="AD554" i="18"/>
  <c r="AD555" i="18"/>
  <c r="AD558" i="18"/>
  <c r="AD556" i="18"/>
  <c r="AD557" i="18"/>
  <c r="AD560" i="18"/>
  <c r="AD562" i="18"/>
  <c r="AD559" i="18"/>
  <c r="AD561" i="18"/>
  <c r="AD563" i="18"/>
  <c r="AD564" i="18"/>
  <c r="AD565" i="18"/>
  <c r="AD567" i="18"/>
  <c r="AD569" i="18"/>
  <c r="AD566" i="18"/>
  <c r="AD568" i="18"/>
  <c r="AD572" i="18"/>
  <c r="AD571" i="18"/>
  <c r="AD573" i="18"/>
  <c r="AD570" i="18"/>
  <c r="AD574" i="18"/>
  <c r="AD577" i="18"/>
  <c r="AD575" i="18"/>
  <c r="AD579" i="18"/>
  <c r="AD576" i="18"/>
  <c r="AD578" i="18"/>
  <c r="AD583" i="18"/>
  <c r="AD580" i="18"/>
  <c r="AD581" i="18"/>
  <c r="AD582" i="18"/>
  <c r="AD584" i="18"/>
  <c r="AD585" i="18"/>
  <c r="AD586" i="18"/>
  <c r="AD587" i="18"/>
  <c r="AD588" i="18"/>
  <c r="AD589" i="18"/>
  <c r="AD590" i="18"/>
  <c r="AD595" i="18"/>
  <c r="AD592" i="18"/>
  <c r="AD591" i="18"/>
  <c r="AD593" i="18"/>
  <c r="AD594" i="18"/>
  <c r="AD596" i="18"/>
  <c r="AD598" i="18"/>
  <c r="AD597" i="18"/>
  <c r="AD601" i="18"/>
  <c r="AD599" i="18"/>
  <c r="AD600" i="18"/>
  <c r="AD606" i="18"/>
  <c r="AD602" i="18"/>
  <c r="AD603" i="18"/>
  <c r="AD604" i="18"/>
  <c r="AD605" i="18"/>
  <c r="AD608" i="18"/>
  <c r="AD607" i="18"/>
  <c r="AD610" i="18"/>
  <c r="AD609" i="18"/>
  <c r="AD611" i="18"/>
  <c r="AD612" i="18"/>
  <c r="AD613" i="18"/>
  <c r="AD614" i="18"/>
  <c r="AD615" i="18"/>
  <c r="AD616" i="18"/>
  <c r="AD617" i="18"/>
  <c r="AD619" i="18"/>
  <c r="AD618" i="18"/>
  <c r="AD622" i="18"/>
  <c r="AD621" i="18"/>
  <c r="AD620" i="18"/>
  <c r="AD623" i="18"/>
  <c r="AD625" i="18"/>
  <c r="AD627" i="18"/>
  <c r="AD624" i="18"/>
  <c r="AD626" i="18"/>
  <c r="AD628" i="18"/>
  <c r="AD629" i="18"/>
  <c r="AD630" i="18"/>
  <c r="AD631" i="18"/>
  <c r="AD634" i="18"/>
  <c r="AD632" i="18"/>
  <c r="AD638" i="18"/>
  <c r="AD633" i="18"/>
  <c r="AD635" i="18"/>
  <c r="AD636" i="18"/>
  <c r="AD637" i="18"/>
  <c r="AD640" i="18"/>
  <c r="AD639" i="18"/>
  <c r="AD641" i="18"/>
  <c r="AD642" i="18"/>
  <c r="AD644" i="18"/>
  <c r="AD645" i="18"/>
  <c r="AD643" i="18"/>
  <c r="AD647" i="18"/>
  <c r="AD646" i="18"/>
  <c r="AD649" i="18"/>
  <c r="AD648" i="18"/>
  <c r="AD651" i="18"/>
  <c r="AD650" i="18"/>
  <c r="AD656" i="18"/>
  <c r="AD652" i="18"/>
  <c r="AD653" i="18"/>
  <c r="AD654" i="18"/>
  <c r="AD658" i="18"/>
  <c r="AD660" i="18"/>
  <c r="AD655" i="18"/>
  <c r="AD657" i="18"/>
  <c r="AD662" i="18"/>
  <c r="AD664" i="18"/>
  <c r="AD659" i="18"/>
  <c r="AD666" i="18"/>
  <c r="AD661" i="18"/>
  <c r="AD663" i="18"/>
  <c r="AD665" i="18"/>
  <c r="AD668" i="18"/>
  <c r="AD669" i="18"/>
  <c r="AD667" i="18"/>
  <c r="AD670" i="18"/>
  <c r="AD671" i="18"/>
  <c r="AD673" i="18"/>
  <c r="AD672" i="18"/>
  <c r="AD676" i="18"/>
  <c r="AD674" i="18"/>
  <c r="AD675" i="18"/>
  <c r="AD677" i="18"/>
  <c r="AD678" i="18"/>
  <c r="AD682" i="18"/>
  <c r="AD680" i="18"/>
  <c r="AD679" i="18"/>
  <c r="AD684" i="18"/>
  <c r="AD681" i="18"/>
  <c r="AD683" i="18"/>
  <c r="AD686" i="18"/>
  <c r="AD685" i="18"/>
  <c r="AD688" i="18"/>
  <c r="AD690" i="18"/>
  <c r="AD687" i="18"/>
  <c r="AD689" i="18"/>
  <c r="AD692" i="18"/>
  <c r="AD691" i="18"/>
  <c r="AD696" i="18"/>
  <c r="AD693" i="18"/>
  <c r="AD694" i="18"/>
  <c r="AD695" i="18"/>
  <c r="AD697" i="18"/>
  <c r="AD698" i="18"/>
  <c r="AD699" i="18"/>
  <c r="AD702" i="18"/>
  <c r="AD700" i="18"/>
  <c r="AD701" i="18"/>
  <c r="AD706" i="18"/>
  <c r="AD703" i="18"/>
  <c r="AD704" i="18"/>
  <c r="AD705" i="18"/>
  <c r="AD707" i="18"/>
  <c r="AD708" i="18"/>
  <c r="AD710" i="18"/>
  <c r="AD712" i="18"/>
  <c r="AD709" i="18"/>
  <c r="AD711" i="18"/>
  <c r="AD717" i="18"/>
  <c r="AD713" i="18"/>
  <c r="AD715" i="18"/>
  <c r="AD714" i="18"/>
  <c r="AD716" i="18"/>
  <c r="AD719" i="18"/>
  <c r="AD718" i="18"/>
  <c r="AD722" i="18"/>
  <c r="AD720" i="18"/>
  <c r="AD721" i="18"/>
  <c r="AD724" i="18"/>
  <c r="AD723" i="18"/>
  <c r="AD728" i="18"/>
  <c r="AD726" i="18"/>
  <c r="AD725" i="18"/>
  <c r="AD730" i="18"/>
  <c r="AD727" i="18"/>
  <c r="AD732" i="18"/>
  <c r="AD731" i="18"/>
  <c r="AD729" i="18"/>
  <c r="AD733" i="18"/>
  <c r="AD734" i="18"/>
  <c r="AD735" i="18"/>
  <c r="AD737" i="18"/>
  <c r="AD736" i="18"/>
  <c r="AD739" i="18"/>
  <c r="AD738" i="18"/>
  <c r="AD740" i="18"/>
  <c r="AD741" i="18"/>
  <c r="AD743" i="18"/>
  <c r="AD742" i="18"/>
  <c r="AD744" i="18"/>
  <c r="AD748" i="18"/>
  <c r="AD745" i="18"/>
  <c r="AD746" i="18"/>
  <c r="AD747" i="18"/>
  <c r="AD749" i="18"/>
  <c r="AD750" i="18"/>
  <c r="AD751" i="18"/>
  <c r="AD752" i="18"/>
  <c r="AD753" i="18"/>
  <c r="AD755" i="18"/>
  <c r="AD754" i="18"/>
  <c r="AD756" i="18"/>
  <c r="AD757" i="18"/>
  <c r="AD760" i="18"/>
  <c r="AD758" i="18"/>
  <c r="AD759" i="18"/>
  <c r="AD761" i="18"/>
  <c r="AD764" i="18"/>
  <c r="AD763" i="18"/>
  <c r="AD762" i="18"/>
  <c r="AD766" i="18"/>
  <c r="AD767" i="18"/>
  <c r="AD765" i="18"/>
  <c r="AD769" i="18"/>
  <c r="AD770" i="18"/>
  <c r="AD768" i="18"/>
  <c r="AD771" i="18"/>
  <c r="AD773" i="18"/>
  <c r="AD772" i="18"/>
  <c r="AD775" i="18"/>
  <c r="AD774" i="18"/>
  <c r="AD777" i="18"/>
  <c r="AD776" i="18"/>
  <c r="AD778" i="18"/>
  <c r="AD779" i="18"/>
  <c r="AD780" i="18"/>
  <c r="AD781" i="18"/>
  <c r="AD782" i="18"/>
  <c r="AD784" i="18"/>
  <c r="AD785" i="18"/>
  <c r="AD783" i="18"/>
  <c r="AD786" i="18"/>
  <c r="AD787" i="18"/>
  <c r="AD788" i="18"/>
  <c r="AD789" i="18"/>
  <c r="AD790" i="18"/>
  <c r="AD791" i="18"/>
  <c r="AD793" i="18"/>
  <c r="AD792" i="18"/>
  <c r="AD797" i="18"/>
  <c r="AD795" i="18"/>
  <c r="AD794" i="18"/>
  <c r="AD796" i="18"/>
  <c r="AD798" i="18"/>
  <c r="AD802" i="18"/>
  <c r="AD801" i="18"/>
  <c r="AD799" i="18"/>
  <c r="AD800" i="18"/>
  <c r="AD803" i="18"/>
  <c r="AD804" i="18"/>
  <c r="AD805" i="18"/>
  <c r="AD809" i="18"/>
  <c r="AD807" i="18"/>
  <c r="AD806" i="18"/>
  <c r="AD808" i="18"/>
  <c r="AD811" i="18"/>
  <c r="AD810" i="18"/>
  <c r="AD813" i="18"/>
  <c r="AD812" i="18"/>
  <c r="AD814" i="18"/>
  <c r="AD818" i="18"/>
  <c r="AD815" i="18"/>
  <c r="AD816" i="18"/>
  <c r="AD817" i="18"/>
  <c r="AD819" i="18"/>
  <c r="AD820" i="18"/>
  <c r="AD821" i="18"/>
  <c r="AD824" i="18"/>
  <c r="AD825" i="18"/>
  <c r="AD822" i="18"/>
  <c r="AD826" i="18"/>
  <c r="AD823" i="18"/>
  <c r="AD827" i="18"/>
  <c r="AD828" i="18"/>
  <c r="AD830" i="18"/>
  <c r="AD829" i="18"/>
  <c r="AD831" i="18"/>
  <c r="AD832" i="18"/>
  <c r="AD833" i="18"/>
  <c r="AD834" i="18"/>
  <c r="AD835" i="18"/>
  <c r="AD836" i="18"/>
  <c r="AD839" i="18"/>
  <c r="AD837" i="18"/>
  <c r="AD840" i="18"/>
  <c r="AD838" i="18"/>
  <c r="AD841" i="18"/>
  <c r="AD843" i="18"/>
  <c r="AD842" i="18"/>
  <c r="AD844" i="18"/>
  <c r="AD847" i="18"/>
  <c r="AD845" i="18"/>
  <c r="AD846" i="18"/>
  <c r="AD849" i="18"/>
  <c r="AD851" i="18"/>
  <c r="AD848" i="18"/>
  <c r="AD850" i="18"/>
  <c r="AD855" i="18"/>
  <c r="AD852" i="18"/>
  <c r="AD853" i="18"/>
  <c r="AD854" i="18"/>
  <c r="AD856" i="18"/>
  <c r="AD857" i="18"/>
  <c r="AD860" i="18"/>
  <c r="AD858" i="18"/>
  <c r="AD859" i="18"/>
  <c r="AD862" i="18"/>
  <c r="AD861" i="18"/>
  <c r="AD864" i="18"/>
  <c r="AD863" i="18"/>
  <c r="AD866" i="18"/>
  <c r="AD865" i="18"/>
  <c r="AD867" i="18"/>
  <c r="AD868" i="18"/>
  <c r="AD869" i="18"/>
  <c r="AD870" i="18"/>
  <c r="AD871" i="18"/>
  <c r="AD875" i="18"/>
  <c r="AD872" i="18"/>
  <c r="AD873" i="18"/>
  <c r="AD874" i="18"/>
  <c r="AD876" i="18"/>
  <c r="AD879" i="18"/>
  <c r="AD878" i="18"/>
  <c r="AD877" i="18"/>
  <c r="AD880" i="18"/>
  <c r="AD882" i="18"/>
  <c r="AD885" i="18"/>
  <c r="AD881" i="18"/>
  <c r="AD884" i="18"/>
  <c r="AD883" i="18"/>
  <c r="AD886" i="18"/>
  <c r="AD887" i="18"/>
  <c r="AD889" i="18"/>
  <c r="AD891" i="18"/>
  <c r="AD888" i="18"/>
  <c r="AD890" i="18"/>
  <c r="AD893" i="18"/>
  <c r="AD896" i="18"/>
  <c r="AD895" i="18"/>
  <c r="AD892" i="18"/>
  <c r="AD894" i="18"/>
  <c r="AD897" i="18"/>
  <c r="AD901" i="18"/>
  <c r="AD899" i="18"/>
  <c r="AD898" i="18"/>
  <c r="AD900" i="18"/>
  <c r="AD902" i="18"/>
  <c r="AD903" i="18"/>
  <c r="AD904" i="18"/>
  <c r="AD905" i="18"/>
  <c r="AD906" i="18"/>
  <c r="AD907" i="18"/>
  <c r="AD910" i="18"/>
  <c r="AD909" i="18"/>
  <c r="AD908" i="18"/>
  <c r="AD916" i="18"/>
  <c r="AD912" i="18"/>
  <c r="AD911" i="18"/>
  <c r="AD914" i="18"/>
  <c r="AD913" i="18"/>
  <c r="AD915" i="18"/>
  <c r="AD918" i="18"/>
  <c r="AD917" i="18"/>
  <c r="AD920" i="18"/>
  <c r="AD919" i="18"/>
  <c r="AD921" i="18"/>
  <c r="AD925" i="18"/>
  <c r="AD923" i="18"/>
  <c r="AD922" i="18"/>
  <c r="AD927" i="18"/>
  <c r="AD929" i="18"/>
  <c r="AD924" i="18"/>
  <c r="AD928" i="18"/>
  <c r="AD926" i="18"/>
  <c r="AD930" i="18"/>
  <c r="AD931" i="18"/>
  <c r="AD932" i="18"/>
  <c r="AD933" i="18"/>
  <c r="AD935" i="18"/>
  <c r="AD934" i="18"/>
  <c r="AD937" i="18"/>
  <c r="AD936" i="18"/>
  <c r="AD940" i="18"/>
  <c r="AD942" i="18"/>
  <c r="AD939" i="18"/>
  <c r="AD938" i="18"/>
  <c r="AD941" i="18"/>
  <c r="AD944" i="18"/>
  <c r="AD945" i="18"/>
  <c r="AD943" i="18"/>
  <c r="AD947" i="18"/>
  <c r="AD946" i="18"/>
  <c r="AD949" i="18"/>
  <c r="AD948" i="18"/>
  <c r="AD950" i="18"/>
  <c r="AD952" i="18"/>
  <c r="AD951" i="18"/>
  <c r="AD955" i="18"/>
  <c r="AD954" i="18"/>
  <c r="AD953" i="18"/>
  <c r="AD959" i="18"/>
  <c r="AD956" i="18"/>
  <c r="AD957" i="18"/>
  <c r="AD958" i="18"/>
  <c r="AD964" i="18"/>
  <c r="AD960" i="18"/>
  <c r="AD961" i="18"/>
  <c r="AD962" i="18"/>
  <c r="AD965" i="18"/>
  <c r="AD963" i="18"/>
  <c r="AD966" i="18"/>
  <c r="AD967" i="18"/>
  <c r="AD969" i="18"/>
  <c r="AD968" i="18"/>
  <c r="AD970" i="18"/>
  <c r="AD972" i="18"/>
  <c r="AD974" i="18"/>
  <c r="AD971" i="18"/>
  <c r="AD973" i="18"/>
  <c r="AD975" i="18"/>
  <c r="AD976" i="18"/>
  <c r="AD977" i="18"/>
  <c r="AD982" i="18"/>
  <c r="AD978" i="18"/>
  <c r="AD979" i="18"/>
  <c r="AD981" i="18"/>
  <c r="AD980" i="18"/>
  <c r="AD983" i="18"/>
  <c r="AD985" i="18"/>
  <c r="AD988" i="18"/>
  <c r="AD984" i="18"/>
  <c r="AD986" i="18"/>
  <c r="AD989" i="18"/>
  <c r="AD987" i="18"/>
  <c r="AD992" i="18"/>
  <c r="AD991" i="18"/>
  <c r="AD990" i="18"/>
  <c r="AD997" i="18"/>
  <c r="AD993" i="18"/>
  <c r="AD994" i="18"/>
  <c r="AD995" i="18"/>
  <c r="AD996" i="18"/>
  <c r="AD998" i="18"/>
  <c r="AD999" i="18"/>
  <c r="Y999" i="18"/>
  <c r="AC1005" i="18"/>
  <c r="AA5" i="18"/>
  <c r="W5" i="18"/>
  <c r="Y997" i="18"/>
  <c r="AD1002" i="18"/>
  <c r="AB1006" i="18"/>
  <c r="AB1004" i="18"/>
  <c r="AB1002" i="18"/>
  <c r="U5" i="18"/>
  <c r="T5" i="18"/>
  <c r="Y1001" i="18"/>
  <c r="V1006" i="18"/>
  <c r="V1004" i="18"/>
  <c r="V1002" i="18"/>
  <c r="V1003" i="18"/>
  <c r="V1000" i="18"/>
  <c r="AG5" i="18"/>
  <c r="F579" i="3"/>
  <c r="F462" i="3"/>
  <c r="F710" i="3"/>
  <c r="F314" i="3"/>
  <c r="F549" i="3"/>
  <c r="F388" i="3"/>
  <c r="H388" i="3" s="1"/>
  <c r="F258" i="3"/>
  <c r="F957" i="3"/>
  <c r="F352" i="3"/>
  <c r="H352" i="3" s="1"/>
  <c r="F332" i="3"/>
  <c r="F364" i="3"/>
  <c r="F492" i="3"/>
  <c r="F620" i="3"/>
  <c r="F392" i="3"/>
  <c r="H392" i="3" s="1"/>
  <c r="F267" i="3"/>
  <c r="F299" i="3"/>
  <c r="H299" i="3" s="1"/>
  <c r="F523" i="3"/>
  <c r="F20" i="3"/>
  <c r="F41" i="3"/>
  <c r="F73" i="3"/>
  <c r="F105" i="3"/>
  <c r="F137" i="3"/>
  <c r="H137" i="3" s="1"/>
  <c r="F169" i="3"/>
  <c r="H169" i="3" s="1"/>
  <c r="F201" i="3"/>
  <c r="F233" i="3"/>
  <c r="F44" i="3"/>
  <c r="F76" i="3"/>
  <c r="F108" i="3"/>
  <c r="H108" i="3" s="1"/>
  <c r="F140" i="3"/>
  <c r="F172" i="3"/>
  <c r="F204" i="3"/>
  <c r="F429" i="3"/>
  <c r="F589" i="3"/>
  <c r="D8" i="3" a="1"/>
  <c r="D8" i="3" s="1"/>
  <c r="F8" i="3" s="1"/>
  <c r="F623" i="3"/>
  <c r="F435" i="3"/>
  <c r="F755" i="3"/>
  <c r="F465" i="3"/>
  <c r="F28" i="3"/>
  <c r="F274" i="3"/>
  <c r="F410" i="3"/>
  <c r="F661" i="3"/>
  <c r="F324" i="3"/>
  <c r="F16" i="3"/>
  <c r="F670" i="3"/>
  <c r="F610" i="3"/>
  <c r="F240" i="3"/>
  <c r="F344" i="3"/>
  <c r="F440" i="3"/>
  <c r="F356" i="3"/>
  <c r="F544" i="3"/>
  <c r="F251" i="3"/>
  <c r="F283" i="3"/>
  <c r="F315" i="3"/>
  <c r="F699" i="3"/>
  <c r="F57" i="3"/>
  <c r="F89" i="3"/>
  <c r="F121" i="3"/>
  <c r="F153" i="3"/>
  <c r="F185" i="3"/>
  <c r="F217" i="3"/>
  <c r="F60" i="3"/>
  <c r="F92" i="3"/>
  <c r="F124" i="3"/>
  <c r="F156" i="3"/>
  <c r="H156" i="3" s="1"/>
  <c r="F188" i="3"/>
  <c r="F220" i="3"/>
  <c r="F538" i="3"/>
  <c r="F509" i="3"/>
  <c r="F292" i="3"/>
  <c r="H292" i="3" s="1"/>
  <c r="AH1007" i="18"/>
  <c r="AH10" i="18"/>
  <c r="AH9" i="18"/>
  <c r="AH11" i="18"/>
  <c r="AH12" i="18"/>
  <c r="AH8" i="18"/>
  <c r="AH14" i="18"/>
  <c r="AH13" i="18"/>
  <c r="S5" i="18"/>
  <c r="S4" i="18" s="1"/>
  <c r="AH16" i="18"/>
  <c r="AH15" i="18"/>
  <c r="AH17" i="18"/>
  <c r="AH20" i="18"/>
  <c r="AH18" i="18"/>
  <c r="AH19" i="18"/>
  <c r="AH25" i="18"/>
  <c r="AH22" i="18"/>
  <c r="AH21" i="18"/>
  <c r="AH23" i="18"/>
  <c r="AH24" i="18"/>
  <c r="AH27" i="18"/>
  <c r="AH28" i="18"/>
  <c r="AH26" i="18"/>
  <c r="AH30" i="18"/>
  <c r="AH29" i="18"/>
  <c r="AH32" i="18"/>
  <c r="AH31" i="18"/>
  <c r="AH34" i="18"/>
  <c r="AH33" i="18"/>
  <c r="AH37" i="18"/>
  <c r="AH35" i="18"/>
  <c r="AH38" i="18"/>
  <c r="AH36" i="18"/>
  <c r="AH39" i="18"/>
  <c r="AH40" i="18"/>
  <c r="AH41" i="18"/>
  <c r="AH43" i="18"/>
  <c r="AH42" i="18"/>
  <c r="AH44" i="18"/>
  <c r="AH46" i="18"/>
  <c r="AH45" i="18"/>
  <c r="AH47" i="18"/>
  <c r="AH49" i="18"/>
  <c r="AH48" i="18"/>
  <c r="AH51" i="18"/>
  <c r="AH50" i="18"/>
  <c r="AH52" i="18"/>
  <c r="AH54" i="18"/>
  <c r="AH53" i="18"/>
  <c r="AH55" i="18"/>
  <c r="AH56" i="18"/>
  <c r="AH57" i="18"/>
  <c r="AH58" i="18"/>
  <c r="AH59" i="18"/>
  <c r="AH60" i="18"/>
  <c r="AH61" i="18"/>
  <c r="AH64" i="18"/>
  <c r="AH66" i="18"/>
  <c r="AH62" i="18"/>
  <c r="AH63" i="18"/>
  <c r="AH65" i="18"/>
  <c r="AH67" i="18"/>
  <c r="AH72" i="18"/>
  <c r="AH68" i="18"/>
  <c r="AH70" i="18"/>
  <c r="AH69" i="18"/>
  <c r="AH73" i="18"/>
  <c r="AH71" i="18"/>
  <c r="AH76" i="18"/>
  <c r="AH74" i="18"/>
  <c r="AH75" i="18"/>
  <c r="AH77" i="18"/>
  <c r="AH80" i="18"/>
  <c r="AH79" i="18"/>
  <c r="AH78" i="18"/>
  <c r="AH81" i="18"/>
  <c r="AH85" i="18"/>
  <c r="AH82" i="18"/>
  <c r="AH84" i="18"/>
  <c r="AH83" i="18"/>
  <c r="AH86" i="18"/>
  <c r="AH88" i="18"/>
  <c r="AH87" i="18"/>
  <c r="AH91" i="18"/>
  <c r="AH89" i="18"/>
  <c r="AH90" i="18"/>
  <c r="AH93" i="18"/>
  <c r="AH92" i="18"/>
  <c r="AH94" i="18"/>
  <c r="AH97" i="18"/>
  <c r="AH95" i="18"/>
  <c r="AH96" i="18"/>
  <c r="AH99" i="18"/>
  <c r="AH98" i="18"/>
  <c r="AH100" i="18"/>
  <c r="AH104" i="18"/>
  <c r="AH101" i="18"/>
  <c r="AH102" i="18"/>
  <c r="AH106" i="18"/>
  <c r="AH105" i="18"/>
  <c r="AH103" i="18"/>
  <c r="AH109" i="18"/>
  <c r="AH107" i="18"/>
  <c r="AH108" i="18"/>
  <c r="AH110" i="18"/>
  <c r="AH111" i="18"/>
  <c r="AH112" i="18"/>
  <c r="AH114" i="18"/>
  <c r="AH116" i="18"/>
  <c r="AH113" i="18"/>
  <c r="AH115" i="18"/>
  <c r="AH118" i="18"/>
  <c r="AH117" i="18"/>
  <c r="AH120" i="18"/>
  <c r="AH119" i="18"/>
  <c r="AH121" i="18"/>
  <c r="AH122" i="18"/>
  <c r="AH123" i="18"/>
  <c r="AH128" i="18"/>
  <c r="AH125" i="18"/>
  <c r="AH124" i="18"/>
  <c r="AH126" i="18"/>
  <c r="AH127" i="18"/>
  <c r="AH130" i="18"/>
  <c r="AH129" i="18"/>
  <c r="AH135" i="18"/>
  <c r="AH131" i="18"/>
  <c r="AH132" i="18"/>
  <c r="AH133" i="18"/>
  <c r="AH134" i="18"/>
  <c r="AH136" i="18"/>
  <c r="AH137" i="18"/>
  <c r="AH139" i="18"/>
  <c r="AH138" i="18"/>
  <c r="AH140" i="18"/>
  <c r="AH142" i="18"/>
  <c r="AH145" i="18"/>
  <c r="AH144" i="18"/>
  <c r="AH141" i="18"/>
  <c r="AH143" i="18"/>
  <c r="AH146" i="18"/>
  <c r="AH147" i="18"/>
  <c r="AH151" i="18"/>
  <c r="AH148" i="18"/>
  <c r="AH149" i="18"/>
  <c r="AH150" i="18"/>
  <c r="AH153" i="18"/>
  <c r="AH152" i="18"/>
  <c r="AH154" i="18"/>
  <c r="AH156" i="18"/>
  <c r="AH157" i="18"/>
  <c r="AH155" i="18"/>
  <c r="AH159" i="18"/>
  <c r="AH158" i="18"/>
  <c r="AH161" i="18"/>
  <c r="AH160" i="18"/>
  <c r="AH162" i="18"/>
  <c r="AH163" i="18"/>
  <c r="AH164" i="18"/>
  <c r="AH165" i="18"/>
  <c r="AH166" i="18"/>
  <c r="AH167" i="18"/>
  <c r="AH168" i="18"/>
  <c r="AH170" i="18"/>
  <c r="AH169" i="18"/>
  <c r="AH171" i="18"/>
  <c r="AH173" i="18"/>
  <c r="AH172" i="18"/>
  <c r="AH177" i="18"/>
  <c r="AH174" i="18"/>
  <c r="AH179" i="18"/>
  <c r="AH176" i="18"/>
  <c r="AH175" i="18"/>
  <c r="AH178" i="18"/>
  <c r="AH181" i="18"/>
  <c r="AH180" i="18"/>
  <c r="AH182" i="18"/>
  <c r="AH185" i="18"/>
  <c r="AH183" i="18"/>
  <c r="AH184" i="18"/>
  <c r="AH186" i="18"/>
  <c r="AH188" i="18"/>
  <c r="AH187" i="18"/>
  <c r="AH190" i="18"/>
  <c r="AH189" i="18"/>
  <c r="AH192" i="18"/>
  <c r="AH191" i="18"/>
  <c r="AH193" i="18"/>
  <c r="AH194" i="18"/>
  <c r="AH197" i="18"/>
  <c r="AH196" i="18"/>
  <c r="AH195" i="18"/>
  <c r="AH199" i="18"/>
  <c r="AH198" i="18"/>
  <c r="AH203" i="18"/>
  <c r="AH200" i="18"/>
  <c r="AH201" i="18"/>
  <c r="AH205" i="18"/>
  <c r="AH202" i="18"/>
  <c r="AH208" i="18"/>
  <c r="AH204" i="18"/>
  <c r="AH206" i="18"/>
  <c r="AH207" i="18"/>
  <c r="AH212" i="18"/>
  <c r="AH210" i="18"/>
  <c r="AH209" i="18"/>
  <c r="AH211" i="18"/>
  <c r="AH214" i="18"/>
  <c r="AH215" i="18"/>
  <c r="AH213" i="18"/>
  <c r="AH218" i="18"/>
  <c r="AH217" i="18"/>
  <c r="AH216" i="18"/>
  <c r="AH221" i="18"/>
  <c r="AH219" i="18"/>
  <c r="AH223" i="18"/>
  <c r="AH220" i="18"/>
  <c r="AH222" i="18"/>
  <c r="AH224" i="18"/>
  <c r="AH225" i="18"/>
  <c r="AH228" i="18"/>
  <c r="AH226" i="18"/>
  <c r="AH227" i="18"/>
  <c r="AH230" i="18"/>
  <c r="AH229" i="18"/>
  <c r="AH232" i="18"/>
  <c r="AH234" i="18"/>
  <c r="AH235" i="18"/>
  <c r="AH231" i="18"/>
  <c r="AH236" i="18"/>
  <c r="AH233" i="18"/>
  <c r="AH239" i="18"/>
  <c r="AH237" i="18"/>
  <c r="AH238" i="18"/>
  <c r="AH240" i="18"/>
  <c r="AH241" i="18"/>
  <c r="AH243" i="18"/>
  <c r="AH242" i="18"/>
  <c r="AH245" i="18"/>
  <c r="AH244" i="18"/>
  <c r="AH247" i="18"/>
  <c r="AH248" i="18"/>
  <c r="AH246" i="18"/>
  <c r="AH250" i="18"/>
  <c r="AH249" i="18"/>
  <c r="AH251" i="18"/>
  <c r="AH252" i="18"/>
  <c r="AH253" i="18"/>
  <c r="AH254" i="18"/>
  <c r="AH256" i="18"/>
  <c r="AH255" i="18"/>
  <c r="AH257" i="18"/>
  <c r="AH258" i="18"/>
  <c r="AH261" i="18"/>
  <c r="AH260" i="18"/>
  <c r="AH259" i="18"/>
  <c r="AH262" i="18"/>
  <c r="AH263" i="18"/>
  <c r="AH265" i="18"/>
  <c r="AH264" i="18"/>
  <c r="AH267" i="18"/>
  <c r="AH266" i="18"/>
  <c r="AH269" i="18"/>
  <c r="AH268" i="18"/>
  <c r="AH272" i="18"/>
  <c r="AH271" i="18"/>
  <c r="AH270" i="18"/>
  <c r="AH273" i="18"/>
  <c r="AH277" i="18"/>
  <c r="AH274" i="18"/>
  <c r="AH278" i="18"/>
  <c r="AH275" i="18"/>
  <c r="AH276" i="18"/>
  <c r="AH279" i="18"/>
  <c r="AH280" i="18"/>
  <c r="AH282" i="18"/>
  <c r="AH281" i="18"/>
  <c r="AH284" i="18"/>
  <c r="AH285" i="18"/>
  <c r="AH283" i="18"/>
  <c r="AH286" i="18"/>
  <c r="AH287" i="18"/>
  <c r="AH289" i="18"/>
  <c r="AH288" i="18"/>
  <c r="AH292" i="18"/>
  <c r="AH294" i="18"/>
  <c r="AH291" i="18"/>
  <c r="AH293" i="18"/>
  <c r="AH290" i="18"/>
  <c r="AH300" i="18"/>
  <c r="AH295" i="18"/>
  <c r="AH298" i="18"/>
  <c r="AH296" i="18"/>
  <c r="AH297" i="18"/>
  <c r="AH299" i="18"/>
  <c r="AH305" i="18"/>
  <c r="AH301" i="18"/>
  <c r="AH303" i="18"/>
  <c r="AH302" i="18"/>
  <c r="AH304" i="18"/>
  <c r="AH307" i="18"/>
  <c r="AH309" i="18"/>
  <c r="AH306" i="18"/>
  <c r="AH311" i="18"/>
  <c r="AH308" i="18"/>
  <c r="AH310" i="18"/>
  <c r="AH313" i="18"/>
  <c r="AH312" i="18"/>
  <c r="AH315" i="18"/>
  <c r="AH314" i="18"/>
  <c r="AH317" i="18"/>
  <c r="AH316" i="18"/>
  <c r="AH318" i="18"/>
  <c r="AH319" i="18"/>
  <c r="AH321" i="18"/>
  <c r="AH320" i="18"/>
  <c r="AH323" i="18"/>
  <c r="AH324" i="18"/>
  <c r="AH322" i="18"/>
  <c r="AH325" i="18"/>
  <c r="AH327" i="18"/>
  <c r="AH326" i="18"/>
  <c r="AH329" i="18"/>
  <c r="AH328" i="18"/>
  <c r="AH330" i="18"/>
  <c r="AH331" i="18"/>
  <c r="AH335" i="18"/>
  <c r="AH332" i="18"/>
  <c r="AH333" i="18"/>
  <c r="AH334" i="18"/>
  <c r="AH336" i="18"/>
  <c r="AH338" i="18"/>
  <c r="AH337" i="18"/>
  <c r="AH339" i="18"/>
  <c r="AH341" i="18"/>
  <c r="AH340" i="18"/>
  <c r="AH342" i="18"/>
  <c r="AH343" i="18"/>
  <c r="AH344" i="18"/>
  <c r="AH345" i="18"/>
  <c r="AH346" i="18"/>
  <c r="AH348" i="18"/>
  <c r="AH347" i="18"/>
  <c r="AH350" i="18"/>
  <c r="AH349" i="18"/>
  <c r="AH352" i="18"/>
  <c r="AH351" i="18"/>
  <c r="AH353" i="18"/>
  <c r="AH356" i="18"/>
  <c r="AH354" i="18"/>
  <c r="AH355" i="18"/>
  <c r="AH358" i="18"/>
  <c r="AH357" i="18"/>
  <c r="AH360" i="18"/>
  <c r="AH362" i="18"/>
  <c r="AH359" i="18"/>
  <c r="AH363" i="18"/>
  <c r="AH364" i="18"/>
  <c r="AH361" i="18"/>
  <c r="AH365" i="18"/>
  <c r="AH367" i="18"/>
  <c r="AH366" i="18"/>
  <c r="AH368" i="18"/>
  <c r="AH372" i="18"/>
  <c r="AH369" i="18"/>
  <c r="AH370" i="18"/>
  <c r="AH371" i="18"/>
  <c r="AH373" i="18"/>
  <c r="AH374" i="18"/>
  <c r="AH377" i="18"/>
  <c r="AH375" i="18"/>
  <c r="AH376" i="18"/>
  <c r="AH381" i="18"/>
  <c r="AH379" i="18"/>
  <c r="AH378" i="18"/>
  <c r="AH380" i="18"/>
  <c r="AH382" i="18"/>
  <c r="AH385" i="18"/>
  <c r="AH383" i="18"/>
  <c r="AH384" i="18"/>
  <c r="AH387" i="18"/>
  <c r="AH386" i="18"/>
  <c r="AH388" i="18"/>
  <c r="AH390" i="18"/>
  <c r="AH389" i="18"/>
  <c r="AH391" i="18"/>
  <c r="AH392" i="18"/>
  <c r="AH395" i="18"/>
  <c r="AH394" i="18"/>
  <c r="AH393" i="18"/>
  <c r="AH397" i="18"/>
  <c r="AH399" i="18"/>
  <c r="AH398" i="18"/>
  <c r="AH396" i="18"/>
  <c r="AH400" i="18"/>
  <c r="AH401" i="18"/>
  <c r="AH402" i="18"/>
  <c r="AH404" i="18"/>
  <c r="AH408" i="18"/>
  <c r="AH403" i="18"/>
  <c r="AH405" i="18"/>
  <c r="AH406" i="18"/>
  <c r="AH407" i="18"/>
  <c r="AH409" i="18"/>
  <c r="AH414" i="18"/>
  <c r="AH410" i="18"/>
  <c r="AH411" i="18"/>
  <c r="AH415" i="18"/>
  <c r="AH412" i="18"/>
  <c r="AH413" i="18"/>
  <c r="AH417" i="18"/>
  <c r="AH418" i="18"/>
  <c r="AH416" i="18"/>
  <c r="AH419" i="18"/>
  <c r="AH422" i="18"/>
  <c r="AH420" i="18"/>
  <c r="AH421" i="18"/>
  <c r="AH423" i="18"/>
  <c r="AH424" i="18"/>
  <c r="AH425" i="18"/>
  <c r="AH429" i="18"/>
  <c r="AH426" i="18"/>
  <c r="AH427" i="18"/>
  <c r="AH428" i="18"/>
  <c r="AH432" i="18"/>
  <c r="AH430" i="18"/>
  <c r="AH431" i="18"/>
  <c r="AH433" i="18"/>
  <c r="AH436" i="18"/>
  <c r="AH435" i="18"/>
  <c r="AH438" i="18"/>
  <c r="AH434" i="18"/>
  <c r="AH441" i="18"/>
  <c r="AH437" i="18"/>
  <c r="AH439" i="18"/>
  <c r="AH443" i="18"/>
  <c r="AH442" i="18"/>
  <c r="AH440" i="18"/>
  <c r="AH447" i="18"/>
  <c r="AH444" i="18"/>
  <c r="AH445" i="18"/>
  <c r="AH446" i="18"/>
  <c r="AH449" i="18"/>
  <c r="AH451" i="18"/>
  <c r="AH450" i="18"/>
  <c r="AH448" i="18"/>
  <c r="AH452" i="18"/>
  <c r="AH453" i="18"/>
  <c r="AH455" i="18"/>
  <c r="AH454" i="18"/>
  <c r="AH459" i="18"/>
  <c r="AH456" i="18"/>
  <c r="AH457" i="18"/>
  <c r="AH461" i="18"/>
  <c r="AH458" i="18"/>
  <c r="AH460" i="18"/>
  <c r="AH462" i="18"/>
  <c r="AH463" i="18"/>
  <c r="AH466" i="18"/>
  <c r="AH464" i="18"/>
  <c r="AH465" i="18"/>
  <c r="AH468" i="18"/>
  <c r="AH470" i="18"/>
  <c r="AH467" i="18"/>
  <c r="AH472" i="18"/>
  <c r="AH469" i="18"/>
  <c r="AH471" i="18"/>
  <c r="AH473" i="18"/>
  <c r="AH476" i="18"/>
  <c r="AH474" i="18"/>
  <c r="AH475" i="18"/>
  <c r="AH477" i="18"/>
  <c r="AH479" i="18"/>
  <c r="AH478" i="18"/>
  <c r="AH480" i="18"/>
  <c r="AH481" i="18"/>
  <c r="AH482" i="18"/>
  <c r="AH483" i="18"/>
  <c r="AH484" i="18"/>
  <c r="AH486" i="18"/>
  <c r="AH485" i="18"/>
  <c r="AH487" i="18"/>
  <c r="AH490" i="18"/>
  <c r="AH488" i="18"/>
  <c r="AH489" i="18"/>
  <c r="AH491" i="18"/>
  <c r="AH493" i="18"/>
  <c r="AH492" i="18"/>
  <c r="AH494" i="18"/>
  <c r="AH495" i="18"/>
  <c r="AH498" i="18"/>
  <c r="AH496" i="18"/>
  <c r="AH497" i="18"/>
  <c r="AH500" i="18"/>
  <c r="AH499" i="18"/>
  <c r="AH505" i="18"/>
  <c r="AH501" i="18"/>
  <c r="AH502" i="18"/>
  <c r="AH503" i="18"/>
  <c r="AH504" i="18"/>
  <c r="AH509" i="18"/>
  <c r="AH508" i="18"/>
  <c r="AH507" i="18"/>
  <c r="AH506" i="18"/>
  <c r="AH510" i="18"/>
  <c r="AH513" i="18"/>
  <c r="AH511" i="18"/>
  <c r="AH514" i="18"/>
  <c r="AH512" i="18"/>
  <c r="AH515" i="18"/>
  <c r="AH517" i="18"/>
  <c r="AH516" i="18"/>
  <c r="AH520" i="18"/>
  <c r="AH519" i="18"/>
  <c r="AH518" i="18"/>
  <c r="AH522" i="18"/>
  <c r="AH521" i="18"/>
  <c r="AH524" i="18"/>
  <c r="AH523" i="18"/>
  <c r="AH527" i="18"/>
  <c r="AH525" i="18"/>
  <c r="AH526" i="18"/>
  <c r="AH528" i="18"/>
  <c r="AH530" i="18"/>
  <c r="AH529" i="18"/>
  <c r="AH533" i="18"/>
  <c r="AH531" i="18"/>
  <c r="AH532" i="18"/>
  <c r="AH534" i="18"/>
  <c r="AH535" i="18"/>
  <c r="AH538" i="18"/>
  <c r="AH536" i="18"/>
  <c r="AH537" i="18"/>
  <c r="AH541" i="18"/>
  <c r="AH539" i="18"/>
  <c r="AH544" i="18"/>
  <c r="AH540" i="18"/>
  <c r="AH543" i="18"/>
  <c r="AH542" i="18"/>
  <c r="AH545" i="18"/>
  <c r="AH546" i="18"/>
  <c r="AH548" i="18"/>
  <c r="AH547" i="18"/>
  <c r="AH550" i="18"/>
  <c r="AH549" i="18"/>
  <c r="AH552" i="18"/>
  <c r="AH554" i="18"/>
  <c r="AH551" i="18"/>
  <c r="AH553" i="18"/>
  <c r="AH556" i="18"/>
  <c r="AH558" i="18"/>
  <c r="AH555" i="18"/>
  <c r="AH560" i="18"/>
  <c r="AH557" i="18"/>
  <c r="AH561" i="18"/>
  <c r="AH559" i="18"/>
  <c r="AH562" i="18"/>
  <c r="AH565" i="18"/>
  <c r="AH563" i="18"/>
  <c r="AH564" i="18"/>
  <c r="AH566" i="18"/>
  <c r="AH568" i="18"/>
  <c r="AH567" i="18"/>
  <c r="AH570" i="18"/>
  <c r="AH572" i="18"/>
  <c r="AH569" i="18"/>
  <c r="AH574" i="18"/>
  <c r="AH571" i="18"/>
  <c r="AH573" i="18"/>
  <c r="AH575" i="18"/>
  <c r="AH580" i="18"/>
  <c r="AH576" i="18"/>
  <c r="AH577" i="18"/>
  <c r="AH578" i="18"/>
  <c r="AH579" i="18"/>
  <c r="AH585" i="18"/>
  <c r="AH581" i="18"/>
  <c r="AH582" i="18"/>
  <c r="AH583" i="18"/>
  <c r="AH584" i="18"/>
  <c r="AH586" i="18"/>
  <c r="AH588" i="18"/>
  <c r="AH589" i="18"/>
  <c r="AH587" i="18"/>
  <c r="AH590" i="18"/>
  <c r="AH591" i="18"/>
  <c r="AH593" i="18"/>
  <c r="AH592" i="18"/>
  <c r="AH594" i="18"/>
  <c r="AH595" i="18"/>
  <c r="AH596" i="18"/>
  <c r="AH597" i="18"/>
  <c r="AH600" i="18"/>
  <c r="AH598" i="18"/>
  <c r="AH599" i="18"/>
  <c r="AH601" i="18"/>
  <c r="AH602" i="18"/>
  <c r="AH603" i="18"/>
  <c r="AH605" i="18"/>
  <c r="AH604" i="18"/>
  <c r="AH606" i="18"/>
  <c r="AH608" i="18"/>
  <c r="AH607" i="18"/>
  <c r="AH609" i="18"/>
  <c r="AH611" i="18"/>
  <c r="AH610" i="18"/>
  <c r="AH612" i="18"/>
  <c r="AH613" i="18"/>
  <c r="AH615" i="18"/>
  <c r="AH616" i="18"/>
  <c r="AH614" i="18"/>
  <c r="AH617" i="18"/>
  <c r="AH619" i="18"/>
  <c r="AH618" i="18"/>
  <c r="AH620" i="18"/>
  <c r="AH621" i="18"/>
  <c r="AH623" i="18"/>
  <c r="AH622" i="18"/>
  <c r="AH625" i="18"/>
  <c r="AH624" i="18"/>
  <c r="AH630" i="18"/>
  <c r="AH627" i="18"/>
  <c r="AH626" i="18"/>
  <c r="AH628" i="18"/>
  <c r="AH629" i="18"/>
  <c r="AH631" i="18"/>
  <c r="AH633" i="18"/>
  <c r="AH635" i="18"/>
  <c r="AH632" i="18"/>
  <c r="AH634" i="18"/>
  <c r="AH636" i="18"/>
  <c r="AH638" i="18"/>
  <c r="AH640" i="18"/>
  <c r="AH639" i="18"/>
  <c r="AH637" i="18"/>
  <c r="AH642" i="18"/>
  <c r="AH641" i="18"/>
  <c r="AH643" i="18"/>
  <c r="AH644" i="18"/>
  <c r="AH648" i="18"/>
  <c r="AH645" i="18"/>
  <c r="AH646" i="18"/>
  <c r="AH647" i="18"/>
  <c r="AH653" i="18"/>
  <c r="AH649" i="18"/>
  <c r="AH650" i="18"/>
  <c r="AH651" i="18"/>
  <c r="AH652" i="18"/>
  <c r="AH654" i="18"/>
  <c r="AH660" i="18"/>
  <c r="AH656" i="18"/>
  <c r="AH655" i="18"/>
  <c r="AH657" i="18"/>
  <c r="AH658" i="18"/>
  <c r="AH663" i="18"/>
  <c r="AH659" i="18"/>
  <c r="AH662" i="18"/>
  <c r="AH661" i="18"/>
  <c r="AH664" i="18"/>
  <c r="AH666" i="18"/>
  <c r="AH665" i="18"/>
  <c r="AH668" i="18"/>
  <c r="AH667" i="18"/>
  <c r="AH672" i="18"/>
  <c r="AH670" i="18"/>
  <c r="AH673" i="18"/>
  <c r="AH669" i="18"/>
  <c r="AH671" i="18"/>
  <c r="AH676" i="18"/>
  <c r="AH674" i="18"/>
  <c r="AH675" i="18"/>
  <c r="AH678" i="18"/>
  <c r="AH679" i="18"/>
  <c r="AH677" i="18"/>
  <c r="AH681" i="18"/>
  <c r="AH680" i="18"/>
  <c r="AH683" i="18"/>
  <c r="AH682" i="18"/>
  <c r="AH685" i="18"/>
  <c r="AH684" i="18"/>
  <c r="AH687" i="18"/>
  <c r="AH686" i="18"/>
  <c r="AH689" i="18"/>
  <c r="AH691" i="18"/>
  <c r="AH690" i="18"/>
  <c r="AH688" i="18"/>
  <c r="AH692" i="18"/>
  <c r="AH693" i="18"/>
  <c r="AH694" i="18"/>
  <c r="AH695" i="18"/>
  <c r="AH696" i="18"/>
  <c r="AH697" i="18"/>
  <c r="AH698" i="18"/>
  <c r="AH699" i="18"/>
  <c r="AH702" i="18"/>
  <c r="AH701" i="18"/>
  <c r="AH700" i="18"/>
  <c r="AH703" i="18"/>
  <c r="AH707" i="18"/>
  <c r="AH706" i="18"/>
  <c r="AH704" i="18"/>
  <c r="AH705" i="18"/>
  <c r="AH709" i="18"/>
  <c r="AH708" i="18"/>
  <c r="AH713" i="18"/>
  <c r="AH710" i="18"/>
  <c r="AH712" i="18"/>
  <c r="AH711" i="18"/>
  <c r="AH715" i="18"/>
  <c r="AH714" i="18"/>
  <c r="AH716" i="18"/>
  <c r="AH717" i="18"/>
  <c r="AH719" i="18"/>
  <c r="AH718" i="18"/>
  <c r="AH724" i="18"/>
  <c r="AH720" i="18"/>
  <c r="AH722" i="18"/>
  <c r="AH721" i="18"/>
  <c r="AH723" i="18"/>
  <c r="AH727" i="18"/>
  <c r="AH730" i="18"/>
  <c r="AH729" i="18"/>
  <c r="AH725" i="18"/>
  <c r="AH731" i="18"/>
  <c r="AH726" i="18"/>
  <c r="AH728" i="18"/>
  <c r="AH735" i="18"/>
  <c r="AH732" i="18"/>
  <c r="AH733" i="18"/>
  <c r="AH734" i="18"/>
  <c r="AH738" i="18"/>
  <c r="AH736" i="18"/>
  <c r="AH737" i="18"/>
  <c r="AH740" i="18"/>
  <c r="AH739" i="18"/>
  <c r="AH741" i="18"/>
  <c r="AH742" i="18"/>
  <c r="AH743" i="18"/>
  <c r="AH744" i="18"/>
  <c r="AH745" i="18"/>
  <c r="AH748" i="18"/>
  <c r="AH746" i="18"/>
  <c r="AH747" i="18"/>
  <c r="AH753" i="18"/>
  <c r="AH749" i="18"/>
  <c r="AH750" i="18"/>
  <c r="AH752" i="18"/>
  <c r="AH751" i="18"/>
  <c r="AH758" i="18"/>
  <c r="AH755" i="18"/>
  <c r="AH756" i="18"/>
  <c r="AH754" i="18"/>
  <c r="AH760" i="18"/>
  <c r="AH757" i="18"/>
  <c r="AH761" i="18"/>
  <c r="AH759" i="18"/>
  <c r="AH763" i="18"/>
  <c r="AH765" i="18"/>
  <c r="AH762" i="18"/>
  <c r="AH764" i="18"/>
  <c r="AH769" i="18"/>
  <c r="AH768" i="18"/>
  <c r="AH767" i="18"/>
  <c r="AH766" i="18"/>
  <c r="AH771" i="18"/>
  <c r="AH775" i="18"/>
  <c r="AH770" i="18"/>
  <c r="AH772" i="18"/>
  <c r="AH773" i="18"/>
  <c r="AH774" i="18"/>
  <c r="AH776" i="18"/>
  <c r="AH777" i="18"/>
  <c r="AH779" i="18"/>
  <c r="AH778" i="18"/>
  <c r="AH781" i="18"/>
  <c r="AH782" i="18"/>
  <c r="AH780" i="18"/>
  <c r="AH784" i="18"/>
  <c r="AH783" i="18"/>
  <c r="AH786" i="18"/>
  <c r="AH785" i="18"/>
  <c r="AH787" i="18"/>
  <c r="AH788" i="18"/>
  <c r="AH789" i="18"/>
  <c r="AH791" i="18"/>
  <c r="AH792" i="18"/>
  <c r="AH790" i="18"/>
  <c r="AH793" i="18"/>
  <c r="AH794" i="18"/>
  <c r="AH795" i="18"/>
  <c r="AH796" i="18"/>
  <c r="AH798" i="18"/>
  <c r="AH797" i="18"/>
  <c r="AH799" i="18"/>
  <c r="AH802" i="18"/>
  <c r="AH800" i="18"/>
  <c r="AH804" i="18"/>
  <c r="AH801" i="18"/>
  <c r="AH808" i="18"/>
  <c r="AH803" i="18"/>
  <c r="AH806" i="18"/>
  <c r="AH805" i="18"/>
  <c r="AH807" i="18"/>
  <c r="AH809" i="18"/>
  <c r="AH812" i="18"/>
  <c r="AH810" i="18"/>
  <c r="AH811" i="18"/>
  <c r="AH813" i="18"/>
  <c r="AH814" i="18"/>
  <c r="AH818" i="18"/>
  <c r="AH815" i="18"/>
  <c r="AH817" i="18"/>
  <c r="AH816" i="18"/>
  <c r="AH819" i="18"/>
  <c r="AH820" i="18"/>
  <c r="AH824" i="18"/>
  <c r="AH821" i="18"/>
  <c r="AH822" i="18"/>
  <c r="AH823" i="18"/>
  <c r="AH827" i="18"/>
  <c r="AH825" i="18"/>
  <c r="AH826" i="18"/>
  <c r="AH831" i="18"/>
  <c r="AH828" i="18"/>
  <c r="AH830" i="18"/>
  <c r="AH829" i="18"/>
  <c r="AH834" i="18"/>
  <c r="AH832" i="18"/>
  <c r="AH833" i="18"/>
  <c r="AH836" i="18"/>
  <c r="AH835" i="18"/>
  <c r="AH839" i="18"/>
  <c r="AH837" i="18"/>
  <c r="AH838" i="18"/>
  <c r="AH841" i="18"/>
  <c r="AH840" i="18"/>
  <c r="AH842" i="18"/>
  <c r="AH844" i="18"/>
  <c r="AH843" i="18"/>
  <c r="AH848" i="18"/>
  <c r="AH846" i="18"/>
  <c r="AH850" i="18"/>
  <c r="AH845" i="18"/>
  <c r="AH847" i="18"/>
  <c r="AH849" i="18"/>
  <c r="AH854" i="18"/>
  <c r="AH851" i="18"/>
  <c r="AH853" i="18"/>
  <c r="AH852" i="18"/>
  <c r="AH856" i="18"/>
  <c r="AH855" i="18"/>
  <c r="AH857" i="18"/>
  <c r="AH858" i="18"/>
  <c r="AH859" i="18"/>
  <c r="AH862" i="18"/>
  <c r="AH863" i="18"/>
  <c r="AH861" i="18"/>
  <c r="AH860" i="18"/>
  <c r="AH865" i="18"/>
  <c r="AH868" i="18"/>
  <c r="AH864" i="18"/>
  <c r="AH866" i="18"/>
  <c r="AH867" i="18"/>
  <c r="AH872" i="18"/>
  <c r="AH870" i="18"/>
  <c r="AH869" i="18"/>
  <c r="AH874" i="18"/>
  <c r="AH871" i="18"/>
  <c r="AH873" i="18"/>
  <c r="AH876" i="18"/>
  <c r="AH875" i="18"/>
  <c r="AH878" i="18"/>
  <c r="AH877" i="18"/>
  <c r="AH882" i="18"/>
  <c r="AH879" i="18"/>
  <c r="AH881" i="18"/>
  <c r="AH880" i="18"/>
  <c r="AH884" i="18"/>
  <c r="AH883" i="18"/>
  <c r="AH886" i="18"/>
  <c r="AH885" i="18"/>
  <c r="AH887" i="18"/>
  <c r="AH889" i="18"/>
  <c r="AH888" i="18"/>
  <c r="AH890" i="18"/>
  <c r="AH891" i="18"/>
  <c r="AH893" i="18"/>
  <c r="AH892" i="18"/>
  <c r="AH895" i="18"/>
  <c r="AH896" i="18"/>
  <c r="AH899" i="18"/>
  <c r="AH894" i="18"/>
  <c r="AH897" i="18"/>
  <c r="AH901" i="18"/>
  <c r="AH898" i="18"/>
  <c r="AH902" i="18"/>
  <c r="AH900" i="18"/>
  <c r="AH903" i="18"/>
  <c r="AH908" i="18"/>
  <c r="AH905" i="18"/>
  <c r="AH904" i="18"/>
  <c r="AH906" i="18"/>
  <c r="AH907" i="18"/>
  <c r="AH911" i="18"/>
  <c r="AH909" i="18"/>
  <c r="AH910" i="18"/>
  <c r="AH912" i="18"/>
  <c r="AH913" i="18"/>
  <c r="AH914" i="18"/>
  <c r="AH916" i="18"/>
  <c r="AH915" i="18"/>
  <c r="AH918" i="18"/>
  <c r="AH917" i="18"/>
  <c r="AH921" i="18"/>
  <c r="AH919" i="18"/>
  <c r="AH920" i="18"/>
  <c r="AH925" i="18"/>
  <c r="AH922" i="18"/>
  <c r="AH923" i="18"/>
  <c r="AH926" i="18"/>
  <c r="AH924" i="18"/>
  <c r="AH927" i="18"/>
  <c r="AH928" i="18"/>
  <c r="AH929" i="18"/>
  <c r="AH930" i="18"/>
  <c r="AH931" i="18"/>
  <c r="AH933" i="18"/>
  <c r="AH932" i="18"/>
  <c r="AH934" i="18"/>
  <c r="AH936" i="18"/>
  <c r="AH935" i="18"/>
  <c r="AH940" i="18"/>
  <c r="AH937" i="18"/>
  <c r="AH938" i="18"/>
  <c r="AH939" i="18"/>
  <c r="AH941" i="18"/>
  <c r="AH942" i="18"/>
  <c r="AH943" i="18"/>
  <c r="AH944" i="18"/>
  <c r="AH946" i="18"/>
  <c r="AH947" i="18"/>
  <c r="AH948" i="18"/>
  <c r="AH945" i="18"/>
  <c r="AH950" i="18"/>
  <c r="AH952" i="18"/>
  <c r="AH951" i="18"/>
  <c r="AH949" i="18"/>
  <c r="AH954" i="18"/>
  <c r="AH957" i="18"/>
  <c r="AH953" i="18"/>
  <c r="AH955" i="18"/>
  <c r="AH956" i="18"/>
  <c r="AH958" i="18"/>
  <c r="AH959" i="18"/>
  <c r="AH960" i="18"/>
  <c r="AH961" i="18"/>
  <c r="AH962" i="18"/>
  <c r="AH963" i="18"/>
  <c r="AH967" i="18"/>
  <c r="AH964" i="18"/>
  <c r="AH966" i="18"/>
  <c r="AH965" i="18"/>
  <c r="AH970" i="18"/>
  <c r="AH968" i="18"/>
  <c r="AH969" i="18"/>
  <c r="AH971" i="18"/>
  <c r="AH973" i="18"/>
  <c r="AH972" i="18"/>
  <c r="AH977" i="18"/>
  <c r="AH976" i="18"/>
  <c r="AH974" i="18"/>
  <c r="AH975" i="18"/>
  <c r="AH978" i="18"/>
  <c r="AH980" i="18"/>
  <c r="AH981" i="18"/>
  <c r="AH979" i="18"/>
  <c r="AH982" i="18"/>
  <c r="AH988" i="18"/>
  <c r="AH983" i="18"/>
  <c r="AH989" i="18"/>
  <c r="AH985" i="18"/>
  <c r="AH987" i="18"/>
  <c r="AH984" i="18"/>
  <c r="AH986" i="18"/>
  <c r="AH991" i="18"/>
  <c r="AH990" i="18"/>
  <c r="AH994" i="18"/>
  <c r="AH992" i="18"/>
  <c r="AH993" i="18"/>
  <c r="AH998" i="18"/>
  <c r="AH996" i="18"/>
  <c r="AH995" i="18"/>
  <c r="AH997" i="18"/>
  <c r="AH1000" i="18"/>
  <c r="X5" i="18"/>
  <c r="V1007" i="18"/>
  <c r="V9" i="18"/>
  <c r="V8" i="18"/>
  <c r="V10" i="18"/>
  <c r="V11" i="18"/>
  <c r="G5" i="18"/>
  <c r="G4" i="18" s="1"/>
  <c r="V14" i="18"/>
  <c r="V12" i="18"/>
  <c r="V13" i="18"/>
  <c r="V16" i="18"/>
  <c r="V19" i="18"/>
  <c r="V15" i="18"/>
  <c r="V17" i="18"/>
  <c r="V20" i="18"/>
  <c r="V18" i="18"/>
  <c r="V24" i="18"/>
  <c r="V21" i="18"/>
  <c r="V22" i="18"/>
  <c r="V23" i="18"/>
  <c r="V26" i="18"/>
  <c r="V25" i="18"/>
  <c r="V29" i="18"/>
  <c r="V28" i="18"/>
  <c r="V31" i="18"/>
  <c r="V27" i="18"/>
  <c r="V32" i="18"/>
  <c r="V30" i="18"/>
  <c r="V33" i="18"/>
  <c r="V35" i="18"/>
  <c r="V34" i="18"/>
  <c r="V36" i="18"/>
  <c r="V38" i="18"/>
  <c r="V37" i="18"/>
  <c r="V41" i="18"/>
  <c r="V39" i="18"/>
  <c r="V40" i="18"/>
  <c r="V42" i="18"/>
  <c r="V43" i="18"/>
  <c r="V44" i="18"/>
  <c r="V45" i="18"/>
  <c r="V46" i="18"/>
  <c r="V48" i="18"/>
  <c r="V47" i="18"/>
  <c r="V49" i="18"/>
  <c r="V51" i="18"/>
  <c r="V50" i="18"/>
  <c r="V54" i="18"/>
  <c r="V52" i="18"/>
  <c r="V55" i="18"/>
  <c r="V53" i="18"/>
  <c r="V58" i="18"/>
  <c r="V56" i="18"/>
  <c r="V57" i="18"/>
  <c r="V59" i="18"/>
  <c r="V63" i="18"/>
  <c r="V60" i="18"/>
  <c r="V61" i="18"/>
  <c r="V62" i="18"/>
  <c r="V65" i="18"/>
  <c r="V64" i="18"/>
  <c r="V66" i="18"/>
  <c r="V67" i="18"/>
  <c r="V68" i="18"/>
  <c r="V69" i="18"/>
  <c r="V73" i="18"/>
  <c r="V70" i="18"/>
  <c r="V75" i="18"/>
  <c r="V71" i="18"/>
  <c r="V72" i="18"/>
  <c r="V74" i="18"/>
  <c r="V76" i="18"/>
  <c r="V77" i="18"/>
  <c r="V78" i="18"/>
  <c r="V79" i="18"/>
  <c r="V83" i="18"/>
  <c r="V80" i="18"/>
  <c r="V82" i="18"/>
  <c r="V81" i="18"/>
  <c r="V84" i="18"/>
  <c r="V86" i="18"/>
  <c r="V87" i="18"/>
  <c r="V88" i="18"/>
  <c r="V85" i="18"/>
  <c r="V90" i="18"/>
  <c r="V92" i="18"/>
  <c r="V91" i="18"/>
  <c r="V89" i="18"/>
  <c r="V93" i="18"/>
  <c r="V94" i="18"/>
  <c r="V96" i="18"/>
  <c r="V95" i="18"/>
  <c r="V98" i="18"/>
  <c r="V97" i="18"/>
  <c r="V99" i="18"/>
  <c r="V100" i="18"/>
  <c r="V102" i="18"/>
  <c r="V101" i="18"/>
  <c r="V103" i="18"/>
  <c r="V107" i="18"/>
  <c r="V105" i="18"/>
  <c r="V104" i="18"/>
  <c r="V106" i="18"/>
  <c r="V109" i="18"/>
  <c r="V108" i="18"/>
  <c r="V110" i="18"/>
  <c r="V112" i="18"/>
  <c r="V111" i="18"/>
  <c r="V113" i="18"/>
  <c r="V117" i="18"/>
  <c r="V114" i="18"/>
  <c r="V115" i="18"/>
  <c r="V116" i="18"/>
  <c r="V118" i="18"/>
  <c r="V122" i="18"/>
  <c r="V121" i="18"/>
  <c r="V120" i="18"/>
  <c r="V119" i="18"/>
  <c r="V126" i="18"/>
  <c r="V123" i="18"/>
  <c r="V128" i="18"/>
  <c r="V124" i="18"/>
  <c r="V125" i="18"/>
  <c r="V127" i="18"/>
  <c r="V130" i="18"/>
  <c r="V129" i="18"/>
  <c r="V132" i="18"/>
  <c r="V131" i="18"/>
  <c r="V135" i="18"/>
  <c r="V133" i="18"/>
  <c r="V134" i="18"/>
  <c r="V137" i="18"/>
  <c r="V136" i="18"/>
  <c r="V142" i="18"/>
  <c r="V139" i="18"/>
  <c r="V141" i="18"/>
  <c r="V138" i="18"/>
  <c r="V140" i="18"/>
  <c r="V143" i="18"/>
  <c r="V144" i="18"/>
  <c r="V145" i="18"/>
  <c r="V151" i="18"/>
  <c r="V149" i="18"/>
  <c r="V146" i="18"/>
  <c r="V148" i="18"/>
  <c r="V147" i="18"/>
  <c r="V152" i="18"/>
  <c r="V150" i="18"/>
  <c r="V153" i="18"/>
  <c r="V156" i="18"/>
  <c r="V154" i="18"/>
  <c r="V155" i="18"/>
  <c r="V157" i="18"/>
  <c r="V160" i="18"/>
  <c r="V162" i="18"/>
  <c r="V158" i="18"/>
  <c r="V159" i="18"/>
  <c r="V161" i="18"/>
  <c r="V164" i="18"/>
  <c r="V163" i="18"/>
  <c r="V168" i="18"/>
  <c r="V166" i="18"/>
  <c r="V167" i="18"/>
  <c r="V165" i="18"/>
  <c r="V171" i="18"/>
  <c r="V170" i="18"/>
  <c r="V169" i="18"/>
  <c r="V172" i="18"/>
  <c r="V174" i="18"/>
  <c r="V173" i="18"/>
  <c r="V177" i="18"/>
  <c r="V176" i="18"/>
  <c r="V175" i="18"/>
  <c r="V178" i="18"/>
  <c r="V179" i="18"/>
  <c r="V181" i="18"/>
  <c r="V180" i="18"/>
  <c r="V182" i="18"/>
  <c r="V183" i="18"/>
  <c r="V185" i="18"/>
  <c r="V186" i="18"/>
  <c r="V187" i="18"/>
  <c r="V184" i="18"/>
  <c r="V188" i="18"/>
  <c r="V192" i="18"/>
  <c r="V194" i="18"/>
  <c r="V190" i="18"/>
  <c r="V189" i="18"/>
  <c r="V195" i="18"/>
  <c r="V191" i="18"/>
  <c r="V193" i="18"/>
  <c r="V196" i="18"/>
  <c r="V197" i="18"/>
  <c r="V198" i="18"/>
  <c r="V199" i="18"/>
  <c r="V200" i="18"/>
  <c r="V201" i="18"/>
  <c r="V203" i="18"/>
  <c r="V202" i="18"/>
  <c r="V205" i="18"/>
  <c r="V206" i="18"/>
  <c r="V204" i="18"/>
  <c r="V207" i="18"/>
  <c r="V209" i="18"/>
  <c r="V208" i="18"/>
  <c r="V212" i="18"/>
  <c r="V210" i="18"/>
  <c r="V211" i="18"/>
  <c r="V213" i="18"/>
  <c r="V214" i="18"/>
  <c r="V218" i="18"/>
  <c r="V215" i="18"/>
  <c r="V216" i="18"/>
  <c r="V217" i="18"/>
  <c r="V220" i="18"/>
  <c r="V219" i="18"/>
  <c r="V222" i="18"/>
  <c r="V223" i="18"/>
  <c r="V221" i="18"/>
  <c r="V224" i="18"/>
  <c r="V225" i="18"/>
  <c r="V226" i="18"/>
  <c r="V227" i="18"/>
  <c r="V229" i="18"/>
  <c r="V228" i="18"/>
  <c r="V232" i="18"/>
  <c r="V231" i="18"/>
  <c r="V233" i="18"/>
  <c r="V230" i="18"/>
  <c r="V236" i="18"/>
  <c r="V234" i="18"/>
  <c r="V235" i="18"/>
  <c r="V238" i="18"/>
  <c r="V237" i="18"/>
  <c r="V239" i="18"/>
  <c r="V241" i="18"/>
  <c r="V240" i="18"/>
  <c r="V242" i="18"/>
  <c r="V243" i="18"/>
  <c r="V244" i="18"/>
  <c r="V245" i="18"/>
  <c r="V249" i="18"/>
  <c r="V247" i="18"/>
  <c r="V246" i="18"/>
  <c r="V248" i="18"/>
  <c r="V251" i="18"/>
  <c r="V250" i="18"/>
  <c r="V252" i="18"/>
  <c r="V256" i="18"/>
  <c r="V254" i="18"/>
  <c r="V253" i="18"/>
  <c r="V258" i="18"/>
  <c r="V255" i="18"/>
  <c r="V257" i="18"/>
  <c r="V259" i="18"/>
  <c r="V261" i="18"/>
  <c r="V260" i="18"/>
  <c r="V262" i="18"/>
  <c r="V265" i="18"/>
  <c r="V266" i="18"/>
  <c r="V263" i="18"/>
  <c r="V264" i="18"/>
  <c r="V267" i="18"/>
  <c r="V268" i="18"/>
  <c r="V269" i="18"/>
  <c r="V270" i="18"/>
  <c r="V272" i="18"/>
  <c r="V273" i="18"/>
  <c r="V271" i="18"/>
  <c r="V274" i="18"/>
  <c r="V276" i="18"/>
  <c r="V278" i="18"/>
  <c r="V275" i="18"/>
  <c r="V277" i="18"/>
  <c r="V279" i="18"/>
  <c r="V280" i="18"/>
  <c r="V281" i="18"/>
  <c r="V282" i="18"/>
  <c r="V283" i="18"/>
  <c r="V284" i="18"/>
  <c r="V286" i="18"/>
  <c r="V285" i="18"/>
  <c r="V287" i="18"/>
  <c r="V292" i="18"/>
  <c r="V288" i="18"/>
  <c r="V289" i="18"/>
  <c r="V291" i="18"/>
  <c r="V293" i="18"/>
  <c r="V290" i="18"/>
  <c r="V295" i="18"/>
  <c r="V294" i="18"/>
  <c r="V298" i="18"/>
  <c r="V296" i="18"/>
  <c r="V300" i="18"/>
  <c r="V297" i="18"/>
  <c r="V299" i="18"/>
  <c r="V302" i="18"/>
  <c r="V301" i="18"/>
  <c r="V304" i="18"/>
  <c r="V306" i="18"/>
  <c r="V303" i="18"/>
  <c r="V305" i="18"/>
  <c r="V307" i="18"/>
  <c r="V309" i="18"/>
  <c r="V308" i="18"/>
  <c r="V310" i="18"/>
  <c r="V311" i="18"/>
  <c r="V312" i="18"/>
  <c r="V313" i="18"/>
  <c r="V314" i="18"/>
  <c r="V319" i="18"/>
  <c r="V315" i="18"/>
  <c r="V316" i="18"/>
  <c r="V317" i="18"/>
  <c r="V323" i="18"/>
  <c r="V321" i="18"/>
  <c r="V318" i="18"/>
  <c r="V320" i="18"/>
  <c r="V325" i="18"/>
  <c r="V322" i="18"/>
  <c r="V324" i="18"/>
  <c r="V327" i="18"/>
  <c r="V326" i="18"/>
  <c r="V329" i="18"/>
  <c r="V330" i="18"/>
  <c r="V328" i="18"/>
  <c r="V331" i="18"/>
  <c r="V334" i="18"/>
  <c r="V332" i="18"/>
  <c r="V333" i="18"/>
  <c r="V335" i="18"/>
  <c r="V336" i="18"/>
  <c r="V337" i="18"/>
  <c r="V338" i="18"/>
  <c r="V340" i="18"/>
  <c r="V341" i="18"/>
  <c r="V339" i="18"/>
  <c r="V343" i="18"/>
  <c r="V345" i="18"/>
  <c r="V342" i="18"/>
  <c r="V344" i="18"/>
  <c r="V347" i="18"/>
  <c r="V346" i="18"/>
  <c r="V348" i="18"/>
  <c r="V350" i="18"/>
  <c r="V349" i="18"/>
  <c r="V351" i="18"/>
  <c r="V353" i="18"/>
  <c r="V352" i="18"/>
  <c r="V354" i="18"/>
  <c r="V355" i="18"/>
  <c r="V356" i="18"/>
  <c r="V357" i="18"/>
  <c r="V358" i="18"/>
  <c r="V360" i="18"/>
  <c r="V359" i="18"/>
  <c r="V361" i="18"/>
  <c r="V362" i="18"/>
  <c r="V364" i="18"/>
  <c r="V363" i="18"/>
  <c r="V365" i="18"/>
  <c r="V368" i="18"/>
  <c r="V366" i="18"/>
  <c r="V367" i="18"/>
  <c r="V369" i="18"/>
  <c r="V371" i="18"/>
  <c r="V370" i="18"/>
  <c r="V374" i="18"/>
  <c r="V373" i="18"/>
  <c r="V376" i="18"/>
  <c r="V372" i="18"/>
  <c r="V375" i="18"/>
  <c r="V377" i="18"/>
  <c r="V379" i="18"/>
  <c r="V378" i="18"/>
  <c r="V384" i="18"/>
  <c r="V381" i="18"/>
  <c r="V380" i="18"/>
  <c r="V382" i="18"/>
  <c r="V383" i="18"/>
  <c r="V385" i="18"/>
  <c r="V387" i="18"/>
  <c r="V386" i="18"/>
  <c r="V390" i="18"/>
  <c r="V388" i="18"/>
  <c r="V392" i="18"/>
  <c r="V389" i="18"/>
  <c r="V391" i="18"/>
  <c r="V394" i="18"/>
  <c r="V395" i="18"/>
  <c r="V393" i="18"/>
  <c r="V400" i="18"/>
  <c r="V397" i="18"/>
  <c r="V396" i="18"/>
  <c r="V399" i="18"/>
  <c r="V398" i="18"/>
  <c r="V401" i="18"/>
  <c r="V402" i="18"/>
  <c r="V405" i="18"/>
  <c r="V403" i="18"/>
  <c r="V404" i="18"/>
  <c r="V406" i="18"/>
  <c r="V407" i="18"/>
  <c r="V408" i="18"/>
  <c r="V409" i="18"/>
  <c r="V411" i="18"/>
  <c r="V410" i="18"/>
  <c r="V414" i="18"/>
  <c r="V412" i="18"/>
  <c r="V416" i="18"/>
  <c r="V413" i="18"/>
  <c r="V415" i="18"/>
  <c r="V417" i="18"/>
  <c r="V418" i="18"/>
  <c r="V422" i="18"/>
  <c r="V420" i="18"/>
  <c r="V424" i="18"/>
  <c r="V419" i="18"/>
  <c r="V421" i="18"/>
  <c r="V426" i="18"/>
  <c r="V423" i="18"/>
  <c r="V425" i="18"/>
  <c r="V429" i="18"/>
  <c r="V430" i="18"/>
  <c r="V427" i="18"/>
  <c r="V428" i="18"/>
  <c r="V432" i="18"/>
  <c r="V433" i="18"/>
  <c r="V431" i="18"/>
  <c r="V435" i="18"/>
  <c r="V434" i="18"/>
  <c r="V437" i="18"/>
  <c r="V436" i="18"/>
  <c r="V440" i="18"/>
  <c r="V438" i="18"/>
  <c r="V439" i="18"/>
  <c r="V441" i="18"/>
  <c r="V444" i="18"/>
  <c r="V443" i="18"/>
  <c r="V442" i="18"/>
  <c r="V445" i="18"/>
  <c r="V448" i="18"/>
  <c r="V447" i="18"/>
  <c r="V446" i="18"/>
  <c r="V450" i="18"/>
  <c r="V449" i="18"/>
  <c r="V451" i="18"/>
  <c r="V453" i="18"/>
  <c r="V452" i="18"/>
  <c r="V455" i="18"/>
  <c r="V454" i="18"/>
  <c r="V456" i="18"/>
  <c r="V461" i="18"/>
  <c r="V458" i="18"/>
  <c r="V457" i="18"/>
  <c r="V460" i="18"/>
  <c r="V459" i="18"/>
  <c r="V463" i="18"/>
  <c r="V462" i="18"/>
  <c r="V469" i="18"/>
  <c r="V465" i="18"/>
  <c r="V464" i="18"/>
  <c r="V466" i="18"/>
  <c r="V467" i="18"/>
  <c r="V468" i="18"/>
  <c r="V473" i="18"/>
  <c r="V471" i="18"/>
  <c r="V470" i="18"/>
  <c r="V475" i="18"/>
  <c r="V472" i="18"/>
  <c r="V476" i="18"/>
  <c r="V474" i="18"/>
  <c r="V477" i="18"/>
  <c r="V478" i="18"/>
  <c r="V480" i="18"/>
  <c r="V479" i="18"/>
  <c r="V482" i="18"/>
  <c r="V481" i="18"/>
  <c r="V484" i="18"/>
  <c r="V485" i="18"/>
  <c r="V483" i="18"/>
  <c r="V486" i="18"/>
  <c r="V487" i="18"/>
  <c r="V489" i="18"/>
  <c r="V488" i="18"/>
  <c r="V490" i="18"/>
  <c r="V492" i="18"/>
  <c r="V491" i="18"/>
  <c r="V493" i="18"/>
  <c r="V494" i="18"/>
  <c r="V495" i="18"/>
  <c r="V496" i="18"/>
  <c r="V497" i="18"/>
  <c r="V499" i="18"/>
  <c r="V498" i="18"/>
  <c r="V500" i="18"/>
  <c r="V505" i="18"/>
  <c r="V504" i="18"/>
  <c r="V501" i="18"/>
  <c r="V502" i="18"/>
  <c r="V503" i="18"/>
  <c r="V506" i="18"/>
  <c r="V508" i="18"/>
  <c r="V507" i="18"/>
  <c r="V509" i="18"/>
  <c r="V513" i="18"/>
  <c r="V510" i="18"/>
  <c r="V512" i="18"/>
  <c r="V511" i="18"/>
  <c r="V515" i="18"/>
  <c r="V514" i="18"/>
  <c r="V516" i="18"/>
  <c r="V517" i="18"/>
  <c r="V520" i="18"/>
  <c r="V518" i="18"/>
  <c r="V519" i="18"/>
  <c r="V522" i="18"/>
  <c r="V524" i="18"/>
  <c r="V521" i="18"/>
  <c r="V528" i="18"/>
  <c r="V523" i="18"/>
  <c r="V526" i="18"/>
  <c r="V525" i="18"/>
  <c r="V527" i="18"/>
  <c r="V530" i="18"/>
  <c r="V529" i="18"/>
  <c r="V533" i="18"/>
  <c r="V531" i="18"/>
  <c r="V532" i="18"/>
  <c r="V534" i="18"/>
  <c r="V535" i="18"/>
  <c r="V538" i="18"/>
  <c r="V537" i="18"/>
  <c r="V540" i="18"/>
  <c r="V536" i="18"/>
  <c r="V539" i="18"/>
  <c r="V541" i="18"/>
  <c r="V542" i="18"/>
  <c r="V544" i="18"/>
  <c r="V543" i="18"/>
  <c r="V546" i="18"/>
  <c r="V548" i="18"/>
  <c r="V550" i="18"/>
  <c r="V547" i="18"/>
  <c r="V545" i="18"/>
  <c r="V549" i="18"/>
  <c r="V552" i="18"/>
  <c r="V551" i="18"/>
  <c r="V554" i="18"/>
  <c r="V553" i="18"/>
  <c r="V556" i="18"/>
  <c r="V557" i="18"/>
  <c r="V555" i="18"/>
  <c r="V558" i="18"/>
  <c r="V559" i="18"/>
  <c r="V561" i="18"/>
  <c r="V560" i="18"/>
  <c r="V563" i="18"/>
  <c r="V562" i="18"/>
  <c r="V565" i="18"/>
  <c r="V564" i="18"/>
  <c r="V567" i="18"/>
  <c r="V570" i="18"/>
  <c r="V566" i="18"/>
  <c r="V568" i="18"/>
  <c r="V569" i="18"/>
  <c r="V572" i="18"/>
  <c r="V571" i="18"/>
  <c r="V574" i="18"/>
  <c r="V573" i="18"/>
  <c r="V575" i="18"/>
  <c r="V576" i="18"/>
  <c r="V578" i="18"/>
  <c r="V577" i="18"/>
  <c r="V579" i="18"/>
  <c r="V580" i="18"/>
  <c r="V585" i="18"/>
  <c r="V583" i="18"/>
  <c r="V581" i="18"/>
  <c r="V582" i="18"/>
  <c r="V584" i="18"/>
  <c r="V586" i="18"/>
  <c r="V587" i="18"/>
  <c r="V589" i="18"/>
  <c r="V588" i="18"/>
  <c r="V590" i="18"/>
  <c r="V591" i="18"/>
  <c r="V593" i="18"/>
  <c r="V592" i="18"/>
  <c r="V595" i="18"/>
  <c r="V594" i="18"/>
  <c r="V596" i="18"/>
  <c r="V597" i="18"/>
  <c r="V598" i="18"/>
  <c r="V599" i="18"/>
  <c r="V600" i="18"/>
  <c r="V601" i="18"/>
  <c r="V602" i="18"/>
  <c r="V603" i="18"/>
  <c r="V604" i="18"/>
  <c r="V607" i="18"/>
  <c r="V605" i="18"/>
  <c r="V606" i="18"/>
  <c r="V608" i="18"/>
  <c r="V611" i="18"/>
  <c r="V610" i="18"/>
  <c r="V609" i="18"/>
  <c r="V615" i="18"/>
  <c r="V612" i="18"/>
  <c r="V613" i="18"/>
  <c r="V616" i="18"/>
  <c r="V614" i="18"/>
  <c r="V617" i="18"/>
  <c r="V619" i="18"/>
  <c r="V618" i="18"/>
  <c r="V621" i="18"/>
  <c r="V620" i="18"/>
  <c r="V622" i="18"/>
  <c r="V624" i="18"/>
  <c r="V623" i="18"/>
  <c r="V626" i="18"/>
  <c r="V625" i="18"/>
  <c r="V627" i="18"/>
  <c r="V631" i="18"/>
  <c r="V628" i="18"/>
  <c r="V629" i="18"/>
  <c r="V630" i="18"/>
  <c r="V632" i="18"/>
  <c r="V633" i="18"/>
  <c r="V635" i="18"/>
  <c r="V637" i="18"/>
  <c r="V634" i="18"/>
  <c r="V640" i="18"/>
  <c r="V636" i="18"/>
  <c r="V638" i="18"/>
  <c r="V639" i="18"/>
  <c r="V644" i="18"/>
  <c r="V641" i="18"/>
  <c r="V645" i="18"/>
  <c r="V642" i="18"/>
  <c r="V647" i="18"/>
  <c r="V643" i="18"/>
  <c r="V646" i="18"/>
  <c r="V648" i="18"/>
  <c r="V649" i="18"/>
  <c r="V653" i="18"/>
  <c r="V650" i="18"/>
  <c r="V651" i="18"/>
  <c r="V652" i="18"/>
  <c r="V654" i="18"/>
  <c r="V657" i="18"/>
  <c r="V655" i="18"/>
  <c r="V656" i="18"/>
  <c r="V658" i="18"/>
  <c r="V661" i="18"/>
  <c r="V659" i="18"/>
  <c r="V660" i="18"/>
  <c r="V662" i="18"/>
  <c r="V665" i="18"/>
  <c r="V663" i="18"/>
  <c r="V664" i="18"/>
  <c r="V666" i="18"/>
  <c r="V669" i="18"/>
  <c r="V667" i="18"/>
  <c r="V670" i="18"/>
  <c r="V668" i="18"/>
  <c r="V671" i="18"/>
  <c r="V674" i="18"/>
  <c r="V673" i="18"/>
  <c r="V672" i="18"/>
  <c r="V677" i="18"/>
  <c r="V675" i="18"/>
  <c r="V676" i="18"/>
  <c r="V679" i="18"/>
  <c r="V678" i="18"/>
  <c r="V680" i="18"/>
  <c r="V683" i="18"/>
  <c r="V681" i="18"/>
  <c r="V684" i="18"/>
  <c r="V685" i="18"/>
  <c r="V682" i="18"/>
  <c r="V686" i="18"/>
  <c r="V688" i="18"/>
  <c r="V690" i="18"/>
  <c r="V687" i="18"/>
  <c r="V689" i="18"/>
  <c r="V691" i="18"/>
  <c r="V692" i="18"/>
  <c r="V693" i="18"/>
  <c r="V697" i="18"/>
  <c r="V694" i="18"/>
  <c r="V696" i="18"/>
  <c r="V695" i="18"/>
  <c r="V698" i="18"/>
  <c r="V699" i="18"/>
  <c r="V702" i="18"/>
  <c r="V701" i="18"/>
  <c r="V700" i="18"/>
  <c r="V703" i="18"/>
  <c r="V704" i="18"/>
  <c r="V705" i="18"/>
  <c r="V706" i="18"/>
  <c r="V711" i="18"/>
  <c r="V708" i="18"/>
  <c r="V707" i="18"/>
  <c r="V709" i="18"/>
  <c r="V710" i="18"/>
  <c r="V713" i="18"/>
  <c r="V716" i="18"/>
  <c r="V712" i="18"/>
  <c r="V715" i="18"/>
  <c r="V717" i="18"/>
  <c r="V714" i="18"/>
  <c r="V718" i="18"/>
  <c r="V720" i="18"/>
  <c r="V719" i="18"/>
  <c r="V725" i="18"/>
  <c r="V721" i="18"/>
  <c r="V722" i="18"/>
  <c r="V724" i="18"/>
  <c r="V723" i="18"/>
  <c r="V729" i="18"/>
  <c r="V726" i="18"/>
  <c r="V727" i="18"/>
  <c r="V728" i="18"/>
  <c r="V730" i="18"/>
  <c r="V732" i="18"/>
  <c r="V731" i="18"/>
  <c r="V733" i="18"/>
  <c r="V734" i="18"/>
  <c r="V735" i="18"/>
  <c r="V741" i="18"/>
  <c r="V736" i="18"/>
  <c r="V737" i="18"/>
  <c r="V740" i="18"/>
  <c r="V738" i="18"/>
  <c r="V739" i="18"/>
  <c r="V744" i="18"/>
  <c r="V743" i="18"/>
  <c r="V742" i="18"/>
  <c r="V745" i="18"/>
  <c r="V746" i="18"/>
  <c r="V748" i="18"/>
  <c r="V747" i="18"/>
  <c r="V750" i="18"/>
  <c r="V749" i="18"/>
  <c r="V751" i="18"/>
  <c r="V752" i="18"/>
  <c r="V753" i="18"/>
  <c r="V757" i="18"/>
  <c r="V759" i="18"/>
  <c r="V755" i="18"/>
  <c r="V754" i="18"/>
  <c r="V761" i="18"/>
  <c r="V760" i="18"/>
  <c r="V756" i="18"/>
  <c r="V762" i="18"/>
  <c r="V758" i="18"/>
  <c r="V763" i="18"/>
  <c r="V764" i="18"/>
  <c r="V766" i="18"/>
  <c r="V765" i="18"/>
  <c r="V767" i="18"/>
  <c r="V772" i="18"/>
  <c r="V768" i="18"/>
  <c r="V771" i="18"/>
  <c r="V770" i="18"/>
  <c r="V774" i="18"/>
  <c r="V769" i="18"/>
  <c r="V773" i="18"/>
  <c r="V775" i="18"/>
  <c r="V777" i="18"/>
  <c r="V776" i="18"/>
  <c r="V779" i="18"/>
  <c r="V778" i="18"/>
  <c r="V783" i="18"/>
  <c r="V781" i="18"/>
  <c r="V780" i="18"/>
  <c r="V782" i="18"/>
  <c r="V784" i="18"/>
  <c r="V786" i="18"/>
  <c r="V785" i="18"/>
  <c r="V787" i="18"/>
  <c r="V791" i="18"/>
  <c r="V788" i="18"/>
  <c r="V792" i="18"/>
  <c r="V789" i="18"/>
  <c r="V790" i="18"/>
  <c r="V793" i="18"/>
  <c r="V796" i="18"/>
  <c r="V794" i="18"/>
  <c r="V795" i="18"/>
  <c r="V798" i="18"/>
  <c r="V797" i="18"/>
  <c r="V800" i="18"/>
  <c r="V802" i="18"/>
  <c r="V799" i="18"/>
  <c r="V801" i="18"/>
  <c r="V803" i="18"/>
  <c r="V804" i="18"/>
  <c r="V807" i="18"/>
  <c r="V805" i="18"/>
  <c r="V810" i="18"/>
  <c r="V806" i="18"/>
  <c r="V809" i="18"/>
  <c r="V812" i="18"/>
  <c r="V808" i="18"/>
  <c r="V811" i="18"/>
  <c r="V814" i="18"/>
  <c r="V813" i="18"/>
  <c r="V815" i="18"/>
  <c r="V818" i="18"/>
  <c r="V816" i="18"/>
  <c r="V819" i="18"/>
  <c r="V817" i="18"/>
  <c r="V821" i="18"/>
  <c r="V820" i="18"/>
  <c r="V822" i="18"/>
  <c r="V824" i="18"/>
  <c r="V823" i="18"/>
  <c r="V826" i="18"/>
  <c r="V825" i="18"/>
  <c r="V827" i="18"/>
  <c r="V828" i="18"/>
  <c r="V829" i="18"/>
  <c r="V832" i="18"/>
  <c r="V830" i="18"/>
  <c r="V831" i="18"/>
  <c r="V836" i="18"/>
  <c r="V834" i="18"/>
  <c r="V833" i="18"/>
  <c r="V835" i="18"/>
  <c r="V838" i="18"/>
  <c r="V837" i="18"/>
  <c r="V839" i="18"/>
  <c r="V840" i="18"/>
  <c r="V843" i="18"/>
  <c r="V841" i="18"/>
  <c r="V842" i="18"/>
  <c r="V847" i="18"/>
  <c r="V844" i="18"/>
  <c r="V845" i="18"/>
  <c r="V846" i="18"/>
  <c r="V851" i="18"/>
  <c r="V849" i="18"/>
  <c r="V848" i="18"/>
  <c r="V850" i="18"/>
  <c r="V852" i="18"/>
  <c r="V853" i="18"/>
  <c r="V854" i="18"/>
  <c r="V856" i="18"/>
  <c r="V858" i="18"/>
  <c r="V855" i="18"/>
  <c r="V860" i="18"/>
  <c r="V857" i="18"/>
  <c r="V859" i="18"/>
  <c r="V862" i="18"/>
  <c r="V861" i="18"/>
  <c r="V864" i="18"/>
  <c r="V863" i="18"/>
  <c r="V865" i="18"/>
  <c r="V866" i="18"/>
  <c r="V867" i="18"/>
  <c r="V868" i="18"/>
  <c r="V869" i="18"/>
  <c r="V871" i="18"/>
  <c r="V870" i="18"/>
  <c r="V872" i="18"/>
  <c r="V876" i="18"/>
  <c r="V873" i="18"/>
  <c r="V875" i="18"/>
  <c r="V874" i="18"/>
  <c r="V877" i="18"/>
  <c r="V879" i="18"/>
  <c r="V882" i="18"/>
  <c r="V878" i="18"/>
  <c r="V880" i="18"/>
  <c r="V881" i="18"/>
  <c r="V883" i="18"/>
  <c r="V887" i="18"/>
  <c r="V884" i="18"/>
  <c r="V885" i="18"/>
  <c r="V886" i="18"/>
  <c r="V888" i="18"/>
  <c r="V889" i="18"/>
  <c r="V893" i="18"/>
  <c r="V890" i="18"/>
  <c r="V891" i="18"/>
  <c r="V894" i="18"/>
  <c r="V892" i="18"/>
  <c r="V895" i="18"/>
  <c r="V898" i="18"/>
  <c r="V896" i="18"/>
  <c r="V901" i="18"/>
  <c r="V897" i="18"/>
  <c r="V899" i="18"/>
  <c r="V904" i="18"/>
  <c r="V900" i="18"/>
  <c r="V906" i="18"/>
  <c r="V902" i="18"/>
  <c r="V903" i="18"/>
  <c r="V910" i="18"/>
  <c r="V905" i="18"/>
  <c r="V908" i="18"/>
  <c r="V907" i="18"/>
  <c r="V909" i="18"/>
  <c r="V912" i="18"/>
  <c r="V911" i="18"/>
  <c r="V913" i="18"/>
  <c r="V914" i="18"/>
  <c r="V915" i="18"/>
  <c r="V917" i="18"/>
  <c r="V918" i="18"/>
  <c r="V916" i="18"/>
  <c r="V919" i="18"/>
  <c r="V920" i="18"/>
  <c r="V922" i="18"/>
  <c r="V921" i="18"/>
  <c r="V923" i="18"/>
  <c r="V925" i="18"/>
  <c r="V926" i="18"/>
  <c r="V928" i="18"/>
  <c r="V924" i="18"/>
  <c r="V931" i="18"/>
  <c r="V927" i="18"/>
  <c r="V929" i="18"/>
  <c r="V930" i="18"/>
  <c r="V932" i="18"/>
  <c r="V933" i="18"/>
  <c r="V935" i="18"/>
  <c r="V938" i="18"/>
  <c r="V934" i="18"/>
  <c r="V937" i="18"/>
  <c r="V936" i="18"/>
  <c r="V940" i="18"/>
  <c r="V939" i="18"/>
  <c r="V941" i="18"/>
  <c r="V942" i="18"/>
  <c r="V945" i="18"/>
  <c r="V943" i="18"/>
  <c r="V947" i="18"/>
  <c r="V944" i="18"/>
  <c r="V948" i="18"/>
  <c r="V946" i="18"/>
  <c r="V950" i="18"/>
  <c r="V949" i="18"/>
  <c r="V953" i="18"/>
  <c r="V951" i="18"/>
  <c r="V952" i="18"/>
  <c r="V954" i="18"/>
  <c r="V955" i="18"/>
  <c r="V958" i="18"/>
  <c r="V957" i="18"/>
  <c r="V956" i="18"/>
  <c r="V959" i="18"/>
  <c r="V961" i="18"/>
  <c r="V964" i="18"/>
  <c r="V960" i="18"/>
  <c r="V963" i="18"/>
  <c r="V962" i="18"/>
  <c r="V966" i="18"/>
  <c r="V965" i="18"/>
  <c r="V968" i="18"/>
  <c r="V967" i="18"/>
  <c r="V969" i="18"/>
  <c r="V971" i="18"/>
  <c r="V973" i="18"/>
  <c r="V970" i="18"/>
  <c r="V972" i="18"/>
  <c r="V974" i="18"/>
  <c r="V975" i="18"/>
  <c r="V977" i="18"/>
  <c r="V976" i="18"/>
  <c r="V979" i="18"/>
  <c r="V978" i="18"/>
  <c r="V980" i="18"/>
  <c r="V982" i="18"/>
  <c r="V981" i="18"/>
  <c r="V983" i="18"/>
  <c r="V987" i="18"/>
  <c r="V989" i="18"/>
  <c r="V985" i="18"/>
  <c r="V984" i="18"/>
  <c r="V988" i="18"/>
  <c r="V986" i="18"/>
  <c r="V990" i="18"/>
  <c r="V991" i="18"/>
  <c r="V992" i="18"/>
  <c r="V994" i="18"/>
  <c r="V996" i="18"/>
  <c r="V993" i="18"/>
  <c r="V995" i="18"/>
  <c r="V998" i="18"/>
  <c r="V1001" i="18"/>
  <c r="V999" i="18"/>
  <c r="V997" i="18"/>
  <c r="Y1005" i="18"/>
  <c r="AD1001" i="18"/>
  <c r="AC1000" i="18"/>
  <c r="AH1002" i="18"/>
  <c r="AH1001" i="18"/>
  <c r="AD1006" i="18"/>
  <c r="AD1004" i="18"/>
  <c r="AD1000" i="18"/>
  <c r="AC1001" i="18"/>
  <c r="Y1000" i="18"/>
  <c r="C422" i="3" l="1" a="1"/>
  <c r="C422" i="3" s="1"/>
  <c r="E422" i="3" s="1"/>
  <c r="C538" i="3" a="1"/>
  <c r="C538" i="3" s="1"/>
  <c r="E538" i="3" s="1"/>
  <c r="C619" i="3" a="1"/>
  <c r="C619" i="3" s="1"/>
  <c r="E619" i="3" s="1"/>
  <c r="C687" i="3" a="1"/>
  <c r="C687" i="3" s="1"/>
  <c r="E687" i="3" s="1"/>
  <c r="C194" i="3" a="1"/>
  <c r="C194" i="3" s="1"/>
  <c r="E194" i="3" s="1"/>
  <c r="C216" i="3" a="1"/>
  <c r="C216" i="3" s="1"/>
  <c r="E216" i="3" s="1"/>
  <c r="G216" i="3" s="1"/>
  <c r="C331" i="3" a="1"/>
  <c r="C331" i="3" s="1"/>
  <c r="E331" i="3" s="1"/>
  <c r="D989" i="3" a="1"/>
  <c r="D989" i="3" s="1"/>
  <c r="D22" i="3" a="1"/>
  <c r="D22" i="3" s="1"/>
  <c r="F22" i="3" s="1"/>
  <c r="H22" i="3" s="1"/>
  <c r="D18" i="3" a="1"/>
  <c r="D18" i="3" s="1"/>
  <c r="F18" i="3" s="1"/>
  <c r="H18" i="3" s="1"/>
  <c r="D329" i="3" a="1"/>
  <c r="D329" i="3" s="1"/>
  <c r="F329" i="3" s="1"/>
  <c r="D361" i="3" a="1"/>
  <c r="D361" i="3" s="1"/>
  <c r="F361" i="3" s="1"/>
  <c r="D43" i="3" a="1"/>
  <c r="D43" i="3" s="1"/>
  <c r="F43" i="3" s="1"/>
  <c r="H43" i="3" s="1"/>
  <c r="D59" i="3" a="1"/>
  <c r="D59" i="3" s="1"/>
  <c r="F59" i="3" s="1"/>
  <c r="D75" i="3" a="1"/>
  <c r="D75" i="3" s="1"/>
  <c r="F75" i="3" s="1"/>
  <c r="D91" i="3" a="1"/>
  <c r="D91" i="3" s="1"/>
  <c r="F91" i="3" s="1"/>
  <c r="H91" i="3" s="1"/>
  <c r="D107" i="3" a="1"/>
  <c r="D107" i="3" s="1"/>
  <c r="F107" i="3" s="1"/>
  <c r="D123" i="3" a="1"/>
  <c r="D123" i="3" s="1"/>
  <c r="F123" i="3" s="1"/>
  <c r="D139" i="3" a="1"/>
  <c r="D139" i="3" s="1"/>
  <c r="F139" i="3" s="1"/>
  <c r="D155" i="3" a="1"/>
  <c r="D155" i="3" s="1"/>
  <c r="F155" i="3" s="1"/>
  <c r="H155" i="3" s="1"/>
  <c r="D171" i="3" a="1"/>
  <c r="D171" i="3" s="1"/>
  <c r="F171" i="3" s="1"/>
  <c r="H171" i="3" s="1"/>
  <c r="D187" i="3" a="1"/>
  <c r="D187" i="3" s="1"/>
  <c r="F187" i="3" s="1"/>
  <c r="G187" i="3" s="1"/>
  <c r="D203" i="3" a="1"/>
  <c r="D203" i="3" s="1"/>
  <c r="F203" i="3" s="1"/>
  <c r="D219" i="3" a="1"/>
  <c r="D219" i="3" s="1"/>
  <c r="F219" i="3" s="1"/>
  <c r="H219" i="3" s="1"/>
  <c r="D235" i="3" a="1"/>
  <c r="D235" i="3" s="1"/>
  <c r="F235" i="3" s="1"/>
  <c r="D253" i="3" a="1"/>
  <c r="D253" i="3" s="1"/>
  <c r="F253" i="3" s="1"/>
  <c r="H253" i="3" s="1"/>
  <c r="D269" i="3" a="1"/>
  <c r="D269" i="3" s="1"/>
  <c r="F269" i="3" s="1"/>
  <c r="D285" i="3" a="1"/>
  <c r="D285" i="3" s="1"/>
  <c r="F285" i="3" s="1"/>
  <c r="D301" i="3" a="1"/>
  <c r="D301" i="3" s="1"/>
  <c r="F301" i="3" s="1"/>
  <c r="D317" i="3" a="1"/>
  <c r="D317" i="3" s="1"/>
  <c r="F317" i="3" s="1"/>
  <c r="G317" i="3" s="1"/>
  <c r="D349" i="3" a="1"/>
  <c r="D349" i="3" s="1"/>
  <c r="F349" i="3" s="1"/>
  <c r="D337" i="3" a="1"/>
  <c r="D337" i="3" s="1"/>
  <c r="F337" i="3" s="1"/>
  <c r="G337" i="3" s="1"/>
  <c r="D30" i="3" a="1"/>
  <c r="D30" i="3" s="1"/>
  <c r="F30" i="3" s="1"/>
  <c r="H30" i="3" s="1"/>
  <c r="D46" i="3" a="1"/>
  <c r="D46" i="3" s="1"/>
  <c r="F46" i="3" s="1"/>
  <c r="D62" i="3" a="1"/>
  <c r="D62" i="3" s="1"/>
  <c r="F62" i="3" s="1"/>
  <c r="H62" i="3" s="1"/>
  <c r="D78" i="3" a="1"/>
  <c r="D78" i="3" s="1"/>
  <c r="F78" i="3" s="1"/>
  <c r="D94" i="3" a="1"/>
  <c r="D94" i="3" s="1"/>
  <c r="F94" i="3" s="1"/>
  <c r="H94" i="3" s="1"/>
  <c r="D110" i="3" a="1"/>
  <c r="D110" i="3" s="1"/>
  <c r="F110" i="3" s="1"/>
  <c r="D126" i="3" a="1"/>
  <c r="D126" i="3" s="1"/>
  <c r="F126" i="3" s="1"/>
  <c r="D142" i="3" a="1"/>
  <c r="D142" i="3" s="1"/>
  <c r="F142" i="3" s="1"/>
  <c r="G142" i="3" s="1"/>
  <c r="D158" i="3" a="1"/>
  <c r="D158" i="3" s="1"/>
  <c r="F158" i="3" s="1"/>
  <c r="D174" i="3" a="1"/>
  <c r="D174" i="3" s="1"/>
  <c r="F174" i="3" s="1"/>
  <c r="D190" i="3" a="1"/>
  <c r="D190" i="3" s="1"/>
  <c r="F190" i="3" s="1"/>
  <c r="D206" i="3" a="1"/>
  <c r="D206" i="3" s="1"/>
  <c r="F206" i="3" s="1"/>
  <c r="D224" i="3" a="1"/>
  <c r="D224" i="3" s="1"/>
  <c r="F224" i="3" s="1"/>
  <c r="D242" i="3" a="1"/>
  <c r="D242" i="3" s="1"/>
  <c r="F242" i="3" s="1"/>
  <c r="D260" i="3" a="1"/>
  <c r="D260" i="3" s="1"/>
  <c r="F260" i="3" s="1"/>
  <c r="D276" i="3" a="1"/>
  <c r="D276" i="3" s="1"/>
  <c r="F276" i="3" s="1"/>
  <c r="D296" i="3" a="1"/>
  <c r="D296" i="3" s="1"/>
  <c r="F296" i="3" s="1"/>
  <c r="H296" i="3" s="1"/>
  <c r="D316" i="3" a="1"/>
  <c r="D316" i="3" s="1"/>
  <c r="F316" i="3" s="1"/>
  <c r="H316" i="3" s="1"/>
  <c r="D357" i="3" a="1"/>
  <c r="D357" i="3" s="1"/>
  <c r="F357" i="3" s="1"/>
  <c r="H357" i="3" s="1"/>
  <c r="D393" i="3" a="1"/>
  <c r="D393" i="3" s="1"/>
  <c r="F393" i="3" s="1"/>
  <c r="D433" i="3" a="1"/>
  <c r="D433" i="3" s="1"/>
  <c r="F433" i="3" s="1"/>
  <c r="D469" i="3" a="1"/>
  <c r="D469" i="3" s="1"/>
  <c r="F469" i="3" s="1"/>
  <c r="H469" i="3" s="1"/>
  <c r="D513" i="3" a="1"/>
  <c r="D513" i="3" s="1"/>
  <c r="F513" i="3" s="1"/>
  <c r="D557" i="3" a="1"/>
  <c r="D557" i="3" s="1"/>
  <c r="F557" i="3" s="1"/>
  <c r="G557" i="3" s="1"/>
  <c r="D593" i="3" a="1"/>
  <c r="D593" i="3" s="1"/>
  <c r="F593" i="3" s="1"/>
  <c r="D399" i="3" a="1"/>
  <c r="D399" i="3" s="1"/>
  <c r="F399" i="3" s="1"/>
  <c r="H399" i="3" s="1"/>
  <c r="D448" i="3" a="1"/>
  <c r="D448" i="3" s="1"/>
  <c r="F448" i="3" s="1"/>
  <c r="D500" i="3" a="1"/>
  <c r="D500" i="3" s="1"/>
  <c r="F500" i="3" s="1"/>
  <c r="D548" i="3" a="1"/>
  <c r="D548" i="3" s="1"/>
  <c r="F548" i="3" s="1"/>
  <c r="D380" i="3" a="1"/>
  <c r="D380" i="3" s="1"/>
  <c r="F380" i="3" s="1"/>
  <c r="G380" i="3" s="1"/>
  <c r="D443" i="3" a="1"/>
  <c r="D443" i="3" s="1"/>
  <c r="F443" i="3" s="1"/>
  <c r="D527" i="3" a="1"/>
  <c r="D527" i="3" s="1"/>
  <c r="F527" i="3" s="1"/>
  <c r="G527" i="3" s="1"/>
  <c r="D583" i="3" a="1"/>
  <c r="D583" i="3" s="1"/>
  <c r="F583" i="3" s="1"/>
  <c r="D414" i="3" a="1"/>
  <c r="D414" i="3" s="1"/>
  <c r="F414" i="3" s="1"/>
  <c r="D474" i="3" a="1"/>
  <c r="D474" i="3" s="1"/>
  <c r="F474" i="3" s="1"/>
  <c r="G474" i="3" s="1"/>
  <c r="D542" i="3" a="1"/>
  <c r="D542" i="3" s="1"/>
  <c r="F542" i="3" s="1"/>
  <c r="D622" i="3" a="1"/>
  <c r="D622" i="3" s="1"/>
  <c r="F622" i="3" s="1"/>
  <c r="D690" i="3" a="1"/>
  <c r="D690" i="3" s="1"/>
  <c r="F690" i="3" s="1"/>
  <c r="G690" i="3" s="1"/>
  <c r="D677" i="3" a="1"/>
  <c r="D677" i="3" s="1"/>
  <c r="F677" i="3" s="1"/>
  <c r="D644" i="3" a="1"/>
  <c r="D644" i="3" s="1"/>
  <c r="F644" i="3" s="1"/>
  <c r="G644" i="3" s="1"/>
  <c r="D631" i="3" a="1"/>
  <c r="D631" i="3" s="1"/>
  <c r="F631" i="3" s="1"/>
  <c r="D717" i="3" a="1"/>
  <c r="D717" i="3" s="1"/>
  <c r="F717" i="3" s="1"/>
  <c r="D792" i="3" a="1"/>
  <c r="D792" i="3" s="1"/>
  <c r="D759" i="3" a="1"/>
  <c r="D759" i="3" s="1"/>
  <c r="D714" i="3" a="1"/>
  <c r="D714" i="3" s="1"/>
  <c r="F714" i="3" s="1"/>
  <c r="D881" i="3" a="1"/>
  <c r="D881" i="3" s="1"/>
  <c r="F881" i="3" s="1"/>
  <c r="D877" i="3" a="1"/>
  <c r="D877" i="3" s="1"/>
  <c r="D882" i="3" a="1"/>
  <c r="D882" i="3" s="1"/>
  <c r="D956" i="3" a="1"/>
  <c r="D956" i="3" s="1"/>
  <c r="D984" i="3" a="1"/>
  <c r="D984" i="3" s="1"/>
  <c r="D935" i="3" a="1"/>
  <c r="D935" i="3" s="1"/>
  <c r="F935" i="3" s="1"/>
  <c r="I935" i="3" s="1"/>
  <c r="D961" i="3" a="1"/>
  <c r="D961" i="3" s="1"/>
  <c r="D25" i="3" a="1"/>
  <c r="D25" i="3" s="1"/>
  <c r="F25" i="3" s="1"/>
  <c r="D21" i="3" a="1"/>
  <c r="D21" i="3" s="1"/>
  <c r="F21" i="3" s="1"/>
  <c r="G21" i="3" s="1"/>
  <c r="D331" i="3" a="1"/>
  <c r="D331" i="3" s="1"/>
  <c r="F331" i="3" s="1"/>
  <c r="D29" i="3" a="1"/>
  <c r="D29" i="3" s="1"/>
  <c r="F29" i="3" s="1"/>
  <c r="G29" i="3" s="1"/>
  <c r="D45" i="3" a="1"/>
  <c r="D45" i="3" s="1"/>
  <c r="F45" i="3" s="1"/>
  <c r="D61" i="3" a="1"/>
  <c r="D61" i="3" s="1"/>
  <c r="F61" i="3" s="1"/>
  <c r="H61" i="3" s="1"/>
  <c r="D77" i="3" a="1"/>
  <c r="D77" i="3" s="1"/>
  <c r="F77" i="3" s="1"/>
  <c r="G77" i="3" s="1"/>
  <c r="D93" i="3" a="1"/>
  <c r="D93" i="3" s="1"/>
  <c r="F93" i="3" s="1"/>
  <c r="D109" i="3" a="1"/>
  <c r="D109" i="3" s="1"/>
  <c r="F109" i="3" s="1"/>
  <c r="D125" i="3" a="1"/>
  <c r="D125" i="3" s="1"/>
  <c r="F125" i="3" s="1"/>
  <c r="G125" i="3" s="1"/>
  <c r="D141" i="3" a="1"/>
  <c r="D141" i="3" s="1"/>
  <c r="F141" i="3" s="1"/>
  <c r="D157" i="3" a="1"/>
  <c r="D157" i="3" s="1"/>
  <c r="F157" i="3" s="1"/>
  <c r="H157" i="3" s="1"/>
  <c r="D173" i="3" a="1"/>
  <c r="D173" i="3" s="1"/>
  <c r="F173" i="3" s="1"/>
  <c r="D189" i="3" a="1"/>
  <c r="D189" i="3" s="1"/>
  <c r="F189" i="3" s="1"/>
  <c r="D205" i="3" a="1"/>
  <c r="D205" i="3" s="1"/>
  <c r="F205" i="3" s="1"/>
  <c r="G205" i="3" s="1"/>
  <c r="D221" i="3" a="1"/>
  <c r="D221" i="3" s="1"/>
  <c r="F221" i="3" s="1"/>
  <c r="D237" i="3" a="1"/>
  <c r="D237" i="3" s="1"/>
  <c r="F237" i="3" s="1"/>
  <c r="D255" i="3" a="1"/>
  <c r="D255" i="3" s="1"/>
  <c r="F255" i="3" s="1"/>
  <c r="G255" i="3" s="1"/>
  <c r="D271" i="3" a="1"/>
  <c r="D271" i="3" s="1"/>
  <c r="F271" i="3" s="1"/>
  <c r="D287" i="3" a="1"/>
  <c r="D287" i="3" s="1"/>
  <c r="F287" i="3" s="1"/>
  <c r="D303" i="3" a="1"/>
  <c r="D303" i="3" s="1"/>
  <c r="F303" i="3" s="1"/>
  <c r="D319" i="3" a="1"/>
  <c r="D319" i="3" s="1"/>
  <c r="F319" i="3" s="1"/>
  <c r="D351" i="3" a="1"/>
  <c r="D351" i="3" s="1"/>
  <c r="F351" i="3" s="1"/>
  <c r="D339" i="3" a="1"/>
  <c r="D339" i="3" s="1"/>
  <c r="F339" i="3" s="1"/>
  <c r="D32" i="3" a="1"/>
  <c r="D32" i="3" s="1"/>
  <c r="F32" i="3" s="1"/>
  <c r="D48" i="3" a="1"/>
  <c r="D48" i="3" s="1"/>
  <c r="F48" i="3" s="1"/>
  <c r="G48" i="3" s="1"/>
  <c r="D64" i="3" a="1"/>
  <c r="D64" i="3" s="1"/>
  <c r="F64" i="3" s="1"/>
  <c r="D80" i="3" a="1"/>
  <c r="D80" i="3" s="1"/>
  <c r="F80" i="3" s="1"/>
  <c r="G80" i="3" s="1"/>
  <c r="D96" i="3" a="1"/>
  <c r="D96" i="3" s="1"/>
  <c r="F96" i="3" s="1"/>
  <c r="D112" i="3" a="1"/>
  <c r="D112" i="3" s="1"/>
  <c r="F112" i="3" s="1"/>
  <c r="D128" i="3" a="1"/>
  <c r="D128" i="3" s="1"/>
  <c r="F128" i="3" s="1"/>
  <c r="G128" i="3" s="1"/>
  <c r="D144" i="3" a="1"/>
  <c r="D144" i="3" s="1"/>
  <c r="F144" i="3" s="1"/>
  <c r="D160" i="3" a="1"/>
  <c r="D160" i="3" s="1"/>
  <c r="F160" i="3" s="1"/>
  <c r="D176" i="3" a="1"/>
  <c r="D176" i="3" s="1"/>
  <c r="F176" i="3" s="1"/>
  <c r="H176" i="3" s="1"/>
  <c r="D192" i="3" a="1"/>
  <c r="D192" i="3" s="1"/>
  <c r="F192" i="3" s="1"/>
  <c r="D208" i="3" a="1"/>
  <c r="D208" i="3" s="1"/>
  <c r="F208" i="3" s="1"/>
  <c r="G208" i="3" s="1"/>
  <c r="D226" i="3" a="1"/>
  <c r="D226" i="3" s="1"/>
  <c r="F226" i="3" s="1"/>
  <c r="D244" i="3" a="1"/>
  <c r="D244" i="3" s="1"/>
  <c r="F244" i="3" s="1"/>
  <c r="H244" i="3" s="1"/>
  <c r="D262" i="3" a="1"/>
  <c r="D262" i="3" s="1"/>
  <c r="F262" i="3" s="1"/>
  <c r="H262" i="3" s="1"/>
  <c r="D280" i="3" a="1"/>
  <c r="D280" i="3" s="1"/>
  <c r="F280" i="3" s="1"/>
  <c r="D298" i="3" a="1"/>
  <c r="D298" i="3" s="1"/>
  <c r="F298" i="3" s="1"/>
  <c r="D320" i="3" a="1"/>
  <c r="D320" i="3" s="1"/>
  <c r="F320" i="3" s="1"/>
  <c r="G320" i="3" s="1"/>
  <c r="D359" i="3" a="1"/>
  <c r="D359" i="3" s="1"/>
  <c r="F359" i="3" s="1"/>
  <c r="D400" i="3" a="1"/>
  <c r="D400" i="3" s="1"/>
  <c r="F400" i="3" s="1"/>
  <c r="D437" i="3" a="1"/>
  <c r="D437" i="3" s="1"/>
  <c r="F437" i="3" s="1"/>
  <c r="D477" i="3" a="1"/>
  <c r="D477" i="3" s="1"/>
  <c r="F477" i="3" s="1"/>
  <c r="D517" i="3" a="1"/>
  <c r="D517" i="3" s="1"/>
  <c r="F517" i="3" s="1"/>
  <c r="G517" i="3" s="1"/>
  <c r="D561" i="3" a="1"/>
  <c r="D561" i="3" s="1"/>
  <c r="F561" i="3" s="1"/>
  <c r="D597" i="3" a="1"/>
  <c r="D597" i="3" s="1"/>
  <c r="F597" i="3" s="1"/>
  <c r="D404" i="3" a="1"/>
  <c r="D404" i="3" s="1"/>
  <c r="F404" i="3" s="1"/>
  <c r="H404" i="3" s="1"/>
  <c r="D452" i="3" a="1"/>
  <c r="D452" i="3" s="1"/>
  <c r="F452" i="3" s="1"/>
  <c r="D504" i="3" a="1"/>
  <c r="D504" i="3" s="1"/>
  <c r="F504" i="3" s="1"/>
  <c r="G504" i="3" s="1"/>
  <c r="D552" i="3" a="1"/>
  <c r="D552" i="3" s="1"/>
  <c r="F552" i="3" s="1"/>
  <c r="D387" i="3" a="1"/>
  <c r="D387" i="3" s="1"/>
  <c r="F387" i="3" s="1"/>
  <c r="H387" i="3" s="1"/>
  <c r="D455" i="3" a="1"/>
  <c r="D455" i="3" s="1"/>
  <c r="F455" i="3" s="1"/>
  <c r="G455" i="3" s="1"/>
  <c r="D531" i="3" a="1"/>
  <c r="D531" i="3" s="1"/>
  <c r="F531" i="3" s="1"/>
  <c r="D591" i="3" a="1"/>
  <c r="D591" i="3" s="1"/>
  <c r="F591" i="3" s="1"/>
  <c r="D422" i="3" a="1"/>
  <c r="D422" i="3" s="1"/>
  <c r="F422" i="3" s="1"/>
  <c r="D490" i="3" a="1"/>
  <c r="D490" i="3" s="1"/>
  <c r="F490" i="3" s="1"/>
  <c r="G490" i="3" s="1"/>
  <c r="D546" i="3" a="1"/>
  <c r="D546" i="3" s="1"/>
  <c r="F546" i="3" s="1"/>
  <c r="G546" i="3" s="1"/>
  <c r="D634" i="3" a="1"/>
  <c r="D634" i="3" s="1"/>
  <c r="F634" i="3" s="1"/>
  <c r="D694" i="3" a="1"/>
  <c r="D694" i="3" s="1"/>
  <c r="F694" i="3" s="1"/>
  <c r="D681" i="3" a="1"/>
  <c r="D681" i="3" s="1"/>
  <c r="F681" i="3" s="1"/>
  <c r="G681" i="3" s="1"/>
  <c r="D676" i="3" a="1"/>
  <c r="D676" i="3" s="1"/>
  <c r="F676" i="3" s="1"/>
  <c r="D651" i="3" a="1"/>
  <c r="D651" i="3" s="1"/>
  <c r="F651" i="3" s="1"/>
  <c r="D729" i="3" a="1"/>
  <c r="D729" i="3" s="1"/>
  <c r="F729" i="3" s="1"/>
  <c r="D796" i="3" a="1"/>
  <c r="D796" i="3" s="1"/>
  <c r="F796" i="3" s="1"/>
  <c r="G796" i="3" s="1"/>
  <c r="D763" i="3" a="1"/>
  <c r="D763" i="3" s="1"/>
  <c r="F763" i="3" s="1"/>
  <c r="D722" i="3" a="1"/>
  <c r="D722" i="3" s="1"/>
  <c r="F722" i="3" s="1"/>
  <c r="D823" i="3" a="1"/>
  <c r="D823" i="3" s="1"/>
  <c r="D889" i="3" a="1"/>
  <c r="D889" i="3" s="1"/>
  <c r="F889" i="3" s="1"/>
  <c r="G889" i="3" s="1"/>
  <c r="D899" i="3" a="1"/>
  <c r="D899" i="3" s="1"/>
  <c r="D960" i="3" a="1"/>
  <c r="D960" i="3" s="1"/>
  <c r="D988" i="3" a="1"/>
  <c r="D988" i="3" s="1"/>
  <c r="F988" i="3" s="1"/>
  <c r="G988" i="3" s="1"/>
  <c r="D941" i="3" a="1"/>
  <c r="D941" i="3" s="1"/>
  <c r="F941" i="3" s="1"/>
  <c r="G941" i="3" s="1"/>
  <c r="D973" i="3" a="1"/>
  <c r="D973" i="3" s="1"/>
  <c r="F973" i="3" s="1"/>
  <c r="D11" i="3" a="1"/>
  <c r="D11" i="3" s="1"/>
  <c r="F11" i="3" s="1"/>
  <c r="D24" i="3" a="1"/>
  <c r="D24" i="3" s="1"/>
  <c r="F24" i="3" s="1"/>
  <c r="D338" i="3" a="1"/>
  <c r="D338" i="3" s="1"/>
  <c r="F338" i="3" s="1"/>
  <c r="H338" i="3" s="1"/>
  <c r="D31" i="3" a="1"/>
  <c r="D31" i="3" s="1"/>
  <c r="F31" i="3" s="1"/>
  <c r="D47" i="3" a="1"/>
  <c r="D47" i="3" s="1"/>
  <c r="F47" i="3" s="1"/>
  <c r="D63" i="3" a="1"/>
  <c r="D63" i="3" s="1"/>
  <c r="F63" i="3" s="1"/>
  <c r="D79" i="3" a="1"/>
  <c r="D79" i="3" s="1"/>
  <c r="F79" i="3" s="1"/>
  <c r="H79" i="3" s="1"/>
  <c r="D95" i="3" a="1"/>
  <c r="D95" i="3" s="1"/>
  <c r="F95" i="3" s="1"/>
  <c r="H95" i="3" s="1"/>
  <c r="D111" i="3" a="1"/>
  <c r="D111" i="3" s="1"/>
  <c r="F111" i="3" s="1"/>
  <c r="D127" i="3" a="1"/>
  <c r="D127" i="3" s="1"/>
  <c r="F127" i="3" s="1"/>
  <c r="D143" i="3" a="1"/>
  <c r="D143" i="3" s="1"/>
  <c r="F143" i="3" s="1"/>
  <c r="D159" i="3" a="1"/>
  <c r="D159" i="3" s="1"/>
  <c r="F159" i="3" s="1"/>
  <c r="D175" i="3" a="1"/>
  <c r="D175" i="3" s="1"/>
  <c r="F175" i="3" s="1"/>
  <c r="D191" i="3" a="1"/>
  <c r="D191" i="3" s="1"/>
  <c r="F191" i="3" s="1"/>
  <c r="D207" i="3" a="1"/>
  <c r="D207" i="3" s="1"/>
  <c r="F207" i="3" s="1"/>
  <c r="D223" i="3" a="1"/>
  <c r="D223" i="3" s="1"/>
  <c r="F223" i="3" s="1"/>
  <c r="G223" i="3" s="1"/>
  <c r="D239" i="3" a="1"/>
  <c r="D239" i="3" s="1"/>
  <c r="F239" i="3" s="1"/>
  <c r="H239" i="3" s="1"/>
  <c r="D257" i="3" a="1"/>
  <c r="D257" i="3" s="1"/>
  <c r="F257" i="3" s="1"/>
  <c r="D273" i="3" a="1"/>
  <c r="D273" i="3" s="1"/>
  <c r="F273" i="3" s="1"/>
  <c r="G273" i="3" s="1"/>
  <c r="D289" i="3" a="1"/>
  <c r="D289" i="3" s="1"/>
  <c r="F289" i="3" s="1"/>
  <c r="D305" i="3" a="1"/>
  <c r="D305" i="3" s="1"/>
  <c r="F305" i="3" s="1"/>
  <c r="D326" i="3" a="1"/>
  <c r="D326" i="3" s="1"/>
  <c r="F326" i="3" s="1"/>
  <c r="G326" i="3" s="1"/>
  <c r="D358" i="3" a="1"/>
  <c r="D358" i="3" s="1"/>
  <c r="F358" i="3" s="1"/>
  <c r="G358" i="3" s="1"/>
  <c r="D346" i="3" a="1"/>
  <c r="D346" i="3" s="1"/>
  <c r="F346" i="3" s="1"/>
  <c r="G346" i="3" s="1"/>
  <c r="D34" i="3" a="1"/>
  <c r="D34" i="3" s="1"/>
  <c r="F34" i="3" s="1"/>
  <c r="D50" i="3" a="1"/>
  <c r="D50" i="3" s="1"/>
  <c r="F50" i="3" s="1"/>
  <c r="D66" i="3" a="1"/>
  <c r="D66" i="3" s="1"/>
  <c r="F66" i="3" s="1"/>
  <c r="D82" i="3" a="1"/>
  <c r="D82" i="3" s="1"/>
  <c r="F82" i="3" s="1"/>
  <c r="H82" i="3" s="1"/>
  <c r="D98" i="3" a="1"/>
  <c r="D98" i="3" s="1"/>
  <c r="F98" i="3" s="1"/>
  <c r="H98" i="3" s="1"/>
  <c r="D114" i="3" a="1"/>
  <c r="D114" i="3" s="1"/>
  <c r="F114" i="3" s="1"/>
  <c r="G114" i="3" s="1"/>
  <c r="D130" i="3" a="1"/>
  <c r="D130" i="3" s="1"/>
  <c r="F130" i="3" s="1"/>
  <c r="G130" i="3" s="1"/>
  <c r="D146" i="3" a="1"/>
  <c r="D146" i="3" s="1"/>
  <c r="F146" i="3" s="1"/>
  <c r="H146" i="3" s="1"/>
  <c r="D162" i="3" a="1"/>
  <c r="D162" i="3" s="1"/>
  <c r="F162" i="3" s="1"/>
  <c r="D178" i="3" a="1"/>
  <c r="D178" i="3" s="1"/>
  <c r="F178" i="3" s="1"/>
  <c r="H178" i="3" s="1"/>
  <c r="D194" i="3" a="1"/>
  <c r="D194" i="3" s="1"/>
  <c r="F194" i="3" s="1"/>
  <c r="G194" i="3" s="1"/>
  <c r="D210" i="3" a="1"/>
  <c r="D210" i="3" s="1"/>
  <c r="F210" i="3" s="1"/>
  <c r="D228" i="3" a="1"/>
  <c r="D228" i="3" s="1"/>
  <c r="F228" i="3" s="1"/>
  <c r="D246" i="3" a="1"/>
  <c r="D246" i="3" s="1"/>
  <c r="F246" i="3" s="1"/>
  <c r="H246" i="3" s="1"/>
  <c r="D264" i="3" a="1"/>
  <c r="D264" i="3" s="1"/>
  <c r="F264" i="3" s="1"/>
  <c r="G264" i="3" s="1"/>
  <c r="D282" i="3" a="1"/>
  <c r="D282" i="3" s="1"/>
  <c r="F282" i="3" s="1"/>
  <c r="G282" i="3" s="1"/>
  <c r="D300" i="3" a="1"/>
  <c r="D300" i="3" s="1"/>
  <c r="F300" i="3" s="1"/>
  <c r="D325" i="3" a="1"/>
  <c r="D325" i="3" s="1"/>
  <c r="F325" i="3" s="1"/>
  <c r="D370" i="3" a="1"/>
  <c r="D370" i="3" s="1"/>
  <c r="F370" i="3" s="1"/>
  <c r="D402" i="3" a="1"/>
  <c r="D402" i="3" s="1"/>
  <c r="F402" i="3" s="1"/>
  <c r="D445" i="3" a="1"/>
  <c r="D445" i="3" s="1"/>
  <c r="F445" i="3" s="1"/>
  <c r="H445" i="3" s="1"/>
  <c r="D481" i="3" a="1"/>
  <c r="D481" i="3" s="1"/>
  <c r="F481" i="3" s="1"/>
  <c r="G481" i="3" s="1"/>
  <c r="D525" i="3" a="1"/>
  <c r="D525" i="3" s="1"/>
  <c r="F525" i="3" s="1"/>
  <c r="D565" i="3" a="1"/>
  <c r="D565" i="3" s="1"/>
  <c r="F565" i="3" s="1"/>
  <c r="D367" i="3" a="1"/>
  <c r="D367" i="3" s="1"/>
  <c r="F367" i="3" s="1"/>
  <c r="D408" i="3" a="1"/>
  <c r="D408" i="3" s="1"/>
  <c r="F408" i="3" s="1"/>
  <c r="D464" i="3" a="1"/>
  <c r="D464" i="3" s="1"/>
  <c r="F464" i="3" s="1"/>
  <c r="G464" i="3" s="1"/>
  <c r="D512" i="3" a="1"/>
  <c r="D512" i="3" s="1"/>
  <c r="F512" i="3" s="1"/>
  <c r="D556" i="3" a="1"/>
  <c r="D556" i="3" s="1"/>
  <c r="F556" i="3" s="1"/>
  <c r="D394" i="3" a="1"/>
  <c r="D394" i="3" s="1"/>
  <c r="F394" i="3" s="1"/>
  <c r="G394" i="3" s="1"/>
  <c r="D463" i="3" a="1"/>
  <c r="D463" i="3" s="1"/>
  <c r="F463" i="3" s="1"/>
  <c r="H463" i="3" s="1"/>
  <c r="D535" i="3" a="1"/>
  <c r="D535" i="3" s="1"/>
  <c r="F535" i="3" s="1"/>
  <c r="G535" i="3" s="1"/>
  <c r="D366" i="3" a="1"/>
  <c r="D366" i="3" s="1"/>
  <c r="F366" i="3" s="1"/>
  <c r="D430" i="3" a="1"/>
  <c r="D430" i="3" s="1"/>
  <c r="F430" i="3" s="1"/>
  <c r="D498" i="3" a="1"/>
  <c r="D498" i="3" s="1"/>
  <c r="F498" i="3" s="1"/>
  <c r="G498" i="3" s="1"/>
  <c r="D550" i="3" a="1"/>
  <c r="D550" i="3" s="1"/>
  <c r="F550" i="3" s="1"/>
  <c r="D650" i="3" a="1"/>
  <c r="D650" i="3" s="1"/>
  <c r="F650" i="3" s="1"/>
  <c r="D707" i="3" a="1"/>
  <c r="D707" i="3" s="1"/>
  <c r="F707" i="3" s="1"/>
  <c r="G707" i="3" s="1"/>
  <c r="D701" i="3" a="1"/>
  <c r="D701" i="3" s="1"/>
  <c r="F701" i="3" s="1"/>
  <c r="G701" i="3" s="1"/>
  <c r="D680" i="3" a="1"/>
  <c r="D680" i="3" s="1"/>
  <c r="F680" i="3" s="1"/>
  <c r="G680" i="3" s="1"/>
  <c r="D659" i="3" a="1"/>
  <c r="D659" i="3" s="1"/>
  <c r="F659" i="3" s="1"/>
  <c r="D733" i="3" a="1"/>
  <c r="D733" i="3" s="1"/>
  <c r="F733" i="3" s="1"/>
  <c r="D716" i="3" a="1"/>
  <c r="D716" i="3" s="1"/>
  <c r="F716" i="3" s="1"/>
  <c r="D771" i="3" a="1"/>
  <c r="D771" i="3" s="1"/>
  <c r="D726" i="3" a="1"/>
  <c r="D726" i="3" s="1"/>
  <c r="F726" i="3" s="1"/>
  <c r="D830" i="3" a="1"/>
  <c r="D830" i="3" s="1"/>
  <c r="D892" i="3" a="1"/>
  <c r="D892" i="3" s="1"/>
  <c r="F892" i="3" s="1"/>
  <c r="I892" i="3" s="1"/>
  <c r="D898" i="3" a="1"/>
  <c r="D898" i="3" s="1"/>
  <c r="F898" i="3" s="1"/>
  <c r="G898" i="3" s="1"/>
  <c r="D962" i="3" a="1"/>
  <c r="D962" i="3" s="1"/>
  <c r="F962" i="3" s="1"/>
  <c r="D994" i="3" a="1"/>
  <c r="D994" i="3" s="1"/>
  <c r="D943" i="3" a="1"/>
  <c r="D943" i="3" s="1"/>
  <c r="F943" i="3" s="1"/>
  <c r="D975" i="3" a="1"/>
  <c r="D975" i="3" s="1"/>
  <c r="D19" i="3" a="1"/>
  <c r="D19" i="3" s="1"/>
  <c r="F19" i="3" s="1"/>
  <c r="D26" i="3" a="1"/>
  <c r="D26" i="3" s="1"/>
  <c r="F26" i="3" s="1"/>
  <c r="H26" i="3" s="1"/>
  <c r="D340" i="3" a="1"/>
  <c r="D340" i="3" s="1"/>
  <c r="F340" i="3" s="1"/>
  <c r="D33" i="3" a="1"/>
  <c r="D33" i="3" s="1"/>
  <c r="F33" i="3" s="1"/>
  <c r="D49" i="3" a="1"/>
  <c r="D49" i="3" s="1"/>
  <c r="F49" i="3" s="1"/>
  <c r="H49" i="3" s="1"/>
  <c r="D65" i="3" a="1"/>
  <c r="D65" i="3" s="1"/>
  <c r="F65" i="3" s="1"/>
  <c r="D81" i="3" a="1"/>
  <c r="D81" i="3" s="1"/>
  <c r="F81" i="3" s="1"/>
  <c r="G81" i="3" s="1"/>
  <c r="D97" i="3" a="1"/>
  <c r="D97" i="3" s="1"/>
  <c r="F97" i="3" s="1"/>
  <c r="D113" i="3" a="1"/>
  <c r="D113" i="3" s="1"/>
  <c r="F113" i="3" s="1"/>
  <c r="D129" i="3" a="1"/>
  <c r="D129" i="3" s="1"/>
  <c r="F129" i="3" s="1"/>
  <c r="G129" i="3" s="1"/>
  <c r="D145" i="3" a="1"/>
  <c r="D145" i="3" s="1"/>
  <c r="F145" i="3" s="1"/>
  <c r="G145" i="3" s="1"/>
  <c r="D161" i="3" a="1"/>
  <c r="D161" i="3" s="1"/>
  <c r="F161" i="3" s="1"/>
  <c r="D177" i="3" a="1"/>
  <c r="D177" i="3" s="1"/>
  <c r="F177" i="3" s="1"/>
  <c r="D193" i="3" a="1"/>
  <c r="D193" i="3" s="1"/>
  <c r="F193" i="3" s="1"/>
  <c r="D209" i="3" a="1"/>
  <c r="D209" i="3" s="1"/>
  <c r="F209" i="3" s="1"/>
  <c r="H209" i="3" s="1"/>
  <c r="D225" i="3" a="1"/>
  <c r="D225" i="3" s="1"/>
  <c r="F225" i="3" s="1"/>
  <c r="D241" i="3" a="1"/>
  <c r="D241" i="3" s="1"/>
  <c r="F241" i="3" s="1"/>
  <c r="D259" i="3" a="1"/>
  <c r="D259" i="3" s="1"/>
  <c r="F259" i="3" s="1"/>
  <c r="D275" i="3" a="1"/>
  <c r="D275" i="3" s="1"/>
  <c r="F275" i="3" s="1"/>
  <c r="D291" i="3" a="1"/>
  <c r="D291" i="3" s="1"/>
  <c r="F291" i="3" s="1"/>
  <c r="D307" i="3" a="1"/>
  <c r="D307" i="3" s="1"/>
  <c r="F307" i="3" s="1"/>
  <c r="D328" i="3" a="1"/>
  <c r="D328" i="3" s="1"/>
  <c r="F328" i="3" s="1"/>
  <c r="D360" i="3" a="1"/>
  <c r="D360" i="3" s="1"/>
  <c r="F360" i="3" s="1"/>
  <c r="G360" i="3" s="1"/>
  <c r="D348" i="3" a="1"/>
  <c r="D348" i="3" s="1"/>
  <c r="F348" i="3" s="1"/>
  <c r="H348" i="3" s="1"/>
  <c r="D36" i="3" a="1"/>
  <c r="D36" i="3" s="1"/>
  <c r="F36" i="3" s="1"/>
  <c r="D52" i="3" a="1"/>
  <c r="D52" i="3" s="1"/>
  <c r="F52" i="3" s="1"/>
  <c r="D68" i="3" a="1"/>
  <c r="D68" i="3" s="1"/>
  <c r="F68" i="3" s="1"/>
  <c r="G68" i="3" s="1"/>
  <c r="D84" i="3" a="1"/>
  <c r="D84" i="3" s="1"/>
  <c r="F84" i="3" s="1"/>
  <c r="H84" i="3" s="1"/>
  <c r="D100" i="3" a="1"/>
  <c r="D100" i="3" s="1"/>
  <c r="F100" i="3" s="1"/>
  <c r="D116" i="3" a="1"/>
  <c r="D116" i="3" s="1"/>
  <c r="F116" i="3" s="1"/>
  <c r="D132" i="3" a="1"/>
  <c r="D132" i="3" s="1"/>
  <c r="F132" i="3" s="1"/>
  <c r="G132" i="3" s="1"/>
  <c r="D148" i="3" a="1"/>
  <c r="D148" i="3" s="1"/>
  <c r="F148" i="3" s="1"/>
  <c r="H148" i="3" s="1"/>
  <c r="D164" i="3" a="1"/>
  <c r="D164" i="3" s="1"/>
  <c r="F164" i="3" s="1"/>
  <c r="D180" i="3" a="1"/>
  <c r="D180" i="3" s="1"/>
  <c r="F180" i="3" s="1"/>
  <c r="H180" i="3" s="1"/>
  <c r="D196" i="3" a="1"/>
  <c r="D196" i="3" s="1"/>
  <c r="F196" i="3" s="1"/>
  <c r="D212" i="3" a="1"/>
  <c r="D212" i="3" s="1"/>
  <c r="F212" i="3" s="1"/>
  <c r="H212" i="3" s="1"/>
  <c r="D232" i="3" a="1"/>
  <c r="D232" i="3" s="1"/>
  <c r="F232" i="3" s="1"/>
  <c r="D248" i="3" a="1"/>
  <c r="D248" i="3" s="1"/>
  <c r="F248" i="3" s="1"/>
  <c r="D266" i="3" a="1"/>
  <c r="D266" i="3" s="1"/>
  <c r="F266" i="3" s="1"/>
  <c r="D284" i="3" a="1"/>
  <c r="D284" i="3" s="1"/>
  <c r="F284" i="3" s="1"/>
  <c r="H284" i="3" s="1"/>
  <c r="D304" i="3" a="1"/>
  <c r="D304" i="3" s="1"/>
  <c r="F304" i="3" s="1"/>
  <c r="D327" i="3" a="1"/>
  <c r="D327" i="3" s="1"/>
  <c r="F327" i="3" s="1"/>
  <c r="G327" i="3" s="1"/>
  <c r="D372" i="3" a="1"/>
  <c r="D372" i="3" s="1"/>
  <c r="F372" i="3" s="1"/>
  <c r="G372" i="3" s="1"/>
  <c r="D405" i="3" a="1"/>
  <c r="D405" i="3" s="1"/>
  <c r="F405" i="3" s="1"/>
  <c r="D449" i="3" a="1"/>
  <c r="D449" i="3" s="1"/>
  <c r="F449" i="3" s="1"/>
  <c r="H449" i="3" s="1"/>
  <c r="D485" i="3" a="1"/>
  <c r="D485" i="3" s="1"/>
  <c r="F485" i="3" s="1"/>
  <c r="D529" i="3" a="1"/>
  <c r="D529" i="3" s="1"/>
  <c r="F529" i="3" s="1"/>
  <c r="D573" i="3" a="1"/>
  <c r="D573" i="3" s="1"/>
  <c r="F573" i="3" s="1"/>
  <c r="D374" i="3" a="1"/>
  <c r="D374" i="3" s="1"/>
  <c r="F374" i="3" s="1"/>
  <c r="D416" i="3" a="1"/>
  <c r="D416" i="3" s="1"/>
  <c r="F416" i="3" s="1"/>
  <c r="D468" i="3" a="1"/>
  <c r="D468" i="3" s="1"/>
  <c r="F468" i="3" s="1"/>
  <c r="G468" i="3" s="1"/>
  <c r="D516" i="3" a="1"/>
  <c r="D516" i="3" s="1"/>
  <c r="F516" i="3" s="1"/>
  <c r="G516" i="3" s="1"/>
  <c r="D560" i="3" a="1"/>
  <c r="D560" i="3" s="1"/>
  <c r="F560" i="3" s="1"/>
  <c r="D401" i="3" a="1"/>
  <c r="D401" i="3" s="1"/>
  <c r="F401" i="3" s="1"/>
  <c r="H401" i="3" s="1"/>
  <c r="D471" i="3" a="1"/>
  <c r="D471" i="3" s="1"/>
  <c r="F471" i="3" s="1"/>
  <c r="D543" i="3" a="1"/>
  <c r="D543" i="3" s="1"/>
  <c r="F543" i="3" s="1"/>
  <c r="D368" i="3" a="1"/>
  <c r="D368" i="3" s="1"/>
  <c r="F368" i="3" s="1"/>
  <c r="D434" i="3" a="1"/>
  <c r="D434" i="3" s="1"/>
  <c r="F434" i="3" s="1"/>
  <c r="H434" i="3" s="1"/>
  <c r="D506" i="3" a="1"/>
  <c r="D506" i="3" s="1"/>
  <c r="F506" i="3" s="1"/>
  <c r="G506" i="3" s="1"/>
  <c r="D562" i="3" a="1"/>
  <c r="D562" i="3" s="1"/>
  <c r="F562" i="3" s="1"/>
  <c r="G562" i="3" s="1"/>
  <c r="D654" i="3" a="1"/>
  <c r="D654" i="3" s="1"/>
  <c r="F654" i="3" s="1"/>
  <c r="D601" i="3" a="1"/>
  <c r="D601" i="3" s="1"/>
  <c r="F601" i="3" s="1"/>
  <c r="D705" i="3" a="1"/>
  <c r="D705" i="3" s="1"/>
  <c r="F705" i="3" s="1"/>
  <c r="D684" i="3" a="1"/>
  <c r="D684" i="3" s="1"/>
  <c r="F684" i="3" s="1"/>
  <c r="D671" i="3" a="1"/>
  <c r="D671" i="3" s="1"/>
  <c r="F671" i="3" s="1"/>
  <c r="D745" i="3" a="1"/>
  <c r="D745" i="3" s="1"/>
  <c r="F745" i="3" s="1"/>
  <c r="D740" i="3" a="1"/>
  <c r="D740" i="3" s="1"/>
  <c r="F740" i="3" s="1"/>
  <c r="G740" i="3" s="1"/>
  <c r="D795" i="3" a="1"/>
  <c r="D795" i="3" s="1"/>
  <c r="F795" i="3" s="1"/>
  <c r="G795" i="3" s="1"/>
  <c r="D746" i="3" a="1"/>
  <c r="D746" i="3" s="1"/>
  <c r="F746" i="3" s="1"/>
  <c r="D837" i="3" a="1"/>
  <c r="D837" i="3" s="1"/>
  <c r="F837" i="3" s="1"/>
  <c r="D842" i="3" a="1"/>
  <c r="D842" i="3" s="1"/>
  <c r="F842" i="3" s="1"/>
  <c r="D902" i="3" a="1"/>
  <c r="D902" i="3" s="1"/>
  <c r="D966" i="3" a="1"/>
  <c r="D966" i="3" s="1"/>
  <c r="D1000" i="3" a="1"/>
  <c r="D1000" i="3" s="1"/>
  <c r="F1000" i="3" s="1"/>
  <c r="D947" i="3" a="1"/>
  <c r="D947" i="3" s="1"/>
  <c r="F947" i="3" s="1"/>
  <c r="G947" i="3" s="1"/>
  <c r="D981" i="3" a="1"/>
  <c r="D981" i="3" s="1"/>
  <c r="F981" i="3" s="1"/>
  <c r="D9" i="3" a="1"/>
  <c r="D9" i="3" s="1"/>
  <c r="F9" i="3" s="1"/>
  <c r="H9" i="3" s="1"/>
  <c r="D27" i="3" a="1"/>
  <c r="D27" i="3" s="1"/>
  <c r="F27" i="3" s="1"/>
  <c r="D15" i="3" a="1"/>
  <c r="D15" i="3" s="1"/>
  <c r="F15" i="3" s="1"/>
  <c r="D345" i="3" a="1"/>
  <c r="D345" i="3" s="1"/>
  <c r="F345" i="3" s="1"/>
  <c r="D35" i="3" a="1"/>
  <c r="D35" i="3" s="1"/>
  <c r="F35" i="3" s="1"/>
  <c r="H35" i="3" s="1"/>
  <c r="D51" i="3" a="1"/>
  <c r="D51" i="3" s="1"/>
  <c r="F51" i="3" s="1"/>
  <c r="G51" i="3" s="1"/>
  <c r="D67" i="3" a="1"/>
  <c r="D67" i="3" s="1"/>
  <c r="F67" i="3" s="1"/>
  <c r="H67" i="3" s="1"/>
  <c r="D83" i="3" a="1"/>
  <c r="D83" i="3" s="1"/>
  <c r="F83" i="3" s="1"/>
  <c r="D99" i="3" a="1"/>
  <c r="D99" i="3" s="1"/>
  <c r="F99" i="3" s="1"/>
  <c r="D115" i="3" a="1"/>
  <c r="D115" i="3" s="1"/>
  <c r="F115" i="3" s="1"/>
  <c r="H115" i="3" s="1"/>
  <c r="D131" i="3" a="1"/>
  <c r="D131" i="3" s="1"/>
  <c r="F131" i="3" s="1"/>
  <c r="G131" i="3" s="1"/>
  <c r="D147" i="3" a="1"/>
  <c r="D147" i="3" s="1"/>
  <c r="F147" i="3" s="1"/>
  <c r="D163" i="3" a="1"/>
  <c r="D163" i="3" s="1"/>
  <c r="F163" i="3" s="1"/>
  <c r="D179" i="3" a="1"/>
  <c r="D179" i="3" s="1"/>
  <c r="F179" i="3" s="1"/>
  <c r="G179" i="3" s="1"/>
  <c r="D195" i="3" a="1"/>
  <c r="D195" i="3" s="1"/>
  <c r="F195" i="3" s="1"/>
  <c r="G195" i="3" s="1"/>
  <c r="D211" i="3" a="1"/>
  <c r="D211" i="3" s="1"/>
  <c r="F211" i="3" s="1"/>
  <c r="D227" i="3" a="1"/>
  <c r="D227" i="3" s="1"/>
  <c r="F227" i="3" s="1"/>
  <c r="D243" i="3" a="1"/>
  <c r="D243" i="3" s="1"/>
  <c r="F243" i="3" s="1"/>
  <c r="D261" i="3" a="1"/>
  <c r="D261" i="3" s="1"/>
  <c r="F261" i="3" s="1"/>
  <c r="G261" i="3" s="1"/>
  <c r="D277" i="3" a="1"/>
  <c r="D277" i="3" s="1"/>
  <c r="F277" i="3" s="1"/>
  <c r="D293" i="3" a="1"/>
  <c r="D293" i="3" s="1"/>
  <c r="F293" i="3" s="1"/>
  <c r="D309" i="3" a="1"/>
  <c r="D309" i="3" s="1"/>
  <c r="F309" i="3" s="1"/>
  <c r="H309" i="3" s="1"/>
  <c r="D333" i="3" a="1"/>
  <c r="D333" i="3" s="1"/>
  <c r="F333" i="3" s="1"/>
  <c r="G333" i="3" s="1"/>
  <c r="D321" i="3" a="1"/>
  <c r="D321" i="3" s="1"/>
  <c r="F321" i="3" s="1"/>
  <c r="G321" i="3" s="1"/>
  <c r="D353" i="3" a="1"/>
  <c r="D353" i="3" s="1"/>
  <c r="F353" i="3" s="1"/>
  <c r="D38" i="3" a="1"/>
  <c r="D38" i="3" s="1"/>
  <c r="F38" i="3" s="1"/>
  <c r="D54" i="3" a="1"/>
  <c r="D54" i="3" s="1"/>
  <c r="F54" i="3" s="1"/>
  <c r="G54" i="3" s="1"/>
  <c r="D70" i="3" a="1"/>
  <c r="D70" i="3" s="1"/>
  <c r="F70" i="3" s="1"/>
  <c r="D86" i="3" a="1"/>
  <c r="D86" i="3" s="1"/>
  <c r="F86" i="3" s="1"/>
  <c r="D102" i="3" a="1"/>
  <c r="D102" i="3" s="1"/>
  <c r="F102" i="3" s="1"/>
  <c r="H102" i="3" s="1"/>
  <c r="D118" i="3" a="1"/>
  <c r="D118" i="3" s="1"/>
  <c r="F118" i="3" s="1"/>
  <c r="G118" i="3" s="1"/>
  <c r="D134" i="3" a="1"/>
  <c r="D134" i="3" s="1"/>
  <c r="F134" i="3" s="1"/>
  <c r="D150" i="3" a="1"/>
  <c r="D150" i="3" s="1"/>
  <c r="F150" i="3" s="1"/>
  <c r="H150" i="3" s="1"/>
  <c r="D166" i="3" a="1"/>
  <c r="D166" i="3" s="1"/>
  <c r="F166" i="3" s="1"/>
  <c r="D182" i="3" a="1"/>
  <c r="D182" i="3" s="1"/>
  <c r="F182" i="3" s="1"/>
  <c r="H182" i="3" s="1"/>
  <c r="D198" i="3" a="1"/>
  <c r="D198" i="3" s="1"/>
  <c r="F198" i="3" s="1"/>
  <c r="D214" i="3" a="1"/>
  <c r="D214" i="3" s="1"/>
  <c r="F214" i="3" s="1"/>
  <c r="D234" i="3" a="1"/>
  <c r="D234" i="3" s="1"/>
  <c r="F234" i="3" s="1"/>
  <c r="G234" i="3" s="1"/>
  <c r="D250" i="3" a="1"/>
  <c r="D250" i="3" s="1"/>
  <c r="F250" i="3" s="1"/>
  <c r="D268" i="3" a="1"/>
  <c r="D268" i="3" s="1"/>
  <c r="F268" i="3" s="1"/>
  <c r="H268" i="3" s="1"/>
  <c r="D286" i="3" a="1"/>
  <c r="D286" i="3" s="1"/>
  <c r="F286" i="3" s="1"/>
  <c r="D306" i="3" a="1"/>
  <c r="D306" i="3" s="1"/>
  <c r="F306" i="3" s="1"/>
  <c r="D336" i="3" a="1"/>
  <c r="D336" i="3" s="1"/>
  <c r="F336" i="3" s="1"/>
  <c r="H336" i="3" s="1"/>
  <c r="D377" i="3" a="1"/>
  <c r="D377" i="3" s="1"/>
  <c r="F377" i="3" s="1"/>
  <c r="H377" i="3" s="1"/>
  <c r="D413" i="3" a="1"/>
  <c r="D413" i="3" s="1"/>
  <c r="F413" i="3" s="1"/>
  <c r="D453" i="3" a="1"/>
  <c r="D453" i="3" s="1"/>
  <c r="F453" i="3" s="1"/>
  <c r="G453" i="3" s="1"/>
  <c r="D493" i="3" a="1"/>
  <c r="D493" i="3" s="1"/>
  <c r="F493" i="3" s="1"/>
  <c r="G493" i="3" s="1"/>
  <c r="D533" i="3" a="1"/>
  <c r="D533" i="3" s="1"/>
  <c r="F533" i="3" s="1"/>
  <c r="D577" i="3" a="1"/>
  <c r="D577" i="3" s="1"/>
  <c r="F577" i="3" s="1"/>
  <c r="D376" i="3" a="1"/>
  <c r="D376" i="3" s="1"/>
  <c r="F376" i="3" s="1"/>
  <c r="H376" i="3" s="1"/>
  <c r="D420" i="3" a="1"/>
  <c r="D420" i="3" s="1"/>
  <c r="F420" i="3" s="1"/>
  <c r="D472" i="3" a="1"/>
  <c r="D472" i="3" s="1"/>
  <c r="F472" i="3" s="1"/>
  <c r="D520" i="3" a="1"/>
  <c r="D520" i="3" s="1"/>
  <c r="F520" i="3" s="1"/>
  <c r="D576" i="3" a="1"/>
  <c r="D576" i="3" s="1"/>
  <c r="F576" i="3" s="1"/>
  <c r="G576" i="3" s="1"/>
  <c r="D407" i="3" a="1"/>
  <c r="D407" i="3" s="1"/>
  <c r="F407" i="3" s="1"/>
  <c r="H407" i="3" s="1"/>
  <c r="D491" i="3" a="1"/>
  <c r="D491" i="3" s="1"/>
  <c r="F491" i="3" s="1"/>
  <c r="G491" i="3" s="1"/>
  <c r="D547" i="3" a="1"/>
  <c r="D547" i="3" s="1"/>
  <c r="F547" i="3" s="1"/>
  <c r="D375" i="3" a="1"/>
  <c r="D375" i="3" s="1"/>
  <c r="F375" i="3" s="1"/>
  <c r="D442" i="3" a="1"/>
  <c r="D442" i="3" s="1"/>
  <c r="F442" i="3" s="1"/>
  <c r="H442" i="3" s="1"/>
  <c r="D514" i="3" a="1"/>
  <c r="D514" i="3" s="1"/>
  <c r="F514" i="3" s="1"/>
  <c r="D570" i="3" a="1"/>
  <c r="D570" i="3" s="1"/>
  <c r="F570" i="3" s="1"/>
  <c r="D658" i="3" a="1"/>
  <c r="D658" i="3" s="1"/>
  <c r="F658" i="3" s="1"/>
  <c r="D609" i="3" a="1"/>
  <c r="D609" i="3" s="1"/>
  <c r="F609" i="3" s="1"/>
  <c r="D713" i="3" a="1"/>
  <c r="D713" i="3" s="1"/>
  <c r="F713" i="3" s="1"/>
  <c r="D711" i="3" a="1"/>
  <c r="D711" i="3" s="1"/>
  <c r="F711" i="3" s="1"/>
  <c r="D679" i="3" a="1"/>
  <c r="D679" i="3" s="1"/>
  <c r="F679" i="3" s="1"/>
  <c r="D774" i="3" a="1"/>
  <c r="D774" i="3" s="1"/>
  <c r="F774" i="3" s="1"/>
  <c r="I774" i="3" s="1"/>
  <c r="D764" i="3" a="1"/>
  <c r="D764" i="3" s="1"/>
  <c r="D797" i="3" a="1"/>
  <c r="D797" i="3" s="1"/>
  <c r="D754" i="3" a="1"/>
  <c r="D754" i="3" s="1"/>
  <c r="F754" i="3" s="1"/>
  <c r="G754" i="3" s="1"/>
  <c r="D843" i="3" a="1"/>
  <c r="D843" i="3" s="1"/>
  <c r="F843" i="3" s="1"/>
  <c r="I843" i="3" s="1"/>
  <c r="D850" i="3" a="1"/>
  <c r="D850" i="3" s="1"/>
  <c r="F850" i="3" s="1"/>
  <c r="G850" i="3" s="1"/>
  <c r="D906" i="3" a="1"/>
  <c r="D906" i="3" s="1"/>
  <c r="D970" i="3" a="1"/>
  <c r="D970" i="3" s="1"/>
  <c r="D886" i="3" a="1"/>
  <c r="D886" i="3" s="1"/>
  <c r="F886" i="3" s="1"/>
  <c r="I886" i="3" s="1"/>
  <c r="D949" i="3" a="1"/>
  <c r="D949" i="3" s="1"/>
  <c r="D983" i="3" a="1"/>
  <c r="D983" i="3" s="1"/>
  <c r="D12" i="3" a="1"/>
  <c r="D12" i="3" s="1"/>
  <c r="F12" i="3" s="1"/>
  <c r="G12" i="3" s="1"/>
  <c r="D10" i="3" a="1"/>
  <c r="D10" i="3" s="1"/>
  <c r="F10" i="3" s="1"/>
  <c r="D23" i="3" a="1"/>
  <c r="D23" i="3" s="1"/>
  <c r="F23" i="3" s="1"/>
  <c r="D347" i="3" a="1"/>
  <c r="D347" i="3" s="1"/>
  <c r="F347" i="3" s="1"/>
  <c r="D37" i="3" a="1"/>
  <c r="D37" i="3" s="1"/>
  <c r="F37" i="3" s="1"/>
  <c r="D53" i="3" a="1"/>
  <c r="D53" i="3" s="1"/>
  <c r="F53" i="3" s="1"/>
  <c r="G53" i="3" s="1"/>
  <c r="D69" i="3" a="1"/>
  <c r="D69" i="3" s="1"/>
  <c r="F69" i="3" s="1"/>
  <c r="D85" i="3" a="1"/>
  <c r="D85" i="3" s="1"/>
  <c r="F85" i="3" s="1"/>
  <c r="D101" i="3" a="1"/>
  <c r="D101" i="3" s="1"/>
  <c r="F101" i="3" s="1"/>
  <c r="G101" i="3" s="1"/>
  <c r="D117" i="3" a="1"/>
  <c r="D117" i="3" s="1"/>
  <c r="F117" i="3" s="1"/>
  <c r="G117" i="3" s="1"/>
  <c r="D133" i="3" a="1"/>
  <c r="D133" i="3" s="1"/>
  <c r="F133" i="3" s="1"/>
  <c r="D149" i="3" a="1"/>
  <c r="D149" i="3" s="1"/>
  <c r="F149" i="3" s="1"/>
  <c r="D165" i="3" a="1"/>
  <c r="D165" i="3" s="1"/>
  <c r="F165" i="3" s="1"/>
  <c r="D181" i="3" a="1"/>
  <c r="D181" i="3" s="1"/>
  <c r="F181" i="3" s="1"/>
  <c r="G181" i="3" s="1"/>
  <c r="D197" i="3" a="1"/>
  <c r="D197" i="3" s="1"/>
  <c r="F197" i="3" s="1"/>
  <c r="D213" i="3" a="1"/>
  <c r="D213" i="3" s="1"/>
  <c r="F213" i="3" s="1"/>
  <c r="H213" i="3" s="1"/>
  <c r="D229" i="3" a="1"/>
  <c r="D229" i="3" s="1"/>
  <c r="F229" i="3" s="1"/>
  <c r="G229" i="3" s="1"/>
  <c r="D245" i="3" a="1"/>
  <c r="D245" i="3" s="1"/>
  <c r="F245" i="3" s="1"/>
  <c r="D263" i="3" a="1"/>
  <c r="D263" i="3" s="1"/>
  <c r="F263" i="3" s="1"/>
  <c r="D279" i="3" a="1"/>
  <c r="D279" i="3" s="1"/>
  <c r="F279" i="3" s="1"/>
  <c r="D295" i="3" a="1"/>
  <c r="D295" i="3" s="1"/>
  <c r="F295" i="3" s="1"/>
  <c r="D311" i="3" a="1"/>
  <c r="D311" i="3" s="1"/>
  <c r="F311" i="3" s="1"/>
  <c r="H311" i="3" s="1"/>
  <c r="D335" i="3" a="1"/>
  <c r="D335" i="3" s="1"/>
  <c r="F335" i="3" s="1"/>
  <c r="D323" i="3" a="1"/>
  <c r="D323" i="3" s="1"/>
  <c r="F323" i="3" s="1"/>
  <c r="H323" i="3" s="1"/>
  <c r="D355" i="3" a="1"/>
  <c r="D355" i="3" s="1"/>
  <c r="F355" i="3" s="1"/>
  <c r="H355" i="3" s="1"/>
  <c r="D40" i="3" a="1"/>
  <c r="D40" i="3" s="1"/>
  <c r="F40" i="3" s="1"/>
  <c r="D56" i="3" a="1"/>
  <c r="D56" i="3" s="1"/>
  <c r="F56" i="3" s="1"/>
  <c r="D72" i="3" a="1"/>
  <c r="D72" i="3" s="1"/>
  <c r="F72" i="3" s="1"/>
  <c r="D88" i="3" a="1"/>
  <c r="D88" i="3" s="1"/>
  <c r="F88" i="3" s="1"/>
  <c r="H88" i="3" s="1"/>
  <c r="D104" i="3" a="1"/>
  <c r="D104" i="3" s="1"/>
  <c r="F104" i="3" s="1"/>
  <c r="G104" i="3" s="1"/>
  <c r="D120" i="3" a="1"/>
  <c r="D120" i="3" s="1"/>
  <c r="F120" i="3" s="1"/>
  <c r="H120" i="3" s="1"/>
  <c r="D136" i="3" a="1"/>
  <c r="D136" i="3" s="1"/>
  <c r="F136" i="3" s="1"/>
  <c r="D152" i="3" a="1"/>
  <c r="D152" i="3" s="1"/>
  <c r="F152" i="3" s="1"/>
  <c r="H152" i="3" s="1"/>
  <c r="D168" i="3" a="1"/>
  <c r="D168" i="3" s="1"/>
  <c r="F168" i="3" s="1"/>
  <c r="H168" i="3" s="1"/>
  <c r="D184" i="3" a="1"/>
  <c r="D184" i="3" s="1"/>
  <c r="F184" i="3" s="1"/>
  <c r="H184" i="3" s="1"/>
  <c r="D200" i="3" a="1"/>
  <c r="D200" i="3" s="1"/>
  <c r="F200" i="3" s="1"/>
  <c r="D216" i="3" a="1"/>
  <c r="D216" i="3" s="1"/>
  <c r="F216" i="3" s="1"/>
  <c r="D236" i="3" a="1"/>
  <c r="D236" i="3" s="1"/>
  <c r="F236" i="3" s="1"/>
  <c r="H236" i="3" s="1"/>
  <c r="D252" i="3" a="1"/>
  <c r="D252" i="3" s="1"/>
  <c r="F252" i="3" s="1"/>
  <c r="H252" i="3" s="1"/>
  <c r="D270" i="3" a="1"/>
  <c r="D270" i="3" s="1"/>
  <c r="F270" i="3" s="1"/>
  <c r="D288" i="3" a="1"/>
  <c r="D288" i="3" s="1"/>
  <c r="F288" i="3" s="1"/>
  <c r="H288" i="3" s="1"/>
  <c r="D308" i="3" a="1"/>
  <c r="D308" i="3" s="1"/>
  <c r="F308" i="3" s="1"/>
  <c r="D341" i="3" a="1"/>
  <c r="D341" i="3" s="1"/>
  <c r="F341" i="3" s="1"/>
  <c r="G341" i="3" s="1"/>
  <c r="D379" i="3" a="1"/>
  <c r="D379" i="3" s="1"/>
  <c r="F379" i="3" s="1"/>
  <c r="D417" i="3" a="1"/>
  <c r="D417" i="3" s="1"/>
  <c r="F417" i="3" s="1"/>
  <c r="D457" i="3" a="1"/>
  <c r="D457" i="3" s="1"/>
  <c r="F457" i="3" s="1"/>
  <c r="D497" i="3" a="1"/>
  <c r="D497" i="3" s="1"/>
  <c r="F497" i="3" s="1"/>
  <c r="D541" i="3" a="1"/>
  <c r="D541" i="3" s="1"/>
  <c r="F541" i="3" s="1"/>
  <c r="D581" i="3" a="1"/>
  <c r="D581" i="3" s="1"/>
  <c r="F581" i="3" s="1"/>
  <c r="G581" i="3" s="1"/>
  <c r="D383" i="3" a="1"/>
  <c r="D383" i="3" s="1"/>
  <c r="F383" i="3" s="1"/>
  <c r="G383" i="3" s="1"/>
  <c r="D424" i="3" a="1"/>
  <c r="D424" i="3" s="1"/>
  <c r="F424" i="3" s="1"/>
  <c r="D484" i="3" a="1"/>
  <c r="D484" i="3" s="1"/>
  <c r="F484" i="3" s="1"/>
  <c r="D524" i="3" a="1"/>
  <c r="D524" i="3" s="1"/>
  <c r="F524" i="3" s="1"/>
  <c r="D580" i="3" a="1"/>
  <c r="D580" i="3" s="1"/>
  <c r="F580" i="3" s="1"/>
  <c r="G580" i="3" s="1"/>
  <c r="D419" i="3" a="1"/>
  <c r="D419" i="3" s="1"/>
  <c r="F419" i="3" s="1"/>
  <c r="D507" i="3" a="1"/>
  <c r="D507" i="3" s="1"/>
  <c r="F507" i="3" s="1"/>
  <c r="D567" i="3" a="1"/>
  <c r="D567" i="3" s="1"/>
  <c r="F567" i="3" s="1"/>
  <c r="D389" i="3" a="1"/>
  <c r="D389" i="3" s="1"/>
  <c r="F389" i="3" s="1"/>
  <c r="D446" i="3" a="1"/>
  <c r="D446" i="3" s="1"/>
  <c r="F446" i="3" s="1"/>
  <c r="D522" i="3" a="1"/>
  <c r="D522" i="3" s="1"/>
  <c r="F522" i="3" s="1"/>
  <c r="D586" i="3" a="1"/>
  <c r="D586" i="3" s="1"/>
  <c r="F586" i="3" s="1"/>
  <c r="D662" i="3" a="1"/>
  <c r="D662" i="3" s="1"/>
  <c r="F662" i="3" s="1"/>
  <c r="G662" i="3" s="1"/>
  <c r="D617" i="3" a="1"/>
  <c r="D617" i="3" s="1"/>
  <c r="F617" i="3" s="1"/>
  <c r="D600" i="3" a="1"/>
  <c r="D600" i="3" s="1"/>
  <c r="F600" i="3" s="1"/>
  <c r="D603" i="3" a="1"/>
  <c r="D603" i="3" s="1"/>
  <c r="F603" i="3" s="1"/>
  <c r="D683" i="3" a="1"/>
  <c r="D683" i="3" s="1"/>
  <c r="F683" i="3" s="1"/>
  <c r="D779" i="3" a="1"/>
  <c r="D779" i="3" s="1"/>
  <c r="F779" i="3" s="1"/>
  <c r="G779" i="3" s="1"/>
  <c r="D772" i="3" a="1"/>
  <c r="D772" i="3" s="1"/>
  <c r="F772" i="3" s="1"/>
  <c r="D805" i="3" a="1"/>
  <c r="D805" i="3" s="1"/>
  <c r="D844" i="3" a="1"/>
  <c r="D844" i="3" s="1"/>
  <c r="D875" i="3" a="1"/>
  <c r="D875" i="3" s="1"/>
  <c r="D858" i="3" a="1"/>
  <c r="D858" i="3" s="1"/>
  <c r="D924" i="3" a="1"/>
  <c r="D924" i="3" s="1"/>
  <c r="F924" i="3" s="1"/>
  <c r="G924" i="3" s="1"/>
  <c r="D972" i="3" a="1"/>
  <c r="D972" i="3" s="1"/>
  <c r="D917" i="3" a="1"/>
  <c r="D917" i="3" s="1"/>
  <c r="F917" i="3" s="1"/>
  <c r="G917" i="3" s="1"/>
  <c r="D951" i="3" a="1"/>
  <c r="D951" i="3" s="1"/>
  <c r="D987" i="3" a="1"/>
  <c r="D987" i="3" s="1"/>
  <c r="D14" i="3" a="1"/>
  <c r="D14" i="3" s="1"/>
  <c r="F14" i="3" s="1"/>
  <c r="G14" i="3" s="1"/>
  <c r="D13" i="3" a="1"/>
  <c r="D13" i="3" s="1"/>
  <c r="F13" i="3" s="1"/>
  <c r="H13" i="3" s="1"/>
  <c r="D322" i="3" a="1"/>
  <c r="D322" i="3" s="1"/>
  <c r="F322" i="3" s="1"/>
  <c r="D354" i="3" a="1"/>
  <c r="D354" i="3" s="1"/>
  <c r="F354" i="3" s="1"/>
  <c r="G354" i="3" s="1"/>
  <c r="D39" i="3" a="1"/>
  <c r="D39" i="3" s="1"/>
  <c r="F39" i="3" s="1"/>
  <c r="H39" i="3" s="1"/>
  <c r="D55" i="3" a="1"/>
  <c r="D55" i="3" s="1"/>
  <c r="F55" i="3" s="1"/>
  <c r="H55" i="3" s="1"/>
  <c r="D71" i="3" a="1"/>
  <c r="D71" i="3" s="1"/>
  <c r="F71" i="3" s="1"/>
  <c r="H71" i="3" s="1"/>
  <c r="D87" i="3" a="1"/>
  <c r="D87" i="3" s="1"/>
  <c r="F87" i="3" s="1"/>
  <c r="D103" i="3" a="1"/>
  <c r="D103" i="3" s="1"/>
  <c r="F103" i="3" s="1"/>
  <c r="G103" i="3" s="1"/>
  <c r="D119" i="3" a="1"/>
  <c r="D119" i="3" s="1"/>
  <c r="F119" i="3" s="1"/>
  <c r="D135" i="3" a="1"/>
  <c r="D135" i="3" s="1"/>
  <c r="F135" i="3" s="1"/>
  <c r="D151" i="3" a="1"/>
  <c r="D151" i="3" s="1"/>
  <c r="F151" i="3" s="1"/>
  <c r="H151" i="3" s="1"/>
  <c r="D167" i="3" a="1"/>
  <c r="D167" i="3" s="1"/>
  <c r="F167" i="3" s="1"/>
  <c r="H167" i="3" s="1"/>
  <c r="D183" i="3" a="1"/>
  <c r="D183" i="3" s="1"/>
  <c r="F183" i="3" s="1"/>
  <c r="G183" i="3" s="1"/>
  <c r="D199" i="3" a="1"/>
  <c r="D199" i="3" s="1"/>
  <c r="F199" i="3" s="1"/>
  <c r="D215" i="3" a="1"/>
  <c r="D215" i="3" s="1"/>
  <c r="F215" i="3" s="1"/>
  <c r="D231" i="3" a="1"/>
  <c r="D231" i="3" s="1"/>
  <c r="F231" i="3" s="1"/>
  <c r="H231" i="3" s="1"/>
  <c r="D247" i="3" a="1"/>
  <c r="D247" i="3" s="1"/>
  <c r="F247" i="3" s="1"/>
  <c r="D265" i="3" a="1"/>
  <c r="D265" i="3" s="1"/>
  <c r="F265" i="3" s="1"/>
  <c r="H265" i="3" s="1"/>
  <c r="D281" i="3" a="1"/>
  <c r="D281" i="3" s="1"/>
  <c r="F281" i="3" s="1"/>
  <c r="G281" i="3" s="1"/>
  <c r="D297" i="3" a="1"/>
  <c r="D297" i="3" s="1"/>
  <c r="F297" i="3" s="1"/>
  <c r="G297" i="3" s="1"/>
  <c r="D313" i="3" a="1"/>
  <c r="D313" i="3" s="1"/>
  <c r="F313" i="3" s="1"/>
  <c r="H313" i="3" s="1"/>
  <c r="D342" i="3" a="1"/>
  <c r="D342" i="3" s="1"/>
  <c r="F342" i="3" s="1"/>
  <c r="H342" i="3" s="1"/>
  <c r="D330" i="3" a="1"/>
  <c r="D330" i="3" s="1"/>
  <c r="F330" i="3" s="1"/>
  <c r="D362" i="3" a="1"/>
  <c r="D362" i="3" s="1"/>
  <c r="F362" i="3" s="1"/>
  <c r="D42" i="3" a="1"/>
  <c r="D42" i="3" s="1"/>
  <c r="F42" i="3" s="1"/>
  <c r="D58" i="3" a="1"/>
  <c r="D58" i="3" s="1"/>
  <c r="F58" i="3" s="1"/>
  <c r="D74" i="3" a="1"/>
  <c r="D74" i="3" s="1"/>
  <c r="F74" i="3" s="1"/>
  <c r="G74" i="3" s="1"/>
  <c r="D90" i="3" a="1"/>
  <c r="D90" i="3" s="1"/>
  <c r="F90" i="3" s="1"/>
  <c r="H90" i="3" s="1"/>
  <c r="D106" i="3" a="1"/>
  <c r="D106" i="3" s="1"/>
  <c r="F106" i="3" s="1"/>
  <c r="H106" i="3" s="1"/>
  <c r="D122" i="3" a="1"/>
  <c r="D122" i="3" s="1"/>
  <c r="F122" i="3" s="1"/>
  <c r="D138" i="3" a="1"/>
  <c r="D138" i="3" s="1"/>
  <c r="F138" i="3" s="1"/>
  <c r="D154" i="3" a="1"/>
  <c r="D154" i="3" s="1"/>
  <c r="F154" i="3" s="1"/>
  <c r="G154" i="3" s="1"/>
  <c r="D170" i="3" a="1"/>
  <c r="D170" i="3" s="1"/>
  <c r="F170" i="3" s="1"/>
  <c r="D186" i="3" a="1"/>
  <c r="D186" i="3" s="1"/>
  <c r="F186" i="3" s="1"/>
  <c r="H186" i="3" s="1"/>
  <c r="D202" i="3" a="1"/>
  <c r="D202" i="3" s="1"/>
  <c r="F202" i="3" s="1"/>
  <c r="D218" i="3" a="1"/>
  <c r="D218" i="3" s="1"/>
  <c r="F218" i="3" s="1"/>
  <c r="H218" i="3" s="1"/>
  <c r="D238" i="3" a="1"/>
  <c r="D238" i="3" s="1"/>
  <c r="F238" i="3" s="1"/>
  <c r="H238" i="3" s="1"/>
  <c r="D256" i="3" a="1"/>
  <c r="D256" i="3" s="1"/>
  <c r="F256" i="3" s="1"/>
  <c r="D272" i="3" a="1"/>
  <c r="D272" i="3" s="1"/>
  <c r="F272" i="3" s="1"/>
  <c r="D290" i="3" a="1"/>
  <c r="D290" i="3" s="1"/>
  <c r="F290" i="3" s="1"/>
  <c r="G290" i="3" s="1"/>
  <c r="D312" i="3" a="1"/>
  <c r="D312" i="3" s="1"/>
  <c r="F312" i="3" s="1"/>
  <c r="D343" i="3" a="1"/>
  <c r="D343" i="3" s="1"/>
  <c r="F343" i="3" s="1"/>
  <c r="D386" i="3" a="1"/>
  <c r="D386" i="3" s="1"/>
  <c r="F386" i="3" s="1"/>
  <c r="D421" i="3" a="1"/>
  <c r="D421" i="3" s="1"/>
  <c r="F421" i="3" s="1"/>
  <c r="D461" i="3" a="1"/>
  <c r="D461" i="3" s="1"/>
  <c r="F461" i="3" s="1"/>
  <c r="G461" i="3" s="1"/>
  <c r="D501" i="3" a="1"/>
  <c r="D501" i="3" s="1"/>
  <c r="F501" i="3" s="1"/>
  <c r="D545" i="3" a="1"/>
  <c r="D545" i="3" s="1"/>
  <c r="F545" i="3" s="1"/>
  <c r="D585" i="3" a="1"/>
  <c r="D585" i="3" s="1"/>
  <c r="F585" i="3" s="1"/>
  <c r="D390" i="3" a="1"/>
  <c r="D390" i="3" s="1"/>
  <c r="F390" i="3" s="1"/>
  <c r="D432" i="3" a="1"/>
  <c r="D432" i="3" s="1"/>
  <c r="F432" i="3" s="1"/>
  <c r="D488" i="3" a="1"/>
  <c r="D488" i="3" s="1"/>
  <c r="F488" i="3" s="1"/>
  <c r="G488" i="3" s="1"/>
  <c r="D536" i="3" a="1"/>
  <c r="D536" i="3" s="1"/>
  <c r="F536" i="3" s="1"/>
  <c r="D596" i="3" a="1"/>
  <c r="D596" i="3" s="1"/>
  <c r="F596" i="3" s="1"/>
  <c r="D431" i="3" a="1"/>
  <c r="D431" i="3" s="1"/>
  <c r="F431" i="3" s="1"/>
  <c r="D515" i="3" a="1"/>
  <c r="D515" i="3" s="1"/>
  <c r="F515" i="3" s="1"/>
  <c r="D575" i="3" a="1"/>
  <c r="D575" i="3" s="1"/>
  <c r="F575" i="3" s="1"/>
  <c r="G575" i="3" s="1"/>
  <c r="D391" i="3" a="1"/>
  <c r="D391" i="3" s="1"/>
  <c r="F391" i="3" s="1"/>
  <c r="H391" i="3" s="1"/>
  <c r="D454" i="3" a="1"/>
  <c r="D454" i="3" s="1"/>
  <c r="F454" i="3" s="1"/>
  <c r="D526" i="3" a="1"/>
  <c r="D526" i="3" s="1"/>
  <c r="F526" i="3" s="1"/>
  <c r="G526" i="3" s="1"/>
  <c r="D590" i="3" a="1"/>
  <c r="D590" i="3" s="1"/>
  <c r="F590" i="3" s="1"/>
  <c r="D666" i="3" a="1"/>
  <c r="D666" i="3" s="1"/>
  <c r="F666" i="3" s="1"/>
  <c r="G666" i="3" s="1"/>
  <c r="D621" i="3" a="1"/>
  <c r="D621" i="3" s="1"/>
  <c r="F621" i="3" s="1"/>
  <c r="D604" i="3" a="1"/>
  <c r="D604" i="3" s="1"/>
  <c r="F604" i="3" s="1"/>
  <c r="D615" i="3" a="1"/>
  <c r="D615" i="3" s="1"/>
  <c r="F615" i="3" s="1"/>
  <c r="G615" i="3" s="1"/>
  <c r="D691" i="3" a="1"/>
  <c r="D691" i="3" s="1"/>
  <c r="F691" i="3" s="1"/>
  <c r="D782" i="3" a="1"/>
  <c r="D782" i="3" s="1"/>
  <c r="D751" i="3" a="1"/>
  <c r="D751" i="3" s="1"/>
  <c r="F751" i="3" s="1"/>
  <c r="D813" i="3" a="1"/>
  <c r="D813" i="3" s="1"/>
  <c r="F813" i="3" s="1"/>
  <c r="D849" i="3" a="1"/>
  <c r="D849" i="3" s="1"/>
  <c r="F849" i="3" s="1"/>
  <c r="D907" i="3" a="1"/>
  <c r="D907" i="3" s="1"/>
  <c r="D866" i="3" a="1"/>
  <c r="D866" i="3" s="1"/>
  <c r="D940" i="3" a="1"/>
  <c r="D940" i="3" s="1"/>
  <c r="F940" i="3" s="1"/>
  <c r="G940" i="3" s="1"/>
  <c r="D978" i="3" a="1"/>
  <c r="D978" i="3" s="1"/>
  <c r="D916" i="3" a="1"/>
  <c r="D916" i="3" s="1"/>
  <c r="D953" i="3" a="1"/>
  <c r="D953" i="3" s="1"/>
  <c r="F953" i="3" s="1"/>
  <c r="G953" i="3" s="1"/>
  <c r="C970" i="3" a="1"/>
  <c r="C970" i="3" s="1"/>
  <c r="E970" i="3" s="1"/>
  <c r="C413" i="3" a="1"/>
  <c r="C413" i="3" s="1"/>
  <c r="E413" i="3" s="1"/>
  <c r="C204" i="3" a="1"/>
  <c r="C204" i="3" s="1"/>
  <c r="E204" i="3" s="1"/>
  <c r="C683" i="3" a="1"/>
  <c r="C683" i="3" s="1"/>
  <c r="E683" i="3" s="1"/>
  <c r="C186" i="3" a="1"/>
  <c r="C186" i="3" s="1"/>
  <c r="E186" i="3" s="1"/>
  <c r="G186" i="3" s="1"/>
  <c r="C969" i="3" a="1"/>
  <c r="C969" i="3" s="1"/>
  <c r="E969" i="3" s="1"/>
  <c r="C203" i="3" a="1"/>
  <c r="C203" i="3" s="1"/>
  <c r="E203" i="3" s="1"/>
  <c r="C547" i="3" a="1"/>
  <c r="C547" i="3" s="1"/>
  <c r="E547" i="3" s="1"/>
  <c r="C684" i="3" a="1"/>
  <c r="C684" i="3" s="1"/>
  <c r="E684" i="3" s="1"/>
  <c r="C335" i="3" a="1"/>
  <c r="C335" i="3" s="1"/>
  <c r="E335" i="3" s="1"/>
  <c r="C447" i="3" a="1"/>
  <c r="C447" i="3" s="1"/>
  <c r="E447" i="3" s="1"/>
  <c r="C624" i="3" a="1"/>
  <c r="C624" i="3" s="1"/>
  <c r="E624" i="3" s="1"/>
  <c r="D931" i="3" a="1"/>
  <c r="D931" i="3" s="1"/>
  <c r="F931" i="3" s="1"/>
  <c r="D17" i="3" a="1"/>
  <c r="D17" i="3" s="1"/>
  <c r="F17" i="3" s="1"/>
  <c r="C973" i="3" a="1"/>
  <c r="C973" i="3" s="1"/>
  <c r="E973" i="3" s="1"/>
  <c r="C437" i="3" a="1"/>
  <c r="C437" i="3" s="1"/>
  <c r="E437" i="3" s="1"/>
  <c r="G437" i="3" s="1"/>
  <c r="C642" i="3" a="1"/>
  <c r="C642" i="3" s="1"/>
  <c r="E642" i="3" s="1"/>
  <c r="C693" i="3" a="1"/>
  <c r="C693" i="3" s="1"/>
  <c r="E693" i="3" s="1"/>
  <c r="D249" i="3" a="1"/>
  <c r="D249" i="3" s="1"/>
  <c r="F249" i="3" s="1"/>
  <c r="H249" i="3" s="1"/>
  <c r="C406" i="3" a="1"/>
  <c r="C406" i="3" s="1"/>
  <c r="E406" i="3" s="1"/>
  <c r="C288" i="3" a="1"/>
  <c r="C288" i="3" s="1"/>
  <c r="E288" i="3" s="1"/>
  <c r="G288" i="3" s="1"/>
  <c r="C397" i="3" a="1"/>
  <c r="C397" i="3" s="1"/>
  <c r="E397" i="3" s="1"/>
  <c r="C548" i="3" a="1"/>
  <c r="C548" i="3" s="1"/>
  <c r="E548" i="3" s="1"/>
  <c r="G548" i="3" s="1"/>
  <c r="C299" i="3" a="1"/>
  <c r="C299" i="3" s="1"/>
  <c r="E299" i="3" s="1"/>
  <c r="C184" i="3" a="1"/>
  <c r="C184" i="3" s="1"/>
  <c r="E184" i="3" s="1"/>
  <c r="C431" i="3" a="1"/>
  <c r="C431" i="3" s="1"/>
  <c r="E431" i="3" s="1"/>
  <c r="C400" i="3" a="1"/>
  <c r="C400" i="3" s="1"/>
  <c r="E400" i="3" s="1"/>
  <c r="C301" i="3" a="1"/>
  <c r="C301" i="3" s="1"/>
  <c r="E301" i="3" s="1"/>
  <c r="C494" i="3" a="1"/>
  <c r="C494" i="3" s="1"/>
  <c r="E494" i="3" s="1"/>
  <c r="C285" i="3" a="1"/>
  <c r="C285" i="3" s="1"/>
  <c r="E285" i="3" s="1"/>
  <c r="C430" i="3" a="1"/>
  <c r="C430" i="3" s="1"/>
  <c r="E430" i="3" s="1"/>
  <c r="G430" i="3" s="1"/>
  <c r="C212" i="3" a="1"/>
  <c r="C212" i="3" s="1"/>
  <c r="E212" i="3" s="1"/>
  <c r="C593" i="3" a="1"/>
  <c r="C593" i="3" s="1"/>
  <c r="E593" i="3" s="1"/>
  <c r="G593" i="3" s="1"/>
  <c r="C434" i="3" a="1"/>
  <c r="C434" i="3" s="1"/>
  <c r="E434" i="3" s="1"/>
  <c r="C611" i="3" a="1"/>
  <c r="C611" i="3" s="1"/>
  <c r="E611" i="3" s="1"/>
  <c r="C181" i="3" a="1"/>
  <c r="C181" i="3" s="1"/>
  <c r="E181" i="3" s="1"/>
  <c r="C292" i="3" a="1"/>
  <c r="C292" i="3" s="1"/>
  <c r="E292" i="3" s="1"/>
  <c r="G292" i="3" s="1"/>
  <c r="C544" i="3" a="1"/>
  <c r="C544" i="3" s="1"/>
  <c r="E544" i="3" s="1"/>
  <c r="C497" i="3" a="1"/>
  <c r="C497" i="3" s="1"/>
  <c r="E497" i="3" s="1"/>
  <c r="C981" i="3" a="1"/>
  <c r="C981" i="3" s="1"/>
  <c r="E981" i="3" s="1"/>
  <c r="C293" i="3" a="1"/>
  <c r="C293" i="3" s="1"/>
  <c r="E293" i="3" s="1"/>
  <c r="C592" i="3" a="1"/>
  <c r="C592" i="3" s="1"/>
  <c r="E592" i="3" s="1"/>
  <c r="C972" i="3" a="1"/>
  <c r="C972" i="3" s="1"/>
  <c r="E972" i="3" s="1"/>
  <c r="G57" i="10" a="1"/>
  <c r="G57" i="10" s="1"/>
  <c r="X27" i="10" s="1"/>
  <c r="C193" i="3" a="1"/>
  <c r="C193" i="3" s="1"/>
  <c r="E193" i="3" s="1"/>
  <c r="G193" i="3" s="1"/>
  <c r="C215" i="3" a="1"/>
  <c r="C215" i="3" s="1"/>
  <c r="E215" i="3" s="1"/>
  <c r="C402" i="3" a="1"/>
  <c r="C402" i="3" s="1"/>
  <c r="E402" i="3" s="1"/>
  <c r="C541" i="3" a="1"/>
  <c r="C541" i="3" s="1"/>
  <c r="E541" i="3" s="1"/>
  <c r="G541" i="3" s="1"/>
  <c r="C695" i="3" a="1"/>
  <c r="C695" i="3" s="1"/>
  <c r="E695" i="3" s="1"/>
  <c r="C262" i="3" a="1"/>
  <c r="C262" i="3" s="1"/>
  <c r="E262" i="3" s="1"/>
  <c r="C343" i="3" a="1"/>
  <c r="C343" i="3" s="1"/>
  <c r="E343" i="3" s="1"/>
  <c r="C440" i="3" a="1"/>
  <c r="C440" i="3" s="1"/>
  <c r="E440" i="3" s="1"/>
  <c r="C405" i="3" a="1"/>
  <c r="C405" i="3" s="1"/>
  <c r="E405" i="3" s="1"/>
  <c r="G405" i="3" s="1"/>
  <c r="C648" i="3" a="1"/>
  <c r="C648" i="3" s="1"/>
  <c r="E648" i="3" s="1"/>
  <c r="G38" i="10" a="1"/>
  <c r="G38" i="10" s="1"/>
  <c r="I38" i="10" s="1"/>
  <c r="J38" i="10" s="1"/>
  <c r="C259" i="3" a="1"/>
  <c r="C259" i="3" s="1"/>
  <c r="E259" i="3" s="1"/>
  <c r="C339" i="3" a="1"/>
  <c r="C339" i="3" s="1"/>
  <c r="E339" i="3" s="1"/>
  <c r="C408" i="3" a="1"/>
  <c r="C408" i="3" s="1"/>
  <c r="E408" i="3" s="1"/>
  <c r="G408" i="3" s="1"/>
  <c r="C449" i="3" a="1"/>
  <c r="C449" i="3" s="1"/>
  <c r="E449" i="3" s="1"/>
  <c r="C410" i="3" a="1"/>
  <c r="C410" i="3" s="1"/>
  <c r="E410" i="3" s="1"/>
  <c r="C622" i="3" a="1"/>
  <c r="C622" i="3" s="1"/>
  <c r="E622" i="3" s="1"/>
  <c r="G622" i="3" s="1"/>
  <c r="C692" i="3" a="1"/>
  <c r="C692" i="3" s="1"/>
  <c r="E692" i="3" s="1"/>
  <c r="C189" i="3" a="1"/>
  <c r="C189" i="3" s="1"/>
  <c r="E189" i="3" s="1"/>
  <c r="C209" i="3" a="1"/>
  <c r="C209" i="3" s="1"/>
  <c r="E209" i="3" s="1"/>
  <c r="C536" i="3" a="1"/>
  <c r="C536" i="3" s="1"/>
  <c r="E536" i="3" s="1"/>
  <c r="C621" i="3" a="1"/>
  <c r="C621" i="3" s="1"/>
  <c r="E621" i="3" s="1"/>
  <c r="C689" i="3" a="1"/>
  <c r="C689" i="3" s="1"/>
  <c r="E689" i="3" s="1"/>
  <c r="D411" i="3" a="1"/>
  <c r="D411" i="3" s="1"/>
  <c r="F411" i="3" s="1"/>
  <c r="C256" i="3" a="1"/>
  <c r="C256" i="3" s="1"/>
  <c r="E256" i="3" s="1"/>
  <c r="G256" i="3" s="1"/>
  <c r="C407" i="3" a="1"/>
  <c r="C407" i="3" s="1"/>
  <c r="E407" i="3" s="1"/>
  <c r="O38" i="10"/>
  <c r="W38" i="10" s="1"/>
  <c r="C334" i="3" a="1"/>
  <c r="C334" i="3" s="1"/>
  <c r="E334" i="3" s="1"/>
  <c r="C446" i="3" a="1"/>
  <c r="C446" i="3" s="1"/>
  <c r="E446" i="3" s="1"/>
  <c r="C968" i="3" a="1"/>
  <c r="C968" i="3" s="1"/>
  <c r="E968" i="3" s="1"/>
  <c r="C418" i="3" a="1"/>
  <c r="C418" i="3" s="1"/>
  <c r="E418" i="3" s="1"/>
  <c r="I418" i="3" s="1"/>
  <c r="G45" i="10" a="1"/>
  <c r="G45" i="10" s="1"/>
  <c r="I45" i="10" s="1"/>
  <c r="J45" i="10" s="1"/>
  <c r="O45" i="10" s="1"/>
  <c r="D1007" i="3" a="1"/>
  <c r="D1007" i="3" s="1"/>
  <c r="F1007" i="3" s="1"/>
  <c r="G1007" i="3" s="1"/>
  <c r="D995" i="3" a="1"/>
  <c r="D995" i="3" s="1"/>
  <c r="F995" i="3" s="1"/>
  <c r="D908" i="3" a="1"/>
  <c r="D908" i="3" s="1"/>
  <c r="F908" i="3" s="1"/>
  <c r="I908" i="3" s="1"/>
  <c r="D936" i="3" a="1"/>
  <c r="D936" i="3" s="1"/>
  <c r="F936" i="3" s="1"/>
  <c r="D918" i="3" a="1"/>
  <c r="D918" i="3" s="1"/>
  <c r="F918" i="3" s="1"/>
  <c r="D863" i="3" a="1"/>
  <c r="D863" i="3" s="1"/>
  <c r="F863" i="3" s="1"/>
  <c r="I863" i="3" s="1"/>
  <c r="D847" i="3" a="1"/>
  <c r="D847" i="3" s="1"/>
  <c r="D864" i="3" a="1"/>
  <c r="D864" i="3" s="1"/>
  <c r="D859" i="3" a="1"/>
  <c r="D859" i="3" s="1"/>
  <c r="F859" i="3" s="1"/>
  <c r="G859" i="3" s="1"/>
  <c r="D835" i="3" a="1"/>
  <c r="D835" i="3" s="1"/>
  <c r="D829" i="3" a="1"/>
  <c r="D829" i="3" s="1"/>
  <c r="D895" i="3" a="1"/>
  <c r="D895" i="3" s="1"/>
  <c r="F895" i="3" s="1"/>
  <c r="G895" i="3" s="1"/>
  <c r="D865" i="3" a="1"/>
  <c r="D865" i="3" s="1"/>
  <c r="F865" i="3" s="1"/>
  <c r="G865" i="3" s="1"/>
  <c r="D1003" i="3" a="1"/>
  <c r="D1003" i="3" s="1"/>
  <c r="F1003" i="3" s="1"/>
  <c r="D991" i="3" a="1"/>
  <c r="D991" i="3" s="1"/>
  <c r="D971" i="3" a="1"/>
  <c r="D971" i="3" s="1"/>
  <c r="D959" i="3" a="1"/>
  <c r="D959" i="3" s="1"/>
  <c r="F959" i="3" s="1"/>
  <c r="G959" i="3" s="1"/>
  <c r="D900" i="3" a="1"/>
  <c r="D900" i="3" s="1"/>
  <c r="D909" i="3" a="1"/>
  <c r="D909" i="3" s="1"/>
  <c r="F909" i="3" s="1"/>
  <c r="I909" i="3" s="1"/>
  <c r="D1004" i="3" a="1"/>
  <c r="D1004" i="3" s="1"/>
  <c r="F1004" i="3" s="1"/>
  <c r="G1004" i="3" s="1"/>
  <c r="D992" i="3" a="1"/>
  <c r="D992" i="3" s="1"/>
  <c r="F992" i="3" s="1"/>
  <c r="G992" i="3" s="1"/>
  <c r="D968" i="3" a="1"/>
  <c r="D968" i="3" s="1"/>
  <c r="D948" i="3" a="1"/>
  <c r="D948" i="3" s="1"/>
  <c r="D932" i="3" a="1"/>
  <c r="D932" i="3" s="1"/>
  <c r="D910" i="3" a="1"/>
  <c r="D910" i="3" s="1"/>
  <c r="F910" i="3" s="1"/>
  <c r="G910" i="3" s="1"/>
  <c r="D919" i="3" a="1"/>
  <c r="D919" i="3" s="1"/>
  <c r="D880" i="3" a="1"/>
  <c r="D880" i="3" s="1"/>
  <c r="D883" i="3" a="1"/>
  <c r="D883" i="3" s="1"/>
  <c r="F883" i="3" s="1"/>
  <c r="G883" i="3" s="1"/>
  <c r="D851" i="3" a="1"/>
  <c r="D851" i="3" s="1"/>
  <c r="F851" i="3" s="1"/>
  <c r="I851" i="3" s="1"/>
  <c r="D833" i="3" a="1"/>
  <c r="D833" i="3" s="1"/>
  <c r="F833" i="3" s="1"/>
  <c r="D827" i="3" a="1"/>
  <c r="D827" i="3" s="1"/>
  <c r="D857" i="3" a="1"/>
  <c r="D857" i="3" s="1"/>
  <c r="D766" i="3" a="1"/>
  <c r="D766" i="3" s="1"/>
  <c r="F766" i="3" s="1"/>
  <c r="G766" i="3" s="1"/>
  <c r="D821" i="3" a="1"/>
  <c r="D821" i="3" s="1"/>
  <c r="D793" i="3" a="1"/>
  <c r="D793" i="3" s="1"/>
  <c r="D743" i="3" a="1"/>
  <c r="D743" i="3" s="1"/>
  <c r="F743" i="3" s="1"/>
  <c r="G743" i="3" s="1"/>
  <c r="D732" i="3" a="1"/>
  <c r="D732" i="3" s="1"/>
  <c r="F732" i="3" s="1"/>
  <c r="D820" i="3" a="1"/>
  <c r="D820" i="3" s="1"/>
  <c r="F820" i="3" s="1"/>
  <c r="G820" i="3" s="1"/>
  <c r="D804" i="3" a="1"/>
  <c r="D804" i="3" s="1"/>
  <c r="D788" i="3" a="1"/>
  <c r="D788" i="3" s="1"/>
  <c r="D780" i="3" a="1"/>
  <c r="D780" i="3" s="1"/>
  <c r="F780" i="3" s="1"/>
  <c r="G780" i="3" s="1"/>
  <c r="D599" i="3" a="1"/>
  <c r="D599" i="3" s="1"/>
  <c r="F599" i="3" s="1"/>
  <c r="D660" i="3" a="1"/>
  <c r="D660" i="3" s="1"/>
  <c r="F660" i="3" s="1"/>
  <c r="G660" i="3" s="1"/>
  <c r="D628" i="3" a="1"/>
  <c r="D628" i="3" s="1"/>
  <c r="F628" i="3" s="1"/>
  <c r="G628" i="3" s="1"/>
  <c r="D657" i="3" a="1"/>
  <c r="D657" i="3" s="1"/>
  <c r="F657" i="3" s="1"/>
  <c r="G657" i="3" s="1"/>
  <c r="D625" i="3" a="1"/>
  <c r="D625" i="3" s="1"/>
  <c r="F625" i="3" s="1"/>
  <c r="G625" i="3" s="1"/>
  <c r="D674" i="3" a="1"/>
  <c r="D674" i="3" s="1"/>
  <c r="F674" i="3" s="1"/>
  <c r="G674" i="3" s="1"/>
  <c r="D638" i="3" a="1"/>
  <c r="D638" i="3" s="1"/>
  <c r="F638" i="3" s="1"/>
  <c r="D618" i="3" a="1"/>
  <c r="D618" i="3" s="1"/>
  <c r="F618" i="3" s="1"/>
  <c r="G618" i="3" s="1"/>
  <c r="D594" i="3" a="1"/>
  <c r="D594" i="3" s="1"/>
  <c r="F594" i="3" s="1"/>
  <c r="D574" i="3" a="1"/>
  <c r="D574" i="3" s="1"/>
  <c r="F574" i="3" s="1"/>
  <c r="G574" i="3" s="1"/>
  <c r="D554" i="3" a="1"/>
  <c r="D554" i="3" s="1"/>
  <c r="F554" i="3" s="1"/>
  <c r="G554" i="3" s="1"/>
  <c r="D494" i="3" a="1"/>
  <c r="D494" i="3" s="1"/>
  <c r="F494" i="3" s="1"/>
  <c r="D418" i="3" a="1"/>
  <c r="D418" i="3" s="1"/>
  <c r="F418" i="3" s="1"/>
  <c r="D373" i="3" a="1"/>
  <c r="D373" i="3" s="1"/>
  <c r="F373" i="3" s="1"/>
  <c r="H373" i="3" s="1"/>
  <c r="D559" i="3" a="1"/>
  <c r="D559" i="3" s="1"/>
  <c r="F559" i="3" s="1"/>
  <c r="D511" i="3" a="1"/>
  <c r="D511" i="3" s="1"/>
  <c r="F511" i="3" s="1"/>
  <c r="G511" i="3" s="1"/>
  <c r="D495" i="3" a="1"/>
  <c r="D495" i="3" s="1"/>
  <c r="F495" i="3" s="1"/>
  <c r="D479" i="3" a="1"/>
  <c r="D479" i="3" s="1"/>
  <c r="F479" i="3" s="1"/>
  <c r="G479" i="3" s="1"/>
  <c r="D447" i="3" a="1"/>
  <c r="D447" i="3" s="1"/>
  <c r="F447" i="3" s="1"/>
  <c r="D415" i="3" a="1"/>
  <c r="D415" i="3" s="1"/>
  <c r="F415" i="3" s="1"/>
  <c r="D385" i="3" a="1"/>
  <c r="D385" i="3" s="1"/>
  <c r="F385" i="3" s="1"/>
  <c r="G385" i="3" s="1"/>
  <c r="D369" i="3" a="1"/>
  <c r="D369" i="3" s="1"/>
  <c r="F369" i="3" s="1"/>
  <c r="G369" i="3" s="1"/>
  <c r="D588" i="3" a="1"/>
  <c r="D588" i="3" s="1"/>
  <c r="F588" i="3" s="1"/>
  <c r="D572" i="3" a="1"/>
  <c r="D572" i="3" s="1"/>
  <c r="F572" i="3" s="1"/>
  <c r="G572" i="3" s="1"/>
  <c r="D540" i="3" a="1"/>
  <c r="D540" i="3" s="1"/>
  <c r="F540" i="3" s="1"/>
  <c r="D508" i="3" a="1"/>
  <c r="D508" i="3" s="1"/>
  <c r="F508" i="3" s="1"/>
  <c r="G508" i="3" s="1"/>
  <c r="D476" i="3" a="1"/>
  <c r="D476" i="3" s="1"/>
  <c r="F476" i="3" s="1"/>
  <c r="H476" i="3" s="1"/>
  <c r="D460" i="3" a="1"/>
  <c r="D460" i="3" s="1"/>
  <c r="F460" i="3" s="1"/>
  <c r="H460" i="3" s="1"/>
  <c r="D444" i="3" a="1"/>
  <c r="D444" i="3" s="1"/>
  <c r="F444" i="3" s="1"/>
  <c r="H444" i="3" s="1"/>
  <c r="D428" i="3" a="1"/>
  <c r="D428" i="3" s="1"/>
  <c r="F428" i="3" s="1"/>
  <c r="G428" i="3" s="1"/>
  <c r="D412" i="3" a="1"/>
  <c r="D412" i="3" s="1"/>
  <c r="F412" i="3" s="1"/>
  <c r="D397" i="3" a="1"/>
  <c r="D397" i="3" s="1"/>
  <c r="F397" i="3" s="1"/>
  <c r="H397" i="3" s="1"/>
  <c r="D381" i="3" a="1"/>
  <c r="D381" i="3" s="1"/>
  <c r="F381" i="3" s="1"/>
  <c r="H381" i="3" s="1"/>
  <c r="D365" i="3" a="1"/>
  <c r="D365" i="3" s="1"/>
  <c r="F365" i="3" s="1"/>
  <c r="G365" i="3" s="1"/>
  <c r="D569" i="3" a="1"/>
  <c r="D569" i="3" s="1"/>
  <c r="F569" i="3" s="1"/>
  <c r="G569" i="3" s="1"/>
  <c r="D553" i="3" a="1"/>
  <c r="D553" i="3" s="1"/>
  <c r="F553" i="3" s="1"/>
  <c r="G553" i="3" s="1"/>
  <c r="D537" i="3" a="1"/>
  <c r="D537" i="3" s="1"/>
  <c r="F537" i="3" s="1"/>
  <c r="G537" i="3" s="1"/>
  <c r="D521" i="3" a="1"/>
  <c r="D521" i="3" s="1"/>
  <c r="F521" i="3" s="1"/>
  <c r="G521" i="3" s="1"/>
  <c r="D505" i="3" a="1"/>
  <c r="D505" i="3" s="1"/>
  <c r="F505" i="3" s="1"/>
  <c r="D489" i="3" a="1"/>
  <c r="D489" i="3" s="1"/>
  <c r="F489" i="3" s="1"/>
  <c r="H489" i="3" s="1"/>
  <c r="D473" i="3" a="1"/>
  <c r="D473" i="3" s="1"/>
  <c r="F473" i="3" s="1"/>
  <c r="D441" i="3" a="1"/>
  <c r="D441" i="3" s="1"/>
  <c r="F441" i="3" s="1"/>
  <c r="D425" i="3" a="1"/>
  <c r="D425" i="3" s="1"/>
  <c r="F425" i="3" s="1"/>
  <c r="G425" i="3" s="1"/>
  <c r="D409" i="3" a="1"/>
  <c r="D409" i="3" s="1"/>
  <c r="F409" i="3" s="1"/>
  <c r="D395" i="3" a="1"/>
  <c r="D395" i="3" s="1"/>
  <c r="F395" i="3" s="1"/>
  <c r="H395" i="3" s="1"/>
  <c r="D363" i="3" a="1"/>
  <c r="D363" i="3" s="1"/>
  <c r="F363" i="3" s="1"/>
  <c r="G363" i="3" s="1"/>
  <c r="D350" i="3" a="1"/>
  <c r="D350" i="3" s="1"/>
  <c r="F350" i="3" s="1"/>
  <c r="H350" i="3" s="1"/>
  <c r="D334" i="3" a="1"/>
  <c r="D334" i="3" s="1"/>
  <c r="F334" i="3" s="1"/>
  <c r="D318" i="3" a="1"/>
  <c r="D318" i="3" s="1"/>
  <c r="F318" i="3" s="1"/>
  <c r="H318" i="3" s="1"/>
  <c r="D310" i="3" a="1"/>
  <c r="D310" i="3" s="1"/>
  <c r="F310" i="3" s="1"/>
  <c r="G310" i="3" s="1"/>
  <c r="D302" i="3" a="1"/>
  <c r="D302" i="3" s="1"/>
  <c r="F302" i="3" s="1"/>
  <c r="G302" i="3" s="1"/>
  <c r="D294" i="3" a="1"/>
  <c r="D294" i="3" s="1"/>
  <c r="F294" i="3" s="1"/>
  <c r="G294" i="3" s="1"/>
  <c r="D278" i="3" a="1"/>
  <c r="D278" i="3" s="1"/>
  <c r="F278" i="3" s="1"/>
  <c r="G278" i="3" s="1"/>
  <c r="D254" i="3" a="1"/>
  <c r="D254" i="3" s="1"/>
  <c r="F254" i="3" s="1"/>
  <c r="H254" i="3" s="1"/>
  <c r="D230" i="3" a="1"/>
  <c r="D230" i="3" s="1"/>
  <c r="F230" i="3" s="1"/>
  <c r="D222" i="3" a="1"/>
  <c r="D222" i="3" s="1"/>
  <c r="F222" i="3" s="1"/>
  <c r="H222" i="3" s="1"/>
  <c r="G42" i="10" a="1"/>
  <c r="G42" i="10" s="1"/>
  <c r="I42" i="10" s="1"/>
  <c r="J42" i="10" s="1"/>
  <c r="O42" i="10" s="1"/>
  <c r="D999" i="3" a="1"/>
  <c r="D999" i="3" s="1"/>
  <c r="D979" i="3" a="1"/>
  <c r="D979" i="3" s="1"/>
  <c r="F979" i="3" s="1"/>
  <c r="G979" i="3" s="1"/>
  <c r="D967" i="3" a="1"/>
  <c r="D967" i="3" s="1"/>
  <c r="F967" i="3" s="1"/>
  <c r="D939" i="3" a="1"/>
  <c r="D939" i="3" s="1"/>
  <c r="F939" i="3" s="1"/>
  <c r="G939" i="3" s="1"/>
  <c r="D923" i="3" a="1"/>
  <c r="D923" i="3" s="1"/>
  <c r="D893" i="3" a="1"/>
  <c r="D893" i="3" s="1"/>
  <c r="D901" i="3" a="1"/>
  <c r="D901" i="3" s="1"/>
  <c r="F901" i="3" s="1"/>
  <c r="G901" i="3" s="1"/>
  <c r="D976" i="3" a="1"/>
  <c r="D976" i="3" s="1"/>
  <c r="D944" i="3" a="1"/>
  <c r="D944" i="3" s="1"/>
  <c r="D928" i="3" a="1"/>
  <c r="D928" i="3" s="1"/>
  <c r="F928" i="3" s="1"/>
  <c r="G928" i="3" s="1"/>
  <c r="D871" i="3" a="1"/>
  <c r="D871" i="3" s="1"/>
  <c r="F871" i="3" s="1"/>
  <c r="I871" i="3" s="1"/>
  <c r="D855" i="3" a="1"/>
  <c r="D855" i="3" s="1"/>
  <c r="F855" i="3" s="1"/>
  <c r="D839" i="3" a="1"/>
  <c r="D839" i="3" s="1"/>
  <c r="F839" i="3" s="1"/>
  <c r="I839" i="3" s="1"/>
  <c r="D848" i="3" a="1"/>
  <c r="D848" i="3" s="1"/>
  <c r="D831" i="3" a="1"/>
  <c r="D831" i="3" s="1"/>
  <c r="F831" i="3" s="1"/>
  <c r="I831" i="3" s="1"/>
  <c r="D825" i="3" a="1"/>
  <c r="D825" i="3" s="1"/>
  <c r="D873" i="3" a="1"/>
  <c r="D873" i="3" s="1"/>
  <c r="D758" i="3" a="1"/>
  <c r="D758" i="3" s="1"/>
  <c r="F758" i="3" s="1"/>
  <c r="I758" i="3" s="1"/>
  <c r="D742" i="3" a="1"/>
  <c r="D742" i="3" s="1"/>
  <c r="F742" i="3" s="1"/>
  <c r="G742" i="3" s="1"/>
  <c r="D718" i="3" a="1"/>
  <c r="D718" i="3" s="1"/>
  <c r="F718" i="3" s="1"/>
  <c r="G718" i="3" s="1"/>
  <c r="D817" i="3" a="1"/>
  <c r="D817" i="3" s="1"/>
  <c r="D801" i="3" a="1"/>
  <c r="D801" i="3" s="1"/>
  <c r="D789" i="3" a="1"/>
  <c r="D789" i="3" s="1"/>
  <c r="D735" i="3" a="1"/>
  <c r="D735" i="3" s="1"/>
  <c r="F735" i="3" s="1"/>
  <c r="D756" i="3" a="1"/>
  <c r="D756" i="3" s="1"/>
  <c r="F756" i="3" s="1"/>
  <c r="D724" i="3" a="1"/>
  <c r="D724" i="3" s="1"/>
  <c r="F724" i="3" s="1"/>
  <c r="G724" i="3" s="1"/>
  <c r="D816" i="3" a="1"/>
  <c r="D816" i="3" s="1"/>
  <c r="F816" i="3" s="1"/>
  <c r="I816" i="3" s="1"/>
  <c r="D800" i="3" a="1"/>
  <c r="D800" i="3" s="1"/>
  <c r="F800" i="3" s="1"/>
  <c r="D1005" i="3" a="1"/>
  <c r="D1005" i="3" s="1"/>
  <c r="D403" i="3" a="1"/>
  <c r="D403" i="3" s="1"/>
  <c r="F403" i="3" s="1"/>
  <c r="D423" i="3" a="1"/>
  <c r="D423" i="3" s="1"/>
  <c r="F423" i="3" s="1"/>
  <c r="G423" i="3" s="1"/>
  <c r="D439" i="3" a="1"/>
  <c r="D439" i="3" s="1"/>
  <c r="F439" i="3" s="1"/>
  <c r="D459" i="3" a="1"/>
  <c r="D459" i="3" s="1"/>
  <c r="F459" i="3" s="1"/>
  <c r="H459" i="3" s="1"/>
  <c r="D475" i="3" a="1"/>
  <c r="D475" i="3" s="1"/>
  <c r="F475" i="3" s="1"/>
  <c r="D499" i="3" a="1"/>
  <c r="D499" i="3" s="1"/>
  <c r="F499" i="3" s="1"/>
  <c r="G499" i="3" s="1"/>
  <c r="D519" i="3" a="1"/>
  <c r="D519" i="3" s="1"/>
  <c r="F519" i="3" s="1"/>
  <c r="D551" i="3" a="1"/>
  <c r="D551" i="3" s="1"/>
  <c r="F551" i="3" s="1"/>
  <c r="D571" i="3" a="1"/>
  <c r="D571" i="3" s="1"/>
  <c r="F571" i="3" s="1"/>
  <c r="D587" i="3" a="1"/>
  <c r="D587" i="3" s="1"/>
  <c r="F587" i="3" s="1"/>
  <c r="G587" i="3" s="1"/>
  <c r="D458" i="3" a="1"/>
  <c r="D458" i="3" s="1"/>
  <c r="F458" i="3" s="1"/>
  <c r="D478" i="3" a="1"/>
  <c r="D478" i="3" s="1"/>
  <c r="F478" i="3" s="1"/>
  <c r="H478" i="3" s="1"/>
  <c r="D602" i="3" a="1"/>
  <c r="D602" i="3" s="1"/>
  <c r="F602" i="3" s="1"/>
  <c r="G602" i="3" s="1"/>
  <c r="D626" i="3" a="1"/>
  <c r="D626" i="3" s="1"/>
  <c r="F626" i="3" s="1"/>
  <c r="D633" i="3" a="1"/>
  <c r="D633" i="3" s="1"/>
  <c r="F633" i="3" s="1"/>
  <c r="D665" i="3" a="1"/>
  <c r="D665" i="3" s="1"/>
  <c r="F665" i="3" s="1"/>
  <c r="G665" i="3" s="1"/>
  <c r="D689" i="3" a="1"/>
  <c r="D689" i="3" s="1"/>
  <c r="F689" i="3" s="1"/>
  <c r="D612" i="3" a="1"/>
  <c r="D612" i="3" s="1"/>
  <c r="F612" i="3" s="1"/>
  <c r="G612" i="3" s="1"/>
  <c r="D652" i="3" a="1"/>
  <c r="D652" i="3" s="1"/>
  <c r="F652" i="3" s="1"/>
  <c r="D655" i="3" a="1"/>
  <c r="D655" i="3" s="1"/>
  <c r="F655" i="3" s="1"/>
  <c r="G655" i="3" s="1"/>
  <c r="D695" i="3" a="1"/>
  <c r="D695" i="3" s="1"/>
  <c r="F695" i="3" s="1"/>
  <c r="D753" i="3" a="1"/>
  <c r="D753" i="3" s="1"/>
  <c r="F753" i="3" s="1"/>
  <c r="G753" i="3" s="1"/>
  <c r="D776" i="3" a="1"/>
  <c r="D776" i="3" s="1"/>
  <c r="F776" i="3" s="1"/>
  <c r="G776" i="3" s="1"/>
  <c r="D784" i="3" a="1"/>
  <c r="D784" i="3" s="1"/>
  <c r="F784" i="3" s="1"/>
  <c r="I784" i="3" s="1"/>
  <c r="D808" i="3" a="1"/>
  <c r="D808" i="3" s="1"/>
  <c r="D727" i="3" a="1"/>
  <c r="D727" i="3" s="1"/>
  <c r="F727" i="3" s="1"/>
  <c r="G727" i="3" s="1"/>
  <c r="D734" i="3" a="1"/>
  <c r="D734" i="3" s="1"/>
  <c r="F734" i="3" s="1"/>
  <c r="D841" i="3" a="1"/>
  <c r="D841" i="3" s="1"/>
  <c r="D840" i="3" a="1"/>
  <c r="D840" i="3" s="1"/>
  <c r="F840" i="3" s="1"/>
  <c r="G840" i="3" s="1"/>
  <c r="D887" i="3" a="1"/>
  <c r="D887" i="3" s="1"/>
  <c r="F887" i="3" s="1"/>
  <c r="D952" i="3" a="1"/>
  <c r="D952" i="3" s="1"/>
  <c r="F952" i="3" s="1"/>
  <c r="G952" i="3" s="1"/>
  <c r="D964" i="3" a="1"/>
  <c r="D964" i="3" s="1"/>
  <c r="D894" i="3" a="1"/>
  <c r="D894" i="3" s="1"/>
  <c r="D963" i="3" a="1"/>
  <c r="D963" i="3" s="1"/>
  <c r="F963" i="3" s="1"/>
  <c r="D528" i="3" a="1"/>
  <c r="D528" i="3" s="1"/>
  <c r="F528" i="3" s="1"/>
  <c r="D564" i="3" a="1"/>
  <c r="D564" i="3" s="1"/>
  <c r="F564" i="3" s="1"/>
  <c r="G564" i="3" s="1"/>
  <c r="D584" i="3" a="1"/>
  <c r="D584" i="3" s="1"/>
  <c r="F584" i="3" s="1"/>
  <c r="G584" i="3" s="1"/>
  <c r="D371" i="3" a="1"/>
  <c r="D371" i="3" s="1"/>
  <c r="F371" i="3" s="1"/>
  <c r="H371" i="3" s="1"/>
  <c r="D427" i="3" a="1"/>
  <c r="D427" i="3" s="1"/>
  <c r="F427" i="3" s="1"/>
  <c r="D483" i="3" a="1"/>
  <c r="D483" i="3" s="1"/>
  <c r="F483" i="3" s="1"/>
  <c r="G483" i="3" s="1"/>
  <c r="D503" i="3" a="1"/>
  <c r="D503" i="3" s="1"/>
  <c r="F503" i="3" s="1"/>
  <c r="D539" i="3" a="1"/>
  <c r="D539" i="3" s="1"/>
  <c r="F539" i="3" s="1"/>
  <c r="G539" i="3" s="1"/>
  <c r="D555" i="3" a="1"/>
  <c r="D555" i="3" s="1"/>
  <c r="F555" i="3" s="1"/>
  <c r="D398" i="3" a="1"/>
  <c r="D398" i="3" s="1"/>
  <c r="F398" i="3" s="1"/>
  <c r="G398" i="3" s="1"/>
  <c r="D426" i="3" a="1"/>
  <c r="D426" i="3" s="1"/>
  <c r="F426" i="3" s="1"/>
  <c r="D482" i="3" a="1"/>
  <c r="D482" i="3" s="1"/>
  <c r="F482" i="3" s="1"/>
  <c r="G482" i="3" s="1"/>
  <c r="D510" i="3" a="1"/>
  <c r="D510" i="3" s="1"/>
  <c r="F510" i="3" s="1"/>
  <c r="D530" i="3" a="1"/>
  <c r="D530" i="3" s="1"/>
  <c r="F530" i="3" s="1"/>
  <c r="G530" i="3" s="1"/>
  <c r="D578" i="3" a="1"/>
  <c r="D578" i="3" s="1"/>
  <c r="F578" i="3" s="1"/>
  <c r="D606" i="3" a="1"/>
  <c r="D606" i="3" s="1"/>
  <c r="F606" i="3" s="1"/>
  <c r="G606" i="3" s="1"/>
  <c r="D682" i="3" a="1"/>
  <c r="D682" i="3" s="1"/>
  <c r="F682" i="3" s="1"/>
  <c r="D698" i="3" a="1"/>
  <c r="D698" i="3" s="1"/>
  <c r="F698" i="3" s="1"/>
  <c r="G698" i="3" s="1"/>
  <c r="D641" i="3" a="1"/>
  <c r="D641" i="3" s="1"/>
  <c r="F641" i="3" s="1"/>
  <c r="G641" i="3" s="1"/>
  <c r="D673" i="3" a="1"/>
  <c r="D673" i="3" s="1"/>
  <c r="F673" i="3" s="1"/>
  <c r="D697" i="3" a="1"/>
  <c r="D697" i="3" s="1"/>
  <c r="F697" i="3" s="1"/>
  <c r="G697" i="3" s="1"/>
  <c r="D721" i="3" a="1"/>
  <c r="D721" i="3" s="1"/>
  <c r="F721" i="3" s="1"/>
  <c r="G721" i="3" s="1"/>
  <c r="D668" i="3" a="1"/>
  <c r="D668" i="3" s="1"/>
  <c r="F668" i="3" s="1"/>
  <c r="D692" i="3" a="1"/>
  <c r="D692" i="3" s="1"/>
  <c r="F692" i="3" s="1"/>
  <c r="G692" i="3" s="1"/>
  <c r="D607" i="3" a="1"/>
  <c r="D607" i="3" s="1"/>
  <c r="F607" i="3" s="1"/>
  <c r="H607" i="3" s="1"/>
  <c r="D639" i="3" a="1"/>
  <c r="D639" i="3" s="1"/>
  <c r="F639" i="3" s="1"/>
  <c r="G639" i="3" s="1"/>
  <c r="D761" i="3" a="1"/>
  <c r="D761" i="3" s="1"/>
  <c r="F761" i="3" s="1"/>
  <c r="D778" i="3" a="1"/>
  <c r="D778" i="3" s="1"/>
  <c r="F778" i="3" s="1"/>
  <c r="I778" i="3" s="1"/>
  <c r="D812" i="3" a="1"/>
  <c r="D812" i="3" s="1"/>
  <c r="F812" i="3" s="1"/>
  <c r="G812" i="3" s="1"/>
  <c r="D748" i="3" a="1"/>
  <c r="D748" i="3" s="1"/>
  <c r="F748" i="3" s="1"/>
  <c r="G748" i="3" s="1"/>
  <c r="D767" i="3" a="1"/>
  <c r="D767" i="3" s="1"/>
  <c r="D867" i="3" a="1"/>
  <c r="D867" i="3" s="1"/>
  <c r="F867" i="3" s="1"/>
  <c r="G867" i="3" s="1"/>
  <c r="D996" i="3" a="1"/>
  <c r="D996" i="3" s="1"/>
  <c r="D955" i="3" a="1"/>
  <c r="D955" i="3" s="1"/>
  <c r="D436" i="3" a="1"/>
  <c r="D436" i="3" s="1"/>
  <c r="F436" i="3" s="1"/>
  <c r="G436" i="3" s="1"/>
  <c r="D456" i="3" a="1"/>
  <c r="D456" i="3" s="1"/>
  <c r="F456" i="3" s="1"/>
  <c r="D480" i="3" a="1"/>
  <c r="D480" i="3" s="1"/>
  <c r="F480" i="3" s="1"/>
  <c r="H480" i="3" s="1"/>
  <c r="D496" i="3" a="1"/>
  <c r="D496" i="3" s="1"/>
  <c r="F496" i="3" s="1"/>
  <c r="G496" i="3" s="1"/>
  <c r="D532" i="3" a="1"/>
  <c r="D532" i="3" s="1"/>
  <c r="F532" i="3" s="1"/>
  <c r="D568" i="3" a="1"/>
  <c r="D568" i="3" s="1"/>
  <c r="F568" i="3" s="1"/>
  <c r="G568" i="3" s="1"/>
  <c r="D592" i="3" a="1"/>
  <c r="D592" i="3" s="1"/>
  <c r="F592" i="3" s="1"/>
  <c r="D378" i="3" a="1"/>
  <c r="D378" i="3" s="1"/>
  <c r="F378" i="3" s="1"/>
  <c r="G378" i="3" s="1"/>
  <c r="D396" i="3" a="1"/>
  <c r="D396" i="3" s="1"/>
  <c r="F396" i="3" s="1"/>
  <c r="G396" i="3" s="1"/>
  <c r="D451" i="3" a="1"/>
  <c r="D451" i="3" s="1"/>
  <c r="F451" i="3" s="1"/>
  <c r="G451" i="3" s="1"/>
  <c r="D467" i="3" a="1"/>
  <c r="D467" i="3" s="1"/>
  <c r="F467" i="3" s="1"/>
  <c r="G467" i="3" s="1"/>
  <c r="D487" i="3" a="1"/>
  <c r="D487" i="3" s="1"/>
  <c r="F487" i="3" s="1"/>
  <c r="G487" i="3" s="1"/>
  <c r="D563" i="3" a="1"/>
  <c r="D563" i="3" s="1"/>
  <c r="F563" i="3" s="1"/>
  <c r="D595" i="3" a="1"/>
  <c r="D595" i="3" s="1"/>
  <c r="F595" i="3" s="1"/>
  <c r="G595" i="3" s="1"/>
  <c r="D382" i="3" a="1"/>
  <c r="D382" i="3" s="1"/>
  <c r="F382" i="3" s="1"/>
  <c r="D450" i="3" a="1"/>
  <c r="D450" i="3" s="1"/>
  <c r="F450" i="3" s="1"/>
  <c r="H450" i="3" s="1"/>
  <c r="D466" i="3" a="1"/>
  <c r="D466" i="3" s="1"/>
  <c r="F466" i="3" s="1"/>
  <c r="G466" i="3" s="1"/>
  <c r="D558" i="3" a="1"/>
  <c r="D558" i="3" s="1"/>
  <c r="F558" i="3" s="1"/>
  <c r="D642" i="3" a="1"/>
  <c r="D642" i="3" s="1"/>
  <c r="F642" i="3" s="1"/>
  <c r="D686" i="3" a="1"/>
  <c r="D686" i="3" s="1"/>
  <c r="F686" i="3" s="1"/>
  <c r="G686" i="3" s="1"/>
  <c r="D702" i="3" a="1"/>
  <c r="D702" i="3" s="1"/>
  <c r="F702" i="3" s="1"/>
  <c r="D649" i="3" a="1"/>
  <c r="D649" i="3" s="1"/>
  <c r="F649" i="3" s="1"/>
  <c r="G649" i="3" s="1"/>
  <c r="D636" i="3" a="1"/>
  <c r="D636" i="3" s="1"/>
  <c r="F636" i="3" s="1"/>
  <c r="D700" i="3" a="1"/>
  <c r="D700" i="3" s="1"/>
  <c r="F700" i="3" s="1"/>
  <c r="G700" i="3" s="1"/>
  <c r="D647" i="3" a="1"/>
  <c r="D647" i="3" s="1"/>
  <c r="F647" i="3" s="1"/>
  <c r="D663" i="3" a="1"/>
  <c r="D663" i="3" s="1"/>
  <c r="F663" i="3" s="1"/>
  <c r="G663" i="3" s="1"/>
  <c r="D687" i="3" a="1"/>
  <c r="D687" i="3" s="1"/>
  <c r="F687" i="3" s="1"/>
  <c r="G687" i="3" s="1"/>
  <c r="D703" i="3" a="1"/>
  <c r="D703" i="3" s="1"/>
  <c r="F703" i="3" s="1"/>
  <c r="D737" i="3" a="1"/>
  <c r="D737" i="3" s="1"/>
  <c r="F737" i="3" s="1"/>
  <c r="D769" i="3" a="1"/>
  <c r="D769" i="3" s="1"/>
  <c r="F769" i="3" s="1"/>
  <c r="D708" i="3" a="1"/>
  <c r="D708" i="3" s="1"/>
  <c r="F708" i="3" s="1"/>
  <c r="D809" i="3" a="1"/>
  <c r="D809" i="3" s="1"/>
  <c r="F809" i="3" s="1"/>
  <c r="G809" i="3" s="1"/>
  <c r="D750" i="3" a="1"/>
  <c r="D750" i="3" s="1"/>
  <c r="F750" i="3" s="1"/>
  <c r="G750" i="3" s="1"/>
  <c r="D872" i="3" a="1"/>
  <c r="D872" i="3" s="1"/>
  <c r="F872" i="3" s="1"/>
  <c r="G872" i="3" s="1"/>
  <c r="D885" i="3" a="1"/>
  <c r="D885" i="3" s="1"/>
  <c r="F885" i="3" s="1"/>
  <c r="I885" i="3" s="1"/>
  <c r="G44" i="10" a="1"/>
  <c r="G44" i="10" s="1"/>
  <c r="I44" i="10" s="1"/>
  <c r="J44" i="10" s="1"/>
  <c r="O44" i="10" s="1"/>
  <c r="G41" i="10" a="1"/>
  <c r="G41" i="10" s="1"/>
  <c r="I41" i="10" s="1"/>
  <c r="J41" i="10" s="1"/>
  <c r="G46" i="10" a="1"/>
  <c r="G46" i="10" s="1"/>
  <c r="I46" i="10" s="1"/>
  <c r="J46" i="10" s="1"/>
  <c r="O46" i="10" s="1"/>
  <c r="D605" i="3" a="1"/>
  <c r="D605" i="3" s="1"/>
  <c r="F605" i="3" s="1"/>
  <c r="D637" i="3" a="1"/>
  <c r="D637" i="3" s="1"/>
  <c r="F637" i="3" s="1"/>
  <c r="G637" i="3" s="1"/>
  <c r="D653" i="3" a="1"/>
  <c r="D653" i="3" s="1"/>
  <c r="F653" i="3" s="1"/>
  <c r="G653" i="3" s="1"/>
  <c r="D669" i="3" a="1"/>
  <c r="D669" i="3" s="1"/>
  <c r="F669" i="3" s="1"/>
  <c r="D685" i="3" a="1"/>
  <c r="D685" i="3" s="1"/>
  <c r="F685" i="3" s="1"/>
  <c r="G685" i="3" s="1"/>
  <c r="D616" i="3" a="1"/>
  <c r="D616" i="3" s="1"/>
  <c r="F616" i="3" s="1"/>
  <c r="G616" i="3" s="1"/>
  <c r="D632" i="3" a="1"/>
  <c r="D632" i="3" s="1"/>
  <c r="F632" i="3" s="1"/>
  <c r="D648" i="3" a="1"/>
  <c r="D648" i="3" s="1"/>
  <c r="F648" i="3" s="1"/>
  <c r="G648" i="3" s="1"/>
  <c r="D664" i="3" a="1"/>
  <c r="D664" i="3" s="1"/>
  <c r="F664" i="3" s="1"/>
  <c r="D696" i="3" a="1"/>
  <c r="D696" i="3" s="1"/>
  <c r="F696" i="3" s="1"/>
  <c r="G696" i="3" s="1"/>
  <c r="D719" i="3" a="1"/>
  <c r="D719" i="3" s="1"/>
  <c r="F719" i="3" s="1"/>
  <c r="G719" i="3" s="1"/>
  <c r="D611" i="3" a="1"/>
  <c r="D611" i="3" s="1"/>
  <c r="F611" i="3" s="1"/>
  <c r="D627" i="3" a="1"/>
  <c r="D627" i="3" s="1"/>
  <c r="F627" i="3" s="1"/>
  <c r="G627" i="3" s="1"/>
  <c r="D643" i="3" a="1"/>
  <c r="D643" i="3" s="1"/>
  <c r="F643" i="3" s="1"/>
  <c r="G643" i="3" s="1"/>
  <c r="D675" i="3" a="1"/>
  <c r="D675" i="3" s="1"/>
  <c r="F675" i="3" s="1"/>
  <c r="D709" i="3" a="1"/>
  <c r="D709" i="3" s="1"/>
  <c r="F709" i="3" s="1"/>
  <c r="D749" i="3" a="1"/>
  <c r="D749" i="3" s="1"/>
  <c r="F749" i="3" s="1"/>
  <c r="D765" i="3" a="1"/>
  <c r="D765" i="3" s="1"/>
  <c r="F765" i="3" s="1"/>
  <c r="G765" i="3" s="1"/>
  <c r="D775" i="3" a="1"/>
  <c r="D775" i="3" s="1"/>
  <c r="F775" i="3" s="1"/>
  <c r="G775" i="3" s="1"/>
  <c r="D783" i="3" a="1"/>
  <c r="D783" i="3" s="1"/>
  <c r="F783" i="3" s="1"/>
  <c r="G783" i="3" s="1"/>
  <c r="D787" i="3" a="1"/>
  <c r="D787" i="3" s="1"/>
  <c r="F787" i="3" s="1"/>
  <c r="D794" i="3" a="1"/>
  <c r="D794" i="3" s="1"/>
  <c r="F794" i="3" s="1"/>
  <c r="I794" i="3" s="1"/>
  <c r="D802" i="3" a="1"/>
  <c r="D802" i="3" s="1"/>
  <c r="F802" i="3" s="1"/>
  <c r="G802" i="3" s="1"/>
  <c r="D810" i="3" a="1"/>
  <c r="D810" i="3" s="1"/>
  <c r="F810" i="3" s="1"/>
  <c r="G810" i="3" s="1"/>
  <c r="D818" i="3" a="1"/>
  <c r="D818" i="3" s="1"/>
  <c r="D712" i="3" a="1"/>
  <c r="D712" i="3" s="1"/>
  <c r="F712" i="3" s="1"/>
  <c r="G712" i="3" s="1"/>
  <c r="D728" i="3" a="1"/>
  <c r="D728" i="3" s="1"/>
  <c r="F728" i="3" s="1"/>
  <c r="G728" i="3" s="1"/>
  <c r="D744" i="3" a="1"/>
  <c r="D744" i="3" s="1"/>
  <c r="F744" i="3" s="1"/>
  <c r="G744" i="3" s="1"/>
  <c r="D760" i="3" a="1"/>
  <c r="D760" i="3" s="1"/>
  <c r="F760" i="3" s="1"/>
  <c r="D723" i="3" a="1"/>
  <c r="D723" i="3" s="1"/>
  <c r="F723" i="3" s="1"/>
  <c r="G723" i="3" s="1"/>
  <c r="D739" i="3" a="1"/>
  <c r="D739" i="3" s="1"/>
  <c r="F739" i="3" s="1"/>
  <c r="D803" i="3" a="1"/>
  <c r="D803" i="3" s="1"/>
  <c r="F803" i="3" s="1"/>
  <c r="G803" i="3" s="1"/>
  <c r="D811" i="3" a="1"/>
  <c r="D811" i="3" s="1"/>
  <c r="D819" i="3" a="1"/>
  <c r="D819" i="3" s="1"/>
  <c r="D730" i="3" a="1"/>
  <c r="D730" i="3" s="1"/>
  <c r="F730" i="3" s="1"/>
  <c r="G730" i="3" s="1"/>
  <c r="D762" i="3" a="1"/>
  <c r="D762" i="3" s="1"/>
  <c r="D860" i="3" a="1"/>
  <c r="D860" i="3" s="1"/>
  <c r="F860" i="3" s="1"/>
  <c r="G860" i="3" s="1"/>
  <c r="D876" i="3" a="1"/>
  <c r="D876" i="3" s="1"/>
  <c r="F876" i="3" s="1"/>
  <c r="I876" i="3" s="1"/>
  <c r="D911" i="3" a="1"/>
  <c r="D911" i="3" s="1"/>
  <c r="F911" i="3" s="1"/>
  <c r="D826" i="3" a="1"/>
  <c r="D826" i="3" s="1"/>
  <c r="F826" i="3" s="1"/>
  <c r="I826" i="3" s="1"/>
  <c r="D834" i="3" a="1"/>
  <c r="D834" i="3" s="1"/>
  <c r="D838" i="3" a="1"/>
  <c r="D838" i="3" s="1"/>
  <c r="D854" i="3" a="1"/>
  <c r="D854" i="3" s="1"/>
  <c r="F854" i="3" s="1"/>
  <c r="D870" i="3" a="1"/>
  <c r="D870" i="3" s="1"/>
  <c r="F870" i="3" s="1"/>
  <c r="D853" i="3" a="1"/>
  <c r="D853" i="3" s="1"/>
  <c r="F853" i="3" s="1"/>
  <c r="D869" i="3" a="1"/>
  <c r="D869" i="3" s="1"/>
  <c r="D874" i="3" a="1"/>
  <c r="D874" i="3" s="1"/>
  <c r="D890" i="3" a="1"/>
  <c r="D890" i="3" s="1"/>
  <c r="F890" i="3" s="1"/>
  <c r="G890" i="3" s="1"/>
  <c r="D914" i="3" a="1"/>
  <c r="D914" i="3" s="1"/>
  <c r="D926" i="3" a="1"/>
  <c r="D926" i="3" s="1"/>
  <c r="D934" i="3" a="1"/>
  <c r="D934" i="3" s="1"/>
  <c r="F934" i="3" s="1"/>
  <c r="I934" i="3" s="1"/>
  <c r="D942" i="3" a="1"/>
  <c r="D942" i="3" s="1"/>
  <c r="F942" i="3" s="1"/>
  <c r="G942" i="3" s="1"/>
  <c r="D958" i="3" a="1"/>
  <c r="D958" i="3" s="1"/>
  <c r="F958" i="3" s="1"/>
  <c r="G958" i="3" s="1"/>
  <c r="D974" i="3" a="1"/>
  <c r="D974" i="3" s="1"/>
  <c r="F974" i="3" s="1"/>
  <c r="D982" i="3" a="1"/>
  <c r="D982" i="3" s="1"/>
  <c r="D990" i="3" a="1"/>
  <c r="D990" i="3" s="1"/>
  <c r="F990" i="3" s="1"/>
  <c r="G990" i="3" s="1"/>
  <c r="D998" i="3" a="1"/>
  <c r="D998" i="3" s="1"/>
  <c r="F998" i="3" s="1"/>
  <c r="D1006" i="3" a="1"/>
  <c r="D1006" i="3" s="1"/>
  <c r="D897" i="3" a="1"/>
  <c r="D897" i="3" s="1"/>
  <c r="F897" i="3" s="1"/>
  <c r="D913" i="3" a="1"/>
  <c r="D913" i="3" s="1"/>
  <c r="F913" i="3" s="1"/>
  <c r="I913" i="3" s="1"/>
  <c r="D888" i="3" a="1"/>
  <c r="D888" i="3" s="1"/>
  <c r="F888" i="3" s="1"/>
  <c r="I888" i="3" s="1"/>
  <c r="D904" i="3" a="1"/>
  <c r="D904" i="3" s="1"/>
  <c r="D920" i="3" a="1"/>
  <c r="D920" i="3" s="1"/>
  <c r="F920" i="3" s="1"/>
  <c r="G920" i="3" s="1"/>
  <c r="D929" i="3" a="1"/>
  <c r="D929" i="3" s="1"/>
  <c r="F929" i="3" s="1"/>
  <c r="D937" i="3" a="1"/>
  <c r="D937" i="3" s="1"/>
  <c r="F937" i="3" s="1"/>
  <c r="D945" i="3" a="1"/>
  <c r="D945" i="3" s="1"/>
  <c r="D969" i="3" a="1"/>
  <c r="D969" i="3" s="1"/>
  <c r="F969" i="3" s="1"/>
  <c r="D977" i="3" a="1"/>
  <c r="D977" i="3" s="1"/>
  <c r="D985" i="3" a="1"/>
  <c r="D985" i="3" s="1"/>
  <c r="F985" i="3" s="1"/>
  <c r="D993" i="3" a="1"/>
  <c r="D993" i="3" s="1"/>
  <c r="D1001" i="3" a="1"/>
  <c r="D1001" i="3" s="1"/>
  <c r="G40" i="10" a="1"/>
  <c r="G40" i="10" s="1"/>
  <c r="I40" i="10" s="1"/>
  <c r="J40" i="10" s="1"/>
  <c r="O40" i="10" s="1"/>
  <c r="D384" i="3" a="1"/>
  <c r="D384" i="3" s="1"/>
  <c r="F384" i="3" s="1"/>
  <c r="D406" i="3" a="1"/>
  <c r="D406" i="3" s="1"/>
  <c r="F406" i="3" s="1"/>
  <c r="H406" i="3" s="1"/>
  <c r="D438" i="3" a="1"/>
  <c r="D438" i="3" s="1"/>
  <c r="F438" i="3" s="1"/>
  <c r="G438" i="3" s="1"/>
  <c r="D470" i="3" a="1"/>
  <c r="D470" i="3" s="1"/>
  <c r="F470" i="3" s="1"/>
  <c r="H470" i="3" s="1"/>
  <c r="D486" i="3" a="1"/>
  <c r="D486" i="3" s="1"/>
  <c r="F486" i="3" s="1"/>
  <c r="G486" i="3" s="1"/>
  <c r="D502" i="3" a="1"/>
  <c r="D502" i="3" s="1"/>
  <c r="F502" i="3" s="1"/>
  <c r="H502" i="3" s="1"/>
  <c r="D518" i="3" a="1"/>
  <c r="D518" i="3" s="1"/>
  <c r="F518" i="3" s="1"/>
  <c r="D534" i="3" a="1"/>
  <c r="D534" i="3" s="1"/>
  <c r="F534" i="3" s="1"/>
  <c r="G534" i="3" s="1"/>
  <c r="D566" i="3" a="1"/>
  <c r="D566" i="3" s="1"/>
  <c r="F566" i="3" s="1"/>
  <c r="D582" i="3" a="1"/>
  <c r="D582" i="3" s="1"/>
  <c r="F582" i="3" s="1"/>
  <c r="G582" i="3" s="1"/>
  <c r="D598" i="3" a="1"/>
  <c r="D598" i="3" s="1"/>
  <c r="F598" i="3" s="1"/>
  <c r="G598" i="3" s="1"/>
  <c r="D614" i="3" a="1"/>
  <c r="D614" i="3" s="1"/>
  <c r="F614" i="3" s="1"/>
  <c r="D630" i="3" a="1"/>
  <c r="D630" i="3" s="1"/>
  <c r="F630" i="3" s="1"/>
  <c r="G630" i="3" s="1"/>
  <c r="D646" i="3" a="1"/>
  <c r="D646" i="3" s="1"/>
  <c r="F646" i="3" s="1"/>
  <c r="G646" i="3" s="1"/>
  <c r="D678" i="3" a="1"/>
  <c r="D678" i="3" s="1"/>
  <c r="F678" i="3" s="1"/>
  <c r="D715" i="3" a="1"/>
  <c r="D715" i="3" s="1"/>
  <c r="F715" i="3" s="1"/>
  <c r="G715" i="3" s="1"/>
  <c r="D613" i="3" a="1"/>
  <c r="D613" i="3" s="1"/>
  <c r="F613" i="3" s="1"/>
  <c r="D629" i="3" a="1"/>
  <c r="D629" i="3" s="1"/>
  <c r="F629" i="3" s="1"/>
  <c r="G629" i="3" s="1"/>
  <c r="D645" i="3" a="1"/>
  <c r="D645" i="3" s="1"/>
  <c r="F645" i="3" s="1"/>
  <c r="G645" i="3" s="1"/>
  <c r="D693" i="3" a="1"/>
  <c r="D693" i="3" s="1"/>
  <c r="F693" i="3" s="1"/>
  <c r="G693" i="3" s="1"/>
  <c r="D608" i="3" a="1"/>
  <c r="D608" i="3" s="1"/>
  <c r="F608" i="3" s="1"/>
  <c r="D624" i="3" a="1"/>
  <c r="D624" i="3" s="1"/>
  <c r="F624" i="3" s="1"/>
  <c r="G624" i="3" s="1"/>
  <c r="D640" i="3" a="1"/>
  <c r="D640" i="3" s="1"/>
  <c r="F640" i="3" s="1"/>
  <c r="D656" i="3" a="1"/>
  <c r="D656" i="3" s="1"/>
  <c r="F656" i="3" s="1"/>
  <c r="G656" i="3" s="1"/>
  <c r="D672" i="3" a="1"/>
  <c r="D672" i="3" s="1"/>
  <c r="F672" i="3" s="1"/>
  <c r="D688" i="3" a="1"/>
  <c r="D688" i="3" s="1"/>
  <c r="F688" i="3" s="1"/>
  <c r="G688" i="3" s="1"/>
  <c r="D704" i="3" a="1"/>
  <c r="D704" i="3" s="1"/>
  <c r="F704" i="3" s="1"/>
  <c r="D619" i="3" a="1"/>
  <c r="D619" i="3" s="1"/>
  <c r="F619" i="3" s="1"/>
  <c r="G619" i="3" s="1"/>
  <c r="D635" i="3" a="1"/>
  <c r="D635" i="3" s="1"/>
  <c r="F635" i="3" s="1"/>
  <c r="G635" i="3" s="1"/>
  <c r="D667" i="3" a="1"/>
  <c r="D667" i="3" s="1"/>
  <c r="F667" i="3" s="1"/>
  <c r="G667" i="3" s="1"/>
  <c r="D725" i="3" a="1"/>
  <c r="D725" i="3" s="1"/>
  <c r="F725" i="3" s="1"/>
  <c r="D741" i="3" a="1"/>
  <c r="D741" i="3" s="1"/>
  <c r="F741" i="3" s="1"/>
  <c r="G741" i="3" s="1"/>
  <c r="D757" i="3" a="1"/>
  <c r="D757" i="3" s="1"/>
  <c r="D773" i="3" a="1"/>
  <c r="D773" i="3" s="1"/>
  <c r="D777" i="3" a="1"/>
  <c r="D777" i="3" s="1"/>
  <c r="F777" i="3" s="1"/>
  <c r="G777" i="3" s="1"/>
  <c r="D781" i="3" a="1"/>
  <c r="D781" i="3" s="1"/>
  <c r="F781" i="3" s="1"/>
  <c r="G781" i="3" s="1"/>
  <c r="D785" i="3" a="1"/>
  <c r="D785" i="3" s="1"/>
  <c r="F785" i="3" s="1"/>
  <c r="G785" i="3" s="1"/>
  <c r="D790" i="3" a="1"/>
  <c r="D790" i="3" s="1"/>
  <c r="F790" i="3" s="1"/>
  <c r="D798" i="3" a="1"/>
  <c r="D798" i="3" s="1"/>
  <c r="D806" i="3" a="1"/>
  <c r="D806" i="3" s="1"/>
  <c r="F806" i="3" s="1"/>
  <c r="G806" i="3" s="1"/>
  <c r="D814" i="3" a="1"/>
  <c r="D814" i="3" s="1"/>
  <c r="D822" i="3" a="1"/>
  <c r="D822" i="3" s="1"/>
  <c r="D720" i="3" a="1"/>
  <c r="D720" i="3" s="1"/>
  <c r="F720" i="3" s="1"/>
  <c r="G720" i="3" s="1"/>
  <c r="D736" i="3" a="1"/>
  <c r="D736" i="3" s="1"/>
  <c r="F736" i="3" s="1"/>
  <c r="D752" i="3" a="1"/>
  <c r="D752" i="3" s="1"/>
  <c r="F752" i="3" s="1"/>
  <c r="G752" i="3" s="1"/>
  <c r="D768" i="3" a="1"/>
  <c r="D768" i="3" s="1"/>
  <c r="F768" i="3" s="1"/>
  <c r="G768" i="3" s="1"/>
  <c r="D731" i="3" a="1"/>
  <c r="D731" i="3" s="1"/>
  <c r="F731" i="3" s="1"/>
  <c r="D747" i="3" a="1"/>
  <c r="D747" i="3" s="1"/>
  <c r="F747" i="3" s="1"/>
  <c r="G747" i="3" s="1"/>
  <c r="D791" i="3" a="1"/>
  <c r="D791" i="3" s="1"/>
  <c r="D799" i="3" a="1"/>
  <c r="D799" i="3" s="1"/>
  <c r="D807" i="3" a="1"/>
  <c r="D807" i="3" s="1"/>
  <c r="F807" i="3" s="1"/>
  <c r="H807" i="3" s="1"/>
  <c r="D815" i="3" a="1"/>
  <c r="D815" i="3" s="1"/>
  <c r="F815" i="3" s="1"/>
  <c r="I815" i="3" s="1"/>
  <c r="D706" i="3" a="1"/>
  <c r="D706" i="3" s="1"/>
  <c r="F706" i="3" s="1"/>
  <c r="G706" i="3" s="1"/>
  <c r="D738" i="3" a="1"/>
  <c r="D738" i="3" s="1"/>
  <c r="F738" i="3" s="1"/>
  <c r="G738" i="3" s="1"/>
  <c r="D770" i="3" a="1"/>
  <c r="D770" i="3" s="1"/>
  <c r="D852" i="3" a="1"/>
  <c r="D852" i="3" s="1"/>
  <c r="F852" i="3" s="1"/>
  <c r="G852" i="3" s="1"/>
  <c r="D884" i="3" a="1"/>
  <c r="D884" i="3" s="1"/>
  <c r="D824" i="3" a="1"/>
  <c r="D824" i="3" s="1"/>
  <c r="D828" i="3" a="1"/>
  <c r="D828" i="3" s="1"/>
  <c r="F828" i="3" s="1"/>
  <c r="G828" i="3" s="1"/>
  <c r="D832" i="3" a="1"/>
  <c r="D832" i="3" s="1"/>
  <c r="F832" i="3" s="1"/>
  <c r="D836" i="3" a="1"/>
  <c r="D836" i="3" s="1"/>
  <c r="F836" i="3" s="1"/>
  <c r="G836" i="3" s="1"/>
  <c r="D846" i="3" a="1"/>
  <c r="D846" i="3" s="1"/>
  <c r="F846" i="3" s="1"/>
  <c r="I846" i="3" s="1"/>
  <c r="D862" i="3" a="1"/>
  <c r="D862" i="3" s="1"/>
  <c r="D878" i="3" a="1"/>
  <c r="D878" i="3" s="1"/>
  <c r="F878" i="3" s="1"/>
  <c r="I878" i="3" s="1"/>
  <c r="D845" i="3" a="1"/>
  <c r="D845" i="3" s="1"/>
  <c r="D861" i="3" a="1"/>
  <c r="D861" i="3" s="1"/>
  <c r="F861" i="3" s="1"/>
  <c r="I861" i="3" s="1"/>
  <c r="D903" i="3" a="1"/>
  <c r="D903" i="3" s="1"/>
  <c r="F903" i="3" s="1"/>
  <c r="D915" i="3" a="1"/>
  <c r="D915" i="3" s="1"/>
  <c r="F915" i="3" s="1"/>
  <c r="I915" i="3" s="1"/>
  <c r="D922" i="3" a="1"/>
  <c r="D922" i="3" s="1"/>
  <c r="F922" i="3" s="1"/>
  <c r="G922" i="3" s="1"/>
  <c r="D930" i="3" a="1"/>
  <c r="D930" i="3" s="1"/>
  <c r="F930" i="3" s="1"/>
  <c r="G930" i="3" s="1"/>
  <c r="D938" i="3" a="1"/>
  <c r="D938" i="3" s="1"/>
  <c r="D946" i="3" a="1"/>
  <c r="D946" i="3" s="1"/>
  <c r="F946" i="3" s="1"/>
  <c r="I946" i="3" s="1"/>
  <c r="D954" i="3" a="1"/>
  <c r="D954" i="3" s="1"/>
  <c r="F954" i="3" s="1"/>
  <c r="D986" i="3" a="1"/>
  <c r="D986" i="3" s="1"/>
  <c r="D1002" i="3" a="1"/>
  <c r="D1002" i="3" s="1"/>
  <c r="F1002" i="3" s="1"/>
  <c r="D891" i="3" a="1"/>
  <c r="D891" i="3" s="1"/>
  <c r="F891" i="3" s="1"/>
  <c r="G891" i="3" s="1"/>
  <c r="D905" i="3" a="1"/>
  <c r="D905" i="3" s="1"/>
  <c r="F905" i="3" s="1"/>
  <c r="D921" i="3" a="1"/>
  <c r="D921" i="3" s="1"/>
  <c r="F921" i="3" s="1"/>
  <c r="G921" i="3" s="1"/>
  <c r="D896" i="3" a="1"/>
  <c r="D896" i="3" s="1"/>
  <c r="D912" i="3" a="1"/>
  <c r="D912" i="3" s="1"/>
  <c r="F912" i="3" s="1"/>
  <c r="G912" i="3" s="1"/>
  <c r="D925" i="3" a="1"/>
  <c r="D925" i="3" s="1"/>
  <c r="D933" i="3" a="1"/>
  <c r="D933" i="3" s="1"/>
  <c r="D965" i="3" a="1"/>
  <c r="D965" i="3" s="1"/>
  <c r="F965" i="3" s="1"/>
  <c r="C263" i="3" a="1"/>
  <c r="C263" i="3" s="1"/>
  <c r="E263" i="3" s="1"/>
  <c r="C342" i="3" a="1"/>
  <c r="C342" i="3" s="1"/>
  <c r="E342" i="3" s="1"/>
  <c r="C426" i="3" a="1"/>
  <c r="C426" i="3" s="1"/>
  <c r="E426" i="3" s="1"/>
  <c r="C620" i="3" a="1"/>
  <c r="C620" i="3" s="1"/>
  <c r="E620" i="3" s="1"/>
  <c r="G620" i="3" s="1"/>
  <c r="C703" i="3" a="1"/>
  <c r="C703" i="3" s="1"/>
  <c r="E703" i="3" s="1"/>
  <c r="C965" i="3" a="1"/>
  <c r="C965" i="3" s="1"/>
  <c r="E965" i="3" s="1"/>
  <c r="C415" i="3" a="1"/>
  <c r="C415" i="3" s="1"/>
  <c r="E415" i="3" s="1"/>
  <c r="G39" i="10" a="1"/>
  <c r="G39" i="10" s="1"/>
  <c r="I39" i="10" s="1"/>
  <c r="J39" i="10" s="1"/>
  <c r="O39" i="10" s="1"/>
  <c r="G43" i="10" a="1"/>
  <c r="G43" i="10" s="1"/>
  <c r="I43" i="10" s="1"/>
  <c r="J43" i="10" s="1"/>
  <c r="O43" i="10" s="1"/>
  <c r="C439" i="3" a="1"/>
  <c r="C439" i="3" s="1"/>
  <c r="E439" i="3" s="1"/>
  <c r="O41" i="10"/>
  <c r="G37" i="10" a="1"/>
  <c r="G37" i="10" s="1"/>
  <c r="I37" i="10" s="1"/>
  <c r="J37" i="10" s="1"/>
  <c r="K34" i="10" s="1"/>
  <c r="K37" i="10" s="1"/>
  <c r="K38" i="10" s="1"/>
  <c r="K39" i="10" s="1"/>
  <c r="K40" i="10" s="1"/>
  <c r="K41" i="10" s="1"/>
  <c r="K42" i="10" s="1"/>
  <c r="K43" i="10" s="1"/>
  <c r="K44" i="10" s="1"/>
  <c r="K45" i="10" s="1"/>
  <c r="K46" i="10" s="1"/>
  <c r="C191" i="3" a="1"/>
  <c r="C191" i="3" s="1"/>
  <c r="E191" i="3" s="1"/>
  <c r="G191" i="3" s="1"/>
  <c r="C550" i="3" a="1"/>
  <c r="C550" i="3" s="1"/>
  <c r="E550" i="3" s="1"/>
  <c r="G550" i="3" s="1"/>
  <c r="C267" i="3" a="1"/>
  <c r="C267" i="3" s="1"/>
  <c r="E267" i="3" s="1"/>
  <c r="G267" i="3" s="1"/>
  <c r="C210" i="3" a="1"/>
  <c r="C210" i="3" s="1"/>
  <c r="E210" i="3" s="1"/>
  <c r="G210" i="3" s="1"/>
  <c r="G84" i="10" a="1"/>
  <c r="G84" i="10" s="1"/>
  <c r="I84" i="10" s="1"/>
  <c r="J84" i="10" s="1"/>
  <c r="G83" i="10" a="1"/>
  <c r="G83" i="10" s="1"/>
  <c r="I83" i="10" s="1"/>
  <c r="J83" i="10" s="1"/>
  <c r="G72" i="10" a="1"/>
  <c r="G72" i="10" s="1"/>
  <c r="I72" i="10" s="1"/>
  <c r="G74" i="10" a="1"/>
  <c r="G74" i="10" s="1"/>
  <c r="I74" i="10" s="1"/>
  <c r="C351" i="3" a="1"/>
  <c r="C351" i="3" s="1"/>
  <c r="E351" i="3" s="1"/>
  <c r="G351" i="3" s="1"/>
  <c r="G88" i="10" a="1"/>
  <c r="G88" i="10" s="1"/>
  <c r="I88" i="10" s="1"/>
  <c r="J88" i="10" s="1"/>
  <c r="G87" i="10" a="1"/>
  <c r="G87" i="10" s="1"/>
  <c r="I87" i="10" s="1"/>
  <c r="G69" i="10" a="1"/>
  <c r="G69" i="10" s="1"/>
  <c r="I69" i="10" s="1"/>
  <c r="G70" i="10" a="1"/>
  <c r="G70" i="10" s="1"/>
  <c r="I70" i="10" s="1"/>
  <c r="C190" i="3" a="1"/>
  <c r="C190" i="3" s="1"/>
  <c r="E190" i="3" s="1"/>
  <c r="G90" i="10" a="1"/>
  <c r="G90" i="10" s="1"/>
  <c r="I90" i="10" s="1"/>
  <c r="J90" i="10" s="1"/>
  <c r="G92" i="10" a="1"/>
  <c r="G92" i="10" s="1"/>
  <c r="I92" i="10" s="1"/>
  <c r="G85" i="10" a="1"/>
  <c r="G85" i="10" s="1"/>
  <c r="G76" i="10" a="1"/>
  <c r="G76" i="10" s="1"/>
  <c r="I76" i="10" s="1"/>
  <c r="G73" i="10" a="1"/>
  <c r="G73" i="10" s="1"/>
  <c r="I73" i="10" s="1"/>
  <c r="G71" i="10" a="1"/>
  <c r="G71" i="10" s="1"/>
  <c r="I71" i="10" s="1"/>
  <c r="C411" i="3" a="1"/>
  <c r="C411" i="3" s="1"/>
  <c r="E411" i="3" s="1"/>
  <c r="C427" i="3" a="1"/>
  <c r="C427" i="3" s="1"/>
  <c r="E427" i="3" s="1"/>
  <c r="C443" i="3" a="1"/>
  <c r="C443" i="3" s="1"/>
  <c r="E443" i="3" s="1"/>
  <c r="G443" i="3" s="1"/>
  <c r="C551" i="3" a="1"/>
  <c r="C551" i="3" s="1"/>
  <c r="E551" i="3" s="1"/>
  <c r="G91" i="10" a="1"/>
  <c r="G91" i="10" s="1"/>
  <c r="I91" i="10" s="1"/>
  <c r="G86" i="10" a="1"/>
  <c r="G86" i="10" s="1"/>
  <c r="I86" i="10" s="1"/>
  <c r="G89" i="10" a="1"/>
  <c r="G89" i="10" s="1"/>
  <c r="I89" i="10" s="1"/>
  <c r="G68" i="10" a="1"/>
  <c r="G68" i="10" s="1"/>
  <c r="I68" i="10" s="1"/>
  <c r="G77" i="10" a="1"/>
  <c r="G77" i="10" s="1"/>
  <c r="I77" i="10" s="1"/>
  <c r="G75" i="10" a="1"/>
  <c r="G75" i="10" s="1"/>
  <c r="I75" i="10" s="1"/>
  <c r="C416" i="3" a="1"/>
  <c r="C416" i="3" s="1"/>
  <c r="E416" i="3" s="1"/>
  <c r="C211" i="3" a="1"/>
  <c r="C211" i="3" s="1"/>
  <c r="E211" i="3" s="1"/>
  <c r="C276" i="3" a="1"/>
  <c r="C276" i="3" s="1"/>
  <c r="E276" i="3" s="1"/>
  <c r="C414" i="3" a="1"/>
  <c r="C414" i="3" s="1"/>
  <c r="E414" i="3" s="1"/>
  <c r="G414" i="3" s="1"/>
  <c r="C353" i="3" a="1"/>
  <c r="C353" i="3" s="1"/>
  <c r="E353" i="3" s="1"/>
  <c r="G353" i="3" s="1"/>
  <c r="C459" i="3" a="1"/>
  <c r="C459" i="3" s="1"/>
  <c r="E459" i="3" s="1"/>
  <c r="C543" i="3" a="1"/>
  <c r="C543" i="3" s="1"/>
  <c r="E543" i="3" s="1"/>
  <c r="G543" i="3" s="1"/>
  <c r="C617" i="3" a="1"/>
  <c r="C617" i="3" s="1"/>
  <c r="E617" i="3" s="1"/>
  <c r="G617" i="3" s="1"/>
  <c r="C704" i="3" a="1"/>
  <c r="C704" i="3" s="1"/>
  <c r="E704" i="3" s="1"/>
  <c r="C963" i="3" a="1"/>
  <c r="C963" i="3" s="1"/>
  <c r="E963" i="3" s="1"/>
  <c r="I85" i="10"/>
  <c r="G53" i="10" a="1"/>
  <c r="G53" i="10" s="1"/>
  <c r="I53" i="10" s="1"/>
  <c r="J53" i="10" s="1"/>
  <c r="K50" i="10" s="1"/>
  <c r="G60" i="10" a="1"/>
  <c r="G60" i="10" s="1"/>
  <c r="G54" i="10" a="1"/>
  <c r="G54" i="10" s="1"/>
  <c r="G55" i="10" a="1"/>
  <c r="G55" i="10" s="1"/>
  <c r="X25" i="10" s="1"/>
  <c r="G61" i="10" a="1"/>
  <c r="G61" i="10" s="1"/>
  <c r="X31" i="10" s="1"/>
  <c r="G58" i="10" a="1"/>
  <c r="G58" i="10" s="1"/>
  <c r="X28" i="10" s="1"/>
  <c r="G56" i="10" a="1"/>
  <c r="G56" i="10" s="1"/>
  <c r="X26" i="10" s="1"/>
  <c r="G59" i="10" a="1"/>
  <c r="G59" i="10" s="1"/>
  <c r="X29" i="10" s="1"/>
  <c r="G62" i="10" a="1"/>
  <c r="G62" i="10" s="1"/>
  <c r="I62" i="10" s="1"/>
  <c r="H77" i="10"/>
  <c r="H75" i="10"/>
  <c r="H73" i="10"/>
  <c r="H71" i="10"/>
  <c r="H69" i="10"/>
  <c r="H76" i="10"/>
  <c r="H74" i="10"/>
  <c r="H72" i="10"/>
  <c r="H70" i="10"/>
  <c r="H68" i="10"/>
  <c r="C219" i="3" a="1"/>
  <c r="C219" i="3" s="1"/>
  <c r="E219" i="3" s="1"/>
  <c r="C362" i="3" a="1"/>
  <c r="C362" i="3" s="1"/>
  <c r="E362" i="3" s="1"/>
  <c r="C399" i="3" a="1"/>
  <c r="C399" i="3" s="1"/>
  <c r="E399" i="3" s="1"/>
  <c r="G399" i="3" s="1"/>
  <c r="C409" i="3" a="1"/>
  <c r="C409" i="3" s="1"/>
  <c r="E409" i="3" s="1"/>
  <c r="H92" i="10"/>
  <c r="H90" i="10"/>
  <c r="Q111" i="10" s="1"/>
  <c r="H88" i="10"/>
  <c r="H86" i="10"/>
  <c r="H84" i="10"/>
  <c r="H91" i="10"/>
  <c r="H89" i="10"/>
  <c r="H87" i="10"/>
  <c r="H85" i="10"/>
  <c r="H83" i="10"/>
  <c r="C230" i="3" a="1"/>
  <c r="C230" i="3" s="1"/>
  <c r="E230" i="3" s="1"/>
  <c r="G230" i="3" s="1"/>
  <c r="C525" i="3" a="1"/>
  <c r="C525" i="3" s="1"/>
  <c r="E525" i="3" s="1"/>
  <c r="C287" i="3" a="1"/>
  <c r="C287" i="3" s="1"/>
  <c r="E287" i="3" s="1"/>
  <c r="C475" i="3" a="1"/>
  <c r="C475" i="3" s="1"/>
  <c r="E475" i="3" s="1"/>
  <c r="C705" i="3" a="1"/>
  <c r="C705" i="3" s="1"/>
  <c r="E705" i="3" s="1"/>
  <c r="C608" i="3" a="1"/>
  <c r="C608" i="3" s="1"/>
  <c r="E608" i="3" s="1"/>
  <c r="H707" i="3"/>
  <c r="H957" i="3"/>
  <c r="H507" i="3"/>
  <c r="H457" i="3"/>
  <c r="I699" i="3"/>
  <c r="I505" i="3"/>
  <c r="I249" i="3"/>
  <c r="I348" i="3"/>
  <c r="I318" i="3"/>
  <c r="I168" i="3"/>
  <c r="I373" i="3"/>
  <c r="I562" i="3"/>
  <c r="I178" i="3"/>
  <c r="I720" i="3"/>
  <c r="I614" i="3"/>
  <c r="I749" i="3"/>
  <c r="I395" i="3"/>
  <c r="I535" i="3"/>
  <c r="I186" i="3"/>
  <c r="I120" i="3"/>
  <c r="I478" i="3"/>
  <c r="I643" i="3"/>
  <c r="I387" i="3"/>
  <c r="I576" i="3"/>
  <c r="I548" i="3"/>
  <c r="I292" i="3"/>
  <c r="I18" i="3"/>
  <c r="I667" i="3"/>
  <c r="I155" i="3"/>
  <c r="I376" i="3"/>
  <c r="I316" i="3"/>
  <c r="I678" i="3"/>
  <c r="I597" i="3"/>
  <c r="I719" i="3"/>
  <c r="I156" i="3"/>
  <c r="I401" i="3"/>
  <c r="I404" i="3"/>
  <c r="I582" i="3"/>
  <c r="I239" i="3"/>
  <c r="I84" i="3"/>
  <c r="I553" i="3"/>
  <c r="I406" i="3"/>
  <c r="I296" i="3"/>
  <c r="I682" i="3"/>
  <c r="I13" i="3"/>
  <c r="I524" i="3"/>
  <c r="I268" i="3"/>
  <c r="I754" i="3"/>
  <c r="I355" i="3"/>
  <c r="I463" i="3"/>
  <c r="I288" i="3"/>
  <c r="I106" i="3"/>
  <c r="I284" i="3"/>
  <c r="I246" i="3"/>
  <c r="I176" i="3"/>
  <c r="I309" i="3"/>
  <c r="I625" i="3"/>
  <c r="I659" i="3"/>
  <c r="I82" i="3"/>
  <c r="I656" i="3"/>
  <c r="I151" i="3"/>
  <c r="I265" i="3"/>
  <c r="I236" i="3"/>
  <c r="I262" i="3"/>
  <c r="I152" i="3"/>
  <c r="I709" i="3"/>
  <c r="I342" i="3"/>
  <c r="I579" i="3"/>
  <c r="I323" i="3"/>
  <c r="I67" i="3"/>
  <c r="I542" i="3"/>
  <c r="I184" i="3"/>
  <c r="H418" i="3"/>
  <c r="I91" i="3"/>
  <c r="I519" i="3"/>
  <c r="I665" i="3"/>
  <c r="I642" i="3"/>
  <c r="I252" i="3"/>
  <c r="I450" i="3"/>
  <c r="I371" i="3"/>
  <c r="I115" i="3"/>
  <c r="I470" i="3"/>
  <c r="I397" i="3"/>
  <c r="I35" i="3"/>
  <c r="I489" i="3"/>
  <c r="I222" i="3"/>
  <c r="I299" i="3"/>
  <c r="I43" i="3"/>
  <c r="I407" i="3"/>
  <c r="I460" i="3"/>
  <c r="I677" i="3"/>
  <c r="I626" i="3"/>
  <c r="I449" i="3"/>
  <c r="I547" i="3"/>
  <c r="I9" i="3"/>
  <c r="I391" i="3"/>
  <c r="I381" i="3"/>
  <c r="I480" i="3"/>
  <c r="I646" i="3"/>
  <c r="I254" i="3"/>
  <c r="I377" i="3"/>
  <c r="I536" i="3"/>
  <c r="I476" i="3"/>
  <c r="I561" i="3"/>
  <c r="I49" i="3"/>
  <c r="I595" i="3"/>
  <c r="I592" i="3"/>
  <c r="I336" i="3"/>
  <c r="I167" i="3"/>
  <c r="I146" i="3"/>
  <c r="I311" i="3"/>
  <c r="I558" i="3"/>
  <c r="I150" i="3"/>
  <c r="I602" i="3"/>
  <c r="I218" i="3"/>
  <c r="I88" i="3"/>
  <c r="I157" i="3"/>
  <c r="I182" i="3"/>
  <c r="I444" i="3"/>
  <c r="I94" i="3"/>
  <c r="I445" i="3"/>
  <c r="I95" i="3"/>
  <c r="I469" i="3"/>
  <c r="I213" i="3"/>
  <c r="I26" i="3"/>
  <c r="I98" i="3"/>
  <c r="I532" i="3"/>
  <c r="I350" i="3"/>
  <c r="I710" i="3"/>
  <c r="I589" i="3"/>
  <c r="I212" i="3"/>
  <c r="I169" i="3"/>
  <c r="I357" i="3"/>
  <c r="I743" i="3"/>
  <c r="I722" i="3"/>
  <c r="I22" i="3"/>
  <c r="I644" i="3"/>
  <c r="I388" i="3"/>
  <c r="I550" i="3"/>
  <c r="I313" i="3"/>
  <c r="I668" i="3"/>
  <c r="I62" i="3"/>
  <c r="I253" i="3"/>
  <c r="I79" i="3"/>
  <c r="I753" i="3"/>
  <c r="I238" i="3"/>
  <c r="I231" i="3"/>
  <c r="I528" i="3"/>
  <c r="I756" i="3"/>
  <c r="I244" i="3"/>
  <c r="I30" i="3"/>
  <c r="I180" i="3"/>
  <c r="I137" i="3"/>
  <c r="I459" i="3"/>
  <c r="I392" i="3"/>
  <c r="I90" i="3"/>
  <c r="I654" i="3"/>
  <c r="I707" i="3"/>
  <c r="I703" i="3"/>
  <c r="I502" i="3"/>
  <c r="I102" i="3"/>
  <c r="H270" i="3"/>
  <c r="I731" i="3"/>
  <c r="I219" i="3"/>
  <c r="I537" i="3"/>
  <c r="I399" i="3"/>
  <c r="I39" i="3"/>
  <c r="I61" i="3"/>
  <c r="I71" i="3"/>
  <c r="I666" i="3"/>
  <c r="I209" i="3"/>
  <c r="I755" i="3"/>
  <c r="I610" i="3"/>
  <c r="I525" i="3"/>
  <c r="I695" i="3"/>
  <c r="I442" i="3"/>
  <c r="I148" i="3"/>
  <c r="I171" i="3"/>
  <c r="I615" i="3"/>
  <c r="I55" i="3"/>
  <c r="I338" i="3"/>
  <c r="I549" i="3"/>
  <c r="I434" i="3"/>
  <c r="I108" i="3"/>
  <c r="I566" i="3"/>
  <c r="I559" i="3"/>
  <c r="I352" i="3"/>
  <c r="AE8" i="18"/>
  <c r="AI1007" i="18"/>
  <c r="F955" i="3"/>
  <c r="I955" i="3" s="1"/>
  <c r="F827" i="3"/>
  <c r="I827" i="3" s="1"/>
  <c r="F767" i="3"/>
  <c r="G767" i="3" s="1"/>
  <c r="F792" i="3"/>
  <c r="G792" i="3" s="1"/>
  <c r="F866" i="3"/>
  <c r="F838" i="3"/>
  <c r="I838" i="3" s="1"/>
  <c r="F879" i="3"/>
  <c r="I879" i="3" s="1"/>
  <c r="F977" i="3"/>
  <c r="G977" i="3" s="1"/>
  <c r="F822" i="3"/>
  <c r="I822" i="3" s="1"/>
  <c r="F980" i="3"/>
  <c r="I980" i="3" s="1"/>
  <c r="F830" i="3"/>
  <c r="I830" i="3" s="1"/>
  <c r="F978" i="3"/>
  <c r="F858" i="3"/>
  <c r="G858" i="3" s="1"/>
  <c r="F782" i="3"/>
  <c r="F907" i="3"/>
  <c r="H907" i="3" s="1"/>
  <c r="F960" i="3"/>
  <c r="G960" i="3" s="1"/>
  <c r="F874" i="3"/>
  <c r="G874" i="3" s="1"/>
  <c r="F906" i="3"/>
  <c r="G906" i="3" s="1"/>
  <c r="F991" i="3"/>
  <c r="G991" i="3" s="1"/>
  <c r="F801" i="3"/>
  <c r="I801" i="3" s="1"/>
  <c r="F109" i="10"/>
  <c r="K109" i="10" s="1"/>
  <c r="H58" i="10"/>
  <c r="H57" i="10"/>
  <c r="F108" i="10"/>
  <c r="K108" i="10" s="1"/>
  <c r="H32" i="10" a="1"/>
  <c r="H32" i="10" s="1"/>
  <c r="H30" i="10" a="1"/>
  <c r="H30" i="10" s="1"/>
  <c r="H28" i="10" a="1"/>
  <c r="H28" i="10" s="1"/>
  <c r="H26" i="10" a="1"/>
  <c r="H26" i="10" s="1"/>
  <c r="H24" i="10" a="1"/>
  <c r="H24" i="10" s="1"/>
  <c r="G31" i="10" a="1"/>
  <c r="G31" i="10" s="1"/>
  <c r="G27" i="10" a="1"/>
  <c r="G27" i="10" s="1"/>
  <c r="G23" i="10" a="1"/>
  <c r="G23" i="10" s="1"/>
  <c r="F29" i="10" a="1"/>
  <c r="F29" i="10" s="1"/>
  <c r="F25" i="10" a="1"/>
  <c r="F25" i="10" s="1"/>
  <c r="G16" i="10" a="1"/>
  <c r="G16" i="10" s="1"/>
  <c r="I16" i="10" s="1"/>
  <c r="G12" i="10" a="1"/>
  <c r="G12" i="10" s="1"/>
  <c r="I12" i="10" s="1"/>
  <c r="G8" i="10" a="1"/>
  <c r="G8" i="10" s="1"/>
  <c r="I8" i="10" s="1"/>
  <c r="F14" i="10" a="1"/>
  <c r="F14" i="10" s="1"/>
  <c r="H14" i="10" s="1"/>
  <c r="F10" i="10" a="1"/>
  <c r="F10" i="10" s="1"/>
  <c r="H10" i="10" s="1"/>
  <c r="H31" i="10" a="1"/>
  <c r="H31" i="10" s="1"/>
  <c r="I28" i="10" a="1"/>
  <c r="I28" i="10" s="1"/>
  <c r="N28" i="10" s="1"/>
  <c r="I25" i="10" a="1"/>
  <c r="I25" i="10" s="1"/>
  <c r="N25" i="10" s="1"/>
  <c r="H23" i="10" a="1"/>
  <c r="H23" i="10" s="1"/>
  <c r="G28" i="10" a="1"/>
  <c r="G28" i="10" s="1"/>
  <c r="F32" i="10" a="1"/>
  <c r="F32" i="10" s="1"/>
  <c r="F27" i="10" a="1"/>
  <c r="F27" i="10" s="1"/>
  <c r="G17" i="10" a="1"/>
  <c r="G17" i="10" s="1"/>
  <c r="I17" i="10" s="1"/>
  <c r="G11" i="10" a="1"/>
  <c r="G11" i="10" s="1"/>
  <c r="I11" i="10" s="1"/>
  <c r="F16" i="10" a="1"/>
  <c r="F16" i="10" s="1"/>
  <c r="H16" i="10" s="1"/>
  <c r="F11" i="10" a="1"/>
  <c r="F11" i="10" s="1"/>
  <c r="H11" i="10" s="1"/>
  <c r="I32" i="10" a="1"/>
  <c r="I32" i="10" s="1"/>
  <c r="N32" i="10" s="1"/>
  <c r="I29" i="10" a="1"/>
  <c r="I29" i="10" s="1"/>
  <c r="N29" i="10" s="1"/>
  <c r="H27" i="10" a="1"/>
  <c r="H27" i="10" s="1"/>
  <c r="I24" i="10" a="1"/>
  <c r="I24" i="10" s="1"/>
  <c r="N24" i="10" s="1"/>
  <c r="G30" i="10" a="1"/>
  <c r="G30" i="10" s="1"/>
  <c r="G25" i="10" a="1"/>
  <c r="G25" i="10" s="1"/>
  <c r="F30" i="10" a="1"/>
  <c r="F30" i="10" s="1"/>
  <c r="F24" i="10" a="1"/>
  <c r="F24" i="10" s="1"/>
  <c r="G14" i="10" a="1"/>
  <c r="G14" i="10" s="1"/>
  <c r="I14" i="10" s="1"/>
  <c r="G9" i="10" a="1"/>
  <c r="G9" i="10" s="1"/>
  <c r="I9" i="10" s="1"/>
  <c r="F13" i="10" a="1"/>
  <c r="F13" i="10" s="1"/>
  <c r="H13" i="10" s="1"/>
  <c r="F8" i="10" a="1"/>
  <c r="F8" i="10" s="1"/>
  <c r="H8" i="10" s="1"/>
  <c r="I27" i="10" a="1"/>
  <c r="I27" i="10" s="1"/>
  <c r="N27" i="10" s="1"/>
  <c r="G32" i="10" a="1"/>
  <c r="G32" i="10" s="1"/>
  <c r="F31" i="10" a="1"/>
  <c r="F31" i="10" s="1"/>
  <c r="G15" i="10" a="1"/>
  <c r="G15" i="10" s="1"/>
  <c r="I15" i="10" s="1"/>
  <c r="F15" i="10" a="1"/>
  <c r="F15" i="10" s="1"/>
  <c r="H15" i="10" s="1"/>
  <c r="I31" i="10" a="1"/>
  <c r="I31" i="10" s="1"/>
  <c r="N31" i="10" s="1"/>
  <c r="I26" i="10" a="1"/>
  <c r="I26" i="10" s="1"/>
  <c r="N26" i="10" s="1"/>
  <c r="G29" i="10" a="1"/>
  <c r="G29" i="10" s="1"/>
  <c r="F28" i="10" a="1"/>
  <c r="F28" i="10" s="1"/>
  <c r="G13" i="10" a="1"/>
  <c r="G13" i="10" s="1"/>
  <c r="I13" i="10" s="1"/>
  <c r="F12" i="10" a="1"/>
  <c r="F12" i="10" s="1"/>
  <c r="H12" i="10" s="1"/>
  <c r="I30" i="10" a="1"/>
  <c r="I30" i="10" s="1"/>
  <c r="N30" i="10" s="1"/>
  <c r="H25" i="10" a="1"/>
  <c r="H25" i="10" s="1"/>
  <c r="G26" i="10" a="1"/>
  <c r="G26" i="10" s="1"/>
  <c r="F26" i="10" a="1"/>
  <c r="F26" i="10" s="1"/>
  <c r="G10" i="10" a="1"/>
  <c r="G10" i="10" s="1"/>
  <c r="I10" i="10" s="1"/>
  <c r="F9" i="10" a="1"/>
  <c r="F9" i="10" s="1"/>
  <c r="H9" i="10" s="1"/>
  <c r="G24" i="10" a="1"/>
  <c r="G24" i="10" s="1"/>
  <c r="F23" i="10" a="1"/>
  <c r="F23" i="10" s="1"/>
  <c r="H29" i="10" a="1"/>
  <c r="H29" i="10" s="1"/>
  <c r="F17" i="10" a="1"/>
  <c r="F17" i="10" s="1"/>
  <c r="H17" i="10" s="1"/>
  <c r="I23" i="10" a="1"/>
  <c r="I23" i="10" s="1"/>
  <c r="N23" i="10" s="1"/>
  <c r="F950" i="3"/>
  <c r="G950" i="3" s="1"/>
  <c r="F983" i="3"/>
  <c r="G983" i="3" s="1"/>
  <c r="F847" i="3"/>
  <c r="F857" i="3"/>
  <c r="H857" i="3" s="1"/>
  <c r="F923" i="3"/>
  <c r="G923" i="3" s="1"/>
  <c r="F932" i="3"/>
  <c r="G932" i="3" s="1"/>
  <c r="F949" i="3"/>
  <c r="F821" i="3"/>
  <c r="F956" i="3"/>
  <c r="I956" i="3" s="1"/>
  <c r="F798" i="3"/>
  <c r="F791" i="3"/>
  <c r="F975" i="3"/>
  <c r="F945" i="3"/>
  <c r="G945" i="3" s="1"/>
  <c r="F817" i="3"/>
  <c r="I817" i="3" s="1"/>
  <c r="F797" i="3"/>
  <c r="G797" i="3" s="1"/>
  <c r="F880" i="3"/>
  <c r="F1005" i="3"/>
  <c r="G1005" i="3" s="1"/>
  <c r="F877" i="3"/>
  <c r="I877" i="3" s="1"/>
  <c r="F834" i="3"/>
  <c r="F948" i="3"/>
  <c r="F893" i="3"/>
  <c r="G893" i="3" s="1"/>
  <c r="F759" i="3"/>
  <c r="F875" i="3"/>
  <c r="F823" i="3"/>
  <c r="G823" i="3" s="1"/>
  <c r="F968" i="3"/>
  <c r="F933" i="3"/>
  <c r="G933" i="3" s="1"/>
  <c r="F805" i="3"/>
  <c r="G805" i="3" s="1"/>
  <c r="F972" i="3"/>
  <c r="F844" i="3"/>
  <c r="G844" i="3" s="1"/>
  <c r="F814" i="3"/>
  <c r="F799" i="3"/>
  <c r="G799" i="3" s="1"/>
  <c r="F1006" i="3"/>
  <c r="G1006" i="3" s="1"/>
  <c r="F835" i="3"/>
  <c r="G835" i="3" s="1"/>
  <c r="H61" i="10"/>
  <c r="F112" i="10"/>
  <c r="K112" i="10" s="1"/>
  <c r="X32" i="10"/>
  <c r="F113" i="10"/>
  <c r="K113" i="10" s="1"/>
  <c r="F868" i="3"/>
  <c r="G868" i="3" s="1"/>
  <c r="F902" i="3"/>
  <c r="F994" i="3"/>
  <c r="I994" i="3" s="1"/>
  <c r="F818" i="3"/>
  <c r="F951" i="3"/>
  <c r="G951" i="3" s="1"/>
  <c r="F825" i="3"/>
  <c r="F862" i="3"/>
  <c r="G862" i="3" s="1"/>
  <c r="F829" i="3"/>
  <c r="G829" i="3" s="1"/>
  <c r="F984" i="3"/>
  <c r="I984" i="3" s="1"/>
  <c r="F856" i="3"/>
  <c r="G856" i="3" s="1"/>
  <c r="F789" i="3"/>
  <c r="F900" i="3"/>
  <c r="G900" i="3" s="1"/>
  <c r="F986" i="3"/>
  <c r="I986" i="3" s="1"/>
  <c r="F786" i="3"/>
  <c r="F982" i="3"/>
  <c r="F819" i="3"/>
  <c r="F976" i="3"/>
  <c r="G976" i="3" s="1"/>
  <c r="F848" i="3"/>
  <c r="G848" i="3" s="1"/>
  <c r="F845" i="3"/>
  <c r="F916" i="3"/>
  <c r="G916" i="3" s="1"/>
  <c r="F788" i="3"/>
  <c r="G788" i="3" s="1"/>
  <c r="F926" i="3"/>
  <c r="F914" i="3"/>
  <c r="I914" i="3" s="1"/>
  <c r="F1001" i="3"/>
  <c r="G1001" i="3" s="1"/>
  <c r="F873" i="3"/>
  <c r="F971" i="3"/>
  <c r="G971" i="3" s="1"/>
  <c r="F925" i="3"/>
  <c r="F996" i="3"/>
  <c r="I996" i="3" s="1"/>
  <c r="F808" i="3"/>
  <c r="I808" i="3" s="1"/>
  <c r="F773" i="3"/>
  <c r="F966" i="3"/>
  <c r="F970" i="3"/>
  <c r="F927" i="3"/>
  <c r="F993" i="3"/>
  <c r="F104" i="10"/>
  <c r="K104" i="10" s="1"/>
  <c r="H53" i="10"/>
  <c r="F105" i="10"/>
  <c r="K105" i="10" s="1"/>
  <c r="H54" i="10"/>
  <c r="F107" i="10"/>
  <c r="K107" i="10" s="1"/>
  <c r="H56" i="10"/>
  <c r="F864" i="3"/>
  <c r="F989" i="3"/>
  <c r="F919" i="3"/>
  <c r="G919" i="3" s="1"/>
  <c r="F793" i="3"/>
  <c r="F987" i="3"/>
  <c r="F824" i="3"/>
  <c r="F757" i="3"/>
  <c r="H757" i="3" s="1"/>
  <c r="F764" i="3"/>
  <c r="F804" i="3"/>
  <c r="I804" i="3" s="1"/>
  <c r="F762" i="3"/>
  <c r="G762" i="3" s="1"/>
  <c r="F944" i="3"/>
  <c r="G944" i="3" s="1"/>
  <c r="F884" i="3"/>
  <c r="G884" i="3" s="1"/>
  <c r="F882" i="3"/>
  <c r="F999" i="3"/>
  <c r="G999" i="3" s="1"/>
  <c r="F841" i="3"/>
  <c r="G841" i="3" s="1"/>
  <c r="F894" i="3"/>
  <c r="F811" i="3"/>
  <c r="G811" i="3" s="1"/>
  <c r="F770" i="3"/>
  <c r="F904" i="3"/>
  <c r="G904" i="3" s="1"/>
  <c r="F997" i="3"/>
  <c r="F869" i="3"/>
  <c r="G869" i="3" s="1"/>
  <c r="F896" i="3"/>
  <c r="I896" i="3" s="1"/>
  <c r="F964" i="3"/>
  <c r="G964" i="3" s="1"/>
  <c r="F938" i="3"/>
  <c r="G938" i="3" s="1"/>
  <c r="F961" i="3"/>
  <c r="F899" i="3"/>
  <c r="G899" i="3" s="1"/>
  <c r="F771" i="3"/>
  <c r="G771" i="3" s="1"/>
  <c r="H55" i="10"/>
  <c r="F106" i="10"/>
  <c r="K106" i="10" s="1"/>
  <c r="F110" i="10"/>
  <c r="K110" i="10" s="1"/>
  <c r="H59" i="10"/>
  <c r="F111" i="10"/>
  <c r="K111" i="10" s="1"/>
  <c r="H60" i="10"/>
  <c r="G62" i="3"/>
  <c r="G528" i="3"/>
  <c r="G272" i="3"/>
  <c r="G714" i="3"/>
  <c r="G756" i="3"/>
  <c r="G500" i="3"/>
  <c r="G244" i="3"/>
  <c r="G30" i="3"/>
  <c r="G42" i="3"/>
  <c r="G180" i="3"/>
  <c r="G364" i="3"/>
  <c r="G462" i="3"/>
  <c r="G325" i="3"/>
  <c r="G69" i="3"/>
  <c r="G50" i="3"/>
  <c r="G115" i="3"/>
  <c r="G495" i="3"/>
  <c r="G11" i="3"/>
  <c r="G214" i="3"/>
  <c r="G96" i="3"/>
  <c r="G47" i="3"/>
  <c r="G445" i="3"/>
  <c r="G725" i="3"/>
  <c r="G597" i="3"/>
  <c r="G213" i="3"/>
  <c r="G85" i="3"/>
  <c r="G538" i="3"/>
  <c r="G386" i="3"/>
  <c r="G159" i="3"/>
  <c r="G156" i="3"/>
  <c r="G702" i="3"/>
  <c r="G374" i="3"/>
  <c r="G560" i="3"/>
  <c r="G304" i="3"/>
  <c r="G589" i="3"/>
  <c r="G122" i="3"/>
  <c r="G169" i="3"/>
  <c r="G682" i="3"/>
  <c r="G298" i="3"/>
  <c r="G13" i="3"/>
  <c r="G652" i="3"/>
  <c r="G524" i="3"/>
  <c r="G268" i="3"/>
  <c r="G631" i="3"/>
  <c r="G613" i="3"/>
  <c r="G485" i="3"/>
  <c r="G303" i="3"/>
  <c r="G739" i="3"/>
  <c r="G227" i="3"/>
  <c r="G247" i="3"/>
  <c r="G722" i="3"/>
  <c r="G672" i="3"/>
  <c r="G650" i="3"/>
  <c r="G23" i="3"/>
  <c r="G388" i="3"/>
  <c r="G260" i="3"/>
  <c r="V5" i="18"/>
  <c r="AH5" i="18"/>
  <c r="I3" i="3"/>
  <c r="G283" i="3"/>
  <c r="G19" i="3"/>
  <c r="G601" i="3"/>
  <c r="G345" i="3"/>
  <c r="G89" i="3"/>
  <c r="G240" i="3"/>
  <c r="G514" i="3"/>
  <c r="G94" i="3"/>
  <c r="I911" i="3"/>
  <c r="G911" i="3"/>
  <c r="G529" i="3"/>
  <c r="G998" i="3"/>
  <c r="I998" i="3"/>
  <c r="G563" i="3"/>
  <c r="G307" i="3"/>
  <c r="I941" i="3"/>
  <c r="G98" i="3"/>
  <c r="G532" i="3"/>
  <c r="G350" i="3"/>
  <c r="G16" i="3"/>
  <c r="G710" i="3"/>
  <c r="I954" i="3"/>
  <c r="G954" i="3"/>
  <c r="G937" i="3"/>
  <c r="I937" i="3"/>
  <c r="G726" i="3"/>
  <c r="G235" i="3"/>
  <c r="G424" i="3"/>
  <c r="G295" i="3"/>
  <c r="G518" i="3"/>
  <c r="G110" i="3"/>
  <c r="G172" i="3"/>
  <c r="G995" i="3"/>
  <c r="I995" i="3"/>
  <c r="G22" i="3"/>
  <c r="G266" i="3"/>
  <c r="G507" i="3"/>
  <c r="G251" i="3"/>
  <c r="G224" i="3"/>
  <c r="G57" i="3"/>
  <c r="G472" i="3"/>
  <c r="G668" i="3"/>
  <c r="G412" i="3"/>
  <c r="G253" i="3"/>
  <c r="G164" i="3"/>
  <c r="G207" i="3"/>
  <c r="G306" i="3"/>
  <c r="G241" i="3"/>
  <c r="G531" i="3"/>
  <c r="G275" i="3"/>
  <c r="G367" i="3"/>
  <c r="G301" i="3"/>
  <c r="G45" i="3"/>
  <c r="G711" i="3"/>
  <c r="G393" i="3"/>
  <c r="G137" i="3"/>
  <c r="G694" i="3"/>
  <c r="G203" i="3"/>
  <c r="G735" i="3"/>
  <c r="G199" i="3"/>
  <c r="G392" i="3"/>
  <c r="G454" i="3"/>
  <c r="G78" i="3"/>
  <c r="G509" i="3"/>
  <c r="G140" i="3"/>
  <c r="G609" i="3"/>
  <c r="G97" i="3"/>
  <c r="G654" i="3"/>
  <c r="G594" i="3"/>
  <c r="G640" i="3"/>
  <c r="G384" i="3"/>
  <c r="G957" i="3"/>
  <c r="I957" i="3"/>
  <c r="G162" i="3"/>
  <c r="G356" i="3"/>
  <c r="G32" i="3"/>
  <c r="AC5" i="18"/>
  <c r="G731" i="3"/>
  <c r="G279" i="3"/>
  <c r="G27" i="3"/>
  <c r="G440" i="3"/>
  <c r="G258" i="3"/>
  <c r="G636" i="3"/>
  <c r="G366" i="3"/>
  <c r="G61" i="3"/>
  <c r="G661" i="3"/>
  <c r="G149" i="3"/>
  <c r="G71" i="3"/>
  <c r="G220" i="3"/>
  <c r="G465" i="3"/>
  <c r="G174" i="3"/>
  <c r="G755" i="3"/>
  <c r="G243" i="3"/>
  <c r="G271" i="3"/>
  <c r="G232" i="3"/>
  <c r="G610" i="3"/>
  <c r="G37" i="3"/>
  <c r="G670" i="3"/>
  <c r="G269" i="3"/>
  <c r="G583" i="3"/>
  <c r="G148" i="3"/>
  <c r="G361" i="3"/>
  <c r="G105" i="3"/>
  <c r="G171" i="3"/>
  <c r="G170" i="3"/>
  <c r="G588" i="3"/>
  <c r="G332" i="3"/>
  <c r="G46" i="3"/>
  <c r="G200" i="3"/>
  <c r="G549" i="3"/>
  <c r="G679" i="3"/>
  <c r="G108" i="3"/>
  <c r="G577" i="3"/>
  <c r="G65" i="3"/>
  <c r="G566" i="3"/>
  <c r="G675" i="3"/>
  <c r="G419" i="3"/>
  <c r="G163" i="3"/>
  <c r="G559" i="3"/>
  <c r="G25" i="3"/>
  <c r="G458" i="3"/>
  <c r="G352" i="3"/>
  <c r="G138" i="3"/>
  <c r="G324" i="3"/>
  <c r="G70" i="3"/>
  <c r="AE1006" i="18"/>
  <c r="AE1004" i="18"/>
  <c r="G699" i="3"/>
  <c r="G314" i="3"/>
  <c r="G505" i="3"/>
  <c r="G664" i="3"/>
  <c r="G604" i="3"/>
  <c r="G348" i="3"/>
  <c r="G318" i="3"/>
  <c r="G168" i="3"/>
  <c r="G503" i="3"/>
  <c r="G178" i="3"/>
  <c r="G188" i="3"/>
  <c r="G433" i="3"/>
  <c r="G177" i="3"/>
  <c r="G751" i="3"/>
  <c r="G215" i="3"/>
  <c r="G570" i="3"/>
  <c r="G31" i="3"/>
  <c r="G586" i="3"/>
  <c r="G24" i="3"/>
  <c r="G614" i="3"/>
  <c r="G160" i="3"/>
  <c r="G749" i="3"/>
  <c r="G237" i="3"/>
  <c r="G607" i="3"/>
  <c r="G410" i="3"/>
  <c r="G343" i="3"/>
  <c r="G116" i="3"/>
  <c r="G585" i="3"/>
  <c r="G329" i="3"/>
  <c r="G73" i="3"/>
  <c r="G651" i="3"/>
  <c r="G139" i="3"/>
  <c r="G669" i="3"/>
  <c r="G328" i="3"/>
  <c r="G66" i="3"/>
  <c r="G556" i="3"/>
  <c r="G300" i="3"/>
  <c r="G8" i="3"/>
  <c r="G120" i="3"/>
  <c r="G567" i="3"/>
  <c r="G76" i="3"/>
  <c r="G545" i="3"/>
  <c r="G289" i="3"/>
  <c r="G17" i="3"/>
  <c r="G387" i="3"/>
  <c r="G112" i="3"/>
  <c r="G58" i="3"/>
  <c r="G382" i="3"/>
  <c r="G18" i="3"/>
  <c r="G155" i="3"/>
  <c r="G135" i="3"/>
  <c r="G473" i="3"/>
  <c r="G217" i="3"/>
  <c r="G632" i="3"/>
  <c r="G376" i="3"/>
  <c r="G316" i="3"/>
  <c r="G678" i="3"/>
  <c r="G286" i="3"/>
  <c r="G136" i="3"/>
  <c r="G962" i="3"/>
  <c r="I962" i="3"/>
  <c r="G401" i="3"/>
  <c r="G691" i="3"/>
  <c r="G435" i="3"/>
  <c r="G623" i="3"/>
  <c r="G119" i="3"/>
  <c r="G432" i="3"/>
  <c r="G599" i="3"/>
  <c r="G38" i="3"/>
  <c r="G166" i="3"/>
  <c r="G717" i="3"/>
  <c r="G239" i="3"/>
  <c r="G84" i="3"/>
  <c r="G41" i="3"/>
  <c r="G107" i="3"/>
  <c r="G477" i="3"/>
  <c r="G552" i="3"/>
  <c r="G296" i="3"/>
  <c r="G734" i="3"/>
  <c r="G370" i="3"/>
  <c r="G175" i="3"/>
  <c r="G44" i="3"/>
  <c r="G513" i="3"/>
  <c r="G257" i="3"/>
  <c r="G20" i="3"/>
  <c r="G99" i="3"/>
  <c r="G733" i="3"/>
  <c r="G463" i="3"/>
  <c r="G544" i="3"/>
  <c r="I772" i="3"/>
  <c r="G772" i="3"/>
  <c r="AD5" i="18"/>
  <c r="G379" i="3"/>
  <c r="G123" i="3"/>
  <c r="G192" i="3"/>
  <c r="G729" i="3"/>
  <c r="G441" i="3"/>
  <c r="G185" i="3"/>
  <c r="G600" i="3"/>
  <c r="G344" i="3"/>
  <c r="G746" i="3"/>
  <c r="G540" i="3"/>
  <c r="G284" i="3"/>
  <c r="G246" i="3"/>
  <c r="G565" i="3"/>
  <c r="G34" i="3"/>
  <c r="G591" i="3"/>
  <c r="G124" i="3"/>
  <c r="G113" i="3"/>
  <c r="G659" i="3"/>
  <c r="G403" i="3"/>
  <c r="G147" i="3"/>
  <c r="G82" i="3"/>
  <c r="G375" i="3"/>
  <c r="G330" i="3"/>
  <c r="G72" i="3"/>
  <c r="G429" i="3"/>
  <c r="G173" i="3"/>
  <c r="G658" i="3"/>
  <c r="G274" i="3"/>
  <c r="G52" i="3"/>
  <c r="G265" i="3"/>
  <c r="G331" i="3"/>
  <c r="G75" i="3"/>
  <c r="G285" i="3"/>
  <c r="G638" i="3"/>
  <c r="G520" i="3"/>
  <c r="G578" i="3"/>
  <c r="G492" i="3"/>
  <c r="G709" i="3"/>
  <c r="G197" i="3"/>
  <c r="G111" i="3"/>
  <c r="G737" i="3"/>
  <c r="G225" i="3"/>
  <c r="G342" i="3"/>
  <c r="G579" i="3"/>
  <c r="G323" i="3"/>
  <c r="G573" i="3"/>
  <c r="G542" i="3"/>
  <c r="G512" i="3"/>
  <c r="G484" i="3"/>
  <c r="G228" i="3"/>
  <c r="G184" i="3"/>
  <c r="AE1007" i="18"/>
  <c r="AE11" i="18"/>
  <c r="AE10" i="18"/>
  <c r="AE9" i="18"/>
  <c r="P5" i="18"/>
  <c r="P4" i="18" s="1"/>
  <c r="AE13" i="18"/>
  <c r="AE14" i="18"/>
  <c r="AE12" i="18"/>
  <c r="AE16" i="18"/>
  <c r="AE17" i="18"/>
  <c r="AE15" i="18"/>
  <c r="AE19" i="18"/>
  <c r="AE20" i="18"/>
  <c r="AE18" i="18"/>
  <c r="AE21" i="18"/>
  <c r="AE22" i="18"/>
  <c r="AE24" i="18"/>
  <c r="AE23" i="18"/>
  <c r="AE27" i="18"/>
  <c r="AE25" i="18"/>
  <c r="AE26" i="18"/>
  <c r="AE28" i="18"/>
  <c r="AE30" i="18"/>
  <c r="AE29" i="18"/>
  <c r="AE32" i="18"/>
  <c r="AE31" i="18"/>
  <c r="AE33" i="18"/>
  <c r="AE34" i="18"/>
  <c r="AE36" i="18"/>
  <c r="AE37" i="18"/>
  <c r="AE38" i="18"/>
  <c r="AE39" i="18"/>
  <c r="AE35" i="18"/>
  <c r="AE40" i="18"/>
  <c r="AE42" i="18"/>
  <c r="AE44" i="18"/>
  <c r="AE43" i="18"/>
  <c r="AE41" i="18"/>
  <c r="AE46" i="18"/>
  <c r="AE45" i="18"/>
  <c r="AE48" i="18"/>
  <c r="AE50" i="18"/>
  <c r="AE47" i="18"/>
  <c r="AE49" i="18"/>
  <c r="AE53" i="18"/>
  <c r="AE54" i="18"/>
  <c r="AE51" i="18"/>
  <c r="AE52" i="18"/>
  <c r="AE56" i="18"/>
  <c r="AE55" i="18"/>
  <c r="AE57" i="18"/>
  <c r="AE58" i="18"/>
  <c r="AE59" i="18"/>
  <c r="AE61" i="18"/>
  <c r="AE60" i="18"/>
  <c r="AE62" i="18"/>
  <c r="AE64" i="18"/>
  <c r="AE63" i="18"/>
  <c r="AE65" i="18"/>
  <c r="AE67" i="18"/>
  <c r="AE66" i="18"/>
  <c r="AE68" i="18"/>
  <c r="AE72" i="18"/>
  <c r="AE70" i="18"/>
  <c r="AE69" i="18"/>
  <c r="AE73" i="18"/>
  <c r="AE71" i="18"/>
  <c r="AE75" i="18"/>
  <c r="AE74" i="18"/>
  <c r="AE77" i="18"/>
  <c r="AE76" i="18"/>
  <c r="AE79" i="18"/>
  <c r="AE78" i="18"/>
  <c r="AE81" i="18"/>
  <c r="AE80" i="18"/>
  <c r="AE82" i="18"/>
  <c r="AE83" i="18"/>
  <c r="AE87" i="18"/>
  <c r="AE84" i="18"/>
  <c r="AE85" i="18"/>
  <c r="AE86" i="18"/>
  <c r="AE88" i="18"/>
  <c r="AE89" i="18"/>
  <c r="AE93" i="18"/>
  <c r="AE90" i="18"/>
  <c r="AE91" i="18"/>
  <c r="AE94" i="18"/>
  <c r="AE92" i="18"/>
  <c r="AE96" i="18"/>
  <c r="AE98" i="18"/>
  <c r="AE95" i="18"/>
  <c r="AE100" i="18"/>
  <c r="AE97" i="18"/>
  <c r="AE99" i="18"/>
  <c r="AE103" i="18"/>
  <c r="AE102" i="18"/>
  <c r="AE101" i="18"/>
  <c r="AE105" i="18"/>
  <c r="AE104" i="18"/>
  <c r="AE107" i="18"/>
  <c r="AE106" i="18"/>
  <c r="AE108" i="18"/>
  <c r="AE110" i="18"/>
  <c r="AE109" i="18"/>
  <c r="AE112" i="18"/>
  <c r="AE113" i="18"/>
  <c r="AE111" i="18"/>
  <c r="AE116" i="18"/>
  <c r="AE114" i="18"/>
  <c r="AE115" i="18"/>
  <c r="AE117" i="18"/>
  <c r="AE118" i="18"/>
  <c r="AE124" i="18"/>
  <c r="AE119" i="18"/>
  <c r="AE120" i="18"/>
  <c r="AE121" i="18"/>
  <c r="AE122" i="18"/>
  <c r="AE126" i="18"/>
  <c r="AE123" i="18"/>
  <c r="AE125" i="18"/>
  <c r="AE127" i="18"/>
  <c r="AE128" i="18"/>
  <c r="AE130" i="18"/>
  <c r="AE129" i="18"/>
  <c r="AE135" i="18"/>
  <c r="AE133" i="18"/>
  <c r="AE131" i="18"/>
  <c r="AE132" i="18"/>
  <c r="AE134" i="18"/>
  <c r="AE136" i="18"/>
  <c r="AE137" i="18"/>
  <c r="AE139" i="18"/>
  <c r="AE138" i="18"/>
  <c r="AE140" i="18"/>
  <c r="AE143" i="18"/>
  <c r="AE142" i="18"/>
  <c r="AE145" i="18"/>
  <c r="AE141" i="18"/>
  <c r="AE148" i="18"/>
  <c r="AE144" i="18"/>
  <c r="AE147" i="18"/>
  <c r="AE146" i="18"/>
  <c r="AE152" i="18"/>
  <c r="AE149" i="18"/>
  <c r="AE150" i="18"/>
  <c r="AE151" i="18"/>
  <c r="AE154" i="18"/>
  <c r="AE153" i="18"/>
  <c r="AE155" i="18"/>
  <c r="AE157" i="18"/>
  <c r="AE156" i="18"/>
  <c r="AE158" i="18"/>
  <c r="AE159" i="18"/>
  <c r="AE160" i="18"/>
  <c r="AE163" i="18"/>
  <c r="AE161" i="18"/>
  <c r="AE162" i="18"/>
  <c r="AE164" i="18"/>
  <c r="AE165" i="18"/>
  <c r="AE168" i="18"/>
  <c r="AE167" i="18"/>
  <c r="AE166" i="18"/>
  <c r="AE170" i="18"/>
  <c r="AE169" i="18"/>
  <c r="AE171" i="18"/>
  <c r="AE174" i="18"/>
  <c r="AE172" i="18"/>
  <c r="AE177" i="18"/>
  <c r="AE176" i="18"/>
  <c r="AE173" i="18"/>
  <c r="AE175" i="18"/>
  <c r="AE178" i="18"/>
  <c r="AE180" i="18"/>
  <c r="AE181" i="18"/>
  <c r="AE179" i="18"/>
  <c r="AE185" i="18"/>
  <c r="AE183" i="18"/>
  <c r="AE182" i="18"/>
  <c r="AE186" i="18"/>
  <c r="AE184" i="18"/>
  <c r="AE188" i="18"/>
  <c r="AE187" i="18"/>
  <c r="AE190" i="18"/>
  <c r="AE189" i="18"/>
  <c r="AE191" i="18"/>
  <c r="AE193" i="18"/>
  <c r="AE192" i="18"/>
  <c r="AE194" i="18"/>
  <c r="AE196" i="18"/>
  <c r="AE198" i="18"/>
  <c r="AE195" i="18"/>
  <c r="AE200" i="18"/>
  <c r="AE197" i="18"/>
  <c r="AE199" i="18"/>
  <c r="AE201" i="18"/>
  <c r="AE202" i="18"/>
  <c r="AE204" i="18"/>
  <c r="AE205" i="18"/>
  <c r="AE203" i="18"/>
  <c r="AE207" i="18"/>
  <c r="AE206" i="18"/>
  <c r="AE208" i="18"/>
  <c r="AE209" i="18"/>
  <c r="AE212" i="18"/>
  <c r="AE210" i="18"/>
  <c r="AE211" i="18"/>
  <c r="AE216" i="18"/>
  <c r="AE213" i="18"/>
  <c r="AE214" i="18"/>
  <c r="AE220" i="18"/>
  <c r="AE215" i="18"/>
  <c r="AE219" i="18"/>
  <c r="AE217" i="18"/>
  <c r="AE222" i="18"/>
  <c r="AE218" i="18"/>
  <c r="AE221" i="18"/>
  <c r="AE223" i="18"/>
  <c r="AE225" i="18"/>
  <c r="AE224" i="18"/>
  <c r="AE227" i="18"/>
  <c r="AE226" i="18"/>
  <c r="AE228" i="18"/>
  <c r="AE230" i="18"/>
  <c r="AE229" i="18"/>
  <c r="AE232" i="18"/>
  <c r="AE231" i="18"/>
  <c r="AE233" i="18"/>
  <c r="AE236" i="18"/>
  <c r="AE234" i="18"/>
  <c r="AE238" i="18"/>
  <c r="AE235" i="18"/>
  <c r="AE237" i="18"/>
  <c r="AE240" i="18"/>
  <c r="AE242" i="18"/>
  <c r="AE241" i="18"/>
  <c r="AE239" i="18"/>
  <c r="AE244" i="18"/>
  <c r="AE246" i="18"/>
  <c r="AE243" i="18"/>
  <c r="AE245" i="18"/>
  <c r="AE248" i="18"/>
  <c r="AE247" i="18"/>
  <c r="AE252" i="18"/>
  <c r="AE249" i="18"/>
  <c r="AE254" i="18"/>
  <c r="AE250" i="18"/>
  <c r="AE251" i="18"/>
  <c r="AE253" i="18"/>
  <c r="AE258" i="18"/>
  <c r="AE256" i="18"/>
  <c r="AE255" i="18"/>
  <c r="AE260" i="18"/>
  <c r="AE262" i="18"/>
  <c r="AE257" i="18"/>
  <c r="AE259" i="18"/>
  <c r="AE261" i="18"/>
  <c r="AE264" i="18"/>
  <c r="AE263" i="18"/>
  <c r="AE265" i="18"/>
  <c r="AE266" i="18"/>
  <c r="AE270" i="18"/>
  <c r="AE269" i="18"/>
  <c r="AE268" i="18"/>
  <c r="AE267" i="18"/>
  <c r="AE272" i="18"/>
  <c r="AE274" i="18"/>
  <c r="AE271" i="18"/>
  <c r="AE273" i="18"/>
  <c r="AE276" i="18"/>
  <c r="AE275" i="18"/>
  <c r="AE277" i="18"/>
  <c r="AE282" i="18"/>
  <c r="AE278" i="18"/>
  <c r="AE280" i="18"/>
  <c r="AE279" i="18"/>
  <c r="AE281" i="18"/>
  <c r="AE284" i="18"/>
  <c r="AE283" i="18"/>
  <c r="AE286" i="18"/>
  <c r="AE289" i="18"/>
  <c r="AE287" i="18"/>
  <c r="AE288" i="18"/>
  <c r="AE285" i="18"/>
  <c r="AE290" i="18"/>
  <c r="AE291" i="18"/>
  <c r="AE295" i="18"/>
  <c r="AE293" i="18"/>
  <c r="AE297" i="18"/>
  <c r="AE292" i="18"/>
  <c r="AE294" i="18"/>
  <c r="AE299" i="18"/>
  <c r="AE298" i="18"/>
  <c r="AE296" i="18"/>
  <c r="AE301" i="18"/>
  <c r="AE300" i="18"/>
  <c r="AE302" i="18"/>
  <c r="AE303" i="18"/>
  <c r="AE304" i="18"/>
  <c r="AE306" i="18"/>
  <c r="AE305" i="18"/>
  <c r="AE308" i="18"/>
  <c r="AE307" i="18"/>
  <c r="AE310" i="18"/>
  <c r="AE309" i="18"/>
  <c r="AE314" i="18"/>
  <c r="AE312" i="18"/>
  <c r="AE311" i="18"/>
  <c r="AE316" i="18"/>
  <c r="AE313" i="18"/>
  <c r="AE315" i="18"/>
  <c r="AE318" i="18"/>
  <c r="AE319" i="18"/>
  <c r="AE317" i="18"/>
  <c r="AE320" i="18"/>
  <c r="AE321" i="18"/>
  <c r="AE322" i="18"/>
  <c r="AE323" i="18"/>
  <c r="AE325" i="18"/>
  <c r="AE324" i="18"/>
  <c r="AE326" i="18"/>
  <c r="AE327" i="18"/>
  <c r="AE328" i="18"/>
  <c r="AE329" i="18"/>
  <c r="AE330" i="18"/>
  <c r="AE331" i="18"/>
  <c r="AE332" i="18"/>
  <c r="AE335" i="18"/>
  <c r="AE333" i="18"/>
  <c r="AE334" i="18"/>
  <c r="AE337" i="18"/>
  <c r="AE336" i="18"/>
  <c r="AE338" i="18"/>
  <c r="AE339" i="18"/>
  <c r="AE340" i="18"/>
  <c r="AE342" i="18"/>
  <c r="AE341" i="18"/>
  <c r="AE343" i="18"/>
  <c r="AE347" i="18"/>
  <c r="AE344" i="18"/>
  <c r="AE346" i="18"/>
  <c r="AE345" i="18"/>
  <c r="AE349" i="18"/>
  <c r="AE351" i="18"/>
  <c r="AE348" i="18"/>
  <c r="AE350" i="18"/>
  <c r="AE353" i="18"/>
  <c r="AE354" i="18"/>
  <c r="AE352" i="18"/>
  <c r="AE355" i="18"/>
  <c r="AE356" i="18"/>
  <c r="AE357" i="18"/>
  <c r="AE358" i="18"/>
  <c r="AE359" i="18"/>
  <c r="AE360" i="18"/>
  <c r="AE364" i="18"/>
  <c r="AE361" i="18"/>
  <c r="AE362" i="18"/>
  <c r="AE365" i="18"/>
  <c r="AE363" i="18"/>
  <c r="AE368" i="18"/>
  <c r="AE366" i="18"/>
  <c r="AE367" i="18"/>
  <c r="AE369" i="18"/>
  <c r="AE370" i="18"/>
  <c r="AE371" i="18"/>
  <c r="AE372" i="18"/>
  <c r="AE373" i="18"/>
  <c r="AE378" i="18"/>
  <c r="AE375" i="18"/>
  <c r="AE374" i="18"/>
  <c r="AE376" i="18"/>
  <c r="AE377" i="18"/>
  <c r="AE379" i="18"/>
  <c r="AE380" i="18"/>
  <c r="AE386" i="18"/>
  <c r="AE381" i="18"/>
  <c r="AE382" i="18"/>
  <c r="AE383" i="18"/>
  <c r="AE388" i="18"/>
  <c r="AE385" i="18"/>
  <c r="AE384" i="18"/>
  <c r="AE387" i="18"/>
  <c r="AE391" i="18"/>
  <c r="AE389" i="18"/>
  <c r="AE390" i="18"/>
  <c r="AE393" i="18"/>
  <c r="AE392" i="18"/>
  <c r="AE395" i="18"/>
  <c r="AE394" i="18"/>
  <c r="AE397" i="18"/>
  <c r="AE396" i="18"/>
  <c r="AE398" i="18"/>
  <c r="AE399" i="18"/>
  <c r="AE403" i="18"/>
  <c r="AE401" i="18"/>
  <c r="AE400" i="18"/>
  <c r="AE402" i="18"/>
  <c r="AE404" i="18"/>
  <c r="AE406" i="18"/>
  <c r="AE405" i="18"/>
  <c r="AE407" i="18"/>
  <c r="AE408" i="18"/>
  <c r="AE409" i="18"/>
  <c r="AE410" i="18"/>
  <c r="AE412" i="18"/>
  <c r="AE416" i="18"/>
  <c r="AE411" i="18"/>
  <c r="AE413" i="18"/>
  <c r="AE414" i="18"/>
  <c r="AE415" i="18"/>
  <c r="AE418" i="18"/>
  <c r="AE417" i="18"/>
  <c r="AE421" i="18"/>
  <c r="AE420" i="18"/>
  <c r="AE419" i="18"/>
  <c r="AE423" i="18"/>
  <c r="AE422" i="18"/>
  <c r="AE424" i="18"/>
  <c r="AE426" i="18"/>
  <c r="AE425" i="18"/>
  <c r="AE427" i="18"/>
  <c r="AE428" i="18"/>
  <c r="AE430" i="18"/>
  <c r="AE429" i="18"/>
  <c r="AE432" i="18"/>
  <c r="AE431" i="18"/>
  <c r="AE433" i="18"/>
  <c r="AE435" i="18"/>
  <c r="AE438" i="18"/>
  <c r="AE436" i="18"/>
  <c r="AE434" i="18"/>
  <c r="AE437" i="18"/>
  <c r="AE439" i="18"/>
  <c r="AE444" i="18"/>
  <c r="AE440" i="18"/>
  <c r="AE442" i="18"/>
  <c r="AE443" i="18"/>
  <c r="AE441" i="18"/>
  <c r="AE446" i="18"/>
  <c r="AE447" i="18"/>
  <c r="AE445" i="18"/>
  <c r="AE449" i="18"/>
  <c r="AE451" i="18"/>
  <c r="AE448" i="18"/>
  <c r="AE452" i="18"/>
  <c r="AE454" i="18"/>
  <c r="AE450" i="18"/>
  <c r="AE456" i="18"/>
  <c r="AE453" i="18"/>
  <c r="AE458" i="18"/>
  <c r="AE455" i="18"/>
  <c r="AE461" i="18"/>
  <c r="AE460" i="18"/>
  <c r="AE457" i="18"/>
  <c r="AE459" i="18"/>
  <c r="AE463" i="18"/>
  <c r="AE462" i="18"/>
  <c r="AE464" i="18"/>
  <c r="AE465" i="18"/>
  <c r="AE466" i="18"/>
  <c r="AE467" i="18"/>
  <c r="AE468" i="18"/>
  <c r="AE469" i="18"/>
  <c r="AE470" i="18"/>
  <c r="AE471" i="18"/>
  <c r="AE472" i="18"/>
  <c r="AE475" i="18"/>
  <c r="AE476" i="18"/>
  <c r="AE473" i="18"/>
  <c r="AE474" i="18"/>
  <c r="AE479" i="18"/>
  <c r="AE477" i="18"/>
  <c r="AE480" i="18"/>
  <c r="AE478" i="18"/>
  <c r="AE482" i="18"/>
  <c r="AE483" i="18"/>
  <c r="AE481" i="18"/>
  <c r="AE487" i="18"/>
  <c r="AE484" i="18"/>
  <c r="AE485" i="18"/>
  <c r="AE489" i="18"/>
  <c r="AE486" i="18"/>
  <c r="AE491" i="18"/>
  <c r="AE492" i="18"/>
  <c r="AE488" i="18"/>
  <c r="AE490" i="18"/>
  <c r="AE493" i="18"/>
  <c r="AE498" i="18"/>
  <c r="AE494" i="18"/>
  <c r="AE495" i="18"/>
  <c r="AE496" i="18"/>
  <c r="AE497" i="18"/>
  <c r="AE500" i="18"/>
  <c r="AE499" i="18"/>
  <c r="AE501" i="18"/>
  <c r="AE503" i="18"/>
  <c r="AE502" i="18"/>
  <c r="AE504" i="18"/>
  <c r="AE505" i="18"/>
  <c r="AE506" i="18"/>
  <c r="AE507" i="18"/>
  <c r="AE508" i="18"/>
  <c r="AE509" i="18"/>
  <c r="AE510" i="18"/>
  <c r="AE512" i="18"/>
  <c r="AE511" i="18"/>
  <c r="AE513" i="18"/>
  <c r="AE517" i="18"/>
  <c r="AE514" i="18"/>
  <c r="AE515" i="18"/>
  <c r="AE516" i="18"/>
  <c r="AE518" i="18"/>
  <c r="AE519" i="18"/>
  <c r="AE521" i="18"/>
  <c r="AE520" i="18"/>
  <c r="AE523" i="18"/>
  <c r="AE525" i="18"/>
  <c r="AE522" i="18"/>
  <c r="AE524" i="18"/>
  <c r="AE526" i="18"/>
  <c r="AE528" i="18"/>
  <c r="AE527" i="18"/>
  <c r="AE531" i="18"/>
  <c r="AE529" i="18"/>
  <c r="AE530" i="18"/>
  <c r="AE532" i="18"/>
  <c r="AE533" i="18"/>
  <c r="AE537" i="18"/>
  <c r="AE535" i="18"/>
  <c r="AE534" i="18"/>
  <c r="AE536" i="18"/>
  <c r="AE538" i="18"/>
  <c r="AE539" i="18"/>
  <c r="AE540" i="18"/>
  <c r="AE541" i="18"/>
  <c r="AE545" i="18"/>
  <c r="AE542" i="18"/>
  <c r="AE543" i="18"/>
  <c r="AE544" i="18"/>
  <c r="AE547" i="18"/>
  <c r="AE546" i="18"/>
  <c r="AE548" i="18"/>
  <c r="AE549" i="18"/>
  <c r="AE551" i="18"/>
  <c r="AE550" i="18"/>
  <c r="AE553" i="18"/>
  <c r="AE552" i="18"/>
  <c r="AE555" i="18"/>
  <c r="AE554" i="18"/>
  <c r="AE556" i="18"/>
  <c r="AE559" i="18"/>
  <c r="AE557" i="18"/>
  <c r="AE558" i="18"/>
  <c r="AE560" i="18"/>
  <c r="AE562" i="18"/>
  <c r="AE561" i="18"/>
  <c r="AE564" i="18"/>
  <c r="AE563" i="18"/>
  <c r="AE565" i="18"/>
  <c r="AE567" i="18"/>
  <c r="AE568" i="18"/>
  <c r="AE566" i="18"/>
  <c r="AE569" i="18"/>
  <c r="AE572" i="18"/>
  <c r="AE570" i="18"/>
  <c r="AE574" i="18"/>
  <c r="AE571" i="18"/>
  <c r="AE573" i="18"/>
  <c r="AE575" i="18"/>
  <c r="AE576" i="18"/>
  <c r="AE580" i="18"/>
  <c r="AE577" i="18"/>
  <c r="AE578" i="18"/>
  <c r="AE579" i="18"/>
  <c r="AE581" i="18"/>
  <c r="AE583" i="18"/>
  <c r="AE582" i="18"/>
  <c r="AE584" i="18"/>
  <c r="AE587" i="18"/>
  <c r="AE586" i="18"/>
  <c r="AE585" i="18"/>
  <c r="AE590" i="18"/>
  <c r="AE591" i="18"/>
  <c r="AE588" i="18"/>
  <c r="AE589" i="18"/>
  <c r="AE592" i="18"/>
  <c r="AE594" i="18"/>
  <c r="AE595" i="18"/>
  <c r="AE593" i="18"/>
  <c r="AE597" i="18"/>
  <c r="AE600" i="18"/>
  <c r="AE599" i="18"/>
  <c r="AE596" i="18"/>
  <c r="AE598" i="18"/>
  <c r="AE601" i="18"/>
  <c r="AE603" i="18"/>
  <c r="AE602" i="18"/>
  <c r="AE606" i="18"/>
  <c r="AE604" i="18"/>
  <c r="AE607" i="18"/>
  <c r="AE605" i="18"/>
  <c r="AE609" i="18"/>
  <c r="AE608" i="18"/>
  <c r="AE610" i="18"/>
  <c r="AE614" i="18"/>
  <c r="AE612" i="18"/>
  <c r="AE611" i="18"/>
  <c r="AE615" i="18"/>
  <c r="AE613" i="18"/>
  <c r="AE616" i="18"/>
  <c r="AE618" i="18"/>
  <c r="AE617" i="18"/>
  <c r="AE619" i="18"/>
  <c r="AE620" i="18"/>
  <c r="AE624" i="18"/>
  <c r="AE623" i="18"/>
  <c r="AE621" i="18"/>
  <c r="AE622" i="18"/>
  <c r="AE625" i="18"/>
  <c r="AE627" i="18"/>
  <c r="AE626" i="18"/>
  <c r="AE629" i="18"/>
  <c r="AE633" i="18"/>
  <c r="AE628" i="18"/>
  <c r="AE630" i="18"/>
  <c r="AE632" i="18"/>
  <c r="AE631" i="18"/>
  <c r="AE634" i="18"/>
  <c r="AE635" i="18"/>
  <c r="AE639" i="18"/>
  <c r="AE636" i="18"/>
  <c r="AE637" i="18"/>
  <c r="AE638" i="18"/>
  <c r="AE640" i="18"/>
  <c r="AE642" i="18"/>
  <c r="AE643" i="18"/>
  <c r="AE641" i="18"/>
  <c r="AE644" i="18"/>
  <c r="AE645" i="18"/>
  <c r="AE646" i="18"/>
  <c r="AE647" i="18"/>
  <c r="AE651" i="18"/>
  <c r="AE649" i="18"/>
  <c r="AE648" i="18"/>
  <c r="AE653" i="18"/>
  <c r="AE650" i="18"/>
  <c r="AE655" i="18"/>
  <c r="AE652" i="18"/>
  <c r="AE654" i="18"/>
  <c r="AE659" i="18"/>
  <c r="AE656" i="18"/>
  <c r="AE657" i="18"/>
  <c r="AE658" i="18"/>
  <c r="AE661" i="18"/>
  <c r="AE660" i="18"/>
  <c r="AE663" i="18"/>
  <c r="AE664" i="18"/>
  <c r="AE667" i="18"/>
  <c r="AE662" i="18"/>
  <c r="AE666" i="18"/>
  <c r="AE665" i="18"/>
  <c r="AE668" i="18"/>
  <c r="AE670" i="18"/>
  <c r="AE669" i="18"/>
  <c r="AE672" i="18"/>
  <c r="AE671" i="18"/>
  <c r="AE673" i="18"/>
  <c r="AE674" i="18"/>
  <c r="AE678" i="18"/>
  <c r="AE675" i="18"/>
  <c r="AE676" i="18"/>
  <c r="AE677" i="18"/>
  <c r="AE681" i="18"/>
  <c r="AE679" i="18"/>
  <c r="AE680" i="18"/>
  <c r="AE685" i="18"/>
  <c r="AE682" i="18"/>
  <c r="AE683" i="18"/>
  <c r="AE684" i="18"/>
  <c r="AE689" i="18"/>
  <c r="AE686" i="18"/>
  <c r="AE688" i="18"/>
  <c r="AE687" i="18"/>
  <c r="AE692" i="18"/>
  <c r="AE690" i="18"/>
  <c r="AE691" i="18"/>
  <c r="AE693" i="18"/>
  <c r="AE694" i="18"/>
  <c r="AE696" i="18"/>
  <c r="AE695" i="18"/>
  <c r="AE701" i="18"/>
  <c r="AE697" i="18"/>
  <c r="AE699" i="18"/>
  <c r="AE698" i="18"/>
  <c r="AE700" i="18"/>
  <c r="AE704" i="18"/>
  <c r="AE702" i="18"/>
  <c r="AE703" i="18"/>
  <c r="AE707" i="18"/>
  <c r="AE705" i="18"/>
  <c r="AE706" i="18"/>
  <c r="AE708" i="18"/>
  <c r="AE710" i="18"/>
  <c r="AE712" i="18"/>
  <c r="AE709" i="18"/>
  <c r="AE714" i="18"/>
  <c r="AE711" i="18"/>
  <c r="AE713" i="18"/>
  <c r="AE717" i="18"/>
  <c r="AE720" i="18"/>
  <c r="AE715" i="18"/>
  <c r="AE718" i="18"/>
  <c r="AE716" i="18"/>
  <c r="AE719" i="18"/>
  <c r="AE721" i="18"/>
  <c r="AE722" i="18"/>
  <c r="AE723" i="18"/>
  <c r="AE726" i="18"/>
  <c r="AE724" i="18"/>
  <c r="AE727" i="18"/>
  <c r="AE725" i="18"/>
  <c r="AE729" i="18"/>
  <c r="AE732" i="18"/>
  <c r="AE730" i="18"/>
  <c r="AE728" i="18"/>
  <c r="AE734" i="18"/>
  <c r="AE736" i="18"/>
  <c r="AE731" i="18"/>
  <c r="AE733" i="18"/>
  <c r="AE735" i="18"/>
  <c r="AE738" i="18"/>
  <c r="AE737" i="18"/>
  <c r="AE740" i="18"/>
  <c r="AE742" i="18"/>
  <c r="AE741" i="18"/>
  <c r="AE739" i="18"/>
  <c r="AE744" i="18"/>
  <c r="AE743" i="18"/>
  <c r="AE745" i="18"/>
  <c r="AE748" i="18"/>
  <c r="AE746" i="18"/>
  <c r="AE747" i="18"/>
  <c r="AE751" i="18"/>
  <c r="AE750" i="18"/>
  <c r="AE749" i="18"/>
  <c r="AE753" i="18"/>
  <c r="AE752" i="18"/>
  <c r="AE754" i="18"/>
  <c r="AE755" i="18"/>
  <c r="AE756" i="18"/>
  <c r="AE757" i="18"/>
  <c r="AE758" i="18"/>
  <c r="AE760" i="18"/>
  <c r="AE761" i="18"/>
  <c r="AE759" i="18"/>
  <c r="AE763" i="18"/>
  <c r="AE762" i="18"/>
  <c r="AE764" i="18"/>
  <c r="AE765" i="18"/>
  <c r="AE766" i="18"/>
  <c r="AE770" i="18"/>
  <c r="AE769" i="18"/>
  <c r="AE768" i="18"/>
  <c r="AE767" i="18"/>
  <c r="AE771" i="18"/>
  <c r="AE774" i="18"/>
  <c r="AE772" i="18"/>
  <c r="AE775" i="18"/>
  <c r="AE773" i="18"/>
  <c r="AE778" i="18"/>
  <c r="AE777" i="18"/>
  <c r="AE776" i="18"/>
  <c r="AE782" i="18"/>
  <c r="AE780" i="18"/>
  <c r="AE779" i="18"/>
  <c r="AE781" i="18"/>
  <c r="AE783" i="18"/>
  <c r="AE786" i="18"/>
  <c r="AE784" i="18"/>
  <c r="AE785" i="18"/>
  <c r="AE788" i="18"/>
  <c r="AE789" i="18"/>
  <c r="AE790" i="18"/>
  <c r="AE787" i="18"/>
  <c r="AE792" i="18"/>
  <c r="AE791" i="18"/>
  <c r="AE793" i="18"/>
  <c r="AE795" i="18"/>
  <c r="AE794" i="18"/>
  <c r="AE796" i="18"/>
  <c r="AE800" i="18"/>
  <c r="AE797" i="18"/>
  <c r="AE801" i="18"/>
  <c r="AE799" i="18"/>
  <c r="AE798" i="18"/>
  <c r="AE806" i="18"/>
  <c r="AE804" i="18"/>
  <c r="AE807" i="18"/>
  <c r="AE803" i="18"/>
  <c r="AE802" i="18"/>
  <c r="AE810" i="18"/>
  <c r="AE805" i="18"/>
  <c r="AE812" i="18"/>
  <c r="AE808" i="18"/>
  <c r="AE809" i="18"/>
  <c r="AE811" i="18"/>
  <c r="AE816" i="18"/>
  <c r="AE814" i="18"/>
  <c r="AE815" i="18"/>
  <c r="AE813" i="18"/>
  <c r="AE818" i="18"/>
  <c r="AE817" i="18"/>
  <c r="AE822" i="18"/>
  <c r="AE821" i="18"/>
  <c r="AE820" i="18"/>
  <c r="AE819" i="18"/>
  <c r="AE824" i="18"/>
  <c r="AE823" i="18"/>
  <c r="AE826" i="18"/>
  <c r="AE825" i="18"/>
  <c r="AE827" i="18"/>
  <c r="AE830" i="18"/>
  <c r="AE829" i="18"/>
  <c r="AE828" i="18"/>
  <c r="AE832" i="18"/>
  <c r="AE831" i="18"/>
  <c r="AE834" i="18"/>
  <c r="AE833" i="18"/>
  <c r="AE835" i="18"/>
  <c r="AE837" i="18"/>
  <c r="AE836" i="18"/>
  <c r="AE838" i="18"/>
  <c r="AE839" i="18"/>
  <c r="AE841" i="18"/>
  <c r="AE840" i="18"/>
  <c r="AE842" i="18"/>
  <c r="AE846" i="18"/>
  <c r="AE843" i="18"/>
  <c r="AE844" i="18"/>
  <c r="AE848" i="18"/>
  <c r="AE850" i="18"/>
  <c r="AE845" i="18"/>
  <c r="AE847" i="18"/>
  <c r="AE849" i="18"/>
  <c r="AE852" i="18"/>
  <c r="AE851" i="18"/>
  <c r="AE855" i="18"/>
  <c r="AE853" i="18"/>
  <c r="AE854" i="18"/>
  <c r="AE857" i="18"/>
  <c r="AE856" i="18"/>
  <c r="AE859" i="18"/>
  <c r="AE858" i="18"/>
  <c r="AE861" i="18"/>
  <c r="AE860" i="18"/>
  <c r="AE862" i="18"/>
  <c r="AE863" i="18"/>
  <c r="AE865" i="18"/>
  <c r="AE866" i="18"/>
  <c r="AE864" i="18"/>
  <c r="AE867" i="18"/>
  <c r="AE868" i="18"/>
  <c r="AE870" i="18"/>
  <c r="AE873" i="18"/>
  <c r="AE869" i="18"/>
  <c r="AE871" i="18"/>
  <c r="AE872" i="18"/>
  <c r="AE874" i="18"/>
  <c r="AE875" i="18"/>
  <c r="AE877" i="18"/>
  <c r="AE876" i="18"/>
  <c r="AE878" i="18"/>
  <c r="AE881" i="18"/>
  <c r="AE880" i="18"/>
  <c r="AE879" i="18"/>
  <c r="AE884" i="18"/>
  <c r="AE882" i="18"/>
  <c r="AE883" i="18"/>
  <c r="AE886" i="18"/>
  <c r="AE889" i="18"/>
  <c r="AE885" i="18"/>
  <c r="AE888" i="18"/>
  <c r="AE887" i="18"/>
  <c r="AE890" i="18"/>
  <c r="AE892" i="18"/>
  <c r="AE891" i="18"/>
  <c r="AE893" i="18"/>
  <c r="AE895" i="18"/>
  <c r="AE894" i="18"/>
  <c r="AE896" i="18"/>
  <c r="AE897" i="18"/>
  <c r="AE899" i="18"/>
  <c r="AE898" i="18"/>
  <c r="AE900" i="18"/>
  <c r="AE901" i="18"/>
  <c r="AE904" i="18"/>
  <c r="AE902" i="18"/>
  <c r="AE903" i="18"/>
  <c r="AE905" i="18"/>
  <c r="AE906" i="18"/>
  <c r="AE907" i="18"/>
  <c r="AE908" i="18"/>
  <c r="AE909" i="18"/>
  <c r="AE910" i="18"/>
  <c r="AE913" i="18"/>
  <c r="AE911" i="18"/>
  <c r="AE912" i="18"/>
  <c r="AE914" i="18"/>
  <c r="AE916" i="18"/>
  <c r="AE917" i="18"/>
  <c r="AE915" i="18"/>
  <c r="AE918" i="18"/>
  <c r="AE919" i="18"/>
  <c r="AE920" i="18"/>
  <c r="AE921" i="18"/>
  <c r="AE922" i="18"/>
  <c r="AE923" i="18"/>
  <c r="AE927" i="18"/>
  <c r="AE925" i="18"/>
  <c r="AE924" i="18"/>
  <c r="AE926" i="18"/>
  <c r="AE929" i="18"/>
  <c r="AE928" i="18"/>
  <c r="AE934" i="18"/>
  <c r="AE932" i="18"/>
  <c r="AE930" i="18"/>
  <c r="AE931" i="18"/>
  <c r="AE933" i="18"/>
  <c r="AE936" i="18"/>
  <c r="AE937" i="18"/>
  <c r="AE935" i="18"/>
  <c r="AE939" i="18"/>
  <c r="AE938" i="18"/>
  <c r="AE941" i="18"/>
  <c r="AE942" i="18"/>
  <c r="AE940" i="18"/>
  <c r="AE944" i="18"/>
  <c r="AE945" i="18"/>
  <c r="AE943" i="18"/>
  <c r="AE948" i="18"/>
  <c r="AE946" i="18"/>
  <c r="AE950" i="18"/>
  <c r="AE949" i="18"/>
  <c r="AE947" i="18"/>
  <c r="AE952" i="18"/>
  <c r="AE951" i="18"/>
  <c r="AE954" i="18"/>
  <c r="AE953" i="18"/>
  <c r="AE955" i="18"/>
  <c r="AE959" i="18"/>
  <c r="AE957" i="18"/>
  <c r="AE956" i="18"/>
  <c r="AE960" i="18"/>
  <c r="AE958" i="18"/>
  <c r="AE963" i="18"/>
  <c r="AE962" i="18"/>
  <c r="AE961" i="18"/>
  <c r="AE965" i="18"/>
  <c r="AE964" i="18"/>
  <c r="AE968" i="18"/>
  <c r="AE966" i="18"/>
  <c r="AE967" i="18"/>
  <c r="AE970" i="18"/>
  <c r="AE969" i="18"/>
  <c r="AE971" i="18"/>
  <c r="AE972" i="18"/>
  <c r="AE973" i="18"/>
  <c r="AE975" i="18"/>
  <c r="AE977" i="18"/>
  <c r="AE974" i="18"/>
  <c r="AE976" i="18"/>
  <c r="AE981" i="18"/>
  <c r="AE980" i="18"/>
  <c r="AE982" i="18"/>
  <c r="AE979" i="18"/>
  <c r="AE978" i="18"/>
  <c r="AE983" i="18"/>
  <c r="AE985" i="18"/>
  <c r="AE984" i="18"/>
  <c r="AE988" i="18"/>
  <c r="AE987" i="18"/>
  <c r="AE986" i="18"/>
  <c r="AE989" i="18"/>
  <c r="AE990" i="18"/>
  <c r="AE991" i="18"/>
  <c r="AE993" i="18"/>
  <c r="AE992" i="18"/>
  <c r="AE994" i="18"/>
  <c r="AE996" i="18"/>
  <c r="AE995" i="18"/>
  <c r="AE997" i="18"/>
  <c r="AE1000" i="18"/>
  <c r="G603" i="3"/>
  <c r="G347" i="3"/>
  <c r="G91" i="3"/>
  <c r="G519" i="3"/>
  <c r="G196" i="3"/>
  <c r="G153" i="3"/>
  <c r="G390" i="3"/>
  <c r="I824" i="3"/>
  <c r="G312" i="3"/>
  <c r="G642" i="3"/>
  <c r="I764" i="3"/>
  <c r="G252" i="3"/>
  <c r="G590" i="3"/>
  <c r="G198" i="3"/>
  <c r="G10" i="3"/>
  <c r="I847" i="3"/>
  <c r="G56" i="3"/>
  <c r="G533" i="3"/>
  <c r="G277" i="3"/>
  <c r="G359" i="3"/>
  <c r="G92" i="3"/>
  <c r="I849" i="3"/>
  <c r="G849" i="3"/>
  <c r="G510" i="3"/>
  <c r="I883" i="3"/>
  <c r="G413" i="3"/>
  <c r="G880" i="3"/>
  <c r="I880" i="3"/>
  <c r="G368" i="3"/>
  <c r="G866" i="3"/>
  <c r="G226" i="3"/>
  <c r="G596" i="3"/>
  <c r="G340" i="3"/>
  <c r="G470" i="3"/>
  <c r="G86" i="3"/>
  <c r="G397" i="3"/>
  <c r="G141" i="3"/>
  <c r="G35" i="3"/>
  <c r="G634" i="3"/>
  <c r="G250" i="3"/>
  <c r="G63" i="3"/>
  <c r="G745" i="3"/>
  <c r="G233" i="3"/>
  <c r="G555" i="3"/>
  <c r="G299" i="3"/>
  <c r="G43" i="3"/>
  <c r="G407" i="3"/>
  <c r="G93" i="3"/>
  <c r="G1000" i="3"/>
  <c r="I1000" i="3"/>
  <c r="G837" i="3"/>
  <c r="I837" i="3"/>
  <c r="G716" i="3"/>
  <c r="G460" i="3"/>
  <c r="G143" i="3"/>
  <c r="G677" i="3"/>
  <c r="G421" i="3"/>
  <c r="G165" i="3"/>
  <c r="G36" i="3"/>
  <c r="G626" i="3"/>
  <c r="G242" i="3"/>
  <c r="G855" i="3"/>
  <c r="I855" i="3"/>
  <c r="G961" i="3"/>
  <c r="G291" i="3"/>
  <c r="G9" i="3"/>
  <c r="G391" i="3"/>
  <c r="G381" i="3"/>
  <c r="G736" i="3"/>
  <c r="G480" i="3"/>
  <c r="G671" i="3"/>
  <c r="G522" i="3"/>
  <c r="G708" i="3"/>
  <c r="G452" i="3"/>
  <c r="G15" i="3"/>
  <c r="G144" i="3"/>
  <c r="Y5" i="18"/>
  <c r="G571" i="3"/>
  <c r="G315" i="3"/>
  <c r="G59" i="3"/>
  <c r="G471" i="3"/>
  <c r="G349" i="3"/>
  <c r="G100" i="3"/>
  <c r="G633" i="3"/>
  <c r="G377" i="3"/>
  <c r="G121" i="3"/>
  <c r="G270" i="3"/>
  <c r="G536" i="3"/>
  <c r="G280" i="3"/>
  <c r="G732" i="3"/>
  <c r="G476" i="3"/>
  <c r="G134" i="3"/>
  <c r="G605" i="3"/>
  <c r="G319" i="3"/>
  <c r="G40" i="3"/>
  <c r="G501" i="3"/>
  <c r="G245" i="3"/>
  <c r="G647" i="3"/>
  <c r="G418" i="3"/>
  <c r="G263" i="3"/>
  <c r="G60" i="3"/>
  <c r="G561" i="3"/>
  <c r="G305" i="3"/>
  <c r="G49" i="3"/>
  <c r="G422" i="3"/>
  <c r="G339" i="3"/>
  <c r="G83" i="3"/>
  <c r="G221" i="3"/>
  <c r="G592" i="3"/>
  <c r="G336" i="3"/>
  <c r="G202" i="3"/>
  <c r="G308" i="3"/>
  <c r="G167" i="3"/>
  <c r="G621" i="3"/>
  <c r="G109" i="3"/>
  <c r="G146" i="3"/>
  <c r="G28" i="3"/>
  <c r="G713" i="3"/>
  <c r="G457" i="3"/>
  <c r="G201" i="3"/>
  <c r="G158" i="3"/>
  <c r="G523" i="3"/>
  <c r="G33" i="3"/>
  <c r="G311" i="3"/>
  <c r="G87" i="3"/>
  <c r="I968" i="3"/>
  <c r="G968" i="3"/>
  <c r="G456" i="3"/>
  <c r="G322" i="3"/>
  <c r="G684" i="3"/>
  <c r="G558" i="3"/>
  <c r="G150" i="3"/>
  <c r="G64" i="3"/>
  <c r="G389" i="3"/>
  <c r="G133" i="3"/>
  <c r="G978" i="3"/>
  <c r="G218" i="3"/>
  <c r="G204" i="3"/>
  <c r="G673" i="3"/>
  <c r="G417" i="3"/>
  <c r="G161" i="3"/>
  <c r="G782" i="3"/>
  <c r="I782" i="3"/>
  <c r="G126" i="3"/>
  <c r="G515" i="3"/>
  <c r="G248" i="3"/>
  <c r="G189" i="3"/>
  <c r="G704" i="3"/>
  <c r="G448" i="3"/>
  <c r="G676" i="3"/>
  <c r="G420" i="3"/>
  <c r="G127" i="3"/>
  <c r="G206" i="3"/>
  <c r="G88" i="3"/>
  <c r="AB5" i="18"/>
  <c r="G943" i="3" l="1"/>
  <c r="I943" i="3"/>
  <c r="G489" i="3"/>
  <c r="G236" i="3"/>
  <c r="I780" i="3"/>
  <c r="G442" i="3"/>
  <c r="I889" i="3"/>
  <c r="G362" i="3"/>
  <c r="G190" i="3"/>
  <c r="G262" i="3"/>
  <c r="G431" i="3"/>
  <c r="G176" i="3"/>
  <c r="G338" i="3"/>
  <c r="G357" i="3"/>
  <c r="G182" i="3"/>
  <c r="G151" i="3"/>
  <c r="G402" i="3"/>
  <c r="G497" i="3"/>
  <c r="G222" i="3"/>
  <c r="G152" i="3"/>
  <c r="G102" i="3"/>
  <c r="G26" i="3"/>
  <c r="G469" i="3"/>
  <c r="G309" i="3"/>
  <c r="G355" i="3"/>
  <c r="G404" i="3"/>
  <c r="G434" i="3"/>
  <c r="G231" i="3"/>
  <c r="G705" i="3"/>
  <c r="G416" i="3"/>
  <c r="G446" i="3"/>
  <c r="G293" i="3"/>
  <c r="Q109" i="10"/>
  <c r="G447" i="3"/>
  <c r="G209" i="3"/>
  <c r="G259" i="3"/>
  <c r="G683" i="3"/>
  <c r="W29" i="10"/>
  <c r="G494" i="3"/>
  <c r="G335" i="3"/>
  <c r="G981" i="3"/>
  <c r="G400" i="3"/>
  <c r="I887" i="3"/>
  <c r="G887" i="3"/>
  <c r="I1002" i="3"/>
  <c r="G1002" i="3"/>
  <c r="G212" i="3"/>
  <c r="H557" i="3"/>
  <c r="G67" i="3"/>
  <c r="G90" i="3"/>
  <c r="G371" i="3"/>
  <c r="G970" i="3"/>
  <c r="H657" i="3"/>
  <c r="G547" i="3"/>
  <c r="G238" i="3"/>
  <c r="G313" i="3"/>
  <c r="G816" i="3"/>
  <c r="G409" i="3"/>
  <c r="G276" i="3"/>
  <c r="G55" i="3"/>
  <c r="G39" i="3"/>
  <c r="G211" i="3"/>
  <c r="G157" i="3"/>
  <c r="G106" i="3"/>
  <c r="G79" i="3"/>
  <c r="G807" i="3"/>
  <c r="G95" i="3"/>
  <c r="G287" i="3"/>
  <c r="G219" i="3"/>
  <c r="G449" i="3"/>
  <c r="G525" i="3"/>
  <c r="G973" i="3"/>
  <c r="G908" i="3"/>
  <c r="G861" i="3"/>
  <c r="G909" i="3"/>
  <c r="G478" i="3"/>
  <c r="G450" i="3"/>
  <c r="G406" i="3"/>
  <c r="G854" i="3"/>
  <c r="I854" i="3"/>
  <c r="G689" i="3"/>
  <c r="G611" i="3"/>
  <c r="G249" i="3"/>
  <c r="G822" i="3"/>
  <c r="G846" i="3"/>
  <c r="K53" i="10"/>
  <c r="K54" i="10" s="1"/>
  <c r="M50" i="10"/>
  <c r="L62" i="10" s="1"/>
  <c r="G929" i="3"/>
  <c r="I929" i="3"/>
  <c r="G415" i="3"/>
  <c r="G427" i="3"/>
  <c r="G444" i="3"/>
  <c r="G907" i="3"/>
  <c r="M34" i="10"/>
  <c r="M37" i="10" s="1"/>
  <c r="M38" i="10" s="1"/>
  <c r="M39" i="10" s="1"/>
  <c r="M40" i="10" s="1"/>
  <c r="M41" i="10" s="1"/>
  <c r="M42" i="10" s="1"/>
  <c r="M43" i="10" s="1"/>
  <c r="M44" i="10" s="1"/>
  <c r="M45" i="10" s="1"/>
  <c r="M46" i="10" s="1"/>
  <c r="G395" i="3"/>
  <c r="I922" i="3"/>
  <c r="G695" i="3"/>
  <c r="G334" i="3"/>
  <c r="Q106" i="10"/>
  <c r="I928" i="3"/>
  <c r="G475" i="3"/>
  <c r="I807" i="3"/>
  <c r="G838" i="3"/>
  <c r="I771" i="3"/>
  <c r="G426" i="3"/>
  <c r="G703" i="3"/>
  <c r="O37" i="10"/>
  <c r="R37" i="10" s="1"/>
  <c r="S37" i="10" s="1"/>
  <c r="Q108" i="10"/>
  <c r="Q113" i="10"/>
  <c r="W42" i="10"/>
  <c r="Q105" i="10"/>
  <c r="Q110" i="10"/>
  <c r="G459" i="3"/>
  <c r="G439" i="3"/>
  <c r="R38" i="10"/>
  <c r="S38" i="10" s="1"/>
  <c r="I932" i="3"/>
  <c r="I898" i="3"/>
  <c r="I991" i="3"/>
  <c r="G411" i="3"/>
  <c r="I921" i="3"/>
  <c r="G827" i="3"/>
  <c r="G784" i="3"/>
  <c r="G794" i="3"/>
  <c r="G551" i="3"/>
  <c r="G373" i="3"/>
  <c r="G502" i="3"/>
  <c r="G876" i="3"/>
  <c r="G817" i="3"/>
  <c r="G254" i="3"/>
  <c r="I853" i="3"/>
  <c r="G853" i="3"/>
  <c r="X55" i="10"/>
  <c r="X56" i="10"/>
  <c r="X62" i="10"/>
  <c r="Q112" i="10"/>
  <c r="R42" i="10"/>
  <c r="S42" i="10" s="1"/>
  <c r="X57" i="10"/>
  <c r="X60" i="10"/>
  <c r="X61" i="10"/>
  <c r="X58" i="10"/>
  <c r="Q107" i="10"/>
  <c r="N83" i="10"/>
  <c r="O83" i="10" s="1"/>
  <c r="U83" i="10" s="1"/>
  <c r="Q104" i="10"/>
  <c r="X59" i="10"/>
  <c r="G608" i="3"/>
  <c r="I828" i="3"/>
  <c r="X54" i="10"/>
  <c r="N53" i="10"/>
  <c r="O53" i="10" s="1"/>
  <c r="X53" i="10"/>
  <c r="G980" i="3"/>
  <c r="R41" i="10"/>
  <c r="S41" i="10" s="1"/>
  <c r="W41" i="10"/>
  <c r="R45" i="10"/>
  <c r="S45" i="10" s="1"/>
  <c r="W45" i="10"/>
  <c r="I872" i="3"/>
  <c r="G963" i="3"/>
  <c r="X23" i="10"/>
  <c r="G48" i="10"/>
  <c r="R46" i="10"/>
  <c r="S46" i="10" s="1"/>
  <c r="W46" i="10"/>
  <c r="R43" i="10"/>
  <c r="S43" i="10" s="1"/>
  <c r="W43" i="10"/>
  <c r="R40" i="10"/>
  <c r="S40" i="10" s="1"/>
  <c r="W40" i="10"/>
  <c r="R44" i="10"/>
  <c r="S44" i="10" s="1"/>
  <c r="W44" i="10"/>
  <c r="R39" i="10"/>
  <c r="S39" i="10" s="1"/>
  <c r="W39" i="10"/>
  <c r="I803" i="3"/>
  <c r="I792" i="3"/>
  <c r="I951" i="3"/>
  <c r="I848" i="3"/>
  <c r="G996" i="3"/>
  <c r="I829" i="3"/>
  <c r="G878" i="3"/>
  <c r="G774" i="3"/>
  <c r="I916" i="3"/>
  <c r="I841" i="3"/>
  <c r="I757" i="3"/>
  <c r="J75" i="10"/>
  <c r="I884" i="3"/>
  <c r="J73" i="10"/>
  <c r="I835" i="3"/>
  <c r="J70" i="10"/>
  <c r="J68" i="10"/>
  <c r="K65" i="10" s="1"/>
  <c r="I802" i="3"/>
  <c r="I988" i="3"/>
  <c r="G886" i="3"/>
  <c r="I958" i="3"/>
  <c r="G830" i="3"/>
  <c r="I1001" i="3"/>
  <c r="I779" i="3"/>
  <c r="I919" i="3"/>
  <c r="G871" i="3"/>
  <c r="G915" i="3"/>
  <c r="G804" i="3"/>
  <c r="G831" i="3"/>
  <c r="G757" i="3"/>
  <c r="I783" i="3"/>
  <c r="G935" i="3"/>
  <c r="I939" i="3"/>
  <c r="G877" i="3"/>
  <c r="I862" i="3"/>
  <c r="I868" i="3"/>
  <c r="G896" i="3"/>
  <c r="J72" i="10"/>
  <c r="I907" i="3"/>
  <c r="J12" i="10"/>
  <c r="L12" i="10" s="1"/>
  <c r="J77" i="10"/>
  <c r="J8" i="10"/>
  <c r="L8" i="10" s="1"/>
  <c r="G815" i="3"/>
  <c r="G758" i="3"/>
  <c r="I806" i="3"/>
  <c r="I912" i="3"/>
  <c r="I906" i="3"/>
  <c r="G955" i="3"/>
  <c r="G879" i="3"/>
  <c r="I978" i="3"/>
  <c r="I895" i="3"/>
  <c r="I813" i="3"/>
  <c r="I999" i="3"/>
  <c r="I940" i="3"/>
  <c r="I842" i="3"/>
  <c r="I910" i="3"/>
  <c r="I859" i="3"/>
  <c r="I960" i="3"/>
  <c r="I973" i="3"/>
  <c r="I950" i="3"/>
  <c r="I894" i="3"/>
  <c r="I918" i="3"/>
  <c r="I904" i="3"/>
  <c r="I989" i="3"/>
  <c r="I799" i="3"/>
  <c r="I969" i="3"/>
  <c r="I777" i="3"/>
  <c r="I796" i="3"/>
  <c r="I800" i="3"/>
  <c r="I979" i="3"/>
  <c r="I1007" i="3"/>
  <c r="I805" i="3"/>
  <c r="I818" i="3"/>
  <c r="I768" i="3"/>
  <c r="I949" i="3"/>
  <c r="I967" i="3"/>
  <c r="I874" i="3"/>
  <c r="I920" i="3"/>
  <c r="I765" i="3"/>
  <c r="I820" i="3"/>
  <c r="I852" i="3"/>
  <c r="I866" i="3"/>
  <c r="I975" i="3"/>
  <c r="I927" i="3"/>
  <c r="I761" i="3"/>
  <c r="I825" i="3"/>
  <c r="I931" i="3"/>
  <c r="I965" i="3"/>
  <c r="I870" i="3"/>
  <c r="I1004" i="3"/>
  <c r="I982" i="3"/>
  <c r="I867" i="3"/>
  <c r="I947" i="3"/>
  <c r="I948" i="3"/>
  <c r="I775" i="3"/>
  <c r="I860" i="3"/>
  <c r="I981" i="3"/>
  <c r="I836" i="3"/>
  <c r="I890" i="3"/>
  <c r="I952" i="3"/>
  <c r="I865" i="3"/>
  <c r="I787" i="3"/>
  <c r="I789" i="3"/>
  <c r="I773" i="3"/>
  <c r="I936" i="3"/>
  <c r="I823" i="3"/>
  <c r="I759" i="3"/>
  <c r="I788" i="3"/>
  <c r="I881" i="3"/>
  <c r="I893" i="3"/>
  <c r="I858" i="3"/>
  <c r="I767" i="3"/>
  <c r="I864" i="3"/>
  <c r="I844" i="3"/>
  <c r="I974" i="3"/>
  <c r="I993" i="3"/>
  <c r="I869" i="3"/>
  <c r="I903" i="3"/>
  <c r="I781" i="3"/>
  <c r="I930" i="3"/>
  <c r="I917" i="3"/>
  <c r="I809" i="3"/>
  <c r="I944" i="3"/>
  <c r="I1006" i="3"/>
  <c r="I977" i="3"/>
  <c r="I971" i="3"/>
  <c r="I942" i="3"/>
  <c r="I900" i="3"/>
  <c r="K80" i="10"/>
  <c r="I924" i="3"/>
  <c r="I770" i="3"/>
  <c r="I763" i="3"/>
  <c r="I963" i="3"/>
  <c r="G949" i="3"/>
  <c r="G845" i="3"/>
  <c r="G864" i="3"/>
  <c r="G763" i="3"/>
  <c r="G801" i="3"/>
  <c r="G967" i="3"/>
  <c r="I845" i="3"/>
  <c r="G994" i="3"/>
  <c r="I882" i="3"/>
  <c r="G985" i="3"/>
  <c r="J16" i="10"/>
  <c r="L16" i="10" s="1"/>
  <c r="J74" i="10"/>
  <c r="I814" i="3"/>
  <c r="G965" i="3"/>
  <c r="G839" i="3"/>
  <c r="G761" i="3"/>
  <c r="G873" i="3"/>
  <c r="G857" i="3"/>
  <c r="G914" i="3"/>
  <c r="G834" i="3"/>
  <c r="G905" i="3"/>
  <c r="G826" i="3"/>
  <c r="G759" i="3"/>
  <c r="I821" i="3"/>
  <c r="G808" i="3"/>
  <c r="G913" i="3"/>
  <c r="G770" i="3"/>
  <c r="J71" i="10"/>
  <c r="I797" i="3"/>
  <c r="I972" i="3"/>
  <c r="G832" i="3"/>
  <c r="G833" i="3"/>
  <c r="I987" i="3"/>
  <c r="I1003" i="3"/>
  <c r="I819" i="3"/>
  <c r="G760" i="3"/>
  <c r="G986" i="3"/>
  <c r="G842" i="3"/>
  <c r="G894" i="3"/>
  <c r="I811" i="3"/>
  <c r="I1005" i="3"/>
  <c r="G975" i="3"/>
  <c r="G764" i="3"/>
  <c r="G824" i="3"/>
  <c r="G974" i="3"/>
  <c r="I970" i="3"/>
  <c r="I776" i="3"/>
  <c r="G843" i="3"/>
  <c r="G881" i="3"/>
  <c r="I891" i="3"/>
  <c r="I901" i="3"/>
  <c r="I762" i="3"/>
  <c r="G813" i="3"/>
  <c r="G888" i="3"/>
  <c r="I983" i="3"/>
  <c r="I899" i="3"/>
  <c r="I812" i="3"/>
  <c r="I840" i="3"/>
  <c r="G948" i="3"/>
  <c r="I976" i="3"/>
  <c r="I833" i="3"/>
  <c r="I938" i="3"/>
  <c r="G892" i="3"/>
  <c r="G918" i="3"/>
  <c r="G984" i="3"/>
  <c r="G989" i="3"/>
  <c r="G773" i="3"/>
  <c r="G819" i="3"/>
  <c r="I760" i="3"/>
  <c r="J17" i="10"/>
  <c r="L17" i="10" s="1"/>
  <c r="G969" i="3"/>
  <c r="G847" i="3"/>
  <c r="I856" i="3"/>
  <c r="I769" i="3"/>
  <c r="G825" i="3"/>
  <c r="G931" i="3"/>
  <c r="G787" i="3"/>
  <c r="I966" i="3"/>
  <c r="G818" i="3"/>
  <c r="G972" i="3"/>
  <c r="G863" i="3"/>
  <c r="G885" i="3"/>
  <c r="G982" i="3"/>
  <c r="G903" i="3"/>
  <c r="G769" i="3"/>
  <c r="G875" i="3"/>
  <c r="G814" i="3"/>
  <c r="I953" i="3"/>
  <c r="G778" i="3"/>
  <c r="I873" i="3"/>
  <c r="I834" i="3"/>
  <c r="G789" i="3"/>
  <c r="G966" i="3"/>
  <c r="I926" i="3"/>
  <c r="G798" i="3"/>
  <c r="G821" i="3"/>
  <c r="I795" i="3"/>
  <c r="I791" i="3"/>
  <c r="I875" i="3"/>
  <c r="I790" i="3"/>
  <c r="G786" i="3"/>
  <c r="I997" i="3"/>
  <c r="G897" i="3"/>
  <c r="G926" i="3"/>
  <c r="I798" i="3"/>
  <c r="J9" i="10"/>
  <c r="L9" i="10" s="1"/>
  <c r="G791" i="3"/>
  <c r="G793" i="3"/>
  <c r="G790" i="3"/>
  <c r="I786" i="3"/>
  <c r="I925" i="3"/>
  <c r="G997" i="3"/>
  <c r="I897" i="3"/>
  <c r="G936" i="3"/>
  <c r="I902" i="3"/>
  <c r="I990" i="3"/>
  <c r="G851" i="3"/>
  <c r="I964" i="3"/>
  <c r="I992" i="3"/>
  <c r="I961" i="3"/>
  <c r="G993" i="3"/>
  <c r="G934" i="3"/>
  <c r="G927" i="3"/>
  <c r="I793" i="3"/>
  <c r="I923" i="3"/>
  <c r="I832" i="3"/>
  <c r="I945" i="3"/>
  <c r="G925" i="3"/>
  <c r="G882" i="3"/>
  <c r="I810" i="3"/>
  <c r="I857" i="3"/>
  <c r="G987" i="3"/>
  <c r="G870" i="3"/>
  <c r="I850" i="3"/>
  <c r="G1003" i="3"/>
  <c r="I785" i="3"/>
  <c r="G902" i="3"/>
  <c r="G956" i="3"/>
  <c r="I985" i="3"/>
  <c r="G800" i="3"/>
  <c r="I959" i="3"/>
  <c r="I933" i="3"/>
  <c r="I766" i="3"/>
  <c r="I905" i="3"/>
  <c r="G946" i="3"/>
  <c r="J11" i="10"/>
  <c r="K11" i="10" s="1"/>
  <c r="J85" i="10"/>
  <c r="X30" i="10"/>
  <c r="J92" i="10"/>
  <c r="N71" i="10"/>
  <c r="X24" i="10"/>
  <c r="N88" i="10"/>
  <c r="O88" i="10" s="1"/>
  <c r="N91" i="10"/>
  <c r="I105" i="10"/>
  <c r="N105" i="10" s="1"/>
  <c r="L24" i="10"/>
  <c r="I107" i="10"/>
  <c r="N107" i="10" s="1"/>
  <c r="L26" i="10"/>
  <c r="I113" i="10"/>
  <c r="N113" i="10" s="1"/>
  <c r="L32" i="10"/>
  <c r="I106" i="10"/>
  <c r="N106" i="10" s="1"/>
  <c r="L25" i="10"/>
  <c r="I109" i="10"/>
  <c r="N109" i="10" s="1"/>
  <c r="L28" i="10"/>
  <c r="V31" i="10"/>
  <c r="W31" i="10"/>
  <c r="Y31" i="10" s="1"/>
  <c r="M31" i="10"/>
  <c r="Q31" i="10" s="1"/>
  <c r="I104" i="10"/>
  <c r="N104" i="10" s="1"/>
  <c r="L23" i="10"/>
  <c r="W26" i="10"/>
  <c r="Y26" i="10" s="1"/>
  <c r="V26" i="10"/>
  <c r="M26" i="10"/>
  <c r="Q26" i="10" s="1"/>
  <c r="N58" i="10"/>
  <c r="N89" i="10"/>
  <c r="N87" i="10"/>
  <c r="N75" i="10"/>
  <c r="G111" i="10"/>
  <c r="L111" i="10" s="1"/>
  <c r="I60" i="10"/>
  <c r="J60" i="10" s="1"/>
  <c r="I59" i="10"/>
  <c r="J59" i="10" s="1"/>
  <c r="G110" i="10"/>
  <c r="L110" i="10" s="1"/>
  <c r="G106" i="10"/>
  <c r="L106" i="10" s="1"/>
  <c r="I55" i="10"/>
  <c r="J55" i="10" s="1"/>
  <c r="N92" i="10"/>
  <c r="I56" i="10"/>
  <c r="J56" i="10" s="1"/>
  <c r="G107" i="10"/>
  <c r="L107" i="10" s="1"/>
  <c r="G105" i="10"/>
  <c r="L105" i="10" s="1"/>
  <c r="I54" i="10"/>
  <c r="J54" i="10" s="1"/>
  <c r="G104" i="10"/>
  <c r="L104" i="10" s="1"/>
  <c r="N90" i="10"/>
  <c r="O90" i="10" s="1"/>
  <c r="G113" i="10"/>
  <c r="L113" i="10" s="1"/>
  <c r="J62" i="10"/>
  <c r="G112" i="10"/>
  <c r="L112" i="10" s="1"/>
  <c r="I61" i="10"/>
  <c r="J61" i="10" s="1"/>
  <c r="J91" i="10"/>
  <c r="N84" i="10"/>
  <c r="O84" i="10" s="1"/>
  <c r="V25" i="10"/>
  <c r="W25" i="10"/>
  <c r="Y25" i="10" s="1"/>
  <c r="M25" i="10"/>
  <c r="Q25" i="10" s="1"/>
  <c r="H109" i="10"/>
  <c r="M109" i="10" s="1"/>
  <c r="K28" i="10"/>
  <c r="J15" i="10"/>
  <c r="I111" i="10"/>
  <c r="N111" i="10" s="1"/>
  <c r="L30" i="10"/>
  <c r="V23" i="10"/>
  <c r="W23" i="10"/>
  <c r="M23" i="10"/>
  <c r="Q23" i="10" s="1"/>
  <c r="J10" i="10"/>
  <c r="I108" i="10"/>
  <c r="N108" i="10" s="1"/>
  <c r="L27" i="10"/>
  <c r="V28" i="10"/>
  <c r="W28" i="10"/>
  <c r="Y28" i="10" s="1"/>
  <c r="M28" i="10"/>
  <c r="Q28" i="10" s="1"/>
  <c r="N57" i="10"/>
  <c r="J89" i="10"/>
  <c r="J87" i="10"/>
  <c r="N60" i="10"/>
  <c r="N59" i="10"/>
  <c r="J86" i="10"/>
  <c r="N85" i="10"/>
  <c r="N70" i="10"/>
  <c r="N56" i="10"/>
  <c r="N54" i="10"/>
  <c r="N77" i="10"/>
  <c r="N74" i="10"/>
  <c r="N73" i="10"/>
  <c r="N72" i="10"/>
  <c r="N68" i="10"/>
  <c r="V29" i="10"/>
  <c r="Y29" i="10"/>
  <c r="M29" i="10"/>
  <c r="Q29" i="10" s="1"/>
  <c r="I110" i="10"/>
  <c r="N110" i="10" s="1"/>
  <c r="L29" i="10"/>
  <c r="H105" i="10"/>
  <c r="M105" i="10" s="1"/>
  <c r="K24" i="10"/>
  <c r="H108" i="10"/>
  <c r="M108" i="10" s="1"/>
  <c r="K27" i="10"/>
  <c r="J14" i="10"/>
  <c r="H106" i="10"/>
  <c r="M106" i="10" s="1"/>
  <c r="K25" i="10"/>
  <c r="I112" i="10"/>
  <c r="N112" i="10" s="1"/>
  <c r="L31" i="10"/>
  <c r="W30" i="10"/>
  <c r="V30" i="10"/>
  <c r="M30" i="10"/>
  <c r="Q30" i="10" s="1"/>
  <c r="N69" i="10"/>
  <c r="N76" i="10"/>
  <c r="N55" i="10"/>
  <c r="N86" i="10"/>
  <c r="N61" i="10"/>
  <c r="H104" i="10"/>
  <c r="M104" i="10" s="1"/>
  <c r="K23" i="10"/>
  <c r="H107" i="10"/>
  <c r="M107" i="10" s="1"/>
  <c r="K26" i="10"/>
  <c r="H112" i="10"/>
  <c r="M112" i="10" s="1"/>
  <c r="K31" i="10"/>
  <c r="J13" i="10"/>
  <c r="H111" i="10"/>
  <c r="M111" i="10" s="1"/>
  <c r="K30" i="10"/>
  <c r="V27" i="10"/>
  <c r="W27" i="10"/>
  <c r="Y27" i="10" s="1"/>
  <c r="M27" i="10"/>
  <c r="Q27" i="10" s="1"/>
  <c r="H113" i="10"/>
  <c r="M113" i="10" s="1"/>
  <c r="K32" i="10"/>
  <c r="H110" i="10"/>
  <c r="M110" i="10" s="1"/>
  <c r="K29" i="10"/>
  <c r="V24" i="10"/>
  <c r="W24" i="10"/>
  <c r="M24" i="10"/>
  <c r="Q24" i="10" s="1"/>
  <c r="V32" i="10"/>
  <c r="W32" i="10"/>
  <c r="Y32" i="10" s="1"/>
  <c r="M32" i="10"/>
  <c r="Q32" i="10" s="1"/>
  <c r="I57" i="10"/>
  <c r="J57" i="10" s="1"/>
  <c r="G108" i="10"/>
  <c r="L108" i="10" s="1"/>
  <c r="I58" i="10"/>
  <c r="J58" i="10" s="1"/>
  <c r="G109" i="10"/>
  <c r="L109" i="10" s="1"/>
  <c r="J69" i="10"/>
  <c r="J76" i="10"/>
  <c r="AE5" i="18"/>
  <c r="K3" i="3"/>
  <c r="K4" i="3" s="1"/>
  <c r="R84" i="10" l="1"/>
  <c r="S84" i="10" s="1"/>
  <c r="U84" i="10"/>
  <c r="R88" i="10"/>
  <c r="S88" i="10" s="1"/>
  <c r="U88" i="10"/>
  <c r="L83" i="10"/>
  <c r="R53" i="10"/>
  <c r="S53" i="10" s="1"/>
  <c r="U53" i="10"/>
  <c r="R90" i="10"/>
  <c r="S90" i="10" s="1"/>
  <c r="U90" i="10"/>
  <c r="P24" i="10"/>
  <c r="R24" i="10" s="1"/>
  <c r="S24" i="10" s="1"/>
  <c r="M9" i="10" s="1"/>
  <c r="P28" i="10"/>
  <c r="R28" i="10" s="1"/>
  <c r="S28" i="10" s="1"/>
  <c r="Y23" i="10"/>
  <c r="P25" i="10"/>
  <c r="R25" i="10" s="1"/>
  <c r="S25" i="10" s="1"/>
  <c r="W37" i="10"/>
  <c r="O55" i="10"/>
  <c r="O73" i="10"/>
  <c r="R73" i="10" s="1"/>
  <c r="S73" i="10" s="1"/>
  <c r="P107" i="10"/>
  <c r="R107" i="10" s="1"/>
  <c r="P111" i="10"/>
  <c r="S111" i="10" s="1"/>
  <c r="T111" i="10" s="1"/>
  <c r="P112" i="10"/>
  <c r="R112" i="10" s="1"/>
  <c r="P110" i="10"/>
  <c r="R110" i="10" s="1"/>
  <c r="P113" i="10"/>
  <c r="R113" i="10" s="1"/>
  <c r="P108" i="10"/>
  <c r="R108" i="10" s="1"/>
  <c r="P106" i="10"/>
  <c r="R106" i="10" s="1"/>
  <c r="K83" i="10"/>
  <c r="K84" i="10" s="1"/>
  <c r="K85" i="10" s="1"/>
  <c r="K86" i="10" s="1"/>
  <c r="K87" i="10" s="1"/>
  <c r="K88" i="10" s="1"/>
  <c r="K89" i="10" s="1"/>
  <c r="K90" i="10" s="1"/>
  <c r="K91" i="10" s="1"/>
  <c r="K92" i="10" s="1"/>
  <c r="P109" i="10"/>
  <c r="S109" i="10" s="1"/>
  <c r="T109" i="10" s="1"/>
  <c r="O54" i="10"/>
  <c r="Z54" i="10" s="1"/>
  <c r="AA54" i="10" s="1"/>
  <c r="P105" i="10"/>
  <c r="R105" i="10" s="1"/>
  <c r="K55" i="10"/>
  <c r="K56" i="10" s="1"/>
  <c r="K57" i="10" s="1"/>
  <c r="K58" i="10" s="1"/>
  <c r="K59" i="10" s="1"/>
  <c r="K60" i="10" s="1"/>
  <c r="K61" i="10" s="1"/>
  <c r="K62" i="10" s="1"/>
  <c r="P104" i="10"/>
  <c r="O61" i="10"/>
  <c r="Z61" i="10" s="1"/>
  <c r="AA61" i="10" s="1"/>
  <c r="O60" i="10"/>
  <c r="Z60" i="10" s="1"/>
  <c r="AA60" i="10" s="1"/>
  <c r="O68" i="10"/>
  <c r="R68" i="10" s="1"/>
  <c r="M65" i="10"/>
  <c r="M68" i="10" s="1"/>
  <c r="M69" i="10" s="1"/>
  <c r="M70" i="10" s="1"/>
  <c r="M71" i="10" s="1"/>
  <c r="M72" i="10" s="1"/>
  <c r="M73" i="10" s="1"/>
  <c r="M74" i="10" s="1"/>
  <c r="M75" i="10" s="1"/>
  <c r="M76" i="10" s="1"/>
  <c r="M77" i="10" s="1"/>
  <c r="K68" i="10"/>
  <c r="K69" i="10" s="1"/>
  <c r="K70" i="10" s="1"/>
  <c r="K71" i="10" s="1"/>
  <c r="K72" i="10" s="1"/>
  <c r="K73" i="10" s="1"/>
  <c r="K74" i="10" s="1"/>
  <c r="K75" i="10" s="1"/>
  <c r="K76" i="10" s="1"/>
  <c r="K77" i="10" s="1"/>
  <c r="K12" i="10"/>
  <c r="O75" i="10"/>
  <c r="R75" i="10" s="1"/>
  <c r="S75" i="10" s="1"/>
  <c r="O70" i="10"/>
  <c r="R70" i="10" s="1"/>
  <c r="P32" i="10"/>
  <c r="R32" i="10" s="1"/>
  <c r="S32" i="10" s="1"/>
  <c r="M17" i="10" s="1"/>
  <c r="K16" i="10"/>
  <c r="K9" i="10"/>
  <c r="O56" i="10"/>
  <c r="O62" i="10"/>
  <c r="O77" i="10"/>
  <c r="R77" i="10" s="1"/>
  <c r="S77" i="10" s="1"/>
  <c r="P30" i="10"/>
  <c r="R30" i="10" s="1"/>
  <c r="S30" i="10" s="1"/>
  <c r="Y30" i="10"/>
  <c r="O72" i="10"/>
  <c r="K8" i="10"/>
  <c r="K17" i="10"/>
  <c r="Y24" i="10"/>
  <c r="T30" i="10" a="1"/>
  <c r="T30" i="10" s="1"/>
  <c r="M80" i="10"/>
  <c r="M83" i="10" s="1"/>
  <c r="M84" i="10" s="1"/>
  <c r="M85" i="10" s="1"/>
  <c r="M86" i="10" s="1"/>
  <c r="M87" i="10" s="1"/>
  <c r="M88" i="10" s="1"/>
  <c r="M89" i="10" s="1"/>
  <c r="M90" i="10" s="1"/>
  <c r="M91" i="10" s="1"/>
  <c r="M92" i="10" s="1"/>
  <c r="O92" i="10"/>
  <c r="O74" i="10"/>
  <c r="O71" i="10"/>
  <c r="R83" i="10"/>
  <c r="S83" i="10" s="1"/>
  <c r="O59" i="10"/>
  <c r="Z59" i="10" s="1"/>
  <c r="AA59" i="10" s="1"/>
  <c r="O86" i="10"/>
  <c r="P26" i="10"/>
  <c r="R26" i="10" s="1"/>
  <c r="S26" i="10" s="1"/>
  <c r="O85" i="10"/>
  <c r="P31" i="10"/>
  <c r="R31" i="10" s="1"/>
  <c r="S31" i="10" s="1"/>
  <c r="M16" i="10" s="1"/>
  <c r="L11" i="10"/>
  <c r="P29" i="10"/>
  <c r="R29" i="10" s="1"/>
  <c r="S29" i="10" s="1"/>
  <c r="P23" i="10"/>
  <c r="R23" i="10" s="1"/>
  <c r="S23" i="10" s="1"/>
  <c r="M8" i="10" s="1"/>
  <c r="O91" i="10"/>
  <c r="O76" i="10"/>
  <c r="K10" i="10"/>
  <c r="L10" i="10"/>
  <c r="O89" i="10"/>
  <c r="L13" i="10"/>
  <c r="K13" i="10"/>
  <c r="O57" i="10"/>
  <c r="Z57" i="10" s="1"/>
  <c r="AA57" i="10" s="1"/>
  <c r="O58" i="10"/>
  <c r="Z58" i="10" s="1"/>
  <c r="AA58" i="10" s="1"/>
  <c r="O69" i="10"/>
  <c r="L14" i="10"/>
  <c r="K14" i="10"/>
  <c r="P27" i="10"/>
  <c r="R27" i="10" s="1"/>
  <c r="S27" i="10" s="1"/>
  <c r="M12" i="10" s="1"/>
  <c r="K15" i="10"/>
  <c r="L15" i="10"/>
  <c r="O87" i="10"/>
  <c r="L3" i="3"/>
  <c r="L4" i="3" s="1"/>
  <c r="Y83" i="10" l="1"/>
  <c r="R92" i="10"/>
  <c r="S92" i="10" s="1"/>
  <c r="U92" i="10"/>
  <c r="X88" i="10"/>
  <c r="W88" i="10"/>
  <c r="Y88" i="10" s="1"/>
  <c r="R86" i="10"/>
  <c r="S86" i="10" s="1"/>
  <c r="U86" i="10"/>
  <c r="W90" i="10"/>
  <c r="Y90" i="10" s="1"/>
  <c r="X90" i="10"/>
  <c r="R85" i="10"/>
  <c r="S85" i="10" s="1"/>
  <c r="U85" i="10"/>
  <c r="R87" i="10"/>
  <c r="S87" i="10" s="1"/>
  <c r="U87" i="10"/>
  <c r="W87" i="10" s="1"/>
  <c r="R91" i="10"/>
  <c r="S91" i="10" s="1"/>
  <c r="U91" i="10"/>
  <c r="R89" i="10"/>
  <c r="S89" i="10" s="1"/>
  <c r="U89" i="10"/>
  <c r="R55" i="10"/>
  <c r="Z55" i="10"/>
  <c r="AA55" i="10" s="1"/>
  <c r="W84" i="10"/>
  <c r="Y84" i="10" s="1"/>
  <c r="X84" i="10"/>
  <c r="R62" i="10"/>
  <c r="S62" i="10" s="1"/>
  <c r="Z62" i="10"/>
  <c r="AA62" i="10" s="1"/>
  <c r="R56" i="10"/>
  <c r="S56" i="10" s="1"/>
  <c r="Z56" i="10"/>
  <c r="AA56" i="10" s="1"/>
  <c r="W55" i="10"/>
  <c r="S112" i="10"/>
  <c r="T112" i="10" s="1"/>
  <c r="S107" i="10"/>
  <c r="T107" i="10" s="1"/>
  <c r="W59" i="10"/>
  <c r="R59" i="10"/>
  <c r="W58" i="10"/>
  <c r="R58" i="10"/>
  <c r="S58" i="10" s="1"/>
  <c r="W54" i="10"/>
  <c r="R54" i="10"/>
  <c r="S54" i="10" s="1"/>
  <c r="W57" i="10"/>
  <c r="R57" i="10"/>
  <c r="S57" i="10" s="1"/>
  <c r="S110" i="10"/>
  <c r="T110" i="10" s="1"/>
  <c r="S68" i="10"/>
  <c r="W60" i="10"/>
  <c r="R60" i="10"/>
  <c r="S60" i="10" s="1"/>
  <c r="W61" i="10"/>
  <c r="R61" i="10"/>
  <c r="S61" i="10" s="1"/>
  <c r="S108" i="10"/>
  <c r="T108" i="10" s="1"/>
  <c r="S106" i="10"/>
  <c r="T106" i="10" s="1"/>
  <c r="R111" i="10"/>
  <c r="S113" i="10"/>
  <c r="T113" i="10" s="1"/>
  <c r="R109" i="10"/>
  <c r="S105" i="10"/>
  <c r="T105" i="10" s="1"/>
  <c r="S104" i="10"/>
  <c r="T104" i="10" s="1"/>
  <c r="R104" i="10"/>
  <c r="L92" i="10"/>
  <c r="P92" i="10" s="1"/>
  <c r="Q92" i="10" s="1"/>
  <c r="W62" i="10"/>
  <c r="W56" i="10"/>
  <c r="M15" i="10"/>
  <c r="M13" i="10"/>
  <c r="S70" i="10"/>
  <c r="R69" i="10"/>
  <c r="R76" i="10"/>
  <c r="S76" i="10" s="1"/>
  <c r="R71" i="10"/>
  <c r="R74" i="10"/>
  <c r="R72" i="10"/>
  <c r="S55" i="10"/>
  <c r="M10" i="10"/>
  <c r="M11" i="10"/>
  <c r="M14" i="10"/>
  <c r="T28" i="10" a="1"/>
  <c r="T28" i="10" s="1"/>
  <c r="T27" i="10" a="1"/>
  <c r="T27" i="10" s="1"/>
  <c r="T24" i="10" a="1"/>
  <c r="T24" i="10" s="1"/>
  <c r="T25" i="10" a="1"/>
  <c r="T25" i="10" s="1"/>
  <c r="T23" i="10" a="1"/>
  <c r="T23" i="10" s="1"/>
  <c r="T26" i="10" a="1"/>
  <c r="T26" i="10" s="1"/>
  <c r="T31" i="10" a="1"/>
  <c r="T31" i="10" s="1"/>
  <c r="T32" i="10" a="1"/>
  <c r="T32" i="10" s="1"/>
  <c r="T29" i="10" a="1"/>
  <c r="T29" i="10" s="1"/>
  <c r="L57" i="10"/>
  <c r="P57" i="10" s="1"/>
  <c r="L91" i="10"/>
  <c r="P91" i="10" s="1"/>
  <c r="Q91" i="10" s="1"/>
  <c r="L58" i="10"/>
  <c r="P58" i="10" s="1"/>
  <c r="L87" i="10"/>
  <c r="P87" i="10" s="1"/>
  <c r="Q87" i="10" s="1"/>
  <c r="L85" i="10"/>
  <c r="P85" i="10" s="1"/>
  <c r="Q85" i="10" s="1"/>
  <c r="L53" i="10"/>
  <c r="P53" i="10" s="1"/>
  <c r="Q53" i="10" s="1"/>
  <c r="L54" i="10"/>
  <c r="P54" i="10" s="1"/>
  <c r="L86" i="10"/>
  <c r="P86" i="10" s="1"/>
  <c r="Q86" i="10" s="1"/>
  <c r="L70" i="10"/>
  <c r="P70" i="10" s="1"/>
  <c r="L77" i="10"/>
  <c r="P77" i="10" s="1"/>
  <c r="Q77" i="10" s="1"/>
  <c r="L74" i="10"/>
  <c r="P74" i="10" s="1"/>
  <c r="L73" i="10"/>
  <c r="P73" i="10" s="1"/>
  <c r="Q73" i="10" s="1"/>
  <c r="L59" i="10"/>
  <c r="P59" i="10" s="1"/>
  <c r="L55" i="10"/>
  <c r="P55" i="10" s="1"/>
  <c r="L90" i="10"/>
  <c r="P90" i="10" s="1"/>
  <c r="Q90" i="10" s="1"/>
  <c r="L89" i="10"/>
  <c r="P89" i="10" s="1"/>
  <c r="Q89" i="10" s="1"/>
  <c r="L76" i="10"/>
  <c r="P76" i="10" s="1"/>
  <c r="L69" i="10"/>
  <c r="P69" i="10" s="1"/>
  <c r="L84" i="10"/>
  <c r="P84" i="10" s="1"/>
  <c r="Q84" i="10" s="1"/>
  <c r="L75" i="10"/>
  <c r="P75" i="10" s="1"/>
  <c r="Q75" i="10" s="1"/>
  <c r="L88" i="10"/>
  <c r="P88" i="10" s="1"/>
  <c r="Q88" i="10" s="1"/>
  <c r="M3" i="3"/>
  <c r="M4" i="3" s="1"/>
  <c r="X89" i="10" l="1"/>
  <c r="W89" i="10"/>
  <c r="Y89" i="10" s="1"/>
  <c r="W91" i="10"/>
  <c r="Y91" i="10" s="1"/>
  <c r="X91" i="10"/>
  <c r="W86" i="10"/>
  <c r="Y86" i="10" s="1"/>
  <c r="X86" i="10"/>
  <c r="Y87" i="10"/>
  <c r="X87" i="10"/>
  <c r="W85" i="10"/>
  <c r="Y85" i="10" s="1"/>
  <c r="X85" i="10"/>
  <c r="W92" i="10"/>
  <c r="Y92" i="10" s="1"/>
  <c r="X92" i="10"/>
  <c r="Q54" i="10"/>
  <c r="L42" i="10"/>
  <c r="P42" i="10" s="1"/>
  <c r="Q42" i="10" s="1"/>
  <c r="L38" i="10"/>
  <c r="P38" i="10" s="1"/>
  <c r="Q38" i="10" s="1"/>
  <c r="L39" i="10"/>
  <c r="P39" i="10" s="1"/>
  <c r="Q39" i="10" s="1"/>
  <c r="L41" i="10"/>
  <c r="P41" i="10" s="1"/>
  <c r="Q41" i="10" s="1"/>
  <c r="L37" i="10"/>
  <c r="P37" i="10" s="1"/>
  <c r="Q37" i="10" s="1"/>
  <c r="L44" i="10"/>
  <c r="P44" i="10" s="1"/>
  <c r="Q44" i="10" s="1"/>
  <c r="L71" i="10"/>
  <c r="P71" i="10" s="1"/>
  <c r="L61" i="10"/>
  <c r="P61" i="10" s="1"/>
  <c r="Q61" i="10" s="1"/>
  <c r="P62" i="10"/>
  <c r="Q62" i="10" s="1"/>
  <c r="L68" i="10"/>
  <c r="P68" i="10" s="1"/>
  <c r="Q68" i="10" s="1"/>
  <c r="L72" i="10"/>
  <c r="P72" i="10" s="1"/>
  <c r="P83" i="10"/>
  <c r="Q83" i="10" s="1"/>
  <c r="L43" i="10"/>
  <c r="P43" i="10" s="1"/>
  <c r="Q43" i="10" s="1"/>
  <c r="L56" i="10"/>
  <c r="P56" i="10" s="1"/>
  <c r="Q56" i="10" s="1"/>
  <c r="L60" i="10"/>
  <c r="P60" i="10" s="1"/>
  <c r="Q60" i="10" s="1"/>
  <c r="M53" i="10"/>
  <c r="M54" i="10" s="1"/>
  <c r="M55" i="10" s="1"/>
  <c r="M56" i="10" s="1"/>
  <c r="M57" i="10" s="1"/>
  <c r="M58" i="10" s="1"/>
  <c r="M59" i="10" s="1"/>
  <c r="M60" i="10" s="1"/>
  <c r="M61" i="10" s="1"/>
  <c r="M62" i="10" s="1"/>
  <c r="L46" i="10"/>
  <c r="P46" i="10" s="1"/>
  <c r="Q46" i="10" s="1"/>
  <c r="L45" i="10"/>
  <c r="P45" i="10" s="1"/>
  <c r="Q45" i="10" s="1"/>
  <c r="L40" i="10"/>
  <c r="P40" i="10" s="1"/>
  <c r="Q40" i="10" s="1"/>
  <c r="Q70" i="10"/>
  <c r="S74" i="10"/>
  <c r="Q74" i="10" s="1"/>
  <c r="Q76" i="10"/>
  <c r="S72" i="10"/>
  <c r="S71" i="10"/>
  <c r="S69" i="10"/>
  <c r="Q69" i="10" s="1"/>
  <c r="Q57" i="10"/>
  <c r="Q58" i="10"/>
  <c r="S59" i="10"/>
  <c r="Q59" i="10" s="1"/>
  <c r="Q55" i="10"/>
  <c r="N3" i="3"/>
  <c r="N4" i="3" s="1"/>
  <c r="I4" i="3" s="1"/>
  <c r="Q72" i="10" l="1"/>
  <c r="Q71" i="1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<sst xmlns="http://schemas.openxmlformats.org/spreadsheetml/2006/main" count="5410" uniqueCount="912">
  <si>
    <t>Program ID</t>
  </si>
  <si>
    <t>Project Cost</t>
  </si>
  <si>
    <t>FLISR</t>
  </si>
  <si>
    <t>Iteration No.</t>
  </si>
  <si>
    <t>Status Quo CMI (all years)</t>
  </si>
  <si>
    <t>Status Quo CMI Dollars NPV (all years)</t>
  </si>
  <si>
    <t>Status Quo Rest Dollars NPV (all years)</t>
  </si>
  <si>
    <t>Total Status Quo NPV (all years)</t>
  </si>
  <si>
    <t>Budget Scenario 5 Project Cost</t>
  </si>
  <si>
    <t>Budget Scenario 5 Plan CMI</t>
  </si>
  <si>
    <t>Budget Scenario 5 Plan CMI Dollars</t>
  </si>
  <si>
    <t>Budget Scenario 5 Plan Rest Dollars</t>
  </si>
  <si>
    <t>Budget Scenario 5 CMI plus Rest</t>
  </si>
  <si>
    <t>CMI Benefit</t>
  </si>
  <si>
    <t>CMI Dollars Benefit</t>
  </si>
  <si>
    <t>Rest Dollars Benefit</t>
  </si>
  <si>
    <t>Gross Benefit</t>
  </si>
  <si>
    <t>Net Benefit</t>
  </si>
  <si>
    <t>Rank</t>
  </si>
  <si>
    <t>Percent Exceedance (P-Value)</t>
  </si>
  <si>
    <t>Status Quo</t>
  </si>
  <si>
    <t>% Exceedence</t>
  </si>
  <si>
    <t>Plan</t>
  </si>
  <si>
    <t>Storm Protection Plan</t>
  </si>
  <si>
    <t>Storm Protection Plan Life-Cycle NPV Distribution</t>
  </si>
  <si>
    <t>Without FLISR</t>
  </si>
  <si>
    <t>WithFLISR</t>
  </si>
  <si>
    <t>Area 1</t>
  </si>
  <si>
    <t>Area 2</t>
  </si>
  <si>
    <t>Resilience NPV</t>
  </si>
  <si>
    <t>Resilience NPV:</t>
  </si>
  <si>
    <t>Billions</t>
  </si>
  <si>
    <t>Million</t>
  </si>
  <si>
    <t>Thousands</t>
  </si>
  <si>
    <t>Ones</t>
  </si>
  <si>
    <t>With FLISR</t>
  </si>
  <si>
    <t>Negative</t>
  </si>
  <si>
    <t>Positive</t>
  </si>
  <si>
    <t>P-Value Results</t>
  </si>
  <si>
    <t>P-Value</t>
  </si>
  <si>
    <t>P-Value Name</t>
  </si>
  <si>
    <t>Net Results for Graph</t>
  </si>
  <si>
    <t>Life Cycle NPV Summary Results</t>
  </si>
  <si>
    <t>Life Cycle NPV Detailed Results</t>
  </si>
  <si>
    <t>SQ Rest$</t>
  </si>
  <si>
    <t>Hardened Rest$</t>
  </si>
  <si>
    <t>SQ $CMI</t>
  </si>
  <si>
    <t>Hardened $CMI</t>
  </si>
  <si>
    <t>Restoration Reduction</t>
  </si>
  <si>
    <t>Monetized CMI Reduction</t>
  </si>
  <si>
    <t>Total Benefit</t>
  </si>
  <si>
    <t>Check</t>
  </si>
  <si>
    <t>Results Summary</t>
  </si>
  <si>
    <t>% Decrease</t>
  </si>
  <si>
    <t>50 yr Storm CMI with Plan</t>
  </si>
  <si>
    <t>50 yr Storm CMI - Status Quo</t>
  </si>
  <si>
    <t>50 Year Storm CMI Benefit</t>
  </si>
  <si>
    <t>Final Area</t>
  </si>
  <si>
    <t>50 Year Storm CMI Benefit &amp; % Decrease</t>
  </si>
  <si>
    <t>Cell Value</t>
  </si>
  <si>
    <t>Status Quo CMI</t>
  </si>
  <si>
    <t>Plan CMI</t>
  </si>
  <si>
    <t>Status Quo Restoration Cost</t>
  </si>
  <si>
    <t>Plan Restoration Cost</t>
  </si>
  <si>
    <t>Restoration Cost Benefit</t>
  </si>
  <si>
    <t>Invested Cost / CMI Reduced</t>
  </si>
  <si>
    <t>(Invested Capital - Restoration Cost Reduction Benefit) / CMI Reduced</t>
  </si>
  <si>
    <t>Before FLISR CMI</t>
  </si>
  <si>
    <t>After FLISR CMI</t>
  </si>
  <si>
    <t>FLISR CMI Benefit</t>
  </si>
  <si>
    <t>Before FLISR CMI Dollars NPV</t>
  </si>
  <si>
    <t>After FLISR CMI Dollars NPV</t>
  </si>
  <si>
    <t>FLISR CMI Dollars Benefit</t>
  </si>
  <si>
    <t>MED Before FLISR CMI</t>
  </si>
  <si>
    <t>MED After FLISR CMI</t>
  </si>
  <si>
    <t>FLISR MED CMI Benefit</t>
  </si>
  <si>
    <t>MED Before FLISR CMI Dollars NPV</t>
  </si>
  <si>
    <t>MED After FLISR CMI Dolars NPV</t>
  </si>
  <si>
    <t>FLISR MED CMI Dollars Benefit</t>
  </si>
  <si>
    <t>FLISR Net Benefit</t>
  </si>
  <si>
    <t>FLISR Hardening Net Benefit</t>
  </si>
  <si>
    <t>Percent CMI Decrease</t>
  </si>
  <si>
    <t>Percent CMI Dollars Decrease</t>
  </si>
  <si>
    <t>Percent MED CMI Decrease</t>
  </si>
  <si>
    <t>Percent MED CMI Dollars Decrease</t>
  </si>
  <si>
    <t>Match Row Number</t>
  </si>
  <si>
    <t>Life-Cycle NPV</t>
  </si>
  <si>
    <t>%Exceedence</t>
  </si>
  <si>
    <t>CMI</t>
  </si>
  <si>
    <t>SQ</t>
  </si>
  <si>
    <t>SPP</t>
  </si>
  <si>
    <t>CMI$</t>
  </si>
  <si>
    <t>Rest$</t>
  </si>
  <si>
    <t>CMI$ + Rest$</t>
  </si>
  <si>
    <t>ProjectID</t>
  </si>
  <si>
    <t>Parent ID</t>
  </si>
  <si>
    <t>Bud_Sc_1_In_Plan</t>
  </si>
  <si>
    <t>Bud_Sc_2_In_Plan</t>
  </si>
  <si>
    <t>Bud_Sc_3_In_Plan</t>
  </si>
  <si>
    <t>Bud_Sc_4_In_Plan</t>
  </si>
  <si>
    <t>Bud_Sc_5_In_Plan</t>
  </si>
  <si>
    <t>Bud_Sc_6_In_Plan</t>
  </si>
  <si>
    <t>Bud_Sc_7_In_Plan</t>
  </si>
  <si>
    <t>Bud_Sc_8_In_Plan</t>
  </si>
  <si>
    <t>Bud_Sc_9_In_Plan</t>
  </si>
  <si>
    <t>Bud_Sc_10_In_Plan</t>
  </si>
  <si>
    <t>CircuitNumber</t>
  </si>
  <si>
    <t>Mid-Cycle Discounted Project Cost</t>
  </si>
  <si>
    <t>Budget Scenario 1 Plan CMI Dollars</t>
  </si>
  <si>
    <t>Budget Scenario 2 Plan CMI Dollars</t>
  </si>
  <si>
    <t>Budget Scenario 3 Plan CMI Dollars</t>
  </si>
  <si>
    <t>Budget Scenario 4 Plan CMI Dollars</t>
  </si>
  <si>
    <t>Budget Scenario 6 Plan CMI Dollars</t>
  </si>
  <si>
    <t>Budget Scenario 7 Plan CMI Dollars</t>
  </si>
  <si>
    <t>Budget Scenario 8 Plan CMI Dollars</t>
  </si>
  <si>
    <t>Budget Scenario 9 Plan CMI Dollars</t>
  </si>
  <si>
    <t>Budget Scenario 10 Plan CMI Dollars</t>
  </si>
  <si>
    <t>Budget Scenario 1 Plan CMI</t>
  </si>
  <si>
    <t>Budget Scenario 2 Plan CMI</t>
  </si>
  <si>
    <t>Budget Scenario 3 Plan CMI</t>
  </si>
  <si>
    <t>Budget Scenario 4 Plan CMI</t>
  </si>
  <si>
    <t>Budget Scenario 6 Plan CMI</t>
  </si>
  <si>
    <t>Budget Scenario 7 Plan CMI</t>
  </si>
  <si>
    <t>Budget Scenario 8 Plan CMI</t>
  </si>
  <si>
    <t>Budget Scenario 9 Plan CMI</t>
  </si>
  <si>
    <t>Budget Scenario 10 Plan CMI</t>
  </si>
  <si>
    <t>FLISR-13367</t>
  </si>
  <si>
    <t>FLISR-13710</t>
  </si>
  <si>
    <t>FLISR-13175</t>
  </si>
  <si>
    <t>FLISR-13119</t>
  </si>
  <si>
    <t>FLISR-13308</t>
  </si>
  <si>
    <t>FLISR-13489</t>
  </si>
  <si>
    <t>FLISR-13042</t>
  </si>
  <si>
    <t>FLISR-13077</t>
  </si>
  <si>
    <t>FLISR-13808</t>
  </si>
  <si>
    <t>FLISR-13236</t>
  </si>
  <si>
    <t>FLISR-13835</t>
  </si>
  <si>
    <t>FLISR-13462</t>
  </si>
  <si>
    <t>FLISR-13373</t>
  </si>
  <si>
    <t>FLISR-13390</t>
  </si>
  <si>
    <t>FLISR-13363</t>
  </si>
  <si>
    <t>FLISR-13303</t>
  </si>
  <si>
    <t>FLISR-13151</t>
  </si>
  <si>
    <t>FLISR-13351</t>
  </si>
  <si>
    <t>FLISR-13297</t>
  </si>
  <si>
    <t>FLISR-13431</t>
  </si>
  <si>
    <t>FLISR-13695</t>
  </si>
  <si>
    <t>FLISR-13006</t>
  </si>
  <si>
    <t>FLISR-13745</t>
  </si>
  <si>
    <t>FLISR-13211</t>
  </si>
  <si>
    <t>FLISR-13633</t>
  </si>
  <si>
    <t>FLISR-13460</t>
  </si>
  <si>
    <t>FLISR-13176</t>
  </si>
  <si>
    <t>FLISR-13533</t>
  </si>
  <si>
    <t>FLISR-13358</t>
  </si>
  <si>
    <t>FLISR-13004</t>
  </si>
  <si>
    <t>FLISR-14011</t>
  </si>
  <si>
    <t>FLISR-13423</t>
  </si>
  <si>
    <t>FLISR-13696</t>
  </si>
  <si>
    <t>FLISR-13117</t>
  </si>
  <si>
    <t>FLISR-13118</t>
  </si>
  <si>
    <t>FLISR-13204</t>
  </si>
  <si>
    <t>FLISR-13772</t>
  </si>
  <si>
    <t>FLISR-13221</t>
  </si>
  <si>
    <t>FLISR-13807</t>
  </si>
  <si>
    <t>FLISR-13443</t>
  </si>
  <si>
    <t>FLISR-13442</t>
  </si>
  <si>
    <t>FLISR-13645</t>
  </si>
  <si>
    <t>FLISR-13687</t>
  </si>
  <si>
    <t>FLISR-13293</t>
  </si>
  <si>
    <t>FLISR-13330</t>
  </si>
  <si>
    <t>FLISR-13805</t>
  </si>
  <si>
    <t>FLISR-13152</t>
  </si>
  <si>
    <t>FLISR-13254</t>
  </si>
  <si>
    <t>FLISR-13123</t>
  </si>
  <si>
    <t>FLISR-13370</t>
  </si>
  <si>
    <t>FLISR-13854</t>
  </si>
  <si>
    <t>FLISR-13069</t>
  </si>
  <si>
    <t>FLISR-13021</t>
  </si>
  <si>
    <t>FLISR-13098</t>
  </si>
  <si>
    <t>FLISR-13962</t>
  </si>
  <si>
    <t>FLISR-13717</t>
  </si>
  <si>
    <t>FLISR-13699</t>
  </si>
  <si>
    <t>FLISR-13227</t>
  </si>
  <si>
    <t>FLISR-13987</t>
  </si>
  <si>
    <t>FLISR-13153</t>
  </si>
  <si>
    <t>FLISR-13657</t>
  </si>
  <si>
    <t>FLISR-13048</t>
  </si>
  <si>
    <t>FLISR-13516</t>
  </si>
  <si>
    <t>FLISR-13463</t>
  </si>
  <si>
    <t>FLISR-13030</t>
  </si>
  <si>
    <t>FLISR-13984</t>
  </si>
  <si>
    <t>FLISR-13470</t>
  </si>
  <si>
    <t>FLISR-13230</t>
  </si>
  <si>
    <t>FLISR-13279</t>
  </si>
  <si>
    <t>FLISR-13148</t>
  </si>
  <si>
    <t>FLISR-13294</t>
  </si>
  <si>
    <t>FLISR-13817</t>
  </si>
  <si>
    <t>FLISR-13656</t>
  </si>
  <si>
    <t>FLISR-13737</t>
  </si>
  <si>
    <t>FLISR-14121</t>
  </si>
  <si>
    <t>FLISR-13417</t>
  </si>
  <si>
    <t>FLISR-13291</t>
  </si>
  <si>
    <t>FLISR-13046</t>
  </si>
  <si>
    <t>FLISR-13939</t>
  </si>
  <si>
    <t>FLISR-13187</t>
  </si>
  <si>
    <t>FLISR-13892</t>
  </si>
  <si>
    <t>FLISR-13787</t>
  </si>
  <si>
    <t>FLISR-13916</t>
  </si>
  <si>
    <t>FLISR-13036</t>
  </si>
  <si>
    <t>FLISR-13479</t>
  </si>
  <si>
    <t>FLISR-14042</t>
  </si>
  <si>
    <t>FLISR-13911</t>
  </si>
  <si>
    <t>FLISR-13592</t>
  </si>
  <si>
    <t>FLISR-13198</t>
  </si>
  <si>
    <t>FLISR-13079</t>
  </si>
  <si>
    <t>FLISR-13918</t>
  </si>
  <si>
    <t>FLISR-13576</t>
  </si>
  <si>
    <t>FLISR-13461</t>
  </si>
  <si>
    <t>FLISR-13329</t>
  </si>
  <si>
    <t>FLISR-13839</t>
  </si>
  <si>
    <t>FLISR-13967</t>
  </si>
  <si>
    <t>FLISR-13698</t>
  </si>
  <si>
    <t>FLISR-13983</t>
  </si>
  <si>
    <t>FLISR-13795</t>
  </si>
  <si>
    <t>FLISR-13231</t>
  </si>
  <si>
    <t>FLISR-13106</t>
  </si>
  <si>
    <t>FLISR-13705</t>
  </si>
  <si>
    <t>FLISR-13968</t>
  </si>
  <si>
    <t>FLISR-13890</t>
  </si>
  <si>
    <t>FLISR-13115</t>
  </si>
  <si>
    <t>FLISR-13706</t>
  </si>
  <si>
    <t>FLISR-13192</t>
  </si>
  <si>
    <t>FLISR-13028</t>
  </si>
  <si>
    <t>FLISR-13278</t>
  </si>
  <si>
    <t>FLISR-13840</t>
  </si>
  <si>
    <t>FLISR-13290</t>
  </si>
  <si>
    <t>FLISR-13469</t>
  </si>
  <si>
    <t>FLISR-13422</t>
  </si>
  <si>
    <t>FLISR-13174</t>
  </si>
  <si>
    <t>FLISR-13753</t>
  </si>
  <si>
    <t>FLISR-13853</t>
  </si>
  <si>
    <t>FLISR-13026</t>
  </si>
  <si>
    <t>FLISR-13579</t>
  </si>
  <si>
    <t>FLISR-13899</t>
  </si>
  <si>
    <t>FLISR-13039</t>
  </si>
  <si>
    <t>FLISR-13099</t>
  </si>
  <si>
    <t>FLISR-13826</t>
  </si>
  <si>
    <t>FLISR-13298</t>
  </si>
  <si>
    <t>FLISR-13838</t>
  </si>
  <si>
    <t>FLISR-13035</t>
  </si>
  <si>
    <t>FLISR-13311</t>
  </si>
  <si>
    <t>FLISR-13371</t>
  </si>
  <si>
    <t>FLISR-13691</t>
  </si>
  <si>
    <t>FLISR-13126</t>
  </si>
  <si>
    <t>FLISR-13299</t>
  </si>
  <si>
    <t>FLISR-14024</t>
  </si>
  <si>
    <t>FLISR-13094</t>
  </si>
  <si>
    <t>FLISR-13037</t>
  </si>
  <si>
    <t>FLISR-13235</t>
  </si>
  <si>
    <t>FLISR-13024</t>
  </si>
  <si>
    <t>FLISR-13738</t>
  </si>
  <si>
    <t>FLISR-13797</t>
  </si>
  <si>
    <t>FLISR-13391</t>
  </si>
  <si>
    <t>FLISR-14040</t>
  </si>
  <si>
    <t>FLISR-13948</t>
  </si>
  <si>
    <t>FLISR-13815</t>
  </si>
  <si>
    <t>FLISR-13661</t>
  </si>
  <si>
    <t>FLISR-14112</t>
  </si>
  <si>
    <t>FLISR-13909</t>
  </si>
  <si>
    <t>FLISR-13830</t>
  </si>
  <si>
    <t>FLISR-13150</t>
  </si>
  <si>
    <t>FLISR-13959</t>
  </si>
  <si>
    <t>FLISR-13041</t>
  </si>
  <si>
    <t>FLISR-13125</t>
  </si>
  <si>
    <t>FLISR-14123</t>
  </si>
  <si>
    <t>FLISR-13707</t>
  </si>
  <si>
    <t>FLISR-13459</t>
  </si>
  <si>
    <t>FLISR-13206</t>
  </si>
  <si>
    <t>FLISR-13754</t>
  </si>
  <si>
    <t>FLISR-13097</t>
  </si>
  <si>
    <t>FLISR-13124</t>
  </si>
  <si>
    <t>FLISR-13114</t>
  </si>
  <si>
    <t>FLISR-13199</t>
  </si>
  <si>
    <t>FLISR-13989</t>
  </si>
  <si>
    <t>FLISR-13471</t>
  </si>
  <si>
    <t>FLISR-13850</t>
  </si>
  <si>
    <t>FLISR-13582</t>
  </si>
  <si>
    <t>FLISR-13082</t>
  </si>
  <si>
    <t>FLISR-13243</t>
  </si>
  <si>
    <t>FLISR-13109</t>
  </si>
  <si>
    <t>FLISR-13679</t>
  </si>
  <si>
    <t>FLISR-14089</t>
  </si>
  <si>
    <t>FLISR-13020</t>
  </si>
  <si>
    <t>FLISR-13080</t>
  </si>
  <si>
    <t>FLISR-13188</t>
  </si>
  <si>
    <t>FLISR-13205</t>
  </si>
  <si>
    <t>FLISR-13214</t>
  </si>
  <si>
    <t>FLISR-13388</t>
  </si>
  <si>
    <t>FLISR-13444</t>
  </si>
  <si>
    <t>FLISR-13312</t>
  </si>
  <si>
    <t>FLISR-13432</t>
  </si>
  <si>
    <t>FLISR-14020</t>
  </si>
  <si>
    <t>FLISR-13836</t>
  </si>
  <si>
    <t>FLISR-13910</t>
  </si>
  <si>
    <t>FLISR-14110</t>
  </si>
  <si>
    <t>FLISR-14218</t>
  </si>
  <si>
    <t>FLISR-13044</t>
  </si>
  <si>
    <t>FLISR-13146</t>
  </si>
  <si>
    <t>FLISR-13993</t>
  </si>
  <si>
    <t>FLISR-13884</t>
  </si>
  <si>
    <t>FLISR-13481</t>
  </si>
  <si>
    <t>FLISR-13793</t>
  </si>
  <si>
    <t>FLISR-13813</t>
  </si>
  <si>
    <t>FLISR-13722</t>
  </si>
  <si>
    <t>FLISR-13577</t>
  </si>
  <si>
    <t>FLISR-13922</t>
  </si>
  <si>
    <t>FLISR-13011</t>
  </si>
  <si>
    <t>FLISR-13314</t>
  </si>
  <si>
    <t>FLISR-13891</t>
  </si>
  <si>
    <t>FLISR-13128</t>
  </si>
  <si>
    <t>FLISR-13488</t>
  </si>
  <si>
    <t>FLISR-13136</t>
  </si>
  <si>
    <t>FLISR-13457</t>
  </si>
  <si>
    <t>FLISR-13102</t>
  </si>
  <si>
    <t>FLISR-13961</t>
  </si>
  <si>
    <t>FLISR-13158</t>
  </si>
  <si>
    <t>FLISR-13064</t>
  </si>
  <si>
    <t>FLISR-13027</t>
  </si>
  <si>
    <t>FLISR-13364</t>
  </si>
  <si>
    <t>FLISR-13920</t>
  </si>
  <si>
    <t>FLISR-13256</t>
  </si>
  <si>
    <t>FLISR-14096</t>
  </si>
  <si>
    <t>FLISR-13708</t>
  </si>
  <si>
    <t>FLISR-13171</t>
  </si>
  <si>
    <t>FLISR-13610</t>
  </si>
  <si>
    <t>FLISR-13972</t>
  </si>
  <si>
    <t>FLISR-13127</t>
  </si>
  <si>
    <t>FLISR-13490</t>
  </si>
  <si>
    <t>FLISR-13418</t>
  </si>
  <si>
    <t>FLISR-13130</t>
  </si>
  <si>
    <t>FLISR-13328</t>
  </si>
  <si>
    <t>FLISR-14012</t>
  </si>
  <si>
    <t>FLISR-13509</t>
  </si>
  <si>
    <t>FLISR-13111</t>
  </si>
  <si>
    <t>FLISR-13218</t>
  </si>
  <si>
    <t>FLISR-13454</t>
  </si>
  <si>
    <t>FLISR-13829</t>
  </si>
  <si>
    <t>FLISR-13156</t>
  </si>
  <si>
    <t>FLISR-13651</t>
  </si>
  <si>
    <t>FLISR-13219</t>
  </si>
  <si>
    <t>FLISR-13010</t>
  </si>
  <si>
    <t>FLISR-13341</t>
  </si>
  <si>
    <t>FLISR-13473</t>
  </si>
  <si>
    <t>FLISR-13924</t>
  </si>
  <si>
    <t>FLISR-13685</t>
  </si>
  <si>
    <t>FLISR-13483</t>
  </si>
  <si>
    <t>FLISR-13062</t>
  </si>
  <si>
    <t>FLISR-13022</t>
  </si>
  <si>
    <t>FLISR-13896</t>
  </si>
  <si>
    <t>FLISR-13879</t>
  </si>
  <si>
    <t>FLISR-13731</t>
  </si>
  <si>
    <t>FLISR-13419</t>
  </si>
  <si>
    <t>FLISR-13147</t>
  </si>
  <si>
    <t>FLISR-13331</t>
  </si>
  <si>
    <t>FLISR-13748</t>
  </si>
  <si>
    <t>FLISR-13007</t>
  </si>
  <si>
    <t>FLISR-13420</t>
  </si>
  <si>
    <t>FLISR-13344</t>
  </si>
  <si>
    <t>FLISR-13686</t>
  </si>
  <si>
    <t>FLISR-13229</t>
  </si>
  <si>
    <t>FLISR-13583</t>
  </si>
  <si>
    <t>FLISR-13724</t>
  </si>
  <si>
    <t>FLISR-13129</t>
  </si>
  <si>
    <t>FLISR-13921</t>
  </si>
  <si>
    <t>FLISR-13655</t>
  </si>
  <si>
    <t>FLISR-13213</t>
  </si>
  <si>
    <t>FLISR-13927</t>
  </si>
  <si>
    <t>FLISR-13897</t>
  </si>
  <si>
    <t>FLISR-13593</t>
  </si>
  <si>
    <t>FLISR-13191</t>
  </si>
  <si>
    <t>FLISR-13740</t>
  </si>
  <si>
    <t>FLISR-13107</t>
  </si>
  <si>
    <t>FLISR-13440</t>
  </si>
  <si>
    <t>FLISR-13883</t>
  </si>
  <si>
    <t>FLISR-13756</t>
  </si>
  <si>
    <t>FLISR-13282</t>
  </si>
  <si>
    <t>FLISR-13624</t>
  </si>
  <si>
    <t>FLISR-13652</t>
  </si>
  <si>
    <t>FLISR-13292</t>
  </si>
  <si>
    <t>FLISR-13873</t>
  </si>
  <si>
    <t>FLISR-13723</t>
  </si>
  <si>
    <t>FLISR-14030</t>
  </si>
  <si>
    <t>FLISR-14102</t>
  </si>
  <si>
    <t>FLISR-13289</t>
  </si>
  <si>
    <t>FLISR-13193</t>
  </si>
  <si>
    <t>FLISR-14119</t>
  </si>
  <si>
    <t>FLISR-13070</t>
  </si>
  <si>
    <t>FLISR-13660</t>
  </si>
  <si>
    <t>FLISR-13495</t>
  </si>
  <si>
    <t>FLISR-13310</t>
  </si>
  <si>
    <t>FLISR-13671</t>
  </si>
  <si>
    <t>FLISR-13906</t>
  </si>
  <si>
    <t>FLISR-14082</t>
  </si>
  <si>
    <t>FLISR-13100</t>
  </si>
  <si>
    <t>FLISR-13309</t>
  </si>
  <si>
    <t>FLISR-13047</t>
  </si>
  <si>
    <t>FLISR-13612</t>
  </si>
  <si>
    <t>FLISR-13089</t>
  </si>
  <si>
    <t>FLISR-13587</t>
  </si>
  <si>
    <t>FLISR-13584</t>
  </si>
  <si>
    <t>FLISR-13668</t>
  </si>
  <si>
    <t>FLISR-13166</t>
  </si>
  <si>
    <t>FLISR-13223</t>
  </si>
  <si>
    <t>FLISR-14111</t>
  </si>
  <si>
    <t>FLISR-14071</t>
  </si>
  <si>
    <t>FLISR-13956</t>
  </si>
  <si>
    <t>FLISR-13382</t>
  </si>
  <si>
    <t>FLISR-13780</t>
  </si>
  <si>
    <t>FLISR-13650</t>
  </si>
  <si>
    <t>FLISR-13173</t>
  </si>
  <si>
    <t>FLISR-13112</t>
  </si>
  <si>
    <t>FLISR-13159</t>
  </si>
  <si>
    <t>FLISR-13092</t>
  </si>
  <si>
    <t>FLISR-14081</t>
  </si>
  <si>
    <t>FLISR-13226</t>
  </si>
  <si>
    <t>FLISR-13456</t>
  </si>
  <si>
    <t>FLISR-13878</t>
  </si>
  <si>
    <t>FLISR-13342</t>
  </si>
  <si>
    <t>FLISR-13502</t>
  </si>
  <si>
    <t>FLISR-13523</t>
  </si>
  <si>
    <t>FLISR-13870</t>
  </si>
  <si>
    <t>FLISR-13693</t>
  </si>
  <si>
    <t>FLISR-14022</t>
  </si>
  <si>
    <t>FLISR-13622</t>
  </si>
  <si>
    <t>FLISR-13313</t>
  </si>
  <si>
    <t>FLISR-13103</t>
  </si>
  <si>
    <t>FLISR-14114</t>
  </si>
  <si>
    <t>FLISR-13377</t>
  </si>
  <si>
    <t>FLISR-13786</t>
  </si>
  <si>
    <t>FLISR-13339</t>
  </si>
  <si>
    <t>FLISR-13709</t>
  </si>
  <si>
    <t>FLISR-13621</t>
  </si>
  <si>
    <t>FLISR-13510</t>
  </si>
  <si>
    <t>FLISR-14021</t>
  </si>
  <si>
    <t>FLISR-13120</t>
  </si>
  <si>
    <t>FLISR-13678</t>
  </si>
  <si>
    <t>FLISR-13001</t>
  </si>
  <si>
    <t>FLISR-13672</t>
  </si>
  <si>
    <t>FLISR-13088</t>
  </si>
  <si>
    <t>FLISR-13005</t>
  </si>
  <si>
    <t>FLISR-14275</t>
  </si>
  <si>
    <t>FLISR-13340</t>
  </si>
  <si>
    <t>FLISR-13990</t>
  </si>
  <si>
    <t>FLISR-13139</t>
  </si>
  <si>
    <t>FLISR-13242</t>
  </si>
  <si>
    <t>FLISR-13506</t>
  </si>
  <si>
    <t>FLISR-13828</t>
  </si>
  <si>
    <t>FLISR-14079</t>
  </si>
  <si>
    <t>FLISR-13434</t>
  </si>
  <si>
    <t>FLISR-13045</t>
  </si>
  <si>
    <t>FLISR-14070</t>
  </si>
  <si>
    <t>FLISR-13540</t>
  </si>
  <si>
    <t>FLISR-13228</t>
  </si>
  <si>
    <t>FLISR-13053</t>
  </si>
  <si>
    <t>FLISR-13063</t>
  </si>
  <si>
    <t>FLISR-13591</t>
  </si>
  <si>
    <t>FLISR-14031</t>
  </si>
  <si>
    <t>FLISR-13389</t>
  </si>
  <si>
    <t>FLISR-13414</t>
  </si>
  <si>
    <t>FLISR-13493</t>
  </si>
  <si>
    <t>FLISR-13781</t>
  </si>
  <si>
    <t>FLISR-13690</t>
  </si>
  <si>
    <t>FLISR-13426</t>
  </si>
  <si>
    <t>FLISR-13590</t>
  </si>
  <si>
    <t>FLISR-13677</t>
  </si>
  <si>
    <t>FLISR-13023</t>
  </si>
  <si>
    <t>FLISR-13505</t>
  </si>
  <si>
    <t>FLISR-14274</t>
  </si>
  <si>
    <t>FLISR-13017</t>
  </si>
  <si>
    <t>FLISR-13359</t>
  </si>
  <si>
    <t>FLISR-13659</t>
  </si>
  <si>
    <t>FLISR-13167</t>
  </si>
  <si>
    <t>FLISR-13208</t>
  </si>
  <si>
    <t>FLISR-13825</t>
  </si>
  <si>
    <t>FLISR-14080</t>
  </si>
  <si>
    <t>FLISR-13003</t>
  </si>
  <si>
    <t>FLISR-13888</t>
  </si>
  <si>
    <t>FLISR-13105</t>
  </si>
  <si>
    <t>FLISR-13436</t>
  </si>
  <si>
    <t>FLISR-13049</t>
  </si>
  <si>
    <t>FLISR-13520</t>
  </si>
  <si>
    <t>FLISR-13585</t>
  </si>
  <si>
    <t>FLISR-14101</t>
  </si>
  <si>
    <t>FLISR-13713</t>
  </si>
  <si>
    <t>FLISR-13096</t>
  </si>
  <si>
    <t>FLISR-13872</t>
  </si>
  <si>
    <t>FLISR-13433</t>
  </si>
  <si>
    <t>FLISR-13220</t>
  </si>
  <si>
    <t>FLISR-13093</t>
  </si>
  <si>
    <t>FLISR-13631</t>
  </si>
  <si>
    <t>FLISR-13142</t>
  </si>
  <si>
    <t>FLISR-13889</t>
  </si>
  <si>
    <t>FLISR-13207</t>
  </si>
  <si>
    <t>FLISR-13831</t>
  </si>
  <si>
    <t>FLISR-13365</t>
  </si>
  <si>
    <t>FLISR-13104</t>
  </si>
  <si>
    <t>FLISR-13611</t>
  </si>
  <si>
    <t>FLISR-13224</t>
  </si>
  <si>
    <t>FLISR-13798</t>
  </si>
  <si>
    <t>FLISR-14120</t>
  </si>
  <si>
    <t>FLISR-13066</t>
  </si>
  <si>
    <t>FLISR-13295</t>
  </si>
  <si>
    <t>FLISR-13038</t>
  </si>
  <si>
    <t>FLISR-13777</t>
  </si>
  <si>
    <t>FLISR-13040</t>
  </si>
  <si>
    <t>FLISR-13060</t>
  </si>
  <si>
    <t>FLISR-13796</t>
  </si>
  <si>
    <t>FLISR-13090</t>
  </si>
  <si>
    <t>FLISR-13163</t>
  </si>
  <si>
    <t>FLISR-13334</t>
  </si>
  <si>
    <t>FLISR-13837</t>
  </si>
  <si>
    <t>FLISR-13648</t>
  </si>
  <si>
    <t>FLISR-14091</t>
  </si>
  <si>
    <t>FLISR-14041</t>
  </si>
  <si>
    <t>FLISR-13729</t>
  </si>
  <si>
    <t>FLISR-13882</t>
  </si>
  <si>
    <t>FLISR-14306</t>
  </si>
  <si>
    <t>FLISR-13947</t>
  </si>
  <si>
    <t>FLISR-13988</t>
  </si>
  <si>
    <t>FLISR-13162</t>
  </si>
  <si>
    <t>FLISR-13871</t>
  </si>
  <si>
    <t>FLISR-13439</t>
  </si>
  <si>
    <t>FLISR-13946</t>
  </si>
  <si>
    <t>FLISR-13210</t>
  </si>
  <si>
    <t>FLISR-13932</t>
  </si>
  <si>
    <t>FLISR-13043</t>
  </si>
  <si>
    <t>FLISR-13575</t>
  </si>
  <si>
    <t>FLISR-13081</t>
  </si>
  <si>
    <t>FLISR-13181</t>
  </si>
  <si>
    <t>FLISR-13827</t>
  </si>
  <si>
    <t>FLISR-13733</t>
  </si>
  <si>
    <t>FLISR-13008</t>
  </si>
  <si>
    <t>FLISR-13283</t>
  </si>
  <si>
    <t>FLISR-13073</t>
  </si>
  <si>
    <t>FLISR-14065</t>
  </si>
  <si>
    <t>FLISR-13225</t>
  </si>
  <si>
    <t>FLISR-13492</t>
  </si>
  <si>
    <t>FLISR-13799</t>
  </si>
  <si>
    <t>FLISR-13632</t>
  </si>
  <si>
    <t>FLISR-13122</t>
  </si>
  <si>
    <t>FLISR-13769</t>
  </si>
  <si>
    <t>FLISR-13157</t>
  </si>
  <si>
    <t>FLISR-13305</t>
  </si>
  <si>
    <t>FLISR-13517</t>
  </si>
  <si>
    <t>FLISR-13428</t>
  </si>
  <si>
    <t>FLISR-13900</t>
  </si>
  <si>
    <t>FLISR-13101</t>
  </si>
  <si>
    <t>FLISR-14050</t>
  </si>
  <si>
    <t>FLISR-13061</t>
  </si>
  <si>
    <t>FLISR-13692</t>
  </si>
  <si>
    <t>FLISR-13991</t>
  </si>
  <si>
    <t>FLISR-13241</t>
  </si>
  <si>
    <t>FLISR-13059</t>
  </si>
  <si>
    <t>FLISR-13458</t>
  </si>
  <si>
    <t>FLISR-13600</t>
  </si>
  <si>
    <t>FLISR-14116</t>
  </si>
  <si>
    <t>FLISR-13137</t>
  </si>
  <si>
    <t>FLISR-13464</t>
  </si>
  <si>
    <t>FLISR-13869</t>
  </si>
  <si>
    <t>FLISR-13712</t>
  </si>
  <si>
    <t>FLISR-13964</t>
  </si>
  <si>
    <t>FLISR-13133</t>
  </si>
  <si>
    <t>FLISR-13866</t>
  </si>
  <si>
    <t>FLISR-13143</t>
  </si>
  <si>
    <t>FLISR-13169</t>
  </si>
  <si>
    <t>FLISR-13400</t>
  </si>
  <si>
    <t>FLISR-13379</t>
  </si>
  <si>
    <t>FLISR-13951</t>
  </si>
  <si>
    <t>FLISR-14090</t>
  </si>
  <si>
    <t>FLISR-13935</t>
  </si>
  <si>
    <t>FLISR-14083</t>
  </si>
  <si>
    <t>FLISR-13270</t>
  </si>
  <si>
    <t>FLISR-13349</t>
  </si>
  <si>
    <t>FLISR-13546</t>
  </si>
  <si>
    <t>FLISR-13547</t>
  </si>
  <si>
    <t>FLISR-13832</t>
  </si>
  <si>
    <t>FLISR-13494</t>
  </si>
  <si>
    <t>FLISR-13054</t>
  </si>
  <si>
    <t>FLISR-13326</t>
  </si>
  <si>
    <t>FLISR-13110</t>
  </si>
  <si>
    <t>FLISR-13172</t>
  </si>
  <si>
    <t>FLISR-13574</t>
  </si>
  <si>
    <t>FLISR-13002</t>
  </si>
  <si>
    <t>FLISR-13009</t>
  </si>
  <si>
    <t>FLISR-13012</t>
  </si>
  <si>
    <t>FLISR-13013</t>
  </si>
  <si>
    <t>FLISR-13016</t>
  </si>
  <si>
    <t>FLISR-13019</t>
  </si>
  <si>
    <t>FLISR-13029</t>
  </si>
  <si>
    <t>FLISR-13031</t>
  </si>
  <si>
    <t>FLISR-13034</t>
  </si>
  <si>
    <t>FLISR-13051</t>
  </si>
  <si>
    <t>FLISR-13052</t>
  </si>
  <si>
    <t>FLISR-13055</t>
  </si>
  <si>
    <t>FLISR-13057</t>
  </si>
  <si>
    <t>FLISR-13065</t>
  </si>
  <si>
    <t>FLISR-13067</t>
  </si>
  <si>
    <t>FLISR-13068</t>
  </si>
  <si>
    <t>FLISR-13071</t>
  </si>
  <si>
    <t>FLISR-13072</t>
  </si>
  <si>
    <t>FLISR-13076</t>
  </si>
  <si>
    <t>FLISR-13078</t>
  </si>
  <si>
    <t>FLISR-13084</t>
  </si>
  <si>
    <t>FLISR-13086</t>
  </si>
  <si>
    <t>FLISR-13087</t>
  </si>
  <si>
    <t>FLISR-13091</t>
  </si>
  <si>
    <t>FLISR-13113</t>
  </si>
  <si>
    <t>FLISR-13121</t>
  </si>
  <si>
    <t>FLISR-13132</t>
  </si>
  <si>
    <t>FLISR-13134</t>
  </si>
  <si>
    <t>FLISR-13138</t>
  </si>
  <si>
    <t>FLISR-13140</t>
  </si>
  <si>
    <t>FLISR-13141</t>
  </si>
  <si>
    <t>FLISR-13154</t>
  </si>
  <si>
    <t>FLISR-13155</t>
  </si>
  <si>
    <t>FLISR-13160</t>
  </si>
  <si>
    <t>FLISR-13161</t>
  </si>
  <si>
    <t>FLISR-13164</t>
  </si>
  <si>
    <t>FLISR-13165</t>
  </si>
  <si>
    <t>FLISR-13170</t>
  </si>
  <si>
    <t>FLISR-13177</t>
  </si>
  <si>
    <t>FLISR-13178</t>
  </si>
  <si>
    <t>FLISR-13180</t>
  </si>
  <si>
    <t>FLISR-13183</t>
  </si>
  <si>
    <t>FLISR-13184</t>
  </si>
  <si>
    <t>FLISR-13185</t>
  </si>
  <si>
    <t>FLISR-13186</t>
  </si>
  <si>
    <t>FLISR-13189</t>
  </si>
  <si>
    <t>FLISR-13190</t>
  </si>
  <si>
    <t>FLISR-13194</t>
  </si>
  <si>
    <t>FLISR-13195</t>
  </si>
  <si>
    <t>FLISR-13201</t>
  </si>
  <si>
    <t>FLISR-13217</t>
  </si>
  <si>
    <t>FLISR-13222</t>
  </si>
  <si>
    <t>FLISR-13233</t>
  </si>
  <si>
    <t>FLISR-13237</t>
  </si>
  <si>
    <t>FLISR-13238</t>
  </si>
  <si>
    <t>FLISR-13264</t>
  </si>
  <si>
    <t>FLISR-13267</t>
  </si>
  <si>
    <t>FLISR-13268</t>
  </si>
  <si>
    <t>FLISR-13276</t>
  </si>
  <si>
    <t>FLISR-13280</t>
  </si>
  <si>
    <t>FLISR-13281</t>
  </si>
  <si>
    <t>FLISR-13288</t>
  </si>
  <si>
    <t>FLISR-13302</t>
  </si>
  <si>
    <t>FLISR-13304</t>
  </si>
  <si>
    <t>FLISR-13322</t>
  </si>
  <si>
    <t>FLISR-13323</t>
  </si>
  <si>
    <t>FLISR-13324</t>
  </si>
  <si>
    <t>FLISR-13325</t>
  </si>
  <si>
    <t>FLISR-13327</t>
  </si>
  <si>
    <t>FLISR-13332</t>
  </si>
  <si>
    <t>FLISR-13333</t>
  </si>
  <si>
    <t>FLISR-13335</t>
  </si>
  <si>
    <t>FLISR-13336</t>
  </si>
  <si>
    <t>FLISR-13337</t>
  </si>
  <si>
    <t>FLISR-13338</t>
  </si>
  <si>
    <t>FLISR-13343</t>
  </si>
  <si>
    <t>FLISR-13348</t>
  </si>
  <si>
    <t>FLISR-13352</t>
  </si>
  <si>
    <t>FLISR-13354</t>
  </si>
  <si>
    <t>FLISR-13360</t>
  </si>
  <si>
    <t>FLISR-13366</t>
  </si>
  <si>
    <t>FLISR-13368</t>
  </si>
  <si>
    <t>FLISR-13372</t>
  </si>
  <si>
    <t>FLISR-13397</t>
  </si>
  <si>
    <t>FLISR-13398</t>
  </si>
  <si>
    <t>FLISR-13399</t>
  </si>
  <si>
    <t>FLISR-13405</t>
  </si>
  <si>
    <t>FLISR-13406</t>
  </si>
  <si>
    <t>FLISR-13412</t>
  </si>
  <si>
    <t>FLISR-13425</t>
  </si>
  <si>
    <t>FLISR-13427</t>
  </si>
  <si>
    <t>FLISR-13435</t>
  </si>
  <si>
    <t>FLISR-13438</t>
  </si>
  <si>
    <t>FLISR-13447</t>
  </si>
  <si>
    <t>FLISR-13448</t>
  </si>
  <si>
    <t>FLISR-13449</t>
  </si>
  <si>
    <t>FLISR-13450</t>
  </si>
  <si>
    <t>FLISR-13451</t>
  </si>
  <si>
    <t>FLISR-13452</t>
  </si>
  <si>
    <t>FLISR-13453</t>
  </si>
  <si>
    <t>FLISR-13455</t>
  </si>
  <si>
    <t>FLISR-13466</t>
  </si>
  <si>
    <t>FLISR-13467</t>
  </si>
  <si>
    <t>FLISR-13468</t>
  </si>
  <si>
    <t>FLISR-13480</t>
  </si>
  <si>
    <t>FLISR-13482</t>
  </si>
  <si>
    <t>FLISR-13484</t>
  </si>
  <si>
    <t>FLISR-13485</t>
  </si>
  <si>
    <t>FLISR-13491</t>
  </si>
  <si>
    <t>FLISR-13496</t>
  </si>
  <si>
    <t>FLISR-13497</t>
  </si>
  <si>
    <t>FLISR-13499</t>
  </si>
  <si>
    <t>FLISR-13501</t>
  </si>
  <si>
    <t>FLISR-13507</t>
  </si>
  <si>
    <t>FLISR-13511</t>
  </si>
  <si>
    <t>FLISR-13512</t>
  </si>
  <si>
    <t>FLISR-13513</t>
  </si>
  <si>
    <t>FLISR-13514</t>
  </si>
  <si>
    <t>FLISR-13518</t>
  </si>
  <si>
    <t>FLISR-13521</t>
  </si>
  <si>
    <t>FLISR-13522</t>
  </si>
  <si>
    <t>FLISR-13524</t>
  </si>
  <si>
    <t>FLISR-13530</t>
  </si>
  <si>
    <t>FLISR-13531</t>
  </si>
  <si>
    <t>FLISR-13532</t>
  </si>
  <si>
    <t>FLISR-13535</t>
  </si>
  <si>
    <t>FLISR-13538</t>
  </si>
  <si>
    <t>FLISR-13539</t>
  </si>
  <si>
    <t>FLISR-13541</t>
  </si>
  <si>
    <t>FLISR-13544</t>
  </si>
  <si>
    <t>FLISR-13551</t>
  </si>
  <si>
    <t>FLISR-13552</t>
  </si>
  <si>
    <t>FLISR-13553</t>
  </si>
  <si>
    <t>FLISR-13572</t>
  </si>
  <si>
    <t>FLISR-13573</t>
  </si>
  <si>
    <t>FLISR-13586</t>
  </si>
  <si>
    <t>FLISR-13605</t>
  </si>
  <si>
    <t>FLISR-13606</t>
  </si>
  <si>
    <t>FLISR-13613</t>
  </si>
  <si>
    <t>FLISR-13630</t>
  </si>
  <si>
    <t>FLISR-13635</t>
  </si>
  <si>
    <t>FLISR-13636</t>
  </si>
  <si>
    <t>FLISR-13637</t>
  </si>
  <si>
    <t>FLISR-13638</t>
  </si>
  <si>
    <t>FLISR-13639</t>
  </si>
  <si>
    <t>FLISR-13643</t>
  </si>
  <si>
    <t>FLISR-13649</t>
  </si>
  <si>
    <t>FLISR-13669</t>
  </si>
  <si>
    <t>FLISR-13674</t>
  </si>
  <si>
    <t>FLISR-13697</t>
  </si>
  <si>
    <t>FLISR-13711</t>
  </si>
  <si>
    <t>FLISR-13714</t>
  </si>
  <si>
    <t>FLISR-13715</t>
  </si>
  <si>
    <t>FLISR-13716</t>
  </si>
  <si>
    <t>FLISR-13718</t>
  </si>
  <si>
    <t>FLISR-13719</t>
  </si>
  <si>
    <t>FLISR-13732</t>
  </si>
  <si>
    <t>FLISR-13739</t>
  </si>
  <si>
    <t>FLISR-13747</t>
  </si>
  <si>
    <t>FLISR-13749</t>
  </si>
  <si>
    <t>FLISR-13750</t>
  </si>
  <si>
    <t>FLISR-13761</t>
  </si>
  <si>
    <t>FLISR-13764</t>
  </si>
  <si>
    <t>FLISR-13785</t>
  </si>
  <si>
    <t>FLISR-13818</t>
  </si>
  <si>
    <t>FLISR-13820</t>
  </si>
  <si>
    <t>FLISR-13844</t>
  </si>
  <si>
    <t>FLISR-13860</t>
  </si>
  <si>
    <t>FLISR-13863</t>
  </si>
  <si>
    <t>FLISR-13864</t>
  </si>
  <si>
    <t>FLISR-13865</t>
  </si>
  <si>
    <t>FLISR-13867</t>
  </si>
  <si>
    <t>FLISR-13880</t>
  </si>
  <si>
    <t>FLISR-13885</t>
  </si>
  <si>
    <t>FLISR-13886</t>
  </si>
  <si>
    <t>FLISR-13895</t>
  </si>
  <si>
    <t>FLISR-13898</t>
  </si>
  <si>
    <t>FLISR-13919</t>
  </si>
  <si>
    <t>FLISR-13934</t>
  </si>
  <si>
    <t>FLISR-13942</t>
  </si>
  <si>
    <t>FLISR-13943</t>
  </si>
  <si>
    <t>FLISR-13944</t>
  </si>
  <si>
    <t>FLISR-13953</t>
  </si>
  <si>
    <t>FLISR-13954</t>
  </si>
  <si>
    <t>FLISR-13955</t>
  </si>
  <si>
    <t>FLISR-13963</t>
  </si>
  <si>
    <t>FLISR-13971</t>
  </si>
  <si>
    <t>FLISR-13980</t>
  </si>
  <si>
    <t>FLISR-13982</t>
  </si>
  <si>
    <t>FLISR-13985</t>
  </si>
  <si>
    <t>FLISR-13986</t>
  </si>
  <si>
    <t>FLISR-14000</t>
  </si>
  <si>
    <t>FLISR-14001</t>
  </si>
  <si>
    <t>FLISR-14002</t>
  </si>
  <si>
    <t>FLISR-14010</t>
  </si>
  <si>
    <t>FLISR-14014</t>
  </si>
  <si>
    <t>FLISR-14023</t>
  </si>
  <si>
    <t>FLISR-14025</t>
  </si>
  <si>
    <t>FLISR-14026</t>
  </si>
  <si>
    <t>FLISR-14032</t>
  </si>
  <si>
    <t>FLISR-14035</t>
  </si>
  <si>
    <t>FLISR-14036</t>
  </si>
  <si>
    <t>FLISR-14037</t>
  </si>
  <si>
    <t>FLISR-14069</t>
  </si>
  <si>
    <t>FLISR-14084</t>
  </si>
  <si>
    <t>FLISR-14094</t>
  </si>
  <si>
    <t>FLISR-14095</t>
  </si>
  <si>
    <t>FLISR-14099</t>
  </si>
  <si>
    <t>FLISR-14100</t>
  </si>
  <si>
    <t>FLISR-14109</t>
  </si>
  <si>
    <t>FLISR-14115</t>
  </si>
  <si>
    <t>FLISR-14117</t>
  </si>
  <si>
    <t>FLISR-14122</t>
  </si>
  <si>
    <t>FLISR-14144</t>
  </si>
  <si>
    <t>FLISR-14145</t>
  </si>
  <si>
    <t>FLISR-14197</t>
  </si>
  <si>
    <t>FLISR-14198</t>
  </si>
  <si>
    <t>FLISR-14199</t>
  </si>
  <si>
    <t>FLISR-14216</t>
  </si>
  <si>
    <t>FLISR-14217</t>
  </si>
  <si>
    <t>FLISR-14341</t>
  </si>
  <si>
    <t>FLISR-13296</t>
  </si>
  <si>
    <t>FLISR-13770</t>
  </si>
  <si>
    <t>CMI$ Benefit</t>
  </si>
  <si>
    <t>50 Year Storm $CMI Benefit &amp; % Decrease</t>
  </si>
  <si>
    <t>50 yr Storm $CMI with Plan</t>
  </si>
  <si>
    <t>50 yr Storm $CMI - Status Quo</t>
  </si>
  <si>
    <t>50 Year Storm $CMI Benefit</t>
  </si>
  <si>
    <t>Restoration Cost</t>
  </si>
  <si>
    <t>50 yr Storm Rest$ with Plan</t>
  </si>
  <si>
    <t>50 Year Storm Rest$ Benefit &amp; % Decrease</t>
  </si>
  <si>
    <t>50 yr Storm Rest$ - Status Quo</t>
  </si>
  <si>
    <t>Thousands Place</t>
  </si>
  <si>
    <t>Hundrends Place</t>
  </si>
  <si>
    <t>Prioritize_Type</t>
  </si>
  <si>
    <t>Tab_Name</t>
  </si>
  <si>
    <t>Weighted</t>
  </si>
  <si>
    <t>1.33B</t>
  </si>
  <si>
    <t>FLISR-13670</t>
  </si>
  <si>
    <t>FLISR-13673</t>
  </si>
  <si>
    <t>FLISR-13973</t>
  </si>
  <si>
    <t>FLISR-14266</t>
  </si>
  <si>
    <t>FLISR-14267</t>
  </si>
  <si>
    <t>FLISR-14268</t>
  </si>
  <si>
    <t>FLISR-14355</t>
  </si>
  <si>
    <t>FLISR-14356</t>
  </si>
  <si>
    <t>FLISR-13050</t>
  </si>
  <si>
    <t>FLISR-13085</t>
  </si>
  <si>
    <t>FLISR-13200</t>
  </si>
  <si>
    <t>FLISR-13215</t>
  </si>
  <si>
    <t>FLISR-13239</t>
  </si>
  <si>
    <t>FLISR-13251</t>
  </si>
  <si>
    <t>FLISR-13252</t>
  </si>
  <si>
    <t>FLISR-13253</t>
  </si>
  <si>
    <t>FLISR-13258</t>
  </si>
  <si>
    <t>FLISR-13259</t>
  </si>
  <si>
    <t>FLISR-13260</t>
  </si>
  <si>
    <t>FLISR-13261</t>
  </si>
  <si>
    <t>FLISR-13262</t>
  </si>
  <si>
    <t>FLISR-13265</t>
  </si>
  <si>
    <t>FLISR-13275</t>
  </si>
  <si>
    <t>FLISR-13315</t>
  </si>
  <si>
    <t>FLISR-13317</t>
  </si>
  <si>
    <t>FLISR-13318</t>
  </si>
  <si>
    <t>FLISR-13319</t>
  </si>
  <si>
    <t>FLISR-13321</t>
  </si>
  <si>
    <t>FLISR-13346</t>
  </si>
  <si>
    <t>FLISR-13350</t>
  </si>
  <si>
    <t>FLISR-13353</t>
  </si>
  <si>
    <t>FLISR-13355</t>
  </si>
  <si>
    <t>FLISR-13362</t>
  </si>
  <si>
    <t>FLISR-13369</t>
  </si>
  <si>
    <t>FLISR-13375</t>
  </si>
  <si>
    <t>FLISR-13376</t>
  </si>
  <si>
    <t>FLISR-13381</t>
  </si>
  <si>
    <t>FLISR-13383</t>
  </si>
  <si>
    <t>FLISR-13384</t>
  </si>
  <si>
    <t>FLISR-13446</t>
  </si>
  <si>
    <t>FLISR-13498</t>
  </si>
  <si>
    <t>FLISR-13504</t>
  </si>
  <si>
    <t>FLISR-13519</t>
  </si>
  <si>
    <t>FLISR-13554</t>
  </si>
  <si>
    <t>FLISR-13560</t>
  </si>
  <si>
    <t>FLISR-13562</t>
  </si>
  <si>
    <t>FLISR-13563</t>
  </si>
  <si>
    <t>FLISR-13564</t>
  </si>
  <si>
    <t>FLISR-13589</t>
  </si>
  <si>
    <t>FLISR-13640</t>
  </si>
  <si>
    <t>FLISR-13641</t>
  </si>
  <si>
    <t>FLISR-13646</t>
  </si>
  <si>
    <t>FLISR-13647</t>
  </si>
  <si>
    <t>FLISR-13762</t>
  </si>
  <si>
    <t>FLISR-13763</t>
  </si>
  <si>
    <t>FLISR-13765</t>
  </si>
  <si>
    <t>FLISR-13819</t>
  </si>
  <si>
    <t>FLISR-13845</t>
  </si>
  <si>
    <t>FLISR-13858</t>
  </si>
  <si>
    <t>FLISR-13881</t>
  </si>
  <si>
    <t>FLISR-13928</t>
  </si>
  <si>
    <t>FLISR-13929</t>
  </si>
  <si>
    <t>FLISR-13952</t>
  </si>
  <si>
    <t>FLISR-13957</t>
  </si>
  <si>
    <t>FLISR-13994</t>
  </si>
  <si>
    <t>FLISR-14004</t>
  </si>
  <si>
    <t>FLISR-14051</t>
  </si>
  <si>
    <t>FLISR-14059</t>
  </si>
  <si>
    <t>FLISR-14064</t>
  </si>
  <si>
    <t>FLISR-14066</t>
  </si>
  <si>
    <t>FLISR-14124</t>
  </si>
  <si>
    <t>FLISR-14196</t>
  </si>
  <si>
    <t>FLISR-14200</t>
  </si>
  <si>
    <t>FLISR-14202</t>
  </si>
  <si>
    <t>FLISR-14207</t>
  </si>
  <si>
    <t>FLISR-14208</t>
  </si>
  <si>
    <t>FLISR-14209</t>
  </si>
  <si>
    <t>FLISR-14310</t>
  </si>
  <si>
    <t>FLISR-14358</t>
  </si>
  <si>
    <t>FLISR-14529</t>
  </si>
  <si>
    <t>FLISR-14937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</si>
</sst>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43" formatCode="_(* #,##0.00_);_(* \(#,##0.00\);_(* &quot;-&quot;??_);_(@_)"/>
    <numFmt numFmtId="164" formatCode="&quot;$&quot;#,##0"/>
    <numFmt numFmtId="165" formatCode="0.0%"/>
    <numFmt numFmtId="166" formatCode="&quot;$&quot;#,##0.00"/>
    <numFmt numFmtId="167" formatCode="0.0000000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8"/>
      <name val="Calibri"/>
      <family val="2"/>
      <scheme val="minor"/>
    </font>
    <font>
      <sz val="11"/>
      <color theme="4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9" borderId="0" applyNumberFormat="0" applyBorder="0" applyAlignment="0" applyProtection="0"/>
    <xf numFmtId="0" fontId="10" fillId="10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5" applyNumberFormat="0" applyAlignment="0" applyProtection="0"/>
    <xf numFmtId="0" fontId="13" fillId="13" borderId="6" applyNumberFormat="0" applyAlignment="0" applyProtection="0"/>
    <xf numFmtId="0" fontId="14" fillId="13" borderId="5" applyNumberFormat="0" applyAlignment="0" applyProtection="0"/>
    <xf numFmtId="0" fontId="15" fillId="0" borderId="7" applyNumberFormat="0" applyFill="0" applyAlignment="0" applyProtection="0"/>
    <xf numFmtId="0" fontId="16" fillId="14" borderId="8" applyNumberFormat="0" applyAlignment="0" applyProtection="0"/>
    <xf numFmtId="0" fontId="17" fillId="0" borderId="0" applyNumberFormat="0" applyFill="0" applyBorder="0" applyAlignment="0" applyProtection="0"/>
    <xf numFmtId="0" fontId="1" fillId="15" borderId="9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10" applyNumberFormat="0" applyFill="0" applyAlignment="0" applyProtection="0"/>
    <xf numFmtId="0" fontId="2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2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</cellStyleXfs>
  <cellXfs count="47">
    <xf numFmtId="0" fontId="0" fillId="0" borderId="0" xfId="0"/>
    <xf numFmtId="0" fontId="3" fillId="0" borderId="0" xfId="0" applyFont="1"/>
    <xf numFmtId="0" fontId="2" fillId="2" borderId="0" xfId="0" applyFont="1" applyFill="1" applyAlignment="1">
      <alignment horizontal="center" wrapText="1"/>
    </xf>
    <xf numFmtId="164" fontId="0" fillId="0" borderId="0" xfId="0" applyNumberFormat="1"/>
    <xf numFmtId="0" fontId="0" fillId="3" borderId="0" xfId="0" applyFont="1" applyFill="1" applyAlignment="1">
      <alignment horizontal="center"/>
    </xf>
    <xf numFmtId="1" fontId="0" fillId="0" borderId="0" xfId="0" applyNumberFormat="1"/>
    <xf numFmtId="10" fontId="0" fillId="0" borderId="0" xfId="0" applyNumberFormat="1"/>
    <xf numFmtId="0" fontId="2" fillId="2" borderId="0" xfId="0" applyFont="1" applyFill="1"/>
    <xf numFmtId="0" fontId="4" fillId="5" borderId="1" xfId="0" applyFont="1" applyFill="1" applyBorder="1" applyAlignment="1">
      <alignment horizontal="center"/>
    </xf>
    <xf numFmtId="0" fontId="2" fillId="6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0" fillId="0" borderId="0" xfId="0" applyAlignment="1">
      <alignment horizontal="right"/>
    </xf>
    <xf numFmtId="0" fontId="0" fillId="4" borderId="0" xfId="0" applyFont="1" applyFill="1" applyAlignment="1">
      <alignment horizontal="center" wrapText="1"/>
    </xf>
    <xf numFmtId="0" fontId="0" fillId="3" borderId="0" xfId="0" applyFont="1" applyFill="1"/>
    <xf numFmtId="3" fontId="0" fillId="0" borderId="0" xfId="0" applyNumberFormat="1"/>
    <xf numFmtId="165" fontId="0" fillId="0" borderId="0" xfId="1" applyNumberFormat="1" applyFont="1"/>
    <xf numFmtId="0" fontId="0" fillId="6" borderId="0" xfId="0" applyFont="1" applyFill="1"/>
    <xf numFmtId="0" fontId="0" fillId="6" borderId="0" xfId="0" applyFill="1"/>
    <xf numFmtId="0" fontId="0" fillId="3" borderId="0" xfId="0" applyFill="1" applyAlignment="1">
      <alignment horizontal="center" wrapText="1"/>
    </xf>
    <xf numFmtId="0" fontId="0" fillId="3" borderId="0" xfId="0" applyFont="1" applyFill="1" applyAlignment="1">
      <alignment horizontal="center" wrapText="1"/>
    </xf>
    <xf numFmtId="9" fontId="0" fillId="0" borderId="0" xfId="1" applyFont="1"/>
    <xf numFmtId="165" fontId="0" fillId="0" borderId="0" xfId="0" applyNumberFormat="1" applyAlignment="1">
      <alignment horizontal="right"/>
    </xf>
    <xf numFmtId="0" fontId="0" fillId="6" borderId="0" xfId="0" applyFill="1" applyAlignment="1">
      <alignment horizontal="center" wrapText="1"/>
    </xf>
    <xf numFmtId="0" fontId="0" fillId="4" borderId="0" xfId="0" applyFill="1" applyAlignment="1">
      <alignment horizontal="center" wrapText="1"/>
    </xf>
    <xf numFmtId="0" fontId="2" fillId="7" borderId="0" xfId="0" applyFont="1" applyFill="1" applyAlignment="1">
      <alignment horizontal="center" wrapText="1"/>
    </xf>
    <xf numFmtId="0" fontId="0" fillId="7" borderId="0" xfId="0" applyFill="1"/>
    <xf numFmtId="0" fontId="2" fillId="7" borderId="0" xfId="0" applyFont="1" applyFill="1"/>
    <xf numFmtId="0" fontId="2" fillId="8" borderId="0" xfId="0" applyFont="1" applyFill="1"/>
    <xf numFmtId="0" fontId="0" fillId="8" borderId="0" xfId="0" applyFill="1"/>
    <xf numFmtId="166" fontId="0" fillId="0" borderId="0" xfId="0" applyNumberFormat="1"/>
    <xf numFmtId="43" fontId="0" fillId="0" borderId="0" xfId="2" applyFont="1"/>
    <xf numFmtId="11" fontId="0" fillId="0" borderId="0" xfId="0" applyNumberFormat="1"/>
    <xf numFmtId="6" fontId="0" fillId="0" borderId="0" xfId="0" applyNumberFormat="1"/>
    <xf numFmtId="167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3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164" fontId="0" fillId="3" borderId="0" xfId="0" applyNumberFormat="1" applyFill="1" applyAlignment="1">
      <alignment horizontal="center"/>
    </xf>
    <xf numFmtId="164" fontId="0" fillId="6" borderId="0" xfId="0" applyNumberFormat="1" applyFill="1" applyAlignment="1">
      <alignment horizontal="center"/>
    </xf>
    <xf numFmtId="164" fontId="0" fillId="4" borderId="0" xfId="0" applyNumberFormat="1" applyFill="1" applyAlignment="1">
      <alignment horizontal="center"/>
    </xf>
    <xf numFmtId="164" fontId="2" fillId="7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0" fillId="4" borderId="0" xfId="0" applyFont="1" applyFill="1" applyAlignment="1">
      <alignment horizontal="center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Percent" xfId="1" builtinId="5"/>
    <cellStyle name="Title" xfId="3" builtinId="15" customBuiltin="1"/>
    <cellStyle name="Total" xfId="19" builtinId="25" customBuiltin="1"/>
    <cellStyle name="Warning Text" xfId="16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5.xml"/><Relationship Id="rId13" Type="http://schemas.openxmlformats.org/officeDocument/2006/relationships/chartsheet" Target="chartsheets/sheet8.xml"/><Relationship Id="rId18" Type="http://schemas.openxmlformats.org/officeDocument/2006/relationships/chartsheet" Target="chartsheets/sheet13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chartsheet" Target="chartsheets/sheet4.xml"/><Relationship Id="rId12" Type="http://schemas.openxmlformats.org/officeDocument/2006/relationships/chartsheet" Target="chartsheets/sheet7.xml"/><Relationship Id="rId17" Type="http://schemas.openxmlformats.org/officeDocument/2006/relationships/chartsheet" Target="chartsheets/sheet12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1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3.xml"/><Relationship Id="rId11" Type="http://schemas.openxmlformats.org/officeDocument/2006/relationships/chartsheet" Target="chartsheets/sheet6.xml"/><Relationship Id="rId24" Type="http://schemas.openxmlformats.org/officeDocument/2006/relationships/customXml" Target="../customXml/item1.xml"/><Relationship Id="rId5" Type="http://schemas.openxmlformats.org/officeDocument/2006/relationships/chartsheet" Target="chartsheets/sheet2.xml"/><Relationship Id="rId15" Type="http://schemas.openxmlformats.org/officeDocument/2006/relationships/chartsheet" Target="chartsheets/sheet10.xml"/><Relationship Id="rId23" Type="http://schemas.openxmlformats.org/officeDocument/2006/relationships/calcChain" Target="calcChain.xml"/><Relationship Id="rId10" Type="http://schemas.openxmlformats.org/officeDocument/2006/relationships/worksheet" Target="worksheets/sheet5.xml"/><Relationship Id="rId19" Type="http://schemas.openxmlformats.org/officeDocument/2006/relationships/theme" Target="theme/theme1.xml"/><Relationship Id="rId4" Type="http://schemas.openxmlformats.org/officeDocument/2006/relationships/chartsheet" Target="chartsheets/sheet1.xml"/><Relationship Id="rId9" Type="http://schemas.openxmlformats.org/officeDocument/2006/relationships/worksheet" Target="worksheets/sheet4.xml"/><Relationship Id="rId14" Type="http://schemas.openxmlformats.org/officeDocument/2006/relationships/chartsheet" Target="chartsheets/sheet9.xml"/><Relationship Id="rId22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561276152947"/>
          <c:y val="5.8962826370991039E-2"/>
          <c:w val="0.80564469783858528"/>
          <c:h val="0.8216990678924912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44"/>
        <c:axId val="852136335"/>
        <c:axId val="1352686943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spPr>
                  <a:noFill/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'Life-Cycle NPV'!$B$8:$B$1007</c15:sqref>
                        </c15:formulaRef>
                      </c:ext>
                    </c:extLst>
                    <c:numCache>
                      <c:formatCode>0.00%</c:formatCode>
                      <c:ptCount val="1000"/>
                      <c:pt idx="0">
                        <c:v>1E-3</c:v>
                      </c:pt>
                      <c:pt idx="1">
                        <c:v>2E-3</c:v>
                      </c:pt>
                      <c:pt idx="2">
                        <c:v>3.0000000000000001E-3</c:v>
                      </c:pt>
                      <c:pt idx="3">
                        <c:v>4.0000000000000001E-3</c:v>
                      </c:pt>
                      <c:pt idx="4">
                        <c:v>5.0000000000000001E-3</c:v>
                      </c:pt>
                      <c:pt idx="5">
                        <c:v>6.0000000000000001E-3</c:v>
                      </c:pt>
                      <c:pt idx="6">
                        <c:v>7.0000000000000001E-3</c:v>
                      </c:pt>
                      <c:pt idx="7">
                        <c:v>8.0000000000000002E-3</c:v>
                      </c:pt>
                      <c:pt idx="8">
                        <c:v>8.9999999999999993E-3</c:v>
                      </c:pt>
                      <c:pt idx="9">
                        <c:v>0.01</c:v>
                      </c:pt>
                      <c:pt idx="10">
                        <c:v>1.0999999999999999E-2</c:v>
                      </c:pt>
                      <c:pt idx="11">
                        <c:v>1.2E-2</c:v>
                      </c:pt>
                      <c:pt idx="12">
                        <c:v>1.2999999999999999E-2</c:v>
                      </c:pt>
                      <c:pt idx="13">
                        <c:v>1.4E-2</c:v>
                      </c:pt>
                      <c:pt idx="14">
                        <c:v>1.4999999999999999E-2</c:v>
                      </c:pt>
                      <c:pt idx="15">
                        <c:v>1.6E-2</c:v>
                      </c:pt>
                      <c:pt idx="16">
                        <c:v>1.7000000000000001E-2</c:v>
                      </c:pt>
                      <c:pt idx="17">
                        <c:v>1.7999999999999999E-2</c:v>
                      </c:pt>
                      <c:pt idx="18">
                        <c:v>1.9E-2</c:v>
                      </c:pt>
                      <c:pt idx="19">
                        <c:v>0.02</c:v>
                      </c:pt>
                      <c:pt idx="20">
                        <c:v>2.1000000000000001E-2</c:v>
                      </c:pt>
                      <c:pt idx="21">
                        <c:v>2.1999999999999999E-2</c:v>
                      </c:pt>
                      <c:pt idx="22">
                        <c:v>2.3E-2</c:v>
                      </c:pt>
                      <c:pt idx="23">
                        <c:v>2.4E-2</c:v>
                      </c:pt>
                      <c:pt idx="24">
                        <c:v>2.5000000000000001E-2</c:v>
                      </c:pt>
                      <c:pt idx="25">
                        <c:v>2.5999999999999999E-2</c:v>
                      </c:pt>
                      <c:pt idx="26">
                        <c:v>2.7E-2</c:v>
                      </c:pt>
                      <c:pt idx="27">
                        <c:v>2.8000000000000001E-2</c:v>
                      </c:pt>
                      <c:pt idx="28">
                        <c:v>2.9000000000000001E-2</c:v>
                      </c:pt>
                      <c:pt idx="29">
                        <c:v>0.03</c:v>
                      </c:pt>
                      <c:pt idx="30">
                        <c:v>3.1E-2</c:v>
                      </c:pt>
                      <c:pt idx="31">
                        <c:v>3.2000000000000001E-2</c:v>
                      </c:pt>
                      <c:pt idx="32">
                        <c:v>3.3000000000000002E-2</c:v>
                      </c:pt>
                      <c:pt idx="33">
                        <c:v>3.4000000000000002E-2</c:v>
                      </c:pt>
                      <c:pt idx="34">
                        <c:v>3.5000000000000003E-2</c:v>
                      </c:pt>
                      <c:pt idx="35">
                        <c:v>3.5999999999999997E-2</c:v>
                      </c:pt>
                      <c:pt idx="36">
                        <c:v>3.6999999999999998E-2</c:v>
                      </c:pt>
                      <c:pt idx="37">
                        <c:v>3.7999999999999999E-2</c:v>
                      </c:pt>
                      <c:pt idx="38">
                        <c:v>3.9E-2</c:v>
                      </c:pt>
                      <c:pt idx="39">
                        <c:v>0.04</c:v>
                      </c:pt>
                      <c:pt idx="40">
                        <c:v>4.1000000000000002E-2</c:v>
                      </c:pt>
                      <c:pt idx="41">
                        <c:v>4.2000000000000003E-2</c:v>
                      </c:pt>
                      <c:pt idx="42">
                        <c:v>4.2999999999999997E-2</c:v>
                      </c:pt>
                      <c:pt idx="43">
                        <c:v>4.3999999999999997E-2</c:v>
                      </c:pt>
                      <c:pt idx="44">
                        <c:v>4.4999999999999998E-2</c:v>
                      </c:pt>
                      <c:pt idx="45">
                        <c:v>4.5999999999999999E-2</c:v>
                      </c:pt>
                      <c:pt idx="46">
                        <c:v>4.7E-2</c:v>
                      </c:pt>
                      <c:pt idx="47">
                        <c:v>4.8000000000000001E-2</c:v>
                      </c:pt>
                      <c:pt idx="48">
                        <c:v>4.9000000000000002E-2</c:v>
                      </c:pt>
                      <c:pt idx="49">
                        <c:v>0.05</c:v>
                      </c:pt>
                      <c:pt idx="50">
                        <c:v>5.0999999999999997E-2</c:v>
                      </c:pt>
                      <c:pt idx="51">
                        <c:v>5.1999999999999998E-2</c:v>
                      </c:pt>
                      <c:pt idx="52">
                        <c:v>5.2999999999999999E-2</c:v>
                      </c:pt>
                      <c:pt idx="53">
                        <c:v>5.3999999999999999E-2</c:v>
                      </c:pt>
                      <c:pt idx="54">
                        <c:v>5.5E-2</c:v>
                      </c:pt>
                      <c:pt idx="55">
                        <c:v>5.6000000000000001E-2</c:v>
                      </c:pt>
                      <c:pt idx="56">
                        <c:v>5.7000000000000002E-2</c:v>
                      </c:pt>
                      <c:pt idx="57">
                        <c:v>5.8000000000000003E-2</c:v>
                      </c:pt>
                      <c:pt idx="58">
                        <c:v>5.8999999999999997E-2</c:v>
                      </c:pt>
                      <c:pt idx="59">
                        <c:v>0.06</c:v>
                      </c:pt>
                      <c:pt idx="60">
                        <c:v>6.0999999999999999E-2</c:v>
                      </c:pt>
                      <c:pt idx="61">
                        <c:v>6.2E-2</c:v>
                      </c:pt>
                      <c:pt idx="62">
                        <c:v>6.3E-2</c:v>
                      </c:pt>
                      <c:pt idx="63">
                        <c:v>6.4000000000000001E-2</c:v>
                      </c:pt>
                      <c:pt idx="64">
                        <c:v>6.5000000000000002E-2</c:v>
                      </c:pt>
                      <c:pt idx="65">
                        <c:v>6.6000000000000003E-2</c:v>
                      </c:pt>
                      <c:pt idx="66">
                        <c:v>6.7000000000000004E-2</c:v>
                      </c:pt>
                      <c:pt idx="67">
                        <c:v>6.8000000000000005E-2</c:v>
                      </c:pt>
                      <c:pt idx="68">
                        <c:v>6.9000000000000006E-2</c:v>
                      </c:pt>
                      <c:pt idx="69">
                        <c:v>7.0000000000000007E-2</c:v>
                      </c:pt>
                      <c:pt idx="70">
                        <c:v>7.0999999999999994E-2</c:v>
                      </c:pt>
                      <c:pt idx="71">
                        <c:v>7.1999999999999995E-2</c:v>
                      </c:pt>
                      <c:pt idx="72">
                        <c:v>7.2999999999999995E-2</c:v>
                      </c:pt>
                      <c:pt idx="73">
                        <c:v>7.3999999999999996E-2</c:v>
                      </c:pt>
                      <c:pt idx="74">
                        <c:v>7.4999999999999997E-2</c:v>
                      </c:pt>
                      <c:pt idx="75">
                        <c:v>7.5999999999999998E-2</c:v>
                      </c:pt>
                      <c:pt idx="76">
                        <c:v>7.6999999999999999E-2</c:v>
                      </c:pt>
                      <c:pt idx="77">
                        <c:v>7.8E-2</c:v>
                      </c:pt>
                      <c:pt idx="78">
                        <c:v>7.9000000000000001E-2</c:v>
                      </c:pt>
                      <c:pt idx="79">
                        <c:v>0.08</c:v>
                      </c:pt>
                      <c:pt idx="80">
                        <c:v>8.1000000000000003E-2</c:v>
                      </c:pt>
                      <c:pt idx="81">
                        <c:v>8.2000000000000003E-2</c:v>
                      </c:pt>
                      <c:pt idx="82">
                        <c:v>8.3000000000000004E-2</c:v>
                      </c:pt>
                      <c:pt idx="83">
                        <c:v>8.4000000000000005E-2</c:v>
                      </c:pt>
                      <c:pt idx="84">
                        <c:v>8.5000000000000006E-2</c:v>
                      </c:pt>
                      <c:pt idx="85">
                        <c:v>8.5999999999999993E-2</c:v>
                      </c:pt>
                      <c:pt idx="86">
                        <c:v>8.6999999999999994E-2</c:v>
                      </c:pt>
                      <c:pt idx="87">
                        <c:v>8.7999999999999995E-2</c:v>
                      </c:pt>
                      <c:pt idx="88">
                        <c:v>8.8999999999999996E-2</c:v>
                      </c:pt>
                      <c:pt idx="89">
                        <c:v>0.09</c:v>
                      </c:pt>
                      <c:pt idx="90">
                        <c:v>9.0999999999999998E-2</c:v>
                      </c:pt>
                      <c:pt idx="91">
                        <c:v>9.1999999999999998E-2</c:v>
                      </c:pt>
                      <c:pt idx="92">
                        <c:v>9.2999999999999999E-2</c:v>
                      </c:pt>
                      <c:pt idx="93">
                        <c:v>9.4E-2</c:v>
                      </c:pt>
                      <c:pt idx="94">
                        <c:v>9.5000000000000001E-2</c:v>
                      </c:pt>
                      <c:pt idx="95">
                        <c:v>9.6000000000000002E-2</c:v>
                      </c:pt>
                      <c:pt idx="96">
                        <c:v>9.7000000000000003E-2</c:v>
                      </c:pt>
                      <c:pt idx="97">
                        <c:v>9.8000000000000004E-2</c:v>
                      </c:pt>
                      <c:pt idx="98">
                        <c:v>9.9000000000000005E-2</c:v>
                      </c:pt>
                      <c:pt idx="99">
                        <c:v>0.1</c:v>
                      </c:pt>
                      <c:pt idx="100">
                        <c:v>0.10100000000000001</c:v>
                      </c:pt>
                      <c:pt idx="101">
                        <c:v>0.10199999999999999</c:v>
                      </c:pt>
                      <c:pt idx="102">
                        <c:v>0.10299999999999999</c:v>
                      </c:pt>
                      <c:pt idx="103">
                        <c:v>0.104</c:v>
                      </c:pt>
                      <c:pt idx="104">
                        <c:v>0.105</c:v>
                      </c:pt>
                      <c:pt idx="105">
                        <c:v>0.106</c:v>
                      </c:pt>
                      <c:pt idx="106">
                        <c:v>0.107</c:v>
                      </c:pt>
                      <c:pt idx="107">
                        <c:v>0.108</c:v>
                      </c:pt>
                      <c:pt idx="108">
                        <c:v>0.109</c:v>
                      </c:pt>
                      <c:pt idx="109">
                        <c:v>0.11</c:v>
                      </c:pt>
                      <c:pt idx="110">
                        <c:v>0.111</c:v>
                      </c:pt>
                      <c:pt idx="111">
                        <c:v>0.112</c:v>
                      </c:pt>
                      <c:pt idx="112">
                        <c:v>0.113</c:v>
                      </c:pt>
                      <c:pt idx="113">
                        <c:v>0.114</c:v>
                      </c:pt>
                      <c:pt idx="114">
                        <c:v>0.115</c:v>
                      </c:pt>
                      <c:pt idx="115">
                        <c:v>0.11600000000000001</c:v>
                      </c:pt>
                      <c:pt idx="116">
                        <c:v>0.11700000000000001</c:v>
                      </c:pt>
                      <c:pt idx="117">
                        <c:v>0.11799999999999999</c:v>
                      </c:pt>
                      <c:pt idx="118">
                        <c:v>0.11899999999999999</c:v>
                      </c:pt>
                      <c:pt idx="119">
                        <c:v>0.12</c:v>
                      </c:pt>
                      <c:pt idx="120">
                        <c:v>0.121</c:v>
                      </c:pt>
                      <c:pt idx="121">
                        <c:v>0.122</c:v>
                      </c:pt>
                      <c:pt idx="122">
                        <c:v>0.123</c:v>
                      </c:pt>
                      <c:pt idx="123">
                        <c:v>0.124</c:v>
                      </c:pt>
                      <c:pt idx="124">
                        <c:v>0.125</c:v>
                      </c:pt>
                      <c:pt idx="125">
                        <c:v>0.126</c:v>
                      </c:pt>
                      <c:pt idx="126">
                        <c:v>0.127</c:v>
                      </c:pt>
                      <c:pt idx="127">
                        <c:v>0.128</c:v>
                      </c:pt>
                      <c:pt idx="128">
                        <c:v>0.129</c:v>
                      </c:pt>
                      <c:pt idx="129">
                        <c:v>0.13</c:v>
                      </c:pt>
                      <c:pt idx="130">
                        <c:v>0.13100000000000001</c:v>
                      </c:pt>
                      <c:pt idx="131">
                        <c:v>0.13200000000000001</c:v>
                      </c:pt>
                      <c:pt idx="132">
                        <c:v>0.13300000000000001</c:v>
                      </c:pt>
                      <c:pt idx="133">
                        <c:v>0.13400000000000001</c:v>
                      </c:pt>
                      <c:pt idx="134">
                        <c:v>0.13500000000000001</c:v>
                      </c:pt>
                      <c:pt idx="135">
                        <c:v>0.13600000000000001</c:v>
                      </c:pt>
                      <c:pt idx="136">
                        <c:v>0.13700000000000001</c:v>
                      </c:pt>
                      <c:pt idx="137">
                        <c:v>0.13800000000000001</c:v>
                      </c:pt>
                      <c:pt idx="138">
                        <c:v>0.13900000000000001</c:v>
                      </c:pt>
                      <c:pt idx="139">
                        <c:v>0.14000000000000001</c:v>
                      </c:pt>
                      <c:pt idx="140">
                        <c:v>0.14099999999999999</c:v>
                      </c:pt>
                      <c:pt idx="141">
                        <c:v>0.14199999999999999</c:v>
                      </c:pt>
                      <c:pt idx="142">
                        <c:v>0.14299999999999999</c:v>
                      </c:pt>
                      <c:pt idx="143">
                        <c:v>0.14399999999999999</c:v>
                      </c:pt>
                      <c:pt idx="144">
                        <c:v>0.14499999999999999</c:v>
                      </c:pt>
                      <c:pt idx="145">
                        <c:v>0.14599999999999999</c:v>
                      </c:pt>
                      <c:pt idx="146">
                        <c:v>0.14699999999999999</c:v>
                      </c:pt>
                      <c:pt idx="147">
                        <c:v>0.14799999999999999</c:v>
                      </c:pt>
                      <c:pt idx="148">
                        <c:v>0.14899999999999999</c:v>
                      </c:pt>
                      <c:pt idx="149">
                        <c:v>0.15</c:v>
                      </c:pt>
                      <c:pt idx="150">
                        <c:v>0.151</c:v>
                      </c:pt>
                      <c:pt idx="151">
                        <c:v>0.152</c:v>
                      </c:pt>
                      <c:pt idx="152">
                        <c:v>0.153</c:v>
                      </c:pt>
                      <c:pt idx="153">
                        <c:v>0.154</c:v>
                      </c:pt>
                      <c:pt idx="154">
                        <c:v>0.155</c:v>
                      </c:pt>
                      <c:pt idx="155">
                        <c:v>0.156</c:v>
                      </c:pt>
                      <c:pt idx="156">
                        <c:v>0.157</c:v>
                      </c:pt>
                      <c:pt idx="157">
                        <c:v>0.158</c:v>
                      </c:pt>
                      <c:pt idx="158">
                        <c:v>0.159</c:v>
                      </c:pt>
                      <c:pt idx="159">
                        <c:v>0.16</c:v>
                      </c:pt>
                      <c:pt idx="160">
                        <c:v>0.161</c:v>
                      </c:pt>
                      <c:pt idx="161">
                        <c:v>0.16200000000000001</c:v>
                      </c:pt>
                      <c:pt idx="162">
                        <c:v>0.16300000000000001</c:v>
                      </c:pt>
                      <c:pt idx="163">
                        <c:v>0.16400000000000001</c:v>
                      </c:pt>
                      <c:pt idx="164">
                        <c:v>0.16500000000000001</c:v>
                      </c:pt>
                      <c:pt idx="165">
                        <c:v>0.16600000000000001</c:v>
                      </c:pt>
                      <c:pt idx="166">
                        <c:v>0.16700000000000001</c:v>
                      </c:pt>
                      <c:pt idx="167">
                        <c:v>0.16800000000000001</c:v>
                      </c:pt>
                      <c:pt idx="168">
                        <c:v>0.16900000000000001</c:v>
                      </c:pt>
                      <c:pt idx="169">
                        <c:v>0.17</c:v>
                      </c:pt>
                      <c:pt idx="170">
                        <c:v>0.17100000000000001</c:v>
                      </c:pt>
                      <c:pt idx="171">
                        <c:v>0.17199999999999999</c:v>
                      </c:pt>
                      <c:pt idx="172">
                        <c:v>0.17299999999999999</c:v>
                      </c:pt>
                      <c:pt idx="173">
                        <c:v>0.17399999999999999</c:v>
                      </c:pt>
                      <c:pt idx="174">
                        <c:v>0.17499999999999999</c:v>
                      </c:pt>
                      <c:pt idx="175">
                        <c:v>0.17599999999999999</c:v>
                      </c:pt>
                      <c:pt idx="176">
                        <c:v>0.17699999999999999</c:v>
                      </c:pt>
                      <c:pt idx="177">
                        <c:v>0.17799999999999999</c:v>
                      </c:pt>
                      <c:pt idx="178">
                        <c:v>0.17899999999999999</c:v>
                      </c:pt>
                      <c:pt idx="179">
                        <c:v>0.18</c:v>
                      </c:pt>
                      <c:pt idx="180">
                        <c:v>0.18099999999999999</c:v>
                      </c:pt>
                      <c:pt idx="181">
                        <c:v>0.182</c:v>
                      </c:pt>
                      <c:pt idx="182">
                        <c:v>0.183</c:v>
                      </c:pt>
                      <c:pt idx="183">
                        <c:v>0.184</c:v>
                      </c:pt>
                      <c:pt idx="184">
                        <c:v>0.185</c:v>
                      </c:pt>
                      <c:pt idx="185">
                        <c:v>0.186</c:v>
                      </c:pt>
                      <c:pt idx="186">
                        <c:v>0.187</c:v>
                      </c:pt>
                      <c:pt idx="187">
                        <c:v>0.188</c:v>
                      </c:pt>
                      <c:pt idx="188">
                        <c:v>0.189</c:v>
                      </c:pt>
                      <c:pt idx="189">
                        <c:v>0.19</c:v>
                      </c:pt>
                      <c:pt idx="190">
                        <c:v>0.191</c:v>
                      </c:pt>
                      <c:pt idx="191">
                        <c:v>0.192</c:v>
                      </c:pt>
                      <c:pt idx="192">
                        <c:v>0.193</c:v>
                      </c:pt>
                      <c:pt idx="193">
                        <c:v>0.19400000000000001</c:v>
                      </c:pt>
                      <c:pt idx="194">
                        <c:v>0.19500000000000001</c:v>
                      </c:pt>
                      <c:pt idx="195">
                        <c:v>0.19600000000000001</c:v>
                      </c:pt>
                      <c:pt idx="196">
                        <c:v>0.19700000000000001</c:v>
                      </c:pt>
                      <c:pt idx="197">
                        <c:v>0.19800000000000001</c:v>
                      </c:pt>
                      <c:pt idx="198">
                        <c:v>0.19900000000000001</c:v>
                      </c:pt>
                      <c:pt idx="199">
                        <c:v>0.2</c:v>
                      </c:pt>
                      <c:pt idx="200">
                        <c:v>0.20100000000000001</c:v>
                      </c:pt>
                      <c:pt idx="201">
                        <c:v>0.20200000000000001</c:v>
                      </c:pt>
                      <c:pt idx="202">
                        <c:v>0.20300000000000001</c:v>
                      </c:pt>
                      <c:pt idx="203">
                        <c:v>0.20399999999999999</c:v>
                      </c:pt>
                      <c:pt idx="204">
                        <c:v>0.20499999999999999</c:v>
                      </c:pt>
                      <c:pt idx="205">
                        <c:v>0.20599999999999999</c:v>
                      </c:pt>
                      <c:pt idx="206">
                        <c:v>0.20699999999999999</c:v>
                      </c:pt>
                      <c:pt idx="207">
                        <c:v>0.20799999999999999</c:v>
                      </c:pt>
                      <c:pt idx="208">
                        <c:v>0.20899999999999999</c:v>
                      </c:pt>
                      <c:pt idx="209">
                        <c:v>0.21</c:v>
                      </c:pt>
                      <c:pt idx="210">
                        <c:v>0.21099999999999999</c:v>
                      </c:pt>
                      <c:pt idx="211">
                        <c:v>0.21199999999999999</c:v>
                      </c:pt>
                      <c:pt idx="212">
                        <c:v>0.21299999999999999</c:v>
                      </c:pt>
                      <c:pt idx="213">
                        <c:v>0.214</c:v>
                      </c:pt>
                      <c:pt idx="214">
                        <c:v>0.215</c:v>
                      </c:pt>
                      <c:pt idx="215">
                        <c:v>0.216</c:v>
                      </c:pt>
                      <c:pt idx="216">
                        <c:v>0.217</c:v>
                      </c:pt>
                      <c:pt idx="217">
                        <c:v>0.218</c:v>
                      </c:pt>
                      <c:pt idx="218">
                        <c:v>0.219</c:v>
                      </c:pt>
                      <c:pt idx="219">
                        <c:v>0.22</c:v>
                      </c:pt>
                      <c:pt idx="220">
                        <c:v>0.221</c:v>
                      </c:pt>
                      <c:pt idx="221">
                        <c:v>0.222</c:v>
                      </c:pt>
                      <c:pt idx="222">
                        <c:v>0.223</c:v>
                      </c:pt>
                      <c:pt idx="223">
                        <c:v>0.224</c:v>
                      </c:pt>
                      <c:pt idx="224">
                        <c:v>0.22500000000000001</c:v>
                      </c:pt>
                      <c:pt idx="225">
                        <c:v>0.22600000000000001</c:v>
                      </c:pt>
                      <c:pt idx="226">
                        <c:v>0.22700000000000001</c:v>
                      </c:pt>
                      <c:pt idx="227">
                        <c:v>0.22800000000000001</c:v>
                      </c:pt>
                      <c:pt idx="228">
                        <c:v>0.22900000000000001</c:v>
                      </c:pt>
                      <c:pt idx="229">
                        <c:v>0.23</c:v>
                      </c:pt>
                      <c:pt idx="230">
                        <c:v>0.23100000000000001</c:v>
                      </c:pt>
                      <c:pt idx="231">
                        <c:v>0.23200000000000001</c:v>
                      </c:pt>
                      <c:pt idx="232">
                        <c:v>0.23300000000000001</c:v>
                      </c:pt>
                      <c:pt idx="233">
                        <c:v>0.23400000000000001</c:v>
                      </c:pt>
                      <c:pt idx="234">
                        <c:v>0.23499999999999999</c:v>
                      </c:pt>
                      <c:pt idx="235">
                        <c:v>0.23599999999999999</c:v>
                      </c:pt>
                      <c:pt idx="236">
                        <c:v>0.23699999999999999</c:v>
                      </c:pt>
                      <c:pt idx="237">
                        <c:v>0.23799999999999999</c:v>
                      </c:pt>
                      <c:pt idx="238">
                        <c:v>0.23899999999999999</c:v>
                      </c:pt>
                      <c:pt idx="239">
                        <c:v>0.24</c:v>
                      </c:pt>
                      <c:pt idx="240">
                        <c:v>0.24099999999999999</c:v>
                      </c:pt>
                      <c:pt idx="241">
                        <c:v>0.24199999999999999</c:v>
                      </c:pt>
                      <c:pt idx="242">
                        <c:v>0.24299999999999999</c:v>
                      </c:pt>
                      <c:pt idx="243">
                        <c:v>0.24399999999999999</c:v>
                      </c:pt>
                      <c:pt idx="244">
                        <c:v>0.245</c:v>
                      </c:pt>
                      <c:pt idx="245">
                        <c:v>0.246</c:v>
                      </c:pt>
                      <c:pt idx="246">
                        <c:v>0.247</c:v>
                      </c:pt>
                      <c:pt idx="247">
                        <c:v>0.248</c:v>
                      </c:pt>
                      <c:pt idx="248">
                        <c:v>0.249</c:v>
                      </c:pt>
                      <c:pt idx="249">
                        <c:v>0.25</c:v>
                      </c:pt>
                      <c:pt idx="250">
                        <c:v>0.251</c:v>
                      </c:pt>
                      <c:pt idx="251">
                        <c:v>0.252</c:v>
                      </c:pt>
                      <c:pt idx="252">
                        <c:v>0.253</c:v>
                      </c:pt>
                      <c:pt idx="253">
                        <c:v>0.254</c:v>
                      </c:pt>
                      <c:pt idx="254">
                        <c:v>0.255</c:v>
                      </c:pt>
                      <c:pt idx="255">
                        <c:v>0.25600000000000001</c:v>
                      </c:pt>
                      <c:pt idx="256">
                        <c:v>0.25700000000000001</c:v>
                      </c:pt>
                      <c:pt idx="257">
                        <c:v>0.25800000000000001</c:v>
                      </c:pt>
                      <c:pt idx="258">
                        <c:v>0.25900000000000001</c:v>
                      </c:pt>
                      <c:pt idx="259">
                        <c:v>0.26</c:v>
                      </c:pt>
                      <c:pt idx="260">
                        <c:v>0.26100000000000001</c:v>
                      </c:pt>
                      <c:pt idx="261">
                        <c:v>0.26200000000000001</c:v>
                      </c:pt>
                      <c:pt idx="262">
                        <c:v>0.26300000000000001</c:v>
                      </c:pt>
                      <c:pt idx="263">
                        <c:v>0.26400000000000001</c:v>
                      </c:pt>
                      <c:pt idx="264">
                        <c:v>0.26500000000000001</c:v>
                      </c:pt>
                      <c:pt idx="265">
                        <c:v>0.26600000000000001</c:v>
                      </c:pt>
                      <c:pt idx="266">
                        <c:v>0.26700000000000002</c:v>
                      </c:pt>
                      <c:pt idx="267">
                        <c:v>0.26800000000000002</c:v>
                      </c:pt>
                      <c:pt idx="268">
                        <c:v>0.26900000000000002</c:v>
                      </c:pt>
                      <c:pt idx="269">
                        <c:v>0.27</c:v>
                      </c:pt>
                      <c:pt idx="270">
                        <c:v>0.27100000000000002</c:v>
                      </c:pt>
                      <c:pt idx="271">
                        <c:v>0.27200000000000002</c:v>
                      </c:pt>
                      <c:pt idx="272">
                        <c:v>0.27300000000000002</c:v>
                      </c:pt>
                      <c:pt idx="273">
                        <c:v>0.27400000000000002</c:v>
                      </c:pt>
                      <c:pt idx="274">
                        <c:v>0.27500000000000002</c:v>
                      </c:pt>
                      <c:pt idx="275">
                        <c:v>0.27600000000000002</c:v>
                      </c:pt>
                      <c:pt idx="276">
                        <c:v>0.27700000000000002</c:v>
                      </c:pt>
                      <c:pt idx="277">
                        <c:v>0.27800000000000002</c:v>
                      </c:pt>
                      <c:pt idx="278">
                        <c:v>0.27900000000000003</c:v>
                      </c:pt>
                      <c:pt idx="279">
                        <c:v>0.28000000000000003</c:v>
                      </c:pt>
                      <c:pt idx="280">
                        <c:v>0.28100000000000003</c:v>
                      </c:pt>
                      <c:pt idx="281">
                        <c:v>0.28199999999999997</c:v>
                      </c:pt>
                      <c:pt idx="282">
                        <c:v>0.28299999999999997</c:v>
                      </c:pt>
                      <c:pt idx="283">
                        <c:v>0.28399999999999997</c:v>
                      </c:pt>
                      <c:pt idx="284">
                        <c:v>0.28499999999999998</c:v>
                      </c:pt>
                      <c:pt idx="285">
                        <c:v>0.28599999999999998</c:v>
                      </c:pt>
                      <c:pt idx="286">
                        <c:v>0.28699999999999998</c:v>
                      </c:pt>
                      <c:pt idx="287">
                        <c:v>0.28799999999999998</c:v>
                      </c:pt>
                      <c:pt idx="288">
                        <c:v>0.28899999999999998</c:v>
                      </c:pt>
                      <c:pt idx="289">
                        <c:v>0.28999999999999998</c:v>
                      </c:pt>
                      <c:pt idx="290">
                        <c:v>0.29099999999999998</c:v>
                      </c:pt>
                      <c:pt idx="291">
                        <c:v>0.29199999999999998</c:v>
                      </c:pt>
                      <c:pt idx="292">
                        <c:v>0.29299999999999998</c:v>
                      </c:pt>
                      <c:pt idx="293">
                        <c:v>0.29399999999999998</c:v>
                      </c:pt>
                      <c:pt idx="294">
                        <c:v>0.29499999999999998</c:v>
                      </c:pt>
                      <c:pt idx="295">
                        <c:v>0.29599999999999999</c:v>
                      </c:pt>
                      <c:pt idx="296">
                        <c:v>0.29699999999999999</c:v>
                      </c:pt>
                      <c:pt idx="297">
                        <c:v>0.29799999999999999</c:v>
                      </c:pt>
                      <c:pt idx="298">
                        <c:v>0.29899999999999999</c:v>
                      </c:pt>
                      <c:pt idx="299">
                        <c:v>0.3</c:v>
                      </c:pt>
                      <c:pt idx="300">
                        <c:v>0.30099999999999999</c:v>
                      </c:pt>
                      <c:pt idx="301">
                        <c:v>0.30199999999999999</c:v>
                      </c:pt>
                      <c:pt idx="302">
                        <c:v>0.30299999999999999</c:v>
                      </c:pt>
                      <c:pt idx="303">
                        <c:v>0.30399999999999999</c:v>
                      </c:pt>
                      <c:pt idx="304">
                        <c:v>0.30499999999999999</c:v>
                      </c:pt>
                      <c:pt idx="305">
                        <c:v>0.30599999999999999</c:v>
                      </c:pt>
                      <c:pt idx="306">
                        <c:v>0.307</c:v>
                      </c:pt>
                      <c:pt idx="307">
                        <c:v>0.308</c:v>
                      </c:pt>
                      <c:pt idx="308">
                        <c:v>0.309</c:v>
                      </c:pt>
                      <c:pt idx="309">
                        <c:v>0.31</c:v>
                      </c:pt>
                      <c:pt idx="310">
                        <c:v>0.311</c:v>
                      </c:pt>
                      <c:pt idx="311">
                        <c:v>0.312</c:v>
                      </c:pt>
                      <c:pt idx="312">
                        <c:v>0.313</c:v>
                      </c:pt>
                      <c:pt idx="313">
                        <c:v>0.314</c:v>
                      </c:pt>
                      <c:pt idx="314">
                        <c:v>0.315</c:v>
                      </c:pt>
                      <c:pt idx="315">
                        <c:v>0.316</c:v>
                      </c:pt>
                      <c:pt idx="316">
                        <c:v>0.317</c:v>
                      </c:pt>
                      <c:pt idx="317">
                        <c:v>0.318</c:v>
                      </c:pt>
                      <c:pt idx="318">
                        <c:v>0.31900000000000001</c:v>
                      </c:pt>
                      <c:pt idx="319">
                        <c:v>0.32</c:v>
                      </c:pt>
                      <c:pt idx="320">
                        <c:v>0.32100000000000001</c:v>
                      </c:pt>
                      <c:pt idx="321">
                        <c:v>0.32200000000000001</c:v>
                      </c:pt>
                      <c:pt idx="322">
                        <c:v>0.32300000000000001</c:v>
                      </c:pt>
                      <c:pt idx="323">
                        <c:v>0.32400000000000001</c:v>
                      </c:pt>
                      <c:pt idx="324">
                        <c:v>0.32500000000000001</c:v>
                      </c:pt>
                      <c:pt idx="325">
                        <c:v>0.32600000000000001</c:v>
                      </c:pt>
                      <c:pt idx="326">
                        <c:v>0.32700000000000001</c:v>
                      </c:pt>
                      <c:pt idx="327">
                        <c:v>0.32800000000000001</c:v>
                      </c:pt>
                      <c:pt idx="328">
                        <c:v>0.32900000000000001</c:v>
                      </c:pt>
                      <c:pt idx="329">
                        <c:v>0.33</c:v>
                      </c:pt>
                      <c:pt idx="330">
                        <c:v>0.33100000000000002</c:v>
                      </c:pt>
                      <c:pt idx="331">
                        <c:v>0.33200000000000002</c:v>
                      </c:pt>
                      <c:pt idx="332">
                        <c:v>0.33300000000000002</c:v>
                      </c:pt>
                      <c:pt idx="333">
                        <c:v>0.33400000000000002</c:v>
                      </c:pt>
                      <c:pt idx="334">
                        <c:v>0.33500000000000002</c:v>
                      </c:pt>
                      <c:pt idx="335">
                        <c:v>0.33600000000000002</c:v>
                      </c:pt>
                      <c:pt idx="336">
                        <c:v>0.33700000000000002</c:v>
                      </c:pt>
                      <c:pt idx="337">
                        <c:v>0.33800000000000002</c:v>
                      </c:pt>
                      <c:pt idx="338">
                        <c:v>0.33900000000000002</c:v>
                      </c:pt>
                      <c:pt idx="339">
                        <c:v>0.34</c:v>
                      </c:pt>
                      <c:pt idx="340">
                        <c:v>0.34100000000000003</c:v>
                      </c:pt>
                      <c:pt idx="341">
                        <c:v>0.34200000000000003</c:v>
                      </c:pt>
                      <c:pt idx="342">
                        <c:v>0.34300000000000003</c:v>
                      </c:pt>
                      <c:pt idx="343">
                        <c:v>0.34399999999999997</c:v>
                      </c:pt>
                      <c:pt idx="344">
                        <c:v>0.34499999999999997</c:v>
                      </c:pt>
                      <c:pt idx="345">
                        <c:v>0.34599999999999997</c:v>
                      </c:pt>
                      <c:pt idx="346">
                        <c:v>0.34699999999999998</c:v>
                      </c:pt>
                      <c:pt idx="347">
                        <c:v>0.34799999999999998</c:v>
                      </c:pt>
                      <c:pt idx="348">
                        <c:v>0.34899999999999998</c:v>
                      </c:pt>
                      <c:pt idx="349">
                        <c:v>0.35</c:v>
                      </c:pt>
                      <c:pt idx="350">
                        <c:v>0.35099999999999998</c:v>
                      </c:pt>
                      <c:pt idx="351">
                        <c:v>0.35199999999999998</c:v>
                      </c:pt>
                      <c:pt idx="352">
                        <c:v>0.35299999999999998</c:v>
                      </c:pt>
                      <c:pt idx="353">
                        <c:v>0.35399999999999998</c:v>
                      </c:pt>
                      <c:pt idx="354">
                        <c:v>0.35499999999999998</c:v>
                      </c:pt>
                      <c:pt idx="355">
                        <c:v>0.35599999999999998</c:v>
                      </c:pt>
                      <c:pt idx="356">
                        <c:v>0.35699999999999998</c:v>
                      </c:pt>
                      <c:pt idx="357">
                        <c:v>0.35799999999999998</c:v>
                      </c:pt>
                      <c:pt idx="358">
                        <c:v>0.35899999999999999</c:v>
                      </c:pt>
                      <c:pt idx="359">
                        <c:v>0.36</c:v>
                      </c:pt>
                      <c:pt idx="360">
                        <c:v>0.36099999999999999</c:v>
                      </c:pt>
                      <c:pt idx="361">
                        <c:v>0.36199999999999999</c:v>
                      </c:pt>
                      <c:pt idx="362">
                        <c:v>0.36299999999999999</c:v>
                      </c:pt>
                      <c:pt idx="363">
                        <c:v>0.36399999999999999</c:v>
                      </c:pt>
                      <c:pt idx="364">
                        <c:v>0.36499999999999999</c:v>
                      </c:pt>
                      <c:pt idx="365">
                        <c:v>0.36599999999999999</c:v>
                      </c:pt>
                      <c:pt idx="366">
                        <c:v>0.36699999999999999</c:v>
                      </c:pt>
                      <c:pt idx="367">
                        <c:v>0.36799999999999999</c:v>
                      </c:pt>
                      <c:pt idx="368">
                        <c:v>0.36899999999999999</c:v>
                      </c:pt>
                      <c:pt idx="369">
                        <c:v>0.37</c:v>
                      </c:pt>
                      <c:pt idx="370">
                        <c:v>0.371</c:v>
                      </c:pt>
                      <c:pt idx="371">
                        <c:v>0.372</c:v>
                      </c:pt>
                      <c:pt idx="372">
                        <c:v>0.373</c:v>
                      </c:pt>
                      <c:pt idx="373">
                        <c:v>0.374</c:v>
                      </c:pt>
                      <c:pt idx="374">
                        <c:v>0.375</c:v>
                      </c:pt>
                      <c:pt idx="375">
                        <c:v>0.376</c:v>
                      </c:pt>
                      <c:pt idx="376">
                        <c:v>0.377</c:v>
                      </c:pt>
                      <c:pt idx="377">
                        <c:v>0.378</c:v>
                      </c:pt>
                      <c:pt idx="378">
                        <c:v>0.379</c:v>
                      </c:pt>
                      <c:pt idx="379">
                        <c:v>0.38</c:v>
                      </c:pt>
                      <c:pt idx="380">
                        <c:v>0.38100000000000001</c:v>
                      </c:pt>
                      <c:pt idx="381">
                        <c:v>0.38200000000000001</c:v>
                      </c:pt>
                      <c:pt idx="382">
                        <c:v>0.38300000000000001</c:v>
                      </c:pt>
                      <c:pt idx="383">
                        <c:v>0.38400000000000001</c:v>
                      </c:pt>
                      <c:pt idx="384">
                        <c:v>0.38500000000000001</c:v>
                      </c:pt>
                      <c:pt idx="385">
                        <c:v>0.38600000000000001</c:v>
                      </c:pt>
                      <c:pt idx="386">
                        <c:v>0.38700000000000001</c:v>
                      </c:pt>
                      <c:pt idx="387">
                        <c:v>0.38800000000000001</c:v>
                      </c:pt>
                      <c:pt idx="388">
                        <c:v>0.38900000000000001</c:v>
                      </c:pt>
                      <c:pt idx="389">
                        <c:v>0.39</c:v>
                      </c:pt>
                      <c:pt idx="390">
                        <c:v>0.39100000000000001</c:v>
                      </c:pt>
                      <c:pt idx="391">
                        <c:v>0.39200000000000002</c:v>
                      </c:pt>
                      <c:pt idx="392">
                        <c:v>0.39300000000000002</c:v>
                      </c:pt>
                      <c:pt idx="393">
                        <c:v>0.39400000000000002</c:v>
                      </c:pt>
                      <c:pt idx="394">
                        <c:v>0.39500000000000002</c:v>
                      </c:pt>
                      <c:pt idx="395">
                        <c:v>0.39600000000000002</c:v>
                      </c:pt>
                      <c:pt idx="396">
                        <c:v>0.39700000000000002</c:v>
                      </c:pt>
                      <c:pt idx="397">
                        <c:v>0.39800000000000002</c:v>
                      </c:pt>
                      <c:pt idx="398">
                        <c:v>0.39900000000000002</c:v>
                      </c:pt>
                      <c:pt idx="399">
                        <c:v>0.4</c:v>
                      </c:pt>
                      <c:pt idx="400">
                        <c:v>0.40100000000000002</c:v>
                      </c:pt>
                      <c:pt idx="401">
                        <c:v>0.40200000000000002</c:v>
                      </c:pt>
                      <c:pt idx="402">
                        <c:v>0.40300000000000002</c:v>
                      </c:pt>
                      <c:pt idx="403">
                        <c:v>0.40400000000000003</c:v>
                      </c:pt>
                      <c:pt idx="404">
                        <c:v>0.40500000000000003</c:v>
                      </c:pt>
                      <c:pt idx="405">
                        <c:v>0.40600000000000003</c:v>
                      </c:pt>
                      <c:pt idx="406">
                        <c:v>0.40699999999999997</c:v>
                      </c:pt>
                      <c:pt idx="407">
                        <c:v>0.40799999999999997</c:v>
                      </c:pt>
                      <c:pt idx="408">
                        <c:v>0.40899999999999997</c:v>
                      </c:pt>
                      <c:pt idx="409">
                        <c:v>0.41</c:v>
                      </c:pt>
                      <c:pt idx="410">
                        <c:v>0.41099999999999998</c:v>
                      </c:pt>
                      <c:pt idx="411">
                        <c:v>0.41199999999999998</c:v>
                      </c:pt>
                      <c:pt idx="412">
                        <c:v>0.41299999999999998</c:v>
                      </c:pt>
                      <c:pt idx="413">
                        <c:v>0.41399999999999998</c:v>
                      </c:pt>
                      <c:pt idx="414">
                        <c:v>0.41499999999999998</c:v>
                      </c:pt>
                      <c:pt idx="415">
                        <c:v>0.41599999999999998</c:v>
                      </c:pt>
                      <c:pt idx="416">
                        <c:v>0.41699999999999998</c:v>
                      </c:pt>
                      <c:pt idx="417">
                        <c:v>0.41799999999999998</c:v>
                      </c:pt>
                      <c:pt idx="418">
                        <c:v>0.41899999999999998</c:v>
                      </c:pt>
                      <c:pt idx="419">
                        <c:v>0.42</c:v>
                      </c:pt>
                      <c:pt idx="420">
                        <c:v>0.42099999999999999</c:v>
                      </c:pt>
                      <c:pt idx="421">
                        <c:v>0.42199999999999999</c:v>
                      </c:pt>
                      <c:pt idx="422">
                        <c:v>0.42299999999999999</c:v>
                      </c:pt>
                      <c:pt idx="423">
                        <c:v>0.42399999999999999</c:v>
                      </c:pt>
                      <c:pt idx="424">
                        <c:v>0.42499999999999999</c:v>
                      </c:pt>
                      <c:pt idx="425">
                        <c:v>0.42599999999999999</c:v>
                      </c:pt>
                      <c:pt idx="426">
                        <c:v>0.42699999999999999</c:v>
                      </c:pt>
                      <c:pt idx="427">
                        <c:v>0.42799999999999999</c:v>
                      </c:pt>
                      <c:pt idx="428">
                        <c:v>0.42899999999999999</c:v>
                      </c:pt>
                      <c:pt idx="429">
                        <c:v>0.43</c:v>
                      </c:pt>
                      <c:pt idx="430">
                        <c:v>0.43099999999999999</c:v>
                      </c:pt>
                      <c:pt idx="431">
                        <c:v>0.432</c:v>
                      </c:pt>
                      <c:pt idx="432">
                        <c:v>0.433</c:v>
                      </c:pt>
                      <c:pt idx="433">
                        <c:v>0.434</c:v>
                      </c:pt>
                      <c:pt idx="434">
                        <c:v>0.435</c:v>
                      </c:pt>
                      <c:pt idx="435">
                        <c:v>0.436</c:v>
                      </c:pt>
                      <c:pt idx="436">
                        <c:v>0.437</c:v>
                      </c:pt>
                      <c:pt idx="437">
                        <c:v>0.438</c:v>
                      </c:pt>
                      <c:pt idx="438">
                        <c:v>0.439</c:v>
                      </c:pt>
                      <c:pt idx="439">
                        <c:v>0.44</c:v>
                      </c:pt>
                      <c:pt idx="440">
                        <c:v>0.441</c:v>
                      </c:pt>
                      <c:pt idx="441">
                        <c:v>0.442</c:v>
                      </c:pt>
                      <c:pt idx="442">
                        <c:v>0.443</c:v>
                      </c:pt>
                      <c:pt idx="443">
                        <c:v>0.44400000000000001</c:v>
                      </c:pt>
                      <c:pt idx="444">
                        <c:v>0.44500000000000001</c:v>
                      </c:pt>
                      <c:pt idx="445">
                        <c:v>0.44600000000000001</c:v>
                      </c:pt>
                      <c:pt idx="446">
                        <c:v>0.44700000000000001</c:v>
                      </c:pt>
                      <c:pt idx="447">
                        <c:v>0.44800000000000001</c:v>
                      </c:pt>
                      <c:pt idx="448">
                        <c:v>0.44900000000000001</c:v>
                      </c:pt>
                      <c:pt idx="449">
                        <c:v>0.45</c:v>
                      </c:pt>
                      <c:pt idx="450">
                        <c:v>0.45100000000000001</c:v>
                      </c:pt>
                      <c:pt idx="451">
                        <c:v>0.45200000000000001</c:v>
                      </c:pt>
                      <c:pt idx="452">
                        <c:v>0.45300000000000001</c:v>
                      </c:pt>
                      <c:pt idx="453">
                        <c:v>0.45400000000000001</c:v>
                      </c:pt>
                      <c:pt idx="454">
                        <c:v>0.45500000000000002</c:v>
                      </c:pt>
                      <c:pt idx="455">
                        <c:v>0.45600000000000002</c:v>
                      </c:pt>
                      <c:pt idx="456">
                        <c:v>0.45700000000000002</c:v>
                      </c:pt>
                      <c:pt idx="457">
                        <c:v>0.45800000000000002</c:v>
                      </c:pt>
                      <c:pt idx="458">
                        <c:v>0.45900000000000002</c:v>
                      </c:pt>
                      <c:pt idx="459">
                        <c:v>0.46</c:v>
                      </c:pt>
                      <c:pt idx="460">
                        <c:v>0.46100000000000002</c:v>
                      </c:pt>
                      <c:pt idx="461">
                        <c:v>0.46200000000000002</c:v>
                      </c:pt>
                      <c:pt idx="462">
                        <c:v>0.46300000000000002</c:v>
                      </c:pt>
                      <c:pt idx="463">
                        <c:v>0.46400000000000002</c:v>
                      </c:pt>
                      <c:pt idx="464">
                        <c:v>0.46500000000000002</c:v>
                      </c:pt>
                      <c:pt idx="465">
                        <c:v>0.46600000000000003</c:v>
                      </c:pt>
                      <c:pt idx="466">
                        <c:v>0.46700000000000003</c:v>
                      </c:pt>
                      <c:pt idx="467">
                        <c:v>0.46800000000000003</c:v>
                      </c:pt>
                      <c:pt idx="468">
                        <c:v>0.46899999999999997</c:v>
                      </c:pt>
                      <c:pt idx="469">
                        <c:v>0.47</c:v>
                      </c:pt>
                      <c:pt idx="470">
                        <c:v>0.47099999999999997</c:v>
                      </c:pt>
                      <c:pt idx="471">
                        <c:v>0.47199999999999998</c:v>
                      </c:pt>
                      <c:pt idx="472">
                        <c:v>0.47299999999999998</c:v>
                      </c:pt>
                      <c:pt idx="473">
                        <c:v>0.47399999999999998</c:v>
                      </c:pt>
                      <c:pt idx="474">
                        <c:v>0.47499999999999998</c:v>
                      </c:pt>
                      <c:pt idx="475">
                        <c:v>0.47599999999999998</c:v>
                      </c:pt>
                      <c:pt idx="476">
                        <c:v>0.47699999999999998</c:v>
                      </c:pt>
                      <c:pt idx="477">
                        <c:v>0.47799999999999998</c:v>
                      </c:pt>
                      <c:pt idx="478">
                        <c:v>0.47899999999999998</c:v>
                      </c:pt>
                      <c:pt idx="479">
                        <c:v>0.48</c:v>
                      </c:pt>
                      <c:pt idx="480">
                        <c:v>0.48099999999999998</c:v>
                      </c:pt>
                      <c:pt idx="481">
                        <c:v>0.48199999999999998</c:v>
                      </c:pt>
                      <c:pt idx="482">
                        <c:v>0.48299999999999998</c:v>
                      </c:pt>
                      <c:pt idx="483">
                        <c:v>0.48399999999999999</c:v>
                      </c:pt>
                      <c:pt idx="484">
                        <c:v>0.48499999999999999</c:v>
                      </c:pt>
                      <c:pt idx="485">
                        <c:v>0.48599999999999999</c:v>
                      </c:pt>
                      <c:pt idx="486">
                        <c:v>0.48699999999999999</c:v>
                      </c:pt>
                      <c:pt idx="487">
                        <c:v>0.48799999999999999</c:v>
                      </c:pt>
                      <c:pt idx="488">
                        <c:v>0.48899999999999999</c:v>
                      </c:pt>
                      <c:pt idx="489">
                        <c:v>0.49</c:v>
                      </c:pt>
                      <c:pt idx="490">
                        <c:v>0.49099999999999999</c:v>
                      </c:pt>
                      <c:pt idx="491">
                        <c:v>0.49199999999999999</c:v>
                      </c:pt>
                      <c:pt idx="492">
                        <c:v>0.49299999999999999</c:v>
                      </c:pt>
                      <c:pt idx="493">
                        <c:v>0.49399999999999999</c:v>
                      </c:pt>
                      <c:pt idx="494">
                        <c:v>0.495</c:v>
                      </c:pt>
                      <c:pt idx="495">
                        <c:v>0.496</c:v>
                      </c:pt>
                      <c:pt idx="496">
                        <c:v>0.497</c:v>
                      </c:pt>
                      <c:pt idx="497">
                        <c:v>0.498</c:v>
                      </c:pt>
                      <c:pt idx="498">
                        <c:v>0.499</c:v>
                      </c:pt>
                      <c:pt idx="499">
                        <c:v>0.5</c:v>
                      </c:pt>
                      <c:pt idx="500">
                        <c:v>0.501</c:v>
                      </c:pt>
                      <c:pt idx="501">
                        <c:v>0.502</c:v>
                      </c:pt>
                      <c:pt idx="502">
                        <c:v>0.503</c:v>
                      </c:pt>
                      <c:pt idx="503">
                        <c:v>0.504</c:v>
                      </c:pt>
                      <c:pt idx="504">
                        <c:v>0.505</c:v>
                      </c:pt>
                      <c:pt idx="505">
                        <c:v>0.50600000000000001</c:v>
                      </c:pt>
                      <c:pt idx="506">
                        <c:v>0.50700000000000001</c:v>
                      </c:pt>
                      <c:pt idx="507">
                        <c:v>0.50800000000000001</c:v>
                      </c:pt>
                      <c:pt idx="508">
                        <c:v>0.50900000000000001</c:v>
                      </c:pt>
                      <c:pt idx="509">
                        <c:v>0.51</c:v>
                      </c:pt>
                      <c:pt idx="510">
                        <c:v>0.51100000000000001</c:v>
                      </c:pt>
                      <c:pt idx="511">
                        <c:v>0.51200000000000001</c:v>
                      </c:pt>
                      <c:pt idx="512">
                        <c:v>0.51300000000000001</c:v>
                      </c:pt>
                      <c:pt idx="513">
                        <c:v>0.51400000000000001</c:v>
                      </c:pt>
                      <c:pt idx="514">
                        <c:v>0.51500000000000001</c:v>
                      </c:pt>
                      <c:pt idx="515">
                        <c:v>0.51600000000000001</c:v>
                      </c:pt>
                      <c:pt idx="516">
                        <c:v>0.51700000000000002</c:v>
                      </c:pt>
                      <c:pt idx="517">
                        <c:v>0.51800000000000002</c:v>
                      </c:pt>
                      <c:pt idx="518">
                        <c:v>0.51900000000000002</c:v>
                      </c:pt>
                      <c:pt idx="519">
                        <c:v>0.52</c:v>
                      </c:pt>
                      <c:pt idx="520">
                        <c:v>0.52100000000000002</c:v>
                      </c:pt>
                      <c:pt idx="521">
                        <c:v>0.52200000000000002</c:v>
                      </c:pt>
                      <c:pt idx="522">
                        <c:v>0.52300000000000002</c:v>
                      </c:pt>
                      <c:pt idx="523">
                        <c:v>0.52400000000000002</c:v>
                      </c:pt>
                      <c:pt idx="524">
                        <c:v>0.52500000000000002</c:v>
                      </c:pt>
                      <c:pt idx="525">
                        <c:v>0.52600000000000002</c:v>
                      </c:pt>
                      <c:pt idx="526">
                        <c:v>0.52700000000000002</c:v>
                      </c:pt>
                      <c:pt idx="527">
                        <c:v>0.52800000000000002</c:v>
                      </c:pt>
                      <c:pt idx="528">
                        <c:v>0.52900000000000003</c:v>
                      </c:pt>
                      <c:pt idx="529">
                        <c:v>0.53</c:v>
                      </c:pt>
                      <c:pt idx="530">
                        <c:v>0.53100000000000003</c:v>
                      </c:pt>
                      <c:pt idx="531">
                        <c:v>0.53200000000000003</c:v>
                      </c:pt>
                      <c:pt idx="532">
                        <c:v>0.53300000000000003</c:v>
                      </c:pt>
                      <c:pt idx="533">
                        <c:v>0.53400000000000003</c:v>
                      </c:pt>
                      <c:pt idx="534">
                        <c:v>0.53500000000000003</c:v>
                      </c:pt>
                      <c:pt idx="535">
                        <c:v>0.53600000000000003</c:v>
                      </c:pt>
                      <c:pt idx="536">
                        <c:v>0.53700000000000003</c:v>
                      </c:pt>
                      <c:pt idx="537">
                        <c:v>0.53800000000000003</c:v>
                      </c:pt>
                      <c:pt idx="538">
                        <c:v>0.53900000000000003</c:v>
                      </c:pt>
                      <c:pt idx="539">
                        <c:v>0.54</c:v>
                      </c:pt>
                      <c:pt idx="540">
                        <c:v>0.54100000000000004</c:v>
                      </c:pt>
                      <c:pt idx="541">
                        <c:v>0.54200000000000004</c:v>
                      </c:pt>
                      <c:pt idx="542">
                        <c:v>0.54300000000000004</c:v>
                      </c:pt>
                      <c:pt idx="543">
                        <c:v>0.54400000000000004</c:v>
                      </c:pt>
                      <c:pt idx="544">
                        <c:v>0.54500000000000004</c:v>
                      </c:pt>
                      <c:pt idx="545">
                        <c:v>0.54600000000000004</c:v>
                      </c:pt>
                      <c:pt idx="546">
                        <c:v>0.54700000000000004</c:v>
                      </c:pt>
                      <c:pt idx="547">
                        <c:v>0.54800000000000004</c:v>
                      </c:pt>
                      <c:pt idx="548">
                        <c:v>0.54900000000000004</c:v>
                      </c:pt>
                      <c:pt idx="549">
                        <c:v>0.55000000000000004</c:v>
                      </c:pt>
                      <c:pt idx="550">
                        <c:v>0.55100000000000005</c:v>
                      </c:pt>
                      <c:pt idx="551">
                        <c:v>0.55200000000000005</c:v>
                      </c:pt>
                      <c:pt idx="552">
                        <c:v>0.55300000000000005</c:v>
                      </c:pt>
                      <c:pt idx="553">
                        <c:v>0.55400000000000005</c:v>
                      </c:pt>
                      <c:pt idx="554">
                        <c:v>0.55500000000000005</c:v>
                      </c:pt>
                      <c:pt idx="555">
                        <c:v>0.55600000000000005</c:v>
                      </c:pt>
                      <c:pt idx="556">
                        <c:v>0.55700000000000005</c:v>
                      </c:pt>
                      <c:pt idx="557">
                        <c:v>0.55800000000000005</c:v>
                      </c:pt>
                      <c:pt idx="558">
                        <c:v>0.55900000000000005</c:v>
                      </c:pt>
                      <c:pt idx="559">
                        <c:v>0.56000000000000005</c:v>
                      </c:pt>
                      <c:pt idx="560">
                        <c:v>0.56100000000000005</c:v>
                      </c:pt>
                      <c:pt idx="561">
                        <c:v>0.56200000000000006</c:v>
                      </c:pt>
                      <c:pt idx="562">
                        <c:v>0.56299999999999994</c:v>
                      </c:pt>
                      <c:pt idx="563">
                        <c:v>0.56399999999999995</c:v>
                      </c:pt>
                      <c:pt idx="564">
                        <c:v>0.56499999999999995</c:v>
                      </c:pt>
                      <c:pt idx="565">
                        <c:v>0.56599999999999995</c:v>
                      </c:pt>
                      <c:pt idx="566">
                        <c:v>0.56699999999999995</c:v>
                      </c:pt>
                      <c:pt idx="567">
                        <c:v>0.56799999999999995</c:v>
                      </c:pt>
                      <c:pt idx="568">
                        <c:v>0.56899999999999995</c:v>
                      </c:pt>
                      <c:pt idx="569">
                        <c:v>0.56999999999999995</c:v>
                      </c:pt>
                      <c:pt idx="570">
                        <c:v>0.57099999999999995</c:v>
                      </c:pt>
                      <c:pt idx="571">
                        <c:v>0.57199999999999995</c:v>
                      </c:pt>
                      <c:pt idx="572">
                        <c:v>0.57299999999999995</c:v>
                      </c:pt>
                      <c:pt idx="573">
                        <c:v>0.57399999999999995</c:v>
                      </c:pt>
                      <c:pt idx="574">
                        <c:v>0.57499999999999996</c:v>
                      </c:pt>
                      <c:pt idx="575">
                        <c:v>0.57599999999999996</c:v>
                      </c:pt>
                      <c:pt idx="576">
                        <c:v>0.57699999999999996</c:v>
                      </c:pt>
                      <c:pt idx="577">
                        <c:v>0.57799999999999996</c:v>
                      </c:pt>
                      <c:pt idx="578">
                        <c:v>0.57899999999999996</c:v>
                      </c:pt>
                      <c:pt idx="579">
                        <c:v>0.57999999999999996</c:v>
                      </c:pt>
                      <c:pt idx="580">
                        <c:v>0.58099999999999996</c:v>
                      </c:pt>
                      <c:pt idx="581">
                        <c:v>0.58199999999999996</c:v>
                      </c:pt>
                      <c:pt idx="582">
                        <c:v>0.58299999999999996</c:v>
                      </c:pt>
                      <c:pt idx="583">
                        <c:v>0.58399999999999996</c:v>
                      </c:pt>
                      <c:pt idx="584">
                        <c:v>0.58499999999999996</c:v>
                      </c:pt>
                      <c:pt idx="585">
                        <c:v>0.58599999999999997</c:v>
                      </c:pt>
                      <c:pt idx="586">
                        <c:v>0.58699999999999997</c:v>
                      </c:pt>
                      <c:pt idx="587">
                        <c:v>0.58799999999999997</c:v>
                      </c:pt>
                      <c:pt idx="588">
                        <c:v>0.58899999999999997</c:v>
                      </c:pt>
                      <c:pt idx="589">
                        <c:v>0.59</c:v>
                      </c:pt>
                      <c:pt idx="590">
                        <c:v>0.59099999999999997</c:v>
                      </c:pt>
                      <c:pt idx="591">
                        <c:v>0.59199999999999997</c:v>
                      </c:pt>
                      <c:pt idx="592">
                        <c:v>0.59299999999999997</c:v>
                      </c:pt>
                      <c:pt idx="593">
                        <c:v>0.59399999999999997</c:v>
                      </c:pt>
                      <c:pt idx="594">
                        <c:v>0.59499999999999997</c:v>
                      </c:pt>
                      <c:pt idx="595">
                        <c:v>0.59599999999999997</c:v>
                      </c:pt>
                      <c:pt idx="596">
                        <c:v>0.59699999999999998</c:v>
                      </c:pt>
                      <c:pt idx="597">
                        <c:v>0.59799999999999998</c:v>
                      </c:pt>
                      <c:pt idx="598">
                        <c:v>0.59899999999999998</c:v>
                      </c:pt>
                      <c:pt idx="599">
                        <c:v>0.6</c:v>
                      </c:pt>
                      <c:pt idx="600">
                        <c:v>0.60099999999999998</c:v>
                      </c:pt>
                      <c:pt idx="601">
                        <c:v>0.60199999999999998</c:v>
                      </c:pt>
                      <c:pt idx="602">
                        <c:v>0.60299999999999998</c:v>
                      </c:pt>
                      <c:pt idx="603">
                        <c:v>0.60399999999999998</c:v>
                      </c:pt>
                      <c:pt idx="604">
                        <c:v>0.60499999999999998</c:v>
                      </c:pt>
                      <c:pt idx="605">
                        <c:v>0.60599999999999998</c:v>
                      </c:pt>
                      <c:pt idx="606">
                        <c:v>0.60699999999999998</c:v>
                      </c:pt>
                      <c:pt idx="607">
                        <c:v>0.60799999999999998</c:v>
                      </c:pt>
                      <c:pt idx="608">
                        <c:v>0.60899999999999999</c:v>
                      </c:pt>
                      <c:pt idx="609">
                        <c:v>0.61</c:v>
                      </c:pt>
                      <c:pt idx="610">
                        <c:v>0.61099999999999999</c:v>
                      </c:pt>
                      <c:pt idx="611">
                        <c:v>0.61199999999999999</c:v>
                      </c:pt>
                      <c:pt idx="612">
                        <c:v>0.61299999999999999</c:v>
                      </c:pt>
                      <c:pt idx="613">
                        <c:v>0.61399999999999999</c:v>
                      </c:pt>
                      <c:pt idx="614">
                        <c:v>0.61499999999999999</c:v>
                      </c:pt>
                      <c:pt idx="615">
                        <c:v>0.61599999999999999</c:v>
                      </c:pt>
                      <c:pt idx="616">
                        <c:v>0.61699999999999999</c:v>
                      </c:pt>
                      <c:pt idx="617">
                        <c:v>0.61799999999999999</c:v>
                      </c:pt>
                      <c:pt idx="618">
                        <c:v>0.61899999999999999</c:v>
                      </c:pt>
                      <c:pt idx="619">
                        <c:v>0.62</c:v>
                      </c:pt>
                      <c:pt idx="620">
                        <c:v>0.621</c:v>
                      </c:pt>
                      <c:pt idx="621">
                        <c:v>0.622</c:v>
                      </c:pt>
                      <c:pt idx="622">
                        <c:v>0.623</c:v>
                      </c:pt>
                      <c:pt idx="623">
                        <c:v>0.624</c:v>
                      </c:pt>
                      <c:pt idx="624">
                        <c:v>0.625</c:v>
                      </c:pt>
                      <c:pt idx="625">
                        <c:v>0.626</c:v>
                      </c:pt>
                      <c:pt idx="626">
                        <c:v>0.627</c:v>
                      </c:pt>
                      <c:pt idx="627">
                        <c:v>0.628</c:v>
                      </c:pt>
                      <c:pt idx="628">
                        <c:v>0.629</c:v>
                      </c:pt>
                      <c:pt idx="629">
                        <c:v>0.63</c:v>
                      </c:pt>
                      <c:pt idx="630">
                        <c:v>0.63100000000000001</c:v>
                      </c:pt>
                      <c:pt idx="631">
                        <c:v>0.63200000000000001</c:v>
                      </c:pt>
                      <c:pt idx="632">
                        <c:v>0.63300000000000001</c:v>
                      </c:pt>
                      <c:pt idx="633">
                        <c:v>0.63400000000000001</c:v>
                      </c:pt>
                      <c:pt idx="634">
                        <c:v>0.63500000000000001</c:v>
                      </c:pt>
                      <c:pt idx="635">
                        <c:v>0.63600000000000001</c:v>
                      </c:pt>
                      <c:pt idx="636">
                        <c:v>0.63700000000000001</c:v>
                      </c:pt>
                      <c:pt idx="637">
                        <c:v>0.63800000000000001</c:v>
                      </c:pt>
                      <c:pt idx="638">
                        <c:v>0.63900000000000001</c:v>
                      </c:pt>
                      <c:pt idx="639">
                        <c:v>0.64</c:v>
                      </c:pt>
                      <c:pt idx="640">
                        <c:v>0.64100000000000001</c:v>
                      </c:pt>
                      <c:pt idx="641">
                        <c:v>0.64200000000000002</c:v>
                      </c:pt>
                      <c:pt idx="642">
                        <c:v>0.64300000000000002</c:v>
                      </c:pt>
                      <c:pt idx="643">
                        <c:v>0.64400000000000002</c:v>
                      </c:pt>
                      <c:pt idx="644">
                        <c:v>0.64500000000000002</c:v>
                      </c:pt>
                      <c:pt idx="645">
                        <c:v>0.64600000000000002</c:v>
                      </c:pt>
                      <c:pt idx="646">
                        <c:v>0.64700000000000002</c:v>
                      </c:pt>
                      <c:pt idx="647">
                        <c:v>0.64800000000000002</c:v>
                      </c:pt>
                      <c:pt idx="648">
                        <c:v>0.64900000000000002</c:v>
                      </c:pt>
                      <c:pt idx="649">
                        <c:v>0.65</c:v>
                      </c:pt>
                      <c:pt idx="650">
                        <c:v>0.65100000000000002</c:v>
                      </c:pt>
                      <c:pt idx="651">
                        <c:v>0.65200000000000002</c:v>
                      </c:pt>
                      <c:pt idx="652">
                        <c:v>0.65300000000000002</c:v>
                      </c:pt>
                      <c:pt idx="653">
                        <c:v>0.65400000000000003</c:v>
                      </c:pt>
                      <c:pt idx="654">
                        <c:v>0.65500000000000003</c:v>
                      </c:pt>
                      <c:pt idx="655">
                        <c:v>0.65600000000000003</c:v>
                      </c:pt>
                      <c:pt idx="656">
                        <c:v>0.65700000000000003</c:v>
                      </c:pt>
                      <c:pt idx="657">
                        <c:v>0.65800000000000003</c:v>
                      </c:pt>
                      <c:pt idx="658">
                        <c:v>0.65900000000000003</c:v>
                      </c:pt>
                      <c:pt idx="659">
                        <c:v>0.66</c:v>
                      </c:pt>
                      <c:pt idx="660">
                        <c:v>0.66100000000000003</c:v>
                      </c:pt>
                      <c:pt idx="661">
                        <c:v>0.66200000000000003</c:v>
                      </c:pt>
                      <c:pt idx="662">
                        <c:v>0.66300000000000003</c:v>
                      </c:pt>
                      <c:pt idx="663">
                        <c:v>0.66400000000000003</c:v>
                      </c:pt>
                      <c:pt idx="664">
                        <c:v>0.66500000000000004</c:v>
                      </c:pt>
                      <c:pt idx="665">
                        <c:v>0.66600000000000004</c:v>
                      </c:pt>
                      <c:pt idx="666">
                        <c:v>0.66700000000000004</c:v>
                      </c:pt>
                      <c:pt idx="667">
                        <c:v>0.66800000000000004</c:v>
                      </c:pt>
                      <c:pt idx="668">
                        <c:v>0.66900000000000004</c:v>
                      </c:pt>
                      <c:pt idx="669">
                        <c:v>0.67</c:v>
                      </c:pt>
                      <c:pt idx="670">
                        <c:v>0.67100000000000004</c:v>
                      </c:pt>
                      <c:pt idx="671">
                        <c:v>0.67200000000000004</c:v>
                      </c:pt>
                      <c:pt idx="672">
                        <c:v>0.67300000000000004</c:v>
                      </c:pt>
                      <c:pt idx="673">
                        <c:v>0.67400000000000004</c:v>
                      </c:pt>
                      <c:pt idx="674">
                        <c:v>0.67500000000000004</c:v>
                      </c:pt>
                      <c:pt idx="675">
                        <c:v>0.67600000000000005</c:v>
                      </c:pt>
                      <c:pt idx="676">
                        <c:v>0.67700000000000005</c:v>
                      </c:pt>
                      <c:pt idx="677">
                        <c:v>0.67800000000000005</c:v>
                      </c:pt>
                      <c:pt idx="678">
                        <c:v>0.67900000000000005</c:v>
                      </c:pt>
                      <c:pt idx="679">
                        <c:v>0.68</c:v>
                      </c:pt>
                      <c:pt idx="680">
                        <c:v>0.68100000000000005</c:v>
                      </c:pt>
                      <c:pt idx="681">
                        <c:v>0.68200000000000005</c:v>
                      </c:pt>
                      <c:pt idx="682">
                        <c:v>0.68300000000000005</c:v>
                      </c:pt>
                      <c:pt idx="683">
                        <c:v>0.68400000000000005</c:v>
                      </c:pt>
                      <c:pt idx="684">
                        <c:v>0.68500000000000005</c:v>
                      </c:pt>
                      <c:pt idx="685">
                        <c:v>0.68600000000000005</c:v>
                      </c:pt>
                      <c:pt idx="686">
                        <c:v>0.68700000000000006</c:v>
                      </c:pt>
                      <c:pt idx="687">
                        <c:v>0.68799999999999994</c:v>
                      </c:pt>
                      <c:pt idx="688">
                        <c:v>0.68899999999999995</c:v>
                      </c:pt>
                      <c:pt idx="689">
                        <c:v>0.69</c:v>
                      </c:pt>
                      <c:pt idx="690">
                        <c:v>0.69099999999999995</c:v>
                      </c:pt>
                      <c:pt idx="691">
                        <c:v>0.69199999999999995</c:v>
                      </c:pt>
                      <c:pt idx="692">
                        <c:v>0.69299999999999995</c:v>
                      </c:pt>
                      <c:pt idx="693">
                        <c:v>0.69399999999999995</c:v>
                      </c:pt>
                      <c:pt idx="694">
                        <c:v>0.69499999999999995</c:v>
                      </c:pt>
                      <c:pt idx="695">
                        <c:v>0.69599999999999995</c:v>
                      </c:pt>
                      <c:pt idx="696">
                        <c:v>0.69699999999999995</c:v>
                      </c:pt>
                      <c:pt idx="697">
                        <c:v>0.69799999999999995</c:v>
                      </c:pt>
                      <c:pt idx="698">
                        <c:v>0.69899999999999995</c:v>
                      </c:pt>
                      <c:pt idx="699">
                        <c:v>0.7</c:v>
                      </c:pt>
                      <c:pt idx="700">
                        <c:v>0.70099999999999996</c:v>
                      </c:pt>
                      <c:pt idx="701">
                        <c:v>0.70199999999999996</c:v>
                      </c:pt>
                      <c:pt idx="702">
                        <c:v>0.70299999999999996</c:v>
                      </c:pt>
                      <c:pt idx="703">
                        <c:v>0.70399999999999996</c:v>
                      </c:pt>
                      <c:pt idx="704">
                        <c:v>0.70499999999999996</c:v>
                      </c:pt>
                      <c:pt idx="705">
                        <c:v>0.70599999999999996</c:v>
                      </c:pt>
                      <c:pt idx="706">
                        <c:v>0.70699999999999996</c:v>
                      </c:pt>
                      <c:pt idx="707">
                        <c:v>0.70799999999999996</c:v>
                      </c:pt>
                      <c:pt idx="708">
                        <c:v>0.70899999999999996</c:v>
                      </c:pt>
                      <c:pt idx="709">
                        <c:v>0.71</c:v>
                      </c:pt>
                      <c:pt idx="710">
                        <c:v>0.71099999999999997</c:v>
                      </c:pt>
                      <c:pt idx="711">
                        <c:v>0.71199999999999997</c:v>
                      </c:pt>
                      <c:pt idx="712">
                        <c:v>0.71299999999999997</c:v>
                      </c:pt>
                      <c:pt idx="713">
                        <c:v>0.71399999999999997</c:v>
                      </c:pt>
                      <c:pt idx="714">
                        <c:v>0.71499999999999997</c:v>
                      </c:pt>
                      <c:pt idx="715">
                        <c:v>0.71599999999999997</c:v>
                      </c:pt>
                      <c:pt idx="716">
                        <c:v>0.71699999999999997</c:v>
                      </c:pt>
                      <c:pt idx="717">
                        <c:v>0.71799999999999997</c:v>
                      </c:pt>
                      <c:pt idx="718">
                        <c:v>0.71899999999999997</c:v>
                      </c:pt>
                      <c:pt idx="719">
                        <c:v>0.72</c:v>
                      </c:pt>
                      <c:pt idx="720">
                        <c:v>0.72099999999999997</c:v>
                      </c:pt>
                      <c:pt idx="721">
                        <c:v>0.72199999999999998</c:v>
                      </c:pt>
                      <c:pt idx="722">
                        <c:v>0.72299999999999998</c:v>
                      </c:pt>
                      <c:pt idx="723">
                        <c:v>0.72399999999999998</c:v>
                      </c:pt>
                      <c:pt idx="724">
                        <c:v>0.72499999999999998</c:v>
                      </c:pt>
                      <c:pt idx="725">
                        <c:v>0.72599999999999998</c:v>
                      </c:pt>
                      <c:pt idx="726">
                        <c:v>0.72699999999999998</c:v>
                      </c:pt>
                      <c:pt idx="727">
                        <c:v>0.72799999999999998</c:v>
                      </c:pt>
                      <c:pt idx="728">
                        <c:v>0.72899999999999998</c:v>
                      </c:pt>
                      <c:pt idx="729">
                        <c:v>0.73</c:v>
                      </c:pt>
                      <c:pt idx="730">
                        <c:v>0.73099999999999998</c:v>
                      </c:pt>
                      <c:pt idx="731">
                        <c:v>0.73199999999999998</c:v>
                      </c:pt>
                      <c:pt idx="732">
                        <c:v>0.73299999999999998</c:v>
                      </c:pt>
                      <c:pt idx="733">
                        <c:v>0.73399999999999999</c:v>
                      </c:pt>
                      <c:pt idx="734">
                        <c:v>0.73499999999999999</c:v>
                      </c:pt>
                      <c:pt idx="735">
                        <c:v>0.73599999999999999</c:v>
                      </c:pt>
                      <c:pt idx="736">
                        <c:v>0.73699999999999999</c:v>
                      </c:pt>
                      <c:pt idx="737">
                        <c:v>0.73799999999999999</c:v>
                      </c:pt>
                      <c:pt idx="738">
                        <c:v>0.73899999999999999</c:v>
                      </c:pt>
                      <c:pt idx="739">
                        <c:v>0.74</c:v>
                      </c:pt>
                      <c:pt idx="740">
                        <c:v>0.74099999999999999</c:v>
                      </c:pt>
                      <c:pt idx="741">
                        <c:v>0.74199999999999999</c:v>
                      </c:pt>
                      <c:pt idx="742">
                        <c:v>0.74299999999999999</c:v>
                      </c:pt>
                      <c:pt idx="743">
                        <c:v>0.74399999999999999</c:v>
                      </c:pt>
                      <c:pt idx="744">
                        <c:v>0.745</c:v>
                      </c:pt>
                      <c:pt idx="745">
                        <c:v>0.746</c:v>
                      </c:pt>
                      <c:pt idx="746">
                        <c:v>0.747</c:v>
                      </c:pt>
                      <c:pt idx="747">
                        <c:v>0.748</c:v>
                      </c:pt>
                      <c:pt idx="748">
                        <c:v>0.749</c:v>
                      </c:pt>
                      <c:pt idx="749">
                        <c:v>0.75</c:v>
                      </c:pt>
                      <c:pt idx="750">
                        <c:v>0.751</c:v>
                      </c:pt>
                      <c:pt idx="751">
                        <c:v>0.752</c:v>
                      </c:pt>
                      <c:pt idx="752">
                        <c:v>0.753</c:v>
                      </c:pt>
                      <c:pt idx="753">
                        <c:v>0.754</c:v>
                      </c:pt>
                      <c:pt idx="754">
                        <c:v>0.755</c:v>
                      </c:pt>
                      <c:pt idx="755">
                        <c:v>0.75600000000000001</c:v>
                      </c:pt>
                      <c:pt idx="756">
                        <c:v>0.75700000000000001</c:v>
                      </c:pt>
                      <c:pt idx="757">
                        <c:v>0.75800000000000001</c:v>
                      </c:pt>
                      <c:pt idx="758">
                        <c:v>0.75900000000000001</c:v>
                      </c:pt>
                      <c:pt idx="759">
                        <c:v>0.76</c:v>
                      </c:pt>
                      <c:pt idx="760">
                        <c:v>0.76100000000000001</c:v>
                      </c:pt>
                      <c:pt idx="761">
                        <c:v>0.76200000000000001</c:v>
                      </c:pt>
                      <c:pt idx="762">
                        <c:v>0.76300000000000001</c:v>
                      </c:pt>
                      <c:pt idx="763">
                        <c:v>0.76400000000000001</c:v>
                      </c:pt>
                      <c:pt idx="764">
                        <c:v>0.76500000000000001</c:v>
                      </c:pt>
                      <c:pt idx="765">
                        <c:v>0.76600000000000001</c:v>
                      </c:pt>
                      <c:pt idx="766">
                        <c:v>0.76700000000000002</c:v>
                      </c:pt>
                      <c:pt idx="767">
                        <c:v>0.76800000000000002</c:v>
                      </c:pt>
                      <c:pt idx="768">
                        <c:v>0.76900000000000002</c:v>
                      </c:pt>
                      <c:pt idx="769">
                        <c:v>0.77</c:v>
                      </c:pt>
                      <c:pt idx="770">
                        <c:v>0.77100000000000002</c:v>
                      </c:pt>
                      <c:pt idx="771">
                        <c:v>0.77200000000000002</c:v>
                      </c:pt>
                      <c:pt idx="772">
                        <c:v>0.77300000000000002</c:v>
                      </c:pt>
                      <c:pt idx="773">
                        <c:v>0.77400000000000002</c:v>
                      </c:pt>
                      <c:pt idx="774">
                        <c:v>0.77500000000000002</c:v>
                      </c:pt>
                      <c:pt idx="775">
                        <c:v>0.77600000000000002</c:v>
                      </c:pt>
                      <c:pt idx="776">
                        <c:v>0.77700000000000002</c:v>
                      </c:pt>
                      <c:pt idx="777">
                        <c:v>0.77800000000000002</c:v>
                      </c:pt>
                      <c:pt idx="778">
                        <c:v>0.77900000000000003</c:v>
                      </c:pt>
                      <c:pt idx="779">
                        <c:v>0.78</c:v>
                      </c:pt>
                      <c:pt idx="780">
                        <c:v>0.78100000000000003</c:v>
                      </c:pt>
                      <c:pt idx="781">
                        <c:v>0.78200000000000003</c:v>
                      </c:pt>
                      <c:pt idx="782">
                        <c:v>0.78300000000000003</c:v>
                      </c:pt>
                      <c:pt idx="783">
                        <c:v>0.78400000000000003</c:v>
                      </c:pt>
                      <c:pt idx="784">
                        <c:v>0.78500000000000003</c:v>
                      </c:pt>
                      <c:pt idx="785">
                        <c:v>0.78600000000000003</c:v>
                      </c:pt>
                      <c:pt idx="786">
                        <c:v>0.78700000000000003</c:v>
                      </c:pt>
                      <c:pt idx="787">
                        <c:v>0.78800000000000003</c:v>
                      </c:pt>
                      <c:pt idx="788">
                        <c:v>0.78900000000000003</c:v>
                      </c:pt>
                      <c:pt idx="789">
                        <c:v>0.79</c:v>
                      </c:pt>
                      <c:pt idx="790">
                        <c:v>0.79100000000000004</c:v>
                      </c:pt>
                      <c:pt idx="791">
                        <c:v>0.79200000000000004</c:v>
                      </c:pt>
                      <c:pt idx="792">
                        <c:v>0.79300000000000004</c:v>
                      </c:pt>
                      <c:pt idx="793">
                        <c:v>0.79400000000000004</c:v>
                      </c:pt>
                      <c:pt idx="794">
                        <c:v>0.79500000000000004</c:v>
                      </c:pt>
                      <c:pt idx="795">
                        <c:v>0.79600000000000004</c:v>
                      </c:pt>
                      <c:pt idx="796">
                        <c:v>0.79700000000000004</c:v>
                      </c:pt>
                      <c:pt idx="797">
                        <c:v>0.79800000000000004</c:v>
                      </c:pt>
                      <c:pt idx="798">
                        <c:v>0.79900000000000004</c:v>
                      </c:pt>
                      <c:pt idx="799">
                        <c:v>0.8</c:v>
                      </c:pt>
                      <c:pt idx="800">
                        <c:v>0.80100000000000005</c:v>
                      </c:pt>
                      <c:pt idx="801">
                        <c:v>0.80200000000000005</c:v>
                      </c:pt>
                      <c:pt idx="802">
                        <c:v>0.80300000000000005</c:v>
                      </c:pt>
                      <c:pt idx="803">
                        <c:v>0.80400000000000005</c:v>
                      </c:pt>
                      <c:pt idx="804">
                        <c:v>0.80500000000000005</c:v>
                      </c:pt>
                      <c:pt idx="805">
                        <c:v>0.80600000000000005</c:v>
                      </c:pt>
                      <c:pt idx="806">
                        <c:v>0.80700000000000005</c:v>
                      </c:pt>
                      <c:pt idx="807">
                        <c:v>0.80800000000000005</c:v>
                      </c:pt>
                      <c:pt idx="808">
                        <c:v>0.80900000000000005</c:v>
                      </c:pt>
                      <c:pt idx="809">
                        <c:v>0.81</c:v>
                      </c:pt>
                      <c:pt idx="810">
                        <c:v>0.81100000000000005</c:v>
                      </c:pt>
                      <c:pt idx="811">
                        <c:v>0.81200000000000006</c:v>
                      </c:pt>
                      <c:pt idx="812">
                        <c:v>0.81299999999999994</c:v>
                      </c:pt>
                      <c:pt idx="813">
                        <c:v>0.81399999999999995</c:v>
                      </c:pt>
                      <c:pt idx="814">
                        <c:v>0.81499999999999995</c:v>
                      </c:pt>
                      <c:pt idx="815">
                        <c:v>0.81599999999999995</c:v>
                      </c:pt>
                      <c:pt idx="816">
                        <c:v>0.81699999999999995</c:v>
                      </c:pt>
                      <c:pt idx="817">
                        <c:v>0.81799999999999995</c:v>
                      </c:pt>
                      <c:pt idx="818">
                        <c:v>0.81899999999999995</c:v>
                      </c:pt>
                      <c:pt idx="819">
                        <c:v>0.82</c:v>
                      </c:pt>
                      <c:pt idx="820">
                        <c:v>0.82099999999999995</c:v>
                      </c:pt>
                      <c:pt idx="821">
                        <c:v>0.82199999999999995</c:v>
                      </c:pt>
                      <c:pt idx="822">
                        <c:v>0.82299999999999995</c:v>
                      </c:pt>
                      <c:pt idx="823">
                        <c:v>0.82399999999999995</c:v>
                      </c:pt>
                      <c:pt idx="824">
                        <c:v>0.82499999999999996</c:v>
                      </c:pt>
                      <c:pt idx="825">
                        <c:v>0.82599999999999996</c:v>
                      </c:pt>
                      <c:pt idx="826">
                        <c:v>0.82699999999999996</c:v>
                      </c:pt>
                      <c:pt idx="827">
                        <c:v>0.82799999999999996</c:v>
                      </c:pt>
                      <c:pt idx="828">
                        <c:v>0.82899999999999996</c:v>
                      </c:pt>
                      <c:pt idx="829">
                        <c:v>0.83</c:v>
                      </c:pt>
                      <c:pt idx="830">
                        <c:v>0.83099999999999996</c:v>
                      </c:pt>
                      <c:pt idx="831">
                        <c:v>0.83199999999999996</c:v>
                      </c:pt>
                      <c:pt idx="832">
                        <c:v>0.83299999999999996</c:v>
                      </c:pt>
                      <c:pt idx="833">
                        <c:v>0.83399999999999996</c:v>
                      </c:pt>
                      <c:pt idx="834">
                        <c:v>0.83499999999999996</c:v>
                      </c:pt>
                      <c:pt idx="835">
                        <c:v>0.83599999999999997</c:v>
                      </c:pt>
                      <c:pt idx="836">
                        <c:v>0.83699999999999997</c:v>
                      </c:pt>
                      <c:pt idx="837">
                        <c:v>0.83799999999999997</c:v>
                      </c:pt>
                      <c:pt idx="838">
                        <c:v>0.83899999999999997</c:v>
                      </c:pt>
                      <c:pt idx="839">
                        <c:v>0.84</c:v>
                      </c:pt>
                      <c:pt idx="840">
                        <c:v>0.84099999999999997</c:v>
                      </c:pt>
                      <c:pt idx="841">
                        <c:v>0.84199999999999997</c:v>
                      </c:pt>
                      <c:pt idx="842">
                        <c:v>0.84299999999999997</c:v>
                      </c:pt>
                      <c:pt idx="843">
                        <c:v>0.84399999999999997</c:v>
                      </c:pt>
                      <c:pt idx="844">
                        <c:v>0.84499999999999997</c:v>
                      </c:pt>
                      <c:pt idx="845">
                        <c:v>0.84599999999999997</c:v>
                      </c:pt>
                      <c:pt idx="846">
                        <c:v>0.84699999999999998</c:v>
                      </c:pt>
                      <c:pt idx="847">
                        <c:v>0.84799999999999998</c:v>
                      </c:pt>
                      <c:pt idx="848">
                        <c:v>0.84899999999999998</c:v>
                      </c:pt>
                      <c:pt idx="849">
                        <c:v>0.85</c:v>
                      </c:pt>
                      <c:pt idx="850">
                        <c:v>0.85099999999999998</c:v>
                      </c:pt>
                      <c:pt idx="851">
                        <c:v>0.85199999999999998</c:v>
                      </c:pt>
                      <c:pt idx="852">
                        <c:v>0.85299999999999998</c:v>
                      </c:pt>
                      <c:pt idx="853">
                        <c:v>0.85399999999999998</c:v>
                      </c:pt>
                      <c:pt idx="854">
                        <c:v>0.85499999999999998</c:v>
                      </c:pt>
                      <c:pt idx="855">
                        <c:v>0.85599999999999998</c:v>
                      </c:pt>
                      <c:pt idx="856">
                        <c:v>0.85699999999999998</c:v>
                      </c:pt>
                      <c:pt idx="857">
                        <c:v>0.85799999999999998</c:v>
                      </c:pt>
                      <c:pt idx="858">
                        <c:v>0.85899999999999999</c:v>
                      </c:pt>
                      <c:pt idx="859">
                        <c:v>0.86</c:v>
                      </c:pt>
                      <c:pt idx="860">
                        <c:v>0.86099999999999999</c:v>
                      </c:pt>
                      <c:pt idx="861">
                        <c:v>0.86199999999999999</c:v>
                      </c:pt>
                      <c:pt idx="862">
                        <c:v>0.86299999999999999</c:v>
                      </c:pt>
                      <c:pt idx="863">
                        <c:v>0.86399999999999999</c:v>
                      </c:pt>
                      <c:pt idx="864">
                        <c:v>0.86499999999999999</c:v>
                      </c:pt>
                      <c:pt idx="865">
                        <c:v>0.86599999999999999</c:v>
                      </c:pt>
                      <c:pt idx="866">
                        <c:v>0.86699999999999999</c:v>
                      </c:pt>
                      <c:pt idx="867">
                        <c:v>0.86799999999999999</c:v>
                      </c:pt>
                      <c:pt idx="868">
                        <c:v>0.86899999999999999</c:v>
                      </c:pt>
                      <c:pt idx="869">
                        <c:v>0.87</c:v>
                      </c:pt>
                      <c:pt idx="870">
                        <c:v>0.871</c:v>
                      </c:pt>
                      <c:pt idx="871">
                        <c:v>0.872</c:v>
                      </c:pt>
                      <c:pt idx="872">
                        <c:v>0.873</c:v>
                      </c:pt>
                      <c:pt idx="873">
                        <c:v>0.874</c:v>
                      </c:pt>
                      <c:pt idx="874">
                        <c:v>0.875</c:v>
                      </c:pt>
                      <c:pt idx="875">
                        <c:v>0.876</c:v>
                      </c:pt>
                      <c:pt idx="876">
                        <c:v>0.877</c:v>
                      </c:pt>
                      <c:pt idx="877">
                        <c:v>0.878</c:v>
                      </c:pt>
                      <c:pt idx="878">
                        <c:v>0.879</c:v>
                      </c:pt>
                      <c:pt idx="879">
                        <c:v>0.88</c:v>
                      </c:pt>
                      <c:pt idx="880">
                        <c:v>0.88100000000000001</c:v>
                      </c:pt>
                      <c:pt idx="881">
                        <c:v>0.88200000000000001</c:v>
                      </c:pt>
                      <c:pt idx="882">
                        <c:v>0.88300000000000001</c:v>
                      </c:pt>
                      <c:pt idx="883">
                        <c:v>0.88400000000000001</c:v>
                      </c:pt>
                      <c:pt idx="884">
                        <c:v>0.88500000000000001</c:v>
                      </c:pt>
                      <c:pt idx="885">
                        <c:v>0.88600000000000001</c:v>
                      </c:pt>
                      <c:pt idx="886">
                        <c:v>0.88700000000000001</c:v>
                      </c:pt>
                      <c:pt idx="887">
                        <c:v>0.88800000000000001</c:v>
                      </c:pt>
                      <c:pt idx="888">
                        <c:v>0.88900000000000001</c:v>
                      </c:pt>
                      <c:pt idx="889">
                        <c:v>0.89</c:v>
                      </c:pt>
                      <c:pt idx="890">
                        <c:v>0.89100000000000001</c:v>
                      </c:pt>
                      <c:pt idx="891">
                        <c:v>0.89200000000000002</c:v>
                      </c:pt>
                      <c:pt idx="892">
                        <c:v>0.89300000000000002</c:v>
                      </c:pt>
                      <c:pt idx="893">
                        <c:v>0.89400000000000002</c:v>
                      </c:pt>
                      <c:pt idx="894">
                        <c:v>0.89500000000000002</c:v>
                      </c:pt>
                      <c:pt idx="895">
                        <c:v>0.89600000000000002</c:v>
                      </c:pt>
                      <c:pt idx="896">
                        <c:v>0.89700000000000002</c:v>
                      </c:pt>
                      <c:pt idx="897">
                        <c:v>0.89800000000000002</c:v>
                      </c:pt>
                      <c:pt idx="898">
                        <c:v>0.89900000000000002</c:v>
                      </c:pt>
                      <c:pt idx="899">
                        <c:v>0.9</c:v>
                      </c:pt>
                      <c:pt idx="900">
                        <c:v>0.90100000000000002</c:v>
                      </c:pt>
                      <c:pt idx="901">
                        <c:v>0.90200000000000002</c:v>
                      </c:pt>
                      <c:pt idx="902">
                        <c:v>0.90300000000000002</c:v>
                      </c:pt>
                      <c:pt idx="903">
                        <c:v>0.90400000000000003</c:v>
                      </c:pt>
                      <c:pt idx="904">
                        <c:v>0.90500000000000003</c:v>
                      </c:pt>
                      <c:pt idx="905">
                        <c:v>0.90600000000000003</c:v>
                      </c:pt>
                      <c:pt idx="906">
                        <c:v>0.90700000000000003</c:v>
                      </c:pt>
                      <c:pt idx="907">
                        <c:v>0.90800000000000003</c:v>
                      </c:pt>
                      <c:pt idx="908">
                        <c:v>0.90900000000000003</c:v>
                      </c:pt>
                      <c:pt idx="909">
                        <c:v>0.91</c:v>
                      </c:pt>
                      <c:pt idx="910">
                        <c:v>0.91100000000000003</c:v>
                      </c:pt>
                      <c:pt idx="911">
                        <c:v>0.91200000000000003</c:v>
                      </c:pt>
                      <c:pt idx="912">
                        <c:v>0.91300000000000003</c:v>
                      </c:pt>
                      <c:pt idx="913">
                        <c:v>0.91400000000000003</c:v>
                      </c:pt>
                      <c:pt idx="914">
                        <c:v>0.91500000000000004</c:v>
                      </c:pt>
                      <c:pt idx="915">
                        <c:v>0.91600000000000004</c:v>
                      </c:pt>
                      <c:pt idx="916">
                        <c:v>0.91700000000000004</c:v>
                      </c:pt>
                      <c:pt idx="917">
                        <c:v>0.91800000000000004</c:v>
                      </c:pt>
                      <c:pt idx="918">
                        <c:v>0.91900000000000004</c:v>
                      </c:pt>
                      <c:pt idx="919">
                        <c:v>0.92</c:v>
                      </c:pt>
                      <c:pt idx="920">
                        <c:v>0.92100000000000004</c:v>
                      </c:pt>
                      <c:pt idx="921">
                        <c:v>0.92200000000000004</c:v>
                      </c:pt>
                      <c:pt idx="922">
                        <c:v>0.92300000000000004</c:v>
                      </c:pt>
                      <c:pt idx="923">
                        <c:v>0.92400000000000004</c:v>
                      </c:pt>
                      <c:pt idx="924">
                        <c:v>0.92500000000000004</c:v>
                      </c:pt>
                      <c:pt idx="925">
                        <c:v>0.92600000000000005</c:v>
                      </c:pt>
                      <c:pt idx="926">
                        <c:v>0.92700000000000005</c:v>
                      </c:pt>
                      <c:pt idx="927">
                        <c:v>0.92800000000000005</c:v>
                      </c:pt>
                      <c:pt idx="928">
                        <c:v>0.92900000000000005</c:v>
                      </c:pt>
                      <c:pt idx="929">
                        <c:v>0.93</c:v>
                      </c:pt>
                      <c:pt idx="930">
                        <c:v>0.93100000000000005</c:v>
                      </c:pt>
                      <c:pt idx="931">
                        <c:v>0.93200000000000005</c:v>
                      </c:pt>
                      <c:pt idx="932">
                        <c:v>0.93300000000000005</c:v>
                      </c:pt>
                      <c:pt idx="933">
                        <c:v>0.93400000000000005</c:v>
                      </c:pt>
                      <c:pt idx="934">
                        <c:v>0.93500000000000005</c:v>
                      </c:pt>
                      <c:pt idx="935">
                        <c:v>0.93600000000000005</c:v>
                      </c:pt>
                      <c:pt idx="936">
                        <c:v>0.93700000000000006</c:v>
                      </c:pt>
                      <c:pt idx="937">
                        <c:v>0.93799999999999994</c:v>
                      </c:pt>
                      <c:pt idx="938">
                        <c:v>0.93899999999999995</c:v>
                      </c:pt>
                      <c:pt idx="939">
                        <c:v>0.94</c:v>
                      </c:pt>
                      <c:pt idx="940">
                        <c:v>0.94099999999999995</c:v>
                      </c:pt>
                      <c:pt idx="941">
                        <c:v>0.94199999999999995</c:v>
                      </c:pt>
                      <c:pt idx="942">
                        <c:v>0.94299999999999995</c:v>
                      </c:pt>
                      <c:pt idx="943">
                        <c:v>0.94399999999999995</c:v>
                      </c:pt>
                      <c:pt idx="944">
                        <c:v>0.94499999999999995</c:v>
                      </c:pt>
                      <c:pt idx="945">
                        <c:v>0.94599999999999995</c:v>
                      </c:pt>
                      <c:pt idx="946">
                        <c:v>0.94699999999999995</c:v>
                      </c:pt>
                      <c:pt idx="947">
                        <c:v>0.94799999999999995</c:v>
                      </c:pt>
                      <c:pt idx="948">
                        <c:v>0.94899999999999995</c:v>
                      </c:pt>
                      <c:pt idx="949">
                        <c:v>0.95</c:v>
                      </c:pt>
                      <c:pt idx="950">
                        <c:v>0.95099999999999996</c:v>
                      </c:pt>
                      <c:pt idx="951">
                        <c:v>0.95199999999999996</c:v>
                      </c:pt>
                      <c:pt idx="952">
                        <c:v>0.95299999999999996</c:v>
                      </c:pt>
                      <c:pt idx="953">
                        <c:v>0.95399999999999996</c:v>
                      </c:pt>
                      <c:pt idx="954">
                        <c:v>0.95499999999999996</c:v>
                      </c:pt>
                      <c:pt idx="955">
                        <c:v>0.95599999999999996</c:v>
                      </c:pt>
                      <c:pt idx="956">
                        <c:v>0.95699999999999996</c:v>
                      </c:pt>
                      <c:pt idx="957">
                        <c:v>0.95799999999999996</c:v>
                      </c:pt>
                      <c:pt idx="958">
                        <c:v>0.95899999999999996</c:v>
                      </c:pt>
                      <c:pt idx="959">
                        <c:v>0.96</c:v>
                      </c:pt>
                      <c:pt idx="960">
                        <c:v>0.96099999999999997</c:v>
                      </c:pt>
                      <c:pt idx="961">
                        <c:v>0.96199999999999997</c:v>
                      </c:pt>
                      <c:pt idx="962">
                        <c:v>0.96299999999999997</c:v>
                      </c:pt>
                      <c:pt idx="963">
                        <c:v>0.96399999999999997</c:v>
                      </c:pt>
                      <c:pt idx="964">
                        <c:v>0.96499999999999997</c:v>
                      </c:pt>
                      <c:pt idx="965">
                        <c:v>0.96599999999999997</c:v>
                      </c:pt>
                      <c:pt idx="966">
                        <c:v>0.96699999999999997</c:v>
                      </c:pt>
                      <c:pt idx="967">
                        <c:v>0.96799999999999997</c:v>
                      </c:pt>
                      <c:pt idx="968">
                        <c:v>0.96899999999999997</c:v>
                      </c:pt>
                      <c:pt idx="969">
                        <c:v>0.97</c:v>
                      </c:pt>
                      <c:pt idx="970">
                        <c:v>0.97099999999999997</c:v>
                      </c:pt>
                      <c:pt idx="971">
                        <c:v>0.97199999999999998</c:v>
                      </c:pt>
                      <c:pt idx="972">
                        <c:v>0.97299999999999998</c:v>
                      </c:pt>
                      <c:pt idx="973">
                        <c:v>0.97399999999999998</c:v>
                      </c:pt>
                      <c:pt idx="974">
                        <c:v>0.97499999999999998</c:v>
                      </c:pt>
                      <c:pt idx="975">
                        <c:v>0.97599999999999998</c:v>
                      </c:pt>
                      <c:pt idx="976">
                        <c:v>0.97699999999999998</c:v>
                      </c:pt>
                      <c:pt idx="977">
                        <c:v>0.97799999999999998</c:v>
                      </c:pt>
                      <c:pt idx="978">
                        <c:v>0.97899999999999998</c:v>
                      </c:pt>
                      <c:pt idx="979">
                        <c:v>0.98</c:v>
                      </c:pt>
                      <c:pt idx="980">
                        <c:v>0.98099999999999998</c:v>
                      </c:pt>
                      <c:pt idx="981">
                        <c:v>0.98199999999999998</c:v>
                      </c:pt>
                      <c:pt idx="982">
                        <c:v>0.98299999999999998</c:v>
                      </c:pt>
                      <c:pt idx="983">
                        <c:v>0.98399999999999999</c:v>
                      </c:pt>
                      <c:pt idx="984">
                        <c:v>0.98499999999999999</c:v>
                      </c:pt>
                      <c:pt idx="985">
                        <c:v>0.98599999999999999</c:v>
                      </c:pt>
                      <c:pt idx="986">
                        <c:v>0.98699999999999999</c:v>
                      </c:pt>
                      <c:pt idx="987">
                        <c:v>0.98799999999999999</c:v>
                      </c:pt>
                      <c:pt idx="988">
                        <c:v>0.98899999999999999</c:v>
                      </c:pt>
                      <c:pt idx="989">
                        <c:v>0.99</c:v>
                      </c:pt>
                      <c:pt idx="990">
                        <c:v>0.99099999999999999</c:v>
                      </c:pt>
                      <c:pt idx="991">
                        <c:v>0.99199999999999999</c:v>
                      </c:pt>
                      <c:pt idx="992">
                        <c:v>0.99299999999999999</c:v>
                      </c:pt>
                      <c:pt idx="993">
                        <c:v>0.99399999999999999</c:v>
                      </c:pt>
                      <c:pt idx="994">
                        <c:v>0.995</c:v>
                      </c:pt>
                      <c:pt idx="995">
                        <c:v>0.996</c:v>
                      </c:pt>
                      <c:pt idx="996">
                        <c:v>0.997</c:v>
                      </c:pt>
                      <c:pt idx="997">
                        <c:v>0.998</c:v>
                      </c:pt>
                      <c:pt idx="998">
                        <c:v>0.999</c:v>
                      </c:pt>
                      <c:pt idx="999">
                        <c:v>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'Life-Cycle NPV'!$G$8:$G$1007</c15:sqref>
                        </c15:formulaRef>
                      </c:ext>
                    </c:extLst>
                    <c:numCache>
                      <c:formatCode>"$"#,##0</c:formatCode>
                      <c:ptCount val="1000"/>
                      <c:pt idx="0">
                        <c:v>4272406899.2535057</c:v>
                      </c:pt>
                      <c:pt idx="1">
                        <c:v>4273864227.2168884</c:v>
                      </c:pt>
                      <c:pt idx="2">
                        <c:v>4392494420.4357939</c:v>
                      </c:pt>
                      <c:pt idx="3">
                        <c:v>4427024131.3298903</c:v>
                      </c:pt>
                      <c:pt idx="4">
                        <c:v>4439164913.7315273</c:v>
                      </c:pt>
                      <c:pt idx="5">
                        <c:v>4439624796.4190311</c:v>
                      </c:pt>
                      <c:pt idx="6">
                        <c:v>4440875883.1280088</c:v>
                      </c:pt>
                      <c:pt idx="7">
                        <c:v>4473050547.9553986</c:v>
                      </c:pt>
                      <c:pt idx="8">
                        <c:v>4484245913.8282652</c:v>
                      </c:pt>
                      <c:pt idx="9">
                        <c:v>4490108439.6154099</c:v>
                      </c:pt>
                      <c:pt idx="10">
                        <c:v>4501484884.9173317</c:v>
                      </c:pt>
                      <c:pt idx="11">
                        <c:v>4517079940.2812967</c:v>
                      </c:pt>
                      <c:pt idx="12">
                        <c:v>4551631847.793025</c:v>
                      </c:pt>
                      <c:pt idx="13">
                        <c:v>4583327635.7106485</c:v>
                      </c:pt>
                      <c:pt idx="14">
                        <c:v>4603999669.7917252</c:v>
                      </c:pt>
                      <c:pt idx="15">
                        <c:v>4612292387.223093</c:v>
                      </c:pt>
                      <c:pt idx="16">
                        <c:v>4614127065.9315681</c:v>
                      </c:pt>
                      <c:pt idx="17">
                        <c:v>4623166839.1416807</c:v>
                      </c:pt>
                      <c:pt idx="18">
                        <c:v>4628824271.6442757</c:v>
                      </c:pt>
                      <c:pt idx="19">
                        <c:v>4629282036.3488779</c:v>
                      </c:pt>
                      <c:pt idx="20">
                        <c:v>4631217602.3452473</c:v>
                      </c:pt>
                      <c:pt idx="21">
                        <c:v>4633100607.0619965</c:v>
                      </c:pt>
                      <c:pt idx="22">
                        <c:v>4634687096.6925192</c:v>
                      </c:pt>
                      <c:pt idx="23">
                        <c:v>4636553268.267457</c:v>
                      </c:pt>
                      <c:pt idx="24">
                        <c:v>4639071339.1061325</c:v>
                      </c:pt>
                      <c:pt idx="25">
                        <c:v>4640389240.1805086</c:v>
                      </c:pt>
                      <c:pt idx="26">
                        <c:v>4642697448.869195</c:v>
                      </c:pt>
                      <c:pt idx="27">
                        <c:v>4648075146.1037369</c:v>
                      </c:pt>
                      <c:pt idx="28">
                        <c:v>4648808630.9741945</c:v>
                      </c:pt>
                      <c:pt idx="29">
                        <c:v>4649858206.2234755</c:v>
                      </c:pt>
                      <c:pt idx="30">
                        <c:v>4662578160.4724398</c:v>
                      </c:pt>
                      <c:pt idx="31">
                        <c:v>4668582775.5247116</c:v>
                      </c:pt>
                      <c:pt idx="32">
                        <c:v>4670219282.0225582</c:v>
                      </c:pt>
                      <c:pt idx="33">
                        <c:v>4670289115.0482483</c:v>
                      </c:pt>
                      <c:pt idx="34">
                        <c:v>4672689175.0372849</c:v>
                      </c:pt>
                      <c:pt idx="35">
                        <c:v>4674747910.9616604</c:v>
                      </c:pt>
                      <c:pt idx="36">
                        <c:v>4678750115.5086527</c:v>
                      </c:pt>
                      <c:pt idx="37">
                        <c:v>4680721368.0267229</c:v>
                      </c:pt>
                      <c:pt idx="38">
                        <c:v>4693606972.7789927</c:v>
                      </c:pt>
                      <c:pt idx="39">
                        <c:v>4693818197.1656742</c:v>
                      </c:pt>
                      <c:pt idx="40">
                        <c:v>4695553296.5981865</c:v>
                      </c:pt>
                      <c:pt idx="41">
                        <c:v>4696366479.327466</c:v>
                      </c:pt>
                      <c:pt idx="42">
                        <c:v>4700830939.896801</c:v>
                      </c:pt>
                      <c:pt idx="43">
                        <c:v>4701060496.0527496</c:v>
                      </c:pt>
                      <c:pt idx="44">
                        <c:v>4707710359.2910671</c:v>
                      </c:pt>
                      <c:pt idx="45">
                        <c:v>4711487772.5991707</c:v>
                      </c:pt>
                      <c:pt idx="46">
                        <c:v>4716826977.0969505</c:v>
                      </c:pt>
                      <c:pt idx="47">
                        <c:v>4717688449.98596</c:v>
                      </c:pt>
                      <c:pt idx="48">
                        <c:v>4721145113.8620987</c:v>
                      </c:pt>
                      <c:pt idx="49">
                        <c:v>4721365063.2236834</c:v>
                      </c:pt>
                      <c:pt idx="50">
                        <c:v>4727898570.2135105</c:v>
                      </c:pt>
                      <c:pt idx="51">
                        <c:v>4729636792.350976</c:v>
                      </c:pt>
                      <c:pt idx="52">
                        <c:v>4733493648.3217211</c:v>
                      </c:pt>
                      <c:pt idx="53">
                        <c:v>4734671566.9482946</c:v>
                      </c:pt>
                      <c:pt idx="54">
                        <c:v>4740605804.7831764</c:v>
                      </c:pt>
                      <c:pt idx="55">
                        <c:v>4741828243.7349825</c:v>
                      </c:pt>
                      <c:pt idx="56">
                        <c:v>4744669528.6509705</c:v>
                      </c:pt>
                      <c:pt idx="57">
                        <c:v>4747436701.7924042</c:v>
                      </c:pt>
                      <c:pt idx="58">
                        <c:v>4747702549.4595013</c:v>
                      </c:pt>
                      <c:pt idx="59">
                        <c:v>4748216357.4899235</c:v>
                      </c:pt>
                      <c:pt idx="60">
                        <c:v>4751256920.0179567</c:v>
                      </c:pt>
                      <c:pt idx="61">
                        <c:v>4755483521.0641842</c:v>
                      </c:pt>
                      <c:pt idx="62">
                        <c:v>4755721872.3904486</c:v>
                      </c:pt>
                      <c:pt idx="63">
                        <c:v>4762958403.2491474</c:v>
                      </c:pt>
                      <c:pt idx="64">
                        <c:v>4763511609.1885853</c:v>
                      </c:pt>
                      <c:pt idx="65">
                        <c:v>4765646437.1729326</c:v>
                      </c:pt>
                      <c:pt idx="66">
                        <c:v>4775503952.1500597</c:v>
                      </c:pt>
                      <c:pt idx="67">
                        <c:v>4775721334.6024704</c:v>
                      </c:pt>
                      <c:pt idx="68">
                        <c:v>4779785762.7340441</c:v>
                      </c:pt>
                      <c:pt idx="69">
                        <c:v>4783146252.0778017</c:v>
                      </c:pt>
                      <c:pt idx="70">
                        <c:v>4783616158.545599</c:v>
                      </c:pt>
                      <c:pt idx="71">
                        <c:v>4790124885.4375248</c:v>
                      </c:pt>
                      <c:pt idx="72">
                        <c:v>4799211289.8601837</c:v>
                      </c:pt>
                      <c:pt idx="73">
                        <c:v>4799428756.0177784</c:v>
                      </c:pt>
                      <c:pt idx="74">
                        <c:v>4809581419.0225706</c:v>
                      </c:pt>
                      <c:pt idx="75">
                        <c:v>4811393177.2812529</c:v>
                      </c:pt>
                      <c:pt idx="76">
                        <c:v>4817775315.4403143</c:v>
                      </c:pt>
                      <c:pt idx="77">
                        <c:v>4818607997.3417511</c:v>
                      </c:pt>
                      <c:pt idx="78">
                        <c:v>4820866861.2019205</c:v>
                      </c:pt>
                      <c:pt idx="79">
                        <c:v>4824422386.0869684</c:v>
                      </c:pt>
                      <c:pt idx="80">
                        <c:v>4826140909.7458048</c:v>
                      </c:pt>
                      <c:pt idx="81">
                        <c:v>4826188799.0816116</c:v>
                      </c:pt>
                      <c:pt idx="82">
                        <c:v>4827772576.7182674</c:v>
                      </c:pt>
                      <c:pt idx="83">
                        <c:v>4828122663.1506042</c:v>
                      </c:pt>
                      <c:pt idx="84">
                        <c:v>4831224977.8596764</c:v>
                      </c:pt>
                      <c:pt idx="85">
                        <c:v>4833160636.7178459</c:v>
                      </c:pt>
                      <c:pt idx="86">
                        <c:v>4838535817.7103662</c:v>
                      </c:pt>
                      <c:pt idx="87">
                        <c:v>4840616164.2522631</c:v>
                      </c:pt>
                      <c:pt idx="88">
                        <c:v>4841361104.6286354</c:v>
                      </c:pt>
                      <c:pt idx="89">
                        <c:v>4848810700.9910688</c:v>
                      </c:pt>
                      <c:pt idx="90">
                        <c:v>4853489251.2919712</c:v>
                      </c:pt>
                      <c:pt idx="91">
                        <c:v>4854285841.3025894</c:v>
                      </c:pt>
                      <c:pt idx="92">
                        <c:v>4858805108.4768991</c:v>
                      </c:pt>
                      <c:pt idx="93">
                        <c:v>4859485419.5300064</c:v>
                      </c:pt>
                      <c:pt idx="94">
                        <c:v>4860072830.5631504</c:v>
                      </c:pt>
                      <c:pt idx="95">
                        <c:v>4861140483.9787045</c:v>
                      </c:pt>
                      <c:pt idx="96">
                        <c:v>4863420695.9621439</c:v>
                      </c:pt>
                      <c:pt idx="97">
                        <c:v>4870311662.6060591</c:v>
                      </c:pt>
                      <c:pt idx="98">
                        <c:v>4871393755.5057068</c:v>
                      </c:pt>
                      <c:pt idx="99">
                        <c:v>4872913959.2169752</c:v>
                      </c:pt>
                      <c:pt idx="100">
                        <c:v>4873864141.8631458</c:v>
                      </c:pt>
                      <c:pt idx="101">
                        <c:v>4875388500.7928467</c:v>
                      </c:pt>
                      <c:pt idx="102">
                        <c:v>4876787510.3436413</c:v>
                      </c:pt>
                      <c:pt idx="103">
                        <c:v>4884657731.9101362</c:v>
                      </c:pt>
                      <c:pt idx="104">
                        <c:v>4886641345.2806492</c:v>
                      </c:pt>
                      <c:pt idx="105">
                        <c:v>4889305882.1150789</c:v>
                      </c:pt>
                      <c:pt idx="106">
                        <c:v>4893905658.3885851</c:v>
                      </c:pt>
                      <c:pt idx="107">
                        <c:v>4894826288.7485456</c:v>
                      </c:pt>
                      <c:pt idx="108">
                        <c:v>4895647527.9893389</c:v>
                      </c:pt>
                      <c:pt idx="109">
                        <c:v>4903288405.1081877</c:v>
                      </c:pt>
                      <c:pt idx="110">
                        <c:v>4905151801.2004833</c:v>
                      </c:pt>
                      <c:pt idx="111">
                        <c:v>4905234056.7394409</c:v>
                      </c:pt>
                      <c:pt idx="112">
                        <c:v>4914844998.8839941</c:v>
                      </c:pt>
                      <c:pt idx="113">
                        <c:v>4916596888.831687</c:v>
                      </c:pt>
                      <c:pt idx="114">
                        <c:v>4917881450.5414276</c:v>
                      </c:pt>
                      <c:pt idx="115">
                        <c:v>4918489221.3441534</c:v>
                      </c:pt>
                      <c:pt idx="116">
                        <c:v>4923996943.0104237</c:v>
                      </c:pt>
                      <c:pt idx="117">
                        <c:v>4926106865.6377363</c:v>
                      </c:pt>
                      <c:pt idx="118">
                        <c:v>4928983036.5184937</c:v>
                      </c:pt>
                      <c:pt idx="119">
                        <c:v>4932290710.3640184</c:v>
                      </c:pt>
                      <c:pt idx="120">
                        <c:v>4933665402.0829563</c:v>
                      </c:pt>
                      <c:pt idx="121">
                        <c:v>4934229823.8636389</c:v>
                      </c:pt>
                      <c:pt idx="122">
                        <c:v>4934368650.5496569</c:v>
                      </c:pt>
                      <c:pt idx="123">
                        <c:v>4935631092.1921587</c:v>
                      </c:pt>
                      <c:pt idx="124">
                        <c:v>4935670762.4507036</c:v>
                      </c:pt>
                      <c:pt idx="125">
                        <c:v>4935805984.9798679</c:v>
                      </c:pt>
                      <c:pt idx="126">
                        <c:v>4936296417.0023746</c:v>
                      </c:pt>
                      <c:pt idx="127">
                        <c:v>4936757263.0782871</c:v>
                      </c:pt>
                      <c:pt idx="128">
                        <c:v>4937736376.1525097</c:v>
                      </c:pt>
                      <c:pt idx="129">
                        <c:v>4939256964.7144833</c:v>
                      </c:pt>
                      <c:pt idx="130">
                        <c:v>4940548926.4835339</c:v>
                      </c:pt>
                      <c:pt idx="131">
                        <c:v>4941337051.5176458</c:v>
                      </c:pt>
                      <c:pt idx="132">
                        <c:v>4941507744.452035</c:v>
                      </c:pt>
                      <c:pt idx="133">
                        <c:v>4946949259.7469387</c:v>
                      </c:pt>
                      <c:pt idx="134">
                        <c:v>4948044010.6396818</c:v>
                      </c:pt>
                      <c:pt idx="135">
                        <c:v>4952695476.8214846</c:v>
                      </c:pt>
                      <c:pt idx="136">
                        <c:v>4958098372.7503138</c:v>
                      </c:pt>
                      <c:pt idx="137">
                        <c:v>4960715205.8864279</c:v>
                      </c:pt>
                      <c:pt idx="138">
                        <c:v>4963216959.3940639</c:v>
                      </c:pt>
                      <c:pt idx="139">
                        <c:v>4964312812.0344296</c:v>
                      </c:pt>
                      <c:pt idx="140">
                        <c:v>4964713514.4092646</c:v>
                      </c:pt>
                      <c:pt idx="141">
                        <c:v>4970061556.5570192</c:v>
                      </c:pt>
                      <c:pt idx="142">
                        <c:v>4974286426.5305796</c:v>
                      </c:pt>
                      <c:pt idx="143">
                        <c:v>4976657158.5783577</c:v>
                      </c:pt>
                      <c:pt idx="144">
                        <c:v>4978208798.942112</c:v>
                      </c:pt>
                      <c:pt idx="145">
                        <c:v>4983038912.4087639</c:v>
                      </c:pt>
                      <c:pt idx="146">
                        <c:v>4987136297.7658167</c:v>
                      </c:pt>
                      <c:pt idx="147">
                        <c:v>4987438351.0426626</c:v>
                      </c:pt>
                      <c:pt idx="148">
                        <c:v>4992878675.0121288</c:v>
                      </c:pt>
                      <c:pt idx="149">
                        <c:v>4995340398.3370113</c:v>
                      </c:pt>
                      <c:pt idx="150">
                        <c:v>4997464202.8544741</c:v>
                      </c:pt>
                      <c:pt idx="151">
                        <c:v>4997686333.6678066</c:v>
                      </c:pt>
                      <c:pt idx="152">
                        <c:v>4997755967.3007345</c:v>
                      </c:pt>
                      <c:pt idx="153">
                        <c:v>4998357325.9103756</c:v>
                      </c:pt>
                      <c:pt idx="154">
                        <c:v>4999005448.2666435</c:v>
                      </c:pt>
                      <c:pt idx="155">
                        <c:v>5002636842.0305471</c:v>
                      </c:pt>
                      <c:pt idx="156">
                        <c:v>5003857011.5089169</c:v>
                      </c:pt>
                      <c:pt idx="157">
                        <c:v>5004728273.3046827</c:v>
                      </c:pt>
                      <c:pt idx="158">
                        <c:v>5006818003.5604219</c:v>
                      </c:pt>
                      <c:pt idx="159">
                        <c:v>5007298886.4788685</c:v>
                      </c:pt>
                      <c:pt idx="160">
                        <c:v>5007634685.752532</c:v>
                      </c:pt>
                      <c:pt idx="161">
                        <c:v>5016053172.8283367</c:v>
                      </c:pt>
                      <c:pt idx="162">
                        <c:v>5019814790.078681</c:v>
                      </c:pt>
                      <c:pt idx="163">
                        <c:v>5021264281.9531736</c:v>
                      </c:pt>
                      <c:pt idx="164">
                        <c:v>5023363490.3553629</c:v>
                      </c:pt>
                      <c:pt idx="165">
                        <c:v>5026670725.9141808</c:v>
                      </c:pt>
                      <c:pt idx="166">
                        <c:v>5027850401.5431147</c:v>
                      </c:pt>
                      <c:pt idx="167">
                        <c:v>5028694980.1197519</c:v>
                      </c:pt>
                      <c:pt idx="168">
                        <c:v>5029459196.1733646</c:v>
                      </c:pt>
                      <c:pt idx="169">
                        <c:v>5035923992.6820307</c:v>
                      </c:pt>
                      <c:pt idx="170">
                        <c:v>5036524531.8076439</c:v>
                      </c:pt>
                      <c:pt idx="171">
                        <c:v>5036526050.4065933</c:v>
                      </c:pt>
                      <c:pt idx="172">
                        <c:v>5039390765.5762968</c:v>
                      </c:pt>
                      <c:pt idx="173">
                        <c:v>5045666166.3693848</c:v>
                      </c:pt>
                      <c:pt idx="174">
                        <c:v>5047525227.4206476</c:v>
                      </c:pt>
                      <c:pt idx="175">
                        <c:v>5048574054.0782146</c:v>
                      </c:pt>
                      <c:pt idx="176">
                        <c:v>5049201577.9975491</c:v>
                      </c:pt>
                      <c:pt idx="177">
                        <c:v>5056220186.8368263</c:v>
                      </c:pt>
                      <c:pt idx="178">
                        <c:v>5061432241.8739166</c:v>
                      </c:pt>
                      <c:pt idx="179">
                        <c:v>5062157690.2466192</c:v>
                      </c:pt>
                      <c:pt idx="180">
                        <c:v>5064525905.8608065</c:v>
                      </c:pt>
                      <c:pt idx="181">
                        <c:v>5066640166.6123228</c:v>
                      </c:pt>
                      <c:pt idx="182">
                        <c:v>5067054568.2864599</c:v>
                      </c:pt>
                      <c:pt idx="183">
                        <c:v>5067542009.377326</c:v>
                      </c:pt>
                      <c:pt idx="184">
                        <c:v>5070346851.1678162</c:v>
                      </c:pt>
                      <c:pt idx="185">
                        <c:v>5071680360.2761688</c:v>
                      </c:pt>
                      <c:pt idx="186">
                        <c:v>5072815225.0326109</c:v>
                      </c:pt>
                      <c:pt idx="187">
                        <c:v>5073582355.2033148</c:v>
                      </c:pt>
                      <c:pt idx="188">
                        <c:v>5075410640.9588232</c:v>
                      </c:pt>
                      <c:pt idx="189">
                        <c:v>5075743735.7274141</c:v>
                      </c:pt>
                      <c:pt idx="190">
                        <c:v>5077239238.2070751</c:v>
                      </c:pt>
                      <c:pt idx="191">
                        <c:v>5079334202.616334</c:v>
                      </c:pt>
                      <c:pt idx="192">
                        <c:v>5080613035.2936335</c:v>
                      </c:pt>
                      <c:pt idx="193">
                        <c:v>5080747909.2201214</c:v>
                      </c:pt>
                      <c:pt idx="194">
                        <c:v>5082564746.9284859</c:v>
                      </c:pt>
                      <c:pt idx="195">
                        <c:v>5082958714.4711332</c:v>
                      </c:pt>
                      <c:pt idx="196">
                        <c:v>5085950961.4055119</c:v>
                      </c:pt>
                      <c:pt idx="197">
                        <c:v>5086040401.2544432</c:v>
                      </c:pt>
                      <c:pt idx="198">
                        <c:v>5087871811.4147921</c:v>
                      </c:pt>
                      <c:pt idx="199">
                        <c:v>5087961200.1277628</c:v>
                      </c:pt>
                      <c:pt idx="200">
                        <c:v>5089149273.8970785</c:v>
                      </c:pt>
                      <c:pt idx="201">
                        <c:v>5090217798.9774323</c:v>
                      </c:pt>
                      <c:pt idx="202">
                        <c:v>5090671969.7339048</c:v>
                      </c:pt>
                      <c:pt idx="203">
                        <c:v>5093159824.4150591</c:v>
                      </c:pt>
                      <c:pt idx="204">
                        <c:v>5098365650.7062378</c:v>
                      </c:pt>
                      <c:pt idx="205">
                        <c:v>5098593092.3652363</c:v>
                      </c:pt>
                      <c:pt idx="206">
                        <c:v>5099316202.8213644</c:v>
                      </c:pt>
                      <c:pt idx="207">
                        <c:v>5100321625.4115686</c:v>
                      </c:pt>
                      <c:pt idx="208">
                        <c:v>5101049252.1515093</c:v>
                      </c:pt>
                      <c:pt idx="209">
                        <c:v>5102429131.2346125</c:v>
                      </c:pt>
                      <c:pt idx="210">
                        <c:v>5105003332.6260157</c:v>
                      </c:pt>
                      <c:pt idx="211">
                        <c:v>5105994545.0875368</c:v>
                      </c:pt>
                      <c:pt idx="212">
                        <c:v>5108573338.7431259</c:v>
                      </c:pt>
                      <c:pt idx="213">
                        <c:v>5110451932.1870346</c:v>
                      </c:pt>
                      <c:pt idx="214">
                        <c:v>5110919758.3896627</c:v>
                      </c:pt>
                      <c:pt idx="215">
                        <c:v>5112568187.4770479</c:v>
                      </c:pt>
                      <c:pt idx="216">
                        <c:v>5114239877.338891</c:v>
                      </c:pt>
                      <c:pt idx="217">
                        <c:v>5114615096.7783918</c:v>
                      </c:pt>
                      <c:pt idx="218">
                        <c:v>5114648866.4330158</c:v>
                      </c:pt>
                      <c:pt idx="219">
                        <c:v>5115589099.8518276</c:v>
                      </c:pt>
                      <c:pt idx="220">
                        <c:v>5115803322.450345</c:v>
                      </c:pt>
                      <c:pt idx="221">
                        <c:v>5119954092.9649248</c:v>
                      </c:pt>
                      <c:pt idx="222">
                        <c:v>5120253557.2297859</c:v>
                      </c:pt>
                      <c:pt idx="223">
                        <c:v>5121030459.1711578</c:v>
                      </c:pt>
                      <c:pt idx="224">
                        <c:v>5122355421.4017906</c:v>
                      </c:pt>
                      <c:pt idx="225">
                        <c:v>5122435724.3681908</c:v>
                      </c:pt>
                      <c:pt idx="226">
                        <c:v>5124659889.8034563</c:v>
                      </c:pt>
                      <c:pt idx="227">
                        <c:v>5126209507.9881191</c:v>
                      </c:pt>
                      <c:pt idx="228">
                        <c:v>5127043420.89538</c:v>
                      </c:pt>
                      <c:pt idx="229">
                        <c:v>5130257615.019989</c:v>
                      </c:pt>
                      <c:pt idx="230">
                        <c:v>5130428249.5874624</c:v>
                      </c:pt>
                      <c:pt idx="231">
                        <c:v>5131987941.8584604</c:v>
                      </c:pt>
                      <c:pt idx="232">
                        <c:v>5134332233.4940596</c:v>
                      </c:pt>
                      <c:pt idx="233">
                        <c:v>5135998386.2315693</c:v>
                      </c:pt>
                      <c:pt idx="234">
                        <c:v>5136622082.8356066</c:v>
                      </c:pt>
                      <c:pt idx="235">
                        <c:v>5136915274.3250856</c:v>
                      </c:pt>
                      <c:pt idx="236">
                        <c:v>5136928002.2014027</c:v>
                      </c:pt>
                      <c:pt idx="237">
                        <c:v>5137461498.7658358</c:v>
                      </c:pt>
                      <c:pt idx="238">
                        <c:v>5138014962.5049553</c:v>
                      </c:pt>
                      <c:pt idx="239">
                        <c:v>5138119588.8580256</c:v>
                      </c:pt>
                      <c:pt idx="240">
                        <c:v>5138243499.252079</c:v>
                      </c:pt>
                      <c:pt idx="241">
                        <c:v>5138358741.6642141</c:v>
                      </c:pt>
                      <c:pt idx="242">
                        <c:v>5138479115.841116</c:v>
                      </c:pt>
                      <c:pt idx="243">
                        <c:v>5139610348.009099</c:v>
                      </c:pt>
                      <c:pt idx="244">
                        <c:v>5139679019.8397465</c:v>
                      </c:pt>
                      <c:pt idx="245">
                        <c:v>5140031497.7244606</c:v>
                      </c:pt>
                      <c:pt idx="246">
                        <c:v>5143418216.5713758</c:v>
                      </c:pt>
                      <c:pt idx="247">
                        <c:v>5143494730.2497101</c:v>
                      </c:pt>
                      <c:pt idx="248">
                        <c:v>5144774927.7448616</c:v>
                      </c:pt>
                      <c:pt idx="249">
                        <c:v>5145841476.5162363</c:v>
                      </c:pt>
                      <c:pt idx="250">
                        <c:v>5146027684.7165537</c:v>
                      </c:pt>
                      <c:pt idx="251">
                        <c:v>5146184775.6509132</c:v>
                      </c:pt>
                      <c:pt idx="252">
                        <c:v>5147322107.4773531</c:v>
                      </c:pt>
                      <c:pt idx="253">
                        <c:v>5147720101.266099</c:v>
                      </c:pt>
                      <c:pt idx="254">
                        <c:v>5149548265.4616966</c:v>
                      </c:pt>
                      <c:pt idx="255">
                        <c:v>5150073624.5515471</c:v>
                      </c:pt>
                      <c:pt idx="256">
                        <c:v>5151776188.2781582</c:v>
                      </c:pt>
                      <c:pt idx="257">
                        <c:v>5152983011.1696463</c:v>
                      </c:pt>
                      <c:pt idx="258">
                        <c:v>5154571836.6306915</c:v>
                      </c:pt>
                      <c:pt idx="259">
                        <c:v>5158236180.9411058</c:v>
                      </c:pt>
                      <c:pt idx="260">
                        <c:v>5158544701.088768</c:v>
                      </c:pt>
                      <c:pt idx="261">
                        <c:v>5161269799.4246025</c:v>
                      </c:pt>
                      <c:pt idx="262">
                        <c:v>5163372453.6202059</c:v>
                      </c:pt>
                      <c:pt idx="263">
                        <c:v>5164331803.4493561</c:v>
                      </c:pt>
                      <c:pt idx="264">
                        <c:v>5166010535.9918804</c:v>
                      </c:pt>
                      <c:pt idx="265">
                        <c:v>5169711422.2558498</c:v>
                      </c:pt>
                      <c:pt idx="266">
                        <c:v>5171763785.3549118</c:v>
                      </c:pt>
                      <c:pt idx="267">
                        <c:v>5174515138.1698332</c:v>
                      </c:pt>
                      <c:pt idx="268">
                        <c:v>5175509125.2917337</c:v>
                      </c:pt>
                      <c:pt idx="269">
                        <c:v>5175589156.5777168</c:v>
                      </c:pt>
                      <c:pt idx="270">
                        <c:v>5175973167.3182812</c:v>
                      </c:pt>
                      <c:pt idx="271">
                        <c:v>5177486169.2871513</c:v>
                      </c:pt>
                      <c:pt idx="272">
                        <c:v>5184270542.7106009</c:v>
                      </c:pt>
                      <c:pt idx="273">
                        <c:v>5186138152.2543459</c:v>
                      </c:pt>
                      <c:pt idx="274">
                        <c:v>5187727557.9293919</c:v>
                      </c:pt>
                      <c:pt idx="275">
                        <c:v>5188091175.3305988</c:v>
                      </c:pt>
                      <c:pt idx="276">
                        <c:v>5188177487.5398293</c:v>
                      </c:pt>
                      <c:pt idx="277">
                        <c:v>5189027180.421834</c:v>
                      </c:pt>
                      <c:pt idx="278">
                        <c:v>5190188290.6857643</c:v>
                      </c:pt>
                      <c:pt idx="279">
                        <c:v>5190593459.3812542</c:v>
                      </c:pt>
                      <c:pt idx="280">
                        <c:v>5193090699.4012737</c:v>
                      </c:pt>
                      <c:pt idx="281">
                        <c:v>5193476555.2914915</c:v>
                      </c:pt>
                      <c:pt idx="282">
                        <c:v>5193745304.7657394</c:v>
                      </c:pt>
                      <c:pt idx="283">
                        <c:v>5194444420.6620817</c:v>
                      </c:pt>
                      <c:pt idx="284">
                        <c:v>5195352197.0796614</c:v>
                      </c:pt>
                      <c:pt idx="285">
                        <c:v>5195413823.1802692</c:v>
                      </c:pt>
                      <c:pt idx="286">
                        <c:v>5195557190.3361597</c:v>
                      </c:pt>
                      <c:pt idx="287">
                        <c:v>5196515613.5388994</c:v>
                      </c:pt>
                      <c:pt idx="288">
                        <c:v>5196749819.9426947</c:v>
                      </c:pt>
                      <c:pt idx="289">
                        <c:v>5197529772.5378189</c:v>
                      </c:pt>
                      <c:pt idx="290">
                        <c:v>5197764218.8141975</c:v>
                      </c:pt>
                      <c:pt idx="291">
                        <c:v>5198502107.7359629</c:v>
                      </c:pt>
                      <c:pt idx="292">
                        <c:v>5200849548.1563234</c:v>
                      </c:pt>
                      <c:pt idx="293">
                        <c:v>5202382580.3805513</c:v>
                      </c:pt>
                      <c:pt idx="294">
                        <c:v>5202975800.5586386</c:v>
                      </c:pt>
                      <c:pt idx="295">
                        <c:v>5205893488.2641096</c:v>
                      </c:pt>
                      <c:pt idx="296">
                        <c:v>5207192584.7281017</c:v>
                      </c:pt>
                      <c:pt idx="297">
                        <c:v>5207610767.2861967</c:v>
                      </c:pt>
                      <c:pt idx="298">
                        <c:v>5209823095.3131132</c:v>
                      </c:pt>
                      <c:pt idx="299">
                        <c:v>5209984178.7305326</c:v>
                      </c:pt>
                      <c:pt idx="300">
                        <c:v>5212756068.3046646</c:v>
                      </c:pt>
                      <c:pt idx="301">
                        <c:v>5213206565.7048645</c:v>
                      </c:pt>
                      <c:pt idx="302">
                        <c:v>5214354406.1701298</c:v>
                      </c:pt>
                      <c:pt idx="303">
                        <c:v>5214541805.1619005</c:v>
                      </c:pt>
                      <c:pt idx="304">
                        <c:v>5214967133.1727076</c:v>
                      </c:pt>
                      <c:pt idx="305">
                        <c:v>5215344467.9791164</c:v>
                      </c:pt>
                      <c:pt idx="306">
                        <c:v>5215658972.8370447</c:v>
                      </c:pt>
                      <c:pt idx="307">
                        <c:v>5216004796.5136633</c:v>
                      </c:pt>
                      <c:pt idx="308">
                        <c:v>5216109618.1946535</c:v>
                      </c:pt>
                      <c:pt idx="309">
                        <c:v>5216228850.0122366</c:v>
                      </c:pt>
                      <c:pt idx="310">
                        <c:v>5219265322.2000561</c:v>
                      </c:pt>
                      <c:pt idx="311">
                        <c:v>5221589396.8927736</c:v>
                      </c:pt>
                      <c:pt idx="312">
                        <c:v>5223236850.4713068</c:v>
                      </c:pt>
                      <c:pt idx="313">
                        <c:v>5223712657.0007391</c:v>
                      </c:pt>
                      <c:pt idx="314">
                        <c:v>5224062290.1818094</c:v>
                      </c:pt>
                      <c:pt idx="315">
                        <c:v>5225607766.8699169</c:v>
                      </c:pt>
                      <c:pt idx="316">
                        <c:v>5227306881.9431143</c:v>
                      </c:pt>
                      <c:pt idx="317">
                        <c:v>5228590217.798871</c:v>
                      </c:pt>
                      <c:pt idx="318">
                        <c:v>5228635139.8429213</c:v>
                      </c:pt>
                      <c:pt idx="319">
                        <c:v>5228987878.345006</c:v>
                      </c:pt>
                      <c:pt idx="320">
                        <c:v>5229173917.6339025</c:v>
                      </c:pt>
                      <c:pt idx="321">
                        <c:v>5230482740.1707458</c:v>
                      </c:pt>
                      <c:pt idx="322">
                        <c:v>5230978024.3247185</c:v>
                      </c:pt>
                      <c:pt idx="323">
                        <c:v>5231232524.9698811</c:v>
                      </c:pt>
                      <c:pt idx="324">
                        <c:v>5232934068.3289557</c:v>
                      </c:pt>
                      <c:pt idx="325">
                        <c:v>5232937217.9845409</c:v>
                      </c:pt>
                      <c:pt idx="326">
                        <c:v>5234007911.1284218</c:v>
                      </c:pt>
                      <c:pt idx="327">
                        <c:v>5236750925.8944283</c:v>
                      </c:pt>
                      <c:pt idx="328">
                        <c:v>5236782166.028739</c:v>
                      </c:pt>
                      <c:pt idx="329">
                        <c:v>5237279895.3426027</c:v>
                      </c:pt>
                      <c:pt idx="330">
                        <c:v>5239024341.3597822</c:v>
                      </c:pt>
                      <c:pt idx="331">
                        <c:v>5241351688.8993244</c:v>
                      </c:pt>
                      <c:pt idx="332">
                        <c:v>5241654420.7344809</c:v>
                      </c:pt>
                      <c:pt idx="333">
                        <c:v>5241982692.3714905</c:v>
                      </c:pt>
                      <c:pt idx="334">
                        <c:v>5242283690.4588957</c:v>
                      </c:pt>
                      <c:pt idx="335">
                        <c:v>5243155476.4856863</c:v>
                      </c:pt>
                      <c:pt idx="336">
                        <c:v>5243571452.4651413</c:v>
                      </c:pt>
                      <c:pt idx="337">
                        <c:v>5244713947.1709137</c:v>
                      </c:pt>
                      <c:pt idx="338">
                        <c:v>5245819937.9281387</c:v>
                      </c:pt>
                      <c:pt idx="339">
                        <c:v>5246783722.4289389</c:v>
                      </c:pt>
                      <c:pt idx="340">
                        <c:v>5249272976.7422056</c:v>
                      </c:pt>
                      <c:pt idx="341">
                        <c:v>5251973597.2150087</c:v>
                      </c:pt>
                      <c:pt idx="342">
                        <c:v>5254042620.9900208</c:v>
                      </c:pt>
                      <c:pt idx="343">
                        <c:v>5255321226.7128725</c:v>
                      </c:pt>
                      <c:pt idx="344">
                        <c:v>5256123481.5687666</c:v>
                      </c:pt>
                      <c:pt idx="345">
                        <c:v>5258717491.4105234</c:v>
                      </c:pt>
                      <c:pt idx="346">
                        <c:v>5259060835.3813438</c:v>
                      </c:pt>
                      <c:pt idx="347">
                        <c:v>5262188675.4926538</c:v>
                      </c:pt>
                      <c:pt idx="348">
                        <c:v>5263328943.2171774</c:v>
                      </c:pt>
                      <c:pt idx="349">
                        <c:v>5264325377.5980768</c:v>
                      </c:pt>
                      <c:pt idx="350">
                        <c:v>5264536593.9684868</c:v>
                      </c:pt>
                      <c:pt idx="351">
                        <c:v>5265677817.5771112</c:v>
                      </c:pt>
                      <c:pt idx="352">
                        <c:v>5266100805.7455807</c:v>
                      </c:pt>
                      <c:pt idx="353">
                        <c:v>5267514149.3888674</c:v>
                      </c:pt>
                      <c:pt idx="354">
                        <c:v>5268175479.1963806</c:v>
                      </c:pt>
                      <c:pt idx="355">
                        <c:v>5269723625.7114677</c:v>
                      </c:pt>
                      <c:pt idx="356">
                        <c:v>5269950956.074193</c:v>
                      </c:pt>
                      <c:pt idx="357">
                        <c:v>5270092078.1794004</c:v>
                      </c:pt>
                      <c:pt idx="358">
                        <c:v>5270803151.5430317</c:v>
                      </c:pt>
                      <c:pt idx="359">
                        <c:v>5271204965.8572788</c:v>
                      </c:pt>
                      <c:pt idx="360">
                        <c:v>5271408036.2604008</c:v>
                      </c:pt>
                      <c:pt idx="361">
                        <c:v>5272400145.9161081</c:v>
                      </c:pt>
                      <c:pt idx="362">
                        <c:v>5272742484.0618467</c:v>
                      </c:pt>
                      <c:pt idx="363">
                        <c:v>5274328128.3211336</c:v>
                      </c:pt>
                      <c:pt idx="364">
                        <c:v>5276889207.3301268</c:v>
                      </c:pt>
                      <c:pt idx="365">
                        <c:v>5277274706.4343462</c:v>
                      </c:pt>
                      <c:pt idx="366">
                        <c:v>5277844777.7683372</c:v>
                      </c:pt>
                      <c:pt idx="367">
                        <c:v>5279675632.9596004</c:v>
                      </c:pt>
                      <c:pt idx="368">
                        <c:v>5282044081.9612131</c:v>
                      </c:pt>
                      <c:pt idx="369">
                        <c:v>5284834513.3714094</c:v>
                      </c:pt>
                      <c:pt idx="370">
                        <c:v>5285187515.3729897</c:v>
                      </c:pt>
                      <c:pt idx="371">
                        <c:v>5286403097.6009932</c:v>
                      </c:pt>
                      <c:pt idx="372">
                        <c:v>5286598562.2648478</c:v>
                      </c:pt>
                      <c:pt idx="373">
                        <c:v>5287324751.0613642</c:v>
                      </c:pt>
                      <c:pt idx="374">
                        <c:v>5287746960.0574322</c:v>
                      </c:pt>
                      <c:pt idx="375">
                        <c:v>5291110454.6162777</c:v>
                      </c:pt>
                      <c:pt idx="376">
                        <c:v>5291573217.0445652</c:v>
                      </c:pt>
                      <c:pt idx="377">
                        <c:v>5291977097.7148914</c:v>
                      </c:pt>
                      <c:pt idx="378">
                        <c:v>5294261018.8755569</c:v>
                      </c:pt>
                      <c:pt idx="379">
                        <c:v>5295965141.3048372</c:v>
                      </c:pt>
                      <c:pt idx="380">
                        <c:v>5296148528.8009129</c:v>
                      </c:pt>
                      <c:pt idx="381">
                        <c:v>5296695399.8509207</c:v>
                      </c:pt>
                      <c:pt idx="382">
                        <c:v>5300853451.1824865</c:v>
                      </c:pt>
                      <c:pt idx="383">
                        <c:v>5304147965.2405043</c:v>
                      </c:pt>
                      <c:pt idx="384">
                        <c:v>5305825489.3695927</c:v>
                      </c:pt>
                      <c:pt idx="385">
                        <c:v>5307686239.8519411</c:v>
                      </c:pt>
                      <c:pt idx="386">
                        <c:v>5310620076.0986519</c:v>
                      </c:pt>
                      <c:pt idx="387">
                        <c:v>5312581558.1858234</c:v>
                      </c:pt>
                      <c:pt idx="388">
                        <c:v>5312722315.4110527</c:v>
                      </c:pt>
                      <c:pt idx="389">
                        <c:v>5312913319.8054028</c:v>
                      </c:pt>
                      <c:pt idx="390">
                        <c:v>5313272261.7260342</c:v>
                      </c:pt>
                      <c:pt idx="391">
                        <c:v>5313586537.8763027</c:v>
                      </c:pt>
                      <c:pt idx="392">
                        <c:v>5314334111.0781279</c:v>
                      </c:pt>
                      <c:pt idx="393">
                        <c:v>5314939265.1143522</c:v>
                      </c:pt>
                      <c:pt idx="394">
                        <c:v>5315037601.9011869</c:v>
                      </c:pt>
                      <c:pt idx="395">
                        <c:v>5315168850.078908</c:v>
                      </c:pt>
                      <c:pt idx="396">
                        <c:v>5315235240.3262367</c:v>
                      </c:pt>
                      <c:pt idx="397">
                        <c:v>5319877819.7605143</c:v>
                      </c:pt>
                      <c:pt idx="398">
                        <c:v>5320294227.925849</c:v>
                      </c:pt>
                      <c:pt idx="399">
                        <c:v>5323030646.8809996</c:v>
                      </c:pt>
                      <c:pt idx="400">
                        <c:v>5324770829.2123766</c:v>
                      </c:pt>
                      <c:pt idx="401">
                        <c:v>5327942255.0490522</c:v>
                      </c:pt>
                      <c:pt idx="402">
                        <c:v>5328876033.4232883</c:v>
                      </c:pt>
                      <c:pt idx="403">
                        <c:v>5328988321.486764</c:v>
                      </c:pt>
                      <c:pt idx="404">
                        <c:v>5330053543.4038382</c:v>
                      </c:pt>
                      <c:pt idx="405">
                        <c:v>5332088009.2995558</c:v>
                      </c:pt>
                      <c:pt idx="406">
                        <c:v>5332474985.1271429</c:v>
                      </c:pt>
                      <c:pt idx="407">
                        <c:v>5332746199.8958654</c:v>
                      </c:pt>
                      <c:pt idx="408">
                        <c:v>5334536248.9894094</c:v>
                      </c:pt>
                      <c:pt idx="409">
                        <c:v>5334970578.319953</c:v>
                      </c:pt>
                      <c:pt idx="410">
                        <c:v>5336313999.0803719</c:v>
                      </c:pt>
                      <c:pt idx="411">
                        <c:v>5336929172.5380058</c:v>
                      </c:pt>
                      <c:pt idx="412">
                        <c:v>5337949592.5972548</c:v>
                      </c:pt>
                      <c:pt idx="413">
                        <c:v>5342488361.0670328</c:v>
                      </c:pt>
                      <c:pt idx="414">
                        <c:v>5342602838.6461239</c:v>
                      </c:pt>
                      <c:pt idx="415">
                        <c:v>5344409432.9871635</c:v>
                      </c:pt>
                      <c:pt idx="416">
                        <c:v>5344638372.5060768</c:v>
                      </c:pt>
                      <c:pt idx="417">
                        <c:v>5344998374.5310783</c:v>
                      </c:pt>
                      <c:pt idx="418">
                        <c:v>5345008028.130991</c:v>
                      </c:pt>
                      <c:pt idx="419">
                        <c:v>5346285680.5945759</c:v>
                      </c:pt>
                      <c:pt idx="420">
                        <c:v>5348452507.6328039</c:v>
                      </c:pt>
                      <c:pt idx="421">
                        <c:v>5349254795.9565287</c:v>
                      </c:pt>
                      <c:pt idx="422">
                        <c:v>5349620667.0357971</c:v>
                      </c:pt>
                      <c:pt idx="423">
                        <c:v>5349899726.7605572</c:v>
                      </c:pt>
                      <c:pt idx="424">
                        <c:v>5350723724.522563</c:v>
                      </c:pt>
                      <c:pt idx="425">
                        <c:v>5350842373.5781479</c:v>
                      </c:pt>
                      <c:pt idx="426">
                        <c:v>5353288019.2107716</c:v>
                      </c:pt>
                      <c:pt idx="427">
                        <c:v>5353828099.0090046</c:v>
                      </c:pt>
                      <c:pt idx="428">
                        <c:v>5354865390.5478897</c:v>
                      </c:pt>
                      <c:pt idx="429">
                        <c:v>5357536166.7414722</c:v>
                      </c:pt>
                      <c:pt idx="430">
                        <c:v>5360206903.6524105</c:v>
                      </c:pt>
                      <c:pt idx="431">
                        <c:v>5360239991.9150562</c:v>
                      </c:pt>
                      <c:pt idx="432">
                        <c:v>5362477241.2040491</c:v>
                      </c:pt>
                      <c:pt idx="433">
                        <c:v>5362651200.6479177</c:v>
                      </c:pt>
                      <c:pt idx="434">
                        <c:v>5362888585.1824093</c:v>
                      </c:pt>
                      <c:pt idx="435">
                        <c:v>5363426946.2769575</c:v>
                      </c:pt>
                      <c:pt idx="436">
                        <c:v>5365656276.8743086</c:v>
                      </c:pt>
                      <c:pt idx="437">
                        <c:v>5365823413.5612173</c:v>
                      </c:pt>
                      <c:pt idx="438">
                        <c:v>5367866150.8828773</c:v>
                      </c:pt>
                      <c:pt idx="439">
                        <c:v>5367938786.0000906</c:v>
                      </c:pt>
                      <c:pt idx="440">
                        <c:v>5369039424.5091734</c:v>
                      </c:pt>
                      <c:pt idx="441">
                        <c:v>5370480544.4449053</c:v>
                      </c:pt>
                      <c:pt idx="442">
                        <c:v>5373128003.2111635</c:v>
                      </c:pt>
                      <c:pt idx="443">
                        <c:v>5373950560.5359297</c:v>
                      </c:pt>
                      <c:pt idx="444">
                        <c:v>5375754818.0482569</c:v>
                      </c:pt>
                      <c:pt idx="445">
                        <c:v>5378495956.6111441</c:v>
                      </c:pt>
                      <c:pt idx="446">
                        <c:v>5379131555.2925196</c:v>
                      </c:pt>
                      <c:pt idx="447">
                        <c:v>5379772439.5258522</c:v>
                      </c:pt>
                      <c:pt idx="448">
                        <c:v>5380213594.0440331</c:v>
                      </c:pt>
                      <c:pt idx="449">
                        <c:v>5380832580.8856955</c:v>
                      </c:pt>
                      <c:pt idx="450">
                        <c:v>5385611649.2230349</c:v>
                      </c:pt>
                      <c:pt idx="451">
                        <c:v>5389827816.6633615</c:v>
                      </c:pt>
                      <c:pt idx="452">
                        <c:v>5396003383.7028589</c:v>
                      </c:pt>
                      <c:pt idx="453">
                        <c:v>5396094310.710021</c:v>
                      </c:pt>
                      <c:pt idx="454">
                        <c:v>5396448782.1665373</c:v>
                      </c:pt>
                      <c:pt idx="455">
                        <c:v>5398319230.4911203</c:v>
                      </c:pt>
                      <c:pt idx="456">
                        <c:v>5398388251.2282391</c:v>
                      </c:pt>
                      <c:pt idx="457">
                        <c:v>5401860609.7693529</c:v>
                      </c:pt>
                      <c:pt idx="458">
                        <c:v>5402783854.8457747</c:v>
                      </c:pt>
                      <c:pt idx="459">
                        <c:v>5404339554.7511616</c:v>
                      </c:pt>
                      <c:pt idx="460">
                        <c:v>5405494517.4830208</c:v>
                      </c:pt>
                      <c:pt idx="461">
                        <c:v>5405927826.7148962</c:v>
                      </c:pt>
                      <c:pt idx="462">
                        <c:v>5409019608.3752298</c:v>
                      </c:pt>
                      <c:pt idx="463">
                        <c:v>5410920059.5288191</c:v>
                      </c:pt>
                      <c:pt idx="464">
                        <c:v>5411249310.8110065</c:v>
                      </c:pt>
                      <c:pt idx="465">
                        <c:v>5413504901.3491697</c:v>
                      </c:pt>
                      <c:pt idx="466">
                        <c:v>5414615570.9783182</c:v>
                      </c:pt>
                      <c:pt idx="467">
                        <c:v>5415871861.8539085</c:v>
                      </c:pt>
                      <c:pt idx="468">
                        <c:v>5416117790.0449905</c:v>
                      </c:pt>
                      <c:pt idx="469">
                        <c:v>5416799413.3771715</c:v>
                      </c:pt>
                      <c:pt idx="470">
                        <c:v>5417288720.0184164</c:v>
                      </c:pt>
                      <c:pt idx="471">
                        <c:v>5419180900.8377075</c:v>
                      </c:pt>
                      <c:pt idx="472">
                        <c:v>5420189460.2447433</c:v>
                      </c:pt>
                      <c:pt idx="473">
                        <c:v>5424599905.1649771</c:v>
                      </c:pt>
                      <c:pt idx="474">
                        <c:v>5424682425.5819855</c:v>
                      </c:pt>
                      <c:pt idx="475">
                        <c:v>5434698536.9517002</c:v>
                      </c:pt>
                      <c:pt idx="476">
                        <c:v>5434861178.8138924</c:v>
                      </c:pt>
                      <c:pt idx="477">
                        <c:v>5434996696.2223759</c:v>
                      </c:pt>
                      <c:pt idx="478">
                        <c:v>5435553361.1008549</c:v>
                      </c:pt>
                      <c:pt idx="479">
                        <c:v>5438249938.4540205</c:v>
                      </c:pt>
                      <c:pt idx="480">
                        <c:v>5439190207.9699001</c:v>
                      </c:pt>
                      <c:pt idx="481">
                        <c:v>5442539814.6949272</c:v>
                      </c:pt>
                      <c:pt idx="482">
                        <c:v>5443078896.7550478</c:v>
                      </c:pt>
                      <c:pt idx="483">
                        <c:v>5445737407.1346273</c:v>
                      </c:pt>
                      <c:pt idx="484">
                        <c:v>5446737644.1805382</c:v>
                      </c:pt>
                      <c:pt idx="485">
                        <c:v>5449287344.7604141</c:v>
                      </c:pt>
                      <c:pt idx="486">
                        <c:v>5450595013.9533806</c:v>
                      </c:pt>
                      <c:pt idx="487">
                        <c:v>5451010782.3726559</c:v>
                      </c:pt>
                      <c:pt idx="488">
                        <c:v>5451539545.1451302</c:v>
                      </c:pt>
                      <c:pt idx="489">
                        <c:v>5452579515.3237886</c:v>
                      </c:pt>
                      <c:pt idx="490">
                        <c:v>5454263393.317729</c:v>
                      </c:pt>
                      <c:pt idx="491">
                        <c:v>5454615755.3172798</c:v>
                      </c:pt>
                      <c:pt idx="492">
                        <c:v>5455761000.8378353</c:v>
                      </c:pt>
                      <c:pt idx="493">
                        <c:v>5460637825.8867149</c:v>
                      </c:pt>
                      <c:pt idx="494">
                        <c:v>5461655992.357111</c:v>
                      </c:pt>
                      <c:pt idx="495">
                        <c:v>5462356463.6414356</c:v>
                      </c:pt>
                      <c:pt idx="496">
                        <c:v>5465630860.6832848</c:v>
                      </c:pt>
                      <c:pt idx="497">
                        <c:v>5466486596.1482668</c:v>
                      </c:pt>
                      <c:pt idx="498">
                        <c:v>5467328410.3108568</c:v>
                      </c:pt>
                      <c:pt idx="499">
                        <c:v>5467671474.5222435</c:v>
                      </c:pt>
                      <c:pt idx="500">
                        <c:v>5469282772.2319613</c:v>
                      </c:pt>
                      <c:pt idx="501">
                        <c:v>5469696479.089468</c:v>
                      </c:pt>
                      <c:pt idx="502">
                        <c:v>5469863900.5557384</c:v>
                      </c:pt>
                      <c:pt idx="503">
                        <c:v>5470866073.5920086</c:v>
                      </c:pt>
                      <c:pt idx="504">
                        <c:v>5471046399.5409832</c:v>
                      </c:pt>
                      <c:pt idx="505">
                        <c:v>5471843908.4634581</c:v>
                      </c:pt>
                      <c:pt idx="506">
                        <c:v>5472057764.2114973</c:v>
                      </c:pt>
                      <c:pt idx="507">
                        <c:v>5472408005.5701466</c:v>
                      </c:pt>
                      <c:pt idx="508">
                        <c:v>5472848940.2734299</c:v>
                      </c:pt>
                      <c:pt idx="509">
                        <c:v>5473785119.2352743</c:v>
                      </c:pt>
                      <c:pt idx="510">
                        <c:v>5473865488.0760727</c:v>
                      </c:pt>
                      <c:pt idx="511">
                        <c:v>5473972191.3475924</c:v>
                      </c:pt>
                      <c:pt idx="512">
                        <c:v>5474316590.6927433</c:v>
                      </c:pt>
                      <c:pt idx="513">
                        <c:v>5475657968.9887505</c:v>
                      </c:pt>
                      <c:pt idx="514">
                        <c:v>5475919161.2268782</c:v>
                      </c:pt>
                      <c:pt idx="515">
                        <c:v>5476969165.4887877</c:v>
                      </c:pt>
                      <c:pt idx="516">
                        <c:v>5480211037.604311</c:v>
                      </c:pt>
                      <c:pt idx="517">
                        <c:v>5481096470.0166388</c:v>
                      </c:pt>
                      <c:pt idx="518">
                        <c:v>5481547984.5684938</c:v>
                      </c:pt>
                      <c:pt idx="519">
                        <c:v>5482309277.7392292</c:v>
                      </c:pt>
                      <c:pt idx="520">
                        <c:v>5484214478.4457045</c:v>
                      </c:pt>
                      <c:pt idx="521">
                        <c:v>5485340160.0088863</c:v>
                      </c:pt>
                      <c:pt idx="522">
                        <c:v>5485851577.6737299</c:v>
                      </c:pt>
                      <c:pt idx="523">
                        <c:v>5487830697.0392828</c:v>
                      </c:pt>
                      <c:pt idx="524">
                        <c:v>5488017718.6645613</c:v>
                      </c:pt>
                      <c:pt idx="525">
                        <c:v>5488078806.6597681</c:v>
                      </c:pt>
                      <c:pt idx="526">
                        <c:v>5493192672.8975725</c:v>
                      </c:pt>
                      <c:pt idx="527">
                        <c:v>5494734062.2901859</c:v>
                      </c:pt>
                      <c:pt idx="528">
                        <c:v>5497128427.4934349</c:v>
                      </c:pt>
                      <c:pt idx="529">
                        <c:v>5497223349.6198521</c:v>
                      </c:pt>
                      <c:pt idx="530">
                        <c:v>5499384734.5191135</c:v>
                      </c:pt>
                      <c:pt idx="531">
                        <c:v>5499928668.2585096</c:v>
                      </c:pt>
                      <c:pt idx="532">
                        <c:v>5500314785.996047</c:v>
                      </c:pt>
                      <c:pt idx="533">
                        <c:v>5502407046.622304</c:v>
                      </c:pt>
                      <c:pt idx="534">
                        <c:v>5502719511.0652189</c:v>
                      </c:pt>
                      <c:pt idx="535">
                        <c:v>5502768136.2089415</c:v>
                      </c:pt>
                      <c:pt idx="536">
                        <c:v>5503998052.1883144</c:v>
                      </c:pt>
                      <c:pt idx="537">
                        <c:v>5504916705.720499</c:v>
                      </c:pt>
                      <c:pt idx="538">
                        <c:v>5505758971.9366865</c:v>
                      </c:pt>
                      <c:pt idx="539">
                        <c:v>5507038353.1696424</c:v>
                      </c:pt>
                      <c:pt idx="540">
                        <c:v>5507361512.0232162</c:v>
                      </c:pt>
                      <c:pt idx="541">
                        <c:v>5507616297.7473488</c:v>
                      </c:pt>
                      <c:pt idx="542">
                        <c:v>5507816181.2783813</c:v>
                      </c:pt>
                      <c:pt idx="543">
                        <c:v>5508023760.8352528</c:v>
                      </c:pt>
                      <c:pt idx="544">
                        <c:v>5508126886.7934875</c:v>
                      </c:pt>
                      <c:pt idx="545">
                        <c:v>5514952498.924531</c:v>
                      </c:pt>
                      <c:pt idx="546">
                        <c:v>5516381268.566988</c:v>
                      </c:pt>
                      <c:pt idx="547">
                        <c:v>5516571899.1392403</c:v>
                      </c:pt>
                      <c:pt idx="548">
                        <c:v>5519034427.5439091</c:v>
                      </c:pt>
                      <c:pt idx="549">
                        <c:v>5520078752.2725668</c:v>
                      </c:pt>
                      <c:pt idx="550">
                        <c:v>5520334793.2172966</c:v>
                      </c:pt>
                      <c:pt idx="551">
                        <c:v>5522197880.9152212</c:v>
                      </c:pt>
                      <c:pt idx="552">
                        <c:v>5522339476.5890999</c:v>
                      </c:pt>
                      <c:pt idx="553">
                        <c:v>5522455680.2888222</c:v>
                      </c:pt>
                      <c:pt idx="554">
                        <c:v>5523344825.7083244</c:v>
                      </c:pt>
                      <c:pt idx="555">
                        <c:v>5527350126.4147663</c:v>
                      </c:pt>
                      <c:pt idx="556">
                        <c:v>5527362762.7513494</c:v>
                      </c:pt>
                      <c:pt idx="557">
                        <c:v>5528441872.9239063</c:v>
                      </c:pt>
                      <c:pt idx="558">
                        <c:v>5529693996.3967972</c:v>
                      </c:pt>
                      <c:pt idx="559">
                        <c:v>5530979799.6309013</c:v>
                      </c:pt>
                      <c:pt idx="560">
                        <c:v>5533227863.6253185</c:v>
                      </c:pt>
                      <c:pt idx="561">
                        <c:v>5533959389.4725924</c:v>
                      </c:pt>
                      <c:pt idx="562">
                        <c:v>5536063911.0709295</c:v>
                      </c:pt>
                      <c:pt idx="563">
                        <c:v>5536242900.3624363</c:v>
                      </c:pt>
                      <c:pt idx="564">
                        <c:v>5538262582.2397375</c:v>
                      </c:pt>
                      <c:pt idx="565">
                        <c:v>5539147974.2788334</c:v>
                      </c:pt>
                      <c:pt idx="566">
                        <c:v>5539252802.5023117</c:v>
                      </c:pt>
                      <c:pt idx="567">
                        <c:v>5539683187.9115162</c:v>
                      </c:pt>
                      <c:pt idx="568">
                        <c:v>5540064799.5551662</c:v>
                      </c:pt>
                      <c:pt idx="569">
                        <c:v>5541475500.9601374</c:v>
                      </c:pt>
                      <c:pt idx="570">
                        <c:v>5544981467.0206823</c:v>
                      </c:pt>
                      <c:pt idx="571">
                        <c:v>5546892773.1255455</c:v>
                      </c:pt>
                      <c:pt idx="572">
                        <c:v>5547099552.4930248</c:v>
                      </c:pt>
                      <c:pt idx="573">
                        <c:v>5549284627.4277</c:v>
                      </c:pt>
                      <c:pt idx="574">
                        <c:v>5549468260.8397551</c:v>
                      </c:pt>
                      <c:pt idx="575">
                        <c:v>5551089759.8532143</c:v>
                      </c:pt>
                      <c:pt idx="576">
                        <c:v>5551509737.6067457</c:v>
                      </c:pt>
                      <c:pt idx="577">
                        <c:v>5554613999.5480528</c:v>
                      </c:pt>
                      <c:pt idx="578">
                        <c:v>5554837746.4737329</c:v>
                      </c:pt>
                      <c:pt idx="579">
                        <c:v>5556090858.6870928</c:v>
                      </c:pt>
                      <c:pt idx="580">
                        <c:v>5557537358.8387566</c:v>
                      </c:pt>
                      <c:pt idx="581">
                        <c:v>5558774687.6956024</c:v>
                      </c:pt>
                      <c:pt idx="582">
                        <c:v>5559127268.46066</c:v>
                      </c:pt>
                      <c:pt idx="583">
                        <c:v>5560010647.8682537</c:v>
                      </c:pt>
                      <c:pt idx="584">
                        <c:v>5560632363.6041098</c:v>
                      </c:pt>
                      <c:pt idx="585">
                        <c:v>5561456656.1335716</c:v>
                      </c:pt>
                      <c:pt idx="586">
                        <c:v>5563510906.5179329</c:v>
                      </c:pt>
                      <c:pt idx="587">
                        <c:v>5565391068.2082872</c:v>
                      </c:pt>
                      <c:pt idx="588">
                        <c:v>5566007304.3881359</c:v>
                      </c:pt>
                      <c:pt idx="589">
                        <c:v>5566026892.6323833</c:v>
                      </c:pt>
                      <c:pt idx="590">
                        <c:v>5566279136.1156025</c:v>
                      </c:pt>
                      <c:pt idx="591">
                        <c:v>5566438791.3158102</c:v>
                      </c:pt>
                      <c:pt idx="592">
                        <c:v>5566638014.0932922</c:v>
                      </c:pt>
                      <c:pt idx="593">
                        <c:v>5566750695.2059383</c:v>
                      </c:pt>
                      <c:pt idx="594">
                        <c:v>5566895910.3545322</c:v>
                      </c:pt>
                      <c:pt idx="595">
                        <c:v>5567772380.4631681</c:v>
                      </c:pt>
                      <c:pt idx="596">
                        <c:v>5568541265.5410471</c:v>
                      </c:pt>
                      <c:pt idx="597">
                        <c:v>5568697050.7123079</c:v>
                      </c:pt>
                      <c:pt idx="598">
                        <c:v>5571802289.9352493</c:v>
                      </c:pt>
                      <c:pt idx="599">
                        <c:v>5574159001.7257748</c:v>
                      </c:pt>
                      <c:pt idx="600">
                        <c:v>5575650453.7187767</c:v>
                      </c:pt>
                      <c:pt idx="601">
                        <c:v>5582706010.7363777</c:v>
                      </c:pt>
                      <c:pt idx="602">
                        <c:v>5584130094.5634308</c:v>
                      </c:pt>
                      <c:pt idx="603">
                        <c:v>5584136613.7019787</c:v>
                      </c:pt>
                      <c:pt idx="604">
                        <c:v>5584363887.734808</c:v>
                      </c:pt>
                      <c:pt idx="605">
                        <c:v>5585628479.1263905</c:v>
                      </c:pt>
                      <c:pt idx="606">
                        <c:v>5585743461.1830482</c:v>
                      </c:pt>
                      <c:pt idx="607">
                        <c:v>5587871366.9551592</c:v>
                      </c:pt>
                      <c:pt idx="608">
                        <c:v>5587999164.1080885</c:v>
                      </c:pt>
                      <c:pt idx="609">
                        <c:v>5590157770.0877085</c:v>
                      </c:pt>
                      <c:pt idx="610">
                        <c:v>5590232639.9510441</c:v>
                      </c:pt>
                      <c:pt idx="611">
                        <c:v>5591173105.8780642</c:v>
                      </c:pt>
                      <c:pt idx="612">
                        <c:v>5594639787.2138357</c:v>
                      </c:pt>
                      <c:pt idx="613">
                        <c:v>5597002580.7641621</c:v>
                      </c:pt>
                      <c:pt idx="614">
                        <c:v>5597556354.5555525</c:v>
                      </c:pt>
                      <c:pt idx="615">
                        <c:v>5597713104.4943285</c:v>
                      </c:pt>
                      <c:pt idx="616">
                        <c:v>5598256867.7336292</c:v>
                      </c:pt>
                      <c:pt idx="617">
                        <c:v>5601819398.6791115</c:v>
                      </c:pt>
                      <c:pt idx="618">
                        <c:v>5602538200.9790678</c:v>
                      </c:pt>
                      <c:pt idx="619">
                        <c:v>5602757999.6784182</c:v>
                      </c:pt>
                      <c:pt idx="620">
                        <c:v>5603099775.4521532</c:v>
                      </c:pt>
                      <c:pt idx="621">
                        <c:v>5603941850.112524</c:v>
                      </c:pt>
                      <c:pt idx="622">
                        <c:v>5604103857.8909798</c:v>
                      </c:pt>
                      <c:pt idx="623">
                        <c:v>5604472994.5374727</c:v>
                      </c:pt>
                      <c:pt idx="624">
                        <c:v>5605280424.2768545</c:v>
                      </c:pt>
                      <c:pt idx="625">
                        <c:v>5605291754.7508526</c:v>
                      </c:pt>
                      <c:pt idx="626">
                        <c:v>5609937634.8072796</c:v>
                      </c:pt>
                      <c:pt idx="627">
                        <c:v>5610401193.8447714</c:v>
                      </c:pt>
                      <c:pt idx="628">
                        <c:v>5610594558.0615463</c:v>
                      </c:pt>
                      <c:pt idx="629">
                        <c:v>5611110101.2216845</c:v>
                      </c:pt>
                      <c:pt idx="630">
                        <c:v>5611179628.9932556</c:v>
                      </c:pt>
                      <c:pt idx="631">
                        <c:v>5611727177.2091684</c:v>
                      </c:pt>
                      <c:pt idx="632">
                        <c:v>5611904269.7033958</c:v>
                      </c:pt>
                      <c:pt idx="633">
                        <c:v>5611963665.5333052</c:v>
                      </c:pt>
                      <c:pt idx="634">
                        <c:v>5612013661.3415031</c:v>
                      </c:pt>
                      <c:pt idx="635">
                        <c:v>5612870747.7421484</c:v>
                      </c:pt>
                      <c:pt idx="636">
                        <c:v>5613357741.5311146</c:v>
                      </c:pt>
                      <c:pt idx="637">
                        <c:v>5613966095.9873228</c:v>
                      </c:pt>
                      <c:pt idx="638">
                        <c:v>5615355041.9047337</c:v>
                      </c:pt>
                      <c:pt idx="639">
                        <c:v>5615656565.3792582</c:v>
                      </c:pt>
                      <c:pt idx="640">
                        <c:v>5618212429.3700743</c:v>
                      </c:pt>
                      <c:pt idx="641">
                        <c:v>5619454426.7816229</c:v>
                      </c:pt>
                      <c:pt idx="642">
                        <c:v>5624285068.4239006</c:v>
                      </c:pt>
                      <c:pt idx="643">
                        <c:v>5627008135.4340286</c:v>
                      </c:pt>
                      <c:pt idx="644">
                        <c:v>5629829312.6598263</c:v>
                      </c:pt>
                      <c:pt idx="645">
                        <c:v>5630106683.9254055</c:v>
                      </c:pt>
                      <c:pt idx="646">
                        <c:v>5631718600.785284</c:v>
                      </c:pt>
                      <c:pt idx="647">
                        <c:v>5632849481.2919493</c:v>
                      </c:pt>
                      <c:pt idx="648">
                        <c:v>5633757289.0605431</c:v>
                      </c:pt>
                      <c:pt idx="649">
                        <c:v>5634806328.6604538</c:v>
                      </c:pt>
                      <c:pt idx="650">
                        <c:v>5637236893.6877441</c:v>
                      </c:pt>
                      <c:pt idx="651">
                        <c:v>5637923522.6309252</c:v>
                      </c:pt>
                      <c:pt idx="652">
                        <c:v>5640155196.9531994</c:v>
                      </c:pt>
                      <c:pt idx="653">
                        <c:v>5643681154.9369946</c:v>
                      </c:pt>
                      <c:pt idx="654">
                        <c:v>5648000588.617816</c:v>
                      </c:pt>
                      <c:pt idx="655">
                        <c:v>5648840794.7017546</c:v>
                      </c:pt>
                      <c:pt idx="656">
                        <c:v>5649929198.7385902</c:v>
                      </c:pt>
                      <c:pt idx="657">
                        <c:v>5650013890.9136114</c:v>
                      </c:pt>
                      <c:pt idx="658">
                        <c:v>5650255982.8959198</c:v>
                      </c:pt>
                      <c:pt idx="659">
                        <c:v>5658029024.3414307</c:v>
                      </c:pt>
                      <c:pt idx="660">
                        <c:v>5659453679.5129156</c:v>
                      </c:pt>
                      <c:pt idx="661">
                        <c:v>5661904624.5545139</c:v>
                      </c:pt>
                      <c:pt idx="662">
                        <c:v>5662321908.7231588</c:v>
                      </c:pt>
                      <c:pt idx="663">
                        <c:v>5663571590.5811663</c:v>
                      </c:pt>
                      <c:pt idx="664">
                        <c:v>5665599663.2808399</c:v>
                      </c:pt>
                      <c:pt idx="665">
                        <c:v>5665710988.6267786</c:v>
                      </c:pt>
                      <c:pt idx="666">
                        <c:v>5666974069.1031923</c:v>
                      </c:pt>
                      <c:pt idx="667">
                        <c:v>5667967003.5106201</c:v>
                      </c:pt>
                      <c:pt idx="668">
                        <c:v>5669005975.3014612</c:v>
                      </c:pt>
                      <c:pt idx="669">
                        <c:v>5670380584.9943933</c:v>
                      </c:pt>
                      <c:pt idx="670">
                        <c:v>5671015650.3011551</c:v>
                      </c:pt>
                      <c:pt idx="671">
                        <c:v>5674384598.7760515</c:v>
                      </c:pt>
                      <c:pt idx="672">
                        <c:v>5674540156.1242275</c:v>
                      </c:pt>
                      <c:pt idx="673">
                        <c:v>5675302659.3691254</c:v>
                      </c:pt>
                      <c:pt idx="674">
                        <c:v>5678479086.8722563</c:v>
                      </c:pt>
                      <c:pt idx="675">
                        <c:v>5678560634.6468487</c:v>
                      </c:pt>
                      <c:pt idx="676">
                        <c:v>5680609282.8808517</c:v>
                      </c:pt>
                      <c:pt idx="677">
                        <c:v>5681020912.3338919</c:v>
                      </c:pt>
                      <c:pt idx="678">
                        <c:v>5681072586.83708</c:v>
                      </c:pt>
                      <c:pt idx="679">
                        <c:v>5681313001.5427456</c:v>
                      </c:pt>
                      <c:pt idx="680">
                        <c:v>5682019325.9430208</c:v>
                      </c:pt>
                      <c:pt idx="681">
                        <c:v>5685251275.7688074</c:v>
                      </c:pt>
                      <c:pt idx="682">
                        <c:v>5685349455.0420837</c:v>
                      </c:pt>
                      <c:pt idx="683">
                        <c:v>5686590866.749506</c:v>
                      </c:pt>
                      <c:pt idx="684">
                        <c:v>5687981797.5983686</c:v>
                      </c:pt>
                      <c:pt idx="685">
                        <c:v>5689656201.5154123</c:v>
                      </c:pt>
                      <c:pt idx="686">
                        <c:v>5689860155.1184645</c:v>
                      </c:pt>
                      <c:pt idx="687">
                        <c:v>5689969174.1873722</c:v>
                      </c:pt>
                      <c:pt idx="688">
                        <c:v>5692542324.7570581</c:v>
                      </c:pt>
                      <c:pt idx="689">
                        <c:v>5692827455.9716835</c:v>
                      </c:pt>
                      <c:pt idx="690">
                        <c:v>5693592142.6834831</c:v>
                      </c:pt>
                      <c:pt idx="691">
                        <c:v>5693692241.7766733</c:v>
                      </c:pt>
                      <c:pt idx="692">
                        <c:v>5695687247.461833</c:v>
                      </c:pt>
                      <c:pt idx="693">
                        <c:v>5695887880.8070774</c:v>
                      </c:pt>
                      <c:pt idx="694">
                        <c:v>5696886248.2482224</c:v>
                      </c:pt>
                      <c:pt idx="695">
                        <c:v>5697462169.4681797</c:v>
                      </c:pt>
                      <c:pt idx="696">
                        <c:v>5698996682.082489</c:v>
                      </c:pt>
                      <c:pt idx="697">
                        <c:v>5699228751.9020224</c:v>
                      </c:pt>
                      <c:pt idx="698">
                        <c:v>5699936844.7849178</c:v>
                      </c:pt>
                      <c:pt idx="699">
                        <c:v>5701847923.1966791</c:v>
                      </c:pt>
                      <c:pt idx="700">
                        <c:v>5702290574.5295343</c:v>
                      </c:pt>
                      <c:pt idx="701">
                        <c:v>5705152015.300684</c:v>
                      </c:pt>
                      <c:pt idx="702">
                        <c:v>5707393571.5246029</c:v>
                      </c:pt>
                      <c:pt idx="703">
                        <c:v>5708208815.6994343</c:v>
                      </c:pt>
                      <c:pt idx="704">
                        <c:v>5709564638.6889601</c:v>
                      </c:pt>
                      <c:pt idx="705">
                        <c:v>5710469504.6923609</c:v>
                      </c:pt>
                      <c:pt idx="706">
                        <c:v>5714220568.5905895</c:v>
                      </c:pt>
                      <c:pt idx="707">
                        <c:v>5714277289.651577</c:v>
                      </c:pt>
                      <c:pt idx="708">
                        <c:v>5716118853.4299021</c:v>
                      </c:pt>
                      <c:pt idx="709">
                        <c:v>5719168544.2659874</c:v>
                      </c:pt>
                      <c:pt idx="710">
                        <c:v>5720754570.145052</c:v>
                      </c:pt>
                      <c:pt idx="711">
                        <c:v>5722138727.7264385</c:v>
                      </c:pt>
                      <c:pt idx="712">
                        <c:v>5722602082.0299587</c:v>
                      </c:pt>
                      <c:pt idx="713">
                        <c:v>5723566378.7301569</c:v>
                      </c:pt>
                      <c:pt idx="714">
                        <c:v>5724004683.2645454</c:v>
                      </c:pt>
                      <c:pt idx="715">
                        <c:v>5725931922.0658541</c:v>
                      </c:pt>
                      <c:pt idx="716">
                        <c:v>5727467920.8025322</c:v>
                      </c:pt>
                      <c:pt idx="717">
                        <c:v>5728649781.9917803</c:v>
                      </c:pt>
                      <c:pt idx="718">
                        <c:v>5729234514.7787294</c:v>
                      </c:pt>
                      <c:pt idx="719">
                        <c:v>5729929461.0921783</c:v>
                      </c:pt>
                      <c:pt idx="720">
                        <c:v>5735604701.1030111</c:v>
                      </c:pt>
                      <c:pt idx="721">
                        <c:v>5736732229.9019012</c:v>
                      </c:pt>
                      <c:pt idx="722">
                        <c:v>5739127686.8200035</c:v>
                      </c:pt>
                      <c:pt idx="723">
                        <c:v>5739392901.1145411</c:v>
                      </c:pt>
                      <c:pt idx="724">
                        <c:v>5740669916.6808434</c:v>
                      </c:pt>
                      <c:pt idx="725">
                        <c:v>5741838300.8142958</c:v>
                      </c:pt>
                      <c:pt idx="726">
                        <c:v>5743051088.0553188</c:v>
                      </c:pt>
                      <c:pt idx="727">
                        <c:v>5743482384.3900614</c:v>
                      </c:pt>
                      <c:pt idx="728">
                        <c:v>5744453897.0251694</c:v>
                      </c:pt>
                      <c:pt idx="729">
                        <c:v>5746388559.6747303</c:v>
                      </c:pt>
                      <c:pt idx="730">
                        <c:v>5746634702.3462591</c:v>
                      </c:pt>
                      <c:pt idx="731">
                        <c:v>5746940347.9731665</c:v>
                      </c:pt>
                      <c:pt idx="732">
                        <c:v>5750317209.7510357</c:v>
                      </c:pt>
                      <c:pt idx="733">
                        <c:v>5753512251.1145535</c:v>
                      </c:pt>
                      <c:pt idx="734">
                        <c:v>5755679976.3538904</c:v>
                      </c:pt>
                      <c:pt idx="735">
                        <c:v>5758121146.9018726</c:v>
                      </c:pt>
                      <c:pt idx="736">
                        <c:v>5759023251.8563643</c:v>
                      </c:pt>
                      <c:pt idx="737">
                        <c:v>5761396312.8199234</c:v>
                      </c:pt>
                      <c:pt idx="738">
                        <c:v>5761994630.2548552</c:v>
                      </c:pt>
                      <c:pt idx="739">
                        <c:v>5765179214.2480297</c:v>
                      </c:pt>
                      <c:pt idx="740">
                        <c:v>5770046707.9435778</c:v>
                      </c:pt>
                      <c:pt idx="741">
                        <c:v>5770086832.125351</c:v>
                      </c:pt>
                      <c:pt idx="742">
                        <c:v>5770490149.5829067</c:v>
                      </c:pt>
                      <c:pt idx="743">
                        <c:v>5770544305.1375313</c:v>
                      </c:pt>
                      <c:pt idx="744">
                        <c:v>5770757160.7411137</c:v>
                      </c:pt>
                      <c:pt idx="745">
                        <c:v>5771050718.5307817</c:v>
                      </c:pt>
                      <c:pt idx="746">
                        <c:v>5771915816.3403225</c:v>
                      </c:pt>
                      <c:pt idx="747">
                        <c:v>5776841494.0131235</c:v>
                      </c:pt>
                      <c:pt idx="748">
                        <c:v>5777849510.6338081</c:v>
                      </c:pt>
                      <c:pt idx="749">
                        <c:v>5780568565.2628517</c:v>
                      </c:pt>
                      <c:pt idx="750">
                        <c:v>5781116110.85783</c:v>
                      </c:pt>
                      <c:pt idx="751">
                        <c:v>5782586945.3251829</c:v>
                      </c:pt>
                      <c:pt idx="752">
                        <c:v>5783734002.245532</c:v>
                      </c:pt>
                      <c:pt idx="753">
                        <c:v>5784735601.1310272</c:v>
                      </c:pt>
                      <c:pt idx="754">
                        <c:v>5784950697.6294203</c:v>
                      </c:pt>
                      <c:pt idx="755">
                        <c:v>5785506556.1164513</c:v>
                      </c:pt>
                      <c:pt idx="756">
                        <c:v>5788725226.1600132</c:v>
                      </c:pt>
                      <c:pt idx="757">
                        <c:v>5792067204.9191322</c:v>
                      </c:pt>
                      <c:pt idx="758">
                        <c:v>5792531609.8430834</c:v>
                      </c:pt>
                      <c:pt idx="759">
                        <c:v>5794763228.4625511</c:v>
                      </c:pt>
                      <c:pt idx="760">
                        <c:v>5796366275.8642302</c:v>
                      </c:pt>
                      <c:pt idx="761">
                        <c:v>5797884615.0692472</c:v>
                      </c:pt>
                      <c:pt idx="762">
                        <c:v>5798689960.4650908</c:v>
                      </c:pt>
                      <c:pt idx="763">
                        <c:v>5802277656.651741</c:v>
                      </c:pt>
                      <c:pt idx="764">
                        <c:v>5807078839.829175</c:v>
                      </c:pt>
                      <c:pt idx="765">
                        <c:v>5807337800.1265221</c:v>
                      </c:pt>
                      <c:pt idx="766">
                        <c:v>5808680269.5118761</c:v>
                      </c:pt>
                      <c:pt idx="767">
                        <c:v>5809042766.4364815</c:v>
                      </c:pt>
                      <c:pt idx="768">
                        <c:v>5810113321.6935053</c:v>
                      </c:pt>
                      <c:pt idx="769">
                        <c:v>5810261633.0986404</c:v>
                      </c:pt>
                      <c:pt idx="770">
                        <c:v>5811120043.113122</c:v>
                      </c:pt>
                      <c:pt idx="771">
                        <c:v>5812996770.534112</c:v>
                      </c:pt>
                      <c:pt idx="772">
                        <c:v>5814732840.3038874</c:v>
                      </c:pt>
                      <c:pt idx="773">
                        <c:v>5815655761.7564983</c:v>
                      </c:pt>
                      <c:pt idx="774">
                        <c:v>5820824058.4947214</c:v>
                      </c:pt>
                      <c:pt idx="775">
                        <c:v>5822222618.8579416</c:v>
                      </c:pt>
                      <c:pt idx="776">
                        <c:v>5822293535.1798639</c:v>
                      </c:pt>
                      <c:pt idx="777">
                        <c:v>5824022637.4836245</c:v>
                      </c:pt>
                      <c:pt idx="778">
                        <c:v>5831282346.1963511</c:v>
                      </c:pt>
                      <c:pt idx="779">
                        <c:v>5831597384.5618925</c:v>
                      </c:pt>
                      <c:pt idx="780">
                        <c:v>5831886916.2894783</c:v>
                      </c:pt>
                      <c:pt idx="781">
                        <c:v>5832804787.2742653</c:v>
                      </c:pt>
                      <c:pt idx="782">
                        <c:v>5833803521.5034876</c:v>
                      </c:pt>
                      <c:pt idx="783">
                        <c:v>5835270650.7295933</c:v>
                      </c:pt>
                      <c:pt idx="784">
                        <c:v>5839176257.9449291</c:v>
                      </c:pt>
                      <c:pt idx="785">
                        <c:v>5840632149.0322342</c:v>
                      </c:pt>
                      <c:pt idx="786">
                        <c:v>5841497760.4956236</c:v>
                      </c:pt>
                      <c:pt idx="787">
                        <c:v>5841723828.6982727</c:v>
                      </c:pt>
                      <c:pt idx="788">
                        <c:v>5843912293.4677391</c:v>
                      </c:pt>
                      <c:pt idx="789">
                        <c:v>5844246434.3768606</c:v>
                      </c:pt>
                      <c:pt idx="790">
                        <c:v>5844888057.1990805</c:v>
                      </c:pt>
                      <c:pt idx="791">
                        <c:v>5848602117.1412296</c:v>
                      </c:pt>
                      <c:pt idx="792">
                        <c:v>5849128112.9199705</c:v>
                      </c:pt>
                      <c:pt idx="793">
                        <c:v>5850526531.9023781</c:v>
                      </c:pt>
                      <c:pt idx="794">
                        <c:v>5850858755.6269188</c:v>
                      </c:pt>
                      <c:pt idx="795">
                        <c:v>5851989292.9450655</c:v>
                      </c:pt>
                      <c:pt idx="796">
                        <c:v>5853606931.2615986</c:v>
                      </c:pt>
                      <c:pt idx="797">
                        <c:v>5857128443.5410051</c:v>
                      </c:pt>
                      <c:pt idx="798">
                        <c:v>5859626659.1151152</c:v>
                      </c:pt>
                      <c:pt idx="799">
                        <c:v>5860769609.1075306</c:v>
                      </c:pt>
                      <c:pt idx="800">
                        <c:v>5860997617.2570868</c:v>
                      </c:pt>
                      <c:pt idx="801">
                        <c:v>5865447348.4875145</c:v>
                      </c:pt>
                      <c:pt idx="802">
                        <c:v>5865590504.081212</c:v>
                      </c:pt>
                      <c:pt idx="803">
                        <c:v>5865885827.8070631</c:v>
                      </c:pt>
                      <c:pt idx="804">
                        <c:v>5870151115.0222721</c:v>
                      </c:pt>
                      <c:pt idx="805">
                        <c:v>5877591031.0117645</c:v>
                      </c:pt>
                      <c:pt idx="806">
                        <c:v>5883975332.4020061</c:v>
                      </c:pt>
                      <c:pt idx="807">
                        <c:v>5884548730.7996359</c:v>
                      </c:pt>
                      <c:pt idx="808">
                        <c:v>5888293672.3049097</c:v>
                      </c:pt>
                      <c:pt idx="809">
                        <c:v>5888485798.1872234</c:v>
                      </c:pt>
                      <c:pt idx="810">
                        <c:v>5890753403.2387953</c:v>
                      </c:pt>
                      <c:pt idx="811">
                        <c:v>5897352040.8875418</c:v>
                      </c:pt>
                      <c:pt idx="812">
                        <c:v>5897492302.9923449</c:v>
                      </c:pt>
                      <c:pt idx="813">
                        <c:v>5900919294.8303633</c:v>
                      </c:pt>
                      <c:pt idx="814">
                        <c:v>5902133300.1928568</c:v>
                      </c:pt>
                      <c:pt idx="815">
                        <c:v>5902776017.6208162</c:v>
                      </c:pt>
                      <c:pt idx="816">
                        <c:v>5903755215.2916546</c:v>
                      </c:pt>
                      <c:pt idx="817">
                        <c:v>5904805578.824543</c:v>
                      </c:pt>
                      <c:pt idx="818">
                        <c:v>5909053571.2846546</c:v>
                      </c:pt>
                      <c:pt idx="819">
                        <c:v>5909793364.8288202</c:v>
                      </c:pt>
                      <c:pt idx="820">
                        <c:v>5913515223.6470051</c:v>
                      </c:pt>
                      <c:pt idx="821">
                        <c:v>5917327096.9590225</c:v>
                      </c:pt>
                      <c:pt idx="822">
                        <c:v>5919008859.3155231</c:v>
                      </c:pt>
                      <c:pt idx="823">
                        <c:v>5919258846.4439135</c:v>
                      </c:pt>
                      <c:pt idx="824">
                        <c:v>5919259110.405756</c:v>
                      </c:pt>
                      <c:pt idx="825">
                        <c:v>5920562291.7957954</c:v>
                      </c:pt>
                      <c:pt idx="826">
                        <c:v>5922593781.0449467</c:v>
                      </c:pt>
                      <c:pt idx="827">
                        <c:v>5925094940.0615797</c:v>
                      </c:pt>
                      <c:pt idx="828">
                        <c:v>5925264604.8393612</c:v>
                      </c:pt>
                      <c:pt idx="829">
                        <c:v>5934717840.3673706</c:v>
                      </c:pt>
                      <c:pt idx="830">
                        <c:v>5935993925.8197174</c:v>
                      </c:pt>
                      <c:pt idx="831">
                        <c:v>5942327570.597703</c:v>
                      </c:pt>
                      <c:pt idx="832">
                        <c:v>5944063394.4523525</c:v>
                      </c:pt>
                      <c:pt idx="833">
                        <c:v>5945260681.3274193</c:v>
                      </c:pt>
                      <c:pt idx="834">
                        <c:v>5946726727.1907949</c:v>
                      </c:pt>
                      <c:pt idx="835">
                        <c:v>5949401971.1380882</c:v>
                      </c:pt>
                      <c:pt idx="836">
                        <c:v>5949439331.1647129</c:v>
                      </c:pt>
                      <c:pt idx="837">
                        <c:v>5954635738.4523554</c:v>
                      </c:pt>
                      <c:pt idx="838">
                        <c:v>5957146541.039463</c:v>
                      </c:pt>
                      <c:pt idx="839">
                        <c:v>5963083680.0210896</c:v>
                      </c:pt>
                      <c:pt idx="840">
                        <c:v>5963109402.3438988</c:v>
                      </c:pt>
                      <c:pt idx="841">
                        <c:v>5963490491.3131247</c:v>
                      </c:pt>
                      <c:pt idx="842">
                        <c:v>5964271807.5186071</c:v>
                      </c:pt>
                      <c:pt idx="843">
                        <c:v>5964683530.7545109</c:v>
                      </c:pt>
                      <c:pt idx="844">
                        <c:v>5965420612.9881363</c:v>
                      </c:pt>
                      <c:pt idx="845">
                        <c:v>5965865650.5662336</c:v>
                      </c:pt>
                      <c:pt idx="846">
                        <c:v>5966502538.3344593</c:v>
                      </c:pt>
                      <c:pt idx="847">
                        <c:v>5966558039.4750185</c:v>
                      </c:pt>
                      <c:pt idx="848">
                        <c:v>5970147576.0873365</c:v>
                      </c:pt>
                      <c:pt idx="849">
                        <c:v>5971298291.3157721</c:v>
                      </c:pt>
                      <c:pt idx="850">
                        <c:v>5981855141.831049</c:v>
                      </c:pt>
                      <c:pt idx="851">
                        <c:v>5981935469.5031776</c:v>
                      </c:pt>
                      <c:pt idx="852">
                        <c:v>5982232701.2082243</c:v>
                      </c:pt>
                      <c:pt idx="853">
                        <c:v>5984817650.0037336</c:v>
                      </c:pt>
                      <c:pt idx="854">
                        <c:v>5985983417.2858257</c:v>
                      </c:pt>
                      <c:pt idx="855">
                        <c:v>5986287939.2946482</c:v>
                      </c:pt>
                      <c:pt idx="856">
                        <c:v>5989058934.8205137</c:v>
                      </c:pt>
                      <c:pt idx="857">
                        <c:v>5990081083.5816641</c:v>
                      </c:pt>
                      <c:pt idx="858">
                        <c:v>5990350066.704402</c:v>
                      </c:pt>
                      <c:pt idx="859">
                        <c:v>5993054200.1463232</c:v>
                      </c:pt>
                      <c:pt idx="860">
                        <c:v>5995866148.156743</c:v>
                      </c:pt>
                      <c:pt idx="861">
                        <c:v>5996704153.7213564</c:v>
                      </c:pt>
                      <c:pt idx="862">
                        <c:v>6000546898.0974026</c:v>
                      </c:pt>
                      <c:pt idx="863">
                        <c:v>6001975451.8312893</c:v>
                      </c:pt>
                      <c:pt idx="864">
                        <c:v>6003781028.2290859</c:v>
                      </c:pt>
                      <c:pt idx="865">
                        <c:v>6005607620.1762314</c:v>
                      </c:pt>
                      <c:pt idx="866">
                        <c:v>6006362615.1643963</c:v>
                      </c:pt>
                      <c:pt idx="867">
                        <c:v>6008238168.755249</c:v>
                      </c:pt>
                      <c:pt idx="868">
                        <c:v>6012985163.8078175</c:v>
                      </c:pt>
                      <c:pt idx="869">
                        <c:v>6013531939.910305</c:v>
                      </c:pt>
                      <c:pt idx="870">
                        <c:v>6015019351.6446686</c:v>
                      </c:pt>
                      <c:pt idx="871">
                        <c:v>6017122339.9662056</c:v>
                      </c:pt>
                      <c:pt idx="872">
                        <c:v>6019495342.165062</c:v>
                      </c:pt>
                      <c:pt idx="873">
                        <c:v>6019528648.8114433</c:v>
                      </c:pt>
                      <c:pt idx="874">
                        <c:v>6021558376.2750425</c:v>
                      </c:pt>
                      <c:pt idx="875">
                        <c:v>6022281038.2388201</c:v>
                      </c:pt>
                      <c:pt idx="876">
                        <c:v>6024664502.1452436</c:v>
                      </c:pt>
                      <c:pt idx="877">
                        <c:v>6027309196.6739435</c:v>
                      </c:pt>
                      <c:pt idx="878">
                        <c:v>6027823160.1011677</c:v>
                      </c:pt>
                      <c:pt idx="879">
                        <c:v>6030493168.8991451</c:v>
                      </c:pt>
                      <c:pt idx="880">
                        <c:v>6032789660.3458939</c:v>
                      </c:pt>
                      <c:pt idx="881">
                        <c:v>6037736717.4382124</c:v>
                      </c:pt>
                      <c:pt idx="882">
                        <c:v>6040086478.7617054</c:v>
                      </c:pt>
                      <c:pt idx="883">
                        <c:v>6040617412.8821478</c:v>
                      </c:pt>
                      <c:pt idx="884">
                        <c:v>6045462859.0414753</c:v>
                      </c:pt>
                      <c:pt idx="885">
                        <c:v>6054970041.2012367</c:v>
                      </c:pt>
                      <c:pt idx="886">
                        <c:v>6056655055.4383764</c:v>
                      </c:pt>
                      <c:pt idx="887">
                        <c:v>6057377057.703373</c:v>
                      </c:pt>
                      <c:pt idx="888">
                        <c:v>6060035957.6839428</c:v>
                      </c:pt>
                      <c:pt idx="889">
                        <c:v>6064824244.0057325</c:v>
                      </c:pt>
                      <c:pt idx="890">
                        <c:v>6066962387.4906301</c:v>
                      </c:pt>
                      <c:pt idx="891">
                        <c:v>6068868524.1539001</c:v>
                      </c:pt>
                      <c:pt idx="892">
                        <c:v>6073454817.9690123</c:v>
                      </c:pt>
                      <c:pt idx="893">
                        <c:v>6074250900.4108639</c:v>
                      </c:pt>
                      <c:pt idx="894">
                        <c:v>6077927607.6906862</c:v>
                      </c:pt>
                      <c:pt idx="895">
                        <c:v>6081788540.1181421</c:v>
                      </c:pt>
                      <c:pt idx="896">
                        <c:v>6083303546.3512449</c:v>
                      </c:pt>
                      <c:pt idx="897">
                        <c:v>6085277599.4851027</c:v>
                      </c:pt>
                      <c:pt idx="898">
                        <c:v>6085775424.9673061</c:v>
                      </c:pt>
                      <c:pt idx="899">
                        <c:v>6090878465.1906586</c:v>
                      </c:pt>
                      <c:pt idx="900">
                        <c:v>6092199183.774332</c:v>
                      </c:pt>
                      <c:pt idx="901">
                        <c:v>6097425994.3080673</c:v>
                      </c:pt>
                      <c:pt idx="902">
                        <c:v>6100895079.2282457</c:v>
                      </c:pt>
                      <c:pt idx="903">
                        <c:v>6103517816.6441145</c:v>
                      </c:pt>
                      <c:pt idx="904">
                        <c:v>6107009639.7685499</c:v>
                      </c:pt>
                      <c:pt idx="905">
                        <c:v>6122946279.1638851</c:v>
                      </c:pt>
                      <c:pt idx="906">
                        <c:v>6123758326.9335489</c:v>
                      </c:pt>
                      <c:pt idx="907">
                        <c:v>6124138534.88836</c:v>
                      </c:pt>
                      <c:pt idx="908">
                        <c:v>6125677286.4133644</c:v>
                      </c:pt>
                      <c:pt idx="909">
                        <c:v>6129103968.8938637</c:v>
                      </c:pt>
                      <c:pt idx="910">
                        <c:v>6137927586.133091</c:v>
                      </c:pt>
                      <c:pt idx="911">
                        <c:v>6138139369.7824841</c:v>
                      </c:pt>
                      <c:pt idx="912">
                        <c:v>6144211496.0078182</c:v>
                      </c:pt>
                      <c:pt idx="913">
                        <c:v>6144274490.2082224</c:v>
                      </c:pt>
                      <c:pt idx="914">
                        <c:v>6145496018.524188</c:v>
                      </c:pt>
                      <c:pt idx="915">
                        <c:v>6146709009.1189327</c:v>
                      </c:pt>
                      <c:pt idx="916">
                        <c:v>6149271505.4814672</c:v>
                      </c:pt>
                      <c:pt idx="917">
                        <c:v>6152567314.9054527</c:v>
                      </c:pt>
                      <c:pt idx="918">
                        <c:v>6155563719.6456099</c:v>
                      </c:pt>
                      <c:pt idx="919">
                        <c:v>6156849335.5204439</c:v>
                      </c:pt>
                      <c:pt idx="920">
                        <c:v>6158953058.4985952</c:v>
                      </c:pt>
                      <c:pt idx="921">
                        <c:v>6160005919.6652441</c:v>
                      </c:pt>
                      <c:pt idx="922">
                        <c:v>6166089529.111125</c:v>
                      </c:pt>
                      <c:pt idx="923">
                        <c:v>6166570459.8902578</c:v>
                      </c:pt>
                      <c:pt idx="924">
                        <c:v>6168032305.1691093</c:v>
                      </c:pt>
                      <c:pt idx="925">
                        <c:v>6169212364.0769262</c:v>
                      </c:pt>
                      <c:pt idx="926">
                        <c:v>6173378124.7860718</c:v>
                      </c:pt>
                      <c:pt idx="927">
                        <c:v>6175384231.2990284</c:v>
                      </c:pt>
                      <c:pt idx="928">
                        <c:v>6186432806.1241322</c:v>
                      </c:pt>
                      <c:pt idx="929">
                        <c:v>6187168897.8676033</c:v>
                      </c:pt>
                      <c:pt idx="930">
                        <c:v>6197680066.9722099</c:v>
                      </c:pt>
                      <c:pt idx="931">
                        <c:v>6200520436.3607254</c:v>
                      </c:pt>
                      <c:pt idx="932">
                        <c:v>6200931621.3983822</c:v>
                      </c:pt>
                      <c:pt idx="933">
                        <c:v>6205718319.300827</c:v>
                      </c:pt>
                      <c:pt idx="934">
                        <c:v>6205904381.9711609</c:v>
                      </c:pt>
                      <c:pt idx="935">
                        <c:v>6208010247.9632931</c:v>
                      </c:pt>
                      <c:pt idx="936">
                        <c:v>6208083772.6022692</c:v>
                      </c:pt>
                      <c:pt idx="937">
                        <c:v>6218878701.1594086</c:v>
                      </c:pt>
                      <c:pt idx="938">
                        <c:v>6222689537.4567719</c:v>
                      </c:pt>
                      <c:pt idx="939">
                        <c:v>6223046922.8370504</c:v>
                      </c:pt>
                      <c:pt idx="940">
                        <c:v>6229214399.3351545</c:v>
                      </c:pt>
                      <c:pt idx="941">
                        <c:v>6229820681.0023003</c:v>
                      </c:pt>
                      <c:pt idx="942">
                        <c:v>6232163696.5657988</c:v>
                      </c:pt>
                      <c:pt idx="943">
                        <c:v>6245716590.5652342</c:v>
                      </c:pt>
                      <c:pt idx="944">
                        <c:v>6254087963.7756424</c:v>
                      </c:pt>
                      <c:pt idx="945">
                        <c:v>6257489222.9006214</c:v>
                      </c:pt>
                      <c:pt idx="946">
                        <c:v>6266017654.3293495</c:v>
                      </c:pt>
                      <c:pt idx="947">
                        <c:v>6267480890.638526</c:v>
                      </c:pt>
                      <c:pt idx="948">
                        <c:v>6274643218.5276241</c:v>
                      </c:pt>
                      <c:pt idx="949">
                        <c:v>6276836979.0207672</c:v>
                      </c:pt>
                      <c:pt idx="950">
                        <c:v>6287557281.7223721</c:v>
                      </c:pt>
                      <c:pt idx="951">
                        <c:v>6290832231.9191446</c:v>
                      </c:pt>
                      <c:pt idx="952">
                        <c:v>6292587704.7124233</c:v>
                      </c:pt>
                      <c:pt idx="953">
                        <c:v>6294349882.7085972</c:v>
                      </c:pt>
                      <c:pt idx="954">
                        <c:v>6295441350.7114487</c:v>
                      </c:pt>
                      <c:pt idx="955">
                        <c:v>6302612815.9918661</c:v>
                      </c:pt>
                      <c:pt idx="956">
                        <c:v>6306062973.0247364</c:v>
                      </c:pt>
                      <c:pt idx="957">
                        <c:v>6306142451.9204197</c:v>
                      </c:pt>
                      <c:pt idx="958">
                        <c:v>6306708110.9124155</c:v>
                      </c:pt>
                      <c:pt idx="959">
                        <c:v>6307390000.9774113</c:v>
                      </c:pt>
                      <c:pt idx="960">
                        <c:v>6309097006.1256809</c:v>
                      </c:pt>
                      <c:pt idx="961">
                        <c:v>6317236568.113657</c:v>
                      </c:pt>
                      <c:pt idx="962">
                        <c:v>6317642450.5206289</c:v>
                      </c:pt>
                      <c:pt idx="963">
                        <c:v>6321082593.9354744</c:v>
                      </c:pt>
                      <c:pt idx="964">
                        <c:v>6321426724.6661539</c:v>
                      </c:pt>
                      <c:pt idx="965">
                        <c:v>6330500315.1076393</c:v>
                      </c:pt>
                      <c:pt idx="966">
                        <c:v>6352018004.5489807</c:v>
                      </c:pt>
                      <c:pt idx="967">
                        <c:v>6358449562.9519615</c:v>
                      </c:pt>
                      <c:pt idx="968">
                        <c:v>6366824832.5623646</c:v>
                      </c:pt>
                      <c:pt idx="969">
                        <c:v>6368314896.2401085</c:v>
                      </c:pt>
                      <c:pt idx="970">
                        <c:v>6371365144.0018721</c:v>
                      </c:pt>
                      <c:pt idx="971">
                        <c:v>6394537884.497694</c:v>
                      </c:pt>
                      <c:pt idx="972">
                        <c:v>6407406313.9278603</c:v>
                      </c:pt>
                      <c:pt idx="973">
                        <c:v>6410063107.802453</c:v>
                      </c:pt>
                      <c:pt idx="974">
                        <c:v>6438146485.1259508</c:v>
                      </c:pt>
                      <c:pt idx="975">
                        <c:v>6440122558.1935015</c:v>
                      </c:pt>
                      <c:pt idx="976">
                        <c:v>6477998982.2685709</c:v>
                      </c:pt>
                      <c:pt idx="977">
                        <c:v>6495474552.9901667</c:v>
                      </c:pt>
                      <c:pt idx="978">
                        <c:v>6501095420.1892576</c:v>
                      </c:pt>
                      <c:pt idx="979">
                        <c:v>6503030487.9383049</c:v>
                      </c:pt>
                      <c:pt idx="980">
                        <c:v>6503148484.3294086</c:v>
                      </c:pt>
                      <c:pt idx="981">
                        <c:v>6530578369.055356</c:v>
                      </c:pt>
                      <c:pt idx="982">
                        <c:v>6532392594.4000425</c:v>
                      </c:pt>
                      <c:pt idx="983">
                        <c:v>6539558473.8112593</c:v>
                      </c:pt>
                      <c:pt idx="984">
                        <c:v>6541308996.3705244</c:v>
                      </c:pt>
                      <c:pt idx="985">
                        <c:v>6551434110.1768417</c:v>
                      </c:pt>
                      <c:pt idx="986">
                        <c:v>6578548328.0705223</c:v>
                      </c:pt>
                      <c:pt idx="987">
                        <c:v>6584089496.245738</c:v>
                      </c:pt>
                      <c:pt idx="988">
                        <c:v>6593266533.3718853</c:v>
                      </c:pt>
                      <c:pt idx="989">
                        <c:v>6594664927.6131182</c:v>
                      </c:pt>
                      <c:pt idx="990">
                        <c:v>6613151315.4715443</c:v>
                      </c:pt>
                      <c:pt idx="991">
                        <c:v>6743253999.8139191</c:v>
                      </c:pt>
                      <c:pt idx="992">
                        <c:v>6744062761.0254803</c:v>
                      </c:pt>
                      <c:pt idx="993">
                        <c:v>6751651059.9317036</c:v>
                      </c:pt>
                      <c:pt idx="994">
                        <c:v>6763858512.3995237</c:v>
                      </c:pt>
                      <c:pt idx="995">
                        <c:v>6813272895.1019936</c:v>
                      </c:pt>
                      <c:pt idx="996">
                        <c:v>6865146730.275485</c:v>
                      </c:pt>
                      <c:pt idx="997">
                        <c:v>6870733572.3520584</c:v>
                      </c:pt>
                      <c:pt idx="998">
                        <c:v>6885713151.1608124</c:v>
                      </c:pt>
                      <c:pt idx="999">
                        <c:v>7008963294.3520756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2B54-4ECE-A8C2-7EEE1DAB5703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solidFill>
                    <a:schemeClr val="accent5">
                      <a:alpha val="75000"/>
                    </a:schemeClr>
                  </a:solidFill>
                  <a:ln w="25400" cap="flat">
                    <a:solidFill>
                      <a:schemeClr val="accent5"/>
                    </a:solidFill>
                    <a:miter lim="800000"/>
                  </a:ln>
                  <a:effectLst/>
                </c:spPr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'Life-Cycle NPV'!$H$8:$H$1007</c15:sqref>
                        </c15:formulaRef>
                      </c:ext>
                    </c:extLst>
                    <c:numCache>
                      <c:formatCode>"$"#,##0</c:formatCode>
                      <c:ptCount val="100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0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0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  <c:pt idx="322">
                        <c:v>0</c:v>
                      </c:pt>
                      <c:pt idx="323">
                        <c:v>0</c:v>
                      </c:pt>
                      <c:pt idx="324">
                        <c:v>0</c:v>
                      </c:pt>
                      <c:pt idx="325">
                        <c:v>0</c:v>
                      </c:pt>
                      <c:pt idx="326">
                        <c:v>0</c:v>
                      </c:pt>
                      <c:pt idx="327">
                        <c:v>0</c:v>
                      </c:pt>
                      <c:pt idx="328">
                        <c:v>0</c:v>
                      </c:pt>
                      <c:pt idx="329">
                        <c:v>0</c:v>
                      </c:pt>
                      <c:pt idx="330">
                        <c:v>0</c:v>
                      </c:pt>
                      <c:pt idx="331">
                        <c:v>0</c:v>
                      </c:pt>
                      <c:pt idx="332">
                        <c:v>0</c:v>
                      </c:pt>
                      <c:pt idx="333">
                        <c:v>0</c:v>
                      </c:pt>
                      <c:pt idx="334">
                        <c:v>0</c:v>
                      </c:pt>
                      <c:pt idx="335">
                        <c:v>0</c:v>
                      </c:pt>
                      <c:pt idx="336">
                        <c:v>0</c:v>
                      </c:pt>
                      <c:pt idx="337">
                        <c:v>0</c:v>
                      </c:pt>
                      <c:pt idx="338">
                        <c:v>0</c:v>
                      </c:pt>
                      <c:pt idx="339">
                        <c:v>0</c:v>
                      </c:pt>
                      <c:pt idx="340">
                        <c:v>0</c:v>
                      </c:pt>
                      <c:pt idx="341">
                        <c:v>0</c:v>
                      </c:pt>
                      <c:pt idx="342">
                        <c:v>0</c:v>
                      </c:pt>
                      <c:pt idx="343">
                        <c:v>0</c:v>
                      </c:pt>
                      <c:pt idx="344">
                        <c:v>0</c:v>
                      </c:pt>
                      <c:pt idx="345">
                        <c:v>0</c:v>
                      </c:pt>
                      <c:pt idx="346">
                        <c:v>0</c:v>
                      </c:pt>
                      <c:pt idx="347">
                        <c:v>0</c:v>
                      </c:pt>
                      <c:pt idx="348">
                        <c:v>0</c:v>
                      </c:pt>
                      <c:pt idx="349">
                        <c:v>0</c:v>
                      </c:pt>
                      <c:pt idx="350">
                        <c:v>0</c:v>
                      </c:pt>
                      <c:pt idx="351">
                        <c:v>0</c:v>
                      </c:pt>
                      <c:pt idx="352">
                        <c:v>0</c:v>
                      </c:pt>
                      <c:pt idx="353">
                        <c:v>0</c:v>
                      </c:pt>
                      <c:pt idx="354">
                        <c:v>0</c:v>
                      </c:pt>
                      <c:pt idx="355">
                        <c:v>0</c:v>
                      </c:pt>
                      <c:pt idx="356">
                        <c:v>0</c:v>
                      </c:pt>
                      <c:pt idx="357">
                        <c:v>0</c:v>
                      </c:pt>
                      <c:pt idx="358">
                        <c:v>0</c:v>
                      </c:pt>
                      <c:pt idx="359">
                        <c:v>0</c:v>
                      </c:pt>
                      <c:pt idx="360">
                        <c:v>0</c:v>
                      </c:pt>
                      <c:pt idx="361">
                        <c:v>0</c:v>
                      </c:pt>
                      <c:pt idx="362">
                        <c:v>0</c:v>
                      </c:pt>
                      <c:pt idx="363">
                        <c:v>0</c:v>
                      </c:pt>
                      <c:pt idx="364">
                        <c:v>0</c:v>
                      </c:pt>
                      <c:pt idx="365">
                        <c:v>0</c:v>
                      </c:pt>
                      <c:pt idx="366">
                        <c:v>0</c:v>
                      </c:pt>
                      <c:pt idx="367">
                        <c:v>0</c:v>
                      </c:pt>
                      <c:pt idx="368">
                        <c:v>0</c:v>
                      </c:pt>
                      <c:pt idx="369">
                        <c:v>0</c:v>
                      </c:pt>
                      <c:pt idx="370">
                        <c:v>0</c:v>
                      </c:pt>
                      <c:pt idx="371">
                        <c:v>0</c:v>
                      </c:pt>
                      <c:pt idx="372">
                        <c:v>0</c:v>
                      </c:pt>
                      <c:pt idx="373">
                        <c:v>0</c:v>
                      </c:pt>
                      <c:pt idx="374">
                        <c:v>0</c:v>
                      </c:pt>
                      <c:pt idx="375">
                        <c:v>0</c:v>
                      </c:pt>
                      <c:pt idx="376">
                        <c:v>0</c:v>
                      </c:pt>
                      <c:pt idx="377">
                        <c:v>0</c:v>
                      </c:pt>
                      <c:pt idx="378">
                        <c:v>0</c:v>
                      </c:pt>
                      <c:pt idx="379">
                        <c:v>0</c:v>
                      </c:pt>
                      <c:pt idx="380">
                        <c:v>0</c:v>
                      </c:pt>
                      <c:pt idx="381">
                        <c:v>0</c:v>
                      </c:pt>
                      <c:pt idx="382">
                        <c:v>0</c:v>
                      </c:pt>
                      <c:pt idx="383">
                        <c:v>0</c:v>
                      </c:pt>
                      <c:pt idx="384">
                        <c:v>0</c:v>
                      </c:pt>
                      <c:pt idx="385">
                        <c:v>0</c:v>
                      </c:pt>
                      <c:pt idx="386">
                        <c:v>0</c:v>
                      </c:pt>
                      <c:pt idx="387">
                        <c:v>0</c:v>
                      </c:pt>
                      <c:pt idx="388">
                        <c:v>0</c:v>
                      </c:pt>
                      <c:pt idx="389">
                        <c:v>0</c:v>
                      </c:pt>
                      <c:pt idx="390">
                        <c:v>0</c:v>
                      </c:pt>
                      <c:pt idx="391">
                        <c:v>0</c:v>
                      </c:pt>
                      <c:pt idx="392">
                        <c:v>0</c:v>
                      </c:pt>
                      <c:pt idx="393">
                        <c:v>0</c:v>
                      </c:pt>
                      <c:pt idx="394">
                        <c:v>0</c:v>
                      </c:pt>
                      <c:pt idx="395">
                        <c:v>0</c:v>
                      </c:pt>
                      <c:pt idx="396">
                        <c:v>0</c:v>
                      </c:pt>
                      <c:pt idx="397">
                        <c:v>0</c:v>
                      </c:pt>
                      <c:pt idx="398">
                        <c:v>0</c:v>
                      </c:pt>
                      <c:pt idx="399">
                        <c:v>0</c:v>
                      </c:pt>
                      <c:pt idx="400">
                        <c:v>0</c:v>
                      </c:pt>
                      <c:pt idx="401">
                        <c:v>0</c:v>
                      </c:pt>
                      <c:pt idx="402">
                        <c:v>0</c:v>
                      </c:pt>
                      <c:pt idx="403">
                        <c:v>0</c:v>
                      </c:pt>
                      <c:pt idx="404">
                        <c:v>0</c:v>
                      </c:pt>
                      <c:pt idx="405">
                        <c:v>0</c:v>
                      </c:pt>
                      <c:pt idx="406">
                        <c:v>0</c:v>
                      </c:pt>
                      <c:pt idx="407">
                        <c:v>0</c:v>
                      </c:pt>
                      <c:pt idx="408">
                        <c:v>0</c:v>
                      </c:pt>
                      <c:pt idx="409">
                        <c:v>0</c:v>
                      </c:pt>
                      <c:pt idx="410">
                        <c:v>0</c:v>
                      </c:pt>
                      <c:pt idx="411">
                        <c:v>0</c:v>
                      </c:pt>
                      <c:pt idx="412">
                        <c:v>0</c:v>
                      </c:pt>
                      <c:pt idx="413">
                        <c:v>0</c:v>
                      </c:pt>
                      <c:pt idx="414">
                        <c:v>0</c:v>
                      </c:pt>
                      <c:pt idx="415">
                        <c:v>0</c:v>
                      </c:pt>
                      <c:pt idx="416">
                        <c:v>0</c:v>
                      </c:pt>
                      <c:pt idx="417">
                        <c:v>0</c:v>
                      </c:pt>
                      <c:pt idx="418">
                        <c:v>0</c:v>
                      </c:pt>
                      <c:pt idx="419">
                        <c:v>0</c:v>
                      </c:pt>
                      <c:pt idx="420">
                        <c:v>0</c:v>
                      </c:pt>
                      <c:pt idx="421">
                        <c:v>0</c:v>
                      </c:pt>
                      <c:pt idx="422">
                        <c:v>0</c:v>
                      </c:pt>
                      <c:pt idx="423">
                        <c:v>0</c:v>
                      </c:pt>
                      <c:pt idx="424">
                        <c:v>0</c:v>
                      </c:pt>
                      <c:pt idx="425">
                        <c:v>0</c:v>
                      </c:pt>
                      <c:pt idx="426">
                        <c:v>0</c:v>
                      </c:pt>
                      <c:pt idx="427">
                        <c:v>0</c:v>
                      </c:pt>
                      <c:pt idx="428">
                        <c:v>0</c:v>
                      </c:pt>
                      <c:pt idx="429">
                        <c:v>0</c:v>
                      </c:pt>
                      <c:pt idx="430">
                        <c:v>0</c:v>
                      </c:pt>
                      <c:pt idx="431">
                        <c:v>0</c:v>
                      </c:pt>
                      <c:pt idx="432">
                        <c:v>0</c:v>
                      </c:pt>
                      <c:pt idx="433">
                        <c:v>0</c:v>
                      </c:pt>
                      <c:pt idx="434">
                        <c:v>0</c:v>
                      </c:pt>
                      <c:pt idx="435">
                        <c:v>0</c:v>
                      </c:pt>
                      <c:pt idx="436">
                        <c:v>0</c:v>
                      </c:pt>
                      <c:pt idx="437">
                        <c:v>0</c:v>
                      </c:pt>
                      <c:pt idx="438">
                        <c:v>0</c:v>
                      </c:pt>
                      <c:pt idx="439">
                        <c:v>0</c:v>
                      </c:pt>
                      <c:pt idx="440">
                        <c:v>0</c:v>
                      </c:pt>
                      <c:pt idx="441">
                        <c:v>0</c:v>
                      </c:pt>
                      <c:pt idx="442">
                        <c:v>0</c:v>
                      </c:pt>
                      <c:pt idx="443">
                        <c:v>0</c:v>
                      </c:pt>
                      <c:pt idx="444">
                        <c:v>0</c:v>
                      </c:pt>
                      <c:pt idx="445">
                        <c:v>0</c:v>
                      </c:pt>
                      <c:pt idx="446">
                        <c:v>0</c:v>
                      </c:pt>
                      <c:pt idx="447">
                        <c:v>0</c:v>
                      </c:pt>
                      <c:pt idx="448">
                        <c:v>0</c:v>
                      </c:pt>
                      <c:pt idx="449">
                        <c:v>0</c:v>
                      </c:pt>
                      <c:pt idx="450">
                        <c:v>0</c:v>
                      </c:pt>
                      <c:pt idx="451">
                        <c:v>0</c:v>
                      </c:pt>
                      <c:pt idx="452">
                        <c:v>0</c:v>
                      </c:pt>
                      <c:pt idx="453">
                        <c:v>0</c:v>
                      </c:pt>
                      <c:pt idx="454">
                        <c:v>0</c:v>
                      </c:pt>
                      <c:pt idx="455">
                        <c:v>0</c:v>
                      </c:pt>
                      <c:pt idx="456">
                        <c:v>0</c:v>
                      </c:pt>
                      <c:pt idx="457">
                        <c:v>0</c:v>
                      </c:pt>
                      <c:pt idx="458">
                        <c:v>0</c:v>
                      </c:pt>
                      <c:pt idx="459">
                        <c:v>0</c:v>
                      </c:pt>
                      <c:pt idx="460">
                        <c:v>0</c:v>
                      </c:pt>
                      <c:pt idx="461">
                        <c:v>0</c:v>
                      </c:pt>
                      <c:pt idx="462">
                        <c:v>0</c:v>
                      </c:pt>
                      <c:pt idx="463">
                        <c:v>0</c:v>
                      </c:pt>
                      <c:pt idx="464">
                        <c:v>0</c:v>
                      </c:pt>
                      <c:pt idx="465">
                        <c:v>0</c:v>
                      </c:pt>
                      <c:pt idx="466">
                        <c:v>0</c:v>
                      </c:pt>
                      <c:pt idx="467">
                        <c:v>0</c:v>
                      </c:pt>
                      <c:pt idx="468">
                        <c:v>0</c:v>
                      </c:pt>
                      <c:pt idx="469">
                        <c:v>0</c:v>
                      </c:pt>
                      <c:pt idx="470">
                        <c:v>0</c:v>
                      </c:pt>
                      <c:pt idx="471">
                        <c:v>0</c:v>
                      </c:pt>
                      <c:pt idx="472">
                        <c:v>0</c:v>
                      </c:pt>
                      <c:pt idx="473">
                        <c:v>0</c:v>
                      </c:pt>
                      <c:pt idx="474">
                        <c:v>0</c:v>
                      </c:pt>
                      <c:pt idx="475">
                        <c:v>0</c:v>
                      </c:pt>
                      <c:pt idx="476">
                        <c:v>0</c:v>
                      </c:pt>
                      <c:pt idx="477">
                        <c:v>0</c:v>
                      </c:pt>
                      <c:pt idx="478">
                        <c:v>0</c:v>
                      </c:pt>
                      <c:pt idx="479">
                        <c:v>0</c:v>
                      </c:pt>
                      <c:pt idx="480">
                        <c:v>0</c:v>
                      </c:pt>
                      <c:pt idx="481">
                        <c:v>0</c:v>
                      </c:pt>
                      <c:pt idx="482">
                        <c:v>0</c:v>
                      </c:pt>
                      <c:pt idx="483">
                        <c:v>0</c:v>
                      </c:pt>
                      <c:pt idx="484">
                        <c:v>0</c:v>
                      </c:pt>
                      <c:pt idx="485">
                        <c:v>0</c:v>
                      </c:pt>
                      <c:pt idx="486">
                        <c:v>0</c:v>
                      </c:pt>
                      <c:pt idx="487">
                        <c:v>0</c:v>
                      </c:pt>
                      <c:pt idx="488">
                        <c:v>0</c:v>
                      </c:pt>
                      <c:pt idx="489">
                        <c:v>0</c:v>
                      </c:pt>
                      <c:pt idx="490">
                        <c:v>0</c:v>
                      </c:pt>
                      <c:pt idx="491">
                        <c:v>0</c:v>
                      </c:pt>
                      <c:pt idx="492">
                        <c:v>0</c:v>
                      </c:pt>
                      <c:pt idx="493">
                        <c:v>0</c:v>
                      </c:pt>
                      <c:pt idx="494">
                        <c:v>0</c:v>
                      </c:pt>
                      <c:pt idx="495">
                        <c:v>0</c:v>
                      </c:pt>
                      <c:pt idx="496">
                        <c:v>0</c:v>
                      </c:pt>
                      <c:pt idx="497">
                        <c:v>0</c:v>
                      </c:pt>
                      <c:pt idx="498">
                        <c:v>0</c:v>
                      </c:pt>
                      <c:pt idx="499">
                        <c:v>3388239717.3844967</c:v>
                      </c:pt>
                      <c:pt idx="500">
                        <c:v>0</c:v>
                      </c:pt>
                      <c:pt idx="501">
                        <c:v>0</c:v>
                      </c:pt>
                      <c:pt idx="502">
                        <c:v>0</c:v>
                      </c:pt>
                      <c:pt idx="503">
                        <c:v>0</c:v>
                      </c:pt>
                      <c:pt idx="504">
                        <c:v>0</c:v>
                      </c:pt>
                      <c:pt idx="505">
                        <c:v>0</c:v>
                      </c:pt>
                      <c:pt idx="506">
                        <c:v>0</c:v>
                      </c:pt>
                      <c:pt idx="507">
                        <c:v>0</c:v>
                      </c:pt>
                      <c:pt idx="508">
                        <c:v>0</c:v>
                      </c:pt>
                      <c:pt idx="509">
                        <c:v>0</c:v>
                      </c:pt>
                      <c:pt idx="510">
                        <c:v>0</c:v>
                      </c:pt>
                      <c:pt idx="511">
                        <c:v>0</c:v>
                      </c:pt>
                      <c:pt idx="512">
                        <c:v>0</c:v>
                      </c:pt>
                      <c:pt idx="513">
                        <c:v>0</c:v>
                      </c:pt>
                      <c:pt idx="514">
                        <c:v>0</c:v>
                      </c:pt>
                      <c:pt idx="515">
                        <c:v>0</c:v>
                      </c:pt>
                      <c:pt idx="516">
                        <c:v>0</c:v>
                      </c:pt>
                      <c:pt idx="517">
                        <c:v>0</c:v>
                      </c:pt>
                      <c:pt idx="518">
                        <c:v>0</c:v>
                      </c:pt>
                      <c:pt idx="519">
                        <c:v>0</c:v>
                      </c:pt>
                      <c:pt idx="520">
                        <c:v>0</c:v>
                      </c:pt>
                      <c:pt idx="521">
                        <c:v>0</c:v>
                      </c:pt>
                      <c:pt idx="522">
                        <c:v>0</c:v>
                      </c:pt>
                      <c:pt idx="523">
                        <c:v>0</c:v>
                      </c:pt>
                      <c:pt idx="524">
                        <c:v>0</c:v>
                      </c:pt>
                      <c:pt idx="525">
                        <c:v>0</c:v>
                      </c:pt>
                      <c:pt idx="526">
                        <c:v>0</c:v>
                      </c:pt>
                      <c:pt idx="527">
                        <c:v>0</c:v>
                      </c:pt>
                      <c:pt idx="528">
                        <c:v>0</c:v>
                      </c:pt>
                      <c:pt idx="529">
                        <c:v>0</c:v>
                      </c:pt>
                      <c:pt idx="530">
                        <c:v>0</c:v>
                      </c:pt>
                      <c:pt idx="531">
                        <c:v>0</c:v>
                      </c:pt>
                      <c:pt idx="532">
                        <c:v>0</c:v>
                      </c:pt>
                      <c:pt idx="533">
                        <c:v>0</c:v>
                      </c:pt>
                      <c:pt idx="534">
                        <c:v>0</c:v>
                      </c:pt>
                      <c:pt idx="535">
                        <c:v>0</c:v>
                      </c:pt>
                      <c:pt idx="536">
                        <c:v>0</c:v>
                      </c:pt>
                      <c:pt idx="537">
                        <c:v>0</c:v>
                      </c:pt>
                      <c:pt idx="538">
                        <c:v>0</c:v>
                      </c:pt>
                      <c:pt idx="539">
                        <c:v>0</c:v>
                      </c:pt>
                      <c:pt idx="540">
                        <c:v>0</c:v>
                      </c:pt>
                      <c:pt idx="541">
                        <c:v>0</c:v>
                      </c:pt>
                      <c:pt idx="542">
                        <c:v>0</c:v>
                      </c:pt>
                      <c:pt idx="543">
                        <c:v>0</c:v>
                      </c:pt>
                      <c:pt idx="544">
                        <c:v>0</c:v>
                      </c:pt>
                      <c:pt idx="545">
                        <c:v>0</c:v>
                      </c:pt>
                      <c:pt idx="546">
                        <c:v>0</c:v>
                      </c:pt>
                      <c:pt idx="547">
                        <c:v>0</c:v>
                      </c:pt>
                      <c:pt idx="548">
                        <c:v>0</c:v>
                      </c:pt>
                      <c:pt idx="549">
                        <c:v>3471465814.25492</c:v>
                      </c:pt>
                      <c:pt idx="550">
                        <c:v>0</c:v>
                      </c:pt>
                      <c:pt idx="551">
                        <c:v>0</c:v>
                      </c:pt>
                      <c:pt idx="552">
                        <c:v>0</c:v>
                      </c:pt>
                      <c:pt idx="553">
                        <c:v>0</c:v>
                      </c:pt>
                      <c:pt idx="554">
                        <c:v>0</c:v>
                      </c:pt>
                      <c:pt idx="555">
                        <c:v>0</c:v>
                      </c:pt>
                      <c:pt idx="556">
                        <c:v>0</c:v>
                      </c:pt>
                      <c:pt idx="557">
                        <c:v>0</c:v>
                      </c:pt>
                      <c:pt idx="558">
                        <c:v>0</c:v>
                      </c:pt>
                      <c:pt idx="559">
                        <c:v>0</c:v>
                      </c:pt>
                      <c:pt idx="560">
                        <c:v>0</c:v>
                      </c:pt>
                      <c:pt idx="561">
                        <c:v>0</c:v>
                      </c:pt>
                      <c:pt idx="562">
                        <c:v>0</c:v>
                      </c:pt>
                      <c:pt idx="563">
                        <c:v>0</c:v>
                      </c:pt>
                      <c:pt idx="564">
                        <c:v>0</c:v>
                      </c:pt>
                      <c:pt idx="565">
                        <c:v>0</c:v>
                      </c:pt>
                      <c:pt idx="566">
                        <c:v>0</c:v>
                      </c:pt>
                      <c:pt idx="567">
                        <c:v>0</c:v>
                      </c:pt>
                      <c:pt idx="568">
                        <c:v>0</c:v>
                      </c:pt>
                      <c:pt idx="569">
                        <c:v>0</c:v>
                      </c:pt>
                      <c:pt idx="570">
                        <c:v>0</c:v>
                      </c:pt>
                      <c:pt idx="571">
                        <c:v>0</c:v>
                      </c:pt>
                      <c:pt idx="572">
                        <c:v>0</c:v>
                      </c:pt>
                      <c:pt idx="573">
                        <c:v>0</c:v>
                      </c:pt>
                      <c:pt idx="574">
                        <c:v>0</c:v>
                      </c:pt>
                      <c:pt idx="575">
                        <c:v>0</c:v>
                      </c:pt>
                      <c:pt idx="576">
                        <c:v>0</c:v>
                      </c:pt>
                      <c:pt idx="577">
                        <c:v>0</c:v>
                      </c:pt>
                      <c:pt idx="578">
                        <c:v>0</c:v>
                      </c:pt>
                      <c:pt idx="579">
                        <c:v>0</c:v>
                      </c:pt>
                      <c:pt idx="580">
                        <c:v>0</c:v>
                      </c:pt>
                      <c:pt idx="581">
                        <c:v>0</c:v>
                      </c:pt>
                      <c:pt idx="582">
                        <c:v>0</c:v>
                      </c:pt>
                      <c:pt idx="583">
                        <c:v>0</c:v>
                      </c:pt>
                      <c:pt idx="584">
                        <c:v>0</c:v>
                      </c:pt>
                      <c:pt idx="585">
                        <c:v>0</c:v>
                      </c:pt>
                      <c:pt idx="586">
                        <c:v>0</c:v>
                      </c:pt>
                      <c:pt idx="587">
                        <c:v>0</c:v>
                      </c:pt>
                      <c:pt idx="588">
                        <c:v>0</c:v>
                      </c:pt>
                      <c:pt idx="589">
                        <c:v>0</c:v>
                      </c:pt>
                      <c:pt idx="590">
                        <c:v>0</c:v>
                      </c:pt>
                      <c:pt idx="591">
                        <c:v>0</c:v>
                      </c:pt>
                      <c:pt idx="592">
                        <c:v>0</c:v>
                      </c:pt>
                      <c:pt idx="593">
                        <c:v>0</c:v>
                      </c:pt>
                      <c:pt idx="594">
                        <c:v>0</c:v>
                      </c:pt>
                      <c:pt idx="595">
                        <c:v>0</c:v>
                      </c:pt>
                      <c:pt idx="596">
                        <c:v>0</c:v>
                      </c:pt>
                      <c:pt idx="597">
                        <c:v>0</c:v>
                      </c:pt>
                      <c:pt idx="598">
                        <c:v>0</c:v>
                      </c:pt>
                      <c:pt idx="599">
                        <c:v>3573992024.1576309</c:v>
                      </c:pt>
                      <c:pt idx="600">
                        <c:v>0</c:v>
                      </c:pt>
                      <c:pt idx="601">
                        <c:v>0</c:v>
                      </c:pt>
                      <c:pt idx="602">
                        <c:v>0</c:v>
                      </c:pt>
                      <c:pt idx="603">
                        <c:v>0</c:v>
                      </c:pt>
                      <c:pt idx="604">
                        <c:v>0</c:v>
                      </c:pt>
                      <c:pt idx="605">
                        <c:v>0</c:v>
                      </c:pt>
                      <c:pt idx="606">
                        <c:v>0</c:v>
                      </c:pt>
                      <c:pt idx="607">
                        <c:v>0</c:v>
                      </c:pt>
                      <c:pt idx="608">
                        <c:v>0</c:v>
                      </c:pt>
                      <c:pt idx="609">
                        <c:v>0</c:v>
                      </c:pt>
                      <c:pt idx="610">
                        <c:v>0</c:v>
                      </c:pt>
                      <c:pt idx="611">
                        <c:v>0</c:v>
                      </c:pt>
                      <c:pt idx="612">
                        <c:v>0</c:v>
                      </c:pt>
                      <c:pt idx="613">
                        <c:v>0</c:v>
                      </c:pt>
                      <c:pt idx="614">
                        <c:v>0</c:v>
                      </c:pt>
                      <c:pt idx="615">
                        <c:v>0</c:v>
                      </c:pt>
                      <c:pt idx="616">
                        <c:v>0</c:v>
                      </c:pt>
                      <c:pt idx="617">
                        <c:v>0</c:v>
                      </c:pt>
                      <c:pt idx="618">
                        <c:v>0</c:v>
                      </c:pt>
                      <c:pt idx="619">
                        <c:v>0</c:v>
                      </c:pt>
                      <c:pt idx="620">
                        <c:v>0</c:v>
                      </c:pt>
                      <c:pt idx="621">
                        <c:v>0</c:v>
                      </c:pt>
                      <c:pt idx="622">
                        <c:v>0</c:v>
                      </c:pt>
                      <c:pt idx="623">
                        <c:v>0</c:v>
                      </c:pt>
                      <c:pt idx="624">
                        <c:v>0</c:v>
                      </c:pt>
                      <c:pt idx="625">
                        <c:v>0</c:v>
                      </c:pt>
                      <c:pt idx="626">
                        <c:v>0</c:v>
                      </c:pt>
                      <c:pt idx="627">
                        <c:v>0</c:v>
                      </c:pt>
                      <c:pt idx="628">
                        <c:v>0</c:v>
                      </c:pt>
                      <c:pt idx="629">
                        <c:v>0</c:v>
                      </c:pt>
                      <c:pt idx="630">
                        <c:v>0</c:v>
                      </c:pt>
                      <c:pt idx="631">
                        <c:v>0</c:v>
                      </c:pt>
                      <c:pt idx="632">
                        <c:v>0</c:v>
                      </c:pt>
                      <c:pt idx="633">
                        <c:v>0</c:v>
                      </c:pt>
                      <c:pt idx="634">
                        <c:v>0</c:v>
                      </c:pt>
                      <c:pt idx="635">
                        <c:v>0</c:v>
                      </c:pt>
                      <c:pt idx="636">
                        <c:v>0</c:v>
                      </c:pt>
                      <c:pt idx="637">
                        <c:v>0</c:v>
                      </c:pt>
                      <c:pt idx="638">
                        <c:v>0</c:v>
                      </c:pt>
                      <c:pt idx="639">
                        <c:v>0</c:v>
                      </c:pt>
                      <c:pt idx="640">
                        <c:v>0</c:v>
                      </c:pt>
                      <c:pt idx="641">
                        <c:v>0</c:v>
                      </c:pt>
                      <c:pt idx="642">
                        <c:v>0</c:v>
                      </c:pt>
                      <c:pt idx="643">
                        <c:v>0</c:v>
                      </c:pt>
                      <c:pt idx="644">
                        <c:v>0</c:v>
                      </c:pt>
                      <c:pt idx="645">
                        <c:v>0</c:v>
                      </c:pt>
                      <c:pt idx="646">
                        <c:v>0</c:v>
                      </c:pt>
                      <c:pt idx="647">
                        <c:v>0</c:v>
                      </c:pt>
                      <c:pt idx="648">
                        <c:v>0</c:v>
                      </c:pt>
                      <c:pt idx="649">
                        <c:v>3654689705.0524807</c:v>
                      </c:pt>
                      <c:pt idx="650">
                        <c:v>0</c:v>
                      </c:pt>
                      <c:pt idx="651">
                        <c:v>0</c:v>
                      </c:pt>
                      <c:pt idx="652">
                        <c:v>0</c:v>
                      </c:pt>
                      <c:pt idx="653">
                        <c:v>0</c:v>
                      </c:pt>
                      <c:pt idx="654">
                        <c:v>0</c:v>
                      </c:pt>
                      <c:pt idx="655">
                        <c:v>0</c:v>
                      </c:pt>
                      <c:pt idx="656">
                        <c:v>0</c:v>
                      </c:pt>
                      <c:pt idx="657">
                        <c:v>0</c:v>
                      </c:pt>
                      <c:pt idx="658">
                        <c:v>0</c:v>
                      </c:pt>
                      <c:pt idx="659">
                        <c:v>0</c:v>
                      </c:pt>
                      <c:pt idx="660">
                        <c:v>0</c:v>
                      </c:pt>
                      <c:pt idx="661">
                        <c:v>0</c:v>
                      </c:pt>
                      <c:pt idx="662">
                        <c:v>0</c:v>
                      </c:pt>
                      <c:pt idx="663">
                        <c:v>0</c:v>
                      </c:pt>
                      <c:pt idx="664">
                        <c:v>0</c:v>
                      </c:pt>
                      <c:pt idx="665">
                        <c:v>0</c:v>
                      </c:pt>
                      <c:pt idx="666">
                        <c:v>0</c:v>
                      </c:pt>
                      <c:pt idx="667">
                        <c:v>0</c:v>
                      </c:pt>
                      <c:pt idx="668">
                        <c:v>0</c:v>
                      </c:pt>
                      <c:pt idx="669">
                        <c:v>0</c:v>
                      </c:pt>
                      <c:pt idx="670">
                        <c:v>0</c:v>
                      </c:pt>
                      <c:pt idx="671">
                        <c:v>0</c:v>
                      </c:pt>
                      <c:pt idx="672">
                        <c:v>0</c:v>
                      </c:pt>
                      <c:pt idx="673">
                        <c:v>0</c:v>
                      </c:pt>
                      <c:pt idx="674">
                        <c:v>0</c:v>
                      </c:pt>
                      <c:pt idx="675">
                        <c:v>0</c:v>
                      </c:pt>
                      <c:pt idx="676">
                        <c:v>0</c:v>
                      </c:pt>
                      <c:pt idx="677">
                        <c:v>0</c:v>
                      </c:pt>
                      <c:pt idx="678">
                        <c:v>0</c:v>
                      </c:pt>
                      <c:pt idx="679">
                        <c:v>0</c:v>
                      </c:pt>
                      <c:pt idx="680">
                        <c:v>0</c:v>
                      </c:pt>
                      <c:pt idx="681">
                        <c:v>0</c:v>
                      </c:pt>
                      <c:pt idx="682">
                        <c:v>0</c:v>
                      </c:pt>
                      <c:pt idx="683">
                        <c:v>0</c:v>
                      </c:pt>
                      <c:pt idx="684">
                        <c:v>0</c:v>
                      </c:pt>
                      <c:pt idx="685">
                        <c:v>0</c:v>
                      </c:pt>
                      <c:pt idx="686">
                        <c:v>0</c:v>
                      </c:pt>
                      <c:pt idx="687">
                        <c:v>0</c:v>
                      </c:pt>
                      <c:pt idx="688">
                        <c:v>0</c:v>
                      </c:pt>
                      <c:pt idx="689">
                        <c:v>0</c:v>
                      </c:pt>
                      <c:pt idx="690">
                        <c:v>0</c:v>
                      </c:pt>
                      <c:pt idx="691">
                        <c:v>0</c:v>
                      </c:pt>
                      <c:pt idx="692">
                        <c:v>0</c:v>
                      </c:pt>
                      <c:pt idx="693">
                        <c:v>0</c:v>
                      </c:pt>
                      <c:pt idx="694">
                        <c:v>0</c:v>
                      </c:pt>
                      <c:pt idx="695">
                        <c:v>0</c:v>
                      </c:pt>
                      <c:pt idx="696">
                        <c:v>0</c:v>
                      </c:pt>
                      <c:pt idx="697">
                        <c:v>0</c:v>
                      </c:pt>
                      <c:pt idx="698">
                        <c:v>0</c:v>
                      </c:pt>
                      <c:pt idx="699">
                        <c:v>3762024788.2195368</c:v>
                      </c:pt>
                      <c:pt idx="700">
                        <c:v>0</c:v>
                      </c:pt>
                      <c:pt idx="701">
                        <c:v>0</c:v>
                      </c:pt>
                      <c:pt idx="702">
                        <c:v>0</c:v>
                      </c:pt>
                      <c:pt idx="703">
                        <c:v>0</c:v>
                      </c:pt>
                      <c:pt idx="704">
                        <c:v>0</c:v>
                      </c:pt>
                      <c:pt idx="705">
                        <c:v>0</c:v>
                      </c:pt>
                      <c:pt idx="706">
                        <c:v>0</c:v>
                      </c:pt>
                      <c:pt idx="707">
                        <c:v>0</c:v>
                      </c:pt>
                      <c:pt idx="708">
                        <c:v>0</c:v>
                      </c:pt>
                      <c:pt idx="709">
                        <c:v>0</c:v>
                      </c:pt>
                      <c:pt idx="710">
                        <c:v>0</c:v>
                      </c:pt>
                      <c:pt idx="711">
                        <c:v>0</c:v>
                      </c:pt>
                      <c:pt idx="712">
                        <c:v>0</c:v>
                      </c:pt>
                      <c:pt idx="713">
                        <c:v>0</c:v>
                      </c:pt>
                      <c:pt idx="714">
                        <c:v>0</c:v>
                      </c:pt>
                      <c:pt idx="715">
                        <c:v>0</c:v>
                      </c:pt>
                      <c:pt idx="716">
                        <c:v>0</c:v>
                      </c:pt>
                      <c:pt idx="717">
                        <c:v>0</c:v>
                      </c:pt>
                      <c:pt idx="718">
                        <c:v>0</c:v>
                      </c:pt>
                      <c:pt idx="719">
                        <c:v>0</c:v>
                      </c:pt>
                      <c:pt idx="720">
                        <c:v>0</c:v>
                      </c:pt>
                      <c:pt idx="721">
                        <c:v>0</c:v>
                      </c:pt>
                      <c:pt idx="722">
                        <c:v>0</c:v>
                      </c:pt>
                      <c:pt idx="723">
                        <c:v>0</c:v>
                      </c:pt>
                      <c:pt idx="724">
                        <c:v>0</c:v>
                      </c:pt>
                      <c:pt idx="725">
                        <c:v>0</c:v>
                      </c:pt>
                      <c:pt idx="726">
                        <c:v>0</c:v>
                      </c:pt>
                      <c:pt idx="727">
                        <c:v>0</c:v>
                      </c:pt>
                      <c:pt idx="728">
                        <c:v>0</c:v>
                      </c:pt>
                      <c:pt idx="729">
                        <c:v>0</c:v>
                      </c:pt>
                      <c:pt idx="730">
                        <c:v>0</c:v>
                      </c:pt>
                      <c:pt idx="731">
                        <c:v>0</c:v>
                      </c:pt>
                      <c:pt idx="732">
                        <c:v>0</c:v>
                      </c:pt>
                      <c:pt idx="733">
                        <c:v>0</c:v>
                      </c:pt>
                      <c:pt idx="734">
                        <c:v>0</c:v>
                      </c:pt>
                      <c:pt idx="735">
                        <c:v>0</c:v>
                      </c:pt>
                      <c:pt idx="736">
                        <c:v>0</c:v>
                      </c:pt>
                      <c:pt idx="737">
                        <c:v>0</c:v>
                      </c:pt>
                      <c:pt idx="738">
                        <c:v>0</c:v>
                      </c:pt>
                      <c:pt idx="739">
                        <c:v>0</c:v>
                      </c:pt>
                      <c:pt idx="740">
                        <c:v>0</c:v>
                      </c:pt>
                      <c:pt idx="741">
                        <c:v>0</c:v>
                      </c:pt>
                      <c:pt idx="742">
                        <c:v>0</c:v>
                      </c:pt>
                      <c:pt idx="743">
                        <c:v>0</c:v>
                      </c:pt>
                      <c:pt idx="744">
                        <c:v>0</c:v>
                      </c:pt>
                      <c:pt idx="745">
                        <c:v>0</c:v>
                      </c:pt>
                      <c:pt idx="746">
                        <c:v>0</c:v>
                      </c:pt>
                      <c:pt idx="747">
                        <c:v>0</c:v>
                      </c:pt>
                      <c:pt idx="748">
                        <c:v>0</c:v>
                      </c:pt>
                      <c:pt idx="749">
                        <c:v>3846649879.4251041</c:v>
                      </c:pt>
                      <c:pt idx="750">
                        <c:v>0</c:v>
                      </c:pt>
                      <c:pt idx="751">
                        <c:v>0</c:v>
                      </c:pt>
                      <c:pt idx="752">
                        <c:v>0</c:v>
                      </c:pt>
                      <c:pt idx="753">
                        <c:v>0</c:v>
                      </c:pt>
                      <c:pt idx="754">
                        <c:v>0</c:v>
                      </c:pt>
                      <c:pt idx="755">
                        <c:v>0</c:v>
                      </c:pt>
                      <c:pt idx="756">
                        <c:v>0</c:v>
                      </c:pt>
                      <c:pt idx="757">
                        <c:v>0</c:v>
                      </c:pt>
                      <c:pt idx="758">
                        <c:v>0</c:v>
                      </c:pt>
                      <c:pt idx="759">
                        <c:v>0</c:v>
                      </c:pt>
                      <c:pt idx="760">
                        <c:v>0</c:v>
                      </c:pt>
                      <c:pt idx="761">
                        <c:v>0</c:v>
                      </c:pt>
                      <c:pt idx="762">
                        <c:v>0</c:v>
                      </c:pt>
                      <c:pt idx="763">
                        <c:v>0</c:v>
                      </c:pt>
                      <c:pt idx="764">
                        <c:v>0</c:v>
                      </c:pt>
                      <c:pt idx="765">
                        <c:v>0</c:v>
                      </c:pt>
                      <c:pt idx="766">
                        <c:v>0</c:v>
                      </c:pt>
                      <c:pt idx="767">
                        <c:v>0</c:v>
                      </c:pt>
                      <c:pt idx="768">
                        <c:v>0</c:v>
                      </c:pt>
                      <c:pt idx="769">
                        <c:v>0</c:v>
                      </c:pt>
                      <c:pt idx="770">
                        <c:v>0</c:v>
                      </c:pt>
                      <c:pt idx="771">
                        <c:v>0</c:v>
                      </c:pt>
                      <c:pt idx="772">
                        <c:v>0</c:v>
                      </c:pt>
                      <c:pt idx="773">
                        <c:v>0</c:v>
                      </c:pt>
                      <c:pt idx="774">
                        <c:v>0</c:v>
                      </c:pt>
                      <c:pt idx="775">
                        <c:v>0</c:v>
                      </c:pt>
                      <c:pt idx="776">
                        <c:v>0</c:v>
                      </c:pt>
                      <c:pt idx="777">
                        <c:v>0</c:v>
                      </c:pt>
                      <c:pt idx="778">
                        <c:v>0</c:v>
                      </c:pt>
                      <c:pt idx="779">
                        <c:v>0</c:v>
                      </c:pt>
                      <c:pt idx="780">
                        <c:v>0</c:v>
                      </c:pt>
                      <c:pt idx="781">
                        <c:v>0</c:v>
                      </c:pt>
                      <c:pt idx="782">
                        <c:v>0</c:v>
                      </c:pt>
                      <c:pt idx="783">
                        <c:v>0</c:v>
                      </c:pt>
                      <c:pt idx="784">
                        <c:v>0</c:v>
                      </c:pt>
                      <c:pt idx="785">
                        <c:v>0</c:v>
                      </c:pt>
                      <c:pt idx="786">
                        <c:v>0</c:v>
                      </c:pt>
                      <c:pt idx="787">
                        <c:v>0</c:v>
                      </c:pt>
                      <c:pt idx="788">
                        <c:v>0</c:v>
                      </c:pt>
                      <c:pt idx="789">
                        <c:v>0</c:v>
                      </c:pt>
                      <c:pt idx="790">
                        <c:v>0</c:v>
                      </c:pt>
                      <c:pt idx="791">
                        <c:v>0</c:v>
                      </c:pt>
                      <c:pt idx="792">
                        <c:v>0</c:v>
                      </c:pt>
                      <c:pt idx="793">
                        <c:v>0</c:v>
                      </c:pt>
                      <c:pt idx="794">
                        <c:v>0</c:v>
                      </c:pt>
                      <c:pt idx="795">
                        <c:v>0</c:v>
                      </c:pt>
                      <c:pt idx="796">
                        <c:v>0</c:v>
                      </c:pt>
                      <c:pt idx="797">
                        <c:v>0</c:v>
                      </c:pt>
                      <c:pt idx="798">
                        <c:v>0</c:v>
                      </c:pt>
                      <c:pt idx="799">
                        <c:v>4001282418.832756</c:v>
                      </c:pt>
                      <c:pt idx="800">
                        <c:v>0</c:v>
                      </c:pt>
                      <c:pt idx="801">
                        <c:v>0</c:v>
                      </c:pt>
                      <c:pt idx="802">
                        <c:v>0</c:v>
                      </c:pt>
                      <c:pt idx="803">
                        <c:v>0</c:v>
                      </c:pt>
                      <c:pt idx="804">
                        <c:v>0</c:v>
                      </c:pt>
                      <c:pt idx="805">
                        <c:v>0</c:v>
                      </c:pt>
                      <c:pt idx="806">
                        <c:v>0</c:v>
                      </c:pt>
                      <c:pt idx="807">
                        <c:v>0</c:v>
                      </c:pt>
                      <c:pt idx="808">
                        <c:v>0</c:v>
                      </c:pt>
                      <c:pt idx="809">
                        <c:v>0</c:v>
                      </c:pt>
                      <c:pt idx="810">
                        <c:v>0</c:v>
                      </c:pt>
                      <c:pt idx="811">
                        <c:v>0</c:v>
                      </c:pt>
                      <c:pt idx="812">
                        <c:v>0</c:v>
                      </c:pt>
                      <c:pt idx="813">
                        <c:v>0</c:v>
                      </c:pt>
                      <c:pt idx="814">
                        <c:v>0</c:v>
                      </c:pt>
                      <c:pt idx="815">
                        <c:v>0</c:v>
                      </c:pt>
                      <c:pt idx="816">
                        <c:v>0</c:v>
                      </c:pt>
                      <c:pt idx="817">
                        <c:v>0</c:v>
                      </c:pt>
                      <c:pt idx="818">
                        <c:v>0</c:v>
                      </c:pt>
                      <c:pt idx="819">
                        <c:v>0</c:v>
                      </c:pt>
                      <c:pt idx="820">
                        <c:v>0</c:v>
                      </c:pt>
                      <c:pt idx="821">
                        <c:v>0</c:v>
                      </c:pt>
                      <c:pt idx="822">
                        <c:v>0</c:v>
                      </c:pt>
                      <c:pt idx="823">
                        <c:v>0</c:v>
                      </c:pt>
                      <c:pt idx="824">
                        <c:v>0</c:v>
                      </c:pt>
                      <c:pt idx="825">
                        <c:v>0</c:v>
                      </c:pt>
                      <c:pt idx="826">
                        <c:v>0</c:v>
                      </c:pt>
                      <c:pt idx="827">
                        <c:v>0</c:v>
                      </c:pt>
                      <c:pt idx="828">
                        <c:v>0</c:v>
                      </c:pt>
                      <c:pt idx="829">
                        <c:v>0</c:v>
                      </c:pt>
                      <c:pt idx="830">
                        <c:v>0</c:v>
                      </c:pt>
                      <c:pt idx="831">
                        <c:v>0</c:v>
                      </c:pt>
                      <c:pt idx="832">
                        <c:v>0</c:v>
                      </c:pt>
                      <c:pt idx="833">
                        <c:v>0</c:v>
                      </c:pt>
                      <c:pt idx="834">
                        <c:v>0</c:v>
                      </c:pt>
                      <c:pt idx="835">
                        <c:v>0</c:v>
                      </c:pt>
                      <c:pt idx="836">
                        <c:v>0</c:v>
                      </c:pt>
                      <c:pt idx="837">
                        <c:v>0</c:v>
                      </c:pt>
                      <c:pt idx="838">
                        <c:v>0</c:v>
                      </c:pt>
                      <c:pt idx="839">
                        <c:v>0</c:v>
                      </c:pt>
                      <c:pt idx="840">
                        <c:v>0</c:v>
                      </c:pt>
                      <c:pt idx="841">
                        <c:v>0</c:v>
                      </c:pt>
                      <c:pt idx="842">
                        <c:v>0</c:v>
                      </c:pt>
                      <c:pt idx="843">
                        <c:v>0</c:v>
                      </c:pt>
                      <c:pt idx="844">
                        <c:v>0</c:v>
                      </c:pt>
                      <c:pt idx="845">
                        <c:v>0</c:v>
                      </c:pt>
                      <c:pt idx="846">
                        <c:v>0</c:v>
                      </c:pt>
                      <c:pt idx="847">
                        <c:v>0</c:v>
                      </c:pt>
                      <c:pt idx="848">
                        <c:v>0</c:v>
                      </c:pt>
                      <c:pt idx="849">
                        <c:v>4089363687.9704733</c:v>
                      </c:pt>
                      <c:pt idx="850">
                        <c:v>0</c:v>
                      </c:pt>
                      <c:pt idx="851">
                        <c:v>0</c:v>
                      </c:pt>
                      <c:pt idx="852">
                        <c:v>0</c:v>
                      </c:pt>
                      <c:pt idx="853">
                        <c:v>0</c:v>
                      </c:pt>
                      <c:pt idx="854">
                        <c:v>0</c:v>
                      </c:pt>
                      <c:pt idx="855">
                        <c:v>0</c:v>
                      </c:pt>
                      <c:pt idx="856">
                        <c:v>0</c:v>
                      </c:pt>
                      <c:pt idx="857">
                        <c:v>0</c:v>
                      </c:pt>
                      <c:pt idx="858">
                        <c:v>0</c:v>
                      </c:pt>
                      <c:pt idx="859">
                        <c:v>0</c:v>
                      </c:pt>
                      <c:pt idx="860">
                        <c:v>0</c:v>
                      </c:pt>
                      <c:pt idx="861">
                        <c:v>0</c:v>
                      </c:pt>
                      <c:pt idx="862">
                        <c:v>0</c:v>
                      </c:pt>
                      <c:pt idx="863">
                        <c:v>0</c:v>
                      </c:pt>
                      <c:pt idx="864">
                        <c:v>0</c:v>
                      </c:pt>
                      <c:pt idx="865">
                        <c:v>0</c:v>
                      </c:pt>
                      <c:pt idx="866">
                        <c:v>0</c:v>
                      </c:pt>
                      <c:pt idx="867">
                        <c:v>0</c:v>
                      </c:pt>
                      <c:pt idx="868">
                        <c:v>0</c:v>
                      </c:pt>
                      <c:pt idx="869">
                        <c:v>0</c:v>
                      </c:pt>
                      <c:pt idx="870">
                        <c:v>0</c:v>
                      </c:pt>
                      <c:pt idx="871">
                        <c:v>0</c:v>
                      </c:pt>
                      <c:pt idx="872">
                        <c:v>0</c:v>
                      </c:pt>
                      <c:pt idx="873">
                        <c:v>0</c:v>
                      </c:pt>
                      <c:pt idx="874">
                        <c:v>0</c:v>
                      </c:pt>
                      <c:pt idx="875">
                        <c:v>0</c:v>
                      </c:pt>
                      <c:pt idx="876">
                        <c:v>0</c:v>
                      </c:pt>
                      <c:pt idx="877">
                        <c:v>0</c:v>
                      </c:pt>
                      <c:pt idx="878">
                        <c:v>0</c:v>
                      </c:pt>
                      <c:pt idx="879">
                        <c:v>0</c:v>
                      </c:pt>
                      <c:pt idx="880">
                        <c:v>0</c:v>
                      </c:pt>
                      <c:pt idx="881">
                        <c:v>0</c:v>
                      </c:pt>
                      <c:pt idx="882">
                        <c:v>0</c:v>
                      </c:pt>
                      <c:pt idx="883">
                        <c:v>0</c:v>
                      </c:pt>
                      <c:pt idx="884">
                        <c:v>0</c:v>
                      </c:pt>
                      <c:pt idx="885">
                        <c:v>0</c:v>
                      </c:pt>
                      <c:pt idx="886">
                        <c:v>0</c:v>
                      </c:pt>
                      <c:pt idx="887">
                        <c:v>0</c:v>
                      </c:pt>
                      <c:pt idx="888">
                        <c:v>0</c:v>
                      </c:pt>
                      <c:pt idx="889">
                        <c:v>0</c:v>
                      </c:pt>
                      <c:pt idx="890">
                        <c:v>0</c:v>
                      </c:pt>
                      <c:pt idx="891">
                        <c:v>0</c:v>
                      </c:pt>
                      <c:pt idx="892">
                        <c:v>0</c:v>
                      </c:pt>
                      <c:pt idx="893">
                        <c:v>0</c:v>
                      </c:pt>
                      <c:pt idx="894">
                        <c:v>0</c:v>
                      </c:pt>
                      <c:pt idx="895">
                        <c:v>0</c:v>
                      </c:pt>
                      <c:pt idx="896">
                        <c:v>0</c:v>
                      </c:pt>
                      <c:pt idx="897">
                        <c:v>0</c:v>
                      </c:pt>
                      <c:pt idx="898">
                        <c:v>0</c:v>
                      </c:pt>
                      <c:pt idx="899">
                        <c:v>4253014087.7517376</c:v>
                      </c:pt>
                      <c:pt idx="900">
                        <c:v>0</c:v>
                      </c:pt>
                      <c:pt idx="901">
                        <c:v>0</c:v>
                      </c:pt>
                      <c:pt idx="902">
                        <c:v>0</c:v>
                      </c:pt>
                      <c:pt idx="903">
                        <c:v>0</c:v>
                      </c:pt>
                      <c:pt idx="904">
                        <c:v>0</c:v>
                      </c:pt>
                      <c:pt idx="905">
                        <c:v>0</c:v>
                      </c:pt>
                      <c:pt idx="906">
                        <c:v>0</c:v>
                      </c:pt>
                      <c:pt idx="907">
                        <c:v>0</c:v>
                      </c:pt>
                      <c:pt idx="908">
                        <c:v>0</c:v>
                      </c:pt>
                      <c:pt idx="909">
                        <c:v>0</c:v>
                      </c:pt>
                      <c:pt idx="910">
                        <c:v>0</c:v>
                      </c:pt>
                      <c:pt idx="911">
                        <c:v>0</c:v>
                      </c:pt>
                      <c:pt idx="912">
                        <c:v>0</c:v>
                      </c:pt>
                      <c:pt idx="913">
                        <c:v>0</c:v>
                      </c:pt>
                      <c:pt idx="914">
                        <c:v>0</c:v>
                      </c:pt>
                      <c:pt idx="915">
                        <c:v>0</c:v>
                      </c:pt>
                      <c:pt idx="916">
                        <c:v>0</c:v>
                      </c:pt>
                      <c:pt idx="917">
                        <c:v>0</c:v>
                      </c:pt>
                      <c:pt idx="918">
                        <c:v>0</c:v>
                      </c:pt>
                      <c:pt idx="919">
                        <c:v>0</c:v>
                      </c:pt>
                      <c:pt idx="920">
                        <c:v>0</c:v>
                      </c:pt>
                      <c:pt idx="921">
                        <c:v>0</c:v>
                      </c:pt>
                      <c:pt idx="922">
                        <c:v>0</c:v>
                      </c:pt>
                      <c:pt idx="923">
                        <c:v>0</c:v>
                      </c:pt>
                      <c:pt idx="924">
                        <c:v>0</c:v>
                      </c:pt>
                      <c:pt idx="925">
                        <c:v>0</c:v>
                      </c:pt>
                      <c:pt idx="926">
                        <c:v>0</c:v>
                      </c:pt>
                      <c:pt idx="927">
                        <c:v>0</c:v>
                      </c:pt>
                      <c:pt idx="928">
                        <c:v>0</c:v>
                      </c:pt>
                      <c:pt idx="929">
                        <c:v>0</c:v>
                      </c:pt>
                      <c:pt idx="930">
                        <c:v>0</c:v>
                      </c:pt>
                      <c:pt idx="931">
                        <c:v>0</c:v>
                      </c:pt>
                      <c:pt idx="932">
                        <c:v>0</c:v>
                      </c:pt>
                      <c:pt idx="933">
                        <c:v>0</c:v>
                      </c:pt>
                      <c:pt idx="934">
                        <c:v>0</c:v>
                      </c:pt>
                      <c:pt idx="935">
                        <c:v>0</c:v>
                      </c:pt>
                      <c:pt idx="936">
                        <c:v>0</c:v>
                      </c:pt>
                      <c:pt idx="937">
                        <c:v>0</c:v>
                      </c:pt>
                      <c:pt idx="938">
                        <c:v>0</c:v>
                      </c:pt>
                      <c:pt idx="939">
                        <c:v>0</c:v>
                      </c:pt>
                      <c:pt idx="940">
                        <c:v>0</c:v>
                      </c:pt>
                      <c:pt idx="941">
                        <c:v>0</c:v>
                      </c:pt>
                      <c:pt idx="942">
                        <c:v>0</c:v>
                      </c:pt>
                      <c:pt idx="943">
                        <c:v>0</c:v>
                      </c:pt>
                      <c:pt idx="944">
                        <c:v>0</c:v>
                      </c:pt>
                      <c:pt idx="945">
                        <c:v>0</c:v>
                      </c:pt>
                      <c:pt idx="946">
                        <c:v>0</c:v>
                      </c:pt>
                      <c:pt idx="947">
                        <c:v>0</c:v>
                      </c:pt>
                      <c:pt idx="948">
                        <c:v>0</c:v>
                      </c:pt>
                      <c:pt idx="949">
                        <c:v>4463610948.9915886</c:v>
                      </c:pt>
                      <c:pt idx="950">
                        <c:v>0</c:v>
                      </c:pt>
                      <c:pt idx="951">
                        <c:v>0</c:v>
                      </c:pt>
                      <c:pt idx="952">
                        <c:v>0</c:v>
                      </c:pt>
                      <c:pt idx="953">
                        <c:v>0</c:v>
                      </c:pt>
                      <c:pt idx="954">
                        <c:v>0</c:v>
                      </c:pt>
                      <c:pt idx="955">
                        <c:v>0</c:v>
                      </c:pt>
                      <c:pt idx="956">
                        <c:v>0</c:v>
                      </c:pt>
                      <c:pt idx="957">
                        <c:v>0</c:v>
                      </c:pt>
                      <c:pt idx="958">
                        <c:v>0</c:v>
                      </c:pt>
                      <c:pt idx="959">
                        <c:v>0</c:v>
                      </c:pt>
                      <c:pt idx="960">
                        <c:v>0</c:v>
                      </c:pt>
                      <c:pt idx="961">
                        <c:v>0</c:v>
                      </c:pt>
                      <c:pt idx="962">
                        <c:v>0</c:v>
                      </c:pt>
                      <c:pt idx="963">
                        <c:v>0</c:v>
                      </c:pt>
                      <c:pt idx="964">
                        <c:v>0</c:v>
                      </c:pt>
                      <c:pt idx="965">
                        <c:v>0</c:v>
                      </c:pt>
                      <c:pt idx="966">
                        <c:v>0</c:v>
                      </c:pt>
                      <c:pt idx="967">
                        <c:v>0</c:v>
                      </c:pt>
                      <c:pt idx="968">
                        <c:v>0</c:v>
                      </c:pt>
                      <c:pt idx="969">
                        <c:v>0</c:v>
                      </c:pt>
                      <c:pt idx="970">
                        <c:v>0</c:v>
                      </c:pt>
                      <c:pt idx="971">
                        <c:v>0</c:v>
                      </c:pt>
                      <c:pt idx="972">
                        <c:v>0</c:v>
                      </c:pt>
                      <c:pt idx="973">
                        <c:v>0</c:v>
                      </c:pt>
                      <c:pt idx="974">
                        <c:v>0</c:v>
                      </c:pt>
                      <c:pt idx="975">
                        <c:v>0</c:v>
                      </c:pt>
                      <c:pt idx="976">
                        <c:v>0</c:v>
                      </c:pt>
                      <c:pt idx="977">
                        <c:v>0</c:v>
                      </c:pt>
                      <c:pt idx="978">
                        <c:v>0</c:v>
                      </c:pt>
                      <c:pt idx="979">
                        <c:v>0</c:v>
                      </c:pt>
                      <c:pt idx="980">
                        <c:v>0</c:v>
                      </c:pt>
                      <c:pt idx="981">
                        <c:v>0</c:v>
                      </c:pt>
                      <c:pt idx="982">
                        <c:v>0</c:v>
                      </c:pt>
                      <c:pt idx="983">
                        <c:v>0</c:v>
                      </c:pt>
                      <c:pt idx="984">
                        <c:v>0</c:v>
                      </c:pt>
                      <c:pt idx="985">
                        <c:v>0</c:v>
                      </c:pt>
                      <c:pt idx="986">
                        <c:v>0</c:v>
                      </c:pt>
                      <c:pt idx="987">
                        <c:v>0</c:v>
                      </c:pt>
                      <c:pt idx="988">
                        <c:v>0</c:v>
                      </c:pt>
                      <c:pt idx="989">
                        <c:v>0</c:v>
                      </c:pt>
                      <c:pt idx="990">
                        <c:v>0</c:v>
                      </c:pt>
                      <c:pt idx="991">
                        <c:v>0</c:v>
                      </c:pt>
                      <c:pt idx="992">
                        <c:v>0</c:v>
                      </c:pt>
                      <c:pt idx="993">
                        <c:v>0</c:v>
                      </c:pt>
                      <c:pt idx="994">
                        <c:v>0</c:v>
                      </c:pt>
                      <c:pt idx="995">
                        <c:v>0</c:v>
                      </c:pt>
                      <c:pt idx="996">
                        <c:v>0</c:v>
                      </c:pt>
                      <c:pt idx="997">
                        <c:v>0</c:v>
                      </c:pt>
                      <c:pt idx="998">
                        <c:v>0</c:v>
                      </c:pt>
                      <c:pt idx="999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2B54-4ECE-A8C2-7EEE1DAB5703}"/>
                  </c:ext>
                </c:extLst>
              </c15:ser>
            </c15:filteredBarSeries>
          </c:ext>
        </c:extLst>
      </c:barChart>
      <c:scatterChart>
        <c:scatterStyle val="smoothMarker"/>
        <c:varyColors val="0"/>
        <c:ser>
          <c:idx val="0"/>
          <c:order val="0"/>
          <c:tx>
            <c:v>Status Quo</c:v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'Life-Cycle NPV'!$E$8:$E$1007</c:f>
              <c:numCache>
                <c:formatCode>"$"#,##0</c:formatCode>
                <c:ptCount val="1000"/>
                <c:pt idx="0">
                  <c:v>5894970071.6292963</c:v>
                </c:pt>
                <c:pt idx="1">
                  <c:v>5899295860.745512</c:v>
                </c:pt>
                <c:pt idx="2">
                  <c:v>6160940963.7094383</c:v>
                </c:pt>
                <c:pt idx="3">
                  <c:v>6193131046.9051151</c:v>
                </c:pt>
                <c:pt idx="4">
                  <c:v>6341974613.8398724</c:v>
                </c:pt>
                <c:pt idx="5">
                  <c:v>6344925322.3486576</c:v>
                </c:pt>
                <c:pt idx="6">
                  <c:v>6402620683.7432899</c:v>
                </c:pt>
                <c:pt idx="7">
                  <c:v>6420219850.7690277</c:v>
                </c:pt>
                <c:pt idx="8">
                  <c:v>6433258264.7596893</c:v>
                </c:pt>
                <c:pt idx="9">
                  <c:v>6446679235.1760731</c:v>
                </c:pt>
                <c:pt idx="10">
                  <c:v>6477347922.6427555</c:v>
                </c:pt>
                <c:pt idx="11">
                  <c:v>6571216734.6445065</c:v>
                </c:pt>
                <c:pt idx="12">
                  <c:v>6603411331.1625385</c:v>
                </c:pt>
                <c:pt idx="13">
                  <c:v>6690735263.6306458</c:v>
                </c:pt>
                <c:pt idx="14">
                  <c:v>6694547446.0483341</c:v>
                </c:pt>
                <c:pt idx="15">
                  <c:v>6728324264.4362946</c:v>
                </c:pt>
                <c:pt idx="16">
                  <c:v>6741959574.0443077</c:v>
                </c:pt>
                <c:pt idx="17">
                  <c:v>6764355075.600399</c:v>
                </c:pt>
                <c:pt idx="18">
                  <c:v>6767086920.5812817</c:v>
                </c:pt>
                <c:pt idx="19">
                  <c:v>6775331729.2463436</c:v>
                </c:pt>
                <c:pt idx="20">
                  <c:v>6789205473.6700611</c:v>
                </c:pt>
                <c:pt idx="21">
                  <c:v>6798887751.253109</c:v>
                </c:pt>
                <c:pt idx="22">
                  <c:v>6800288058.2894363</c:v>
                </c:pt>
                <c:pt idx="23">
                  <c:v>6807563766.9381161</c:v>
                </c:pt>
                <c:pt idx="24">
                  <c:v>6812237200.4116859</c:v>
                </c:pt>
                <c:pt idx="25">
                  <c:v>6827815218.398838</c:v>
                </c:pt>
                <c:pt idx="26">
                  <c:v>6838283666.9412174</c:v>
                </c:pt>
                <c:pt idx="27">
                  <c:v>6843870739.3658924</c:v>
                </c:pt>
                <c:pt idx="28">
                  <c:v>6847615024.1389637</c:v>
                </c:pt>
                <c:pt idx="29">
                  <c:v>6848422569.8512897</c:v>
                </c:pt>
                <c:pt idx="30">
                  <c:v>6852180528.77075</c:v>
                </c:pt>
                <c:pt idx="31">
                  <c:v>6853784498.3100109</c:v>
                </c:pt>
                <c:pt idx="32">
                  <c:v>6856106021.8661976</c:v>
                </c:pt>
                <c:pt idx="33">
                  <c:v>6856317141.1612282</c:v>
                </c:pt>
                <c:pt idx="34">
                  <c:v>6858146887.388895</c:v>
                </c:pt>
                <c:pt idx="35">
                  <c:v>6865141273.719944</c:v>
                </c:pt>
                <c:pt idx="36">
                  <c:v>6889715484.0152187</c:v>
                </c:pt>
                <c:pt idx="37">
                  <c:v>6914256383.7156754</c:v>
                </c:pt>
                <c:pt idx="38">
                  <c:v>6918029135.1016121</c:v>
                </c:pt>
                <c:pt idx="39">
                  <c:v>6926440269.2323456</c:v>
                </c:pt>
                <c:pt idx="40">
                  <c:v>6951590525.4292202</c:v>
                </c:pt>
                <c:pt idx="41">
                  <c:v>6967988936.7043018</c:v>
                </c:pt>
                <c:pt idx="42">
                  <c:v>6971010145.627861</c:v>
                </c:pt>
                <c:pt idx="43">
                  <c:v>6972941185.3815155</c:v>
                </c:pt>
                <c:pt idx="44">
                  <c:v>6999136132.622179</c:v>
                </c:pt>
                <c:pt idx="45">
                  <c:v>7002703606.8410931</c:v>
                </c:pt>
                <c:pt idx="46">
                  <c:v>7003807142.024477</c:v>
                </c:pt>
                <c:pt idx="47">
                  <c:v>7023361797.2670212</c:v>
                </c:pt>
                <c:pt idx="48">
                  <c:v>7024924982.1846027</c:v>
                </c:pt>
                <c:pt idx="49">
                  <c:v>7027395721.9285355</c:v>
                </c:pt>
                <c:pt idx="50">
                  <c:v>7034421751.7015038</c:v>
                </c:pt>
                <c:pt idx="51">
                  <c:v>7036584427.9027119</c:v>
                </c:pt>
                <c:pt idx="52">
                  <c:v>7040425847.211813</c:v>
                </c:pt>
                <c:pt idx="53">
                  <c:v>7042904498.8283958</c:v>
                </c:pt>
                <c:pt idx="54">
                  <c:v>7043432494.8406944</c:v>
                </c:pt>
                <c:pt idx="55">
                  <c:v>7049379780.7864456</c:v>
                </c:pt>
                <c:pt idx="56">
                  <c:v>7080506033.1872635</c:v>
                </c:pt>
                <c:pt idx="57">
                  <c:v>7085829597.3561993</c:v>
                </c:pt>
                <c:pt idx="58">
                  <c:v>7092114417.347044</c:v>
                </c:pt>
                <c:pt idx="59">
                  <c:v>7096939962.6884995</c:v>
                </c:pt>
                <c:pt idx="60">
                  <c:v>7119234670.7999706</c:v>
                </c:pt>
                <c:pt idx="61">
                  <c:v>7132817848.5132103</c:v>
                </c:pt>
                <c:pt idx="62">
                  <c:v>7137818934.5053082</c:v>
                </c:pt>
                <c:pt idx="63">
                  <c:v>7138198005.5965214</c:v>
                </c:pt>
                <c:pt idx="64">
                  <c:v>7143958192.9053688</c:v>
                </c:pt>
                <c:pt idx="65">
                  <c:v>7144298460.919466</c:v>
                </c:pt>
                <c:pt idx="66">
                  <c:v>7145219059.21842</c:v>
                </c:pt>
                <c:pt idx="67">
                  <c:v>7148802195.8840027</c:v>
                </c:pt>
                <c:pt idx="68">
                  <c:v>7154849251.3341827</c:v>
                </c:pt>
                <c:pt idx="69">
                  <c:v>7178080961.7799892</c:v>
                </c:pt>
                <c:pt idx="70">
                  <c:v>7194263959.7707825</c:v>
                </c:pt>
                <c:pt idx="71">
                  <c:v>7220489861.5473347</c:v>
                </c:pt>
                <c:pt idx="72">
                  <c:v>7221748497.4617958</c:v>
                </c:pt>
                <c:pt idx="73">
                  <c:v>7250544368.0582809</c:v>
                </c:pt>
                <c:pt idx="74">
                  <c:v>7251381857.0556622</c:v>
                </c:pt>
                <c:pt idx="75">
                  <c:v>7263736463.1230164</c:v>
                </c:pt>
                <c:pt idx="76">
                  <c:v>7267291858.1893539</c:v>
                </c:pt>
                <c:pt idx="77">
                  <c:v>7267457874.6051769</c:v>
                </c:pt>
                <c:pt idx="78">
                  <c:v>7267599664.668354</c:v>
                </c:pt>
                <c:pt idx="79">
                  <c:v>7279244335.0174599</c:v>
                </c:pt>
                <c:pt idx="80">
                  <c:v>7279623960.2256508</c:v>
                </c:pt>
                <c:pt idx="81">
                  <c:v>7285078512.9935055</c:v>
                </c:pt>
                <c:pt idx="82">
                  <c:v>7300425619.3334904</c:v>
                </c:pt>
                <c:pt idx="83">
                  <c:v>7303749547.2384872</c:v>
                </c:pt>
                <c:pt idx="84">
                  <c:v>7338457676.7828083</c:v>
                </c:pt>
                <c:pt idx="85">
                  <c:v>7375569123.9530697</c:v>
                </c:pt>
                <c:pt idx="86">
                  <c:v>7383603788.5952969</c:v>
                </c:pt>
                <c:pt idx="87">
                  <c:v>7384887270.9336128</c:v>
                </c:pt>
                <c:pt idx="88">
                  <c:v>7386186169.5281315</c:v>
                </c:pt>
                <c:pt idx="89">
                  <c:v>7388811392.7421074</c:v>
                </c:pt>
                <c:pt idx="90">
                  <c:v>7391300903.1628952</c:v>
                </c:pt>
                <c:pt idx="91">
                  <c:v>7396148038.72085</c:v>
                </c:pt>
                <c:pt idx="92">
                  <c:v>7397889168.5985432</c:v>
                </c:pt>
                <c:pt idx="93">
                  <c:v>7399679404.3986988</c:v>
                </c:pt>
                <c:pt idx="94">
                  <c:v>7401089762.8821869</c:v>
                </c:pt>
                <c:pt idx="95">
                  <c:v>7408238370.1867695</c:v>
                </c:pt>
                <c:pt idx="96">
                  <c:v>7415373302.353899</c:v>
                </c:pt>
                <c:pt idx="97">
                  <c:v>7425000913.8171139</c:v>
                </c:pt>
                <c:pt idx="98">
                  <c:v>7425227507.5269775</c:v>
                </c:pt>
                <c:pt idx="99">
                  <c:v>7428789106.6776218</c:v>
                </c:pt>
                <c:pt idx="100">
                  <c:v>7435242761.851265</c:v>
                </c:pt>
                <c:pt idx="101">
                  <c:v>7441272314.7686749</c:v>
                </c:pt>
                <c:pt idx="102">
                  <c:v>7443146731.8042488</c:v>
                </c:pt>
                <c:pt idx="103">
                  <c:v>7445103056.9297371</c:v>
                </c:pt>
                <c:pt idx="104">
                  <c:v>7445188955.0409279</c:v>
                </c:pt>
                <c:pt idx="105">
                  <c:v>7446636970.71488</c:v>
                </c:pt>
                <c:pt idx="106">
                  <c:v>7447504631.649044</c:v>
                </c:pt>
                <c:pt idx="107">
                  <c:v>7453102255.7844925</c:v>
                </c:pt>
                <c:pt idx="108">
                  <c:v>7460448648.1906834</c:v>
                </c:pt>
                <c:pt idx="109">
                  <c:v>7461501921.8229275</c:v>
                </c:pt>
                <c:pt idx="110">
                  <c:v>7461758549.1708832</c:v>
                </c:pt>
                <c:pt idx="111">
                  <c:v>7496554018.4917603</c:v>
                </c:pt>
                <c:pt idx="112">
                  <c:v>7511650567.6998901</c:v>
                </c:pt>
                <c:pt idx="113">
                  <c:v>7519285491.2910156</c:v>
                </c:pt>
                <c:pt idx="114">
                  <c:v>7527821399.5020981</c:v>
                </c:pt>
                <c:pt idx="115">
                  <c:v>7537303207.1347084</c:v>
                </c:pt>
                <c:pt idx="116">
                  <c:v>7540942203.3553123</c:v>
                </c:pt>
                <c:pt idx="117">
                  <c:v>7550479256.9489555</c:v>
                </c:pt>
                <c:pt idx="118">
                  <c:v>7552993326.692337</c:v>
                </c:pt>
                <c:pt idx="119">
                  <c:v>7553342583.6986847</c:v>
                </c:pt>
                <c:pt idx="120">
                  <c:v>7553935693.1781864</c:v>
                </c:pt>
                <c:pt idx="121">
                  <c:v>7573216955.5527782</c:v>
                </c:pt>
                <c:pt idx="122">
                  <c:v>7577289661.5326462</c:v>
                </c:pt>
                <c:pt idx="123">
                  <c:v>7579445846.024086</c:v>
                </c:pt>
                <c:pt idx="124">
                  <c:v>7582190234.6493263</c:v>
                </c:pt>
                <c:pt idx="125">
                  <c:v>7584048821.4302387</c:v>
                </c:pt>
                <c:pt idx="126">
                  <c:v>7590953268.5965214</c:v>
                </c:pt>
                <c:pt idx="127">
                  <c:v>7593183816.1362534</c:v>
                </c:pt>
                <c:pt idx="128">
                  <c:v>7595964352.5825062</c:v>
                </c:pt>
                <c:pt idx="129">
                  <c:v>7596704996.5428543</c:v>
                </c:pt>
                <c:pt idx="130">
                  <c:v>7597378327.6906967</c:v>
                </c:pt>
                <c:pt idx="131">
                  <c:v>7599933733.1162224</c:v>
                </c:pt>
                <c:pt idx="132">
                  <c:v>7607718486.0578251</c:v>
                </c:pt>
                <c:pt idx="133">
                  <c:v>7612562495.8392029</c:v>
                </c:pt>
                <c:pt idx="134">
                  <c:v>7616288045.2285309</c:v>
                </c:pt>
                <c:pt idx="135">
                  <c:v>7618756420.419157</c:v>
                </c:pt>
                <c:pt idx="136">
                  <c:v>7621186232.7042828</c:v>
                </c:pt>
                <c:pt idx="137">
                  <c:v>7622514596.6600895</c:v>
                </c:pt>
                <c:pt idx="138">
                  <c:v>7625692526.8491859</c:v>
                </c:pt>
                <c:pt idx="139">
                  <c:v>7628706976.530138</c:v>
                </c:pt>
                <c:pt idx="140">
                  <c:v>7645229101.7345695</c:v>
                </c:pt>
                <c:pt idx="141">
                  <c:v>7645578278.447403</c:v>
                </c:pt>
                <c:pt idx="142">
                  <c:v>7657169747.342741</c:v>
                </c:pt>
                <c:pt idx="143">
                  <c:v>7664502526.2256451</c:v>
                </c:pt>
                <c:pt idx="144">
                  <c:v>7665205611.3746243</c:v>
                </c:pt>
                <c:pt idx="145">
                  <c:v>7668070463.6881657</c:v>
                </c:pt>
                <c:pt idx="146">
                  <c:v>7681510437.5041523</c:v>
                </c:pt>
                <c:pt idx="147">
                  <c:v>7684543636.7507839</c:v>
                </c:pt>
                <c:pt idx="148">
                  <c:v>7687091819.5019588</c:v>
                </c:pt>
                <c:pt idx="149">
                  <c:v>7690616688.2247486</c:v>
                </c:pt>
                <c:pt idx="150">
                  <c:v>7709501997.4428787</c:v>
                </c:pt>
                <c:pt idx="151">
                  <c:v>7715787828.7071896</c:v>
                </c:pt>
                <c:pt idx="152">
                  <c:v>7721316186.4945068</c:v>
                </c:pt>
                <c:pt idx="153">
                  <c:v>7721795270.7104893</c:v>
                </c:pt>
                <c:pt idx="154">
                  <c:v>7733177847.1474953</c:v>
                </c:pt>
                <c:pt idx="155">
                  <c:v>7734420787.777401</c:v>
                </c:pt>
                <c:pt idx="156">
                  <c:v>7736328084.8143063</c:v>
                </c:pt>
                <c:pt idx="157">
                  <c:v>7746200090.3515778</c:v>
                </c:pt>
                <c:pt idx="158">
                  <c:v>7749408712.4197903</c:v>
                </c:pt>
                <c:pt idx="159">
                  <c:v>7755084894.8339672</c:v>
                </c:pt>
                <c:pt idx="160">
                  <c:v>7756010220.9373684</c:v>
                </c:pt>
                <c:pt idx="161">
                  <c:v>7759497583.2778263</c:v>
                </c:pt>
                <c:pt idx="162">
                  <c:v>7765599339.9839115</c:v>
                </c:pt>
                <c:pt idx="163">
                  <c:v>7790575938.831604</c:v>
                </c:pt>
                <c:pt idx="164">
                  <c:v>7796354906.1349754</c:v>
                </c:pt>
                <c:pt idx="165">
                  <c:v>7801487348.457365</c:v>
                </c:pt>
                <c:pt idx="166">
                  <c:v>7802540384.0739861</c:v>
                </c:pt>
                <c:pt idx="167">
                  <c:v>7803790432.6734486</c:v>
                </c:pt>
                <c:pt idx="168">
                  <c:v>7808642571.8859901</c:v>
                </c:pt>
                <c:pt idx="169">
                  <c:v>7818832354.8999596</c:v>
                </c:pt>
                <c:pt idx="170">
                  <c:v>7832200631.897583</c:v>
                </c:pt>
                <c:pt idx="171">
                  <c:v>7837755377.3203907</c:v>
                </c:pt>
                <c:pt idx="172">
                  <c:v>7851237953.7951508</c:v>
                </c:pt>
                <c:pt idx="173">
                  <c:v>7853173416.4592037</c:v>
                </c:pt>
                <c:pt idx="174">
                  <c:v>7855990158.1774006</c:v>
                </c:pt>
                <c:pt idx="175">
                  <c:v>7857629179.6185284</c:v>
                </c:pt>
                <c:pt idx="176">
                  <c:v>7859458980.6412182</c:v>
                </c:pt>
                <c:pt idx="177">
                  <c:v>7861678416.7413349</c:v>
                </c:pt>
                <c:pt idx="178">
                  <c:v>7885481911.2952423</c:v>
                </c:pt>
                <c:pt idx="179">
                  <c:v>7886904560.582468</c:v>
                </c:pt>
                <c:pt idx="180">
                  <c:v>7890760354.3300591</c:v>
                </c:pt>
                <c:pt idx="181">
                  <c:v>7892771733.0425091</c:v>
                </c:pt>
                <c:pt idx="182">
                  <c:v>7894340385.5033054</c:v>
                </c:pt>
                <c:pt idx="183">
                  <c:v>7894763584.8065968</c:v>
                </c:pt>
                <c:pt idx="184">
                  <c:v>7899791206.425621</c:v>
                </c:pt>
                <c:pt idx="185">
                  <c:v>7900991781.6300926</c:v>
                </c:pt>
                <c:pt idx="186">
                  <c:v>7913000454.4022236</c:v>
                </c:pt>
                <c:pt idx="187">
                  <c:v>7916096168.4526653</c:v>
                </c:pt>
                <c:pt idx="188">
                  <c:v>7917911789.4162521</c:v>
                </c:pt>
                <c:pt idx="189">
                  <c:v>7922194658.4652576</c:v>
                </c:pt>
                <c:pt idx="190">
                  <c:v>7925935108.2605782</c:v>
                </c:pt>
                <c:pt idx="191">
                  <c:v>7926417158.8004799</c:v>
                </c:pt>
                <c:pt idx="192">
                  <c:v>7938547085.6352959</c:v>
                </c:pt>
                <c:pt idx="193">
                  <c:v>7942451334.496809</c:v>
                </c:pt>
                <c:pt idx="194">
                  <c:v>7942849712.1500912</c:v>
                </c:pt>
                <c:pt idx="195">
                  <c:v>7943095696.0810642</c:v>
                </c:pt>
                <c:pt idx="196">
                  <c:v>7949196789.5798397</c:v>
                </c:pt>
                <c:pt idx="197">
                  <c:v>7952367092.7132854</c:v>
                </c:pt>
                <c:pt idx="198">
                  <c:v>7954303704.8352222</c:v>
                </c:pt>
                <c:pt idx="199">
                  <c:v>7966932688.9905453</c:v>
                </c:pt>
                <c:pt idx="200">
                  <c:v>7969371959.5760174</c:v>
                </c:pt>
                <c:pt idx="201">
                  <c:v>7973769024.9441929</c:v>
                </c:pt>
                <c:pt idx="202">
                  <c:v>7981295904.4147205</c:v>
                </c:pt>
                <c:pt idx="203">
                  <c:v>7983077778.946928</c:v>
                </c:pt>
                <c:pt idx="204">
                  <c:v>7985128283.8636551</c:v>
                </c:pt>
                <c:pt idx="205">
                  <c:v>7988155204.1971436</c:v>
                </c:pt>
                <c:pt idx="206">
                  <c:v>7988816196.5205879</c:v>
                </c:pt>
                <c:pt idx="207">
                  <c:v>7992476300.6321507</c:v>
                </c:pt>
                <c:pt idx="208">
                  <c:v>7992602494.9750233</c:v>
                </c:pt>
                <c:pt idx="209">
                  <c:v>7999458451.5252972</c:v>
                </c:pt>
                <c:pt idx="210">
                  <c:v>8003646082.5407333</c:v>
                </c:pt>
                <c:pt idx="211">
                  <c:v>8008307330.3145103</c:v>
                </c:pt>
                <c:pt idx="212">
                  <c:v>8009368071.1789207</c:v>
                </c:pt>
                <c:pt idx="213">
                  <c:v>8012880066.6348858</c:v>
                </c:pt>
                <c:pt idx="214">
                  <c:v>8014900964.4983044</c:v>
                </c:pt>
                <c:pt idx="215">
                  <c:v>8015852757.4880962</c:v>
                </c:pt>
                <c:pt idx="216">
                  <c:v>8017481738.3594666</c:v>
                </c:pt>
                <c:pt idx="217">
                  <c:v>8022175186.586729</c:v>
                </c:pt>
                <c:pt idx="218">
                  <c:v>8023197104.737669</c:v>
                </c:pt>
                <c:pt idx="219">
                  <c:v>8025375308.1313457</c:v>
                </c:pt>
                <c:pt idx="220">
                  <c:v>8026656590.9282036</c:v>
                </c:pt>
                <c:pt idx="221">
                  <c:v>8028748959.0417633</c:v>
                </c:pt>
                <c:pt idx="222">
                  <c:v>8042207248.4158306</c:v>
                </c:pt>
                <c:pt idx="223">
                  <c:v>8045081620.7318878</c:v>
                </c:pt>
                <c:pt idx="224">
                  <c:v>8048946397.9464645</c:v>
                </c:pt>
                <c:pt idx="225">
                  <c:v>8054463188.1113739</c:v>
                </c:pt>
                <c:pt idx="226">
                  <c:v>8061774792.8988552</c:v>
                </c:pt>
                <c:pt idx="227">
                  <c:v>8064613639.2977562</c:v>
                </c:pt>
                <c:pt idx="228">
                  <c:v>8066299356.5122585</c:v>
                </c:pt>
                <c:pt idx="229">
                  <c:v>8084125080.9188156</c:v>
                </c:pt>
                <c:pt idx="230">
                  <c:v>8089475134.0994587</c:v>
                </c:pt>
                <c:pt idx="231">
                  <c:v>8092878600.9501667</c:v>
                </c:pt>
                <c:pt idx="232">
                  <c:v>8095482012.8105774</c:v>
                </c:pt>
                <c:pt idx="233">
                  <c:v>8096739279.3805981</c:v>
                </c:pt>
                <c:pt idx="234">
                  <c:v>8098621060.9108639</c:v>
                </c:pt>
                <c:pt idx="235">
                  <c:v>8098964260.3288879</c:v>
                </c:pt>
                <c:pt idx="236">
                  <c:v>8101301554.7074299</c:v>
                </c:pt>
                <c:pt idx="237">
                  <c:v>8102485541.4373703</c:v>
                </c:pt>
                <c:pt idx="238">
                  <c:v>8105993259.5153675</c:v>
                </c:pt>
                <c:pt idx="239">
                  <c:v>8107485358.5735493</c:v>
                </c:pt>
                <c:pt idx="240">
                  <c:v>8107517198.4204731</c:v>
                </c:pt>
                <c:pt idx="241">
                  <c:v>8112337688.0130501</c:v>
                </c:pt>
                <c:pt idx="242">
                  <c:v>8113967233.4452095</c:v>
                </c:pt>
                <c:pt idx="243">
                  <c:v>8116581034.6681709</c:v>
                </c:pt>
                <c:pt idx="244">
                  <c:v>8118170969.1712208</c:v>
                </c:pt>
                <c:pt idx="245">
                  <c:v>8118988708.118187</c:v>
                </c:pt>
                <c:pt idx="246">
                  <c:v>8126086622.1409245</c:v>
                </c:pt>
                <c:pt idx="247">
                  <c:v>8132792985.4889469</c:v>
                </c:pt>
                <c:pt idx="248">
                  <c:v>8137522034.5178337</c:v>
                </c:pt>
                <c:pt idx="249">
                  <c:v>8138230841.1330814</c:v>
                </c:pt>
                <c:pt idx="250">
                  <c:v>8139021887.5091286</c:v>
                </c:pt>
                <c:pt idx="251">
                  <c:v>8142511601.6104755</c:v>
                </c:pt>
                <c:pt idx="252">
                  <c:v>8144056427.8847466</c:v>
                </c:pt>
                <c:pt idx="253">
                  <c:v>8149825193.2395725</c:v>
                </c:pt>
                <c:pt idx="254">
                  <c:v>8150530134.1986847</c:v>
                </c:pt>
                <c:pt idx="255">
                  <c:v>8151432746.710371</c:v>
                </c:pt>
                <c:pt idx="256">
                  <c:v>8151851057.8208408</c:v>
                </c:pt>
                <c:pt idx="257">
                  <c:v>8152667417.6619053</c:v>
                </c:pt>
                <c:pt idx="258">
                  <c:v>8153817884.2980995</c:v>
                </c:pt>
                <c:pt idx="259">
                  <c:v>8154267795.5589352</c:v>
                </c:pt>
                <c:pt idx="260">
                  <c:v>8155721000.8318138</c:v>
                </c:pt>
                <c:pt idx="261">
                  <c:v>8159817974.2772713</c:v>
                </c:pt>
                <c:pt idx="262">
                  <c:v>8159942421.4579124</c:v>
                </c:pt>
                <c:pt idx="263">
                  <c:v>8167265386.4628048</c:v>
                </c:pt>
                <c:pt idx="264">
                  <c:v>8170473043.1385956</c:v>
                </c:pt>
                <c:pt idx="265">
                  <c:v>8174209810.0616703</c:v>
                </c:pt>
                <c:pt idx="266">
                  <c:v>8184434092.6326942</c:v>
                </c:pt>
                <c:pt idx="267">
                  <c:v>8185345495.9966488</c:v>
                </c:pt>
                <c:pt idx="268">
                  <c:v>8192965317.6487465</c:v>
                </c:pt>
                <c:pt idx="269">
                  <c:v>8195324860.9840088</c:v>
                </c:pt>
                <c:pt idx="270">
                  <c:v>8200231986.9987469</c:v>
                </c:pt>
                <c:pt idx="271">
                  <c:v>8204554069.1875553</c:v>
                </c:pt>
                <c:pt idx="272">
                  <c:v>8205139969.1324043</c:v>
                </c:pt>
                <c:pt idx="273">
                  <c:v>8211676467.2169132</c:v>
                </c:pt>
                <c:pt idx="274">
                  <c:v>8212942031.9830647</c:v>
                </c:pt>
                <c:pt idx="275">
                  <c:v>8214775352.6481857</c:v>
                </c:pt>
                <c:pt idx="276">
                  <c:v>8220265702.8723202</c:v>
                </c:pt>
                <c:pt idx="277">
                  <c:v>8220855843.6423607</c:v>
                </c:pt>
                <c:pt idx="278">
                  <c:v>8223011178.3010368</c:v>
                </c:pt>
                <c:pt idx="279">
                  <c:v>8223606577.7755566</c:v>
                </c:pt>
                <c:pt idx="280">
                  <c:v>8226050875.7719746</c:v>
                </c:pt>
                <c:pt idx="281">
                  <c:v>8226989192.6472168</c:v>
                </c:pt>
                <c:pt idx="282">
                  <c:v>8227300024.3824005</c:v>
                </c:pt>
                <c:pt idx="283">
                  <c:v>8230160743.396246</c:v>
                </c:pt>
                <c:pt idx="284">
                  <c:v>8230812371.787117</c:v>
                </c:pt>
                <c:pt idx="285">
                  <c:v>8231181259.6087399</c:v>
                </c:pt>
                <c:pt idx="286">
                  <c:v>8238253398.6177979</c:v>
                </c:pt>
                <c:pt idx="287">
                  <c:v>8238257271.6467724</c:v>
                </c:pt>
                <c:pt idx="288">
                  <c:v>8239605271.4972992</c:v>
                </c:pt>
                <c:pt idx="289">
                  <c:v>8241642059.9986115</c:v>
                </c:pt>
                <c:pt idx="290">
                  <c:v>8243397533.6748352</c:v>
                </c:pt>
                <c:pt idx="291">
                  <c:v>8247157166.2509918</c:v>
                </c:pt>
                <c:pt idx="292">
                  <c:v>8250463348.4797726</c:v>
                </c:pt>
                <c:pt idx="293">
                  <c:v>8254602149.9172573</c:v>
                </c:pt>
                <c:pt idx="294">
                  <c:v>8255887338.5083332</c:v>
                </c:pt>
                <c:pt idx="295">
                  <c:v>8261339738.1148205</c:v>
                </c:pt>
                <c:pt idx="296">
                  <c:v>8261506909.7552681</c:v>
                </c:pt>
                <c:pt idx="297">
                  <c:v>8263891393.6109161</c:v>
                </c:pt>
                <c:pt idx="298">
                  <c:v>8268065510.4346294</c:v>
                </c:pt>
                <c:pt idx="299">
                  <c:v>8270751805.7550125</c:v>
                </c:pt>
                <c:pt idx="300">
                  <c:v>8270987312.1804123</c:v>
                </c:pt>
                <c:pt idx="301">
                  <c:v>8271458729.6492786</c:v>
                </c:pt>
                <c:pt idx="302">
                  <c:v>8272195957.2498455</c:v>
                </c:pt>
                <c:pt idx="303">
                  <c:v>8274277568.8312855</c:v>
                </c:pt>
                <c:pt idx="304">
                  <c:v>8280411237.4355278</c:v>
                </c:pt>
                <c:pt idx="305">
                  <c:v>8280579365.6789341</c:v>
                </c:pt>
                <c:pt idx="306">
                  <c:v>8282926744.4244766</c:v>
                </c:pt>
                <c:pt idx="307">
                  <c:v>8283344512.2292385</c:v>
                </c:pt>
                <c:pt idx="308">
                  <c:v>8290596626.2238884</c:v>
                </c:pt>
                <c:pt idx="309">
                  <c:v>8290961349.5497856</c:v>
                </c:pt>
                <c:pt idx="310">
                  <c:v>8291643913.699213</c:v>
                </c:pt>
                <c:pt idx="311">
                  <c:v>8295407643.6081486</c:v>
                </c:pt>
                <c:pt idx="312">
                  <c:v>8298074303.1680698</c:v>
                </c:pt>
                <c:pt idx="313">
                  <c:v>8299040330.7496719</c:v>
                </c:pt>
                <c:pt idx="314">
                  <c:v>8302379525.7721291</c:v>
                </c:pt>
                <c:pt idx="315">
                  <c:v>8305871556.3224068</c:v>
                </c:pt>
                <c:pt idx="316">
                  <c:v>8307715452.1304741</c:v>
                </c:pt>
                <c:pt idx="317">
                  <c:v>8312113595.2600765</c:v>
                </c:pt>
                <c:pt idx="318">
                  <c:v>8313585837.258564</c:v>
                </c:pt>
                <c:pt idx="319">
                  <c:v>8318648624.9023438</c:v>
                </c:pt>
                <c:pt idx="320">
                  <c:v>8321119003.7145519</c:v>
                </c:pt>
                <c:pt idx="321">
                  <c:v>8322287890.4940166</c:v>
                </c:pt>
                <c:pt idx="322">
                  <c:v>8323816196.2408581</c:v>
                </c:pt>
                <c:pt idx="323">
                  <c:v>8331727087.732523</c:v>
                </c:pt>
                <c:pt idx="324">
                  <c:v>8338785064.083498</c:v>
                </c:pt>
                <c:pt idx="325">
                  <c:v>8340005891.6174278</c:v>
                </c:pt>
                <c:pt idx="326">
                  <c:v>8340010641.7985668</c:v>
                </c:pt>
                <c:pt idx="327">
                  <c:v>8340116372.2047958</c:v>
                </c:pt>
                <c:pt idx="328">
                  <c:v>8340907777.6746063</c:v>
                </c:pt>
                <c:pt idx="329">
                  <c:v>8341179785.5211887</c:v>
                </c:pt>
                <c:pt idx="330">
                  <c:v>8343066598.8699474</c:v>
                </c:pt>
                <c:pt idx="331">
                  <c:v>8344310175.258112</c:v>
                </c:pt>
                <c:pt idx="332">
                  <c:v>8345126741.6826458</c:v>
                </c:pt>
                <c:pt idx="333">
                  <c:v>8350775325.424675</c:v>
                </c:pt>
                <c:pt idx="334">
                  <c:v>8353046802.7624893</c:v>
                </c:pt>
                <c:pt idx="335">
                  <c:v>8353134996.2343426</c:v>
                </c:pt>
                <c:pt idx="336">
                  <c:v>8354455332.3494148</c:v>
                </c:pt>
                <c:pt idx="337">
                  <c:v>8356942781.2236481</c:v>
                </c:pt>
                <c:pt idx="338">
                  <c:v>8360428877.8032398</c:v>
                </c:pt>
                <c:pt idx="339">
                  <c:v>8362548644.5369148</c:v>
                </c:pt>
                <c:pt idx="340">
                  <c:v>8366414470.3455486</c:v>
                </c:pt>
                <c:pt idx="341">
                  <c:v>8370480606.2902088</c:v>
                </c:pt>
                <c:pt idx="342">
                  <c:v>8374414038.1777191</c:v>
                </c:pt>
                <c:pt idx="343">
                  <c:v>8381584674.361042</c:v>
                </c:pt>
                <c:pt idx="344">
                  <c:v>8381949986.2571468</c:v>
                </c:pt>
                <c:pt idx="345">
                  <c:v>8387005176.861496</c:v>
                </c:pt>
                <c:pt idx="346">
                  <c:v>8387943050.7724762</c:v>
                </c:pt>
                <c:pt idx="347">
                  <c:v>8389979241.7484055</c:v>
                </c:pt>
                <c:pt idx="348">
                  <c:v>8390006532.2895069</c:v>
                </c:pt>
                <c:pt idx="349">
                  <c:v>8391325703.7967052</c:v>
                </c:pt>
                <c:pt idx="350">
                  <c:v>8395381167.5955448</c:v>
                </c:pt>
                <c:pt idx="351">
                  <c:v>8398582978.300827</c:v>
                </c:pt>
                <c:pt idx="352">
                  <c:v>8398608837.1282673</c:v>
                </c:pt>
                <c:pt idx="353">
                  <c:v>8398924039.2147388</c:v>
                </c:pt>
                <c:pt idx="354">
                  <c:v>8399993269.3232613</c:v>
                </c:pt>
                <c:pt idx="355">
                  <c:v>8400144251.4334831</c:v>
                </c:pt>
                <c:pt idx="356">
                  <c:v>8406194974.2833767</c:v>
                </c:pt>
                <c:pt idx="357">
                  <c:v>8407218143.6553116</c:v>
                </c:pt>
                <c:pt idx="358">
                  <c:v>8432268226.8295574</c:v>
                </c:pt>
                <c:pt idx="359">
                  <c:v>8433288973.9766579</c:v>
                </c:pt>
                <c:pt idx="360">
                  <c:v>8435139072.9678726</c:v>
                </c:pt>
                <c:pt idx="361">
                  <c:v>8436568284.2265091</c:v>
                </c:pt>
                <c:pt idx="362">
                  <c:v>8438702075.7420692</c:v>
                </c:pt>
                <c:pt idx="363">
                  <c:v>8440012502.6163578</c:v>
                </c:pt>
                <c:pt idx="364">
                  <c:v>8441283359.0664196</c:v>
                </c:pt>
                <c:pt idx="365">
                  <c:v>8442351893.1267834</c:v>
                </c:pt>
                <c:pt idx="366">
                  <c:v>8442896415.2000942</c:v>
                </c:pt>
                <c:pt idx="367">
                  <c:v>8450345048.7698479</c:v>
                </c:pt>
                <c:pt idx="368">
                  <c:v>8450703401.3357735</c:v>
                </c:pt>
                <c:pt idx="369">
                  <c:v>8451928313.9964275</c:v>
                </c:pt>
                <c:pt idx="370">
                  <c:v>8455357102.3154259</c:v>
                </c:pt>
                <c:pt idx="371">
                  <c:v>8456517127.4704742</c:v>
                </c:pt>
                <c:pt idx="372">
                  <c:v>8465063627.3920898</c:v>
                </c:pt>
                <c:pt idx="373">
                  <c:v>8466156084.9150047</c:v>
                </c:pt>
                <c:pt idx="374">
                  <c:v>8470395201.8318024</c:v>
                </c:pt>
                <c:pt idx="375">
                  <c:v>8471910943.7386169</c:v>
                </c:pt>
                <c:pt idx="376">
                  <c:v>8477383152.803051</c:v>
                </c:pt>
                <c:pt idx="377">
                  <c:v>8480602274.5373516</c:v>
                </c:pt>
                <c:pt idx="378">
                  <c:v>8485306845.6346359</c:v>
                </c:pt>
                <c:pt idx="379">
                  <c:v>8485847877.9015083</c:v>
                </c:pt>
                <c:pt idx="380">
                  <c:v>8485951062.6088219</c:v>
                </c:pt>
                <c:pt idx="381">
                  <c:v>8486708477.7917652</c:v>
                </c:pt>
                <c:pt idx="382">
                  <c:v>8487840381.1633453</c:v>
                </c:pt>
                <c:pt idx="383">
                  <c:v>8489454974.9312725</c:v>
                </c:pt>
                <c:pt idx="384">
                  <c:v>8495310241.3405361</c:v>
                </c:pt>
                <c:pt idx="385">
                  <c:v>8497309253.6745014</c:v>
                </c:pt>
                <c:pt idx="386">
                  <c:v>8497445560.9014225</c:v>
                </c:pt>
                <c:pt idx="387">
                  <c:v>8498488288.0532703</c:v>
                </c:pt>
                <c:pt idx="388">
                  <c:v>8498565955.6603565</c:v>
                </c:pt>
                <c:pt idx="389">
                  <c:v>8498975344.9030457</c:v>
                </c:pt>
                <c:pt idx="390">
                  <c:v>8500065294.0679226</c:v>
                </c:pt>
                <c:pt idx="391">
                  <c:v>8504957511.784708</c:v>
                </c:pt>
                <c:pt idx="392">
                  <c:v>8508577491.88661</c:v>
                </c:pt>
                <c:pt idx="393">
                  <c:v>8509862872.4853687</c:v>
                </c:pt>
                <c:pt idx="394">
                  <c:v>8512491786.2500153</c:v>
                </c:pt>
                <c:pt idx="395">
                  <c:v>8513887676.5134487</c:v>
                </c:pt>
                <c:pt idx="396">
                  <c:v>8527427625.7656784</c:v>
                </c:pt>
                <c:pt idx="397">
                  <c:v>8528421879.3348961</c:v>
                </c:pt>
                <c:pt idx="398">
                  <c:v>8534169799.2243614</c:v>
                </c:pt>
                <c:pt idx="399">
                  <c:v>8534373326.9135551</c:v>
                </c:pt>
                <c:pt idx="400">
                  <c:v>8543137353.1033497</c:v>
                </c:pt>
                <c:pt idx="401">
                  <c:v>8545459489.6632004</c:v>
                </c:pt>
                <c:pt idx="402">
                  <c:v>8547621304.0771103</c:v>
                </c:pt>
                <c:pt idx="403">
                  <c:v>8547800824.937582</c:v>
                </c:pt>
                <c:pt idx="404">
                  <c:v>8554727828.9054356</c:v>
                </c:pt>
                <c:pt idx="405">
                  <c:v>8555824809.8822899</c:v>
                </c:pt>
                <c:pt idx="406">
                  <c:v>8559976053.7912369</c:v>
                </c:pt>
                <c:pt idx="407">
                  <c:v>8563633435.6617069</c:v>
                </c:pt>
                <c:pt idx="408">
                  <c:v>8567780200.3675709</c:v>
                </c:pt>
                <c:pt idx="409">
                  <c:v>8571001467.3141499</c:v>
                </c:pt>
                <c:pt idx="410">
                  <c:v>8571441248.6285343</c:v>
                </c:pt>
                <c:pt idx="411">
                  <c:v>8580718656.8633156</c:v>
                </c:pt>
                <c:pt idx="412">
                  <c:v>8588193838.4419155</c:v>
                </c:pt>
                <c:pt idx="413">
                  <c:v>8589628499.0042591</c:v>
                </c:pt>
                <c:pt idx="414">
                  <c:v>8589664204.6228447</c:v>
                </c:pt>
                <c:pt idx="415">
                  <c:v>8593278921.5907955</c:v>
                </c:pt>
                <c:pt idx="416">
                  <c:v>8594622638.2376461</c:v>
                </c:pt>
                <c:pt idx="417">
                  <c:v>8595473781.429882</c:v>
                </c:pt>
                <c:pt idx="418">
                  <c:v>8606017065.2423</c:v>
                </c:pt>
                <c:pt idx="419">
                  <c:v>8606962378.8908997</c:v>
                </c:pt>
                <c:pt idx="420">
                  <c:v>8607009609.3329926</c:v>
                </c:pt>
                <c:pt idx="421">
                  <c:v>8608981060.1812859</c:v>
                </c:pt>
                <c:pt idx="422">
                  <c:v>8612519638.6572456</c:v>
                </c:pt>
                <c:pt idx="423">
                  <c:v>8618937967.0251179</c:v>
                </c:pt>
                <c:pt idx="424">
                  <c:v>8622010747.1643486</c:v>
                </c:pt>
                <c:pt idx="425">
                  <c:v>8623770887.1628666</c:v>
                </c:pt>
                <c:pt idx="426">
                  <c:v>8624026107.7677517</c:v>
                </c:pt>
                <c:pt idx="427">
                  <c:v>8625570971.8634071</c:v>
                </c:pt>
                <c:pt idx="428">
                  <c:v>8633217056.7114296</c:v>
                </c:pt>
                <c:pt idx="429">
                  <c:v>8637671195.4814777</c:v>
                </c:pt>
                <c:pt idx="430">
                  <c:v>8644395711.1924171</c:v>
                </c:pt>
                <c:pt idx="431">
                  <c:v>8649110816.9791965</c:v>
                </c:pt>
                <c:pt idx="432">
                  <c:v>8649254772.4728489</c:v>
                </c:pt>
                <c:pt idx="433">
                  <c:v>8656349200.4884167</c:v>
                </c:pt>
                <c:pt idx="434">
                  <c:v>8661341421.7914963</c:v>
                </c:pt>
                <c:pt idx="435">
                  <c:v>8662726057.2567253</c:v>
                </c:pt>
                <c:pt idx="436">
                  <c:v>8665975024.3071804</c:v>
                </c:pt>
                <c:pt idx="437">
                  <c:v>8669419261.6258526</c:v>
                </c:pt>
                <c:pt idx="438">
                  <c:v>8669674407.325367</c:v>
                </c:pt>
                <c:pt idx="439">
                  <c:v>8670819025.8385029</c:v>
                </c:pt>
                <c:pt idx="440">
                  <c:v>8671324534.0291557</c:v>
                </c:pt>
                <c:pt idx="441">
                  <c:v>8672786346.2889671</c:v>
                </c:pt>
                <c:pt idx="442">
                  <c:v>8676599244.4683208</c:v>
                </c:pt>
                <c:pt idx="443">
                  <c:v>8678807434.603426</c:v>
                </c:pt>
                <c:pt idx="444">
                  <c:v>8681721214.207592</c:v>
                </c:pt>
                <c:pt idx="445">
                  <c:v>8681731968.0159645</c:v>
                </c:pt>
                <c:pt idx="446">
                  <c:v>8682178339.3550644</c:v>
                </c:pt>
                <c:pt idx="447">
                  <c:v>8684093035.9316254</c:v>
                </c:pt>
                <c:pt idx="448">
                  <c:v>8684661916.467495</c:v>
                </c:pt>
                <c:pt idx="449">
                  <c:v>8686719257.1725273</c:v>
                </c:pt>
                <c:pt idx="450">
                  <c:v>8695519615.8434486</c:v>
                </c:pt>
                <c:pt idx="451">
                  <c:v>8697297893.3532467</c:v>
                </c:pt>
                <c:pt idx="452">
                  <c:v>8702235196.6122036</c:v>
                </c:pt>
                <c:pt idx="453">
                  <c:v>8704728718.890398</c:v>
                </c:pt>
                <c:pt idx="454">
                  <c:v>8708198646.990509</c:v>
                </c:pt>
                <c:pt idx="455">
                  <c:v>8714830057.8190975</c:v>
                </c:pt>
                <c:pt idx="456">
                  <c:v>8715443962.3483067</c:v>
                </c:pt>
                <c:pt idx="457">
                  <c:v>8717279964.8023071</c:v>
                </c:pt>
                <c:pt idx="458">
                  <c:v>8718165268.9803181</c:v>
                </c:pt>
                <c:pt idx="459">
                  <c:v>8718395244.6657982</c:v>
                </c:pt>
                <c:pt idx="460">
                  <c:v>8718744456.3605881</c:v>
                </c:pt>
                <c:pt idx="461">
                  <c:v>8719096981.4064465</c:v>
                </c:pt>
                <c:pt idx="462">
                  <c:v>8724744746.0236397</c:v>
                </c:pt>
                <c:pt idx="463">
                  <c:v>8725237809.6172867</c:v>
                </c:pt>
                <c:pt idx="464">
                  <c:v>8730058155.8883286</c:v>
                </c:pt>
                <c:pt idx="465">
                  <c:v>8733666109.8364391</c:v>
                </c:pt>
                <c:pt idx="466">
                  <c:v>8736088752.6072407</c:v>
                </c:pt>
                <c:pt idx="467">
                  <c:v>8737829482.2736835</c:v>
                </c:pt>
                <c:pt idx="468">
                  <c:v>8745333807.1469364</c:v>
                </c:pt>
                <c:pt idx="469">
                  <c:v>8753679661.7110653</c:v>
                </c:pt>
                <c:pt idx="470">
                  <c:v>8755173946.3802929</c:v>
                </c:pt>
                <c:pt idx="471">
                  <c:v>8756796902.6335087</c:v>
                </c:pt>
                <c:pt idx="472">
                  <c:v>8759473019.9216366</c:v>
                </c:pt>
                <c:pt idx="473">
                  <c:v>8763265365.3429203</c:v>
                </c:pt>
                <c:pt idx="474">
                  <c:v>8769796950.4145851</c:v>
                </c:pt>
                <c:pt idx="475">
                  <c:v>8776069384.9903355</c:v>
                </c:pt>
                <c:pt idx="476">
                  <c:v>8778341462.8142052</c:v>
                </c:pt>
                <c:pt idx="477">
                  <c:v>8778512151.22402</c:v>
                </c:pt>
                <c:pt idx="478">
                  <c:v>8779852891.9710064</c:v>
                </c:pt>
                <c:pt idx="479">
                  <c:v>8785261802.1587563</c:v>
                </c:pt>
                <c:pt idx="480">
                  <c:v>8797878558.4033051</c:v>
                </c:pt>
                <c:pt idx="481">
                  <c:v>8802338200.7499352</c:v>
                </c:pt>
                <c:pt idx="482">
                  <c:v>8802357920.1014214</c:v>
                </c:pt>
                <c:pt idx="483">
                  <c:v>8804034767.0507259</c:v>
                </c:pt>
                <c:pt idx="484">
                  <c:v>8806377137.3987961</c:v>
                </c:pt>
                <c:pt idx="485">
                  <c:v>8808230254.983532</c:v>
                </c:pt>
                <c:pt idx="486">
                  <c:v>8811477155.1185932</c:v>
                </c:pt>
                <c:pt idx="487">
                  <c:v>8822276124.1174011</c:v>
                </c:pt>
                <c:pt idx="488">
                  <c:v>8822836875.7421799</c:v>
                </c:pt>
                <c:pt idx="489">
                  <c:v>8823588843.0264931</c:v>
                </c:pt>
                <c:pt idx="490">
                  <c:v>8831890937.5797691</c:v>
                </c:pt>
                <c:pt idx="491">
                  <c:v>8832250485.4115524</c:v>
                </c:pt>
                <c:pt idx="492">
                  <c:v>8838814060.3034725</c:v>
                </c:pt>
                <c:pt idx="493">
                  <c:v>8839456303.6721764</c:v>
                </c:pt>
                <c:pt idx="494">
                  <c:v>8842648348.5822124</c:v>
                </c:pt>
                <c:pt idx="495">
                  <c:v>8846132131.9557514</c:v>
                </c:pt>
                <c:pt idx="496">
                  <c:v>8848611734.8101063</c:v>
                </c:pt>
                <c:pt idx="497">
                  <c:v>8849225784.8638458</c:v>
                </c:pt>
                <c:pt idx="498">
                  <c:v>8855259083.4985714</c:v>
                </c:pt>
                <c:pt idx="499">
                  <c:v>8855911191.9067402</c:v>
                </c:pt>
                <c:pt idx="500">
                  <c:v>8857257565.8503075</c:v>
                </c:pt>
                <c:pt idx="501">
                  <c:v>8858991666.9869804</c:v>
                </c:pt>
                <c:pt idx="502">
                  <c:v>8860128121.7845955</c:v>
                </c:pt>
                <c:pt idx="503">
                  <c:v>8861076136.0393505</c:v>
                </c:pt>
                <c:pt idx="504">
                  <c:v>8861371382.0400829</c:v>
                </c:pt>
                <c:pt idx="505">
                  <c:v>8864396192.8068542</c:v>
                </c:pt>
                <c:pt idx="506">
                  <c:v>8867862807.780817</c:v>
                </c:pt>
                <c:pt idx="507">
                  <c:v>8869916880.8554649</c:v>
                </c:pt>
                <c:pt idx="508">
                  <c:v>8874741666.3111572</c:v>
                </c:pt>
                <c:pt idx="509">
                  <c:v>8880578927.2995071</c:v>
                </c:pt>
                <c:pt idx="510">
                  <c:v>8885971428.9469662</c:v>
                </c:pt>
                <c:pt idx="511">
                  <c:v>8894362715.0160255</c:v>
                </c:pt>
                <c:pt idx="512">
                  <c:v>8896019963.3532772</c:v>
                </c:pt>
                <c:pt idx="513">
                  <c:v>8897765710.4625168</c:v>
                </c:pt>
                <c:pt idx="514">
                  <c:v>8897904641.6124496</c:v>
                </c:pt>
                <c:pt idx="515">
                  <c:v>8898738157.9429436</c:v>
                </c:pt>
                <c:pt idx="516">
                  <c:v>8899434667.2485352</c:v>
                </c:pt>
                <c:pt idx="517">
                  <c:v>8903953337.0048428</c:v>
                </c:pt>
                <c:pt idx="518">
                  <c:v>8907474304.4465542</c:v>
                </c:pt>
                <c:pt idx="519">
                  <c:v>8918490847.1285019</c:v>
                </c:pt>
                <c:pt idx="520">
                  <c:v>8920820766.8994865</c:v>
                </c:pt>
                <c:pt idx="521">
                  <c:v>8930341408.5332794</c:v>
                </c:pt>
                <c:pt idx="522">
                  <c:v>8932963239.4180698</c:v>
                </c:pt>
                <c:pt idx="523">
                  <c:v>8933059431.5610752</c:v>
                </c:pt>
                <c:pt idx="524">
                  <c:v>8934134108.3191853</c:v>
                </c:pt>
                <c:pt idx="525">
                  <c:v>8936056925.6400356</c:v>
                </c:pt>
                <c:pt idx="526">
                  <c:v>8941289940.4989204</c:v>
                </c:pt>
                <c:pt idx="527">
                  <c:v>8941407075.3187866</c:v>
                </c:pt>
                <c:pt idx="528">
                  <c:v>8943444912.7554855</c:v>
                </c:pt>
                <c:pt idx="529">
                  <c:v>8943730359.801836</c:v>
                </c:pt>
                <c:pt idx="530">
                  <c:v>8946310598.6156368</c:v>
                </c:pt>
                <c:pt idx="531">
                  <c:v>8950591296.0114193</c:v>
                </c:pt>
                <c:pt idx="532">
                  <c:v>8951986947.8177567</c:v>
                </c:pt>
                <c:pt idx="533">
                  <c:v>8954325766.8573818</c:v>
                </c:pt>
                <c:pt idx="534">
                  <c:v>8957871162.1409168</c:v>
                </c:pt>
                <c:pt idx="535">
                  <c:v>8963643352.1204109</c:v>
                </c:pt>
                <c:pt idx="536">
                  <c:v>8967781714.2839336</c:v>
                </c:pt>
                <c:pt idx="537">
                  <c:v>8967901559.1693745</c:v>
                </c:pt>
                <c:pt idx="538">
                  <c:v>8968414083.7583771</c:v>
                </c:pt>
                <c:pt idx="539">
                  <c:v>8971451421.4801159</c:v>
                </c:pt>
                <c:pt idx="540">
                  <c:v>8972186106.4472942</c:v>
                </c:pt>
                <c:pt idx="541">
                  <c:v>8973239223.1937752</c:v>
                </c:pt>
                <c:pt idx="542">
                  <c:v>8973338585.1298771</c:v>
                </c:pt>
                <c:pt idx="543">
                  <c:v>8974686639.3185825</c:v>
                </c:pt>
                <c:pt idx="544">
                  <c:v>8978247336.9832458</c:v>
                </c:pt>
                <c:pt idx="545">
                  <c:v>8981996354.0438957</c:v>
                </c:pt>
                <c:pt idx="546">
                  <c:v>8982529582.6691189</c:v>
                </c:pt>
                <c:pt idx="547">
                  <c:v>8986674801.4764957</c:v>
                </c:pt>
                <c:pt idx="548">
                  <c:v>8991057609.9738541</c:v>
                </c:pt>
                <c:pt idx="549">
                  <c:v>8991544566.5274868</c:v>
                </c:pt>
                <c:pt idx="550">
                  <c:v>8993060628.7748947</c:v>
                </c:pt>
                <c:pt idx="551">
                  <c:v>9000840294.5626354</c:v>
                </c:pt>
                <c:pt idx="552">
                  <c:v>9002531493.229744</c:v>
                </c:pt>
                <c:pt idx="553">
                  <c:v>9004251467.4698544</c:v>
                </c:pt>
                <c:pt idx="554">
                  <c:v>9005606845.0364952</c:v>
                </c:pt>
                <c:pt idx="555">
                  <c:v>9005762050.0418568</c:v>
                </c:pt>
                <c:pt idx="556">
                  <c:v>9006433117.2311058</c:v>
                </c:pt>
                <c:pt idx="557">
                  <c:v>9015942159.161272</c:v>
                </c:pt>
                <c:pt idx="558">
                  <c:v>9020016230.6393261</c:v>
                </c:pt>
                <c:pt idx="559">
                  <c:v>9021390008.6187057</c:v>
                </c:pt>
                <c:pt idx="560">
                  <c:v>9038645814.3378391</c:v>
                </c:pt>
                <c:pt idx="561">
                  <c:v>9039318397.2502346</c:v>
                </c:pt>
                <c:pt idx="562">
                  <c:v>9042001154.4466267</c:v>
                </c:pt>
                <c:pt idx="563">
                  <c:v>9047276386.601366</c:v>
                </c:pt>
                <c:pt idx="564">
                  <c:v>9049589579.3874264</c:v>
                </c:pt>
                <c:pt idx="565">
                  <c:v>9059132115.3217449</c:v>
                </c:pt>
                <c:pt idx="566">
                  <c:v>9061806210.7810268</c:v>
                </c:pt>
                <c:pt idx="567">
                  <c:v>9065195659.624073</c:v>
                </c:pt>
                <c:pt idx="568">
                  <c:v>9066055138.508316</c:v>
                </c:pt>
                <c:pt idx="569">
                  <c:v>9067615834.5832634</c:v>
                </c:pt>
                <c:pt idx="570">
                  <c:v>9070911932.6340523</c:v>
                </c:pt>
                <c:pt idx="571">
                  <c:v>9071497769.8799858</c:v>
                </c:pt>
                <c:pt idx="572">
                  <c:v>9071868019.451376</c:v>
                </c:pt>
                <c:pt idx="573">
                  <c:v>9075486683.9488392</c:v>
                </c:pt>
                <c:pt idx="574">
                  <c:v>9078382662.3165455</c:v>
                </c:pt>
                <c:pt idx="575">
                  <c:v>9085307921.4760361</c:v>
                </c:pt>
                <c:pt idx="576">
                  <c:v>9085844876.057827</c:v>
                </c:pt>
                <c:pt idx="577">
                  <c:v>9086236957.7367744</c:v>
                </c:pt>
                <c:pt idx="578">
                  <c:v>9087690811.601656</c:v>
                </c:pt>
                <c:pt idx="579">
                  <c:v>9092155705.299099</c:v>
                </c:pt>
                <c:pt idx="580">
                  <c:v>9099366281.7947254</c:v>
                </c:pt>
                <c:pt idx="581">
                  <c:v>9100538731.0084972</c:v>
                </c:pt>
                <c:pt idx="582">
                  <c:v>9102371781.8604755</c:v>
                </c:pt>
                <c:pt idx="583">
                  <c:v>9109201978.8256207</c:v>
                </c:pt>
                <c:pt idx="584">
                  <c:v>9109891636.8565769</c:v>
                </c:pt>
                <c:pt idx="585">
                  <c:v>9111679791.1319027</c:v>
                </c:pt>
                <c:pt idx="586">
                  <c:v>9113149956.0970421</c:v>
                </c:pt>
                <c:pt idx="587">
                  <c:v>9113952411.2171974</c:v>
                </c:pt>
                <c:pt idx="588">
                  <c:v>9114295312.6263962</c:v>
                </c:pt>
                <c:pt idx="589">
                  <c:v>9119078928.8766766</c:v>
                </c:pt>
                <c:pt idx="590">
                  <c:v>9119957895.9213467</c:v>
                </c:pt>
                <c:pt idx="591">
                  <c:v>9128164433.4183521</c:v>
                </c:pt>
                <c:pt idx="592">
                  <c:v>9135418770.7308731</c:v>
                </c:pt>
                <c:pt idx="593">
                  <c:v>9136510443.4636497</c:v>
                </c:pt>
                <c:pt idx="594">
                  <c:v>9142085202.1675262</c:v>
                </c:pt>
                <c:pt idx="595">
                  <c:v>9142319888.5545464</c:v>
                </c:pt>
                <c:pt idx="596">
                  <c:v>9145228869.5042057</c:v>
                </c:pt>
                <c:pt idx="597">
                  <c:v>9145654535.1898842</c:v>
                </c:pt>
                <c:pt idx="598">
                  <c:v>9146375413.6966267</c:v>
                </c:pt>
                <c:pt idx="599">
                  <c:v>9148151025.8834057</c:v>
                </c:pt>
                <c:pt idx="600">
                  <c:v>9148601904.9072266</c:v>
                </c:pt>
                <c:pt idx="601">
                  <c:v>9152983167.3479156</c:v>
                </c:pt>
                <c:pt idx="602">
                  <c:v>9157478616.1355953</c:v>
                </c:pt>
                <c:pt idx="603">
                  <c:v>9159630236.8558235</c:v>
                </c:pt>
                <c:pt idx="604">
                  <c:v>9160844581.7676563</c:v>
                </c:pt>
                <c:pt idx="605">
                  <c:v>9166592373.7521362</c:v>
                </c:pt>
                <c:pt idx="606">
                  <c:v>9167950168.6042156</c:v>
                </c:pt>
                <c:pt idx="607">
                  <c:v>9174289325.2593365</c:v>
                </c:pt>
                <c:pt idx="608">
                  <c:v>9176566735.6189384</c:v>
                </c:pt>
                <c:pt idx="609">
                  <c:v>9182664439.5405388</c:v>
                </c:pt>
                <c:pt idx="610">
                  <c:v>9186644641.194561</c:v>
                </c:pt>
                <c:pt idx="611">
                  <c:v>9191508954.3903904</c:v>
                </c:pt>
                <c:pt idx="612">
                  <c:v>9193167075.6183662</c:v>
                </c:pt>
                <c:pt idx="613">
                  <c:v>9196218578.5324173</c:v>
                </c:pt>
                <c:pt idx="614">
                  <c:v>9196484303.8959961</c:v>
                </c:pt>
                <c:pt idx="615">
                  <c:v>9204392705.6252117</c:v>
                </c:pt>
                <c:pt idx="616">
                  <c:v>9210975655.9971256</c:v>
                </c:pt>
                <c:pt idx="617">
                  <c:v>9212018393.8978367</c:v>
                </c:pt>
                <c:pt idx="618">
                  <c:v>9214147165.8106365</c:v>
                </c:pt>
                <c:pt idx="619">
                  <c:v>9216949588.1704807</c:v>
                </c:pt>
                <c:pt idx="620">
                  <c:v>9217258940.718504</c:v>
                </c:pt>
                <c:pt idx="621">
                  <c:v>9221904250.652647</c:v>
                </c:pt>
                <c:pt idx="622">
                  <c:v>9222181834.7646561</c:v>
                </c:pt>
                <c:pt idx="623">
                  <c:v>9223945556.6207428</c:v>
                </c:pt>
                <c:pt idx="624">
                  <c:v>9226349982.8843555</c:v>
                </c:pt>
                <c:pt idx="625">
                  <c:v>9226412704.5342159</c:v>
                </c:pt>
                <c:pt idx="626">
                  <c:v>9233698045.3469429</c:v>
                </c:pt>
                <c:pt idx="627">
                  <c:v>9239075128.4607468</c:v>
                </c:pt>
                <c:pt idx="628">
                  <c:v>9243584429.2206459</c:v>
                </c:pt>
                <c:pt idx="629">
                  <c:v>9246679734.1696873</c:v>
                </c:pt>
                <c:pt idx="630">
                  <c:v>9249178323.8421154</c:v>
                </c:pt>
                <c:pt idx="631">
                  <c:v>9254421508.0519161</c:v>
                </c:pt>
                <c:pt idx="632">
                  <c:v>9256544681.0017853</c:v>
                </c:pt>
                <c:pt idx="633">
                  <c:v>9258365042.0467567</c:v>
                </c:pt>
                <c:pt idx="634">
                  <c:v>9267502092.2233276</c:v>
                </c:pt>
                <c:pt idx="635">
                  <c:v>9267911256.7733269</c:v>
                </c:pt>
                <c:pt idx="636">
                  <c:v>9268395351.5513725</c:v>
                </c:pt>
                <c:pt idx="637">
                  <c:v>9269742804.8196354</c:v>
                </c:pt>
                <c:pt idx="638">
                  <c:v>9274704620.4873734</c:v>
                </c:pt>
                <c:pt idx="639">
                  <c:v>9275907176.0431423</c:v>
                </c:pt>
                <c:pt idx="640">
                  <c:v>9275927877.8780727</c:v>
                </c:pt>
                <c:pt idx="641">
                  <c:v>9276082700.9533958</c:v>
                </c:pt>
                <c:pt idx="642">
                  <c:v>9279547390.074667</c:v>
                </c:pt>
                <c:pt idx="643">
                  <c:v>9281935814.9567871</c:v>
                </c:pt>
                <c:pt idx="644">
                  <c:v>9284780362.7627468</c:v>
                </c:pt>
                <c:pt idx="645">
                  <c:v>9286817370.274826</c:v>
                </c:pt>
                <c:pt idx="646">
                  <c:v>9287699698.6612167</c:v>
                </c:pt>
                <c:pt idx="647">
                  <c:v>9287801278.6496258</c:v>
                </c:pt>
                <c:pt idx="648">
                  <c:v>9287895435.0189037</c:v>
                </c:pt>
                <c:pt idx="649">
                  <c:v>9289496033.7129345</c:v>
                </c:pt>
                <c:pt idx="650">
                  <c:v>9291290856.6772881</c:v>
                </c:pt>
                <c:pt idx="651">
                  <c:v>9294547295.4398956</c:v>
                </c:pt>
                <c:pt idx="652">
                  <c:v>9296815849.069397</c:v>
                </c:pt>
                <c:pt idx="653">
                  <c:v>9297707522.4603462</c:v>
                </c:pt>
                <c:pt idx="654">
                  <c:v>9307691920.2132072</c:v>
                </c:pt>
                <c:pt idx="655">
                  <c:v>9308417894.8830376</c:v>
                </c:pt>
                <c:pt idx="656">
                  <c:v>9312015818.8924561</c:v>
                </c:pt>
                <c:pt idx="657">
                  <c:v>9315651858.5876465</c:v>
                </c:pt>
                <c:pt idx="658">
                  <c:v>9320071249.6389675</c:v>
                </c:pt>
                <c:pt idx="659">
                  <c:v>9323005612.8693275</c:v>
                </c:pt>
                <c:pt idx="660">
                  <c:v>9323246175.1543064</c:v>
                </c:pt>
                <c:pt idx="661">
                  <c:v>9336150581.505846</c:v>
                </c:pt>
                <c:pt idx="662">
                  <c:v>9336361638.7992859</c:v>
                </c:pt>
                <c:pt idx="663">
                  <c:v>9337358043.1839275</c:v>
                </c:pt>
                <c:pt idx="664">
                  <c:v>9340350884.7359772</c:v>
                </c:pt>
                <c:pt idx="665">
                  <c:v>9340927799.639267</c:v>
                </c:pt>
                <c:pt idx="666">
                  <c:v>9344713225.9872265</c:v>
                </c:pt>
                <c:pt idx="667">
                  <c:v>9346965208.8595066</c:v>
                </c:pt>
                <c:pt idx="668">
                  <c:v>9349274076.3499756</c:v>
                </c:pt>
                <c:pt idx="669">
                  <c:v>9350753745.4347553</c:v>
                </c:pt>
                <c:pt idx="670">
                  <c:v>9358720554.3509655</c:v>
                </c:pt>
                <c:pt idx="671">
                  <c:v>9362975480.0859375</c:v>
                </c:pt>
                <c:pt idx="672">
                  <c:v>9372825115.4065056</c:v>
                </c:pt>
                <c:pt idx="673">
                  <c:v>9377590594.2936268</c:v>
                </c:pt>
                <c:pt idx="674">
                  <c:v>9381564208.7590752</c:v>
                </c:pt>
                <c:pt idx="675">
                  <c:v>9383344368.6662464</c:v>
                </c:pt>
                <c:pt idx="676">
                  <c:v>9385174167.9316463</c:v>
                </c:pt>
                <c:pt idx="677">
                  <c:v>9387458658.4199066</c:v>
                </c:pt>
                <c:pt idx="678">
                  <c:v>9396932834.8636169</c:v>
                </c:pt>
                <c:pt idx="679">
                  <c:v>9404211298.1315365</c:v>
                </c:pt>
                <c:pt idx="680">
                  <c:v>9410319678.0134735</c:v>
                </c:pt>
                <c:pt idx="681">
                  <c:v>9414778152.2638531</c:v>
                </c:pt>
                <c:pt idx="682">
                  <c:v>9416638806.5170269</c:v>
                </c:pt>
                <c:pt idx="683">
                  <c:v>9419477627.2607937</c:v>
                </c:pt>
                <c:pt idx="684">
                  <c:v>9423682875.3332348</c:v>
                </c:pt>
                <c:pt idx="685">
                  <c:v>9426609898.4643021</c:v>
                </c:pt>
                <c:pt idx="686">
                  <c:v>9429303703.9222775</c:v>
                </c:pt>
                <c:pt idx="687">
                  <c:v>9429533146.9048557</c:v>
                </c:pt>
                <c:pt idx="688">
                  <c:v>9430658461.3653259</c:v>
                </c:pt>
                <c:pt idx="689">
                  <c:v>9433388610.7771854</c:v>
                </c:pt>
                <c:pt idx="690">
                  <c:v>9433400204.8114624</c:v>
                </c:pt>
                <c:pt idx="691">
                  <c:v>9433898133.3551998</c:v>
                </c:pt>
                <c:pt idx="692">
                  <c:v>9438977089.7880764</c:v>
                </c:pt>
                <c:pt idx="693">
                  <c:v>9439321125.3775864</c:v>
                </c:pt>
                <c:pt idx="694">
                  <c:v>9447312616.8300972</c:v>
                </c:pt>
                <c:pt idx="695">
                  <c:v>9450985058.7622566</c:v>
                </c:pt>
                <c:pt idx="696">
                  <c:v>9460848445.2687054</c:v>
                </c:pt>
                <c:pt idx="697">
                  <c:v>9463061425.8448257</c:v>
                </c:pt>
                <c:pt idx="698">
                  <c:v>9463147322.7964172</c:v>
                </c:pt>
                <c:pt idx="699">
                  <c:v>9463872711.4162159</c:v>
                </c:pt>
                <c:pt idx="700">
                  <c:v>9465522997.7858868</c:v>
                </c:pt>
                <c:pt idx="701">
                  <c:v>9468073366.6120281</c:v>
                </c:pt>
                <c:pt idx="702">
                  <c:v>9475980468.2028255</c:v>
                </c:pt>
                <c:pt idx="703">
                  <c:v>9482315079.3923664</c:v>
                </c:pt>
                <c:pt idx="704">
                  <c:v>9484095888.2672958</c:v>
                </c:pt>
                <c:pt idx="705">
                  <c:v>9487582333.5618134</c:v>
                </c:pt>
                <c:pt idx="706">
                  <c:v>9490732104.744936</c:v>
                </c:pt>
                <c:pt idx="707">
                  <c:v>9493071173.1914063</c:v>
                </c:pt>
                <c:pt idx="708">
                  <c:v>9494237431.2644062</c:v>
                </c:pt>
                <c:pt idx="709">
                  <c:v>9496146413.7281971</c:v>
                </c:pt>
                <c:pt idx="710">
                  <c:v>9497182375.3133755</c:v>
                </c:pt>
                <c:pt idx="711">
                  <c:v>9499719696.0914955</c:v>
                </c:pt>
                <c:pt idx="712">
                  <c:v>9500313332.3770657</c:v>
                </c:pt>
                <c:pt idx="713">
                  <c:v>9503484994.9294376</c:v>
                </c:pt>
                <c:pt idx="714">
                  <c:v>9506073779.4713764</c:v>
                </c:pt>
                <c:pt idx="715">
                  <c:v>9506702124.0169163</c:v>
                </c:pt>
                <c:pt idx="716">
                  <c:v>9514240103.8823757</c:v>
                </c:pt>
                <c:pt idx="717">
                  <c:v>9519709133.6573009</c:v>
                </c:pt>
                <c:pt idx="718">
                  <c:v>9526948930.9864655</c:v>
                </c:pt>
                <c:pt idx="719">
                  <c:v>9528777361.9066753</c:v>
                </c:pt>
                <c:pt idx="720">
                  <c:v>9529542957.9921265</c:v>
                </c:pt>
                <c:pt idx="721">
                  <c:v>9530184280.9969654</c:v>
                </c:pt>
                <c:pt idx="722">
                  <c:v>9540891942.4128227</c:v>
                </c:pt>
                <c:pt idx="723">
                  <c:v>9550387303.7759552</c:v>
                </c:pt>
                <c:pt idx="724">
                  <c:v>9556670916.761095</c:v>
                </c:pt>
                <c:pt idx="725">
                  <c:v>9565778515.9102116</c:v>
                </c:pt>
                <c:pt idx="726">
                  <c:v>9569953520.7201157</c:v>
                </c:pt>
                <c:pt idx="727">
                  <c:v>9572588550.7933769</c:v>
                </c:pt>
                <c:pt idx="728">
                  <c:v>9577005890.7688255</c:v>
                </c:pt>
                <c:pt idx="729">
                  <c:v>9580251777.9168758</c:v>
                </c:pt>
                <c:pt idx="730">
                  <c:v>9580530795.0008755</c:v>
                </c:pt>
                <c:pt idx="731">
                  <c:v>9582947344.3137455</c:v>
                </c:pt>
                <c:pt idx="732">
                  <c:v>9583227999.5234337</c:v>
                </c:pt>
                <c:pt idx="733">
                  <c:v>9587067677.1983128</c:v>
                </c:pt>
                <c:pt idx="734">
                  <c:v>9587727054.3620663</c:v>
                </c:pt>
                <c:pt idx="735">
                  <c:v>9592168756.181097</c:v>
                </c:pt>
                <c:pt idx="736">
                  <c:v>9594617888.5126476</c:v>
                </c:pt>
                <c:pt idx="737">
                  <c:v>9597769944.8918858</c:v>
                </c:pt>
                <c:pt idx="738">
                  <c:v>9599162852.8997765</c:v>
                </c:pt>
                <c:pt idx="739">
                  <c:v>9601348919.1871071</c:v>
                </c:pt>
                <c:pt idx="740">
                  <c:v>9606163605.6167164</c:v>
                </c:pt>
                <c:pt idx="741">
                  <c:v>9611158975.4547863</c:v>
                </c:pt>
                <c:pt idx="742">
                  <c:v>9611438417.6390667</c:v>
                </c:pt>
                <c:pt idx="743">
                  <c:v>9612113198.1628571</c:v>
                </c:pt>
                <c:pt idx="744">
                  <c:v>9617254095.003336</c:v>
                </c:pt>
                <c:pt idx="745">
                  <c:v>9618899125.1580753</c:v>
                </c:pt>
                <c:pt idx="746">
                  <c:v>9619843704.400116</c:v>
                </c:pt>
                <c:pt idx="747">
                  <c:v>9623815140.903059</c:v>
                </c:pt>
                <c:pt idx="748">
                  <c:v>9626486315.5839157</c:v>
                </c:pt>
                <c:pt idx="749">
                  <c:v>9627218444.6879559</c:v>
                </c:pt>
                <c:pt idx="750">
                  <c:v>9633574878.2101784</c:v>
                </c:pt>
                <c:pt idx="751">
                  <c:v>9636039397.6000957</c:v>
                </c:pt>
                <c:pt idx="752">
                  <c:v>9649850851.7746162</c:v>
                </c:pt>
                <c:pt idx="753">
                  <c:v>9651764114.0157337</c:v>
                </c:pt>
                <c:pt idx="754">
                  <c:v>9652390638.5868759</c:v>
                </c:pt>
                <c:pt idx="755">
                  <c:v>9652521265.1667976</c:v>
                </c:pt>
                <c:pt idx="756">
                  <c:v>9656609402.3784771</c:v>
                </c:pt>
                <c:pt idx="757">
                  <c:v>9658878091.3370056</c:v>
                </c:pt>
                <c:pt idx="758">
                  <c:v>9663982836.3017063</c:v>
                </c:pt>
                <c:pt idx="759">
                  <c:v>9676760963.823967</c:v>
                </c:pt>
                <c:pt idx="760">
                  <c:v>9679247732.891386</c:v>
                </c:pt>
                <c:pt idx="761">
                  <c:v>9686924533.1504154</c:v>
                </c:pt>
                <c:pt idx="762">
                  <c:v>9688759727.8394566</c:v>
                </c:pt>
                <c:pt idx="763">
                  <c:v>9691148805.9661465</c:v>
                </c:pt>
                <c:pt idx="764">
                  <c:v>9701723186.9410267</c:v>
                </c:pt>
                <c:pt idx="765">
                  <c:v>9704260837.3058167</c:v>
                </c:pt>
                <c:pt idx="766">
                  <c:v>9705362794.0618362</c:v>
                </c:pt>
                <c:pt idx="767">
                  <c:v>9708213921.1486759</c:v>
                </c:pt>
                <c:pt idx="768">
                  <c:v>9710258164.8936253</c:v>
                </c:pt>
                <c:pt idx="769">
                  <c:v>9713147315.5153275</c:v>
                </c:pt>
                <c:pt idx="770">
                  <c:v>9713812006.2988663</c:v>
                </c:pt>
                <c:pt idx="771">
                  <c:v>9716412061.5016956</c:v>
                </c:pt>
                <c:pt idx="772">
                  <c:v>9717957123.0124969</c:v>
                </c:pt>
                <c:pt idx="773">
                  <c:v>9718510258.5703964</c:v>
                </c:pt>
                <c:pt idx="774">
                  <c:v>9719921415.3775654</c:v>
                </c:pt>
                <c:pt idx="775">
                  <c:v>9723270834.860466</c:v>
                </c:pt>
                <c:pt idx="776">
                  <c:v>9729181557.6713161</c:v>
                </c:pt>
                <c:pt idx="777">
                  <c:v>9730381415.6388359</c:v>
                </c:pt>
                <c:pt idx="778">
                  <c:v>9733017628.5118771</c:v>
                </c:pt>
                <c:pt idx="779">
                  <c:v>9737912569.7639256</c:v>
                </c:pt>
                <c:pt idx="780">
                  <c:v>9743125152.633646</c:v>
                </c:pt>
                <c:pt idx="781">
                  <c:v>9743527099.5963764</c:v>
                </c:pt>
                <c:pt idx="782">
                  <c:v>9750435338.4675159</c:v>
                </c:pt>
                <c:pt idx="783">
                  <c:v>9760101312.0825558</c:v>
                </c:pt>
                <c:pt idx="784">
                  <c:v>9762149219.5602474</c:v>
                </c:pt>
                <c:pt idx="785">
                  <c:v>9771183158.7049866</c:v>
                </c:pt>
                <c:pt idx="786">
                  <c:v>9785867630.1180668</c:v>
                </c:pt>
                <c:pt idx="787">
                  <c:v>9801414716.5481758</c:v>
                </c:pt>
                <c:pt idx="788">
                  <c:v>9802147392.3856258</c:v>
                </c:pt>
                <c:pt idx="789">
                  <c:v>9802957278.7651062</c:v>
                </c:pt>
                <c:pt idx="790">
                  <c:v>9803116897.5562057</c:v>
                </c:pt>
                <c:pt idx="791">
                  <c:v>9809482149.3070755</c:v>
                </c:pt>
                <c:pt idx="792">
                  <c:v>9810921424.4921455</c:v>
                </c:pt>
                <c:pt idx="793">
                  <c:v>9820324571.0947266</c:v>
                </c:pt>
                <c:pt idx="794">
                  <c:v>9823459320.8472366</c:v>
                </c:pt>
                <c:pt idx="795">
                  <c:v>9838983466.0945454</c:v>
                </c:pt>
                <c:pt idx="796">
                  <c:v>9844011862.4888554</c:v>
                </c:pt>
                <c:pt idx="797">
                  <c:v>9847456431.907526</c:v>
                </c:pt>
                <c:pt idx="798">
                  <c:v>9856978920.5306873</c:v>
                </c:pt>
                <c:pt idx="799">
                  <c:v>9862052027.9402866</c:v>
                </c:pt>
                <c:pt idx="800">
                  <c:v>9862447669.7071075</c:v>
                </c:pt>
                <c:pt idx="801">
                  <c:v>9863721856.5546055</c:v>
                </c:pt>
                <c:pt idx="802">
                  <c:v>9863856669.0178661</c:v>
                </c:pt>
                <c:pt idx="803">
                  <c:v>9865791368.4456768</c:v>
                </c:pt>
                <c:pt idx="804">
                  <c:v>9866103011.0348568</c:v>
                </c:pt>
                <c:pt idx="805">
                  <c:v>9866109902.9245358</c:v>
                </c:pt>
                <c:pt idx="806">
                  <c:v>9866384673.1799564</c:v>
                </c:pt>
                <c:pt idx="807">
                  <c:v>9869614482.3875256</c:v>
                </c:pt>
                <c:pt idx="808">
                  <c:v>9880515919.5114269</c:v>
                </c:pt>
                <c:pt idx="809">
                  <c:v>9880677690.4602661</c:v>
                </c:pt>
                <c:pt idx="810">
                  <c:v>9881971933.6559467</c:v>
                </c:pt>
                <c:pt idx="811">
                  <c:v>9884440193.5306473</c:v>
                </c:pt>
                <c:pt idx="812">
                  <c:v>9884662388.6243458</c:v>
                </c:pt>
                <c:pt idx="813">
                  <c:v>9899330056.5172462</c:v>
                </c:pt>
                <c:pt idx="814">
                  <c:v>9909285098.4198265</c:v>
                </c:pt>
                <c:pt idx="815">
                  <c:v>9920300432.428627</c:v>
                </c:pt>
                <c:pt idx="816">
                  <c:v>9922056766.1342373</c:v>
                </c:pt>
                <c:pt idx="817">
                  <c:v>9939302776.8603363</c:v>
                </c:pt>
                <c:pt idx="818">
                  <c:v>9947418622.6353664</c:v>
                </c:pt>
                <c:pt idx="819">
                  <c:v>9948902540.6197853</c:v>
                </c:pt>
                <c:pt idx="820">
                  <c:v>9953133420.7406864</c:v>
                </c:pt>
                <c:pt idx="821">
                  <c:v>9955861811.1797352</c:v>
                </c:pt>
                <c:pt idx="822">
                  <c:v>9958066424.1104965</c:v>
                </c:pt>
                <c:pt idx="823">
                  <c:v>9958544153.3786659</c:v>
                </c:pt>
                <c:pt idx="824">
                  <c:v>9958970231.9624863</c:v>
                </c:pt>
                <c:pt idx="825">
                  <c:v>9966196112.3480854</c:v>
                </c:pt>
                <c:pt idx="826">
                  <c:v>9967113816.1921654</c:v>
                </c:pt>
                <c:pt idx="827">
                  <c:v>9969611956.4565353</c:v>
                </c:pt>
                <c:pt idx="828">
                  <c:v>9971164206.225256</c:v>
                </c:pt>
                <c:pt idx="829">
                  <c:v>9978094432.4817657</c:v>
                </c:pt>
                <c:pt idx="830">
                  <c:v>9986578054.9867954</c:v>
                </c:pt>
                <c:pt idx="831">
                  <c:v>9988481990.0515461</c:v>
                </c:pt>
                <c:pt idx="832">
                  <c:v>9993261629.2901955</c:v>
                </c:pt>
                <c:pt idx="833">
                  <c:v>9998944369.9625359</c:v>
                </c:pt>
                <c:pt idx="834">
                  <c:v>10008069644.566317</c:v>
                </c:pt>
                <c:pt idx="835">
                  <c:v>10011566989.653856</c:v>
                </c:pt>
                <c:pt idx="836">
                  <c:v>10013083434.724466</c:v>
                </c:pt>
                <c:pt idx="837">
                  <c:v>10015435128.165396</c:v>
                </c:pt>
                <c:pt idx="838">
                  <c:v>10017594714.738855</c:v>
                </c:pt>
                <c:pt idx="839">
                  <c:v>10019914621.506636</c:v>
                </c:pt>
                <c:pt idx="840">
                  <c:v>10021541611.462696</c:v>
                </c:pt>
                <c:pt idx="841">
                  <c:v>10021801537.988615</c:v>
                </c:pt>
                <c:pt idx="842">
                  <c:v>10023724879.568117</c:v>
                </c:pt>
                <c:pt idx="843">
                  <c:v>10027273749.890406</c:v>
                </c:pt>
                <c:pt idx="844">
                  <c:v>10027574426.511597</c:v>
                </c:pt>
                <c:pt idx="845">
                  <c:v>10034054473.641047</c:v>
                </c:pt>
                <c:pt idx="846">
                  <c:v>10042521941.729666</c:v>
                </c:pt>
                <c:pt idx="847">
                  <c:v>10045595552.924507</c:v>
                </c:pt>
                <c:pt idx="848">
                  <c:v>10057588257.690105</c:v>
                </c:pt>
                <c:pt idx="849">
                  <c:v>10060661979.286245</c:v>
                </c:pt>
                <c:pt idx="850">
                  <c:v>10084626204.635086</c:v>
                </c:pt>
                <c:pt idx="851">
                  <c:v>10086193821.535715</c:v>
                </c:pt>
                <c:pt idx="852">
                  <c:v>10087442780.291237</c:v>
                </c:pt>
                <c:pt idx="853">
                  <c:v>10100379180.019627</c:v>
                </c:pt>
                <c:pt idx="854">
                  <c:v>10109766077.336786</c:v>
                </c:pt>
                <c:pt idx="855">
                  <c:v>10111629896.562126</c:v>
                </c:pt>
                <c:pt idx="856">
                  <c:v>10112986504.747297</c:v>
                </c:pt>
                <c:pt idx="857">
                  <c:v>10113912389.207056</c:v>
                </c:pt>
                <c:pt idx="858">
                  <c:v>10115601131.103716</c:v>
                </c:pt>
                <c:pt idx="859">
                  <c:v>10131301757.716637</c:v>
                </c:pt>
                <c:pt idx="860">
                  <c:v>10131764193.905676</c:v>
                </c:pt>
                <c:pt idx="861">
                  <c:v>10141184445.954136</c:v>
                </c:pt>
                <c:pt idx="862">
                  <c:v>10142500065.317106</c:v>
                </c:pt>
                <c:pt idx="863">
                  <c:v>10153515677.066545</c:v>
                </c:pt>
                <c:pt idx="864">
                  <c:v>10156181122.875095</c:v>
                </c:pt>
                <c:pt idx="865">
                  <c:v>10159447731.921045</c:v>
                </c:pt>
                <c:pt idx="866">
                  <c:v>10163938587.902037</c:v>
                </c:pt>
                <c:pt idx="867">
                  <c:v>10182034182.384716</c:v>
                </c:pt>
                <c:pt idx="868">
                  <c:v>10182905798.427517</c:v>
                </c:pt>
                <c:pt idx="869">
                  <c:v>10187404142.980597</c:v>
                </c:pt>
                <c:pt idx="870">
                  <c:v>10188278261.658686</c:v>
                </c:pt>
                <c:pt idx="871">
                  <c:v>10189328482.327217</c:v>
                </c:pt>
                <c:pt idx="872">
                  <c:v>10196915316.248396</c:v>
                </c:pt>
                <c:pt idx="873">
                  <c:v>10197379358.978786</c:v>
                </c:pt>
                <c:pt idx="874">
                  <c:v>10207095261.975237</c:v>
                </c:pt>
                <c:pt idx="875">
                  <c:v>10216025764.857206</c:v>
                </c:pt>
                <c:pt idx="876">
                  <c:v>10222354851.254597</c:v>
                </c:pt>
                <c:pt idx="877">
                  <c:v>10222727996.609236</c:v>
                </c:pt>
                <c:pt idx="878">
                  <c:v>10230549896.044106</c:v>
                </c:pt>
                <c:pt idx="879">
                  <c:v>10232671831.142956</c:v>
                </c:pt>
                <c:pt idx="880">
                  <c:v>10238325309.632835</c:v>
                </c:pt>
                <c:pt idx="881">
                  <c:v>10239481938.833666</c:v>
                </c:pt>
                <c:pt idx="882">
                  <c:v>10240241582.937517</c:v>
                </c:pt>
                <c:pt idx="883">
                  <c:v>10243320673.603685</c:v>
                </c:pt>
                <c:pt idx="884">
                  <c:v>10248857486.456196</c:v>
                </c:pt>
                <c:pt idx="885">
                  <c:v>10268477962.718397</c:v>
                </c:pt>
                <c:pt idx="886">
                  <c:v>10268731483.506786</c:v>
                </c:pt>
                <c:pt idx="887">
                  <c:v>10269141727.195347</c:v>
                </c:pt>
                <c:pt idx="888">
                  <c:v>10280120965.767977</c:v>
                </c:pt>
                <c:pt idx="889">
                  <c:v>10281706906.643217</c:v>
                </c:pt>
                <c:pt idx="890">
                  <c:v>10306239754.039658</c:v>
                </c:pt>
                <c:pt idx="891">
                  <c:v>10309559520.451267</c:v>
                </c:pt>
                <c:pt idx="892">
                  <c:v>10312691917.631897</c:v>
                </c:pt>
                <c:pt idx="893">
                  <c:v>10321799714.375227</c:v>
                </c:pt>
                <c:pt idx="894">
                  <c:v>10322650308.441147</c:v>
                </c:pt>
                <c:pt idx="895">
                  <c:v>10329612021.479807</c:v>
                </c:pt>
                <c:pt idx="896">
                  <c:v>10332104008.760256</c:v>
                </c:pt>
                <c:pt idx="897">
                  <c:v>10334194524.444407</c:v>
                </c:pt>
                <c:pt idx="898">
                  <c:v>10340527579.783787</c:v>
                </c:pt>
                <c:pt idx="899">
                  <c:v>10343892552.942396</c:v>
                </c:pt>
                <c:pt idx="900">
                  <c:v>10343997837.068056</c:v>
                </c:pt>
                <c:pt idx="901">
                  <c:v>10351948745.524227</c:v>
                </c:pt>
                <c:pt idx="902">
                  <c:v>10354628321.070747</c:v>
                </c:pt>
                <c:pt idx="903">
                  <c:v>10365372381.263216</c:v>
                </c:pt>
                <c:pt idx="904">
                  <c:v>10365647080.617786</c:v>
                </c:pt>
                <c:pt idx="905">
                  <c:v>10367081174.690416</c:v>
                </c:pt>
                <c:pt idx="906">
                  <c:v>10381944857.066067</c:v>
                </c:pt>
                <c:pt idx="907">
                  <c:v>10384740356.958727</c:v>
                </c:pt>
                <c:pt idx="908">
                  <c:v>10385266378.960657</c:v>
                </c:pt>
                <c:pt idx="909">
                  <c:v>10407437273.050816</c:v>
                </c:pt>
                <c:pt idx="910">
                  <c:v>10409541299.123226</c:v>
                </c:pt>
                <c:pt idx="911">
                  <c:v>10419202818.681988</c:v>
                </c:pt>
                <c:pt idx="912">
                  <c:v>10426411587.108997</c:v>
                </c:pt>
                <c:pt idx="913">
                  <c:v>10430147567.325546</c:v>
                </c:pt>
                <c:pt idx="914">
                  <c:v>10449651716.368116</c:v>
                </c:pt>
                <c:pt idx="915">
                  <c:v>10453922303.430397</c:v>
                </c:pt>
                <c:pt idx="916">
                  <c:v>10459558851.310497</c:v>
                </c:pt>
                <c:pt idx="917">
                  <c:v>10462248226.945097</c:v>
                </c:pt>
                <c:pt idx="918">
                  <c:v>10472982188.433046</c:v>
                </c:pt>
                <c:pt idx="919">
                  <c:v>10476181906.884996</c:v>
                </c:pt>
                <c:pt idx="920">
                  <c:v>10486807163.813797</c:v>
                </c:pt>
                <c:pt idx="921">
                  <c:v>10487414058.888746</c:v>
                </c:pt>
                <c:pt idx="922">
                  <c:v>10488645820.832987</c:v>
                </c:pt>
                <c:pt idx="923">
                  <c:v>10504363775.084566</c:v>
                </c:pt>
                <c:pt idx="924">
                  <c:v>10509414476.098877</c:v>
                </c:pt>
                <c:pt idx="925">
                  <c:v>10511261713.664938</c:v>
                </c:pt>
                <c:pt idx="926">
                  <c:v>10536798214.166637</c:v>
                </c:pt>
                <c:pt idx="927">
                  <c:v>10537579669.117805</c:v>
                </c:pt>
                <c:pt idx="928">
                  <c:v>10540283783.212276</c:v>
                </c:pt>
                <c:pt idx="929">
                  <c:v>10562490986.225697</c:v>
                </c:pt>
                <c:pt idx="930">
                  <c:v>10568872432.601826</c:v>
                </c:pt>
                <c:pt idx="931">
                  <c:v>10572055702.545776</c:v>
                </c:pt>
                <c:pt idx="932">
                  <c:v>10596796240.588837</c:v>
                </c:pt>
                <c:pt idx="933">
                  <c:v>10603295115.653837</c:v>
                </c:pt>
                <c:pt idx="934">
                  <c:v>10604002317.907328</c:v>
                </c:pt>
                <c:pt idx="935">
                  <c:v>10607664338.003336</c:v>
                </c:pt>
                <c:pt idx="936">
                  <c:v>10625646399.321657</c:v>
                </c:pt>
                <c:pt idx="937">
                  <c:v>10636100365.397606</c:v>
                </c:pt>
                <c:pt idx="938">
                  <c:v>10661195024.588636</c:v>
                </c:pt>
                <c:pt idx="939">
                  <c:v>10667750084.552317</c:v>
                </c:pt>
                <c:pt idx="940">
                  <c:v>10669264430.609266</c:v>
                </c:pt>
                <c:pt idx="941">
                  <c:v>10674683364.148066</c:v>
                </c:pt>
                <c:pt idx="942">
                  <c:v>10675204550.267397</c:v>
                </c:pt>
                <c:pt idx="943">
                  <c:v>10690535576.767986</c:v>
                </c:pt>
                <c:pt idx="944">
                  <c:v>10702637681.566446</c:v>
                </c:pt>
                <c:pt idx="945">
                  <c:v>10714597615.755077</c:v>
                </c:pt>
                <c:pt idx="946">
                  <c:v>10715306954.854166</c:v>
                </c:pt>
                <c:pt idx="947">
                  <c:v>10719284761.525896</c:v>
                </c:pt>
                <c:pt idx="948">
                  <c:v>10739141109.207716</c:v>
                </c:pt>
                <c:pt idx="949">
                  <c:v>10740447928.012356</c:v>
                </c:pt>
                <c:pt idx="950">
                  <c:v>10742429937.112257</c:v>
                </c:pt>
                <c:pt idx="951">
                  <c:v>10747614893.714127</c:v>
                </c:pt>
                <c:pt idx="952">
                  <c:v>10766561978.742657</c:v>
                </c:pt>
                <c:pt idx="953">
                  <c:v>10779513541.466356</c:v>
                </c:pt>
                <c:pt idx="954">
                  <c:v>10780076549.842438</c:v>
                </c:pt>
                <c:pt idx="955">
                  <c:v>10812304534.596025</c:v>
                </c:pt>
                <c:pt idx="956">
                  <c:v>10822056680.583107</c:v>
                </c:pt>
                <c:pt idx="957">
                  <c:v>10822230487.146416</c:v>
                </c:pt>
                <c:pt idx="958">
                  <c:v>10840470283.626966</c:v>
                </c:pt>
                <c:pt idx="959">
                  <c:v>10847030846.595766</c:v>
                </c:pt>
                <c:pt idx="960">
                  <c:v>10850275547.221907</c:v>
                </c:pt>
                <c:pt idx="961">
                  <c:v>10851077630.257196</c:v>
                </c:pt>
                <c:pt idx="962">
                  <c:v>10877141015.646166</c:v>
                </c:pt>
                <c:pt idx="963">
                  <c:v>10916102108.097687</c:v>
                </c:pt>
                <c:pt idx="964">
                  <c:v>10918773201.208456</c:v>
                </c:pt>
                <c:pt idx="965">
                  <c:v>10921000996.502756</c:v>
                </c:pt>
                <c:pt idx="966">
                  <c:v>10944838994.136908</c:v>
                </c:pt>
                <c:pt idx="967">
                  <c:v>10955296512.943336</c:v>
                </c:pt>
                <c:pt idx="968">
                  <c:v>10956734981.664806</c:v>
                </c:pt>
                <c:pt idx="969">
                  <c:v>11002796462.278196</c:v>
                </c:pt>
                <c:pt idx="970">
                  <c:v>11003994599.707306</c:v>
                </c:pt>
                <c:pt idx="971">
                  <c:v>11042419686.544287</c:v>
                </c:pt>
                <c:pt idx="972">
                  <c:v>11048614625.139717</c:v>
                </c:pt>
                <c:pt idx="973">
                  <c:v>11059122597.496946</c:v>
                </c:pt>
                <c:pt idx="974">
                  <c:v>11060642522.850906</c:v>
                </c:pt>
                <c:pt idx="975">
                  <c:v>11222014508.731016</c:v>
                </c:pt>
                <c:pt idx="976">
                  <c:v>11265863138.432266</c:v>
                </c:pt>
                <c:pt idx="977">
                  <c:v>11288522352.258566</c:v>
                </c:pt>
                <c:pt idx="978">
                  <c:v>11297670557.401176</c:v>
                </c:pt>
                <c:pt idx="979">
                  <c:v>11376661870.451406</c:v>
                </c:pt>
                <c:pt idx="980">
                  <c:v>11402594835.332207</c:v>
                </c:pt>
                <c:pt idx="981">
                  <c:v>11406891065.923388</c:v>
                </c:pt>
                <c:pt idx="982">
                  <c:v>11407123647.545847</c:v>
                </c:pt>
                <c:pt idx="983">
                  <c:v>11411443616.321257</c:v>
                </c:pt>
                <c:pt idx="984">
                  <c:v>11417349844.917456</c:v>
                </c:pt>
                <c:pt idx="985">
                  <c:v>11423932866.585707</c:v>
                </c:pt>
                <c:pt idx="986">
                  <c:v>11439289390.855658</c:v>
                </c:pt>
                <c:pt idx="987">
                  <c:v>11442657618.339388</c:v>
                </c:pt>
                <c:pt idx="988">
                  <c:v>11471346650.981636</c:v>
                </c:pt>
                <c:pt idx="989">
                  <c:v>11509178410.108526</c:v>
                </c:pt>
                <c:pt idx="990">
                  <c:v>11514723296.835365</c:v>
                </c:pt>
                <c:pt idx="991">
                  <c:v>11780647695.843126</c:v>
                </c:pt>
                <c:pt idx="992">
                  <c:v>11811976828.464565</c:v>
                </c:pt>
                <c:pt idx="993">
                  <c:v>11833807638.976206</c:v>
                </c:pt>
                <c:pt idx="994">
                  <c:v>11987351847.521177</c:v>
                </c:pt>
                <c:pt idx="995">
                  <c:v>11987790477.451206</c:v>
                </c:pt>
                <c:pt idx="996">
                  <c:v>12159759547.992798</c:v>
                </c:pt>
                <c:pt idx="997">
                  <c:v>12163744231.564077</c:v>
                </c:pt>
                <c:pt idx="998">
                  <c:v>12181926582.298788</c:v>
                </c:pt>
                <c:pt idx="999">
                  <c:v>12496365122.186487</c:v>
                </c:pt>
              </c:numCache>
            </c:numRef>
          </c:xVal>
          <c:yVal>
            <c:numRef>
              <c:f>'Life-Cycle NPV'!$B$8:$B$1007</c:f>
              <c:numCache>
                <c:formatCode>0.00%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54-4ECE-A8C2-7EEE1DAB5703}"/>
            </c:ext>
          </c:extLst>
        </c:ser>
        <c:ser>
          <c:idx val="1"/>
          <c:order val="1"/>
          <c:tx>
            <c:v>Storm Protection Plan</c:v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'Life-Cycle NPV'!$F$8:$F$1007</c:f>
              <c:numCache>
                <c:formatCode>"$"#,##0</c:formatCode>
                <c:ptCount val="1000"/>
                <c:pt idx="0">
                  <c:v>4272406899.2535057</c:v>
                </c:pt>
                <c:pt idx="1">
                  <c:v>4273864227.2168884</c:v>
                </c:pt>
                <c:pt idx="2">
                  <c:v>4392494420.4357939</c:v>
                </c:pt>
                <c:pt idx="3">
                  <c:v>4427024131.3298903</c:v>
                </c:pt>
                <c:pt idx="4">
                  <c:v>4439164913.7315273</c:v>
                </c:pt>
                <c:pt idx="5">
                  <c:v>4439624796.4190311</c:v>
                </c:pt>
                <c:pt idx="6">
                  <c:v>4440875883.1280088</c:v>
                </c:pt>
                <c:pt idx="7">
                  <c:v>4473050547.9553986</c:v>
                </c:pt>
                <c:pt idx="8">
                  <c:v>4484245913.8282652</c:v>
                </c:pt>
                <c:pt idx="9">
                  <c:v>4490108439.6154099</c:v>
                </c:pt>
                <c:pt idx="10">
                  <c:v>4501484884.9173317</c:v>
                </c:pt>
                <c:pt idx="11">
                  <c:v>4517079940.2812967</c:v>
                </c:pt>
                <c:pt idx="12">
                  <c:v>4551631847.793025</c:v>
                </c:pt>
                <c:pt idx="13">
                  <c:v>4583327635.7106485</c:v>
                </c:pt>
                <c:pt idx="14">
                  <c:v>4603999669.7917252</c:v>
                </c:pt>
                <c:pt idx="15">
                  <c:v>4612292387.223093</c:v>
                </c:pt>
                <c:pt idx="16">
                  <c:v>4614127065.9315681</c:v>
                </c:pt>
                <c:pt idx="17">
                  <c:v>4623166839.1416807</c:v>
                </c:pt>
                <c:pt idx="18">
                  <c:v>4628824271.6442757</c:v>
                </c:pt>
                <c:pt idx="19">
                  <c:v>4629282036.3488779</c:v>
                </c:pt>
                <c:pt idx="20">
                  <c:v>4631217602.3452473</c:v>
                </c:pt>
                <c:pt idx="21">
                  <c:v>4633100607.0619965</c:v>
                </c:pt>
                <c:pt idx="22">
                  <c:v>4634687096.6925192</c:v>
                </c:pt>
                <c:pt idx="23">
                  <c:v>4636553268.267457</c:v>
                </c:pt>
                <c:pt idx="24">
                  <c:v>4639071339.1061325</c:v>
                </c:pt>
                <c:pt idx="25">
                  <c:v>4640389240.1805086</c:v>
                </c:pt>
                <c:pt idx="26">
                  <c:v>4642697448.869195</c:v>
                </c:pt>
                <c:pt idx="27">
                  <c:v>4648075146.1037369</c:v>
                </c:pt>
                <c:pt idx="28">
                  <c:v>4648808630.9741945</c:v>
                </c:pt>
                <c:pt idx="29">
                  <c:v>4649858206.2234755</c:v>
                </c:pt>
                <c:pt idx="30">
                  <c:v>4662578160.4724398</c:v>
                </c:pt>
                <c:pt idx="31">
                  <c:v>4668582775.5247116</c:v>
                </c:pt>
                <c:pt idx="32">
                  <c:v>4670219282.0225582</c:v>
                </c:pt>
                <c:pt idx="33">
                  <c:v>4670289115.0482483</c:v>
                </c:pt>
                <c:pt idx="34">
                  <c:v>4672689175.0372849</c:v>
                </c:pt>
                <c:pt idx="35">
                  <c:v>4674747910.9616604</c:v>
                </c:pt>
                <c:pt idx="36">
                  <c:v>4678750115.5086527</c:v>
                </c:pt>
                <c:pt idx="37">
                  <c:v>4680721368.0267229</c:v>
                </c:pt>
                <c:pt idx="38">
                  <c:v>4693606972.7789927</c:v>
                </c:pt>
                <c:pt idx="39">
                  <c:v>4693818197.1656742</c:v>
                </c:pt>
                <c:pt idx="40">
                  <c:v>4695553296.5981865</c:v>
                </c:pt>
                <c:pt idx="41">
                  <c:v>4696366479.327466</c:v>
                </c:pt>
                <c:pt idx="42">
                  <c:v>4700830939.896801</c:v>
                </c:pt>
                <c:pt idx="43">
                  <c:v>4701060496.0527496</c:v>
                </c:pt>
                <c:pt idx="44">
                  <c:v>4707710359.2910671</c:v>
                </c:pt>
                <c:pt idx="45">
                  <c:v>4711487772.5991707</c:v>
                </c:pt>
                <c:pt idx="46">
                  <c:v>4716826977.0969505</c:v>
                </c:pt>
                <c:pt idx="47">
                  <c:v>4717688449.98596</c:v>
                </c:pt>
                <c:pt idx="48">
                  <c:v>4721145113.8620987</c:v>
                </c:pt>
                <c:pt idx="49">
                  <c:v>4721365063.2236834</c:v>
                </c:pt>
                <c:pt idx="50">
                  <c:v>4727898570.2135105</c:v>
                </c:pt>
                <c:pt idx="51">
                  <c:v>4729636792.350976</c:v>
                </c:pt>
                <c:pt idx="52">
                  <c:v>4733493648.3217211</c:v>
                </c:pt>
                <c:pt idx="53">
                  <c:v>4734671566.9482946</c:v>
                </c:pt>
                <c:pt idx="54">
                  <c:v>4740605804.7831764</c:v>
                </c:pt>
                <c:pt idx="55">
                  <c:v>4741828243.7349825</c:v>
                </c:pt>
                <c:pt idx="56">
                  <c:v>4744669528.6509705</c:v>
                </c:pt>
                <c:pt idx="57">
                  <c:v>4747436701.7924042</c:v>
                </c:pt>
                <c:pt idx="58">
                  <c:v>4747702549.4595013</c:v>
                </c:pt>
                <c:pt idx="59">
                  <c:v>4748216357.4899235</c:v>
                </c:pt>
                <c:pt idx="60">
                  <c:v>4751256920.0179567</c:v>
                </c:pt>
                <c:pt idx="61">
                  <c:v>4755483521.0641842</c:v>
                </c:pt>
                <c:pt idx="62">
                  <c:v>4755721872.3904486</c:v>
                </c:pt>
                <c:pt idx="63">
                  <c:v>4762958403.2491474</c:v>
                </c:pt>
                <c:pt idx="64">
                  <c:v>4763511609.1885853</c:v>
                </c:pt>
                <c:pt idx="65">
                  <c:v>4765646437.1729326</c:v>
                </c:pt>
                <c:pt idx="66">
                  <c:v>4775503952.1500597</c:v>
                </c:pt>
                <c:pt idx="67">
                  <c:v>4775721334.6024704</c:v>
                </c:pt>
                <c:pt idx="68">
                  <c:v>4779785762.7340441</c:v>
                </c:pt>
                <c:pt idx="69">
                  <c:v>4783146252.0778017</c:v>
                </c:pt>
                <c:pt idx="70">
                  <c:v>4783616158.545599</c:v>
                </c:pt>
                <c:pt idx="71">
                  <c:v>4790124885.4375248</c:v>
                </c:pt>
                <c:pt idx="72">
                  <c:v>4799211289.8601837</c:v>
                </c:pt>
                <c:pt idx="73">
                  <c:v>4799428756.0177784</c:v>
                </c:pt>
                <c:pt idx="74">
                  <c:v>4809581419.0225706</c:v>
                </c:pt>
                <c:pt idx="75">
                  <c:v>4811393177.2812529</c:v>
                </c:pt>
                <c:pt idx="76">
                  <c:v>4817775315.4403143</c:v>
                </c:pt>
                <c:pt idx="77">
                  <c:v>4818607997.3417511</c:v>
                </c:pt>
                <c:pt idx="78">
                  <c:v>4820866861.2019205</c:v>
                </c:pt>
                <c:pt idx="79">
                  <c:v>4824422386.0869684</c:v>
                </c:pt>
                <c:pt idx="80">
                  <c:v>4826140909.7458048</c:v>
                </c:pt>
                <c:pt idx="81">
                  <c:v>4826188799.0816116</c:v>
                </c:pt>
                <c:pt idx="82">
                  <c:v>4827772576.7182674</c:v>
                </c:pt>
                <c:pt idx="83">
                  <c:v>4828122663.1506042</c:v>
                </c:pt>
                <c:pt idx="84">
                  <c:v>4831224977.8596764</c:v>
                </c:pt>
                <c:pt idx="85">
                  <c:v>4833160636.7178459</c:v>
                </c:pt>
                <c:pt idx="86">
                  <c:v>4838535817.7103662</c:v>
                </c:pt>
                <c:pt idx="87">
                  <c:v>4840616164.2522631</c:v>
                </c:pt>
                <c:pt idx="88">
                  <c:v>4841361104.6286354</c:v>
                </c:pt>
                <c:pt idx="89">
                  <c:v>4848810700.9910688</c:v>
                </c:pt>
                <c:pt idx="90">
                  <c:v>4853489251.2919712</c:v>
                </c:pt>
                <c:pt idx="91">
                  <c:v>4854285841.3025894</c:v>
                </c:pt>
                <c:pt idx="92">
                  <c:v>4858805108.4768991</c:v>
                </c:pt>
                <c:pt idx="93">
                  <c:v>4859485419.5300064</c:v>
                </c:pt>
                <c:pt idx="94">
                  <c:v>4860072830.5631504</c:v>
                </c:pt>
                <c:pt idx="95">
                  <c:v>4861140483.9787045</c:v>
                </c:pt>
                <c:pt idx="96">
                  <c:v>4863420695.9621439</c:v>
                </c:pt>
                <c:pt idx="97">
                  <c:v>4870311662.6060591</c:v>
                </c:pt>
                <c:pt idx="98">
                  <c:v>4871393755.5057068</c:v>
                </c:pt>
                <c:pt idx="99">
                  <c:v>4872913959.2169752</c:v>
                </c:pt>
                <c:pt idx="100">
                  <c:v>4873864141.8631458</c:v>
                </c:pt>
                <c:pt idx="101">
                  <c:v>4875388500.7928467</c:v>
                </c:pt>
                <c:pt idx="102">
                  <c:v>4876787510.3436413</c:v>
                </c:pt>
                <c:pt idx="103">
                  <c:v>4884657731.9101362</c:v>
                </c:pt>
                <c:pt idx="104">
                  <c:v>4886641345.2806492</c:v>
                </c:pt>
                <c:pt idx="105">
                  <c:v>4889305882.1150789</c:v>
                </c:pt>
                <c:pt idx="106">
                  <c:v>4893905658.3885851</c:v>
                </c:pt>
                <c:pt idx="107">
                  <c:v>4894826288.7485456</c:v>
                </c:pt>
                <c:pt idx="108">
                  <c:v>4895647527.9893389</c:v>
                </c:pt>
                <c:pt idx="109">
                  <c:v>4903288405.1081877</c:v>
                </c:pt>
                <c:pt idx="110">
                  <c:v>4905151801.2004833</c:v>
                </c:pt>
                <c:pt idx="111">
                  <c:v>4905234056.7394409</c:v>
                </c:pt>
                <c:pt idx="112">
                  <c:v>4914844998.8839941</c:v>
                </c:pt>
                <c:pt idx="113">
                  <c:v>4916596888.831687</c:v>
                </c:pt>
                <c:pt idx="114">
                  <c:v>4917881450.5414276</c:v>
                </c:pt>
                <c:pt idx="115">
                  <c:v>4918489221.3441534</c:v>
                </c:pt>
                <c:pt idx="116">
                  <c:v>4923996943.0104237</c:v>
                </c:pt>
                <c:pt idx="117">
                  <c:v>4926106865.6377363</c:v>
                </c:pt>
                <c:pt idx="118">
                  <c:v>4928983036.5184937</c:v>
                </c:pt>
                <c:pt idx="119">
                  <c:v>4932290710.3640184</c:v>
                </c:pt>
                <c:pt idx="120">
                  <c:v>4933665402.0829563</c:v>
                </c:pt>
                <c:pt idx="121">
                  <c:v>4934229823.8636389</c:v>
                </c:pt>
                <c:pt idx="122">
                  <c:v>4934368650.5496569</c:v>
                </c:pt>
                <c:pt idx="123">
                  <c:v>4935631092.1921587</c:v>
                </c:pt>
                <c:pt idx="124">
                  <c:v>4935670762.4507036</c:v>
                </c:pt>
                <c:pt idx="125">
                  <c:v>4935805984.9798679</c:v>
                </c:pt>
                <c:pt idx="126">
                  <c:v>4936296417.0023746</c:v>
                </c:pt>
                <c:pt idx="127">
                  <c:v>4936757263.0782871</c:v>
                </c:pt>
                <c:pt idx="128">
                  <c:v>4937736376.1525097</c:v>
                </c:pt>
                <c:pt idx="129">
                  <c:v>4939256964.7144833</c:v>
                </c:pt>
                <c:pt idx="130">
                  <c:v>4940548926.4835339</c:v>
                </c:pt>
                <c:pt idx="131">
                  <c:v>4941337051.5176458</c:v>
                </c:pt>
                <c:pt idx="132">
                  <c:v>4941507744.452035</c:v>
                </c:pt>
                <c:pt idx="133">
                  <c:v>4946949259.7469387</c:v>
                </c:pt>
                <c:pt idx="134">
                  <c:v>4948044010.6396818</c:v>
                </c:pt>
                <c:pt idx="135">
                  <c:v>4952695476.8214846</c:v>
                </c:pt>
                <c:pt idx="136">
                  <c:v>4958098372.7503138</c:v>
                </c:pt>
                <c:pt idx="137">
                  <c:v>4960715205.8864279</c:v>
                </c:pt>
                <c:pt idx="138">
                  <c:v>4963216959.3940639</c:v>
                </c:pt>
                <c:pt idx="139">
                  <c:v>4964312812.0344296</c:v>
                </c:pt>
                <c:pt idx="140">
                  <c:v>4964713514.4092646</c:v>
                </c:pt>
                <c:pt idx="141">
                  <c:v>4970061556.5570192</c:v>
                </c:pt>
                <c:pt idx="142">
                  <c:v>4974286426.5305796</c:v>
                </c:pt>
                <c:pt idx="143">
                  <c:v>4976657158.5783577</c:v>
                </c:pt>
                <c:pt idx="144">
                  <c:v>4978208798.942112</c:v>
                </c:pt>
                <c:pt idx="145">
                  <c:v>4983038912.4087639</c:v>
                </c:pt>
                <c:pt idx="146">
                  <c:v>4987136297.7658167</c:v>
                </c:pt>
                <c:pt idx="147">
                  <c:v>4987438351.0426626</c:v>
                </c:pt>
                <c:pt idx="148">
                  <c:v>4992878675.0121288</c:v>
                </c:pt>
                <c:pt idx="149">
                  <c:v>4995340398.3370113</c:v>
                </c:pt>
                <c:pt idx="150">
                  <c:v>4997464202.8544741</c:v>
                </c:pt>
                <c:pt idx="151">
                  <c:v>4997686333.6678066</c:v>
                </c:pt>
                <c:pt idx="152">
                  <c:v>4997755967.3007345</c:v>
                </c:pt>
                <c:pt idx="153">
                  <c:v>4998357325.9103756</c:v>
                </c:pt>
                <c:pt idx="154">
                  <c:v>4999005448.2666435</c:v>
                </c:pt>
                <c:pt idx="155">
                  <c:v>5002636842.0305471</c:v>
                </c:pt>
                <c:pt idx="156">
                  <c:v>5003857011.5089169</c:v>
                </c:pt>
                <c:pt idx="157">
                  <c:v>5004728273.3046827</c:v>
                </c:pt>
                <c:pt idx="158">
                  <c:v>5006818003.5604219</c:v>
                </c:pt>
                <c:pt idx="159">
                  <c:v>5007298886.4788685</c:v>
                </c:pt>
                <c:pt idx="160">
                  <c:v>5007634685.752532</c:v>
                </c:pt>
                <c:pt idx="161">
                  <c:v>5016053172.8283367</c:v>
                </c:pt>
                <c:pt idx="162">
                  <c:v>5019814790.078681</c:v>
                </c:pt>
                <c:pt idx="163">
                  <c:v>5021264281.9531736</c:v>
                </c:pt>
                <c:pt idx="164">
                  <c:v>5023363490.3553629</c:v>
                </c:pt>
                <c:pt idx="165">
                  <c:v>5026670725.9141808</c:v>
                </c:pt>
                <c:pt idx="166">
                  <c:v>5027850401.5431147</c:v>
                </c:pt>
                <c:pt idx="167">
                  <c:v>5028694980.1197519</c:v>
                </c:pt>
                <c:pt idx="168">
                  <c:v>5029459196.1733646</c:v>
                </c:pt>
                <c:pt idx="169">
                  <c:v>5035923992.6820307</c:v>
                </c:pt>
                <c:pt idx="170">
                  <c:v>5036524531.8076439</c:v>
                </c:pt>
                <c:pt idx="171">
                  <c:v>5036526050.4065933</c:v>
                </c:pt>
                <c:pt idx="172">
                  <c:v>5039390765.5762968</c:v>
                </c:pt>
                <c:pt idx="173">
                  <c:v>5045666166.3693848</c:v>
                </c:pt>
                <c:pt idx="174">
                  <c:v>5047525227.4206476</c:v>
                </c:pt>
                <c:pt idx="175">
                  <c:v>5048574054.0782146</c:v>
                </c:pt>
                <c:pt idx="176">
                  <c:v>5049201577.9975491</c:v>
                </c:pt>
                <c:pt idx="177">
                  <c:v>5056220186.8368263</c:v>
                </c:pt>
                <c:pt idx="178">
                  <c:v>5061432241.8739166</c:v>
                </c:pt>
                <c:pt idx="179">
                  <c:v>5062157690.2466192</c:v>
                </c:pt>
                <c:pt idx="180">
                  <c:v>5064525905.8608065</c:v>
                </c:pt>
                <c:pt idx="181">
                  <c:v>5066640166.6123228</c:v>
                </c:pt>
                <c:pt idx="182">
                  <c:v>5067054568.2864599</c:v>
                </c:pt>
                <c:pt idx="183">
                  <c:v>5067542009.377326</c:v>
                </c:pt>
                <c:pt idx="184">
                  <c:v>5070346851.1678162</c:v>
                </c:pt>
                <c:pt idx="185">
                  <c:v>5071680360.2761688</c:v>
                </c:pt>
                <c:pt idx="186">
                  <c:v>5072815225.0326109</c:v>
                </c:pt>
                <c:pt idx="187">
                  <c:v>5073582355.2033148</c:v>
                </c:pt>
                <c:pt idx="188">
                  <c:v>5075410640.9588232</c:v>
                </c:pt>
                <c:pt idx="189">
                  <c:v>5075743735.7274141</c:v>
                </c:pt>
                <c:pt idx="190">
                  <c:v>5077239238.2070751</c:v>
                </c:pt>
                <c:pt idx="191">
                  <c:v>5079334202.616334</c:v>
                </c:pt>
                <c:pt idx="192">
                  <c:v>5080613035.2936335</c:v>
                </c:pt>
                <c:pt idx="193">
                  <c:v>5080747909.2201214</c:v>
                </c:pt>
                <c:pt idx="194">
                  <c:v>5082564746.9284859</c:v>
                </c:pt>
                <c:pt idx="195">
                  <c:v>5082958714.4711332</c:v>
                </c:pt>
                <c:pt idx="196">
                  <c:v>5085950961.4055119</c:v>
                </c:pt>
                <c:pt idx="197">
                  <c:v>5086040401.2544432</c:v>
                </c:pt>
                <c:pt idx="198">
                  <c:v>5087871811.4147921</c:v>
                </c:pt>
                <c:pt idx="199">
                  <c:v>5087961200.1277628</c:v>
                </c:pt>
                <c:pt idx="200">
                  <c:v>5089149273.8970785</c:v>
                </c:pt>
                <c:pt idx="201">
                  <c:v>5090217798.9774323</c:v>
                </c:pt>
                <c:pt idx="202">
                  <c:v>5090671969.7339048</c:v>
                </c:pt>
                <c:pt idx="203">
                  <c:v>5093159824.4150591</c:v>
                </c:pt>
                <c:pt idx="204">
                  <c:v>5098365650.7062378</c:v>
                </c:pt>
                <c:pt idx="205">
                  <c:v>5098593092.3652363</c:v>
                </c:pt>
                <c:pt idx="206">
                  <c:v>5099316202.8213644</c:v>
                </c:pt>
                <c:pt idx="207">
                  <c:v>5100321625.4115686</c:v>
                </c:pt>
                <c:pt idx="208">
                  <c:v>5101049252.1515093</c:v>
                </c:pt>
                <c:pt idx="209">
                  <c:v>5102429131.2346125</c:v>
                </c:pt>
                <c:pt idx="210">
                  <c:v>5105003332.6260157</c:v>
                </c:pt>
                <c:pt idx="211">
                  <c:v>5105994545.0875368</c:v>
                </c:pt>
                <c:pt idx="212">
                  <c:v>5108573338.7431259</c:v>
                </c:pt>
                <c:pt idx="213">
                  <c:v>5110451932.1870346</c:v>
                </c:pt>
                <c:pt idx="214">
                  <c:v>5110919758.3896627</c:v>
                </c:pt>
                <c:pt idx="215">
                  <c:v>5112568187.4770479</c:v>
                </c:pt>
                <c:pt idx="216">
                  <c:v>5114239877.338891</c:v>
                </c:pt>
                <c:pt idx="217">
                  <c:v>5114615096.7783918</c:v>
                </c:pt>
                <c:pt idx="218">
                  <c:v>5114648866.4330158</c:v>
                </c:pt>
                <c:pt idx="219">
                  <c:v>5115589099.8518276</c:v>
                </c:pt>
                <c:pt idx="220">
                  <c:v>5115803322.450345</c:v>
                </c:pt>
                <c:pt idx="221">
                  <c:v>5119954092.9649248</c:v>
                </c:pt>
                <c:pt idx="222">
                  <c:v>5120253557.2297859</c:v>
                </c:pt>
                <c:pt idx="223">
                  <c:v>5121030459.1711578</c:v>
                </c:pt>
                <c:pt idx="224">
                  <c:v>5122355421.4017906</c:v>
                </c:pt>
                <c:pt idx="225">
                  <c:v>5122435724.3681908</c:v>
                </c:pt>
                <c:pt idx="226">
                  <c:v>5124659889.8034563</c:v>
                </c:pt>
                <c:pt idx="227">
                  <c:v>5126209507.9881191</c:v>
                </c:pt>
                <c:pt idx="228">
                  <c:v>5127043420.89538</c:v>
                </c:pt>
                <c:pt idx="229">
                  <c:v>5130257615.019989</c:v>
                </c:pt>
                <c:pt idx="230">
                  <c:v>5130428249.5874624</c:v>
                </c:pt>
                <c:pt idx="231">
                  <c:v>5131987941.8584604</c:v>
                </c:pt>
                <c:pt idx="232">
                  <c:v>5134332233.4940596</c:v>
                </c:pt>
                <c:pt idx="233">
                  <c:v>5135998386.2315693</c:v>
                </c:pt>
                <c:pt idx="234">
                  <c:v>5136622082.8356066</c:v>
                </c:pt>
                <c:pt idx="235">
                  <c:v>5136915274.3250856</c:v>
                </c:pt>
                <c:pt idx="236">
                  <c:v>5136928002.2014027</c:v>
                </c:pt>
                <c:pt idx="237">
                  <c:v>5137461498.7658358</c:v>
                </c:pt>
                <c:pt idx="238">
                  <c:v>5138014962.5049553</c:v>
                </c:pt>
                <c:pt idx="239">
                  <c:v>5138119588.8580256</c:v>
                </c:pt>
                <c:pt idx="240">
                  <c:v>5138243499.252079</c:v>
                </c:pt>
                <c:pt idx="241">
                  <c:v>5138358741.6642141</c:v>
                </c:pt>
                <c:pt idx="242">
                  <c:v>5138479115.841116</c:v>
                </c:pt>
                <c:pt idx="243">
                  <c:v>5139610348.009099</c:v>
                </c:pt>
                <c:pt idx="244">
                  <c:v>5139679019.8397465</c:v>
                </c:pt>
                <c:pt idx="245">
                  <c:v>5140031497.7244606</c:v>
                </c:pt>
                <c:pt idx="246">
                  <c:v>5143418216.5713758</c:v>
                </c:pt>
                <c:pt idx="247">
                  <c:v>5143494730.2497101</c:v>
                </c:pt>
                <c:pt idx="248">
                  <c:v>5144774927.7448616</c:v>
                </c:pt>
                <c:pt idx="249">
                  <c:v>5145841476.5162363</c:v>
                </c:pt>
                <c:pt idx="250">
                  <c:v>5146027684.7165537</c:v>
                </c:pt>
                <c:pt idx="251">
                  <c:v>5146184775.6509132</c:v>
                </c:pt>
                <c:pt idx="252">
                  <c:v>5147322107.4773531</c:v>
                </c:pt>
                <c:pt idx="253">
                  <c:v>5147720101.266099</c:v>
                </c:pt>
                <c:pt idx="254">
                  <c:v>5149548265.4616966</c:v>
                </c:pt>
                <c:pt idx="255">
                  <c:v>5150073624.5515471</c:v>
                </c:pt>
                <c:pt idx="256">
                  <c:v>5151776188.2781582</c:v>
                </c:pt>
                <c:pt idx="257">
                  <c:v>5152983011.1696463</c:v>
                </c:pt>
                <c:pt idx="258">
                  <c:v>5154571836.6306915</c:v>
                </c:pt>
                <c:pt idx="259">
                  <c:v>5158236180.9411058</c:v>
                </c:pt>
                <c:pt idx="260">
                  <c:v>5158544701.088768</c:v>
                </c:pt>
                <c:pt idx="261">
                  <c:v>5161269799.4246025</c:v>
                </c:pt>
                <c:pt idx="262">
                  <c:v>5163372453.6202059</c:v>
                </c:pt>
                <c:pt idx="263">
                  <c:v>5164331803.4493561</c:v>
                </c:pt>
                <c:pt idx="264">
                  <c:v>5166010535.9918804</c:v>
                </c:pt>
                <c:pt idx="265">
                  <c:v>5169711422.2558498</c:v>
                </c:pt>
                <c:pt idx="266">
                  <c:v>5171763785.3549118</c:v>
                </c:pt>
                <c:pt idx="267">
                  <c:v>5174515138.1698332</c:v>
                </c:pt>
                <c:pt idx="268">
                  <c:v>5175509125.2917337</c:v>
                </c:pt>
                <c:pt idx="269">
                  <c:v>5175589156.5777168</c:v>
                </c:pt>
                <c:pt idx="270">
                  <c:v>5175973167.3182812</c:v>
                </c:pt>
                <c:pt idx="271">
                  <c:v>5177486169.2871513</c:v>
                </c:pt>
                <c:pt idx="272">
                  <c:v>5184270542.7106009</c:v>
                </c:pt>
                <c:pt idx="273">
                  <c:v>5186138152.2543459</c:v>
                </c:pt>
                <c:pt idx="274">
                  <c:v>5187727557.9293919</c:v>
                </c:pt>
                <c:pt idx="275">
                  <c:v>5188091175.3305988</c:v>
                </c:pt>
                <c:pt idx="276">
                  <c:v>5188177487.5398293</c:v>
                </c:pt>
                <c:pt idx="277">
                  <c:v>5189027180.421834</c:v>
                </c:pt>
                <c:pt idx="278">
                  <c:v>5190188290.6857643</c:v>
                </c:pt>
                <c:pt idx="279">
                  <c:v>5190593459.3812542</c:v>
                </c:pt>
                <c:pt idx="280">
                  <c:v>5193090699.4012737</c:v>
                </c:pt>
                <c:pt idx="281">
                  <c:v>5193476555.2914915</c:v>
                </c:pt>
                <c:pt idx="282">
                  <c:v>5193745304.7657394</c:v>
                </c:pt>
                <c:pt idx="283">
                  <c:v>5194444420.6620817</c:v>
                </c:pt>
                <c:pt idx="284">
                  <c:v>5195352197.0796614</c:v>
                </c:pt>
                <c:pt idx="285">
                  <c:v>5195413823.1802692</c:v>
                </c:pt>
                <c:pt idx="286">
                  <c:v>5195557190.3361597</c:v>
                </c:pt>
                <c:pt idx="287">
                  <c:v>5196515613.5388994</c:v>
                </c:pt>
                <c:pt idx="288">
                  <c:v>5196749819.9426947</c:v>
                </c:pt>
                <c:pt idx="289">
                  <c:v>5197529772.5378189</c:v>
                </c:pt>
                <c:pt idx="290">
                  <c:v>5197764218.8141975</c:v>
                </c:pt>
                <c:pt idx="291">
                  <c:v>5198502107.7359629</c:v>
                </c:pt>
                <c:pt idx="292">
                  <c:v>5200849548.1563234</c:v>
                </c:pt>
                <c:pt idx="293">
                  <c:v>5202382580.3805513</c:v>
                </c:pt>
                <c:pt idx="294">
                  <c:v>5202975800.5586386</c:v>
                </c:pt>
                <c:pt idx="295">
                  <c:v>5205893488.2641096</c:v>
                </c:pt>
                <c:pt idx="296">
                  <c:v>5207192584.7281017</c:v>
                </c:pt>
                <c:pt idx="297">
                  <c:v>5207610767.2861967</c:v>
                </c:pt>
                <c:pt idx="298">
                  <c:v>5209823095.3131132</c:v>
                </c:pt>
                <c:pt idx="299">
                  <c:v>5209984178.7305326</c:v>
                </c:pt>
                <c:pt idx="300">
                  <c:v>5212756068.3046646</c:v>
                </c:pt>
                <c:pt idx="301">
                  <c:v>5213206565.7048645</c:v>
                </c:pt>
                <c:pt idx="302">
                  <c:v>5214354406.1701298</c:v>
                </c:pt>
                <c:pt idx="303">
                  <c:v>5214541805.1619005</c:v>
                </c:pt>
                <c:pt idx="304">
                  <c:v>5214967133.1727076</c:v>
                </c:pt>
                <c:pt idx="305">
                  <c:v>5215344467.9791164</c:v>
                </c:pt>
                <c:pt idx="306">
                  <c:v>5215658972.8370447</c:v>
                </c:pt>
                <c:pt idx="307">
                  <c:v>5216004796.5136633</c:v>
                </c:pt>
                <c:pt idx="308">
                  <c:v>5216109618.1946535</c:v>
                </c:pt>
                <c:pt idx="309">
                  <c:v>5216228850.0122366</c:v>
                </c:pt>
                <c:pt idx="310">
                  <c:v>5219265322.2000561</c:v>
                </c:pt>
                <c:pt idx="311">
                  <c:v>5221589396.8927736</c:v>
                </c:pt>
                <c:pt idx="312">
                  <c:v>5223236850.4713068</c:v>
                </c:pt>
                <c:pt idx="313">
                  <c:v>5223712657.0007391</c:v>
                </c:pt>
                <c:pt idx="314">
                  <c:v>5224062290.1818094</c:v>
                </c:pt>
                <c:pt idx="315">
                  <c:v>5225607766.8699169</c:v>
                </c:pt>
                <c:pt idx="316">
                  <c:v>5227306881.9431143</c:v>
                </c:pt>
                <c:pt idx="317">
                  <c:v>5228590217.798871</c:v>
                </c:pt>
                <c:pt idx="318">
                  <c:v>5228635139.8429213</c:v>
                </c:pt>
                <c:pt idx="319">
                  <c:v>5228987878.345006</c:v>
                </c:pt>
                <c:pt idx="320">
                  <c:v>5229173917.6339025</c:v>
                </c:pt>
                <c:pt idx="321">
                  <c:v>5230482740.1707458</c:v>
                </c:pt>
                <c:pt idx="322">
                  <c:v>5230978024.3247185</c:v>
                </c:pt>
                <c:pt idx="323">
                  <c:v>5231232524.9698811</c:v>
                </c:pt>
                <c:pt idx="324">
                  <c:v>5232934068.3289557</c:v>
                </c:pt>
                <c:pt idx="325">
                  <c:v>5232937217.9845409</c:v>
                </c:pt>
                <c:pt idx="326">
                  <c:v>5234007911.1284218</c:v>
                </c:pt>
                <c:pt idx="327">
                  <c:v>5236750925.8944283</c:v>
                </c:pt>
                <c:pt idx="328">
                  <c:v>5236782166.028739</c:v>
                </c:pt>
                <c:pt idx="329">
                  <c:v>5237279895.3426027</c:v>
                </c:pt>
                <c:pt idx="330">
                  <c:v>5239024341.3597822</c:v>
                </c:pt>
                <c:pt idx="331">
                  <c:v>5241351688.8993244</c:v>
                </c:pt>
                <c:pt idx="332">
                  <c:v>5241654420.7344809</c:v>
                </c:pt>
                <c:pt idx="333">
                  <c:v>5241982692.3714905</c:v>
                </c:pt>
                <c:pt idx="334">
                  <c:v>5242283690.4588957</c:v>
                </c:pt>
                <c:pt idx="335">
                  <c:v>5243155476.4856863</c:v>
                </c:pt>
                <c:pt idx="336">
                  <c:v>5243571452.4651413</c:v>
                </c:pt>
                <c:pt idx="337">
                  <c:v>5244713947.1709137</c:v>
                </c:pt>
                <c:pt idx="338">
                  <c:v>5245819937.9281387</c:v>
                </c:pt>
                <c:pt idx="339">
                  <c:v>5246783722.4289389</c:v>
                </c:pt>
                <c:pt idx="340">
                  <c:v>5249272976.7422056</c:v>
                </c:pt>
                <c:pt idx="341">
                  <c:v>5251973597.2150087</c:v>
                </c:pt>
                <c:pt idx="342">
                  <c:v>5254042620.9900208</c:v>
                </c:pt>
                <c:pt idx="343">
                  <c:v>5255321226.7128725</c:v>
                </c:pt>
                <c:pt idx="344">
                  <c:v>5256123481.5687666</c:v>
                </c:pt>
                <c:pt idx="345">
                  <c:v>5258717491.4105234</c:v>
                </c:pt>
                <c:pt idx="346">
                  <c:v>5259060835.3813438</c:v>
                </c:pt>
                <c:pt idx="347">
                  <c:v>5262188675.4926538</c:v>
                </c:pt>
                <c:pt idx="348">
                  <c:v>5263328943.2171774</c:v>
                </c:pt>
                <c:pt idx="349">
                  <c:v>5264325377.5980768</c:v>
                </c:pt>
                <c:pt idx="350">
                  <c:v>5264536593.9684868</c:v>
                </c:pt>
                <c:pt idx="351">
                  <c:v>5265677817.5771112</c:v>
                </c:pt>
                <c:pt idx="352">
                  <c:v>5266100805.7455807</c:v>
                </c:pt>
                <c:pt idx="353">
                  <c:v>5267514149.3888674</c:v>
                </c:pt>
                <c:pt idx="354">
                  <c:v>5268175479.1963806</c:v>
                </c:pt>
                <c:pt idx="355">
                  <c:v>5269723625.7114677</c:v>
                </c:pt>
                <c:pt idx="356">
                  <c:v>5269950956.074193</c:v>
                </c:pt>
                <c:pt idx="357">
                  <c:v>5270092078.1794004</c:v>
                </c:pt>
                <c:pt idx="358">
                  <c:v>5270803151.5430317</c:v>
                </c:pt>
                <c:pt idx="359">
                  <c:v>5271204965.8572788</c:v>
                </c:pt>
                <c:pt idx="360">
                  <c:v>5271408036.2604008</c:v>
                </c:pt>
                <c:pt idx="361">
                  <c:v>5272400145.9161081</c:v>
                </c:pt>
                <c:pt idx="362">
                  <c:v>5272742484.0618467</c:v>
                </c:pt>
                <c:pt idx="363">
                  <c:v>5274328128.3211336</c:v>
                </c:pt>
                <c:pt idx="364">
                  <c:v>5276889207.3301268</c:v>
                </c:pt>
                <c:pt idx="365">
                  <c:v>5277274706.4343462</c:v>
                </c:pt>
                <c:pt idx="366">
                  <c:v>5277844777.7683372</c:v>
                </c:pt>
                <c:pt idx="367">
                  <c:v>5279675632.9596004</c:v>
                </c:pt>
                <c:pt idx="368">
                  <c:v>5282044081.9612131</c:v>
                </c:pt>
                <c:pt idx="369">
                  <c:v>5284834513.3714094</c:v>
                </c:pt>
                <c:pt idx="370">
                  <c:v>5285187515.3729897</c:v>
                </c:pt>
                <c:pt idx="371">
                  <c:v>5286403097.6009932</c:v>
                </c:pt>
                <c:pt idx="372">
                  <c:v>5286598562.2648478</c:v>
                </c:pt>
                <c:pt idx="373">
                  <c:v>5287324751.0613642</c:v>
                </c:pt>
                <c:pt idx="374">
                  <c:v>5287746960.0574322</c:v>
                </c:pt>
                <c:pt idx="375">
                  <c:v>5291110454.6162777</c:v>
                </c:pt>
                <c:pt idx="376">
                  <c:v>5291573217.0445652</c:v>
                </c:pt>
                <c:pt idx="377">
                  <c:v>5291977097.7148914</c:v>
                </c:pt>
                <c:pt idx="378">
                  <c:v>5294261018.8755569</c:v>
                </c:pt>
                <c:pt idx="379">
                  <c:v>5295965141.3048372</c:v>
                </c:pt>
                <c:pt idx="380">
                  <c:v>5296148528.8009129</c:v>
                </c:pt>
                <c:pt idx="381">
                  <c:v>5296695399.8509207</c:v>
                </c:pt>
                <c:pt idx="382">
                  <c:v>5300853451.1824865</c:v>
                </c:pt>
                <c:pt idx="383">
                  <c:v>5304147965.2405043</c:v>
                </c:pt>
                <c:pt idx="384">
                  <c:v>5305825489.3695927</c:v>
                </c:pt>
                <c:pt idx="385">
                  <c:v>5307686239.8519411</c:v>
                </c:pt>
                <c:pt idx="386">
                  <c:v>5310620076.0986519</c:v>
                </c:pt>
                <c:pt idx="387">
                  <c:v>5312581558.1858234</c:v>
                </c:pt>
                <c:pt idx="388">
                  <c:v>5312722315.4110527</c:v>
                </c:pt>
                <c:pt idx="389">
                  <c:v>5312913319.8054028</c:v>
                </c:pt>
                <c:pt idx="390">
                  <c:v>5313272261.7260342</c:v>
                </c:pt>
                <c:pt idx="391">
                  <c:v>5313586537.8763027</c:v>
                </c:pt>
                <c:pt idx="392">
                  <c:v>5314334111.0781279</c:v>
                </c:pt>
                <c:pt idx="393">
                  <c:v>5314939265.1143522</c:v>
                </c:pt>
                <c:pt idx="394">
                  <c:v>5315037601.9011869</c:v>
                </c:pt>
                <c:pt idx="395">
                  <c:v>5315168850.078908</c:v>
                </c:pt>
                <c:pt idx="396">
                  <c:v>5315235240.3262367</c:v>
                </c:pt>
                <c:pt idx="397">
                  <c:v>5319877819.7605143</c:v>
                </c:pt>
                <c:pt idx="398">
                  <c:v>5320294227.925849</c:v>
                </c:pt>
                <c:pt idx="399">
                  <c:v>5323030646.8809996</c:v>
                </c:pt>
                <c:pt idx="400">
                  <c:v>5324770829.2123766</c:v>
                </c:pt>
                <c:pt idx="401">
                  <c:v>5327942255.0490522</c:v>
                </c:pt>
                <c:pt idx="402">
                  <c:v>5328876033.4232883</c:v>
                </c:pt>
                <c:pt idx="403">
                  <c:v>5328988321.486764</c:v>
                </c:pt>
                <c:pt idx="404">
                  <c:v>5330053543.4038382</c:v>
                </c:pt>
                <c:pt idx="405">
                  <c:v>5332088009.2995558</c:v>
                </c:pt>
                <c:pt idx="406">
                  <c:v>5332474985.1271429</c:v>
                </c:pt>
                <c:pt idx="407">
                  <c:v>5332746199.8958654</c:v>
                </c:pt>
                <c:pt idx="408">
                  <c:v>5334536248.9894094</c:v>
                </c:pt>
                <c:pt idx="409">
                  <c:v>5334970578.319953</c:v>
                </c:pt>
                <c:pt idx="410">
                  <c:v>5336313999.0803719</c:v>
                </c:pt>
                <c:pt idx="411">
                  <c:v>5336929172.5380058</c:v>
                </c:pt>
                <c:pt idx="412">
                  <c:v>5337949592.5972548</c:v>
                </c:pt>
                <c:pt idx="413">
                  <c:v>5342488361.0670328</c:v>
                </c:pt>
                <c:pt idx="414">
                  <c:v>5342602838.6461239</c:v>
                </c:pt>
                <c:pt idx="415">
                  <c:v>5344409432.9871635</c:v>
                </c:pt>
                <c:pt idx="416">
                  <c:v>5344638372.5060768</c:v>
                </c:pt>
                <c:pt idx="417">
                  <c:v>5344998374.5310783</c:v>
                </c:pt>
                <c:pt idx="418">
                  <c:v>5345008028.130991</c:v>
                </c:pt>
                <c:pt idx="419">
                  <c:v>5346285680.5945759</c:v>
                </c:pt>
                <c:pt idx="420">
                  <c:v>5348452507.6328039</c:v>
                </c:pt>
                <c:pt idx="421">
                  <c:v>5349254795.9565287</c:v>
                </c:pt>
                <c:pt idx="422">
                  <c:v>5349620667.0357971</c:v>
                </c:pt>
                <c:pt idx="423">
                  <c:v>5349899726.7605572</c:v>
                </c:pt>
                <c:pt idx="424">
                  <c:v>5350723724.522563</c:v>
                </c:pt>
                <c:pt idx="425">
                  <c:v>5350842373.5781479</c:v>
                </c:pt>
                <c:pt idx="426">
                  <c:v>5353288019.2107716</c:v>
                </c:pt>
                <c:pt idx="427">
                  <c:v>5353828099.0090046</c:v>
                </c:pt>
                <c:pt idx="428">
                  <c:v>5354865390.5478897</c:v>
                </c:pt>
                <c:pt idx="429">
                  <c:v>5357536166.7414722</c:v>
                </c:pt>
                <c:pt idx="430">
                  <c:v>5360206903.6524105</c:v>
                </c:pt>
                <c:pt idx="431">
                  <c:v>5360239991.9150562</c:v>
                </c:pt>
                <c:pt idx="432">
                  <c:v>5362477241.2040491</c:v>
                </c:pt>
                <c:pt idx="433">
                  <c:v>5362651200.6479177</c:v>
                </c:pt>
                <c:pt idx="434">
                  <c:v>5362888585.1824093</c:v>
                </c:pt>
                <c:pt idx="435">
                  <c:v>5363426946.2769575</c:v>
                </c:pt>
                <c:pt idx="436">
                  <c:v>5365656276.8743086</c:v>
                </c:pt>
                <c:pt idx="437">
                  <c:v>5365823413.5612173</c:v>
                </c:pt>
                <c:pt idx="438">
                  <c:v>5367866150.8828773</c:v>
                </c:pt>
                <c:pt idx="439">
                  <c:v>5367938786.0000906</c:v>
                </c:pt>
                <c:pt idx="440">
                  <c:v>5369039424.5091734</c:v>
                </c:pt>
                <c:pt idx="441">
                  <c:v>5370480544.4449053</c:v>
                </c:pt>
                <c:pt idx="442">
                  <c:v>5373128003.2111635</c:v>
                </c:pt>
                <c:pt idx="443">
                  <c:v>5373950560.5359297</c:v>
                </c:pt>
                <c:pt idx="444">
                  <c:v>5375754818.0482569</c:v>
                </c:pt>
                <c:pt idx="445">
                  <c:v>5378495956.6111441</c:v>
                </c:pt>
                <c:pt idx="446">
                  <c:v>5379131555.2925196</c:v>
                </c:pt>
                <c:pt idx="447">
                  <c:v>5379772439.5258522</c:v>
                </c:pt>
                <c:pt idx="448">
                  <c:v>5380213594.0440331</c:v>
                </c:pt>
                <c:pt idx="449">
                  <c:v>5380832580.8856955</c:v>
                </c:pt>
                <c:pt idx="450">
                  <c:v>5385611649.2230349</c:v>
                </c:pt>
                <c:pt idx="451">
                  <c:v>5389827816.6633615</c:v>
                </c:pt>
                <c:pt idx="452">
                  <c:v>5396003383.7028589</c:v>
                </c:pt>
                <c:pt idx="453">
                  <c:v>5396094310.710021</c:v>
                </c:pt>
                <c:pt idx="454">
                  <c:v>5396448782.1665373</c:v>
                </c:pt>
                <c:pt idx="455">
                  <c:v>5398319230.4911203</c:v>
                </c:pt>
                <c:pt idx="456">
                  <c:v>5398388251.2282391</c:v>
                </c:pt>
                <c:pt idx="457">
                  <c:v>5401860609.7693529</c:v>
                </c:pt>
                <c:pt idx="458">
                  <c:v>5402783854.8457747</c:v>
                </c:pt>
                <c:pt idx="459">
                  <c:v>5404339554.7511616</c:v>
                </c:pt>
                <c:pt idx="460">
                  <c:v>5405494517.4830208</c:v>
                </c:pt>
                <c:pt idx="461">
                  <c:v>5405927826.7148962</c:v>
                </c:pt>
                <c:pt idx="462">
                  <c:v>5409019608.3752298</c:v>
                </c:pt>
                <c:pt idx="463">
                  <c:v>5410920059.5288191</c:v>
                </c:pt>
                <c:pt idx="464">
                  <c:v>5411249310.8110065</c:v>
                </c:pt>
                <c:pt idx="465">
                  <c:v>5413504901.3491697</c:v>
                </c:pt>
                <c:pt idx="466">
                  <c:v>5414615570.9783182</c:v>
                </c:pt>
                <c:pt idx="467">
                  <c:v>5415871861.8539085</c:v>
                </c:pt>
                <c:pt idx="468">
                  <c:v>5416117790.0449905</c:v>
                </c:pt>
                <c:pt idx="469">
                  <c:v>5416799413.3771715</c:v>
                </c:pt>
                <c:pt idx="470">
                  <c:v>5417288720.0184164</c:v>
                </c:pt>
                <c:pt idx="471">
                  <c:v>5419180900.8377075</c:v>
                </c:pt>
                <c:pt idx="472">
                  <c:v>5420189460.2447433</c:v>
                </c:pt>
                <c:pt idx="473">
                  <c:v>5424599905.1649771</c:v>
                </c:pt>
                <c:pt idx="474">
                  <c:v>5424682425.5819855</c:v>
                </c:pt>
                <c:pt idx="475">
                  <c:v>5434698536.9517002</c:v>
                </c:pt>
                <c:pt idx="476">
                  <c:v>5434861178.8138924</c:v>
                </c:pt>
                <c:pt idx="477">
                  <c:v>5434996696.2223759</c:v>
                </c:pt>
                <c:pt idx="478">
                  <c:v>5435553361.1008549</c:v>
                </c:pt>
                <c:pt idx="479">
                  <c:v>5438249938.4540205</c:v>
                </c:pt>
                <c:pt idx="480">
                  <c:v>5439190207.9699001</c:v>
                </c:pt>
                <c:pt idx="481">
                  <c:v>5442539814.6949272</c:v>
                </c:pt>
                <c:pt idx="482">
                  <c:v>5443078896.7550478</c:v>
                </c:pt>
                <c:pt idx="483">
                  <c:v>5445737407.1346273</c:v>
                </c:pt>
                <c:pt idx="484">
                  <c:v>5446737644.1805382</c:v>
                </c:pt>
                <c:pt idx="485">
                  <c:v>5449287344.7604141</c:v>
                </c:pt>
                <c:pt idx="486">
                  <c:v>5450595013.9533806</c:v>
                </c:pt>
                <c:pt idx="487">
                  <c:v>5451010782.3726559</c:v>
                </c:pt>
                <c:pt idx="488">
                  <c:v>5451539545.1451302</c:v>
                </c:pt>
                <c:pt idx="489">
                  <c:v>5452579515.3237886</c:v>
                </c:pt>
                <c:pt idx="490">
                  <c:v>5454263393.317729</c:v>
                </c:pt>
                <c:pt idx="491">
                  <c:v>5454615755.3172798</c:v>
                </c:pt>
                <c:pt idx="492">
                  <c:v>5455761000.8378353</c:v>
                </c:pt>
                <c:pt idx="493">
                  <c:v>5460637825.8867149</c:v>
                </c:pt>
                <c:pt idx="494">
                  <c:v>5461655992.357111</c:v>
                </c:pt>
                <c:pt idx="495">
                  <c:v>5462356463.6414356</c:v>
                </c:pt>
                <c:pt idx="496">
                  <c:v>5465630860.6832848</c:v>
                </c:pt>
                <c:pt idx="497">
                  <c:v>5466486596.1482668</c:v>
                </c:pt>
                <c:pt idx="498">
                  <c:v>5467328410.3108568</c:v>
                </c:pt>
                <c:pt idx="499">
                  <c:v>5467671474.5222435</c:v>
                </c:pt>
                <c:pt idx="500">
                  <c:v>5469282772.2319613</c:v>
                </c:pt>
                <c:pt idx="501">
                  <c:v>5469696479.089468</c:v>
                </c:pt>
                <c:pt idx="502">
                  <c:v>5469863900.5557384</c:v>
                </c:pt>
                <c:pt idx="503">
                  <c:v>5470866073.5920086</c:v>
                </c:pt>
                <c:pt idx="504">
                  <c:v>5471046399.5409832</c:v>
                </c:pt>
                <c:pt idx="505">
                  <c:v>5471843908.4634581</c:v>
                </c:pt>
                <c:pt idx="506">
                  <c:v>5472057764.2114973</c:v>
                </c:pt>
                <c:pt idx="507">
                  <c:v>5472408005.5701466</c:v>
                </c:pt>
                <c:pt idx="508">
                  <c:v>5472848940.2734299</c:v>
                </c:pt>
                <c:pt idx="509">
                  <c:v>5473785119.2352743</c:v>
                </c:pt>
                <c:pt idx="510">
                  <c:v>5473865488.0760727</c:v>
                </c:pt>
                <c:pt idx="511">
                  <c:v>5473972191.3475924</c:v>
                </c:pt>
                <c:pt idx="512">
                  <c:v>5474316590.6927433</c:v>
                </c:pt>
                <c:pt idx="513">
                  <c:v>5475657968.9887505</c:v>
                </c:pt>
                <c:pt idx="514">
                  <c:v>5475919161.2268782</c:v>
                </c:pt>
                <c:pt idx="515">
                  <c:v>5476969165.4887877</c:v>
                </c:pt>
                <c:pt idx="516">
                  <c:v>5480211037.604311</c:v>
                </c:pt>
                <c:pt idx="517">
                  <c:v>5481096470.0166388</c:v>
                </c:pt>
                <c:pt idx="518">
                  <c:v>5481547984.5684938</c:v>
                </c:pt>
                <c:pt idx="519">
                  <c:v>5482309277.7392292</c:v>
                </c:pt>
                <c:pt idx="520">
                  <c:v>5484214478.4457045</c:v>
                </c:pt>
                <c:pt idx="521">
                  <c:v>5485340160.0088863</c:v>
                </c:pt>
                <c:pt idx="522">
                  <c:v>5485851577.6737299</c:v>
                </c:pt>
                <c:pt idx="523">
                  <c:v>5487830697.0392828</c:v>
                </c:pt>
                <c:pt idx="524">
                  <c:v>5488017718.6645613</c:v>
                </c:pt>
                <c:pt idx="525">
                  <c:v>5488078806.6597681</c:v>
                </c:pt>
                <c:pt idx="526">
                  <c:v>5493192672.8975725</c:v>
                </c:pt>
                <c:pt idx="527">
                  <c:v>5494734062.2901859</c:v>
                </c:pt>
                <c:pt idx="528">
                  <c:v>5497128427.4934349</c:v>
                </c:pt>
                <c:pt idx="529">
                  <c:v>5497223349.6198521</c:v>
                </c:pt>
                <c:pt idx="530">
                  <c:v>5499384734.5191135</c:v>
                </c:pt>
                <c:pt idx="531">
                  <c:v>5499928668.2585096</c:v>
                </c:pt>
                <c:pt idx="532">
                  <c:v>5500314785.996047</c:v>
                </c:pt>
                <c:pt idx="533">
                  <c:v>5502407046.622304</c:v>
                </c:pt>
                <c:pt idx="534">
                  <c:v>5502719511.0652189</c:v>
                </c:pt>
                <c:pt idx="535">
                  <c:v>5502768136.2089415</c:v>
                </c:pt>
                <c:pt idx="536">
                  <c:v>5503998052.1883144</c:v>
                </c:pt>
                <c:pt idx="537">
                  <c:v>5504916705.720499</c:v>
                </c:pt>
                <c:pt idx="538">
                  <c:v>5505758971.9366865</c:v>
                </c:pt>
                <c:pt idx="539">
                  <c:v>5507038353.1696424</c:v>
                </c:pt>
                <c:pt idx="540">
                  <c:v>5507361512.0232162</c:v>
                </c:pt>
                <c:pt idx="541">
                  <c:v>5507616297.7473488</c:v>
                </c:pt>
                <c:pt idx="542">
                  <c:v>5507816181.2783813</c:v>
                </c:pt>
                <c:pt idx="543">
                  <c:v>5508023760.8352528</c:v>
                </c:pt>
                <c:pt idx="544">
                  <c:v>5508126886.7934875</c:v>
                </c:pt>
                <c:pt idx="545">
                  <c:v>5514952498.924531</c:v>
                </c:pt>
                <c:pt idx="546">
                  <c:v>5516381268.566988</c:v>
                </c:pt>
                <c:pt idx="547">
                  <c:v>5516571899.1392403</c:v>
                </c:pt>
                <c:pt idx="548">
                  <c:v>5519034427.5439091</c:v>
                </c:pt>
                <c:pt idx="549">
                  <c:v>5520078752.2725668</c:v>
                </c:pt>
                <c:pt idx="550">
                  <c:v>5520334793.2172966</c:v>
                </c:pt>
                <c:pt idx="551">
                  <c:v>5522197880.9152212</c:v>
                </c:pt>
                <c:pt idx="552">
                  <c:v>5522339476.5890999</c:v>
                </c:pt>
                <c:pt idx="553">
                  <c:v>5522455680.2888222</c:v>
                </c:pt>
                <c:pt idx="554">
                  <c:v>5523344825.7083244</c:v>
                </c:pt>
                <c:pt idx="555">
                  <c:v>5527350126.4147663</c:v>
                </c:pt>
                <c:pt idx="556">
                  <c:v>5527362762.7513494</c:v>
                </c:pt>
                <c:pt idx="557">
                  <c:v>5528441872.9239063</c:v>
                </c:pt>
                <c:pt idx="558">
                  <c:v>5529693996.3967972</c:v>
                </c:pt>
                <c:pt idx="559">
                  <c:v>5530979799.6309013</c:v>
                </c:pt>
                <c:pt idx="560">
                  <c:v>5533227863.6253185</c:v>
                </c:pt>
                <c:pt idx="561">
                  <c:v>5533959389.4725924</c:v>
                </c:pt>
                <c:pt idx="562">
                  <c:v>5536063911.0709295</c:v>
                </c:pt>
                <c:pt idx="563">
                  <c:v>5536242900.3624363</c:v>
                </c:pt>
                <c:pt idx="564">
                  <c:v>5538262582.2397375</c:v>
                </c:pt>
                <c:pt idx="565">
                  <c:v>5539147974.2788334</c:v>
                </c:pt>
                <c:pt idx="566">
                  <c:v>5539252802.5023117</c:v>
                </c:pt>
                <c:pt idx="567">
                  <c:v>5539683187.9115162</c:v>
                </c:pt>
                <c:pt idx="568">
                  <c:v>5540064799.5551662</c:v>
                </c:pt>
                <c:pt idx="569">
                  <c:v>5541475500.9601374</c:v>
                </c:pt>
                <c:pt idx="570">
                  <c:v>5544981467.0206823</c:v>
                </c:pt>
                <c:pt idx="571">
                  <c:v>5546892773.1255455</c:v>
                </c:pt>
                <c:pt idx="572">
                  <c:v>5547099552.4930248</c:v>
                </c:pt>
                <c:pt idx="573">
                  <c:v>5549284627.4277</c:v>
                </c:pt>
                <c:pt idx="574">
                  <c:v>5549468260.8397551</c:v>
                </c:pt>
                <c:pt idx="575">
                  <c:v>5551089759.8532143</c:v>
                </c:pt>
                <c:pt idx="576">
                  <c:v>5551509737.6067457</c:v>
                </c:pt>
                <c:pt idx="577">
                  <c:v>5554613999.5480528</c:v>
                </c:pt>
                <c:pt idx="578">
                  <c:v>5554837746.4737329</c:v>
                </c:pt>
                <c:pt idx="579">
                  <c:v>5556090858.6870928</c:v>
                </c:pt>
                <c:pt idx="580">
                  <c:v>5557537358.8387566</c:v>
                </c:pt>
                <c:pt idx="581">
                  <c:v>5558774687.6956024</c:v>
                </c:pt>
                <c:pt idx="582">
                  <c:v>5559127268.46066</c:v>
                </c:pt>
                <c:pt idx="583">
                  <c:v>5560010647.8682537</c:v>
                </c:pt>
                <c:pt idx="584">
                  <c:v>5560632363.6041098</c:v>
                </c:pt>
                <c:pt idx="585">
                  <c:v>5561456656.1335716</c:v>
                </c:pt>
                <c:pt idx="586">
                  <c:v>5563510906.5179329</c:v>
                </c:pt>
                <c:pt idx="587">
                  <c:v>5565391068.2082872</c:v>
                </c:pt>
                <c:pt idx="588">
                  <c:v>5566007304.3881359</c:v>
                </c:pt>
                <c:pt idx="589">
                  <c:v>5566026892.6323833</c:v>
                </c:pt>
                <c:pt idx="590">
                  <c:v>5566279136.1156025</c:v>
                </c:pt>
                <c:pt idx="591">
                  <c:v>5566438791.3158102</c:v>
                </c:pt>
                <c:pt idx="592">
                  <c:v>5566638014.0932922</c:v>
                </c:pt>
                <c:pt idx="593">
                  <c:v>5566750695.2059383</c:v>
                </c:pt>
                <c:pt idx="594">
                  <c:v>5566895910.3545322</c:v>
                </c:pt>
                <c:pt idx="595">
                  <c:v>5567772380.4631681</c:v>
                </c:pt>
                <c:pt idx="596">
                  <c:v>5568541265.5410471</c:v>
                </c:pt>
                <c:pt idx="597">
                  <c:v>5568697050.7123079</c:v>
                </c:pt>
                <c:pt idx="598">
                  <c:v>5571802289.9352493</c:v>
                </c:pt>
                <c:pt idx="599">
                  <c:v>5574159001.7257748</c:v>
                </c:pt>
                <c:pt idx="600">
                  <c:v>5575650453.7187767</c:v>
                </c:pt>
                <c:pt idx="601">
                  <c:v>5582706010.7363777</c:v>
                </c:pt>
                <c:pt idx="602">
                  <c:v>5584130094.5634308</c:v>
                </c:pt>
                <c:pt idx="603">
                  <c:v>5584136613.7019787</c:v>
                </c:pt>
                <c:pt idx="604">
                  <c:v>5584363887.734808</c:v>
                </c:pt>
                <c:pt idx="605">
                  <c:v>5585628479.1263905</c:v>
                </c:pt>
                <c:pt idx="606">
                  <c:v>5585743461.1830482</c:v>
                </c:pt>
                <c:pt idx="607">
                  <c:v>5587871366.9551592</c:v>
                </c:pt>
                <c:pt idx="608">
                  <c:v>5587999164.1080885</c:v>
                </c:pt>
                <c:pt idx="609">
                  <c:v>5590157770.0877085</c:v>
                </c:pt>
                <c:pt idx="610">
                  <c:v>5590232639.9510441</c:v>
                </c:pt>
                <c:pt idx="611">
                  <c:v>5591173105.8780642</c:v>
                </c:pt>
                <c:pt idx="612">
                  <c:v>5594639787.2138357</c:v>
                </c:pt>
                <c:pt idx="613">
                  <c:v>5597002580.7641621</c:v>
                </c:pt>
                <c:pt idx="614">
                  <c:v>5597556354.5555525</c:v>
                </c:pt>
                <c:pt idx="615">
                  <c:v>5597713104.4943285</c:v>
                </c:pt>
                <c:pt idx="616">
                  <c:v>5598256867.7336292</c:v>
                </c:pt>
                <c:pt idx="617">
                  <c:v>5601819398.6791115</c:v>
                </c:pt>
                <c:pt idx="618">
                  <c:v>5602538200.9790678</c:v>
                </c:pt>
                <c:pt idx="619">
                  <c:v>5602757999.6784182</c:v>
                </c:pt>
                <c:pt idx="620">
                  <c:v>5603099775.4521532</c:v>
                </c:pt>
                <c:pt idx="621">
                  <c:v>5603941850.112524</c:v>
                </c:pt>
                <c:pt idx="622">
                  <c:v>5604103857.8909798</c:v>
                </c:pt>
                <c:pt idx="623">
                  <c:v>5604472994.5374727</c:v>
                </c:pt>
                <c:pt idx="624">
                  <c:v>5605280424.2768545</c:v>
                </c:pt>
                <c:pt idx="625">
                  <c:v>5605291754.7508526</c:v>
                </c:pt>
                <c:pt idx="626">
                  <c:v>5609937634.8072796</c:v>
                </c:pt>
                <c:pt idx="627">
                  <c:v>5610401193.8447714</c:v>
                </c:pt>
                <c:pt idx="628">
                  <c:v>5610594558.0615463</c:v>
                </c:pt>
                <c:pt idx="629">
                  <c:v>5611110101.2216845</c:v>
                </c:pt>
                <c:pt idx="630">
                  <c:v>5611179628.9932556</c:v>
                </c:pt>
                <c:pt idx="631">
                  <c:v>5611727177.2091684</c:v>
                </c:pt>
                <c:pt idx="632">
                  <c:v>5611904269.7033958</c:v>
                </c:pt>
                <c:pt idx="633">
                  <c:v>5611963665.5333052</c:v>
                </c:pt>
                <c:pt idx="634">
                  <c:v>5612013661.3415031</c:v>
                </c:pt>
                <c:pt idx="635">
                  <c:v>5612870747.7421484</c:v>
                </c:pt>
                <c:pt idx="636">
                  <c:v>5613357741.5311146</c:v>
                </c:pt>
                <c:pt idx="637">
                  <c:v>5613966095.9873228</c:v>
                </c:pt>
                <c:pt idx="638">
                  <c:v>5615355041.9047337</c:v>
                </c:pt>
                <c:pt idx="639">
                  <c:v>5615656565.3792582</c:v>
                </c:pt>
                <c:pt idx="640">
                  <c:v>5618212429.3700743</c:v>
                </c:pt>
                <c:pt idx="641">
                  <c:v>5619454426.7816229</c:v>
                </c:pt>
                <c:pt idx="642">
                  <c:v>5624285068.4239006</c:v>
                </c:pt>
                <c:pt idx="643">
                  <c:v>5627008135.4340286</c:v>
                </c:pt>
                <c:pt idx="644">
                  <c:v>5629829312.6598263</c:v>
                </c:pt>
                <c:pt idx="645">
                  <c:v>5630106683.9254055</c:v>
                </c:pt>
                <c:pt idx="646">
                  <c:v>5631718600.785284</c:v>
                </c:pt>
                <c:pt idx="647">
                  <c:v>5632849481.2919493</c:v>
                </c:pt>
                <c:pt idx="648">
                  <c:v>5633757289.0605431</c:v>
                </c:pt>
                <c:pt idx="649">
                  <c:v>5634806328.6604538</c:v>
                </c:pt>
                <c:pt idx="650">
                  <c:v>5637236893.6877441</c:v>
                </c:pt>
                <c:pt idx="651">
                  <c:v>5637923522.6309252</c:v>
                </c:pt>
                <c:pt idx="652">
                  <c:v>5640155196.9531994</c:v>
                </c:pt>
                <c:pt idx="653">
                  <c:v>5643681154.9369946</c:v>
                </c:pt>
                <c:pt idx="654">
                  <c:v>5648000588.617816</c:v>
                </c:pt>
                <c:pt idx="655">
                  <c:v>5648840794.7017546</c:v>
                </c:pt>
                <c:pt idx="656">
                  <c:v>5649929198.7385902</c:v>
                </c:pt>
                <c:pt idx="657">
                  <c:v>5650013890.9136114</c:v>
                </c:pt>
                <c:pt idx="658">
                  <c:v>5650255982.8959198</c:v>
                </c:pt>
                <c:pt idx="659">
                  <c:v>5658029024.3414307</c:v>
                </c:pt>
                <c:pt idx="660">
                  <c:v>5659453679.5129156</c:v>
                </c:pt>
                <c:pt idx="661">
                  <c:v>5661904624.5545139</c:v>
                </c:pt>
                <c:pt idx="662">
                  <c:v>5662321908.7231588</c:v>
                </c:pt>
                <c:pt idx="663">
                  <c:v>5663571590.5811663</c:v>
                </c:pt>
                <c:pt idx="664">
                  <c:v>5665599663.2808399</c:v>
                </c:pt>
                <c:pt idx="665">
                  <c:v>5665710988.6267786</c:v>
                </c:pt>
                <c:pt idx="666">
                  <c:v>5666974069.1031923</c:v>
                </c:pt>
                <c:pt idx="667">
                  <c:v>5667967003.5106201</c:v>
                </c:pt>
                <c:pt idx="668">
                  <c:v>5669005975.3014612</c:v>
                </c:pt>
                <c:pt idx="669">
                  <c:v>5670380584.9943933</c:v>
                </c:pt>
                <c:pt idx="670">
                  <c:v>5671015650.3011551</c:v>
                </c:pt>
                <c:pt idx="671">
                  <c:v>5674384598.7760515</c:v>
                </c:pt>
                <c:pt idx="672">
                  <c:v>5674540156.1242275</c:v>
                </c:pt>
                <c:pt idx="673">
                  <c:v>5675302659.3691254</c:v>
                </c:pt>
                <c:pt idx="674">
                  <c:v>5678479086.8722563</c:v>
                </c:pt>
                <c:pt idx="675">
                  <c:v>5678560634.6468487</c:v>
                </c:pt>
                <c:pt idx="676">
                  <c:v>5680609282.8808517</c:v>
                </c:pt>
                <c:pt idx="677">
                  <c:v>5681020912.3338919</c:v>
                </c:pt>
                <c:pt idx="678">
                  <c:v>5681072586.83708</c:v>
                </c:pt>
                <c:pt idx="679">
                  <c:v>5681313001.5427456</c:v>
                </c:pt>
                <c:pt idx="680">
                  <c:v>5682019325.9430208</c:v>
                </c:pt>
                <c:pt idx="681">
                  <c:v>5685251275.7688074</c:v>
                </c:pt>
                <c:pt idx="682">
                  <c:v>5685349455.0420837</c:v>
                </c:pt>
                <c:pt idx="683">
                  <c:v>5686590866.749506</c:v>
                </c:pt>
                <c:pt idx="684">
                  <c:v>5687981797.5983686</c:v>
                </c:pt>
                <c:pt idx="685">
                  <c:v>5689656201.5154123</c:v>
                </c:pt>
                <c:pt idx="686">
                  <c:v>5689860155.1184645</c:v>
                </c:pt>
                <c:pt idx="687">
                  <c:v>5689969174.1873722</c:v>
                </c:pt>
                <c:pt idx="688">
                  <c:v>5692542324.7570581</c:v>
                </c:pt>
                <c:pt idx="689">
                  <c:v>5692827455.9716835</c:v>
                </c:pt>
                <c:pt idx="690">
                  <c:v>5693592142.6834831</c:v>
                </c:pt>
                <c:pt idx="691">
                  <c:v>5693692241.7766733</c:v>
                </c:pt>
                <c:pt idx="692">
                  <c:v>5695687247.461833</c:v>
                </c:pt>
                <c:pt idx="693">
                  <c:v>5695887880.8070774</c:v>
                </c:pt>
                <c:pt idx="694">
                  <c:v>5696886248.2482224</c:v>
                </c:pt>
                <c:pt idx="695">
                  <c:v>5697462169.4681797</c:v>
                </c:pt>
                <c:pt idx="696">
                  <c:v>5698996682.082489</c:v>
                </c:pt>
                <c:pt idx="697">
                  <c:v>5699228751.9020224</c:v>
                </c:pt>
                <c:pt idx="698">
                  <c:v>5699936844.7849178</c:v>
                </c:pt>
                <c:pt idx="699">
                  <c:v>5701847923.1966791</c:v>
                </c:pt>
                <c:pt idx="700">
                  <c:v>5702290574.5295343</c:v>
                </c:pt>
                <c:pt idx="701">
                  <c:v>5705152015.300684</c:v>
                </c:pt>
                <c:pt idx="702">
                  <c:v>5707393571.5246029</c:v>
                </c:pt>
                <c:pt idx="703">
                  <c:v>5708208815.6994343</c:v>
                </c:pt>
                <c:pt idx="704">
                  <c:v>5709564638.6889601</c:v>
                </c:pt>
                <c:pt idx="705">
                  <c:v>5710469504.6923609</c:v>
                </c:pt>
                <c:pt idx="706">
                  <c:v>5714220568.5905895</c:v>
                </c:pt>
                <c:pt idx="707">
                  <c:v>5714277289.651577</c:v>
                </c:pt>
                <c:pt idx="708">
                  <c:v>5716118853.4299021</c:v>
                </c:pt>
                <c:pt idx="709">
                  <c:v>5719168544.2659874</c:v>
                </c:pt>
                <c:pt idx="710">
                  <c:v>5720754570.145052</c:v>
                </c:pt>
                <c:pt idx="711">
                  <c:v>5722138727.7264385</c:v>
                </c:pt>
                <c:pt idx="712">
                  <c:v>5722602082.0299587</c:v>
                </c:pt>
                <c:pt idx="713">
                  <c:v>5723566378.7301569</c:v>
                </c:pt>
                <c:pt idx="714">
                  <c:v>5724004683.2645454</c:v>
                </c:pt>
                <c:pt idx="715">
                  <c:v>5725931922.0658541</c:v>
                </c:pt>
                <c:pt idx="716">
                  <c:v>5727467920.8025322</c:v>
                </c:pt>
                <c:pt idx="717">
                  <c:v>5728649781.9917803</c:v>
                </c:pt>
                <c:pt idx="718">
                  <c:v>5729234514.7787294</c:v>
                </c:pt>
                <c:pt idx="719">
                  <c:v>5729929461.0921783</c:v>
                </c:pt>
                <c:pt idx="720">
                  <c:v>5735604701.1030111</c:v>
                </c:pt>
                <c:pt idx="721">
                  <c:v>5736732229.9019012</c:v>
                </c:pt>
                <c:pt idx="722">
                  <c:v>5739127686.8200035</c:v>
                </c:pt>
                <c:pt idx="723">
                  <c:v>5739392901.1145411</c:v>
                </c:pt>
                <c:pt idx="724">
                  <c:v>5740669916.6808434</c:v>
                </c:pt>
                <c:pt idx="725">
                  <c:v>5741838300.8142958</c:v>
                </c:pt>
                <c:pt idx="726">
                  <c:v>5743051088.0553188</c:v>
                </c:pt>
                <c:pt idx="727">
                  <c:v>5743482384.3900614</c:v>
                </c:pt>
                <c:pt idx="728">
                  <c:v>5744453897.0251694</c:v>
                </c:pt>
                <c:pt idx="729">
                  <c:v>5746388559.6747303</c:v>
                </c:pt>
                <c:pt idx="730">
                  <c:v>5746634702.3462591</c:v>
                </c:pt>
                <c:pt idx="731">
                  <c:v>5746940347.9731665</c:v>
                </c:pt>
                <c:pt idx="732">
                  <c:v>5750317209.7510357</c:v>
                </c:pt>
                <c:pt idx="733">
                  <c:v>5753512251.1145535</c:v>
                </c:pt>
                <c:pt idx="734">
                  <c:v>5755679976.3538904</c:v>
                </c:pt>
                <c:pt idx="735">
                  <c:v>5758121146.9018726</c:v>
                </c:pt>
                <c:pt idx="736">
                  <c:v>5759023251.8563643</c:v>
                </c:pt>
                <c:pt idx="737">
                  <c:v>5761396312.8199234</c:v>
                </c:pt>
                <c:pt idx="738">
                  <c:v>5761994630.2548552</c:v>
                </c:pt>
                <c:pt idx="739">
                  <c:v>5765179214.2480297</c:v>
                </c:pt>
                <c:pt idx="740">
                  <c:v>5770046707.9435778</c:v>
                </c:pt>
                <c:pt idx="741">
                  <c:v>5770086832.125351</c:v>
                </c:pt>
                <c:pt idx="742">
                  <c:v>5770490149.5829067</c:v>
                </c:pt>
                <c:pt idx="743">
                  <c:v>5770544305.1375313</c:v>
                </c:pt>
                <c:pt idx="744">
                  <c:v>5770757160.7411137</c:v>
                </c:pt>
                <c:pt idx="745">
                  <c:v>5771050718.5307817</c:v>
                </c:pt>
                <c:pt idx="746">
                  <c:v>5771915816.3403225</c:v>
                </c:pt>
                <c:pt idx="747">
                  <c:v>5776841494.0131235</c:v>
                </c:pt>
                <c:pt idx="748">
                  <c:v>5777849510.6338081</c:v>
                </c:pt>
                <c:pt idx="749">
                  <c:v>5780568565.2628517</c:v>
                </c:pt>
                <c:pt idx="750">
                  <c:v>5781116110.85783</c:v>
                </c:pt>
                <c:pt idx="751">
                  <c:v>5782586945.3251829</c:v>
                </c:pt>
                <c:pt idx="752">
                  <c:v>5783734002.245532</c:v>
                </c:pt>
                <c:pt idx="753">
                  <c:v>5784735601.1310272</c:v>
                </c:pt>
                <c:pt idx="754">
                  <c:v>5784950697.6294203</c:v>
                </c:pt>
                <c:pt idx="755">
                  <c:v>5785506556.1164513</c:v>
                </c:pt>
                <c:pt idx="756">
                  <c:v>5788725226.1600132</c:v>
                </c:pt>
                <c:pt idx="757">
                  <c:v>5792067204.9191322</c:v>
                </c:pt>
                <c:pt idx="758">
                  <c:v>5792531609.8430834</c:v>
                </c:pt>
                <c:pt idx="759">
                  <c:v>5794763228.4625511</c:v>
                </c:pt>
                <c:pt idx="760">
                  <c:v>5796366275.8642302</c:v>
                </c:pt>
                <c:pt idx="761">
                  <c:v>5797884615.0692472</c:v>
                </c:pt>
                <c:pt idx="762">
                  <c:v>5798689960.4650908</c:v>
                </c:pt>
                <c:pt idx="763">
                  <c:v>5802277656.651741</c:v>
                </c:pt>
                <c:pt idx="764">
                  <c:v>5807078839.829175</c:v>
                </c:pt>
                <c:pt idx="765">
                  <c:v>5807337800.1265221</c:v>
                </c:pt>
                <c:pt idx="766">
                  <c:v>5808680269.5118761</c:v>
                </c:pt>
                <c:pt idx="767">
                  <c:v>5809042766.4364815</c:v>
                </c:pt>
                <c:pt idx="768">
                  <c:v>5810113321.6935053</c:v>
                </c:pt>
                <c:pt idx="769">
                  <c:v>5810261633.0986404</c:v>
                </c:pt>
                <c:pt idx="770">
                  <c:v>5811120043.113122</c:v>
                </c:pt>
                <c:pt idx="771">
                  <c:v>5812996770.534112</c:v>
                </c:pt>
                <c:pt idx="772">
                  <c:v>5814732840.3038874</c:v>
                </c:pt>
                <c:pt idx="773">
                  <c:v>5815655761.7564983</c:v>
                </c:pt>
                <c:pt idx="774">
                  <c:v>5820824058.4947214</c:v>
                </c:pt>
                <c:pt idx="775">
                  <c:v>5822222618.8579416</c:v>
                </c:pt>
                <c:pt idx="776">
                  <c:v>5822293535.1798639</c:v>
                </c:pt>
                <c:pt idx="777">
                  <c:v>5824022637.4836245</c:v>
                </c:pt>
                <c:pt idx="778">
                  <c:v>5831282346.1963511</c:v>
                </c:pt>
                <c:pt idx="779">
                  <c:v>5831597384.5618925</c:v>
                </c:pt>
                <c:pt idx="780">
                  <c:v>5831886916.2894783</c:v>
                </c:pt>
                <c:pt idx="781">
                  <c:v>5832804787.2742653</c:v>
                </c:pt>
                <c:pt idx="782">
                  <c:v>5833803521.5034876</c:v>
                </c:pt>
                <c:pt idx="783">
                  <c:v>5835270650.7295933</c:v>
                </c:pt>
                <c:pt idx="784">
                  <c:v>5839176257.9449291</c:v>
                </c:pt>
                <c:pt idx="785">
                  <c:v>5840632149.0322342</c:v>
                </c:pt>
                <c:pt idx="786">
                  <c:v>5841497760.4956236</c:v>
                </c:pt>
                <c:pt idx="787">
                  <c:v>5841723828.6982727</c:v>
                </c:pt>
                <c:pt idx="788">
                  <c:v>5843912293.4677391</c:v>
                </c:pt>
                <c:pt idx="789">
                  <c:v>5844246434.3768606</c:v>
                </c:pt>
                <c:pt idx="790">
                  <c:v>5844888057.1990805</c:v>
                </c:pt>
                <c:pt idx="791">
                  <c:v>5848602117.1412296</c:v>
                </c:pt>
                <c:pt idx="792">
                  <c:v>5849128112.9199705</c:v>
                </c:pt>
                <c:pt idx="793">
                  <c:v>5850526531.9023781</c:v>
                </c:pt>
                <c:pt idx="794">
                  <c:v>5850858755.6269188</c:v>
                </c:pt>
                <c:pt idx="795">
                  <c:v>5851989292.9450655</c:v>
                </c:pt>
                <c:pt idx="796">
                  <c:v>5853606931.2615986</c:v>
                </c:pt>
                <c:pt idx="797">
                  <c:v>5857128443.5410051</c:v>
                </c:pt>
                <c:pt idx="798">
                  <c:v>5859626659.1151152</c:v>
                </c:pt>
                <c:pt idx="799">
                  <c:v>5860769609.1075306</c:v>
                </c:pt>
                <c:pt idx="800">
                  <c:v>5860997617.2570868</c:v>
                </c:pt>
                <c:pt idx="801">
                  <c:v>5865447348.4875145</c:v>
                </c:pt>
                <c:pt idx="802">
                  <c:v>5865590504.081212</c:v>
                </c:pt>
                <c:pt idx="803">
                  <c:v>5865885827.8070631</c:v>
                </c:pt>
                <c:pt idx="804">
                  <c:v>5870151115.0222721</c:v>
                </c:pt>
                <c:pt idx="805">
                  <c:v>5877591031.0117645</c:v>
                </c:pt>
                <c:pt idx="806">
                  <c:v>5883975332.4020061</c:v>
                </c:pt>
                <c:pt idx="807">
                  <c:v>5884548730.7996359</c:v>
                </c:pt>
                <c:pt idx="808">
                  <c:v>5888293672.3049097</c:v>
                </c:pt>
                <c:pt idx="809">
                  <c:v>5888485798.1872234</c:v>
                </c:pt>
                <c:pt idx="810">
                  <c:v>5890753403.2387953</c:v>
                </c:pt>
                <c:pt idx="811">
                  <c:v>5897352040.8875418</c:v>
                </c:pt>
                <c:pt idx="812">
                  <c:v>5897492302.9923449</c:v>
                </c:pt>
                <c:pt idx="813">
                  <c:v>5900919294.8303633</c:v>
                </c:pt>
                <c:pt idx="814">
                  <c:v>5902133300.1928568</c:v>
                </c:pt>
                <c:pt idx="815">
                  <c:v>5902776017.6208162</c:v>
                </c:pt>
                <c:pt idx="816">
                  <c:v>5903755215.2916546</c:v>
                </c:pt>
                <c:pt idx="817">
                  <c:v>5904805578.824543</c:v>
                </c:pt>
                <c:pt idx="818">
                  <c:v>5909053571.2846546</c:v>
                </c:pt>
                <c:pt idx="819">
                  <c:v>5909793364.8288202</c:v>
                </c:pt>
                <c:pt idx="820">
                  <c:v>5913515223.6470051</c:v>
                </c:pt>
                <c:pt idx="821">
                  <c:v>5917327096.9590225</c:v>
                </c:pt>
                <c:pt idx="822">
                  <c:v>5919008859.3155231</c:v>
                </c:pt>
                <c:pt idx="823">
                  <c:v>5919258846.4439135</c:v>
                </c:pt>
                <c:pt idx="824">
                  <c:v>5919259110.405756</c:v>
                </c:pt>
                <c:pt idx="825">
                  <c:v>5920562291.7957954</c:v>
                </c:pt>
                <c:pt idx="826">
                  <c:v>5922593781.0449467</c:v>
                </c:pt>
                <c:pt idx="827">
                  <c:v>5925094940.0615797</c:v>
                </c:pt>
                <c:pt idx="828">
                  <c:v>5925264604.8393612</c:v>
                </c:pt>
                <c:pt idx="829">
                  <c:v>5934717840.3673706</c:v>
                </c:pt>
                <c:pt idx="830">
                  <c:v>5935993925.8197174</c:v>
                </c:pt>
                <c:pt idx="831">
                  <c:v>5942327570.597703</c:v>
                </c:pt>
                <c:pt idx="832">
                  <c:v>5944063394.4523525</c:v>
                </c:pt>
                <c:pt idx="833">
                  <c:v>5945260681.3274193</c:v>
                </c:pt>
                <c:pt idx="834">
                  <c:v>5946726727.1907949</c:v>
                </c:pt>
                <c:pt idx="835">
                  <c:v>5949401971.1380882</c:v>
                </c:pt>
                <c:pt idx="836">
                  <c:v>5949439331.1647129</c:v>
                </c:pt>
                <c:pt idx="837">
                  <c:v>5954635738.4523554</c:v>
                </c:pt>
                <c:pt idx="838">
                  <c:v>5957146541.039463</c:v>
                </c:pt>
                <c:pt idx="839">
                  <c:v>5963083680.0210896</c:v>
                </c:pt>
                <c:pt idx="840">
                  <c:v>5963109402.3438988</c:v>
                </c:pt>
                <c:pt idx="841">
                  <c:v>5963490491.3131247</c:v>
                </c:pt>
                <c:pt idx="842">
                  <c:v>5964271807.5186071</c:v>
                </c:pt>
                <c:pt idx="843">
                  <c:v>5964683530.7545109</c:v>
                </c:pt>
                <c:pt idx="844">
                  <c:v>5965420612.9881363</c:v>
                </c:pt>
                <c:pt idx="845">
                  <c:v>5965865650.5662336</c:v>
                </c:pt>
                <c:pt idx="846">
                  <c:v>5966502538.3344593</c:v>
                </c:pt>
                <c:pt idx="847">
                  <c:v>5966558039.4750185</c:v>
                </c:pt>
                <c:pt idx="848">
                  <c:v>5970147576.0873365</c:v>
                </c:pt>
                <c:pt idx="849">
                  <c:v>5971298291.3157721</c:v>
                </c:pt>
                <c:pt idx="850">
                  <c:v>5981855141.831049</c:v>
                </c:pt>
                <c:pt idx="851">
                  <c:v>5981935469.5031776</c:v>
                </c:pt>
                <c:pt idx="852">
                  <c:v>5982232701.2082243</c:v>
                </c:pt>
                <c:pt idx="853">
                  <c:v>5984817650.0037336</c:v>
                </c:pt>
                <c:pt idx="854">
                  <c:v>5985983417.2858257</c:v>
                </c:pt>
                <c:pt idx="855">
                  <c:v>5986287939.2946482</c:v>
                </c:pt>
                <c:pt idx="856">
                  <c:v>5989058934.8205137</c:v>
                </c:pt>
                <c:pt idx="857">
                  <c:v>5990081083.5816641</c:v>
                </c:pt>
                <c:pt idx="858">
                  <c:v>5990350066.704402</c:v>
                </c:pt>
                <c:pt idx="859">
                  <c:v>5993054200.1463232</c:v>
                </c:pt>
                <c:pt idx="860">
                  <c:v>5995866148.156743</c:v>
                </c:pt>
                <c:pt idx="861">
                  <c:v>5996704153.7213564</c:v>
                </c:pt>
                <c:pt idx="862">
                  <c:v>6000546898.0974026</c:v>
                </c:pt>
                <c:pt idx="863">
                  <c:v>6001975451.8312893</c:v>
                </c:pt>
                <c:pt idx="864">
                  <c:v>6003781028.2290859</c:v>
                </c:pt>
                <c:pt idx="865">
                  <c:v>6005607620.1762314</c:v>
                </c:pt>
                <c:pt idx="866">
                  <c:v>6006362615.1643963</c:v>
                </c:pt>
                <c:pt idx="867">
                  <c:v>6008238168.755249</c:v>
                </c:pt>
                <c:pt idx="868">
                  <c:v>6012985163.8078175</c:v>
                </c:pt>
                <c:pt idx="869">
                  <c:v>6013531939.910305</c:v>
                </c:pt>
                <c:pt idx="870">
                  <c:v>6015019351.6446686</c:v>
                </c:pt>
                <c:pt idx="871">
                  <c:v>6017122339.9662056</c:v>
                </c:pt>
                <c:pt idx="872">
                  <c:v>6019495342.165062</c:v>
                </c:pt>
                <c:pt idx="873">
                  <c:v>6019528648.8114433</c:v>
                </c:pt>
                <c:pt idx="874">
                  <c:v>6021558376.2750425</c:v>
                </c:pt>
                <c:pt idx="875">
                  <c:v>6022281038.2388201</c:v>
                </c:pt>
                <c:pt idx="876">
                  <c:v>6024664502.1452436</c:v>
                </c:pt>
                <c:pt idx="877">
                  <c:v>6027309196.6739435</c:v>
                </c:pt>
                <c:pt idx="878">
                  <c:v>6027823160.1011677</c:v>
                </c:pt>
                <c:pt idx="879">
                  <c:v>6030493168.8991451</c:v>
                </c:pt>
                <c:pt idx="880">
                  <c:v>6032789660.3458939</c:v>
                </c:pt>
                <c:pt idx="881">
                  <c:v>6037736717.4382124</c:v>
                </c:pt>
                <c:pt idx="882">
                  <c:v>6040086478.7617054</c:v>
                </c:pt>
                <c:pt idx="883">
                  <c:v>6040617412.8821478</c:v>
                </c:pt>
                <c:pt idx="884">
                  <c:v>6045462859.0414753</c:v>
                </c:pt>
                <c:pt idx="885">
                  <c:v>6054970041.2012367</c:v>
                </c:pt>
                <c:pt idx="886">
                  <c:v>6056655055.4383764</c:v>
                </c:pt>
                <c:pt idx="887">
                  <c:v>6057377057.703373</c:v>
                </c:pt>
                <c:pt idx="888">
                  <c:v>6060035957.6839428</c:v>
                </c:pt>
                <c:pt idx="889">
                  <c:v>6064824244.0057325</c:v>
                </c:pt>
                <c:pt idx="890">
                  <c:v>6066962387.4906301</c:v>
                </c:pt>
                <c:pt idx="891">
                  <c:v>6068868524.1539001</c:v>
                </c:pt>
                <c:pt idx="892">
                  <c:v>6073454817.9690123</c:v>
                </c:pt>
                <c:pt idx="893">
                  <c:v>6074250900.4108639</c:v>
                </c:pt>
                <c:pt idx="894">
                  <c:v>6077927607.6906862</c:v>
                </c:pt>
                <c:pt idx="895">
                  <c:v>6081788540.1181421</c:v>
                </c:pt>
                <c:pt idx="896">
                  <c:v>6083303546.3512449</c:v>
                </c:pt>
                <c:pt idx="897">
                  <c:v>6085277599.4851027</c:v>
                </c:pt>
                <c:pt idx="898">
                  <c:v>6085775424.9673061</c:v>
                </c:pt>
                <c:pt idx="899">
                  <c:v>6090878465.1906586</c:v>
                </c:pt>
                <c:pt idx="900">
                  <c:v>6092199183.774332</c:v>
                </c:pt>
                <c:pt idx="901">
                  <c:v>6097425994.3080673</c:v>
                </c:pt>
                <c:pt idx="902">
                  <c:v>6100895079.2282457</c:v>
                </c:pt>
                <c:pt idx="903">
                  <c:v>6103517816.6441145</c:v>
                </c:pt>
                <c:pt idx="904">
                  <c:v>6107009639.7685499</c:v>
                </c:pt>
                <c:pt idx="905">
                  <c:v>6122946279.1638851</c:v>
                </c:pt>
                <c:pt idx="906">
                  <c:v>6123758326.9335489</c:v>
                </c:pt>
                <c:pt idx="907">
                  <c:v>6124138534.88836</c:v>
                </c:pt>
                <c:pt idx="908">
                  <c:v>6125677286.4133644</c:v>
                </c:pt>
                <c:pt idx="909">
                  <c:v>6129103968.8938637</c:v>
                </c:pt>
                <c:pt idx="910">
                  <c:v>6137927586.133091</c:v>
                </c:pt>
                <c:pt idx="911">
                  <c:v>6138139369.7824841</c:v>
                </c:pt>
                <c:pt idx="912">
                  <c:v>6144211496.0078182</c:v>
                </c:pt>
                <c:pt idx="913">
                  <c:v>6144274490.2082224</c:v>
                </c:pt>
                <c:pt idx="914">
                  <c:v>6145496018.524188</c:v>
                </c:pt>
                <c:pt idx="915">
                  <c:v>6146709009.1189327</c:v>
                </c:pt>
                <c:pt idx="916">
                  <c:v>6149271505.4814672</c:v>
                </c:pt>
                <c:pt idx="917">
                  <c:v>6152567314.9054527</c:v>
                </c:pt>
                <c:pt idx="918">
                  <c:v>6155563719.6456099</c:v>
                </c:pt>
                <c:pt idx="919">
                  <c:v>6156849335.5204439</c:v>
                </c:pt>
                <c:pt idx="920">
                  <c:v>6158953058.4985952</c:v>
                </c:pt>
                <c:pt idx="921">
                  <c:v>6160005919.6652441</c:v>
                </c:pt>
                <c:pt idx="922">
                  <c:v>6166089529.111125</c:v>
                </c:pt>
                <c:pt idx="923">
                  <c:v>6166570459.8902578</c:v>
                </c:pt>
                <c:pt idx="924">
                  <c:v>6168032305.1691093</c:v>
                </c:pt>
                <c:pt idx="925">
                  <c:v>6169212364.0769262</c:v>
                </c:pt>
                <c:pt idx="926">
                  <c:v>6173378124.7860718</c:v>
                </c:pt>
                <c:pt idx="927">
                  <c:v>6175384231.2990284</c:v>
                </c:pt>
                <c:pt idx="928">
                  <c:v>6186432806.1241322</c:v>
                </c:pt>
                <c:pt idx="929">
                  <c:v>6187168897.8676033</c:v>
                </c:pt>
                <c:pt idx="930">
                  <c:v>6197680066.9722099</c:v>
                </c:pt>
                <c:pt idx="931">
                  <c:v>6200520436.3607254</c:v>
                </c:pt>
                <c:pt idx="932">
                  <c:v>6200931621.3983822</c:v>
                </c:pt>
                <c:pt idx="933">
                  <c:v>6205718319.300827</c:v>
                </c:pt>
                <c:pt idx="934">
                  <c:v>6205904381.9711609</c:v>
                </c:pt>
                <c:pt idx="935">
                  <c:v>6208010247.9632931</c:v>
                </c:pt>
                <c:pt idx="936">
                  <c:v>6208083772.6022692</c:v>
                </c:pt>
                <c:pt idx="937">
                  <c:v>6218878701.1594086</c:v>
                </c:pt>
                <c:pt idx="938">
                  <c:v>6222689537.4567719</c:v>
                </c:pt>
                <c:pt idx="939">
                  <c:v>6223046922.8370504</c:v>
                </c:pt>
                <c:pt idx="940">
                  <c:v>6229214399.3351545</c:v>
                </c:pt>
                <c:pt idx="941">
                  <c:v>6229820681.0023003</c:v>
                </c:pt>
                <c:pt idx="942">
                  <c:v>6232163696.5657988</c:v>
                </c:pt>
                <c:pt idx="943">
                  <c:v>6245716590.5652342</c:v>
                </c:pt>
                <c:pt idx="944">
                  <c:v>6254087963.7756424</c:v>
                </c:pt>
                <c:pt idx="945">
                  <c:v>6257489222.9006214</c:v>
                </c:pt>
                <c:pt idx="946">
                  <c:v>6266017654.3293495</c:v>
                </c:pt>
                <c:pt idx="947">
                  <c:v>6267480890.638526</c:v>
                </c:pt>
                <c:pt idx="948">
                  <c:v>6274643218.5276241</c:v>
                </c:pt>
                <c:pt idx="949">
                  <c:v>6276836979.0207672</c:v>
                </c:pt>
                <c:pt idx="950">
                  <c:v>6287557281.7223721</c:v>
                </c:pt>
                <c:pt idx="951">
                  <c:v>6290832231.9191446</c:v>
                </c:pt>
                <c:pt idx="952">
                  <c:v>6292587704.7124233</c:v>
                </c:pt>
                <c:pt idx="953">
                  <c:v>6294349882.7085972</c:v>
                </c:pt>
                <c:pt idx="954">
                  <c:v>6295441350.7114487</c:v>
                </c:pt>
                <c:pt idx="955">
                  <c:v>6302612815.9918661</c:v>
                </c:pt>
                <c:pt idx="956">
                  <c:v>6306062973.0247364</c:v>
                </c:pt>
                <c:pt idx="957">
                  <c:v>6306142451.9204197</c:v>
                </c:pt>
                <c:pt idx="958">
                  <c:v>6306708110.9124155</c:v>
                </c:pt>
                <c:pt idx="959">
                  <c:v>6307390000.9774113</c:v>
                </c:pt>
                <c:pt idx="960">
                  <c:v>6309097006.1256809</c:v>
                </c:pt>
                <c:pt idx="961">
                  <c:v>6317236568.113657</c:v>
                </c:pt>
                <c:pt idx="962">
                  <c:v>6317642450.5206289</c:v>
                </c:pt>
                <c:pt idx="963">
                  <c:v>6321082593.9354744</c:v>
                </c:pt>
                <c:pt idx="964">
                  <c:v>6321426724.6661539</c:v>
                </c:pt>
                <c:pt idx="965">
                  <c:v>6330500315.1076393</c:v>
                </c:pt>
                <c:pt idx="966">
                  <c:v>6352018004.5489807</c:v>
                </c:pt>
                <c:pt idx="967">
                  <c:v>6358449562.9519615</c:v>
                </c:pt>
                <c:pt idx="968">
                  <c:v>6366824832.5623646</c:v>
                </c:pt>
                <c:pt idx="969">
                  <c:v>6368314896.2401085</c:v>
                </c:pt>
                <c:pt idx="970">
                  <c:v>6371365144.0018721</c:v>
                </c:pt>
                <c:pt idx="971">
                  <c:v>6394537884.497694</c:v>
                </c:pt>
                <c:pt idx="972">
                  <c:v>6407406313.9278603</c:v>
                </c:pt>
                <c:pt idx="973">
                  <c:v>6410063107.802453</c:v>
                </c:pt>
                <c:pt idx="974">
                  <c:v>6438146485.1259508</c:v>
                </c:pt>
                <c:pt idx="975">
                  <c:v>6440122558.1935015</c:v>
                </c:pt>
                <c:pt idx="976">
                  <c:v>6477998982.2685709</c:v>
                </c:pt>
                <c:pt idx="977">
                  <c:v>6495474552.9901667</c:v>
                </c:pt>
                <c:pt idx="978">
                  <c:v>6501095420.1892576</c:v>
                </c:pt>
                <c:pt idx="979">
                  <c:v>6503030487.9383049</c:v>
                </c:pt>
                <c:pt idx="980">
                  <c:v>6503148484.3294086</c:v>
                </c:pt>
                <c:pt idx="981">
                  <c:v>6530578369.055356</c:v>
                </c:pt>
                <c:pt idx="982">
                  <c:v>6532392594.4000425</c:v>
                </c:pt>
                <c:pt idx="983">
                  <c:v>6539558473.8112593</c:v>
                </c:pt>
                <c:pt idx="984">
                  <c:v>6541308996.3705244</c:v>
                </c:pt>
                <c:pt idx="985">
                  <c:v>6551434110.1768417</c:v>
                </c:pt>
                <c:pt idx="986">
                  <c:v>6578548328.0705223</c:v>
                </c:pt>
                <c:pt idx="987">
                  <c:v>6584089496.245738</c:v>
                </c:pt>
                <c:pt idx="988">
                  <c:v>6593266533.3718853</c:v>
                </c:pt>
                <c:pt idx="989">
                  <c:v>6594664927.6131182</c:v>
                </c:pt>
                <c:pt idx="990">
                  <c:v>6613151315.4715443</c:v>
                </c:pt>
                <c:pt idx="991">
                  <c:v>6743253999.8139191</c:v>
                </c:pt>
                <c:pt idx="992">
                  <c:v>6744062761.0254803</c:v>
                </c:pt>
                <c:pt idx="993">
                  <c:v>6751651059.9317036</c:v>
                </c:pt>
                <c:pt idx="994">
                  <c:v>6763858512.3995237</c:v>
                </c:pt>
                <c:pt idx="995">
                  <c:v>6813272895.1019936</c:v>
                </c:pt>
                <c:pt idx="996">
                  <c:v>6865146730.275485</c:v>
                </c:pt>
                <c:pt idx="997">
                  <c:v>6870733572.3520584</c:v>
                </c:pt>
                <c:pt idx="998">
                  <c:v>6885713151.1608124</c:v>
                </c:pt>
                <c:pt idx="999">
                  <c:v>7008963294.3520756</c:v>
                </c:pt>
              </c:numCache>
            </c:numRef>
          </c:xVal>
          <c:yVal>
            <c:numRef>
              <c:f>'Life-Cycle NPV'!$B$8:$B$1007</c:f>
              <c:numCache>
                <c:formatCode>0.00%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B54-4ECE-A8C2-7EEE1DAB5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621599"/>
        <c:axId val="1027388847"/>
      </c:scatterChart>
      <c:valAx>
        <c:axId val="1426215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Life-Cycle</a:t>
                </a:r>
                <a:r>
                  <a:rPr lang="en-US" sz="1600" baseline="0"/>
                  <a:t> Net Present Value of Cost ($millions)</a:t>
                </a:r>
                <a:endParaRPr lang="en-US" sz="1600"/>
              </a:p>
            </c:rich>
          </c:tx>
          <c:layout>
            <c:manualLayout>
              <c:xMode val="edge"/>
              <c:yMode val="edge"/>
              <c:x val="0.31650969031433307"/>
              <c:y val="0.945706867435633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88847"/>
        <c:crosses val="autoZero"/>
        <c:crossBetween val="midCat"/>
        <c:minorUnit val="20"/>
        <c:dispUnits>
          <c:builtInUnit val="millions"/>
        </c:dispUnits>
      </c:valAx>
      <c:valAx>
        <c:axId val="102738884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(% Exceedence)</a:t>
                </a:r>
              </a:p>
            </c:rich>
          </c:tx>
          <c:layout>
            <c:manualLayout>
              <c:xMode val="edge"/>
              <c:yMode val="edge"/>
              <c:x val="1.7051096933846748E-2"/>
              <c:y val="0.302348365545215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621599"/>
        <c:crosses val="autoZero"/>
        <c:crossBetween val="midCat"/>
      </c:valAx>
      <c:valAx>
        <c:axId val="1352686943"/>
        <c:scaling>
          <c:orientation val="minMax"/>
          <c:max val="15000000000"/>
          <c:min val="0"/>
        </c:scaling>
        <c:delete val="0"/>
        <c:axPos val="t"/>
        <c:numFmt formatCode="&quot;$&quot;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2136335"/>
        <c:crosses val="max"/>
        <c:crossBetween val="between"/>
      </c:valAx>
      <c:catAx>
        <c:axId val="852136335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135268694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124370478240745"/>
          <c:y val="6.8896619885856339E-2"/>
          <c:w val="0.27594975038372965"/>
          <c:h val="0.125000238606537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28533487518028"/>
          <c:y val="5.4663587027960869E-2"/>
          <c:w val="0.80850168403651224"/>
          <c:h val="0.8310670489798139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'Life-Cycle P-Values'!$P$22</c:f>
              <c:strCache>
                <c:ptCount val="1"/>
                <c:pt idx="0">
                  <c:v>Restoration Reduction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'Life-Cycle P-Values'!$D$8:$D$17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P-Values'!$P$23:$P$32</c:f>
              <c:numCache>
                <c:formatCode>"$"#,##0</c:formatCode>
                <c:ptCount val="10"/>
                <c:pt idx="0">
                  <c:v>356548619.59699309</c:v>
                </c:pt>
                <c:pt idx="1">
                  <c:v>360849688.36977708</c:v>
                </c:pt>
                <c:pt idx="2">
                  <c:v>367430308.46104598</c:v>
                </c:pt>
                <c:pt idx="3">
                  <c:v>431420415.23218703</c:v>
                </c:pt>
                <c:pt idx="4">
                  <c:v>394203317.24767792</c:v>
                </c:pt>
                <c:pt idx="5">
                  <c:v>387491898.60719705</c:v>
                </c:pt>
                <c:pt idx="6">
                  <c:v>409525821.42806804</c:v>
                </c:pt>
                <c:pt idx="7">
                  <c:v>522381305.99978709</c:v>
                </c:pt>
                <c:pt idx="8">
                  <c:v>455247696.11685097</c:v>
                </c:pt>
                <c:pt idx="9">
                  <c:v>549132169.76437402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E7-413F-B2D8-90C90CC53603}"/>
            </c:ext>
          </c:extLst>
        </c:ser>
        <c:ser>
          <c:idx val="1"/>
          <c:order val="1"/>
          <c:tx>
            <c:strRef>
              <c:f>'Life-Cycle P-Values'!$Q$22</c:f>
              <c:strCache>
                <c:ptCount val="1"/>
                <c:pt idx="0">
                  <c:v>Monetized CMI Reduction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'Life-Cycle P-Values'!$Q$23:$Q$32</c:f>
              <c:numCache>
                <c:formatCode>"$"#,##0</c:formatCode>
                <c:ptCount val="10"/>
                <c:pt idx="0">
                  <c:v>4467336116.3277636</c:v>
                </c:pt>
                <c:pt idx="1">
                  <c:v>4553477256.651022</c:v>
                </c:pt>
                <c:pt idx="2">
                  <c:v>4642263481.3002329</c:v>
                </c:pt>
                <c:pt idx="3">
                  <c:v>4683604165.2294035</c:v>
                </c:pt>
                <c:pt idx="4">
                  <c:v>4798314457.6567335</c:v>
                </c:pt>
                <c:pt idx="5">
                  <c:v>4907805806.1057634</c:v>
                </c:pt>
                <c:pt idx="6">
                  <c:v>5017560438.7016134</c:v>
                </c:pt>
                <c:pt idx="7">
                  <c:v>5025131320.8764219</c:v>
                </c:pt>
                <c:pt idx="8">
                  <c:v>5248987038.6061335</c:v>
                </c:pt>
                <c:pt idx="9">
                  <c:v>5361153258.0222025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E7-413F-B2D8-90C90CC53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7071167"/>
        <c:axId val="1027390511"/>
      </c:barChart>
      <c:scatterChart>
        <c:scatterStyle val="smoothMarker"/>
        <c:varyColors val="0"/>
        <c:ser>
          <c:idx val="3"/>
          <c:order val="2"/>
          <c:tx>
            <c:v>Plan Capital Cost</c:v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'Life-Cycle P-Values'!$O$23:$O$32</c:f>
              <c:numCache>
                <c:formatCode>"$"#,##0</c:formatCode>
                <c:ptCount val="10"/>
                <c:pt idx="0">
                  <c:v>1532926718.1082101</c:v>
                </c:pt>
                <c:pt idx="1">
                  <c:v>1532926718.1082101</c:v>
                </c:pt>
                <c:pt idx="2">
                  <c:v>1532926718.1082101</c:v>
                </c:pt>
                <c:pt idx="3">
                  <c:v>1532926718.1082101</c:v>
                </c:pt>
                <c:pt idx="4">
                  <c:v>1532926718.1082101</c:v>
                </c:pt>
                <c:pt idx="5">
                  <c:v>1532926718.1082101</c:v>
                </c:pt>
                <c:pt idx="6">
                  <c:v>1532926718.1082101</c:v>
                </c:pt>
                <c:pt idx="7">
                  <c:v>1532926718.1082101</c:v>
                </c:pt>
                <c:pt idx="8">
                  <c:v>1532926718.1082101</c:v>
                </c:pt>
                <c:pt idx="9">
                  <c:v>1532926718.1082101</c:v>
                </c:pt>
              </c:numCache>
            </c:numRef>
          </c:xVal>
          <c:yVal>
            <c:numRef>
              <c:f>'Life-Cycle P-Values'!$C$23:$C$32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5E7-413F-B2D8-90C90CC53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5522719"/>
        <c:axId val="1020153375"/>
      </c:scatterChart>
      <c:catAx>
        <c:axId val="38707116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of Exceedence (%)</a:t>
                </a:r>
              </a:p>
            </c:rich>
          </c:tx>
          <c:layout>
            <c:manualLayout>
              <c:xMode val="edge"/>
              <c:yMode val="edge"/>
              <c:x val="8.4996799165323027E-3"/>
              <c:y val="0.304908745284096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90511"/>
        <c:crosses val="autoZero"/>
        <c:auto val="1"/>
        <c:lblAlgn val="ctr"/>
        <c:lblOffset val="100"/>
        <c:noMultiLvlLbl val="0"/>
      </c:catAx>
      <c:valAx>
        <c:axId val="1027390511"/>
        <c:scaling>
          <c:orientation val="minMax"/>
          <c:max val="7000000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0"/>
                  <a:t>Life Cycle Net Present Value ($MIllions)</a:t>
                </a:r>
              </a:p>
            </c:rich>
          </c:tx>
          <c:layout>
            <c:manualLayout>
              <c:xMode val="edge"/>
              <c:yMode val="edge"/>
              <c:x val="0.36503882405156723"/>
              <c:y val="0.943352605023489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071167"/>
        <c:crosses val="autoZero"/>
        <c:crossBetween val="between"/>
        <c:majorUnit val="1000000000"/>
        <c:dispUnits>
          <c:builtInUnit val="millions"/>
        </c:dispUnits>
      </c:valAx>
      <c:valAx>
        <c:axId val="1020153375"/>
        <c:scaling>
          <c:orientation val="minMax"/>
          <c:max val="10"/>
          <c:min val="1"/>
        </c:scaling>
        <c:delete val="1"/>
        <c:axPos val="r"/>
        <c:numFmt formatCode="General" sourceLinked="1"/>
        <c:majorTickMark val="out"/>
        <c:minorTickMark val="none"/>
        <c:tickLblPos val="nextTo"/>
        <c:crossAx val="845522719"/>
        <c:crosses val="max"/>
        <c:crossBetween val="midCat"/>
      </c:valAx>
      <c:valAx>
        <c:axId val="845522719"/>
        <c:scaling>
          <c:orientation val="minMax"/>
        </c:scaling>
        <c:delete val="1"/>
        <c:axPos val="b"/>
        <c:numFmt formatCode="&quot;$&quot;#,##0" sourceLinked="1"/>
        <c:majorTickMark val="out"/>
        <c:minorTickMark val="none"/>
        <c:tickLblPos val="nextTo"/>
        <c:crossAx val="102015337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884731162866155"/>
          <c:y val="0.73098126637513539"/>
          <c:w val="0.26043387542821977"/>
          <c:h val="0.12898799811196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Storm</a:t>
            </a:r>
            <a:r>
              <a:rPr lang="en-US" sz="1800" b="1" baseline="0"/>
              <a:t> Protection Plan </a:t>
            </a:r>
            <a:r>
              <a:rPr lang="en-US" sz="1800" b="1"/>
              <a:t>Capital Invested per</a:t>
            </a:r>
            <a:r>
              <a:rPr lang="en-US" sz="1800" b="1" baseline="0"/>
              <a:t> CMI Reduced </a:t>
            </a:r>
            <a:r>
              <a:rPr lang="en-US" sz="1800" b="1"/>
              <a:t>Distribution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427101062413794"/>
          <c:y val="9.3063577461409752E-2"/>
          <c:w val="0.8613187993226219"/>
          <c:h val="0.78256177807825467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'Life-Cycle P-Values'!$D$8:$D$17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P-Values'!$R$104:$R$113</c:f>
              <c:numCache>
                <c:formatCode>General</c:formatCode>
                <c:ptCount val="10"/>
                <c:pt idx="0">
                  <c:v>0.98987959981495166</c:v>
                </c:pt>
                <c:pt idx="1">
                  <c:v>0.98671432239509704</c:v>
                </c:pt>
                <c:pt idx="2">
                  <c:v>0.98323898896101036</c:v>
                </c:pt>
                <c:pt idx="3">
                  <c:v>0.97972325646281488</c:v>
                </c:pt>
                <c:pt idx="4">
                  <c:v>0.97630579138314633</c:v>
                </c:pt>
                <c:pt idx="5">
                  <c:v>0.9728875761506004</c:v>
                </c:pt>
                <c:pt idx="6">
                  <c:v>0.96809434012451945</c:v>
                </c:pt>
                <c:pt idx="7">
                  <c:v>0.96176795753199951</c:v>
                </c:pt>
                <c:pt idx="8">
                  <c:v>0.95614292099055231</c:v>
                </c:pt>
                <c:pt idx="9">
                  <c:v>0.94725448349097696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34-4097-AACB-3B72D76A5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7071167"/>
        <c:axId val="1027390511"/>
      </c:barChart>
      <c:catAx>
        <c:axId val="38707116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of Exceedence (%)</a:t>
                </a:r>
              </a:p>
            </c:rich>
          </c:tx>
          <c:layout>
            <c:manualLayout>
              <c:xMode val="edge"/>
              <c:yMode val="edge"/>
              <c:x val="8.4996799165323027E-3"/>
              <c:y val="0.304908745284096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90511"/>
        <c:crosses val="autoZero"/>
        <c:auto val="1"/>
        <c:lblAlgn val="ctr"/>
        <c:lblOffset val="100"/>
        <c:noMultiLvlLbl val="0"/>
      </c:catAx>
      <c:valAx>
        <c:axId val="10273905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0"/>
                  <a:t>Invested</a:t>
                </a:r>
                <a:r>
                  <a:rPr lang="en-US" sz="1600" b="0" baseline="0"/>
                  <a:t> Capital / CMI Reduced</a:t>
                </a:r>
                <a:endParaRPr lang="en-US" sz="1600" b="0"/>
              </a:p>
            </c:rich>
          </c:tx>
          <c:layout>
            <c:manualLayout>
              <c:xMode val="edge"/>
              <c:yMode val="edge"/>
              <c:x val="0.36503882405156723"/>
              <c:y val="0.943352605023489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0711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Storm</a:t>
            </a:r>
            <a:r>
              <a:rPr lang="en-US" sz="1800" b="1" baseline="0"/>
              <a:t> Protection Plan Distribtuion </a:t>
            </a:r>
          </a:p>
          <a:p>
            <a:pPr>
              <a:defRPr sz="1800" b="1"/>
            </a:pPr>
            <a:r>
              <a:rPr lang="en-US" sz="1800" b="1"/>
              <a:t>Cost to Buy Down Storm Customer</a:t>
            </a:r>
            <a:r>
              <a:rPr lang="en-US" sz="1800" b="1" baseline="0"/>
              <a:t> Outages </a:t>
            </a:r>
            <a:r>
              <a:rPr lang="en-US" sz="1800" b="1"/>
              <a:t>Distribution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427101062413794"/>
          <c:y val="0.11329478995302057"/>
          <c:w val="0.8613187993226219"/>
          <c:h val="0.7623305655866438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'Life-Cycle P-Values'!$D$8:$D$17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P-Values'!$S$104:$S$113</c:f>
              <c:numCache>
                <c:formatCode>General</c:formatCode>
                <c:ptCount val="10"/>
                <c:pt idx="0">
                  <c:v>0.74463968653122214</c:v>
                </c:pt>
                <c:pt idx="1">
                  <c:v>0.73681928297805699</c:v>
                </c:pt>
                <c:pt idx="2">
                  <c:v>0.72964459490868849</c:v>
                </c:pt>
                <c:pt idx="3">
                  <c:v>0.71995299342354835</c:v>
                </c:pt>
                <c:pt idx="4">
                  <c:v>0.70981307078050038</c:v>
                </c:pt>
                <c:pt idx="5">
                  <c:v>0.69864391971969064</c:v>
                </c:pt>
                <c:pt idx="6">
                  <c:v>0.68359504698350193</c:v>
                </c:pt>
                <c:pt idx="7">
                  <c:v>0.66659519540172862</c:v>
                </c:pt>
                <c:pt idx="8">
                  <c:v>0.6439701994218987</c:v>
                </c:pt>
                <c:pt idx="9">
                  <c:v>0.61910580502789225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0-4164-893D-E61169FCE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7071167"/>
        <c:axId val="1027390511"/>
      </c:barChart>
      <c:catAx>
        <c:axId val="38707116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of Exceedence (%)</a:t>
                </a:r>
              </a:p>
            </c:rich>
          </c:tx>
          <c:layout>
            <c:manualLayout>
              <c:xMode val="edge"/>
              <c:yMode val="edge"/>
              <c:x val="8.4996799165323027E-3"/>
              <c:y val="0.304908745284096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90511"/>
        <c:crosses val="autoZero"/>
        <c:auto val="1"/>
        <c:lblAlgn val="ctr"/>
        <c:lblOffset val="100"/>
        <c:noMultiLvlLbl val="0"/>
      </c:catAx>
      <c:valAx>
        <c:axId val="10273905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0"/>
                  <a:t>(Invested</a:t>
                </a:r>
                <a:r>
                  <a:rPr lang="en-US" sz="1600" b="0" baseline="0"/>
                  <a:t> Capital - Restoration Reduction Benefit) / CMI Reduced</a:t>
                </a:r>
                <a:endParaRPr lang="en-US" sz="1600" b="0"/>
              </a:p>
            </c:rich>
          </c:tx>
          <c:layout>
            <c:manualLayout>
              <c:xMode val="edge"/>
              <c:yMode val="edge"/>
              <c:x val="0.25943380046771569"/>
              <c:y val="0.943352605023489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0711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48248238129868"/>
          <c:y val="5.264253434277754E-2"/>
          <c:w val="0.81877167861270739"/>
          <c:h val="0.82298283823908069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'Life-Cycle P-Values'!$D$8:$D$17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P-Values'!$K$8:$K$17</c:f>
              <c:numCache>
                <c:formatCode>"$"#,##0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AF-4729-8933-D423880D9578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'Life-Cycle P-Values'!$L$8:$L$17</c:f>
              <c:numCache>
                <c:formatCode>"$"#,##0</c:formatCode>
                <c:ptCount val="10"/>
                <c:pt idx="0">
                  <c:v>3290958017.8165464</c:v>
                </c:pt>
                <c:pt idx="1">
                  <c:v>3381400226.9125891</c:v>
                </c:pt>
                <c:pt idx="2">
                  <c:v>3476767071.6530695</c:v>
                </c:pt>
                <c:pt idx="3">
                  <c:v>3582097862.3533812</c:v>
                </c:pt>
                <c:pt idx="4">
                  <c:v>3659591056.7962008</c:v>
                </c:pt>
                <c:pt idx="5">
                  <c:v>3762370986.6047487</c:v>
                </c:pt>
                <c:pt idx="6">
                  <c:v>3894159542.021471</c:v>
                </c:pt>
                <c:pt idx="7">
                  <c:v>4014585908.7679996</c:v>
                </c:pt>
                <c:pt idx="8">
                  <c:v>4171308016.6147747</c:v>
                </c:pt>
                <c:pt idx="9">
                  <c:v>4377358709.6783667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AF-4729-8933-D423880D9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7071167"/>
        <c:axId val="1027390511"/>
      </c:barChart>
      <c:catAx>
        <c:axId val="38707116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of Exceedence (%)</a:t>
                </a:r>
              </a:p>
            </c:rich>
          </c:tx>
          <c:layout>
            <c:manualLayout>
              <c:xMode val="edge"/>
              <c:yMode val="edge"/>
              <c:x val="9.9668622278494753E-3"/>
              <c:y val="0.282677159590276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90511"/>
        <c:crosses val="autoZero"/>
        <c:auto val="1"/>
        <c:lblAlgn val="ctr"/>
        <c:lblOffset val="100"/>
        <c:noMultiLvlLbl val="0"/>
      </c:catAx>
      <c:valAx>
        <c:axId val="10273905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0"/>
                  <a:t>Life Cycle NPV Benefit ($Billions)</a:t>
                </a:r>
              </a:p>
            </c:rich>
          </c:tx>
          <c:layout>
            <c:manualLayout>
              <c:xMode val="edge"/>
              <c:yMode val="edge"/>
              <c:x val="0.40609441579153183"/>
              <c:y val="0.943352598580425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071167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51715776456066"/>
          <c:y val="5.6955970014580214E-2"/>
          <c:w val="0.7947370032294454"/>
          <c:h val="0.81359942481158853"/>
        </c:manualLayout>
      </c:layout>
      <c:scatterChart>
        <c:scatterStyle val="smoothMarker"/>
        <c:varyColors val="0"/>
        <c:ser>
          <c:idx val="0"/>
          <c:order val="0"/>
          <c:tx>
            <c:v>Status Quo Scenario</c:v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'Life-Cycle NPV'!$E$8:$E$1007</c:f>
              <c:numCache>
                <c:formatCode>"$"#,##0</c:formatCode>
                <c:ptCount val="1000"/>
                <c:pt idx="0">
                  <c:v>5894970071.6292963</c:v>
                </c:pt>
                <c:pt idx="1">
                  <c:v>5899295860.745512</c:v>
                </c:pt>
                <c:pt idx="2">
                  <c:v>6160940963.7094383</c:v>
                </c:pt>
                <c:pt idx="3">
                  <c:v>6193131046.9051151</c:v>
                </c:pt>
                <c:pt idx="4">
                  <c:v>6341974613.8398724</c:v>
                </c:pt>
                <c:pt idx="5">
                  <c:v>6344925322.3486576</c:v>
                </c:pt>
                <c:pt idx="6">
                  <c:v>6402620683.7432899</c:v>
                </c:pt>
                <c:pt idx="7">
                  <c:v>6420219850.7690277</c:v>
                </c:pt>
                <c:pt idx="8">
                  <c:v>6433258264.7596893</c:v>
                </c:pt>
                <c:pt idx="9">
                  <c:v>6446679235.1760731</c:v>
                </c:pt>
                <c:pt idx="10">
                  <c:v>6477347922.6427555</c:v>
                </c:pt>
                <c:pt idx="11">
                  <c:v>6571216734.6445065</c:v>
                </c:pt>
                <c:pt idx="12">
                  <c:v>6603411331.1625385</c:v>
                </c:pt>
                <c:pt idx="13">
                  <c:v>6690735263.6306458</c:v>
                </c:pt>
                <c:pt idx="14">
                  <c:v>6694547446.0483341</c:v>
                </c:pt>
                <c:pt idx="15">
                  <c:v>6728324264.4362946</c:v>
                </c:pt>
                <c:pt idx="16">
                  <c:v>6741959574.0443077</c:v>
                </c:pt>
                <c:pt idx="17">
                  <c:v>6764355075.600399</c:v>
                </c:pt>
                <c:pt idx="18">
                  <c:v>6767086920.5812817</c:v>
                </c:pt>
                <c:pt idx="19">
                  <c:v>6775331729.2463436</c:v>
                </c:pt>
                <c:pt idx="20">
                  <c:v>6789205473.6700611</c:v>
                </c:pt>
                <c:pt idx="21">
                  <c:v>6798887751.253109</c:v>
                </c:pt>
                <c:pt idx="22">
                  <c:v>6800288058.2894363</c:v>
                </c:pt>
                <c:pt idx="23">
                  <c:v>6807563766.9381161</c:v>
                </c:pt>
                <c:pt idx="24">
                  <c:v>6812237200.4116859</c:v>
                </c:pt>
                <c:pt idx="25">
                  <c:v>6827815218.398838</c:v>
                </c:pt>
                <c:pt idx="26">
                  <c:v>6838283666.9412174</c:v>
                </c:pt>
                <c:pt idx="27">
                  <c:v>6843870739.3658924</c:v>
                </c:pt>
                <c:pt idx="28">
                  <c:v>6847615024.1389637</c:v>
                </c:pt>
                <c:pt idx="29">
                  <c:v>6848422569.8512897</c:v>
                </c:pt>
                <c:pt idx="30">
                  <c:v>6852180528.77075</c:v>
                </c:pt>
                <c:pt idx="31">
                  <c:v>6853784498.3100109</c:v>
                </c:pt>
                <c:pt idx="32">
                  <c:v>6856106021.8661976</c:v>
                </c:pt>
                <c:pt idx="33">
                  <c:v>6856317141.1612282</c:v>
                </c:pt>
                <c:pt idx="34">
                  <c:v>6858146887.388895</c:v>
                </c:pt>
                <c:pt idx="35">
                  <c:v>6865141273.719944</c:v>
                </c:pt>
                <c:pt idx="36">
                  <c:v>6889715484.0152187</c:v>
                </c:pt>
                <c:pt idx="37">
                  <c:v>6914256383.7156754</c:v>
                </c:pt>
                <c:pt idx="38">
                  <c:v>6918029135.1016121</c:v>
                </c:pt>
                <c:pt idx="39">
                  <c:v>6926440269.2323456</c:v>
                </c:pt>
                <c:pt idx="40">
                  <c:v>6951590525.4292202</c:v>
                </c:pt>
                <c:pt idx="41">
                  <c:v>6967988936.7043018</c:v>
                </c:pt>
                <c:pt idx="42">
                  <c:v>6971010145.627861</c:v>
                </c:pt>
                <c:pt idx="43">
                  <c:v>6972941185.3815155</c:v>
                </c:pt>
                <c:pt idx="44">
                  <c:v>6999136132.622179</c:v>
                </c:pt>
                <c:pt idx="45">
                  <c:v>7002703606.8410931</c:v>
                </c:pt>
                <c:pt idx="46">
                  <c:v>7003807142.024477</c:v>
                </c:pt>
                <c:pt idx="47">
                  <c:v>7023361797.2670212</c:v>
                </c:pt>
                <c:pt idx="48">
                  <c:v>7024924982.1846027</c:v>
                </c:pt>
                <c:pt idx="49">
                  <c:v>7027395721.9285355</c:v>
                </c:pt>
                <c:pt idx="50">
                  <c:v>7034421751.7015038</c:v>
                </c:pt>
                <c:pt idx="51">
                  <c:v>7036584427.9027119</c:v>
                </c:pt>
                <c:pt idx="52">
                  <c:v>7040425847.211813</c:v>
                </c:pt>
                <c:pt idx="53">
                  <c:v>7042904498.8283958</c:v>
                </c:pt>
                <c:pt idx="54">
                  <c:v>7043432494.8406944</c:v>
                </c:pt>
                <c:pt idx="55">
                  <c:v>7049379780.7864456</c:v>
                </c:pt>
                <c:pt idx="56">
                  <c:v>7080506033.1872635</c:v>
                </c:pt>
                <c:pt idx="57">
                  <c:v>7085829597.3561993</c:v>
                </c:pt>
                <c:pt idx="58">
                  <c:v>7092114417.347044</c:v>
                </c:pt>
                <c:pt idx="59">
                  <c:v>7096939962.6884995</c:v>
                </c:pt>
                <c:pt idx="60">
                  <c:v>7119234670.7999706</c:v>
                </c:pt>
                <c:pt idx="61">
                  <c:v>7132817848.5132103</c:v>
                </c:pt>
                <c:pt idx="62">
                  <c:v>7137818934.5053082</c:v>
                </c:pt>
                <c:pt idx="63">
                  <c:v>7138198005.5965214</c:v>
                </c:pt>
                <c:pt idx="64">
                  <c:v>7143958192.9053688</c:v>
                </c:pt>
                <c:pt idx="65">
                  <c:v>7144298460.919466</c:v>
                </c:pt>
                <c:pt idx="66">
                  <c:v>7145219059.21842</c:v>
                </c:pt>
                <c:pt idx="67">
                  <c:v>7148802195.8840027</c:v>
                </c:pt>
                <c:pt idx="68">
                  <c:v>7154849251.3341827</c:v>
                </c:pt>
                <c:pt idx="69">
                  <c:v>7178080961.7799892</c:v>
                </c:pt>
                <c:pt idx="70">
                  <c:v>7194263959.7707825</c:v>
                </c:pt>
                <c:pt idx="71">
                  <c:v>7220489861.5473347</c:v>
                </c:pt>
                <c:pt idx="72">
                  <c:v>7221748497.4617958</c:v>
                </c:pt>
                <c:pt idx="73">
                  <c:v>7250544368.0582809</c:v>
                </c:pt>
                <c:pt idx="74">
                  <c:v>7251381857.0556622</c:v>
                </c:pt>
                <c:pt idx="75">
                  <c:v>7263736463.1230164</c:v>
                </c:pt>
                <c:pt idx="76">
                  <c:v>7267291858.1893539</c:v>
                </c:pt>
                <c:pt idx="77">
                  <c:v>7267457874.6051769</c:v>
                </c:pt>
                <c:pt idx="78">
                  <c:v>7267599664.668354</c:v>
                </c:pt>
                <c:pt idx="79">
                  <c:v>7279244335.0174599</c:v>
                </c:pt>
                <c:pt idx="80">
                  <c:v>7279623960.2256508</c:v>
                </c:pt>
                <c:pt idx="81">
                  <c:v>7285078512.9935055</c:v>
                </c:pt>
                <c:pt idx="82">
                  <c:v>7300425619.3334904</c:v>
                </c:pt>
                <c:pt idx="83">
                  <c:v>7303749547.2384872</c:v>
                </c:pt>
                <c:pt idx="84">
                  <c:v>7338457676.7828083</c:v>
                </c:pt>
                <c:pt idx="85">
                  <c:v>7375569123.9530697</c:v>
                </c:pt>
                <c:pt idx="86">
                  <c:v>7383603788.5952969</c:v>
                </c:pt>
                <c:pt idx="87">
                  <c:v>7384887270.9336128</c:v>
                </c:pt>
                <c:pt idx="88">
                  <c:v>7386186169.5281315</c:v>
                </c:pt>
                <c:pt idx="89">
                  <c:v>7388811392.7421074</c:v>
                </c:pt>
                <c:pt idx="90">
                  <c:v>7391300903.1628952</c:v>
                </c:pt>
                <c:pt idx="91">
                  <c:v>7396148038.72085</c:v>
                </c:pt>
                <c:pt idx="92">
                  <c:v>7397889168.5985432</c:v>
                </c:pt>
                <c:pt idx="93">
                  <c:v>7399679404.3986988</c:v>
                </c:pt>
                <c:pt idx="94">
                  <c:v>7401089762.8821869</c:v>
                </c:pt>
                <c:pt idx="95">
                  <c:v>7408238370.1867695</c:v>
                </c:pt>
                <c:pt idx="96">
                  <c:v>7415373302.353899</c:v>
                </c:pt>
                <c:pt idx="97">
                  <c:v>7425000913.8171139</c:v>
                </c:pt>
                <c:pt idx="98">
                  <c:v>7425227507.5269775</c:v>
                </c:pt>
                <c:pt idx="99">
                  <c:v>7428789106.6776218</c:v>
                </c:pt>
                <c:pt idx="100">
                  <c:v>7435242761.851265</c:v>
                </c:pt>
                <c:pt idx="101">
                  <c:v>7441272314.7686749</c:v>
                </c:pt>
                <c:pt idx="102">
                  <c:v>7443146731.8042488</c:v>
                </c:pt>
                <c:pt idx="103">
                  <c:v>7445103056.9297371</c:v>
                </c:pt>
                <c:pt idx="104">
                  <c:v>7445188955.0409279</c:v>
                </c:pt>
                <c:pt idx="105">
                  <c:v>7446636970.71488</c:v>
                </c:pt>
                <c:pt idx="106">
                  <c:v>7447504631.649044</c:v>
                </c:pt>
                <c:pt idx="107">
                  <c:v>7453102255.7844925</c:v>
                </c:pt>
                <c:pt idx="108">
                  <c:v>7460448648.1906834</c:v>
                </c:pt>
                <c:pt idx="109">
                  <c:v>7461501921.8229275</c:v>
                </c:pt>
                <c:pt idx="110">
                  <c:v>7461758549.1708832</c:v>
                </c:pt>
                <c:pt idx="111">
                  <c:v>7496554018.4917603</c:v>
                </c:pt>
                <c:pt idx="112">
                  <c:v>7511650567.6998901</c:v>
                </c:pt>
                <c:pt idx="113">
                  <c:v>7519285491.2910156</c:v>
                </c:pt>
                <c:pt idx="114">
                  <c:v>7527821399.5020981</c:v>
                </c:pt>
                <c:pt idx="115">
                  <c:v>7537303207.1347084</c:v>
                </c:pt>
                <c:pt idx="116">
                  <c:v>7540942203.3553123</c:v>
                </c:pt>
                <c:pt idx="117">
                  <c:v>7550479256.9489555</c:v>
                </c:pt>
                <c:pt idx="118">
                  <c:v>7552993326.692337</c:v>
                </c:pt>
                <c:pt idx="119">
                  <c:v>7553342583.6986847</c:v>
                </c:pt>
                <c:pt idx="120">
                  <c:v>7553935693.1781864</c:v>
                </c:pt>
                <c:pt idx="121">
                  <c:v>7573216955.5527782</c:v>
                </c:pt>
                <c:pt idx="122">
                  <c:v>7577289661.5326462</c:v>
                </c:pt>
                <c:pt idx="123">
                  <c:v>7579445846.024086</c:v>
                </c:pt>
                <c:pt idx="124">
                  <c:v>7582190234.6493263</c:v>
                </c:pt>
                <c:pt idx="125">
                  <c:v>7584048821.4302387</c:v>
                </c:pt>
                <c:pt idx="126">
                  <c:v>7590953268.5965214</c:v>
                </c:pt>
                <c:pt idx="127">
                  <c:v>7593183816.1362534</c:v>
                </c:pt>
                <c:pt idx="128">
                  <c:v>7595964352.5825062</c:v>
                </c:pt>
                <c:pt idx="129">
                  <c:v>7596704996.5428543</c:v>
                </c:pt>
                <c:pt idx="130">
                  <c:v>7597378327.6906967</c:v>
                </c:pt>
                <c:pt idx="131">
                  <c:v>7599933733.1162224</c:v>
                </c:pt>
                <c:pt idx="132">
                  <c:v>7607718486.0578251</c:v>
                </c:pt>
                <c:pt idx="133">
                  <c:v>7612562495.8392029</c:v>
                </c:pt>
                <c:pt idx="134">
                  <c:v>7616288045.2285309</c:v>
                </c:pt>
                <c:pt idx="135">
                  <c:v>7618756420.419157</c:v>
                </c:pt>
                <c:pt idx="136">
                  <c:v>7621186232.7042828</c:v>
                </c:pt>
                <c:pt idx="137">
                  <c:v>7622514596.6600895</c:v>
                </c:pt>
                <c:pt idx="138">
                  <c:v>7625692526.8491859</c:v>
                </c:pt>
                <c:pt idx="139">
                  <c:v>7628706976.530138</c:v>
                </c:pt>
                <c:pt idx="140">
                  <c:v>7645229101.7345695</c:v>
                </c:pt>
                <c:pt idx="141">
                  <c:v>7645578278.447403</c:v>
                </c:pt>
                <c:pt idx="142">
                  <c:v>7657169747.342741</c:v>
                </c:pt>
                <c:pt idx="143">
                  <c:v>7664502526.2256451</c:v>
                </c:pt>
                <c:pt idx="144">
                  <c:v>7665205611.3746243</c:v>
                </c:pt>
                <c:pt idx="145">
                  <c:v>7668070463.6881657</c:v>
                </c:pt>
                <c:pt idx="146">
                  <c:v>7681510437.5041523</c:v>
                </c:pt>
                <c:pt idx="147">
                  <c:v>7684543636.7507839</c:v>
                </c:pt>
                <c:pt idx="148">
                  <c:v>7687091819.5019588</c:v>
                </c:pt>
                <c:pt idx="149">
                  <c:v>7690616688.2247486</c:v>
                </c:pt>
                <c:pt idx="150">
                  <c:v>7709501997.4428787</c:v>
                </c:pt>
                <c:pt idx="151">
                  <c:v>7715787828.7071896</c:v>
                </c:pt>
                <c:pt idx="152">
                  <c:v>7721316186.4945068</c:v>
                </c:pt>
                <c:pt idx="153">
                  <c:v>7721795270.7104893</c:v>
                </c:pt>
                <c:pt idx="154">
                  <c:v>7733177847.1474953</c:v>
                </c:pt>
                <c:pt idx="155">
                  <c:v>7734420787.777401</c:v>
                </c:pt>
                <c:pt idx="156">
                  <c:v>7736328084.8143063</c:v>
                </c:pt>
                <c:pt idx="157">
                  <c:v>7746200090.3515778</c:v>
                </c:pt>
                <c:pt idx="158">
                  <c:v>7749408712.4197903</c:v>
                </c:pt>
                <c:pt idx="159">
                  <c:v>7755084894.8339672</c:v>
                </c:pt>
                <c:pt idx="160">
                  <c:v>7756010220.9373684</c:v>
                </c:pt>
                <c:pt idx="161">
                  <c:v>7759497583.2778263</c:v>
                </c:pt>
                <c:pt idx="162">
                  <c:v>7765599339.9839115</c:v>
                </c:pt>
                <c:pt idx="163">
                  <c:v>7790575938.831604</c:v>
                </c:pt>
                <c:pt idx="164">
                  <c:v>7796354906.1349754</c:v>
                </c:pt>
                <c:pt idx="165">
                  <c:v>7801487348.457365</c:v>
                </c:pt>
                <c:pt idx="166">
                  <c:v>7802540384.0739861</c:v>
                </c:pt>
                <c:pt idx="167">
                  <c:v>7803790432.6734486</c:v>
                </c:pt>
                <c:pt idx="168">
                  <c:v>7808642571.8859901</c:v>
                </c:pt>
                <c:pt idx="169">
                  <c:v>7818832354.8999596</c:v>
                </c:pt>
                <c:pt idx="170">
                  <c:v>7832200631.897583</c:v>
                </c:pt>
                <c:pt idx="171">
                  <c:v>7837755377.3203907</c:v>
                </c:pt>
                <c:pt idx="172">
                  <c:v>7851237953.7951508</c:v>
                </c:pt>
                <c:pt idx="173">
                  <c:v>7853173416.4592037</c:v>
                </c:pt>
                <c:pt idx="174">
                  <c:v>7855990158.1774006</c:v>
                </c:pt>
                <c:pt idx="175">
                  <c:v>7857629179.6185284</c:v>
                </c:pt>
                <c:pt idx="176">
                  <c:v>7859458980.6412182</c:v>
                </c:pt>
                <c:pt idx="177">
                  <c:v>7861678416.7413349</c:v>
                </c:pt>
                <c:pt idx="178">
                  <c:v>7885481911.2952423</c:v>
                </c:pt>
                <c:pt idx="179">
                  <c:v>7886904560.582468</c:v>
                </c:pt>
                <c:pt idx="180">
                  <c:v>7890760354.3300591</c:v>
                </c:pt>
                <c:pt idx="181">
                  <c:v>7892771733.0425091</c:v>
                </c:pt>
                <c:pt idx="182">
                  <c:v>7894340385.5033054</c:v>
                </c:pt>
                <c:pt idx="183">
                  <c:v>7894763584.8065968</c:v>
                </c:pt>
                <c:pt idx="184">
                  <c:v>7899791206.425621</c:v>
                </c:pt>
                <c:pt idx="185">
                  <c:v>7900991781.6300926</c:v>
                </c:pt>
                <c:pt idx="186">
                  <c:v>7913000454.4022236</c:v>
                </c:pt>
                <c:pt idx="187">
                  <c:v>7916096168.4526653</c:v>
                </c:pt>
                <c:pt idx="188">
                  <c:v>7917911789.4162521</c:v>
                </c:pt>
                <c:pt idx="189">
                  <c:v>7922194658.4652576</c:v>
                </c:pt>
                <c:pt idx="190">
                  <c:v>7925935108.2605782</c:v>
                </c:pt>
                <c:pt idx="191">
                  <c:v>7926417158.8004799</c:v>
                </c:pt>
                <c:pt idx="192">
                  <c:v>7938547085.6352959</c:v>
                </c:pt>
                <c:pt idx="193">
                  <c:v>7942451334.496809</c:v>
                </c:pt>
                <c:pt idx="194">
                  <c:v>7942849712.1500912</c:v>
                </c:pt>
                <c:pt idx="195">
                  <c:v>7943095696.0810642</c:v>
                </c:pt>
                <c:pt idx="196">
                  <c:v>7949196789.5798397</c:v>
                </c:pt>
                <c:pt idx="197">
                  <c:v>7952367092.7132854</c:v>
                </c:pt>
                <c:pt idx="198">
                  <c:v>7954303704.8352222</c:v>
                </c:pt>
                <c:pt idx="199">
                  <c:v>7966932688.9905453</c:v>
                </c:pt>
                <c:pt idx="200">
                  <c:v>7969371959.5760174</c:v>
                </c:pt>
                <c:pt idx="201">
                  <c:v>7973769024.9441929</c:v>
                </c:pt>
                <c:pt idx="202">
                  <c:v>7981295904.4147205</c:v>
                </c:pt>
                <c:pt idx="203">
                  <c:v>7983077778.946928</c:v>
                </c:pt>
                <c:pt idx="204">
                  <c:v>7985128283.8636551</c:v>
                </c:pt>
                <c:pt idx="205">
                  <c:v>7988155204.1971436</c:v>
                </c:pt>
                <c:pt idx="206">
                  <c:v>7988816196.5205879</c:v>
                </c:pt>
                <c:pt idx="207">
                  <c:v>7992476300.6321507</c:v>
                </c:pt>
                <c:pt idx="208">
                  <c:v>7992602494.9750233</c:v>
                </c:pt>
                <c:pt idx="209">
                  <c:v>7999458451.5252972</c:v>
                </c:pt>
                <c:pt idx="210">
                  <c:v>8003646082.5407333</c:v>
                </c:pt>
                <c:pt idx="211">
                  <c:v>8008307330.3145103</c:v>
                </c:pt>
                <c:pt idx="212">
                  <c:v>8009368071.1789207</c:v>
                </c:pt>
                <c:pt idx="213">
                  <c:v>8012880066.6348858</c:v>
                </c:pt>
                <c:pt idx="214">
                  <c:v>8014900964.4983044</c:v>
                </c:pt>
                <c:pt idx="215">
                  <c:v>8015852757.4880962</c:v>
                </c:pt>
                <c:pt idx="216">
                  <c:v>8017481738.3594666</c:v>
                </c:pt>
                <c:pt idx="217">
                  <c:v>8022175186.586729</c:v>
                </c:pt>
                <c:pt idx="218">
                  <c:v>8023197104.737669</c:v>
                </c:pt>
                <c:pt idx="219">
                  <c:v>8025375308.1313457</c:v>
                </c:pt>
                <c:pt idx="220">
                  <c:v>8026656590.9282036</c:v>
                </c:pt>
                <c:pt idx="221">
                  <c:v>8028748959.0417633</c:v>
                </c:pt>
                <c:pt idx="222">
                  <c:v>8042207248.4158306</c:v>
                </c:pt>
                <c:pt idx="223">
                  <c:v>8045081620.7318878</c:v>
                </c:pt>
                <c:pt idx="224">
                  <c:v>8048946397.9464645</c:v>
                </c:pt>
                <c:pt idx="225">
                  <c:v>8054463188.1113739</c:v>
                </c:pt>
                <c:pt idx="226">
                  <c:v>8061774792.8988552</c:v>
                </c:pt>
                <c:pt idx="227">
                  <c:v>8064613639.2977562</c:v>
                </c:pt>
                <c:pt idx="228">
                  <c:v>8066299356.5122585</c:v>
                </c:pt>
                <c:pt idx="229">
                  <c:v>8084125080.9188156</c:v>
                </c:pt>
                <c:pt idx="230">
                  <c:v>8089475134.0994587</c:v>
                </c:pt>
                <c:pt idx="231">
                  <c:v>8092878600.9501667</c:v>
                </c:pt>
                <c:pt idx="232">
                  <c:v>8095482012.8105774</c:v>
                </c:pt>
                <c:pt idx="233">
                  <c:v>8096739279.3805981</c:v>
                </c:pt>
                <c:pt idx="234">
                  <c:v>8098621060.9108639</c:v>
                </c:pt>
                <c:pt idx="235">
                  <c:v>8098964260.3288879</c:v>
                </c:pt>
                <c:pt idx="236">
                  <c:v>8101301554.7074299</c:v>
                </c:pt>
                <c:pt idx="237">
                  <c:v>8102485541.4373703</c:v>
                </c:pt>
                <c:pt idx="238">
                  <c:v>8105993259.5153675</c:v>
                </c:pt>
                <c:pt idx="239">
                  <c:v>8107485358.5735493</c:v>
                </c:pt>
                <c:pt idx="240">
                  <c:v>8107517198.4204731</c:v>
                </c:pt>
                <c:pt idx="241">
                  <c:v>8112337688.0130501</c:v>
                </c:pt>
                <c:pt idx="242">
                  <c:v>8113967233.4452095</c:v>
                </c:pt>
                <c:pt idx="243">
                  <c:v>8116581034.6681709</c:v>
                </c:pt>
                <c:pt idx="244">
                  <c:v>8118170969.1712208</c:v>
                </c:pt>
                <c:pt idx="245">
                  <c:v>8118988708.118187</c:v>
                </c:pt>
                <c:pt idx="246">
                  <c:v>8126086622.1409245</c:v>
                </c:pt>
                <c:pt idx="247">
                  <c:v>8132792985.4889469</c:v>
                </c:pt>
                <c:pt idx="248">
                  <c:v>8137522034.5178337</c:v>
                </c:pt>
                <c:pt idx="249">
                  <c:v>8138230841.1330814</c:v>
                </c:pt>
                <c:pt idx="250">
                  <c:v>8139021887.5091286</c:v>
                </c:pt>
                <c:pt idx="251">
                  <c:v>8142511601.6104755</c:v>
                </c:pt>
                <c:pt idx="252">
                  <c:v>8144056427.8847466</c:v>
                </c:pt>
                <c:pt idx="253">
                  <c:v>8149825193.2395725</c:v>
                </c:pt>
                <c:pt idx="254">
                  <c:v>8150530134.1986847</c:v>
                </c:pt>
                <c:pt idx="255">
                  <c:v>8151432746.710371</c:v>
                </c:pt>
                <c:pt idx="256">
                  <c:v>8151851057.8208408</c:v>
                </c:pt>
                <c:pt idx="257">
                  <c:v>8152667417.6619053</c:v>
                </c:pt>
                <c:pt idx="258">
                  <c:v>8153817884.2980995</c:v>
                </c:pt>
                <c:pt idx="259">
                  <c:v>8154267795.5589352</c:v>
                </c:pt>
                <c:pt idx="260">
                  <c:v>8155721000.8318138</c:v>
                </c:pt>
                <c:pt idx="261">
                  <c:v>8159817974.2772713</c:v>
                </c:pt>
                <c:pt idx="262">
                  <c:v>8159942421.4579124</c:v>
                </c:pt>
                <c:pt idx="263">
                  <c:v>8167265386.4628048</c:v>
                </c:pt>
                <c:pt idx="264">
                  <c:v>8170473043.1385956</c:v>
                </c:pt>
                <c:pt idx="265">
                  <c:v>8174209810.0616703</c:v>
                </c:pt>
                <c:pt idx="266">
                  <c:v>8184434092.6326942</c:v>
                </c:pt>
                <c:pt idx="267">
                  <c:v>8185345495.9966488</c:v>
                </c:pt>
                <c:pt idx="268">
                  <c:v>8192965317.6487465</c:v>
                </c:pt>
                <c:pt idx="269">
                  <c:v>8195324860.9840088</c:v>
                </c:pt>
                <c:pt idx="270">
                  <c:v>8200231986.9987469</c:v>
                </c:pt>
                <c:pt idx="271">
                  <c:v>8204554069.1875553</c:v>
                </c:pt>
                <c:pt idx="272">
                  <c:v>8205139969.1324043</c:v>
                </c:pt>
                <c:pt idx="273">
                  <c:v>8211676467.2169132</c:v>
                </c:pt>
                <c:pt idx="274">
                  <c:v>8212942031.9830647</c:v>
                </c:pt>
                <c:pt idx="275">
                  <c:v>8214775352.6481857</c:v>
                </c:pt>
                <c:pt idx="276">
                  <c:v>8220265702.8723202</c:v>
                </c:pt>
                <c:pt idx="277">
                  <c:v>8220855843.6423607</c:v>
                </c:pt>
                <c:pt idx="278">
                  <c:v>8223011178.3010368</c:v>
                </c:pt>
                <c:pt idx="279">
                  <c:v>8223606577.7755566</c:v>
                </c:pt>
                <c:pt idx="280">
                  <c:v>8226050875.7719746</c:v>
                </c:pt>
                <c:pt idx="281">
                  <c:v>8226989192.6472168</c:v>
                </c:pt>
                <c:pt idx="282">
                  <c:v>8227300024.3824005</c:v>
                </c:pt>
                <c:pt idx="283">
                  <c:v>8230160743.396246</c:v>
                </c:pt>
                <c:pt idx="284">
                  <c:v>8230812371.787117</c:v>
                </c:pt>
                <c:pt idx="285">
                  <c:v>8231181259.6087399</c:v>
                </c:pt>
                <c:pt idx="286">
                  <c:v>8238253398.6177979</c:v>
                </c:pt>
                <c:pt idx="287">
                  <c:v>8238257271.6467724</c:v>
                </c:pt>
                <c:pt idx="288">
                  <c:v>8239605271.4972992</c:v>
                </c:pt>
                <c:pt idx="289">
                  <c:v>8241642059.9986115</c:v>
                </c:pt>
                <c:pt idx="290">
                  <c:v>8243397533.6748352</c:v>
                </c:pt>
                <c:pt idx="291">
                  <c:v>8247157166.2509918</c:v>
                </c:pt>
                <c:pt idx="292">
                  <c:v>8250463348.4797726</c:v>
                </c:pt>
                <c:pt idx="293">
                  <c:v>8254602149.9172573</c:v>
                </c:pt>
                <c:pt idx="294">
                  <c:v>8255887338.5083332</c:v>
                </c:pt>
                <c:pt idx="295">
                  <c:v>8261339738.1148205</c:v>
                </c:pt>
                <c:pt idx="296">
                  <c:v>8261506909.7552681</c:v>
                </c:pt>
                <c:pt idx="297">
                  <c:v>8263891393.6109161</c:v>
                </c:pt>
                <c:pt idx="298">
                  <c:v>8268065510.4346294</c:v>
                </c:pt>
                <c:pt idx="299">
                  <c:v>8270751805.7550125</c:v>
                </c:pt>
                <c:pt idx="300">
                  <c:v>8270987312.1804123</c:v>
                </c:pt>
                <c:pt idx="301">
                  <c:v>8271458729.6492786</c:v>
                </c:pt>
                <c:pt idx="302">
                  <c:v>8272195957.2498455</c:v>
                </c:pt>
                <c:pt idx="303">
                  <c:v>8274277568.8312855</c:v>
                </c:pt>
                <c:pt idx="304">
                  <c:v>8280411237.4355278</c:v>
                </c:pt>
                <c:pt idx="305">
                  <c:v>8280579365.6789341</c:v>
                </c:pt>
                <c:pt idx="306">
                  <c:v>8282926744.4244766</c:v>
                </c:pt>
                <c:pt idx="307">
                  <c:v>8283344512.2292385</c:v>
                </c:pt>
                <c:pt idx="308">
                  <c:v>8290596626.2238884</c:v>
                </c:pt>
                <c:pt idx="309">
                  <c:v>8290961349.5497856</c:v>
                </c:pt>
                <c:pt idx="310">
                  <c:v>8291643913.699213</c:v>
                </c:pt>
                <c:pt idx="311">
                  <c:v>8295407643.6081486</c:v>
                </c:pt>
                <c:pt idx="312">
                  <c:v>8298074303.1680698</c:v>
                </c:pt>
                <c:pt idx="313">
                  <c:v>8299040330.7496719</c:v>
                </c:pt>
                <c:pt idx="314">
                  <c:v>8302379525.7721291</c:v>
                </c:pt>
                <c:pt idx="315">
                  <c:v>8305871556.3224068</c:v>
                </c:pt>
                <c:pt idx="316">
                  <c:v>8307715452.1304741</c:v>
                </c:pt>
                <c:pt idx="317">
                  <c:v>8312113595.2600765</c:v>
                </c:pt>
                <c:pt idx="318">
                  <c:v>8313585837.258564</c:v>
                </c:pt>
                <c:pt idx="319">
                  <c:v>8318648624.9023438</c:v>
                </c:pt>
                <c:pt idx="320">
                  <c:v>8321119003.7145519</c:v>
                </c:pt>
                <c:pt idx="321">
                  <c:v>8322287890.4940166</c:v>
                </c:pt>
                <c:pt idx="322">
                  <c:v>8323816196.2408581</c:v>
                </c:pt>
                <c:pt idx="323">
                  <c:v>8331727087.732523</c:v>
                </c:pt>
                <c:pt idx="324">
                  <c:v>8338785064.083498</c:v>
                </c:pt>
                <c:pt idx="325">
                  <c:v>8340005891.6174278</c:v>
                </c:pt>
                <c:pt idx="326">
                  <c:v>8340010641.7985668</c:v>
                </c:pt>
                <c:pt idx="327">
                  <c:v>8340116372.2047958</c:v>
                </c:pt>
                <c:pt idx="328">
                  <c:v>8340907777.6746063</c:v>
                </c:pt>
                <c:pt idx="329">
                  <c:v>8341179785.5211887</c:v>
                </c:pt>
                <c:pt idx="330">
                  <c:v>8343066598.8699474</c:v>
                </c:pt>
                <c:pt idx="331">
                  <c:v>8344310175.258112</c:v>
                </c:pt>
                <c:pt idx="332">
                  <c:v>8345126741.6826458</c:v>
                </c:pt>
                <c:pt idx="333">
                  <c:v>8350775325.424675</c:v>
                </c:pt>
                <c:pt idx="334">
                  <c:v>8353046802.7624893</c:v>
                </c:pt>
                <c:pt idx="335">
                  <c:v>8353134996.2343426</c:v>
                </c:pt>
                <c:pt idx="336">
                  <c:v>8354455332.3494148</c:v>
                </c:pt>
                <c:pt idx="337">
                  <c:v>8356942781.2236481</c:v>
                </c:pt>
                <c:pt idx="338">
                  <c:v>8360428877.8032398</c:v>
                </c:pt>
                <c:pt idx="339">
                  <c:v>8362548644.5369148</c:v>
                </c:pt>
                <c:pt idx="340">
                  <c:v>8366414470.3455486</c:v>
                </c:pt>
                <c:pt idx="341">
                  <c:v>8370480606.2902088</c:v>
                </c:pt>
                <c:pt idx="342">
                  <c:v>8374414038.1777191</c:v>
                </c:pt>
                <c:pt idx="343">
                  <c:v>8381584674.361042</c:v>
                </c:pt>
                <c:pt idx="344">
                  <c:v>8381949986.2571468</c:v>
                </c:pt>
                <c:pt idx="345">
                  <c:v>8387005176.861496</c:v>
                </c:pt>
                <c:pt idx="346">
                  <c:v>8387943050.7724762</c:v>
                </c:pt>
                <c:pt idx="347">
                  <c:v>8389979241.7484055</c:v>
                </c:pt>
                <c:pt idx="348">
                  <c:v>8390006532.2895069</c:v>
                </c:pt>
                <c:pt idx="349">
                  <c:v>8391325703.7967052</c:v>
                </c:pt>
                <c:pt idx="350">
                  <c:v>8395381167.5955448</c:v>
                </c:pt>
                <c:pt idx="351">
                  <c:v>8398582978.300827</c:v>
                </c:pt>
                <c:pt idx="352">
                  <c:v>8398608837.1282673</c:v>
                </c:pt>
                <c:pt idx="353">
                  <c:v>8398924039.2147388</c:v>
                </c:pt>
                <c:pt idx="354">
                  <c:v>8399993269.3232613</c:v>
                </c:pt>
                <c:pt idx="355">
                  <c:v>8400144251.4334831</c:v>
                </c:pt>
                <c:pt idx="356">
                  <c:v>8406194974.2833767</c:v>
                </c:pt>
                <c:pt idx="357">
                  <c:v>8407218143.6553116</c:v>
                </c:pt>
                <c:pt idx="358">
                  <c:v>8432268226.8295574</c:v>
                </c:pt>
                <c:pt idx="359">
                  <c:v>8433288973.9766579</c:v>
                </c:pt>
                <c:pt idx="360">
                  <c:v>8435139072.9678726</c:v>
                </c:pt>
                <c:pt idx="361">
                  <c:v>8436568284.2265091</c:v>
                </c:pt>
                <c:pt idx="362">
                  <c:v>8438702075.7420692</c:v>
                </c:pt>
                <c:pt idx="363">
                  <c:v>8440012502.6163578</c:v>
                </c:pt>
                <c:pt idx="364">
                  <c:v>8441283359.0664196</c:v>
                </c:pt>
                <c:pt idx="365">
                  <c:v>8442351893.1267834</c:v>
                </c:pt>
                <c:pt idx="366">
                  <c:v>8442896415.2000942</c:v>
                </c:pt>
                <c:pt idx="367">
                  <c:v>8450345048.7698479</c:v>
                </c:pt>
                <c:pt idx="368">
                  <c:v>8450703401.3357735</c:v>
                </c:pt>
                <c:pt idx="369">
                  <c:v>8451928313.9964275</c:v>
                </c:pt>
                <c:pt idx="370">
                  <c:v>8455357102.3154259</c:v>
                </c:pt>
                <c:pt idx="371">
                  <c:v>8456517127.4704742</c:v>
                </c:pt>
                <c:pt idx="372">
                  <c:v>8465063627.3920898</c:v>
                </c:pt>
                <c:pt idx="373">
                  <c:v>8466156084.9150047</c:v>
                </c:pt>
                <c:pt idx="374">
                  <c:v>8470395201.8318024</c:v>
                </c:pt>
                <c:pt idx="375">
                  <c:v>8471910943.7386169</c:v>
                </c:pt>
                <c:pt idx="376">
                  <c:v>8477383152.803051</c:v>
                </c:pt>
                <c:pt idx="377">
                  <c:v>8480602274.5373516</c:v>
                </c:pt>
                <c:pt idx="378">
                  <c:v>8485306845.6346359</c:v>
                </c:pt>
                <c:pt idx="379">
                  <c:v>8485847877.9015083</c:v>
                </c:pt>
                <c:pt idx="380">
                  <c:v>8485951062.6088219</c:v>
                </c:pt>
                <c:pt idx="381">
                  <c:v>8486708477.7917652</c:v>
                </c:pt>
                <c:pt idx="382">
                  <c:v>8487840381.1633453</c:v>
                </c:pt>
                <c:pt idx="383">
                  <c:v>8489454974.9312725</c:v>
                </c:pt>
                <c:pt idx="384">
                  <c:v>8495310241.3405361</c:v>
                </c:pt>
                <c:pt idx="385">
                  <c:v>8497309253.6745014</c:v>
                </c:pt>
                <c:pt idx="386">
                  <c:v>8497445560.9014225</c:v>
                </c:pt>
                <c:pt idx="387">
                  <c:v>8498488288.0532703</c:v>
                </c:pt>
                <c:pt idx="388">
                  <c:v>8498565955.6603565</c:v>
                </c:pt>
                <c:pt idx="389">
                  <c:v>8498975344.9030457</c:v>
                </c:pt>
                <c:pt idx="390">
                  <c:v>8500065294.0679226</c:v>
                </c:pt>
                <c:pt idx="391">
                  <c:v>8504957511.784708</c:v>
                </c:pt>
                <c:pt idx="392">
                  <c:v>8508577491.88661</c:v>
                </c:pt>
                <c:pt idx="393">
                  <c:v>8509862872.4853687</c:v>
                </c:pt>
                <c:pt idx="394">
                  <c:v>8512491786.2500153</c:v>
                </c:pt>
                <c:pt idx="395">
                  <c:v>8513887676.5134487</c:v>
                </c:pt>
                <c:pt idx="396">
                  <c:v>8527427625.7656784</c:v>
                </c:pt>
                <c:pt idx="397">
                  <c:v>8528421879.3348961</c:v>
                </c:pt>
                <c:pt idx="398">
                  <c:v>8534169799.2243614</c:v>
                </c:pt>
                <c:pt idx="399">
                  <c:v>8534373326.9135551</c:v>
                </c:pt>
                <c:pt idx="400">
                  <c:v>8543137353.1033497</c:v>
                </c:pt>
                <c:pt idx="401">
                  <c:v>8545459489.6632004</c:v>
                </c:pt>
                <c:pt idx="402">
                  <c:v>8547621304.0771103</c:v>
                </c:pt>
                <c:pt idx="403">
                  <c:v>8547800824.937582</c:v>
                </c:pt>
                <c:pt idx="404">
                  <c:v>8554727828.9054356</c:v>
                </c:pt>
                <c:pt idx="405">
                  <c:v>8555824809.8822899</c:v>
                </c:pt>
                <c:pt idx="406">
                  <c:v>8559976053.7912369</c:v>
                </c:pt>
                <c:pt idx="407">
                  <c:v>8563633435.6617069</c:v>
                </c:pt>
                <c:pt idx="408">
                  <c:v>8567780200.3675709</c:v>
                </c:pt>
                <c:pt idx="409">
                  <c:v>8571001467.3141499</c:v>
                </c:pt>
                <c:pt idx="410">
                  <c:v>8571441248.6285343</c:v>
                </c:pt>
                <c:pt idx="411">
                  <c:v>8580718656.8633156</c:v>
                </c:pt>
                <c:pt idx="412">
                  <c:v>8588193838.4419155</c:v>
                </c:pt>
                <c:pt idx="413">
                  <c:v>8589628499.0042591</c:v>
                </c:pt>
                <c:pt idx="414">
                  <c:v>8589664204.6228447</c:v>
                </c:pt>
                <c:pt idx="415">
                  <c:v>8593278921.5907955</c:v>
                </c:pt>
                <c:pt idx="416">
                  <c:v>8594622638.2376461</c:v>
                </c:pt>
                <c:pt idx="417">
                  <c:v>8595473781.429882</c:v>
                </c:pt>
                <c:pt idx="418">
                  <c:v>8606017065.2423</c:v>
                </c:pt>
                <c:pt idx="419">
                  <c:v>8606962378.8908997</c:v>
                </c:pt>
                <c:pt idx="420">
                  <c:v>8607009609.3329926</c:v>
                </c:pt>
                <c:pt idx="421">
                  <c:v>8608981060.1812859</c:v>
                </c:pt>
                <c:pt idx="422">
                  <c:v>8612519638.6572456</c:v>
                </c:pt>
                <c:pt idx="423">
                  <c:v>8618937967.0251179</c:v>
                </c:pt>
                <c:pt idx="424">
                  <c:v>8622010747.1643486</c:v>
                </c:pt>
                <c:pt idx="425">
                  <c:v>8623770887.1628666</c:v>
                </c:pt>
                <c:pt idx="426">
                  <c:v>8624026107.7677517</c:v>
                </c:pt>
                <c:pt idx="427">
                  <c:v>8625570971.8634071</c:v>
                </c:pt>
                <c:pt idx="428">
                  <c:v>8633217056.7114296</c:v>
                </c:pt>
                <c:pt idx="429">
                  <c:v>8637671195.4814777</c:v>
                </c:pt>
                <c:pt idx="430">
                  <c:v>8644395711.1924171</c:v>
                </c:pt>
                <c:pt idx="431">
                  <c:v>8649110816.9791965</c:v>
                </c:pt>
                <c:pt idx="432">
                  <c:v>8649254772.4728489</c:v>
                </c:pt>
                <c:pt idx="433">
                  <c:v>8656349200.4884167</c:v>
                </c:pt>
                <c:pt idx="434">
                  <c:v>8661341421.7914963</c:v>
                </c:pt>
                <c:pt idx="435">
                  <c:v>8662726057.2567253</c:v>
                </c:pt>
                <c:pt idx="436">
                  <c:v>8665975024.3071804</c:v>
                </c:pt>
                <c:pt idx="437">
                  <c:v>8669419261.6258526</c:v>
                </c:pt>
                <c:pt idx="438">
                  <c:v>8669674407.325367</c:v>
                </c:pt>
                <c:pt idx="439">
                  <c:v>8670819025.8385029</c:v>
                </c:pt>
                <c:pt idx="440">
                  <c:v>8671324534.0291557</c:v>
                </c:pt>
                <c:pt idx="441">
                  <c:v>8672786346.2889671</c:v>
                </c:pt>
                <c:pt idx="442">
                  <c:v>8676599244.4683208</c:v>
                </c:pt>
                <c:pt idx="443">
                  <c:v>8678807434.603426</c:v>
                </c:pt>
                <c:pt idx="444">
                  <c:v>8681721214.207592</c:v>
                </c:pt>
                <c:pt idx="445">
                  <c:v>8681731968.0159645</c:v>
                </c:pt>
                <c:pt idx="446">
                  <c:v>8682178339.3550644</c:v>
                </c:pt>
                <c:pt idx="447">
                  <c:v>8684093035.9316254</c:v>
                </c:pt>
                <c:pt idx="448">
                  <c:v>8684661916.467495</c:v>
                </c:pt>
                <c:pt idx="449">
                  <c:v>8686719257.1725273</c:v>
                </c:pt>
                <c:pt idx="450">
                  <c:v>8695519615.8434486</c:v>
                </c:pt>
                <c:pt idx="451">
                  <c:v>8697297893.3532467</c:v>
                </c:pt>
                <c:pt idx="452">
                  <c:v>8702235196.6122036</c:v>
                </c:pt>
                <c:pt idx="453">
                  <c:v>8704728718.890398</c:v>
                </c:pt>
                <c:pt idx="454">
                  <c:v>8708198646.990509</c:v>
                </c:pt>
                <c:pt idx="455">
                  <c:v>8714830057.8190975</c:v>
                </c:pt>
                <c:pt idx="456">
                  <c:v>8715443962.3483067</c:v>
                </c:pt>
                <c:pt idx="457">
                  <c:v>8717279964.8023071</c:v>
                </c:pt>
                <c:pt idx="458">
                  <c:v>8718165268.9803181</c:v>
                </c:pt>
                <c:pt idx="459">
                  <c:v>8718395244.6657982</c:v>
                </c:pt>
                <c:pt idx="460">
                  <c:v>8718744456.3605881</c:v>
                </c:pt>
                <c:pt idx="461">
                  <c:v>8719096981.4064465</c:v>
                </c:pt>
                <c:pt idx="462">
                  <c:v>8724744746.0236397</c:v>
                </c:pt>
                <c:pt idx="463">
                  <c:v>8725237809.6172867</c:v>
                </c:pt>
                <c:pt idx="464">
                  <c:v>8730058155.8883286</c:v>
                </c:pt>
                <c:pt idx="465">
                  <c:v>8733666109.8364391</c:v>
                </c:pt>
                <c:pt idx="466">
                  <c:v>8736088752.6072407</c:v>
                </c:pt>
                <c:pt idx="467">
                  <c:v>8737829482.2736835</c:v>
                </c:pt>
                <c:pt idx="468">
                  <c:v>8745333807.1469364</c:v>
                </c:pt>
                <c:pt idx="469">
                  <c:v>8753679661.7110653</c:v>
                </c:pt>
                <c:pt idx="470">
                  <c:v>8755173946.3802929</c:v>
                </c:pt>
                <c:pt idx="471">
                  <c:v>8756796902.6335087</c:v>
                </c:pt>
                <c:pt idx="472">
                  <c:v>8759473019.9216366</c:v>
                </c:pt>
                <c:pt idx="473">
                  <c:v>8763265365.3429203</c:v>
                </c:pt>
                <c:pt idx="474">
                  <c:v>8769796950.4145851</c:v>
                </c:pt>
                <c:pt idx="475">
                  <c:v>8776069384.9903355</c:v>
                </c:pt>
                <c:pt idx="476">
                  <c:v>8778341462.8142052</c:v>
                </c:pt>
                <c:pt idx="477">
                  <c:v>8778512151.22402</c:v>
                </c:pt>
                <c:pt idx="478">
                  <c:v>8779852891.9710064</c:v>
                </c:pt>
                <c:pt idx="479">
                  <c:v>8785261802.1587563</c:v>
                </c:pt>
                <c:pt idx="480">
                  <c:v>8797878558.4033051</c:v>
                </c:pt>
                <c:pt idx="481">
                  <c:v>8802338200.7499352</c:v>
                </c:pt>
                <c:pt idx="482">
                  <c:v>8802357920.1014214</c:v>
                </c:pt>
                <c:pt idx="483">
                  <c:v>8804034767.0507259</c:v>
                </c:pt>
                <c:pt idx="484">
                  <c:v>8806377137.3987961</c:v>
                </c:pt>
                <c:pt idx="485">
                  <c:v>8808230254.983532</c:v>
                </c:pt>
                <c:pt idx="486">
                  <c:v>8811477155.1185932</c:v>
                </c:pt>
                <c:pt idx="487">
                  <c:v>8822276124.1174011</c:v>
                </c:pt>
                <c:pt idx="488">
                  <c:v>8822836875.7421799</c:v>
                </c:pt>
                <c:pt idx="489">
                  <c:v>8823588843.0264931</c:v>
                </c:pt>
                <c:pt idx="490">
                  <c:v>8831890937.5797691</c:v>
                </c:pt>
                <c:pt idx="491">
                  <c:v>8832250485.4115524</c:v>
                </c:pt>
                <c:pt idx="492">
                  <c:v>8838814060.3034725</c:v>
                </c:pt>
                <c:pt idx="493">
                  <c:v>8839456303.6721764</c:v>
                </c:pt>
                <c:pt idx="494">
                  <c:v>8842648348.5822124</c:v>
                </c:pt>
                <c:pt idx="495">
                  <c:v>8846132131.9557514</c:v>
                </c:pt>
                <c:pt idx="496">
                  <c:v>8848611734.8101063</c:v>
                </c:pt>
                <c:pt idx="497">
                  <c:v>8849225784.8638458</c:v>
                </c:pt>
                <c:pt idx="498">
                  <c:v>8855259083.4985714</c:v>
                </c:pt>
                <c:pt idx="499">
                  <c:v>8855911191.9067402</c:v>
                </c:pt>
                <c:pt idx="500">
                  <c:v>8857257565.8503075</c:v>
                </c:pt>
                <c:pt idx="501">
                  <c:v>8858991666.9869804</c:v>
                </c:pt>
                <c:pt idx="502">
                  <c:v>8860128121.7845955</c:v>
                </c:pt>
                <c:pt idx="503">
                  <c:v>8861076136.0393505</c:v>
                </c:pt>
                <c:pt idx="504">
                  <c:v>8861371382.0400829</c:v>
                </c:pt>
                <c:pt idx="505">
                  <c:v>8864396192.8068542</c:v>
                </c:pt>
                <c:pt idx="506">
                  <c:v>8867862807.780817</c:v>
                </c:pt>
                <c:pt idx="507">
                  <c:v>8869916880.8554649</c:v>
                </c:pt>
                <c:pt idx="508">
                  <c:v>8874741666.3111572</c:v>
                </c:pt>
                <c:pt idx="509">
                  <c:v>8880578927.2995071</c:v>
                </c:pt>
                <c:pt idx="510">
                  <c:v>8885971428.9469662</c:v>
                </c:pt>
                <c:pt idx="511">
                  <c:v>8894362715.0160255</c:v>
                </c:pt>
                <c:pt idx="512">
                  <c:v>8896019963.3532772</c:v>
                </c:pt>
                <c:pt idx="513">
                  <c:v>8897765710.4625168</c:v>
                </c:pt>
                <c:pt idx="514">
                  <c:v>8897904641.6124496</c:v>
                </c:pt>
                <c:pt idx="515">
                  <c:v>8898738157.9429436</c:v>
                </c:pt>
                <c:pt idx="516">
                  <c:v>8899434667.2485352</c:v>
                </c:pt>
                <c:pt idx="517">
                  <c:v>8903953337.0048428</c:v>
                </c:pt>
                <c:pt idx="518">
                  <c:v>8907474304.4465542</c:v>
                </c:pt>
                <c:pt idx="519">
                  <c:v>8918490847.1285019</c:v>
                </c:pt>
                <c:pt idx="520">
                  <c:v>8920820766.8994865</c:v>
                </c:pt>
                <c:pt idx="521">
                  <c:v>8930341408.5332794</c:v>
                </c:pt>
                <c:pt idx="522">
                  <c:v>8932963239.4180698</c:v>
                </c:pt>
                <c:pt idx="523">
                  <c:v>8933059431.5610752</c:v>
                </c:pt>
                <c:pt idx="524">
                  <c:v>8934134108.3191853</c:v>
                </c:pt>
                <c:pt idx="525">
                  <c:v>8936056925.6400356</c:v>
                </c:pt>
                <c:pt idx="526">
                  <c:v>8941289940.4989204</c:v>
                </c:pt>
                <c:pt idx="527">
                  <c:v>8941407075.3187866</c:v>
                </c:pt>
                <c:pt idx="528">
                  <c:v>8943444912.7554855</c:v>
                </c:pt>
                <c:pt idx="529">
                  <c:v>8943730359.801836</c:v>
                </c:pt>
                <c:pt idx="530">
                  <c:v>8946310598.6156368</c:v>
                </c:pt>
                <c:pt idx="531">
                  <c:v>8950591296.0114193</c:v>
                </c:pt>
                <c:pt idx="532">
                  <c:v>8951986947.8177567</c:v>
                </c:pt>
                <c:pt idx="533">
                  <c:v>8954325766.8573818</c:v>
                </c:pt>
                <c:pt idx="534">
                  <c:v>8957871162.1409168</c:v>
                </c:pt>
                <c:pt idx="535">
                  <c:v>8963643352.1204109</c:v>
                </c:pt>
                <c:pt idx="536">
                  <c:v>8967781714.2839336</c:v>
                </c:pt>
                <c:pt idx="537">
                  <c:v>8967901559.1693745</c:v>
                </c:pt>
                <c:pt idx="538">
                  <c:v>8968414083.7583771</c:v>
                </c:pt>
                <c:pt idx="539">
                  <c:v>8971451421.4801159</c:v>
                </c:pt>
                <c:pt idx="540">
                  <c:v>8972186106.4472942</c:v>
                </c:pt>
                <c:pt idx="541">
                  <c:v>8973239223.1937752</c:v>
                </c:pt>
                <c:pt idx="542">
                  <c:v>8973338585.1298771</c:v>
                </c:pt>
                <c:pt idx="543">
                  <c:v>8974686639.3185825</c:v>
                </c:pt>
                <c:pt idx="544">
                  <c:v>8978247336.9832458</c:v>
                </c:pt>
                <c:pt idx="545">
                  <c:v>8981996354.0438957</c:v>
                </c:pt>
                <c:pt idx="546">
                  <c:v>8982529582.6691189</c:v>
                </c:pt>
                <c:pt idx="547">
                  <c:v>8986674801.4764957</c:v>
                </c:pt>
                <c:pt idx="548">
                  <c:v>8991057609.9738541</c:v>
                </c:pt>
                <c:pt idx="549">
                  <c:v>8991544566.5274868</c:v>
                </c:pt>
                <c:pt idx="550">
                  <c:v>8993060628.7748947</c:v>
                </c:pt>
                <c:pt idx="551">
                  <c:v>9000840294.5626354</c:v>
                </c:pt>
                <c:pt idx="552">
                  <c:v>9002531493.229744</c:v>
                </c:pt>
                <c:pt idx="553">
                  <c:v>9004251467.4698544</c:v>
                </c:pt>
                <c:pt idx="554">
                  <c:v>9005606845.0364952</c:v>
                </c:pt>
                <c:pt idx="555">
                  <c:v>9005762050.0418568</c:v>
                </c:pt>
                <c:pt idx="556">
                  <c:v>9006433117.2311058</c:v>
                </c:pt>
                <c:pt idx="557">
                  <c:v>9015942159.161272</c:v>
                </c:pt>
                <c:pt idx="558">
                  <c:v>9020016230.6393261</c:v>
                </c:pt>
                <c:pt idx="559">
                  <c:v>9021390008.6187057</c:v>
                </c:pt>
                <c:pt idx="560">
                  <c:v>9038645814.3378391</c:v>
                </c:pt>
                <c:pt idx="561">
                  <c:v>9039318397.2502346</c:v>
                </c:pt>
                <c:pt idx="562">
                  <c:v>9042001154.4466267</c:v>
                </c:pt>
                <c:pt idx="563">
                  <c:v>9047276386.601366</c:v>
                </c:pt>
                <c:pt idx="564">
                  <c:v>9049589579.3874264</c:v>
                </c:pt>
                <c:pt idx="565">
                  <c:v>9059132115.3217449</c:v>
                </c:pt>
                <c:pt idx="566">
                  <c:v>9061806210.7810268</c:v>
                </c:pt>
                <c:pt idx="567">
                  <c:v>9065195659.624073</c:v>
                </c:pt>
                <c:pt idx="568">
                  <c:v>9066055138.508316</c:v>
                </c:pt>
                <c:pt idx="569">
                  <c:v>9067615834.5832634</c:v>
                </c:pt>
                <c:pt idx="570">
                  <c:v>9070911932.6340523</c:v>
                </c:pt>
                <c:pt idx="571">
                  <c:v>9071497769.8799858</c:v>
                </c:pt>
                <c:pt idx="572">
                  <c:v>9071868019.451376</c:v>
                </c:pt>
                <c:pt idx="573">
                  <c:v>9075486683.9488392</c:v>
                </c:pt>
                <c:pt idx="574">
                  <c:v>9078382662.3165455</c:v>
                </c:pt>
                <c:pt idx="575">
                  <c:v>9085307921.4760361</c:v>
                </c:pt>
                <c:pt idx="576">
                  <c:v>9085844876.057827</c:v>
                </c:pt>
                <c:pt idx="577">
                  <c:v>9086236957.7367744</c:v>
                </c:pt>
                <c:pt idx="578">
                  <c:v>9087690811.601656</c:v>
                </c:pt>
                <c:pt idx="579">
                  <c:v>9092155705.299099</c:v>
                </c:pt>
                <c:pt idx="580">
                  <c:v>9099366281.7947254</c:v>
                </c:pt>
                <c:pt idx="581">
                  <c:v>9100538731.0084972</c:v>
                </c:pt>
                <c:pt idx="582">
                  <c:v>9102371781.8604755</c:v>
                </c:pt>
                <c:pt idx="583">
                  <c:v>9109201978.8256207</c:v>
                </c:pt>
                <c:pt idx="584">
                  <c:v>9109891636.8565769</c:v>
                </c:pt>
                <c:pt idx="585">
                  <c:v>9111679791.1319027</c:v>
                </c:pt>
                <c:pt idx="586">
                  <c:v>9113149956.0970421</c:v>
                </c:pt>
                <c:pt idx="587">
                  <c:v>9113952411.2171974</c:v>
                </c:pt>
                <c:pt idx="588">
                  <c:v>9114295312.6263962</c:v>
                </c:pt>
                <c:pt idx="589">
                  <c:v>9119078928.8766766</c:v>
                </c:pt>
                <c:pt idx="590">
                  <c:v>9119957895.9213467</c:v>
                </c:pt>
                <c:pt idx="591">
                  <c:v>9128164433.4183521</c:v>
                </c:pt>
                <c:pt idx="592">
                  <c:v>9135418770.7308731</c:v>
                </c:pt>
                <c:pt idx="593">
                  <c:v>9136510443.4636497</c:v>
                </c:pt>
                <c:pt idx="594">
                  <c:v>9142085202.1675262</c:v>
                </c:pt>
                <c:pt idx="595">
                  <c:v>9142319888.5545464</c:v>
                </c:pt>
                <c:pt idx="596">
                  <c:v>9145228869.5042057</c:v>
                </c:pt>
                <c:pt idx="597">
                  <c:v>9145654535.1898842</c:v>
                </c:pt>
                <c:pt idx="598">
                  <c:v>9146375413.6966267</c:v>
                </c:pt>
                <c:pt idx="599">
                  <c:v>9148151025.8834057</c:v>
                </c:pt>
                <c:pt idx="600">
                  <c:v>9148601904.9072266</c:v>
                </c:pt>
                <c:pt idx="601">
                  <c:v>9152983167.3479156</c:v>
                </c:pt>
                <c:pt idx="602">
                  <c:v>9157478616.1355953</c:v>
                </c:pt>
                <c:pt idx="603">
                  <c:v>9159630236.8558235</c:v>
                </c:pt>
                <c:pt idx="604">
                  <c:v>9160844581.7676563</c:v>
                </c:pt>
                <c:pt idx="605">
                  <c:v>9166592373.7521362</c:v>
                </c:pt>
                <c:pt idx="606">
                  <c:v>9167950168.6042156</c:v>
                </c:pt>
                <c:pt idx="607">
                  <c:v>9174289325.2593365</c:v>
                </c:pt>
                <c:pt idx="608">
                  <c:v>9176566735.6189384</c:v>
                </c:pt>
                <c:pt idx="609">
                  <c:v>9182664439.5405388</c:v>
                </c:pt>
                <c:pt idx="610">
                  <c:v>9186644641.194561</c:v>
                </c:pt>
                <c:pt idx="611">
                  <c:v>9191508954.3903904</c:v>
                </c:pt>
                <c:pt idx="612">
                  <c:v>9193167075.6183662</c:v>
                </c:pt>
                <c:pt idx="613">
                  <c:v>9196218578.5324173</c:v>
                </c:pt>
                <c:pt idx="614">
                  <c:v>9196484303.8959961</c:v>
                </c:pt>
                <c:pt idx="615">
                  <c:v>9204392705.6252117</c:v>
                </c:pt>
                <c:pt idx="616">
                  <c:v>9210975655.9971256</c:v>
                </c:pt>
                <c:pt idx="617">
                  <c:v>9212018393.8978367</c:v>
                </c:pt>
                <c:pt idx="618">
                  <c:v>9214147165.8106365</c:v>
                </c:pt>
                <c:pt idx="619">
                  <c:v>9216949588.1704807</c:v>
                </c:pt>
                <c:pt idx="620">
                  <c:v>9217258940.718504</c:v>
                </c:pt>
                <c:pt idx="621">
                  <c:v>9221904250.652647</c:v>
                </c:pt>
                <c:pt idx="622">
                  <c:v>9222181834.7646561</c:v>
                </c:pt>
                <c:pt idx="623">
                  <c:v>9223945556.6207428</c:v>
                </c:pt>
                <c:pt idx="624">
                  <c:v>9226349982.8843555</c:v>
                </c:pt>
                <c:pt idx="625">
                  <c:v>9226412704.5342159</c:v>
                </c:pt>
                <c:pt idx="626">
                  <c:v>9233698045.3469429</c:v>
                </c:pt>
                <c:pt idx="627">
                  <c:v>9239075128.4607468</c:v>
                </c:pt>
                <c:pt idx="628">
                  <c:v>9243584429.2206459</c:v>
                </c:pt>
                <c:pt idx="629">
                  <c:v>9246679734.1696873</c:v>
                </c:pt>
                <c:pt idx="630">
                  <c:v>9249178323.8421154</c:v>
                </c:pt>
                <c:pt idx="631">
                  <c:v>9254421508.0519161</c:v>
                </c:pt>
                <c:pt idx="632">
                  <c:v>9256544681.0017853</c:v>
                </c:pt>
                <c:pt idx="633">
                  <c:v>9258365042.0467567</c:v>
                </c:pt>
                <c:pt idx="634">
                  <c:v>9267502092.2233276</c:v>
                </c:pt>
                <c:pt idx="635">
                  <c:v>9267911256.7733269</c:v>
                </c:pt>
                <c:pt idx="636">
                  <c:v>9268395351.5513725</c:v>
                </c:pt>
                <c:pt idx="637">
                  <c:v>9269742804.8196354</c:v>
                </c:pt>
                <c:pt idx="638">
                  <c:v>9274704620.4873734</c:v>
                </c:pt>
                <c:pt idx="639">
                  <c:v>9275907176.0431423</c:v>
                </c:pt>
                <c:pt idx="640">
                  <c:v>9275927877.8780727</c:v>
                </c:pt>
                <c:pt idx="641">
                  <c:v>9276082700.9533958</c:v>
                </c:pt>
                <c:pt idx="642">
                  <c:v>9279547390.074667</c:v>
                </c:pt>
                <c:pt idx="643">
                  <c:v>9281935814.9567871</c:v>
                </c:pt>
                <c:pt idx="644">
                  <c:v>9284780362.7627468</c:v>
                </c:pt>
                <c:pt idx="645">
                  <c:v>9286817370.274826</c:v>
                </c:pt>
                <c:pt idx="646">
                  <c:v>9287699698.6612167</c:v>
                </c:pt>
                <c:pt idx="647">
                  <c:v>9287801278.6496258</c:v>
                </c:pt>
                <c:pt idx="648">
                  <c:v>9287895435.0189037</c:v>
                </c:pt>
                <c:pt idx="649">
                  <c:v>9289496033.7129345</c:v>
                </c:pt>
                <c:pt idx="650">
                  <c:v>9291290856.6772881</c:v>
                </c:pt>
                <c:pt idx="651">
                  <c:v>9294547295.4398956</c:v>
                </c:pt>
                <c:pt idx="652">
                  <c:v>9296815849.069397</c:v>
                </c:pt>
                <c:pt idx="653">
                  <c:v>9297707522.4603462</c:v>
                </c:pt>
                <c:pt idx="654">
                  <c:v>9307691920.2132072</c:v>
                </c:pt>
                <c:pt idx="655">
                  <c:v>9308417894.8830376</c:v>
                </c:pt>
                <c:pt idx="656">
                  <c:v>9312015818.8924561</c:v>
                </c:pt>
                <c:pt idx="657">
                  <c:v>9315651858.5876465</c:v>
                </c:pt>
                <c:pt idx="658">
                  <c:v>9320071249.6389675</c:v>
                </c:pt>
                <c:pt idx="659">
                  <c:v>9323005612.8693275</c:v>
                </c:pt>
                <c:pt idx="660">
                  <c:v>9323246175.1543064</c:v>
                </c:pt>
                <c:pt idx="661">
                  <c:v>9336150581.505846</c:v>
                </c:pt>
                <c:pt idx="662">
                  <c:v>9336361638.7992859</c:v>
                </c:pt>
                <c:pt idx="663">
                  <c:v>9337358043.1839275</c:v>
                </c:pt>
                <c:pt idx="664">
                  <c:v>9340350884.7359772</c:v>
                </c:pt>
                <c:pt idx="665">
                  <c:v>9340927799.639267</c:v>
                </c:pt>
                <c:pt idx="666">
                  <c:v>9344713225.9872265</c:v>
                </c:pt>
                <c:pt idx="667">
                  <c:v>9346965208.8595066</c:v>
                </c:pt>
                <c:pt idx="668">
                  <c:v>9349274076.3499756</c:v>
                </c:pt>
                <c:pt idx="669">
                  <c:v>9350753745.4347553</c:v>
                </c:pt>
                <c:pt idx="670">
                  <c:v>9358720554.3509655</c:v>
                </c:pt>
                <c:pt idx="671">
                  <c:v>9362975480.0859375</c:v>
                </c:pt>
                <c:pt idx="672">
                  <c:v>9372825115.4065056</c:v>
                </c:pt>
                <c:pt idx="673">
                  <c:v>9377590594.2936268</c:v>
                </c:pt>
                <c:pt idx="674">
                  <c:v>9381564208.7590752</c:v>
                </c:pt>
                <c:pt idx="675">
                  <c:v>9383344368.6662464</c:v>
                </c:pt>
                <c:pt idx="676">
                  <c:v>9385174167.9316463</c:v>
                </c:pt>
                <c:pt idx="677">
                  <c:v>9387458658.4199066</c:v>
                </c:pt>
                <c:pt idx="678">
                  <c:v>9396932834.8636169</c:v>
                </c:pt>
                <c:pt idx="679">
                  <c:v>9404211298.1315365</c:v>
                </c:pt>
                <c:pt idx="680">
                  <c:v>9410319678.0134735</c:v>
                </c:pt>
                <c:pt idx="681">
                  <c:v>9414778152.2638531</c:v>
                </c:pt>
                <c:pt idx="682">
                  <c:v>9416638806.5170269</c:v>
                </c:pt>
                <c:pt idx="683">
                  <c:v>9419477627.2607937</c:v>
                </c:pt>
                <c:pt idx="684">
                  <c:v>9423682875.3332348</c:v>
                </c:pt>
                <c:pt idx="685">
                  <c:v>9426609898.4643021</c:v>
                </c:pt>
                <c:pt idx="686">
                  <c:v>9429303703.9222775</c:v>
                </c:pt>
                <c:pt idx="687">
                  <c:v>9429533146.9048557</c:v>
                </c:pt>
                <c:pt idx="688">
                  <c:v>9430658461.3653259</c:v>
                </c:pt>
                <c:pt idx="689">
                  <c:v>9433388610.7771854</c:v>
                </c:pt>
                <c:pt idx="690">
                  <c:v>9433400204.8114624</c:v>
                </c:pt>
                <c:pt idx="691">
                  <c:v>9433898133.3551998</c:v>
                </c:pt>
                <c:pt idx="692">
                  <c:v>9438977089.7880764</c:v>
                </c:pt>
                <c:pt idx="693">
                  <c:v>9439321125.3775864</c:v>
                </c:pt>
                <c:pt idx="694">
                  <c:v>9447312616.8300972</c:v>
                </c:pt>
                <c:pt idx="695">
                  <c:v>9450985058.7622566</c:v>
                </c:pt>
                <c:pt idx="696">
                  <c:v>9460848445.2687054</c:v>
                </c:pt>
                <c:pt idx="697">
                  <c:v>9463061425.8448257</c:v>
                </c:pt>
                <c:pt idx="698">
                  <c:v>9463147322.7964172</c:v>
                </c:pt>
                <c:pt idx="699">
                  <c:v>9463872711.4162159</c:v>
                </c:pt>
                <c:pt idx="700">
                  <c:v>9465522997.7858868</c:v>
                </c:pt>
                <c:pt idx="701">
                  <c:v>9468073366.6120281</c:v>
                </c:pt>
                <c:pt idx="702">
                  <c:v>9475980468.2028255</c:v>
                </c:pt>
                <c:pt idx="703">
                  <c:v>9482315079.3923664</c:v>
                </c:pt>
                <c:pt idx="704">
                  <c:v>9484095888.2672958</c:v>
                </c:pt>
                <c:pt idx="705">
                  <c:v>9487582333.5618134</c:v>
                </c:pt>
                <c:pt idx="706">
                  <c:v>9490732104.744936</c:v>
                </c:pt>
                <c:pt idx="707">
                  <c:v>9493071173.1914063</c:v>
                </c:pt>
                <c:pt idx="708">
                  <c:v>9494237431.2644062</c:v>
                </c:pt>
                <c:pt idx="709">
                  <c:v>9496146413.7281971</c:v>
                </c:pt>
                <c:pt idx="710">
                  <c:v>9497182375.3133755</c:v>
                </c:pt>
                <c:pt idx="711">
                  <c:v>9499719696.0914955</c:v>
                </c:pt>
                <c:pt idx="712">
                  <c:v>9500313332.3770657</c:v>
                </c:pt>
                <c:pt idx="713">
                  <c:v>9503484994.9294376</c:v>
                </c:pt>
                <c:pt idx="714">
                  <c:v>9506073779.4713764</c:v>
                </c:pt>
                <c:pt idx="715">
                  <c:v>9506702124.0169163</c:v>
                </c:pt>
                <c:pt idx="716">
                  <c:v>9514240103.8823757</c:v>
                </c:pt>
                <c:pt idx="717">
                  <c:v>9519709133.6573009</c:v>
                </c:pt>
                <c:pt idx="718">
                  <c:v>9526948930.9864655</c:v>
                </c:pt>
                <c:pt idx="719">
                  <c:v>9528777361.9066753</c:v>
                </c:pt>
                <c:pt idx="720">
                  <c:v>9529542957.9921265</c:v>
                </c:pt>
                <c:pt idx="721">
                  <c:v>9530184280.9969654</c:v>
                </c:pt>
                <c:pt idx="722">
                  <c:v>9540891942.4128227</c:v>
                </c:pt>
                <c:pt idx="723">
                  <c:v>9550387303.7759552</c:v>
                </c:pt>
                <c:pt idx="724">
                  <c:v>9556670916.761095</c:v>
                </c:pt>
                <c:pt idx="725">
                  <c:v>9565778515.9102116</c:v>
                </c:pt>
                <c:pt idx="726">
                  <c:v>9569953520.7201157</c:v>
                </c:pt>
                <c:pt idx="727">
                  <c:v>9572588550.7933769</c:v>
                </c:pt>
                <c:pt idx="728">
                  <c:v>9577005890.7688255</c:v>
                </c:pt>
                <c:pt idx="729">
                  <c:v>9580251777.9168758</c:v>
                </c:pt>
                <c:pt idx="730">
                  <c:v>9580530795.0008755</c:v>
                </c:pt>
                <c:pt idx="731">
                  <c:v>9582947344.3137455</c:v>
                </c:pt>
                <c:pt idx="732">
                  <c:v>9583227999.5234337</c:v>
                </c:pt>
                <c:pt idx="733">
                  <c:v>9587067677.1983128</c:v>
                </c:pt>
                <c:pt idx="734">
                  <c:v>9587727054.3620663</c:v>
                </c:pt>
                <c:pt idx="735">
                  <c:v>9592168756.181097</c:v>
                </c:pt>
                <c:pt idx="736">
                  <c:v>9594617888.5126476</c:v>
                </c:pt>
                <c:pt idx="737">
                  <c:v>9597769944.8918858</c:v>
                </c:pt>
                <c:pt idx="738">
                  <c:v>9599162852.8997765</c:v>
                </c:pt>
                <c:pt idx="739">
                  <c:v>9601348919.1871071</c:v>
                </c:pt>
                <c:pt idx="740">
                  <c:v>9606163605.6167164</c:v>
                </c:pt>
                <c:pt idx="741">
                  <c:v>9611158975.4547863</c:v>
                </c:pt>
                <c:pt idx="742">
                  <c:v>9611438417.6390667</c:v>
                </c:pt>
                <c:pt idx="743">
                  <c:v>9612113198.1628571</c:v>
                </c:pt>
                <c:pt idx="744">
                  <c:v>9617254095.003336</c:v>
                </c:pt>
                <c:pt idx="745">
                  <c:v>9618899125.1580753</c:v>
                </c:pt>
                <c:pt idx="746">
                  <c:v>9619843704.400116</c:v>
                </c:pt>
                <c:pt idx="747">
                  <c:v>9623815140.903059</c:v>
                </c:pt>
                <c:pt idx="748">
                  <c:v>9626486315.5839157</c:v>
                </c:pt>
                <c:pt idx="749">
                  <c:v>9627218444.6879559</c:v>
                </c:pt>
                <c:pt idx="750">
                  <c:v>9633574878.2101784</c:v>
                </c:pt>
                <c:pt idx="751">
                  <c:v>9636039397.6000957</c:v>
                </c:pt>
                <c:pt idx="752">
                  <c:v>9649850851.7746162</c:v>
                </c:pt>
                <c:pt idx="753">
                  <c:v>9651764114.0157337</c:v>
                </c:pt>
                <c:pt idx="754">
                  <c:v>9652390638.5868759</c:v>
                </c:pt>
                <c:pt idx="755">
                  <c:v>9652521265.1667976</c:v>
                </c:pt>
                <c:pt idx="756">
                  <c:v>9656609402.3784771</c:v>
                </c:pt>
                <c:pt idx="757">
                  <c:v>9658878091.3370056</c:v>
                </c:pt>
                <c:pt idx="758">
                  <c:v>9663982836.3017063</c:v>
                </c:pt>
                <c:pt idx="759">
                  <c:v>9676760963.823967</c:v>
                </c:pt>
                <c:pt idx="760">
                  <c:v>9679247732.891386</c:v>
                </c:pt>
                <c:pt idx="761">
                  <c:v>9686924533.1504154</c:v>
                </c:pt>
                <c:pt idx="762">
                  <c:v>9688759727.8394566</c:v>
                </c:pt>
                <c:pt idx="763">
                  <c:v>9691148805.9661465</c:v>
                </c:pt>
                <c:pt idx="764">
                  <c:v>9701723186.9410267</c:v>
                </c:pt>
                <c:pt idx="765">
                  <c:v>9704260837.3058167</c:v>
                </c:pt>
                <c:pt idx="766">
                  <c:v>9705362794.0618362</c:v>
                </c:pt>
                <c:pt idx="767">
                  <c:v>9708213921.1486759</c:v>
                </c:pt>
                <c:pt idx="768">
                  <c:v>9710258164.8936253</c:v>
                </c:pt>
                <c:pt idx="769">
                  <c:v>9713147315.5153275</c:v>
                </c:pt>
                <c:pt idx="770">
                  <c:v>9713812006.2988663</c:v>
                </c:pt>
                <c:pt idx="771">
                  <c:v>9716412061.5016956</c:v>
                </c:pt>
                <c:pt idx="772">
                  <c:v>9717957123.0124969</c:v>
                </c:pt>
                <c:pt idx="773">
                  <c:v>9718510258.5703964</c:v>
                </c:pt>
                <c:pt idx="774">
                  <c:v>9719921415.3775654</c:v>
                </c:pt>
                <c:pt idx="775">
                  <c:v>9723270834.860466</c:v>
                </c:pt>
                <c:pt idx="776">
                  <c:v>9729181557.6713161</c:v>
                </c:pt>
                <c:pt idx="777">
                  <c:v>9730381415.6388359</c:v>
                </c:pt>
                <c:pt idx="778">
                  <c:v>9733017628.5118771</c:v>
                </c:pt>
                <c:pt idx="779">
                  <c:v>9737912569.7639256</c:v>
                </c:pt>
                <c:pt idx="780">
                  <c:v>9743125152.633646</c:v>
                </c:pt>
                <c:pt idx="781">
                  <c:v>9743527099.5963764</c:v>
                </c:pt>
                <c:pt idx="782">
                  <c:v>9750435338.4675159</c:v>
                </c:pt>
                <c:pt idx="783">
                  <c:v>9760101312.0825558</c:v>
                </c:pt>
                <c:pt idx="784">
                  <c:v>9762149219.5602474</c:v>
                </c:pt>
                <c:pt idx="785">
                  <c:v>9771183158.7049866</c:v>
                </c:pt>
                <c:pt idx="786">
                  <c:v>9785867630.1180668</c:v>
                </c:pt>
                <c:pt idx="787">
                  <c:v>9801414716.5481758</c:v>
                </c:pt>
                <c:pt idx="788">
                  <c:v>9802147392.3856258</c:v>
                </c:pt>
                <c:pt idx="789">
                  <c:v>9802957278.7651062</c:v>
                </c:pt>
                <c:pt idx="790">
                  <c:v>9803116897.5562057</c:v>
                </c:pt>
                <c:pt idx="791">
                  <c:v>9809482149.3070755</c:v>
                </c:pt>
                <c:pt idx="792">
                  <c:v>9810921424.4921455</c:v>
                </c:pt>
                <c:pt idx="793">
                  <c:v>9820324571.0947266</c:v>
                </c:pt>
                <c:pt idx="794">
                  <c:v>9823459320.8472366</c:v>
                </c:pt>
                <c:pt idx="795">
                  <c:v>9838983466.0945454</c:v>
                </c:pt>
                <c:pt idx="796">
                  <c:v>9844011862.4888554</c:v>
                </c:pt>
                <c:pt idx="797">
                  <c:v>9847456431.907526</c:v>
                </c:pt>
                <c:pt idx="798">
                  <c:v>9856978920.5306873</c:v>
                </c:pt>
                <c:pt idx="799">
                  <c:v>9862052027.9402866</c:v>
                </c:pt>
                <c:pt idx="800">
                  <c:v>9862447669.7071075</c:v>
                </c:pt>
                <c:pt idx="801">
                  <c:v>9863721856.5546055</c:v>
                </c:pt>
                <c:pt idx="802">
                  <c:v>9863856669.0178661</c:v>
                </c:pt>
                <c:pt idx="803">
                  <c:v>9865791368.4456768</c:v>
                </c:pt>
                <c:pt idx="804">
                  <c:v>9866103011.0348568</c:v>
                </c:pt>
                <c:pt idx="805">
                  <c:v>9866109902.9245358</c:v>
                </c:pt>
                <c:pt idx="806">
                  <c:v>9866384673.1799564</c:v>
                </c:pt>
                <c:pt idx="807">
                  <c:v>9869614482.3875256</c:v>
                </c:pt>
                <c:pt idx="808">
                  <c:v>9880515919.5114269</c:v>
                </c:pt>
                <c:pt idx="809">
                  <c:v>9880677690.4602661</c:v>
                </c:pt>
                <c:pt idx="810">
                  <c:v>9881971933.6559467</c:v>
                </c:pt>
                <c:pt idx="811">
                  <c:v>9884440193.5306473</c:v>
                </c:pt>
                <c:pt idx="812">
                  <c:v>9884662388.6243458</c:v>
                </c:pt>
                <c:pt idx="813">
                  <c:v>9899330056.5172462</c:v>
                </c:pt>
                <c:pt idx="814">
                  <c:v>9909285098.4198265</c:v>
                </c:pt>
                <c:pt idx="815">
                  <c:v>9920300432.428627</c:v>
                </c:pt>
                <c:pt idx="816">
                  <c:v>9922056766.1342373</c:v>
                </c:pt>
                <c:pt idx="817">
                  <c:v>9939302776.8603363</c:v>
                </c:pt>
                <c:pt idx="818">
                  <c:v>9947418622.6353664</c:v>
                </c:pt>
                <c:pt idx="819">
                  <c:v>9948902540.6197853</c:v>
                </c:pt>
                <c:pt idx="820">
                  <c:v>9953133420.7406864</c:v>
                </c:pt>
                <c:pt idx="821">
                  <c:v>9955861811.1797352</c:v>
                </c:pt>
                <c:pt idx="822">
                  <c:v>9958066424.1104965</c:v>
                </c:pt>
                <c:pt idx="823">
                  <c:v>9958544153.3786659</c:v>
                </c:pt>
                <c:pt idx="824">
                  <c:v>9958970231.9624863</c:v>
                </c:pt>
                <c:pt idx="825">
                  <c:v>9966196112.3480854</c:v>
                </c:pt>
                <c:pt idx="826">
                  <c:v>9967113816.1921654</c:v>
                </c:pt>
                <c:pt idx="827">
                  <c:v>9969611956.4565353</c:v>
                </c:pt>
                <c:pt idx="828">
                  <c:v>9971164206.225256</c:v>
                </c:pt>
                <c:pt idx="829">
                  <c:v>9978094432.4817657</c:v>
                </c:pt>
                <c:pt idx="830">
                  <c:v>9986578054.9867954</c:v>
                </c:pt>
                <c:pt idx="831">
                  <c:v>9988481990.0515461</c:v>
                </c:pt>
                <c:pt idx="832">
                  <c:v>9993261629.2901955</c:v>
                </c:pt>
                <c:pt idx="833">
                  <c:v>9998944369.9625359</c:v>
                </c:pt>
                <c:pt idx="834">
                  <c:v>10008069644.566317</c:v>
                </c:pt>
                <c:pt idx="835">
                  <c:v>10011566989.653856</c:v>
                </c:pt>
                <c:pt idx="836">
                  <c:v>10013083434.724466</c:v>
                </c:pt>
                <c:pt idx="837">
                  <c:v>10015435128.165396</c:v>
                </c:pt>
                <c:pt idx="838">
                  <c:v>10017594714.738855</c:v>
                </c:pt>
                <c:pt idx="839">
                  <c:v>10019914621.506636</c:v>
                </c:pt>
                <c:pt idx="840">
                  <c:v>10021541611.462696</c:v>
                </c:pt>
                <c:pt idx="841">
                  <c:v>10021801537.988615</c:v>
                </c:pt>
                <c:pt idx="842">
                  <c:v>10023724879.568117</c:v>
                </c:pt>
                <c:pt idx="843">
                  <c:v>10027273749.890406</c:v>
                </c:pt>
                <c:pt idx="844">
                  <c:v>10027574426.511597</c:v>
                </c:pt>
                <c:pt idx="845">
                  <c:v>10034054473.641047</c:v>
                </c:pt>
                <c:pt idx="846">
                  <c:v>10042521941.729666</c:v>
                </c:pt>
                <c:pt idx="847">
                  <c:v>10045595552.924507</c:v>
                </c:pt>
                <c:pt idx="848">
                  <c:v>10057588257.690105</c:v>
                </c:pt>
                <c:pt idx="849">
                  <c:v>10060661979.286245</c:v>
                </c:pt>
                <c:pt idx="850">
                  <c:v>10084626204.635086</c:v>
                </c:pt>
                <c:pt idx="851">
                  <c:v>10086193821.535715</c:v>
                </c:pt>
                <c:pt idx="852">
                  <c:v>10087442780.291237</c:v>
                </c:pt>
                <c:pt idx="853">
                  <c:v>10100379180.019627</c:v>
                </c:pt>
                <c:pt idx="854">
                  <c:v>10109766077.336786</c:v>
                </c:pt>
                <c:pt idx="855">
                  <c:v>10111629896.562126</c:v>
                </c:pt>
                <c:pt idx="856">
                  <c:v>10112986504.747297</c:v>
                </c:pt>
                <c:pt idx="857">
                  <c:v>10113912389.207056</c:v>
                </c:pt>
                <c:pt idx="858">
                  <c:v>10115601131.103716</c:v>
                </c:pt>
                <c:pt idx="859">
                  <c:v>10131301757.716637</c:v>
                </c:pt>
                <c:pt idx="860">
                  <c:v>10131764193.905676</c:v>
                </c:pt>
                <c:pt idx="861">
                  <c:v>10141184445.954136</c:v>
                </c:pt>
                <c:pt idx="862">
                  <c:v>10142500065.317106</c:v>
                </c:pt>
                <c:pt idx="863">
                  <c:v>10153515677.066545</c:v>
                </c:pt>
                <c:pt idx="864">
                  <c:v>10156181122.875095</c:v>
                </c:pt>
                <c:pt idx="865">
                  <c:v>10159447731.921045</c:v>
                </c:pt>
                <c:pt idx="866">
                  <c:v>10163938587.902037</c:v>
                </c:pt>
                <c:pt idx="867">
                  <c:v>10182034182.384716</c:v>
                </c:pt>
                <c:pt idx="868">
                  <c:v>10182905798.427517</c:v>
                </c:pt>
                <c:pt idx="869">
                  <c:v>10187404142.980597</c:v>
                </c:pt>
                <c:pt idx="870">
                  <c:v>10188278261.658686</c:v>
                </c:pt>
                <c:pt idx="871">
                  <c:v>10189328482.327217</c:v>
                </c:pt>
                <c:pt idx="872">
                  <c:v>10196915316.248396</c:v>
                </c:pt>
                <c:pt idx="873">
                  <c:v>10197379358.978786</c:v>
                </c:pt>
                <c:pt idx="874">
                  <c:v>10207095261.975237</c:v>
                </c:pt>
                <c:pt idx="875">
                  <c:v>10216025764.857206</c:v>
                </c:pt>
                <c:pt idx="876">
                  <c:v>10222354851.254597</c:v>
                </c:pt>
                <c:pt idx="877">
                  <c:v>10222727996.609236</c:v>
                </c:pt>
                <c:pt idx="878">
                  <c:v>10230549896.044106</c:v>
                </c:pt>
                <c:pt idx="879">
                  <c:v>10232671831.142956</c:v>
                </c:pt>
                <c:pt idx="880">
                  <c:v>10238325309.632835</c:v>
                </c:pt>
                <c:pt idx="881">
                  <c:v>10239481938.833666</c:v>
                </c:pt>
                <c:pt idx="882">
                  <c:v>10240241582.937517</c:v>
                </c:pt>
                <c:pt idx="883">
                  <c:v>10243320673.603685</c:v>
                </c:pt>
                <c:pt idx="884">
                  <c:v>10248857486.456196</c:v>
                </c:pt>
                <c:pt idx="885">
                  <c:v>10268477962.718397</c:v>
                </c:pt>
                <c:pt idx="886">
                  <c:v>10268731483.506786</c:v>
                </c:pt>
                <c:pt idx="887">
                  <c:v>10269141727.195347</c:v>
                </c:pt>
                <c:pt idx="888">
                  <c:v>10280120965.767977</c:v>
                </c:pt>
                <c:pt idx="889">
                  <c:v>10281706906.643217</c:v>
                </c:pt>
                <c:pt idx="890">
                  <c:v>10306239754.039658</c:v>
                </c:pt>
                <c:pt idx="891">
                  <c:v>10309559520.451267</c:v>
                </c:pt>
                <c:pt idx="892">
                  <c:v>10312691917.631897</c:v>
                </c:pt>
                <c:pt idx="893">
                  <c:v>10321799714.375227</c:v>
                </c:pt>
                <c:pt idx="894">
                  <c:v>10322650308.441147</c:v>
                </c:pt>
                <c:pt idx="895">
                  <c:v>10329612021.479807</c:v>
                </c:pt>
                <c:pt idx="896">
                  <c:v>10332104008.760256</c:v>
                </c:pt>
                <c:pt idx="897">
                  <c:v>10334194524.444407</c:v>
                </c:pt>
                <c:pt idx="898">
                  <c:v>10340527579.783787</c:v>
                </c:pt>
                <c:pt idx="899">
                  <c:v>10343892552.942396</c:v>
                </c:pt>
                <c:pt idx="900">
                  <c:v>10343997837.068056</c:v>
                </c:pt>
                <c:pt idx="901">
                  <c:v>10351948745.524227</c:v>
                </c:pt>
                <c:pt idx="902">
                  <c:v>10354628321.070747</c:v>
                </c:pt>
                <c:pt idx="903">
                  <c:v>10365372381.263216</c:v>
                </c:pt>
                <c:pt idx="904">
                  <c:v>10365647080.617786</c:v>
                </c:pt>
                <c:pt idx="905">
                  <c:v>10367081174.690416</c:v>
                </c:pt>
                <c:pt idx="906">
                  <c:v>10381944857.066067</c:v>
                </c:pt>
                <c:pt idx="907">
                  <c:v>10384740356.958727</c:v>
                </c:pt>
                <c:pt idx="908">
                  <c:v>10385266378.960657</c:v>
                </c:pt>
                <c:pt idx="909">
                  <c:v>10407437273.050816</c:v>
                </c:pt>
                <c:pt idx="910">
                  <c:v>10409541299.123226</c:v>
                </c:pt>
                <c:pt idx="911">
                  <c:v>10419202818.681988</c:v>
                </c:pt>
                <c:pt idx="912">
                  <c:v>10426411587.108997</c:v>
                </c:pt>
                <c:pt idx="913">
                  <c:v>10430147567.325546</c:v>
                </c:pt>
                <c:pt idx="914">
                  <c:v>10449651716.368116</c:v>
                </c:pt>
                <c:pt idx="915">
                  <c:v>10453922303.430397</c:v>
                </c:pt>
                <c:pt idx="916">
                  <c:v>10459558851.310497</c:v>
                </c:pt>
                <c:pt idx="917">
                  <c:v>10462248226.945097</c:v>
                </c:pt>
                <c:pt idx="918">
                  <c:v>10472982188.433046</c:v>
                </c:pt>
                <c:pt idx="919">
                  <c:v>10476181906.884996</c:v>
                </c:pt>
                <c:pt idx="920">
                  <c:v>10486807163.813797</c:v>
                </c:pt>
                <c:pt idx="921">
                  <c:v>10487414058.888746</c:v>
                </c:pt>
                <c:pt idx="922">
                  <c:v>10488645820.832987</c:v>
                </c:pt>
                <c:pt idx="923">
                  <c:v>10504363775.084566</c:v>
                </c:pt>
                <c:pt idx="924">
                  <c:v>10509414476.098877</c:v>
                </c:pt>
                <c:pt idx="925">
                  <c:v>10511261713.664938</c:v>
                </c:pt>
                <c:pt idx="926">
                  <c:v>10536798214.166637</c:v>
                </c:pt>
                <c:pt idx="927">
                  <c:v>10537579669.117805</c:v>
                </c:pt>
                <c:pt idx="928">
                  <c:v>10540283783.212276</c:v>
                </c:pt>
                <c:pt idx="929">
                  <c:v>10562490986.225697</c:v>
                </c:pt>
                <c:pt idx="930">
                  <c:v>10568872432.601826</c:v>
                </c:pt>
                <c:pt idx="931">
                  <c:v>10572055702.545776</c:v>
                </c:pt>
                <c:pt idx="932">
                  <c:v>10596796240.588837</c:v>
                </c:pt>
                <c:pt idx="933">
                  <c:v>10603295115.653837</c:v>
                </c:pt>
                <c:pt idx="934">
                  <c:v>10604002317.907328</c:v>
                </c:pt>
                <c:pt idx="935">
                  <c:v>10607664338.003336</c:v>
                </c:pt>
                <c:pt idx="936">
                  <c:v>10625646399.321657</c:v>
                </c:pt>
                <c:pt idx="937">
                  <c:v>10636100365.397606</c:v>
                </c:pt>
                <c:pt idx="938">
                  <c:v>10661195024.588636</c:v>
                </c:pt>
                <c:pt idx="939">
                  <c:v>10667750084.552317</c:v>
                </c:pt>
                <c:pt idx="940">
                  <c:v>10669264430.609266</c:v>
                </c:pt>
                <c:pt idx="941">
                  <c:v>10674683364.148066</c:v>
                </c:pt>
                <c:pt idx="942">
                  <c:v>10675204550.267397</c:v>
                </c:pt>
                <c:pt idx="943">
                  <c:v>10690535576.767986</c:v>
                </c:pt>
                <c:pt idx="944">
                  <c:v>10702637681.566446</c:v>
                </c:pt>
                <c:pt idx="945">
                  <c:v>10714597615.755077</c:v>
                </c:pt>
                <c:pt idx="946">
                  <c:v>10715306954.854166</c:v>
                </c:pt>
                <c:pt idx="947">
                  <c:v>10719284761.525896</c:v>
                </c:pt>
                <c:pt idx="948">
                  <c:v>10739141109.207716</c:v>
                </c:pt>
                <c:pt idx="949">
                  <c:v>10740447928.012356</c:v>
                </c:pt>
                <c:pt idx="950">
                  <c:v>10742429937.112257</c:v>
                </c:pt>
                <c:pt idx="951">
                  <c:v>10747614893.714127</c:v>
                </c:pt>
                <c:pt idx="952">
                  <c:v>10766561978.742657</c:v>
                </c:pt>
                <c:pt idx="953">
                  <c:v>10779513541.466356</c:v>
                </c:pt>
                <c:pt idx="954">
                  <c:v>10780076549.842438</c:v>
                </c:pt>
                <c:pt idx="955">
                  <c:v>10812304534.596025</c:v>
                </c:pt>
                <c:pt idx="956">
                  <c:v>10822056680.583107</c:v>
                </c:pt>
                <c:pt idx="957">
                  <c:v>10822230487.146416</c:v>
                </c:pt>
                <c:pt idx="958">
                  <c:v>10840470283.626966</c:v>
                </c:pt>
                <c:pt idx="959">
                  <c:v>10847030846.595766</c:v>
                </c:pt>
                <c:pt idx="960">
                  <c:v>10850275547.221907</c:v>
                </c:pt>
                <c:pt idx="961">
                  <c:v>10851077630.257196</c:v>
                </c:pt>
                <c:pt idx="962">
                  <c:v>10877141015.646166</c:v>
                </c:pt>
                <c:pt idx="963">
                  <c:v>10916102108.097687</c:v>
                </c:pt>
                <c:pt idx="964">
                  <c:v>10918773201.208456</c:v>
                </c:pt>
                <c:pt idx="965">
                  <c:v>10921000996.502756</c:v>
                </c:pt>
                <c:pt idx="966">
                  <c:v>10944838994.136908</c:v>
                </c:pt>
                <c:pt idx="967">
                  <c:v>10955296512.943336</c:v>
                </c:pt>
                <c:pt idx="968">
                  <c:v>10956734981.664806</c:v>
                </c:pt>
                <c:pt idx="969">
                  <c:v>11002796462.278196</c:v>
                </c:pt>
                <c:pt idx="970">
                  <c:v>11003994599.707306</c:v>
                </c:pt>
                <c:pt idx="971">
                  <c:v>11042419686.544287</c:v>
                </c:pt>
                <c:pt idx="972">
                  <c:v>11048614625.139717</c:v>
                </c:pt>
                <c:pt idx="973">
                  <c:v>11059122597.496946</c:v>
                </c:pt>
                <c:pt idx="974">
                  <c:v>11060642522.850906</c:v>
                </c:pt>
                <c:pt idx="975">
                  <c:v>11222014508.731016</c:v>
                </c:pt>
                <c:pt idx="976">
                  <c:v>11265863138.432266</c:v>
                </c:pt>
                <c:pt idx="977">
                  <c:v>11288522352.258566</c:v>
                </c:pt>
                <c:pt idx="978">
                  <c:v>11297670557.401176</c:v>
                </c:pt>
                <c:pt idx="979">
                  <c:v>11376661870.451406</c:v>
                </c:pt>
                <c:pt idx="980">
                  <c:v>11402594835.332207</c:v>
                </c:pt>
                <c:pt idx="981">
                  <c:v>11406891065.923388</c:v>
                </c:pt>
                <c:pt idx="982">
                  <c:v>11407123647.545847</c:v>
                </c:pt>
                <c:pt idx="983">
                  <c:v>11411443616.321257</c:v>
                </c:pt>
                <c:pt idx="984">
                  <c:v>11417349844.917456</c:v>
                </c:pt>
                <c:pt idx="985">
                  <c:v>11423932866.585707</c:v>
                </c:pt>
                <c:pt idx="986">
                  <c:v>11439289390.855658</c:v>
                </c:pt>
                <c:pt idx="987">
                  <c:v>11442657618.339388</c:v>
                </c:pt>
                <c:pt idx="988">
                  <c:v>11471346650.981636</c:v>
                </c:pt>
                <c:pt idx="989">
                  <c:v>11509178410.108526</c:v>
                </c:pt>
                <c:pt idx="990">
                  <c:v>11514723296.835365</c:v>
                </c:pt>
                <c:pt idx="991">
                  <c:v>11780647695.843126</c:v>
                </c:pt>
                <c:pt idx="992">
                  <c:v>11811976828.464565</c:v>
                </c:pt>
                <c:pt idx="993">
                  <c:v>11833807638.976206</c:v>
                </c:pt>
                <c:pt idx="994">
                  <c:v>11987351847.521177</c:v>
                </c:pt>
                <c:pt idx="995">
                  <c:v>11987790477.451206</c:v>
                </c:pt>
                <c:pt idx="996">
                  <c:v>12159759547.992798</c:v>
                </c:pt>
                <c:pt idx="997">
                  <c:v>12163744231.564077</c:v>
                </c:pt>
                <c:pt idx="998">
                  <c:v>12181926582.298788</c:v>
                </c:pt>
                <c:pt idx="999">
                  <c:v>12496365122.186487</c:v>
                </c:pt>
              </c:numCache>
            </c:numRef>
          </c:xVal>
          <c:yVal>
            <c:numRef>
              <c:f>'Life-Cycle NPV'!$B$8:$B$1007</c:f>
              <c:numCache>
                <c:formatCode>0.00%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E00-44E8-8F13-E1DABB48A510}"/>
            </c:ext>
          </c:extLst>
        </c:ser>
        <c:ser>
          <c:idx val="1"/>
          <c:order val="1"/>
          <c:tx>
            <c:v>Hardened Scenario</c:v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'Life-Cycle NPV'!$F$8:$F$1007</c:f>
              <c:numCache>
                <c:formatCode>"$"#,##0</c:formatCode>
                <c:ptCount val="1000"/>
                <c:pt idx="0">
                  <c:v>4272406899.2535057</c:v>
                </c:pt>
                <c:pt idx="1">
                  <c:v>4273864227.2168884</c:v>
                </c:pt>
                <c:pt idx="2">
                  <c:v>4392494420.4357939</c:v>
                </c:pt>
                <c:pt idx="3">
                  <c:v>4427024131.3298903</c:v>
                </c:pt>
                <c:pt idx="4">
                  <c:v>4439164913.7315273</c:v>
                </c:pt>
                <c:pt idx="5">
                  <c:v>4439624796.4190311</c:v>
                </c:pt>
                <c:pt idx="6">
                  <c:v>4440875883.1280088</c:v>
                </c:pt>
                <c:pt idx="7">
                  <c:v>4473050547.9553986</c:v>
                </c:pt>
                <c:pt idx="8">
                  <c:v>4484245913.8282652</c:v>
                </c:pt>
                <c:pt idx="9">
                  <c:v>4490108439.6154099</c:v>
                </c:pt>
                <c:pt idx="10">
                  <c:v>4501484884.9173317</c:v>
                </c:pt>
                <c:pt idx="11">
                  <c:v>4517079940.2812967</c:v>
                </c:pt>
                <c:pt idx="12">
                  <c:v>4551631847.793025</c:v>
                </c:pt>
                <c:pt idx="13">
                  <c:v>4583327635.7106485</c:v>
                </c:pt>
                <c:pt idx="14">
                  <c:v>4603999669.7917252</c:v>
                </c:pt>
                <c:pt idx="15">
                  <c:v>4612292387.223093</c:v>
                </c:pt>
                <c:pt idx="16">
                  <c:v>4614127065.9315681</c:v>
                </c:pt>
                <c:pt idx="17">
                  <c:v>4623166839.1416807</c:v>
                </c:pt>
                <c:pt idx="18">
                  <c:v>4628824271.6442757</c:v>
                </c:pt>
                <c:pt idx="19">
                  <c:v>4629282036.3488779</c:v>
                </c:pt>
                <c:pt idx="20">
                  <c:v>4631217602.3452473</c:v>
                </c:pt>
                <c:pt idx="21">
                  <c:v>4633100607.0619965</c:v>
                </c:pt>
                <c:pt idx="22">
                  <c:v>4634687096.6925192</c:v>
                </c:pt>
                <c:pt idx="23">
                  <c:v>4636553268.267457</c:v>
                </c:pt>
                <c:pt idx="24">
                  <c:v>4639071339.1061325</c:v>
                </c:pt>
                <c:pt idx="25">
                  <c:v>4640389240.1805086</c:v>
                </c:pt>
                <c:pt idx="26">
                  <c:v>4642697448.869195</c:v>
                </c:pt>
                <c:pt idx="27">
                  <c:v>4648075146.1037369</c:v>
                </c:pt>
                <c:pt idx="28">
                  <c:v>4648808630.9741945</c:v>
                </c:pt>
                <c:pt idx="29">
                  <c:v>4649858206.2234755</c:v>
                </c:pt>
                <c:pt idx="30">
                  <c:v>4662578160.4724398</c:v>
                </c:pt>
                <c:pt idx="31">
                  <c:v>4668582775.5247116</c:v>
                </c:pt>
                <c:pt idx="32">
                  <c:v>4670219282.0225582</c:v>
                </c:pt>
                <c:pt idx="33">
                  <c:v>4670289115.0482483</c:v>
                </c:pt>
                <c:pt idx="34">
                  <c:v>4672689175.0372849</c:v>
                </c:pt>
                <c:pt idx="35">
                  <c:v>4674747910.9616604</c:v>
                </c:pt>
                <c:pt idx="36">
                  <c:v>4678750115.5086527</c:v>
                </c:pt>
                <c:pt idx="37">
                  <c:v>4680721368.0267229</c:v>
                </c:pt>
                <c:pt idx="38">
                  <c:v>4693606972.7789927</c:v>
                </c:pt>
                <c:pt idx="39">
                  <c:v>4693818197.1656742</c:v>
                </c:pt>
                <c:pt idx="40">
                  <c:v>4695553296.5981865</c:v>
                </c:pt>
                <c:pt idx="41">
                  <c:v>4696366479.327466</c:v>
                </c:pt>
                <c:pt idx="42">
                  <c:v>4700830939.896801</c:v>
                </c:pt>
                <c:pt idx="43">
                  <c:v>4701060496.0527496</c:v>
                </c:pt>
                <c:pt idx="44">
                  <c:v>4707710359.2910671</c:v>
                </c:pt>
                <c:pt idx="45">
                  <c:v>4711487772.5991707</c:v>
                </c:pt>
                <c:pt idx="46">
                  <c:v>4716826977.0969505</c:v>
                </c:pt>
                <c:pt idx="47">
                  <c:v>4717688449.98596</c:v>
                </c:pt>
                <c:pt idx="48">
                  <c:v>4721145113.8620987</c:v>
                </c:pt>
                <c:pt idx="49">
                  <c:v>4721365063.2236834</c:v>
                </c:pt>
                <c:pt idx="50">
                  <c:v>4727898570.2135105</c:v>
                </c:pt>
                <c:pt idx="51">
                  <c:v>4729636792.350976</c:v>
                </c:pt>
                <c:pt idx="52">
                  <c:v>4733493648.3217211</c:v>
                </c:pt>
                <c:pt idx="53">
                  <c:v>4734671566.9482946</c:v>
                </c:pt>
                <c:pt idx="54">
                  <c:v>4740605804.7831764</c:v>
                </c:pt>
                <c:pt idx="55">
                  <c:v>4741828243.7349825</c:v>
                </c:pt>
                <c:pt idx="56">
                  <c:v>4744669528.6509705</c:v>
                </c:pt>
                <c:pt idx="57">
                  <c:v>4747436701.7924042</c:v>
                </c:pt>
                <c:pt idx="58">
                  <c:v>4747702549.4595013</c:v>
                </c:pt>
                <c:pt idx="59">
                  <c:v>4748216357.4899235</c:v>
                </c:pt>
                <c:pt idx="60">
                  <c:v>4751256920.0179567</c:v>
                </c:pt>
                <c:pt idx="61">
                  <c:v>4755483521.0641842</c:v>
                </c:pt>
                <c:pt idx="62">
                  <c:v>4755721872.3904486</c:v>
                </c:pt>
                <c:pt idx="63">
                  <c:v>4762958403.2491474</c:v>
                </c:pt>
                <c:pt idx="64">
                  <c:v>4763511609.1885853</c:v>
                </c:pt>
                <c:pt idx="65">
                  <c:v>4765646437.1729326</c:v>
                </c:pt>
                <c:pt idx="66">
                  <c:v>4775503952.1500597</c:v>
                </c:pt>
                <c:pt idx="67">
                  <c:v>4775721334.6024704</c:v>
                </c:pt>
                <c:pt idx="68">
                  <c:v>4779785762.7340441</c:v>
                </c:pt>
                <c:pt idx="69">
                  <c:v>4783146252.0778017</c:v>
                </c:pt>
                <c:pt idx="70">
                  <c:v>4783616158.545599</c:v>
                </c:pt>
                <c:pt idx="71">
                  <c:v>4790124885.4375248</c:v>
                </c:pt>
                <c:pt idx="72">
                  <c:v>4799211289.8601837</c:v>
                </c:pt>
                <c:pt idx="73">
                  <c:v>4799428756.0177784</c:v>
                </c:pt>
                <c:pt idx="74">
                  <c:v>4809581419.0225706</c:v>
                </c:pt>
                <c:pt idx="75">
                  <c:v>4811393177.2812529</c:v>
                </c:pt>
                <c:pt idx="76">
                  <c:v>4817775315.4403143</c:v>
                </c:pt>
                <c:pt idx="77">
                  <c:v>4818607997.3417511</c:v>
                </c:pt>
                <c:pt idx="78">
                  <c:v>4820866861.2019205</c:v>
                </c:pt>
                <c:pt idx="79">
                  <c:v>4824422386.0869684</c:v>
                </c:pt>
                <c:pt idx="80">
                  <c:v>4826140909.7458048</c:v>
                </c:pt>
                <c:pt idx="81">
                  <c:v>4826188799.0816116</c:v>
                </c:pt>
                <c:pt idx="82">
                  <c:v>4827772576.7182674</c:v>
                </c:pt>
                <c:pt idx="83">
                  <c:v>4828122663.1506042</c:v>
                </c:pt>
                <c:pt idx="84">
                  <c:v>4831224977.8596764</c:v>
                </c:pt>
                <c:pt idx="85">
                  <c:v>4833160636.7178459</c:v>
                </c:pt>
                <c:pt idx="86">
                  <c:v>4838535817.7103662</c:v>
                </c:pt>
                <c:pt idx="87">
                  <c:v>4840616164.2522631</c:v>
                </c:pt>
                <c:pt idx="88">
                  <c:v>4841361104.6286354</c:v>
                </c:pt>
                <c:pt idx="89">
                  <c:v>4848810700.9910688</c:v>
                </c:pt>
                <c:pt idx="90">
                  <c:v>4853489251.2919712</c:v>
                </c:pt>
                <c:pt idx="91">
                  <c:v>4854285841.3025894</c:v>
                </c:pt>
                <c:pt idx="92">
                  <c:v>4858805108.4768991</c:v>
                </c:pt>
                <c:pt idx="93">
                  <c:v>4859485419.5300064</c:v>
                </c:pt>
                <c:pt idx="94">
                  <c:v>4860072830.5631504</c:v>
                </c:pt>
                <c:pt idx="95">
                  <c:v>4861140483.9787045</c:v>
                </c:pt>
                <c:pt idx="96">
                  <c:v>4863420695.9621439</c:v>
                </c:pt>
                <c:pt idx="97">
                  <c:v>4870311662.6060591</c:v>
                </c:pt>
                <c:pt idx="98">
                  <c:v>4871393755.5057068</c:v>
                </c:pt>
                <c:pt idx="99">
                  <c:v>4872913959.2169752</c:v>
                </c:pt>
                <c:pt idx="100">
                  <c:v>4873864141.8631458</c:v>
                </c:pt>
                <c:pt idx="101">
                  <c:v>4875388500.7928467</c:v>
                </c:pt>
                <c:pt idx="102">
                  <c:v>4876787510.3436413</c:v>
                </c:pt>
                <c:pt idx="103">
                  <c:v>4884657731.9101362</c:v>
                </c:pt>
                <c:pt idx="104">
                  <c:v>4886641345.2806492</c:v>
                </c:pt>
                <c:pt idx="105">
                  <c:v>4889305882.1150789</c:v>
                </c:pt>
                <c:pt idx="106">
                  <c:v>4893905658.3885851</c:v>
                </c:pt>
                <c:pt idx="107">
                  <c:v>4894826288.7485456</c:v>
                </c:pt>
                <c:pt idx="108">
                  <c:v>4895647527.9893389</c:v>
                </c:pt>
                <c:pt idx="109">
                  <c:v>4903288405.1081877</c:v>
                </c:pt>
                <c:pt idx="110">
                  <c:v>4905151801.2004833</c:v>
                </c:pt>
                <c:pt idx="111">
                  <c:v>4905234056.7394409</c:v>
                </c:pt>
                <c:pt idx="112">
                  <c:v>4914844998.8839941</c:v>
                </c:pt>
                <c:pt idx="113">
                  <c:v>4916596888.831687</c:v>
                </c:pt>
                <c:pt idx="114">
                  <c:v>4917881450.5414276</c:v>
                </c:pt>
                <c:pt idx="115">
                  <c:v>4918489221.3441534</c:v>
                </c:pt>
                <c:pt idx="116">
                  <c:v>4923996943.0104237</c:v>
                </c:pt>
                <c:pt idx="117">
                  <c:v>4926106865.6377363</c:v>
                </c:pt>
                <c:pt idx="118">
                  <c:v>4928983036.5184937</c:v>
                </c:pt>
                <c:pt idx="119">
                  <c:v>4932290710.3640184</c:v>
                </c:pt>
                <c:pt idx="120">
                  <c:v>4933665402.0829563</c:v>
                </c:pt>
                <c:pt idx="121">
                  <c:v>4934229823.8636389</c:v>
                </c:pt>
                <c:pt idx="122">
                  <c:v>4934368650.5496569</c:v>
                </c:pt>
                <c:pt idx="123">
                  <c:v>4935631092.1921587</c:v>
                </c:pt>
                <c:pt idx="124">
                  <c:v>4935670762.4507036</c:v>
                </c:pt>
                <c:pt idx="125">
                  <c:v>4935805984.9798679</c:v>
                </c:pt>
                <c:pt idx="126">
                  <c:v>4936296417.0023746</c:v>
                </c:pt>
                <c:pt idx="127">
                  <c:v>4936757263.0782871</c:v>
                </c:pt>
                <c:pt idx="128">
                  <c:v>4937736376.1525097</c:v>
                </c:pt>
                <c:pt idx="129">
                  <c:v>4939256964.7144833</c:v>
                </c:pt>
                <c:pt idx="130">
                  <c:v>4940548926.4835339</c:v>
                </c:pt>
                <c:pt idx="131">
                  <c:v>4941337051.5176458</c:v>
                </c:pt>
                <c:pt idx="132">
                  <c:v>4941507744.452035</c:v>
                </c:pt>
                <c:pt idx="133">
                  <c:v>4946949259.7469387</c:v>
                </c:pt>
                <c:pt idx="134">
                  <c:v>4948044010.6396818</c:v>
                </c:pt>
                <c:pt idx="135">
                  <c:v>4952695476.8214846</c:v>
                </c:pt>
                <c:pt idx="136">
                  <c:v>4958098372.7503138</c:v>
                </c:pt>
                <c:pt idx="137">
                  <c:v>4960715205.8864279</c:v>
                </c:pt>
                <c:pt idx="138">
                  <c:v>4963216959.3940639</c:v>
                </c:pt>
                <c:pt idx="139">
                  <c:v>4964312812.0344296</c:v>
                </c:pt>
                <c:pt idx="140">
                  <c:v>4964713514.4092646</c:v>
                </c:pt>
                <c:pt idx="141">
                  <c:v>4970061556.5570192</c:v>
                </c:pt>
                <c:pt idx="142">
                  <c:v>4974286426.5305796</c:v>
                </c:pt>
                <c:pt idx="143">
                  <c:v>4976657158.5783577</c:v>
                </c:pt>
                <c:pt idx="144">
                  <c:v>4978208798.942112</c:v>
                </c:pt>
                <c:pt idx="145">
                  <c:v>4983038912.4087639</c:v>
                </c:pt>
                <c:pt idx="146">
                  <c:v>4987136297.7658167</c:v>
                </c:pt>
                <c:pt idx="147">
                  <c:v>4987438351.0426626</c:v>
                </c:pt>
                <c:pt idx="148">
                  <c:v>4992878675.0121288</c:v>
                </c:pt>
                <c:pt idx="149">
                  <c:v>4995340398.3370113</c:v>
                </c:pt>
                <c:pt idx="150">
                  <c:v>4997464202.8544741</c:v>
                </c:pt>
                <c:pt idx="151">
                  <c:v>4997686333.6678066</c:v>
                </c:pt>
                <c:pt idx="152">
                  <c:v>4997755967.3007345</c:v>
                </c:pt>
                <c:pt idx="153">
                  <c:v>4998357325.9103756</c:v>
                </c:pt>
                <c:pt idx="154">
                  <c:v>4999005448.2666435</c:v>
                </c:pt>
                <c:pt idx="155">
                  <c:v>5002636842.0305471</c:v>
                </c:pt>
                <c:pt idx="156">
                  <c:v>5003857011.5089169</c:v>
                </c:pt>
                <c:pt idx="157">
                  <c:v>5004728273.3046827</c:v>
                </c:pt>
                <c:pt idx="158">
                  <c:v>5006818003.5604219</c:v>
                </c:pt>
                <c:pt idx="159">
                  <c:v>5007298886.4788685</c:v>
                </c:pt>
                <c:pt idx="160">
                  <c:v>5007634685.752532</c:v>
                </c:pt>
                <c:pt idx="161">
                  <c:v>5016053172.8283367</c:v>
                </c:pt>
                <c:pt idx="162">
                  <c:v>5019814790.078681</c:v>
                </c:pt>
                <c:pt idx="163">
                  <c:v>5021264281.9531736</c:v>
                </c:pt>
                <c:pt idx="164">
                  <c:v>5023363490.3553629</c:v>
                </c:pt>
                <c:pt idx="165">
                  <c:v>5026670725.9141808</c:v>
                </c:pt>
                <c:pt idx="166">
                  <c:v>5027850401.5431147</c:v>
                </c:pt>
                <c:pt idx="167">
                  <c:v>5028694980.1197519</c:v>
                </c:pt>
                <c:pt idx="168">
                  <c:v>5029459196.1733646</c:v>
                </c:pt>
                <c:pt idx="169">
                  <c:v>5035923992.6820307</c:v>
                </c:pt>
                <c:pt idx="170">
                  <c:v>5036524531.8076439</c:v>
                </c:pt>
                <c:pt idx="171">
                  <c:v>5036526050.4065933</c:v>
                </c:pt>
                <c:pt idx="172">
                  <c:v>5039390765.5762968</c:v>
                </c:pt>
                <c:pt idx="173">
                  <c:v>5045666166.3693848</c:v>
                </c:pt>
                <c:pt idx="174">
                  <c:v>5047525227.4206476</c:v>
                </c:pt>
                <c:pt idx="175">
                  <c:v>5048574054.0782146</c:v>
                </c:pt>
                <c:pt idx="176">
                  <c:v>5049201577.9975491</c:v>
                </c:pt>
                <c:pt idx="177">
                  <c:v>5056220186.8368263</c:v>
                </c:pt>
                <c:pt idx="178">
                  <c:v>5061432241.8739166</c:v>
                </c:pt>
                <c:pt idx="179">
                  <c:v>5062157690.2466192</c:v>
                </c:pt>
                <c:pt idx="180">
                  <c:v>5064525905.8608065</c:v>
                </c:pt>
                <c:pt idx="181">
                  <c:v>5066640166.6123228</c:v>
                </c:pt>
                <c:pt idx="182">
                  <c:v>5067054568.2864599</c:v>
                </c:pt>
                <c:pt idx="183">
                  <c:v>5067542009.377326</c:v>
                </c:pt>
                <c:pt idx="184">
                  <c:v>5070346851.1678162</c:v>
                </c:pt>
                <c:pt idx="185">
                  <c:v>5071680360.2761688</c:v>
                </c:pt>
                <c:pt idx="186">
                  <c:v>5072815225.0326109</c:v>
                </c:pt>
                <c:pt idx="187">
                  <c:v>5073582355.2033148</c:v>
                </c:pt>
                <c:pt idx="188">
                  <c:v>5075410640.9588232</c:v>
                </c:pt>
                <c:pt idx="189">
                  <c:v>5075743735.7274141</c:v>
                </c:pt>
                <c:pt idx="190">
                  <c:v>5077239238.2070751</c:v>
                </c:pt>
                <c:pt idx="191">
                  <c:v>5079334202.616334</c:v>
                </c:pt>
                <c:pt idx="192">
                  <c:v>5080613035.2936335</c:v>
                </c:pt>
                <c:pt idx="193">
                  <c:v>5080747909.2201214</c:v>
                </c:pt>
                <c:pt idx="194">
                  <c:v>5082564746.9284859</c:v>
                </c:pt>
                <c:pt idx="195">
                  <c:v>5082958714.4711332</c:v>
                </c:pt>
                <c:pt idx="196">
                  <c:v>5085950961.4055119</c:v>
                </c:pt>
                <c:pt idx="197">
                  <c:v>5086040401.2544432</c:v>
                </c:pt>
                <c:pt idx="198">
                  <c:v>5087871811.4147921</c:v>
                </c:pt>
                <c:pt idx="199">
                  <c:v>5087961200.1277628</c:v>
                </c:pt>
                <c:pt idx="200">
                  <c:v>5089149273.8970785</c:v>
                </c:pt>
                <c:pt idx="201">
                  <c:v>5090217798.9774323</c:v>
                </c:pt>
                <c:pt idx="202">
                  <c:v>5090671969.7339048</c:v>
                </c:pt>
                <c:pt idx="203">
                  <c:v>5093159824.4150591</c:v>
                </c:pt>
                <c:pt idx="204">
                  <c:v>5098365650.7062378</c:v>
                </c:pt>
                <c:pt idx="205">
                  <c:v>5098593092.3652363</c:v>
                </c:pt>
                <c:pt idx="206">
                  <c:v>5099316202.8213644</c:v>
                </c:pt>
                <c:pt idx="207">
                  <c:v>5100321625.4115686</c:v>
                </c:pt>
                <c:pt idx="208">
                  <c:v>5101049252.1515093</c:v>
                </c:pt>
                <c:pt idx="209">
                  <c:v>5102429131.2346125</c:v>
                </c:pt>
                <c:pt idx="210">
                  <c:v>5105003332.6260157</c:v>
                </c:pt>
                <c:pt idx="211">
                  <c:v>5105994545.0875368</c:v>
                </c:pt>
                <c:pt idx="212">
                  <c:v>5108573338.7431259</c:v>
                </c:pt>
                <c:pt idx="213">
                  <c:v>5110451932.1870346</c:v>
                </c:pt>
                <c:pt idx="214">
                  <c:v>5110919758.3896627</c:v>
                </c:pt>
                <c:pt idx="215">
                  <c:v>5112568187.4770479</c:v>
                </c:pt>
                <c:pt idx="216">
                  <c:v>5114239877.338891</c:v>
                </c:pt>
                <c:pt idx="217">
                  <c:v>5114615096.7783918</c:v>
                </c:pt>
                <c:pt idx="218">
                  <c:v>5114648866.4330158</c:v>
                </c:pt>
                <c:pt idx="219">
                  <c:v>5115589099.8518276</c:v>
                </c:pt>
                <c:pt idx="220">
                  <c:v>5115803322.450345</c:v>
                </c:pt>
                <c:pt idx="221">
                  <c:v>5119954092.9649248</c:v>
                </c:pt>
                <c:pt idx="222">
                  <c:v>5120253557.2297859</c:v>
                </c:pt>
                <c:pt idx="223">
                  <c:v>5121030459.1711578</c:v>
                </c:pt>
                <c:pt idx="224">
                  <c:v>5122355421.4017906</c:v>
                </c:pt>
                <c:pt idx="225">
                  <c:v>5122435724.3681908</c:v>
                </c:pt>
                <c:pt idx="226">
                  <c:v>5124659889.8034563</c:v>
                </c:pt>
                <c:pt idx="227">
                  <c:v>5126209507.9881191</c:v>
                </c:pt>
                <c:pt idx="228">
                  <c:v>5127043420.89538</c:v>
                </c:pt>
                <c:pt idx="229">
                  <c:v>5130257615.019989</c:v>
                </c:pt>
                <c:pt idx="230">
                  <c:v>5130428249.5874624</c:v>
                </c:pt>
                <c:pt idx="231">
                  <c:v>5131987941.8584604</c:v>
                </c:pt>
                <c:pt idx="232">
                  <c:v>5134332233.4940596</c:v>
                </c:pt>
                <c:pt idx="233">
                  <c:v>5135998386.2315693</c:v>
                </c:pt>
                <c:pt idx="234">
                  <c:v>5136622082.8356066</c:v>
                </c:pt>
                <c:pt idx="235">
                  <c:v>5136915274.3250856</c:v>
                </c:pt>
                <c:pt idx="236">
                  <c:v>5136928002.2014027</c:v>
                </c:pt>
                <c:pt idx="237">
                  <c:v>5137461498.7658358</c:v>
                </c:pt>
                <c:pt idx="238">
                  <c:v>5138014962.5049553</c:v>
                </c:pt>
                <c:pt idx="239">
                  <c:v>5138119588.8580256</c:v>
                </c:pt>
                <c:pt idx="240">
                  <c:v>5138243499.252079</c:v>
                </c:pt>
                <c:pt idx="241">
                  <c:v>5138358741.6642141</c:v>
                </c:pt>
                <c:pt idx="242">
                  <c:v>5138479115.841116</c:v>
                </c:pt>
                <c:pt idx="243">
                  <c:v>5139610348.009099</c:v>
                </c:pt>
                <c:pt idx="244">
                  <c:v>5139679019.8397465</c:v>
                </c:pt>
                <c:pt idx="245">
                  <c:v>5140031497.7244606</c:v>
                </c:pt>
                <c:pt idx="246">
                  <c:v>5143418216.5713758</c:v>
                </c:pt>
                <c:pt idx="247">
                  <c:v>5143494730.2497101</c:v>
                </c:pt>
                <c:pt idx="248">
                  <c:v>5144774927.7448616</c:v>
                </c:pt>
                <c:pt idx="249">
                  <c:v>5145841476.5162363</c:v>
                </c:pt>
                <c:pt idx="250">
                  <c:v>5146027684.7165537</c:v>
                </c:pt>
                <c:pt idx="251">
                  <c:v>5146184775.6509132</c:v>
                </c:pt>
                <c:pt idx="252">
                  <c:v>5147322107.4773531</c:v>
                </c:pt>
                <c:pt idx="253">
                  <c:v>5147720101.266099</c:v>
                </c:pt>
                <c:pt idx="254">
                  <c:v>5149548265.4616966</c:v>
                </c:pt>
                <c:pt idx="255">
                  <c:v>5150073624.5515471</c:v>
                </c:pt>
                <c:pt idx="256">
                  <c:v>5151776188.2781582</c:v>
                </c:pt>
                <c:pt idx="257">
                  <c:v>5152983011.1696463</c:v>
                </c:pt>
                <c:pt idx="258">
                  <c:v>5154571836.6306915</c:v>
                </c:pt>
                <c:pt idx="259">
                  <c:v>5158236180.9411058</c:v>
                </c:pt>
                <c:pt idx="260">
                  <c:v>5158544701.088768</c:v>
                </c:pt>
                <c:pt idx="261">
                  <c:v>5161269799.4246025</c:v>
                </c:pt>
                <c:pt idx="262">
                  <c:v>5163372453.6202059</c:v>
                </c:pt>
                <c:pt idx="263">
                  <c:v>5164331803.4493561</c:v>
                </c:pt>
                <c:pt idx="264">
                  <c:v>5166010535.9918804</c:v>
                </c:pt>
                <c:pt idx="265">
                  <c:v>5169711422.2558498</c:v>
                </c:pt>
                <c:pt idx="266">
                  <c:v>5171763785.3549118</c:v>
                </c:pt>
                <c:pt idx="267">
                  <c:v>5174515138.1698332</c:v>
                </c:pt>
                <c:pt idx="268">
                  <c:v>5175509125.2917337</c:v>
                </c:pt>
                <c:pt idx="269">
                  <c:v>5175589156.5777168</c:v>
                </c:pt>
                <c:pt idx="270">
                  <c:v>5175973167.3182812</c:v>
                </c:pt>
                <c:pt idx="271">
                  <c:v>5177486169.2871513</c:v>
                </c:pt>
                <c:pt idx="272">
                  <c:v>5184270542.7106009</c:v>
                </c:pt>
                <c:pt idx="273">
                  <c:v>5186138152.2543459</c:v>
                </c:pt>
                <c:pt idx="274">
                  <c:v>5187727557.9293919</c:v>
                </c:pt>
                <c:pt idx="275">
                  <c:v>5188091175.3305988</c:v>
                </c:pt>
                <c:pt idx="276">
                  <c:v>5188177487.5398293</c:v>
                </c:pt>
                <c:pt idx="277">
                  <c:v>5189027180.421834</c:v>
                </c:pt>
                <c:pt idx="278">
                  <c:v>5190188290.6857643</c:v>
                </c:pt>
                <c:pt idx="279">
                  <c:v>5190593459.3812542</c:v>
                </c:pt>
                <c:pt idx="280">
                  <c:v>5193090699.4012737</c:v>
                </c:pt>
                <c:pt idx="281">
                  <c:v>5193476555.2914915</c:v>
                </c:pt>
                <c:pt idx="282">
                  <c:v>5193745304.7657394</c:v>
                </c:pt>
                <c:pt idx="283">
                  <c:v>5194444420.6620817</c:v>
                </c:pt>
                <c:pt idx="284">
                  <c:v>5195352197.0796614</c:v>
                </c:pt>
                <c:pt idx="285">
                  <c:v>5195413823.1802692</c:v>
                </c:pt>
                <c:pt idx="286">
                  <c:v>5195557190.3361597</c:v>
                </c:pt>
                <c:pt idx="287">
                  <c:v>5196515613.5388994</c:v>
                </c:pt>
                <c:pt idx="288">
                  <c:v>5196749819.9426947</c:v>
                </c:pt>
                <c:pt idx="289">
                  <c:v>5197529772.5378189</c:v>
                </c:pt>
                <c:pt idx="290">
                  <c:v>5197764218.8141975</c:v>
                </c:pt>
                <c:pt idx="291">
                  <c:v>5198502107.7359629</c:v>
                </c:pt>
                <c:pt idx="292">
                  <c:v>5200849548.1563234</c:v>
                </c:pt>
                <c:pt idx="293">
                  <c:v>5202382580.3805513</c:v>
                </c:pt>
                <c:pt idx="294">
                  <c:v>5202975800.5586386</c:v>
                </c:pt>
                <c:pt idx="295">
                  <c:v>5205893488.2641096</c:v>
                </c:pt>
                <c:pt idx="296">
                  <c:v>5207192584.7281017</c:v>
                </c:pt>
                <c:pt idx="297">
                  <c:v>5207610767.2861967</c:v>
                </c:pt>
                <c:pt idx="298">
                  <c:v>5209823095.3131132</c:v>
                </c:pt>
                <c:pt idx="299">
                  <c:v>5209984178.7305326</c:v>
                </c:pt>
                <c:pt idx="300">
                  <c:v>5212756068.3046646</c:v>
                </c:pt>
                <c:pt idx="301">
                  <c:v>5213206565.7048645</c:v>
                </c:pt>
                <c:pt idx="302">
                  <c:v>5214354406.1701298</c:v>
                </c:pt>
                <c:pt idx="303">
                  <c:v>5214541805.1619005</c:v>
                </c:pt>
                <c:pt idx="304">
                  <c:v>5214967133.1727076</c:v>
                </c:pt>
                <c:pt idx="305">
                  <c:v>5215344467.9791164</c:v>
                </c:pt>
                <c:pt idx="306">
                  <c:v>5215658972.8370447</c:v>
                </c:pt>
                <c:pt idx="307">
                  <c:v>5216004796.5136633</c:v>
                </c:pt>
                <c:pt idx="308">
                  <c:v>5216109618.1946535</c:v>
                </c:pt>
                <c:pt idx="309">
                  <c:v>5216228850.0122366</c:v>
                </c:pt>
                <c:pt idx="310">
                  <c:v>5219265322.2000561</c:v>
                </c:pt>
                <c:pt idx="311">
                  <c:v>5221589396.8927736</c:v>
                </c:pt>
                <c:pt idx="312">
                  <c:v>5223236850.4713068</c:v>
                </c:pt>
                <c:pt idx="313">
                  <c:v>5223712657.0007391</c:v>
                </c:pt>
                <c:pt idx="314">
                  <c:v>5224062290.1818094</c:v>
                </c:pt>
                <c:pt idx="315">
                  <c:v>5225607766.8699169</c:v>
                </c:pt>
                <c:pt idx="316">
                  <c:v>5227306881.9431143</c:v>
                </c:pt>
                <c:pt idx="317">
                  <c:v>5228590217.798871</c:v>
                </c:pt>
                <c:pt idx="318">
                  <c:v>5228635139.8429213</c:v>
                </c:pt>
                <c:pt idx="319">
                  <c:v>5228987878.345006</c:v>
                </c:pt>
                <c:pt idx="320">
                  <c:v>5229173917.6339025</c:v>
                </c:pt>
                <c:pt idx="321">
                  <c:v>5230482740.1707458</c:v>
                </c:pt>
                <c:pt idx="322">
                  <c:v>5230978024.3247185</c:v>
                </c:pt>
                <c:pt idx="323">
                  <c:v>5231232524.9698811</c:v>
                </c:pt>
                <c:pt idx="324">
                  <c:v>5232934068.3289557</c:v>
                </c:pt>
                <c:pt idx="325">
                  <c:v>5232937217.9845409</c:v>
                </c:pt>
                <c:pt idx="326">
                  <c:v>5234007911.1284218</c:v>
                </c:pt>
                <c:pt idx="327">
                  <c:v>5236750925.8944283</c:v>
                </c:pt>
                <c:pt idx="328">
                  <c:v>5236782166.028739</c:v>
                </c:pt>
                <c:pt idx="329">
                  <c:v>5237279895.3426027</c:v>
                </c:pt>
                <c:pt idx="330">
                  <c:v>5239024341.3597822</c:v>
                </c:pt>
                <c:pt idx="331">
                  <c:v>5241351688.8993244</c:v>
                </c:pt>
                <c:pt idx="332">
                  <c:v>5241654420.7344809</c:v>
                </c:pt>
                <c:pt idx="333">
                  <c:v>5241982692.3714905</c:v>
                </c:pt>
                <c:pt idx="334">
                  <c:v>5242283690.4588957</c:v>
                </c:pt>
                <c:pt idx="335">
                  <c:v>5243155476.4856863</c:v>
                </c:pt>
                <c:pt idx="336">
                  <c:v>5243571452.4651413</c:v>
                </c:pt>
                <c:pt idx="337">
                  <c:v>5244713947.1709137</c:v>
                </c:pt>
                <c:pt idx="338">
                  <c:v>5245819937.9281387</c:v>
                </c:pt>
                <c:pt idx="339">
                  <c:v>5246783722.4289389</c:v>
                </c:pt>
                <c:pt idx="340">
                  <c:v>5249272976.7422056</c:v>
                </c:pt>
                <c:pt idx="341">
                  <c:v>5251973597.2150087</c:v>
                </c:pt>
                <c:pt idx="342">
                  <c:v>5254042620.9900208</c:v>
                </c:pt>
                <c:pt idx="343">
                  <c:v>5255321226.7128725</c:v>
                </c:pt>
                <c:pt idx="344">
                  <c:v>5256123481.5687666</c:v>
                </c:pt>
                <c:pt idx="345">
                  <c:v>5258717491.4105234</c:v>
                </c:pt>
                <c:pt idx="346">
                  <c:v>5259060835.3813438</c:v>
                </c:pt>
                <c:pt idx="347">
                  <c:v>5262188675.4926538</c:v>
                </c:pt>
                <c:pt idx="348">
                  <c:v>5263328943.2171774</c:v>
                </c:pt>
                <c:pt idx="349">
                  <c:v>5264325377.5980768</c:v>
                </c:pt>
                <c:pt idx="350">
                  <c:v>5264536593.9684868</c:v>
                </c:pt>
                <c:pt idx="351">
                  <c:v>5265677817.5771112</c:v>
                </c:pt>
                <c:pt idx="352">
                  <c:v>5266100805.7455807</c:v>
                </c:pt>
                <c:pt idx="353">
                  <c:v>5267514149.3888674</c:v>
                </c:pt>
                <c:pt idx="354">
                  <c:v>5268175479.1963806</c:v>
                </c:pt>
                <c:pt idx="355">
                  <c:v>5269723625.7114677</c:v>
                </c:pt>
                <c:pt idx="356">
                  <c:v>5269950956.074193</c:v>
                </c:pt>
                <c:pt idx="357">
                  <c:v>5270092078.1794004</c:v>
                </c:pt>
                <c:pt idx="358">
                  <c:v>5270803151.5430317</c:v>
                </c:pt>
                <c:pt idx="359">
                  <c:v>5271204965.8572788</c:v>
                </c:pt>
                <c:pt idx="360">
                  <c:v>5271408036.2604008</c:v>
                </c:pt>
                <c:pt idx="361">
                  <c:v>5272400145.9161081</c:v>
                </c:pt>
                <c:pt idx="362">
                  <c:v>5272742484.0618467</c:v>
                </c:pt>
                <c:pt idx="363">
                  <c:v>5274328128.3211336</c:v>
                </c:pt>
                <c:pt idx="364">
                  <c:v>5276889207.3301268</c:v>
                </c:pt>
                <c:pt idx="365">
                  <c:v>5277274706.4343462</c:v>
                </c:pt>
                <c:pt idx="366">
                  <c:v>5277844777.7683372</c:v>
                </c:pt>
                <c:pt idx="367">
                  <c:v>5279675632.9596004</c:v>
                </c:pt>
                <c:pt idx="368">
                  <c:v>5282044081.9612131</c:v>
                </c:pt>
                <c:pt idx="369">
                  <c:v>5284834513.3714094</c:v>
                </c:pt>
                <c:pt idx="370">
                  <c:v>5285187515.3729897</c:v>
                </c:pt>
                <c:pt idx="371">
                  <c:v>5286403097.6009932</c:v>
                </c:pt>
                <c:pt idx="372">
                  <c:v>5286598562.2648478</c:v>
                </c:pt>
                <c:pt idx="373">
                  <c:v>5287324751.0613642</c:v>
                </c:pt>
                <c:pt idx="374">
                  <c:v>5287746960.0574322</c:v>
                </c:pt>
                <c:pt idx="375">
                  <c:v>5291110454.6162777</c:v>
                </c:pt>
                <c:pt idx="376">
                  <c:v>5291573217.0445652</c:v>
                </c:pt>
                <c:pt idx="377">
                  <c:v>5291977097.7148914</c:v>
                </c:pt>
                <c:pt idx="378">
                  <c:v>5294261018.8755569</c:v>
                </c:pt>
                <c:pt idx="379">
                  <c:v>5295965141.3048372</c:v>
                </c:pt>
                <c:pt idx="380">
                  <c:v>5296148528.8009129</c:v>
                </c:pt>
                <c:pt idx="381">
                  <c:v>5296695399.8509207</c:v>
                </c:pt>
                <c:pt idx="382">
                  <c:v>5300853451.1824865</c:v>
                </c:pt>
                <c:pt idx="383">
                  <c:v>5304147965.2405043</c:v>
                </c:pt>
                <c:pt idx="384">
                  <c:v>5305825489.3695927</c:v>
                </c:pt>
                <c:pt idx="385">
                  <c:v>5307686239.8519411</c:v>
                </c:pt>
                <c:pt idx="386">
                  <c:v>5310620076.0986519</c:v>
                </c:pt>
                <c:pt idx="387">
                  <c:v>5312581558.1858234</c:v>
                </c:pt>
                <c:pt idx="388">
                  <c:v>5312722315.4110527</c:v>
                </c:pt>
                <c:pt idx="389">
                  <c:v>5312913319.8054028</c:v>
                </c:pt>
                <c:pt idx="390">
                  <c:v>5313272261.7260342</c:v>
                </c:pt>
                <c:pt idx="391">
                  <c:v>5313586537.8763027</c:v>
                </c:pt>
                <c:pt idx="392">
                  <c:v>5314334111.0781279</c:v>
                </c:pt>
                <c:pt idx="393">
                  <c:v>5314939265.1143522</c:v>
                </c:pt>
                <c:pt idx="394">
                  <c:v>5315037601.9011869</c:v>
                </c:pt>
                <c:pt idx="395">
                  <c:v>5315168850.078908</c:v>
                </c:pt>
                <c:pt idx="396">
                  <c:v>5315235240.3262367</c:v>
                </c:pt>
                <c:pt idx="397">
                  <c:v>5319877819.7605143</c:v>
                </c:pt>
                <c:pt idx="398">
                  <c:v>5320294227.925849</c:v>
                </c:pt>
                <c:pt idx="399">
                  <c:v>5323030646.8809996</c:v>
                </c:pt>
                <c:pt idx="400">
                  <c:v>5324770829.2123766</c:v>
                </c:pt>
                <c:pt idx="401">
                  <c:v>5327942255.0490522</c:v>
                </c:pt>
                <c:pt idx="402">
                  <c:v>5328876033.4232883</c:v>
                </c:pt>
                <c:pt idx="403">
                  <c:v>5328988321.486764</c:v>
                </c:pt>
                <c:pt idx="404">
                  <c:v>5330053543.4038382</c:v>
                </c:pt>
                <c:pt idx="405">
                  <c:v>5332088009.2995558</c:v>
                </c:pt>
                <c:pt idx="406">
                  <c:v>5332474985.1271429</c:v>
                </c:pt>
                <c:pt idx="407">
                  <c:v>5332746199.8958654</c:v>
                </c:pt>
                <c:pt idx="408">
                  <c:v>5334536248.9894094</c:v>
                </c:pt>
                <c:pt idx="409">
                  <c:v>5334970578.319953</c:v>
                </c:pt>
                <c:pt idx="410">
                  <c:v>5336313999.0803719</c:v>
                </c:pt>
                <c:pt idx="411">
                  <c:v>5336929172.5380058</c:v>
                </c:pt>
                <c:pt idx="412">
                  <c:v>5337949592.5972548</c:v>
                </c:pt>
                <c:pt idx="413">
                  <c:v>5342488361.0670328</c:v>
                </c:pt>
                <c:pt idx="414">
                  <c:v>5342602838.6461239</c:v>
                </c:pt>
                <c:pt idx="415">
                  <c:v>5344409432.9871635</c:v>
                </c:pt>
                <c:pt idx="416">
                  <c:v>5344638372.5060768</c:v>
                </c:pt>
                <c:pt idx="417">
                  <c:v>5344998374.5310783</c:v>
                </c:pt>
                <c:pt idx="418">
                  <c:v>5345008028.130991</c:v>
                </c:pt>
                <c:pt idx="419">
                  <c:v>5346285680.5945759</c:v>
                </c:pt>
                <c:pt idx="420">
                  <c:v>5348452507.6328039</c:v>
                </c:pt>
                <c:pt idx="421">
                  <c:v>5349254795.9565287</c:v>
                </c:pt>
                <c:pt idx="422">
                  <c:v>5349620667.0357971</c:v>
                </c:pt>
                <c:pt idx="423">
                  <c:v>5349899726.7605572</c:v>
                </c:pt>
                <c:pt idx="424">
                  <c:v>5350723724.522563</c:v>
                </c:pt>
                <c:pt idx="425">
                  <c:v>5350842373.5781479</c:v>
                </c:pt>
                <c:pt idx="426">
                  <c:v>5353288019.2107716</c:v>
                </c:pt>
                <c:pt idx="427">
                  <c:v>5353828099.0090046</c:v>
                </c:pt>
                <c:pt idx="428">
                  <c:v>5354865390.5478897</c:v>
                </c:pt>
                <c:pt idx="429">
                  <c:v>5357536166.7414722</c:v>
                </c:pt>
                <c:pt idx="430">
                  <c:v>5360206903.6524105</c:v>
                </c:pt>
                <c:pt idx="431">
                  <c:v>5360239991.9150562</c:v>
                </c:pt>
                <c:pt idx="432">
                  <c:v>5362477241.2040491</c:v>
                </c:pt>
                <c:pt idx="433">
                  <c:v>5362651200.6479177</c:v>
                </c:pt>
                <c:pt idx="434">
                  <c:v>5362888585.1824093</c:v>
                </c:pt>
                <c:pt idx="435">
                  <c:v>5363426946.2769575</c:v>
                </c:pt>
                <c:pt idx="436">
                  <c:v>5365656276.8743086</c:v>
                </c:pt>
                <c:pt idx="437">
                  <c:v>5365823413.5612173</c:v>
                </c:pt>
                <c:pt idx="438">
                  <c:v>5367866150.8828773</c:v>
                </c:pt>
                <c:pt idx="439">
                  <c:v>5367938786.0000906</c:v>
                </c:pt>
                <c:pt idx="440">
                  <c:v>5369039424.5091734</c:v>
                </c:pt>
                <c:pt idx="441">
                  <c:v>5370480544.4449053</c:v>
                </c:pt>
                <c:pt idx="442">
                  <c:v>5373128003.2111635</c:v>
                </c:pt>
                <c:pt idx="443">
                  <c:v>5373950560.5359297</c:v>
                </c:pt>
                <c:pt idx="444">
                  <c:v>5375754818.0482569</c:v>
                </c:pt>
                <c:pt idx="445">
                  <c:v>5378495956.6111441</c:v>
                </c:pt>
                <c:pt idx="446">
                  <c:v>5379131555.2925196</c:v>
                </c:pt>
                <c:pt idx="447">
                  <c:v>5379772439.5258522</c:v>
                </c:pt>
                <c:pt idx="448">
                  <c:v>5380213594.0440331</c:v>
                </c:pt>
                <c:pt idx="449">
                  <c:v>5380832580.8856955</c:v>
                </c:pt>
                <c:pt idx="450">
                  <c:v>5385611649.2230349</c:v>
                </c:pt>
                <c:pt idx="451">
                  <c:v>5389827816.6633615</c:v>
                </c:pt>
                <c:pt idx="452">
                  <c:v>5396003383.7028589</c:v>
                </c:pt>
                <c:pt idx="453">
                  <c:v>5396094310.710021</c:v>
                </c:pt>
                <c:pt idx="454">
                  <c:v>5396448782.1665373</c:v>
                </c:pt>
                <c:pt idx="455">
                  <c:v>5398319230.4911203</c:v>
                </c:pt>
                <c:pt idx="456">
                  <c:v>5398388251.2282391</c:v>
                </c:pt>
                <c:pt idx="457">
                  <c:v>5401860609.7693529</c:v>
                </c:pt>
                <c:pt idx="458">
                  <c:v>5402783854.8457747</c:v>
                </c:pt>
                <c:pt idx="459">
                  <c:v>5404339554.7511616</c:v>
                </c:pt>
                <c:pt idx="460">
                  <c:v>5405494517.4830208</c:v>
                </c:pt>
                <c:pt idx="461">
                  <c:v>5405927826.7148962</c:v>
                </c:pt>
                <c:pt idx="462">
                  <c:v>5409019608.3752298</c:v>
                </c:pt>
                <c:pt idx="463">
                  <c:v>5410920059.5288191</c:v>
                </c:pt>
                <c:pt idx="464">
                  <c:v>5411249310.8110065</c:v>
                </c:pt>
                <c:pt idx="465">
                  <c:v>5413504901.3491697</c:v>
                </c:pt>
                <c:pt idx="466">
                  <c:v>5414615570.9783182</c:v>
                </c:pt>
                <c:pt idx="467">
                  <c:v>5415871861.8539085</c:v>
                </c:pt>
                <c:pt idx="468">
                  <c:v>5416117790.0449905</c:v>
                </c:pt>
                <c:pt idx="469">
                  <c:v>5416799413.3771715</c:v>
                </c:pt>
                <c:pt idx="470">
                  <c:v>5417288720.0184164</c:v>
                </c:pt>
                <c:pt idx="471">
                  <c:v>5419180900.8377075</c:v>
                </c:pt>
                <c:pt idx="472">
                  <c:v>5420189460.2447433</c:v>
                </c:pt>
                <c:pt idx="473">
                  <c:v>5424599905.1649771</c:v>
                </c:pt>
                <c:pt idx="474">
                  <c:v>5424682425.5819855</c:v>
                </c:pt>
                <c:pt idx="475">
                  <c:v>5434698536.9517002</c:v>
                </c:pt>
                <c:pt idx="476">
                  <c:v>5434861178.8138924</c:v>
                </c:pt>
                <c:pt idx="477">
                  <c:v>5434996696.2223759</c:v>
                </c:pt>
                <c:pt idx="478">
                  <c:v>5435553361.1008549</c:v>
                </c:pt>
                <c:pt idx="479">
                  <c:v>5438249938.4540205</c:v>
                </c:pt>
                <c:pt idx="480">
                  <c:v>5439190207.9699001</c:v>
                </c:pt>
                <c:pt idx="481">
                  <c:v>5442539814.6949272</c:v>
                </c:pt>
                <c:pt idx="482">
                  <c:v>5443078896.7550478</c:v>
                </c:pt>
                <c:pt idx="483">
                  <c:v>5445737407.1346273</c:v>
                </c:pt>
                <c:pt idx="484">
                  <c:v>5446737644.1805382</c:v>
                </c:pt>
                <c:pt idx="485">
                  <c:v>5449287344.7604141</c:v>
                </c:pt>
                <c:pt idx="486">
                  <c:v>5450595013.9533806</c:v>
                </c:pt>
                <c:pt idx="487">
                  <c:v>5451010782.3726559</c:v>
                </c:pt>
                <c:pt idx="488">
                  <c:v>5451539545.1451302</c:v>
                </c:pt>
                <c:pt idx="489">
                  <c:v>5452579515.3237886</c:v>
                </c:pt>
                <c:pt idx="490">
                  <c:v>5454263393.317729</c:v>
                </c:pt>
                <c:pt idx="491">
                  <c:v>5454615755.3172798</c:v>
                </c:pt>
                <c:pt idx="492">
                  <c:v>5455761000.8378353</c:v>
                </c:pt>
                <c:pt idx="493">
                  <c:v>5460637825.8867149</c:v>
                </c:pt>
                <c:pt idx="494">
                  <c:v>5461655992.357111</c:v>
                </c:pt>
                <c:pt idx="495">
                  <c:v>5462356463.6414356</c:v>
                </c:pt>
                <c:pt idx="496">
                  <c:v>5465630860.6832848</c:v>
                </c:pt>
                <c:pt idx="497">
                  <c:v>5466486596.1482668</c:v>
                </c:pt>
                <c:pt idx="498">
                  <c:v>5467328410.3108568</c:v>
                </c:pt>
                <c:pt idx="499">
                  <c:v>5467671474.5222435</c:v>
                </c:pt>
                <c:pt idx="500">
                  <c:v>5469282772.2319613</c:v>
                </c:pt>
                <c:pt idx="501">
                  <c:v>5469696479.089468</c:v>
                </c:pt>
                <c:pt idx="502">
                  <c:v>5469863900.5557384</c:v>
                </c:pt>
                <c:pt idx="503">
                  <c:v>5470866073.5920086</c:v>
                </c:pt>
                <c:pt idx="504">
                  <c:v>5471046399.5409832</c:v>
                </c:pt>
                <c:pt idx="505">
                  <c:v>5471843908.4634581</c:v>
                </c:pt>
                <c:pt idx="506">
                  <c:v>5472057764.2114973</c:v>
                </c:pt>
                <c:pt idx="507">
                  <c:v>5472408005.5701466</c:v>
                </c:pt>
                <c:pt idx="508">
                  <c:v>5472848940.2734299</c:v>
                </c:pt>
                <c:pt idx="509">
                  <c:v>5473785119.2352743</c:v>
                </c:pt>
                <c:pt idx="510">
                  <c:v>5473865488.0760727</c:v>
                </c:pt>
                <c:pt idx="511">
                  <c:v>5473972191.3475924</c:v>
                </c:pt>
                <c:pt idx="512">
                  <c:v>5474316590.6927433</c:v>
                </c:pt>
                <c:pt idx="513">
                  <c:v>5475657968.9887505</c:v>
                </c:pt>
                <c:pt idx="514">
                  <c:v>5475919161.2268782</c:v>
                </c:pt>
                <c:pt idx="515">
                  <c:v>5476969165.4887877</c:v>
                </c:pt>
                <c:pt idx="516">
                  <c:v>5480211037.604311</c:v>
                </c:pt>
                <c:pt idx="517">
                  <c:v>5481096470.0166388</c:v>
                </c:pt>
                <c:pt idx="518">
                  <c:v>5481547984.5684938</c:v>
                </c:pt>
                <c:pt idx="519">
                  <c:v>5482309277.7392292</c:v>
                </c:pt>
                <c:pt idx="520">
                  <c:v>5484214478.4457045</c:v>
                </c:pt>
                <c:pt idx="521">
                  <c:v>5485340160.0088863</c:v>
                </c:pt>
                <c:pt idx="522">
                  <c:v>5485851577.6737299</c:v>
                </c:pt>
                <c:pt idx="523">
                  <c:v>5487830697.0392828</c:v>
                </c:pt>
                <c:pt idx="524">
                  <c:v>5488017718.6645613</c:v>
                </c:pt>
                <c:pt idx="525">
                  <c:v>5488078806.6597681</c:v>
                </c:pt>
                <c:pt idx="526">
                  <c:v>5493192672.8975725</c:v>
                </c:pt>
                <c:pt idx="527">
                  <c:v>5494734062.2901859</c:v>
                </c:pt>
                <c:pt idx="528">
                  <c:v>5497128427.4934349</c:v>
                </c:pt>
                <c:pt idx="529">
                  <c:v>5497223349.6198521</c:v>
                </c:pt>
                <c:pt idx="530">
                  <c:v>5499384734.5191135</c:v>
                </c:pt>
                <c:pt idx="531">
                  <c:v>5499928668.2585096</c:v>
                </c:pt>
                <c:pt idx="532">
                  <c:v>5500314785.996047</c:v>
                </c:pt>
                <c:pt idx="533">
                  <c:v>5502407046.622304</c:v>
                </c:pt>
                <c:pt idx="534">
                  <c:v>5502719511.0652189</c:v>
                </c:pt>
                <c:pt idx="535">
                  <c:v>5502768136.2089415</c:v>
                </c:pt>
                <c:pt idx="536">
                  <c:v>5503998052.1883144</c:v>
                </c:pt>
                <c:pt idx="537">
                  <c:v>5504916705.720499</c:v>
                </c:pt>
                <c:pt idx="538">
                  <c:v>5505758971.9366865</c:v>
                </c:pt>
                <c:pt idx="539">
                  <c:v>5507038353.1696424</c:v>
                </c:pt>
                <c:pt idx="540">
                  <c:v>5507361512.0232162</c:v>
                </c:pt>
                <c:pt idx="541">
                  <c:v>5507616297.7473488</c:v>
                </c:pt>
                <c:pt idx="542">
                  <c:v>5507816181.2783813</c:v>
                </c:pt>
                <c:pt idx="543">
                  <c:v>5508023760.8352528</c:v>
                </c:pt>
                <c:pt idx="544">
                  <c:v>5508126886.7934875</c:v>
                </c:pt>
                <c:pt idx="545">
                  <c:v>5514952498.924531</c:v>
                </c:pt>
                <c:pt idx="546">
                  <c:v>5516381268.566988</c:v>
                </c:pt>
                <c:pt idx="547">
                  <c:v>5516571899.1392403</c:v>
                </c:pt>
                <c:pt idx="548">
                  <c:v>5519034427.5439091</c:v>
                </c:pt>
                <c:pt idx="549">
                  <c:v>5520078752.2725668</c:v>
                </c:pt>
                <c:pt idx="550">
                  <c:v>5520334793.2172966</c:v>
                </c:pt>
                <c:pt idx="551">
                  <c:v>5522197880.9152212</c:v>
                </c:pt>
                <c:pt idx="552">
                  <c:v>5522339476.5890999</c:v>
                </c:pt>
                <c:pt idx="553">
                  <c:v>5522455680.2888222</c:v>
                </c:pt>
                <c:pt idx="554">
                  <c:v>5523344825.7083244</c:v>
                </c:pt>
                <c:pt idx="555">
                  <c:v>5527350126.4147663</c:v>
                </c:pt>
                <c:pt idx="556">
                  <c:v>5527362762.7513494</c:v>
                </c:pt>
                <c:pt idx="557">
                  <c:v>5528441872.9239063</c:v>
                </c:pt>
                <c:pt idx="558">
                  <c:v>5529693996.3967972</c:v>
                </c:pt>
                <c:pt idx="559">
                  <c:v>5530979799.6309013</c:v>
                </c:pt>
                <c:pt idx="560">
                  <c:v>5533227863.6253185</c:v>
                </c:pt>
                <c:pt idx="561">
                  <c:v>5533959389.4725924</c:v>
                </c:pt>
                <c:pt idx="562">
                  <c:v>5536063911.0709295</c:v>
                </c:pt>
                <c:pt idx="563">
                  <c:v>5536242900.3624363</c:v>
                </c:pt>
                <c:pt idx="564">
                  <c:v>5538262582.2397375</c:v>
                </c:pt>
                <c:pt idx="565">
                  <c:v>5539147974.2788334</c:v>
                </c:pt>
                <c:pt idx="566">
                  <c:v>5539252802.5023117</c:v>
                </c:pt>
                <c:pt idx="567">
                  <c:v>5539683187.9115162</c:v>
                </c:pt>
                <c:pt idx="568">
                  <c:v>5540064799.5551662</c:v>
                </c:pt>
                <c:pt idx="569">
                  <c:v>5541475500.9601374</c:v>
                </c:pt>
                <c:pt idx="570">
                  <c:v>5544981467.0206823</c:v>
                </c:pt>
                <c:pt idx="571">
                  <c:v>5546892773.1255455</c:v>
                </c:pt>
                <c:pt idx="572">
                  <c:v>5547099552.4930248</c:v>
                </c:pt>
                <c:pt idx="573">
                  <c:v>5549284627.4277</c:v>
                </c:pt>
                <c:pt idx="574">
                  <c:v>5549468260.8397551</c:v>
                </c:pt>
                <c:pt idx="575">
                  <c:v>5551089759.8532143</c:v>
                </c:pt>
                <c:pt idx="576">
                  <c:v>5551509737.6067457</c:v>
                </c:pt>
                <c:pt idx="577">
                  <c:v>5554613999.5480528</c:v>
                </c:pt>
                <c:pt idx="578">
                  <c:v>5554837746.4737329</c:v>
                </c:pt>
                <c:pt idx="579">
                  <c:v>5556090858.6870928</c:v>
                </c:pt>
                <c:pt idx="580">
                  <c:v>5557537358.8387566</c:v>
                </c:pt>
                <c:pt idx="581">
                  <c:v>5558774687.6956024</c:v>
                </c:pt>
                <c:pt idx="582">
                  <c:v>5559127268.46066</c:v>
                </c:pt>
                <c:pt idx="583">
                  <c:v>5560010647.8682537</c:v>
                </c:pt>
                <c:pt idx="584">
                  <c:v>5560632363.6041098</c:v>
                </c:pt>
                <c:pt idx="585">
                  <c:v>5561456656.1335716</c:v>
                </c:pt>
                <c:pt idx="586">
                  <c:v>5563510906.5179329</c:v>
                </c:pt>
                <c:pt idx="587">
                  <c:v>5565391068.2082872</c:v>
                </c:pt>
                <c:pt idx="588">
                  <c:v>5566007304.3881359</c:v>
                </c:pt>
                <c:pt idx="589">
                  <c:v>5566026892.6323833</c:v>
                </c:pt>
                <c:pt idx="590">
                  <c:v>5566279136.1156025</c:v>
                </c:pt>
                <c:pt idx="591">
                  <c:v>5566438791.3158102</c:v>
                </c:pt>
                <c:pt idx="592">
                  <c:v>5566638014.0932922</c:v>
                </c:pt>
                <c:pt idx="593">
                  <c:v>5566750695.2059383</c:v>
                </c:pt>
                <c:pt idx="594">
                  <c:v>5566895910.3545322</c:v>
                </c:pt>
                <c:pt idx="595">
                  <c:v>5567772380.4631681</c:v>
                </c:pt>
                <c:pt idx="596">
                  <c:v>5568541265.5410471</c:v>
                </c:pt>
                <c:pt idx="597">
                  <c:v>5568697050.7123079</c:v>
                </c:pt>
                <c:pt idx="598">
                  <c:v>5571802289.9352493</c:v>
                </c:pt>
                <c:pt idx="599">
                  <c:v>5574159001.7257748</c:v>
                </c:pt>
                <c:pt idx="600">
                  <c:v>5575650453.7187767</c:v>
                </c:pt>
                <c:pt idx="601">
                  <c:v>5582706010.7363777</c:v>
                </c:pt>
                <c:pt idx="602">
                  <c:v>5584130094.5634308</c:v>
                </c:pt>
                <c:pt idx="603">
                  <c:v>5584136613.7019787</c:v>
                </c:pt>
                <c:pt idx="604">
                  <c:v>5584363887.734808</c:v>
                </c:pt>
                <c:pt idx="605">
                  <c:v>5585628479.1263905</c:v>
                </c:pt>
                <c:pt idx="606">
                  <c:v>5585743461.1830482</c:v>
                </c:pt>
                <c:pt idx="607">
                  <c:v>5587871366.9551592</c:v>
                </c:pt>
                <c:pt idx="608">
                  <c:v>5587999164.1080885</c:v>
                </c:pt>
                <c:pt idx="609">
                  <c:v>5590157770.0877085</c:v>
                </c:pt>
                <c:pt idx="610">
                  <c:v>5590232639.9510441</c:v>
                </c:pt>
                <c:pt idx="611">
                  <c:v>5591173105.8780642</c:v>
                </c:pt>
                <c:pt idx="612">
                  <c:v>5594639787.2138357</c:v>
                </c:pt>
                <c:pt idx="613">
                  <c:v>5597002580.7641621</c:v>
                </c:pt>
                <c:pt idx="614">
                  <c:v>5597556354.5555525</c:v>
                </c:pt>
                <c:pt idx="615">
                  <c:v>5597713104.4943285</c:v>
                </c:pt>
                <c:pt idx="616">
                  <c:v>5598256867.7336292</c:v>
                </c:pt>
                <c:pt idx="617">
                  <c:v>5601819398.6791115</c:v>
                </c:pt>
                <c:pt idx="618">
                  <c:v>5602538200.9790678</c:v>
                </c:pt>
                <c:pt idx="619">
                  <c:v>5602757999.6784182</c:v>
                </c:pt>
                <c:pt idx="620">
                  <c:v>5603099775.4521532</c:v>
                </c:pt>
                <c:pt idx="621">
                  <c:v>5603941850.112524</c:v>
                </c:pt>
                <c:pt idx="622">
                  <c:v>5604103857.8909798</c:v>
                </c:pt>
                <c:pt idx="623">
                  <c:v>5604472994.5374727</c:v>
                </c:pt>
                <c:pt idx="624">
                  <c:v>5605280424.2768545</c:v>
                </c:pt>
                <c:pt idx="625">
                  <c:v>5605291754.7508526</c:v>
                </c:pt>
                <c:pt idx="626">
                  <c:v>5609937634.8072796</c:v>
                </c:pt>
                <c:pt idx="627">
                  <c:v>5610401193.8447714</c:v>
                </c:pt>
                <c:pt idx="628">
                  <c:v>5610594558.0615463</c:v>
                </c:pt>
                <c:pt idx="629">
                  <c:v>5611110101.2216845</c:v>
                </c:pt>
                <c:pt idx="630">
                  <c:v>5611179628.9932556</c:v>
                </c:pt>
                <c:pt idx="631">
                  <c:v>5611727177.2091684</c:v>
                </c:pt>
                <c:pt idx="632">
                  <c:v>5611904269.7033958</c:v>
                </c:pt>
                <c:pt idx="633">
                  <c:v>5611963665.5333052</c:v>
                </c:pt>
                <c:pt idx="634">
                  <c:v>5612013661.3415031</c:v>
                </c:pt>
                <c:pt idx="635">
                  <c:v>5612870747.7421484</c:v>
                </c:pt>
                <c:pt idx="636">
                  <c:v>5613357741.5311146</c:v>
                </c:pt>
                <c:pt idx="637">
                  <c:v>5613966095.9873228</c:v>
                </c:pt>
                <c:pt idx="638">
                  <c:v>5615355041.9047337</c:v>
                </c:pt>
                <c:pt idx="639">
                  <c:v>5615656565.3792582</c:v>
                </c:pt>
                <c:pt idx="640">
                  <c:v>5618212429.3700743</c:v>
                </c:pt>
                <c:pt idx="641">
                  <c:v>5619454426.7816229</c:v>
                </c:pt>
                <c:pt idx="642">
                  <c:v>5624285068.4239006</c:v>
                </c:pt>
                <c:pt idx="643">
                  <c:v>5627008135.4340286</c:v>
                </c:pt>
                <c:pt idx="644">
                  <c:v>5629829312.6598263</c:v>
                </c:pt>
                <c:pt idx="645">
                  <c:v>5630106683.9254055</c:v>
                </c:pt>
                <c:pt idx="646">
                  <c:v>5631718600.785284</c:v>
                </c:pt>
                <c:pt idx="647">
                  <c:v>5632849481.2919493</c:v>
                </c:pt>
                <c:pt idx="648">
                  <c:v>5633757289.0605431</c:v>
                </c:pt>
                <c:pt idx="649">
                  <c:v>5634806328.6604538</c:v>
                </c:pt>
                <c:pt idx="650">
                  <c:v>5637236893.6877441</c:v>
                </c:pt>
                <c:pt idx="651">
                  <c:v>5637923522.6309252</c:v>
                </c:pt>
                <c:pt idx="652">
                  <c:v>5640155196.9531994</c:v>
                </c:pt>
                <c:pt idx="653">
                  <c:v>5643681154.9369946</c:v>
                </c:pt>
                <c:pt idx="654">
                  <c:v>5648000588.617816</c:v>
                </c:pt>
                <c:pt idx="655">
                  <c:v>5648840794.7017546</c:v>
                </c:pt>
                <c:pt idx="656">
                  <c:v>5649929198.7385902</c:v>
                </c:pt>
                <c:pt idx="657">
                  <c:v>5650013890.9136114</c:v>
                </c:pt>
                <c:pt idx="658">
                  <c:v>5650255982.8959198</c:v>
                </c:pt>
                <c:pt idx="659">
                  <c:v>5658029024.3414307</c:v>
                </c:pt>
                <c:pt idx="660">
                  <c:v>5659453679.5129156</c:v>
                </c:pt>
                <c:pt idx="661">
                  <c:v>5661904624.5545139</c:v>
                </c:pt>
                <c:pt idx="662">
                  <c:v>5662321908.7231588</c:v>
                </c:pt>
                <c:pt idx="663">
                  <c:v>5663571590.5811663</c:v>
                </c:pt>
                <c:pt idx="664">
                  <c:v>5665599663.2808399</c:v>
                </c:pt>
                <c:pt idx="665">
                  <c:v>5665710988.6267786</c:v>
                </c:pt>
                <c:pt idx="666">
                  <c:v>5666974069.1031923</c:v>
                </c:pt>
                <c:pt idx="667">
                  <c:v>5667967003.5106201</c:v>
                </c:pt>
                <c:pt idx="668">
                  <c:v>5669005975.3014612</c:v>
                </c:pt>
                <c:pt idx="669">
                  <c:v>5670380584.9943933</c:v>
                </c:pt>
                <c:pt idx="670">
                  <c:v>5671015650.3011551</c:v>
                </c:pt>
                <c:pt idx="671">
                  <c:v>5674384598.7760515</c:v>
                </c:pt>
                <c:pt idx="672">
                  <c:v>5674540156.1242275</c:v>
                </c:pt>
                <c:pt idx="673">
                  <c:v>5675302659.3691254</c:v>
                </c:pt>
                <c:pt idx="674">
                  <c:v>5678479086.8722563</c:v>
                </c:pt>
                <c:pt idx="675">
                  <c:v>5678560634.6468487</c:v>
                </c:pt>
                <c:pt idx="676">
                  <c:v>5680609282.8808517</c:v>
                </c:pt>
                <c:pt idx="677">
                  <c:v>5681020912.3338919</c:v>
                </c:pt>
                <c:pt idx="678">
                  <c:v>5681072586.83708</c:v>
                </c:pt>
                <c:pt idx="679">
                  <c:v>5681313001.5427456</c:v>
                </c:pt>
                <c:pt idx="680">
                  <c:v>5682019325.9430208</c:v>
                </c:pt>
                <c:pt idx="681">
                  <c:v>5685251275.7688074</c:v>
                </c:pt>
                <c:pt idx="682">
                  <c:v>5685349455.0420837</c:v>
                </c:pt>
                <c:pt idx="683">
                  <c:v>5686590866.749506</c:v>
                </c:pt>
                <c:pt idx="684">
                  <c:v>5687981797.5983686</c:v>
                </c:pt>
                <c:pt idx="685">
                  <c:v>5689656201.5154123</c:v>
                </c:pt>
                <c:pt idx="686">
                  <c:v>5689860155.1184645</c:v>
                </c:pt>
                <c:pt idx="687">
                  <c:v>5689969174.1873722</c:v>
                </c:pt>
                <c:pt idx="688">
                  <c:v>5692542324.7570581</c:v>
                </c:pt>
                <c:pt idx="689">
                  <c:v>5692827455.9716835</c:v>
                </c:pt>
                <c:pt idx="690">
                  <c:v>5693592142.6834831</c:v>
                </c:pt>
                <c:pt idx="691">
                  <c:v>5693692241.7766733</c:v>
                </c:pt>
                <c:pt idx="692">
                  <c:v>5695687247.461833</c:v>
                </c:pt>
                <c:pt idx="693">
                  <c:v>5695887880.8070774</c:v>
                </c:pt>
                <c:pt idx="694">
                  <c:v>5696886248.2482224</c:v>
                </c:pt>
                <c:pt idx="695">
                  <c:v>5697462169.4681797</c:v>
                </c:pt>
                <c:pt idx="696">
                  <c:v>5698996682.082489</c:v>
                </c:pt>
                <c:pt idx="697">
                  <c:v>5699228751.9020224</c:v>
                </c:pt>
                <c:pt idx="698">
                  <c:v>5699936844.7849178</c:v>
                </c:pt>
                <c:pt idx="699">
                  <c:v>5701847923.1966791</c:v>
                </c:pt>
                <c:pt idx="700">
                  <c:v>5702290574.5295343</c:v>
                </c:pt>
                <c:pt idx="701">
                  <c:v>5705152015.300684</c:v>
                </c:pt>
                <c:pt idx="702">
                  <c:v>5707393571.5246029</c:v>
                </c:pt>
                <c:pt idx="703">
                  <c:v>5708208815.6994343</c:v>
                </c:pt>
                <c:pt idx="704">
                  <c:v>5709564638.6889601</c:v>
                </c:pt>
                <c:pt idx="705">
                  <c:v>5710469504.6923609</c:v>
                </c:pt>
                <c:pt idx="706">
                  <c:v>5714220568.5905895</c:v>
                </c:pt>
                <c:pt idx="707">
                  <c:v>5714277289.651577</c:v>
                </c:pt>
                <c:pt idx="708">
                  <c:v>5716118853.4299021</c:v>
                </c:pt>
                <c:pt idx="709">
                  <c:v>5719168544.2659874</c:v>
                </c:pt>
                <c:pt idx="710">
                  <c:v>5720754570.145052</c:v>
                </c:pt>
                <c:pt idx="711">
                  <c:v>5722138727.7264385</c:v>
                </c:pt>
                <c:pt idx="712">
                  <c:v>5722602082.0299587</c:v>
                </c:pt>
                <c:pt idx="713">
                  <c:v>5723566378.7301569</c:v>
                </c:pt>
                <c:pt idx="714">
                  <c:v>5724004683.2645454</c:v>
                </c:pt>
                <c:pt idx="715">
                  <c:v>5725931922.0658541</c:v>
                </c:pt>
                <c:pt idx="716">
                  <c:v>5727467920.8025322</c:v>
                </c:pt>
                <c:pt idx="717">
                  <c:v>5728649781.9917803</c:v>
                </c:pt>
                <c:pt idx="718">
                  <c:v>5729234514.7787294</c:v>
                </c:pt>
                <c:pt idx="719">
                  <c:v>5729929461.0921783</c:v>
                </c:pt>
                <c:pt idx="720">
                  <c:v>5735604701.1030111</c:v>
                </c:pt>
                <c:pt idx="721">
                  <c:v>5736732229.9019012</c:v>
                </c:pt>
                <c:pt idx="722">
                  <c:v>5739127686.8200035</c:v>
                </c:pt>
                <c:pt idx="723">
                  <c:v>5739392901.1145411</c:v>
                </c:pt>
                <c:pt idx="724">
                  <c:v>5740669916.6808434</c:v>
                </c:pt>
                <c:pt idx="725">
                  <c:v>5741838300.8142958</c:v>
                </c:pt>
                <c:pt idx="726">
                  <c:v>5743051088.0553188</c:v>
                </c:pt>
                <c:pt idx="727">
                  <c:v>5743482384.3900614</c:v>
                </c:pt>
                <c:pt idx="728">
                  <c:v>5744453897.0251694</c:v>
                </c:pt>
                <c:pt idx="729">
                  <c:v>5746388559.6747303</c:v>
                </c:pt>
                <c:pt idx="730">
                  <c:v>5746634702.3462591</c:v>
                </c:pt>
                <c:pt idx="731">
                  <c:v>5746940347.9731665</c:v>
                </c:pt>
                <c:pt idx="732">
                  <c:v>5750317209.7510357</c:v>
                </c:pt>
                <c:pt idx="733">
                  <c:v>5753512251.1145535</c:v>
                </c:pt>
                <c:pt idx="734">
                  <c:v>5755679976.3538904</c:v>
                </c:pt>
                <c:pt idx="735">
                  <c:v>5758121146.9018726</c:v>
                </c:pt>
                <c:pt idx="736">
                  <c:v>5759023251.8563643</c:v>
                </c:pt>
                <c:pt idx="737">
                  <c:v>5761396312.8199234</c:v>
                </c:pt>
                <c:pt idx="738">
                  <c:v>5761994630.2548552</c:v>
                </c:pt>
                <c:pt idx="739">
                  <c:v>5765179214.2480297</c:v>
                </c:pt>
                <c:pt idx="740">
                  <c:v>5770046707.9435778</c:v>
                </c:pt>
                <c:pt idx="741">
                  <c:v>5770086832.125351</c:v>
                </c:pt>
                <c:pt idx="742">
                  <c:v>5770490149.5829067</c:v>
                </c:pt>
                <c:pt idx="743">
                  <c:v>5770544305.1375313</c:v>
                </c:pt>
                <c:pt idx="744">
                  <c:v>5770757160.7411137</c:v>
                </c:pt>
                <c:pt idx="745">
                  <c:v>5771050718.5307817</c:v>
                </c:pt>
                <c:pt idx="746">
                  <c:v>5771915816.3403225</c:v>
                </c:pt>
                <c:pt idx="747">
                  <c:v>5776841494.0131235</c:v>
                </c:pt>
                <c:pt idx="748">
                  <c:v>5777849510.6338081</c:v>
                </c:pt>
                <c:pt idx="749">
                  <c:v>5780568565.2628517</c:v>
                </c:pt>
                <c:pt idx="750">
                  <c:v>5781116110.85783</c:v>
                </c:pt>
                <c:pt idx="751">
                  <c:v>5782586945.3251829</c:v>
                </c:pt>
                <c:pt idx="752">
                  <c:v>5783734002.245532</c:v>
                </c:pt>
                <c:pt idx="753">
                  <c:v>5784735601.1310272</c:v>
                </c:pt>
                <c:pt idx="754">
                  <c:v>5784950697.6294203</c:v>
                </c:pt>
                <c:pt idx="755">
                  <c:v>5785506556.1164513</c:v>
                </c:pt>
                <c:pt idx="756">
                  <c:v>5788725226.1600132</c:v>
                </c:pt>
                <c:pt idx="757">
                  <c:v>5792067204.9191322</c:v>
                </c:pt>
                <c:pt idx="758">
                  <c:v>5792531609.8430834</c:v>
                </c:pt>
                <c:pt idx="759">
                  <c:v>5794763228.4625511</c:v>
                </c:pt>
                <c:pt idx="760">
                  <c:v>5796366275.8642302</c:v>
                </c:pt>
                <c:pt idx="761">
                  <c:v>5797884615.0692472</c:v>
                </c:pt>
                <c:pt idx="762">
                  <c:v>5798689960.4650908</c:v>
                </c:pt>
                <c:pt idx="763">
                  <c:v>5802277656.651741</c:v>
                </c:pt>
                <c:pt idx="764">
                  <c:v>5807078839.829175</c:v>
                </c:pt>
                <c:pt idx="765">
                  <c:v>5807337800.1265221</c:v>
                </c:pt>
                <c:pt idx="766">
                  <c:v>5808680269.5118761</c:v>
                </c:pt>
                <c:pt idx="767">
                  <c:v>5809042766.4364815</c:v>
                </c:pt>
                <c:pt idx="768">
                  <c:v>5810113321.6935053</c:v>
                </c:pt>
                <c:pt idx="769">
                  <c:v>5810261633.0986404</c:v>
                </c:pt>
                <c:pt idx="770">
                  <c:v>5811120043.113122</c:v>
                </c:pt>
                <c:pt idx="771">
                  <c:v>5812996770.534112</c:v>
                </c:pt>
                <c:pt idx="772">
                  <c:v>5814732840.3038874</c:v>
                </c:pt>
                <c:pt idx="773">
                  <c:v>5815655761.7564983</c:v>
                </c:pt>
                <c:pt idx="774">
                  <c:v>5820824058.4947214</c:v>
                </c:pt>
                <c:pt idx="775">
                  <c:v>5822222618.8579416</c:v>
                </c:pt>
                <c:pt idx="776">
                  <c:v>5822293535.1798639</c:v>
                </c:pt>
                <c:pt idx="777">
                  <c:v>5824022637.4836245</c:v>
                </c:pt>
                <c:pt idx="778">
                  <c:v>5831282346.1963511</c:v>
                </c:pt>
                <c:pt idx="779">
                  <c:v>5831597384.5618925</c:v>
                </c:pt>
                <c:pt idx="780">
                  <c:v>5831886916.2894783</c:v>
                </c:pt>
                <c:pt idx="781">
                  <c:v>5832804787.2742653</c:v>
                </c:pt>
                <c:pt idx="782">
                  <c:v>5833803521.5034876</c:v>
                </c:pt>
                <c:pt idx="783">
                  <c:v>5835270650.7295933</c:v>
                </c:pt>
                <c:pt idx="784">
                  <c:v>5839176257.9449291</c:v>
                </c:pt>
                <c:pt idx="785">
                  <c:v>5840632149.0322342</c:v>
                </c:pt>
                <c:pt idx="786">
                  <c:v>5841497760.4956236</c:v>
                </c:pt>
                <c:pt idx="787">
                  <c:v>5841723828.6982727</c:v>
                </c:pt>
                <c:pt idx="788">
                  <c:v>5843912293.4677391</c:v>
                </c:pt>
                <c:pt idx="789">
                  <c:v>5844246434.3768606</c:v>
                </c:pt>
                <c:pt idx="790">
                  <c:v>5844888057.1990805</c:v>
                </c:pt>
                <c:pt idx="791">
                  <c:v>5848602117.1412296</c:v>
                </c:pt>
                <c:pt idx="792">
                  <c:v>5849128112.9199705</c:v>
                </c:pt>
                <c:pt idx="793">
                  <c:v>5850526531.9023781</c:v>
                </c:pt>
                <c:pt idx="794">
                  <c:v>5850858755.6269188</c:v>
                </c:pt>
                <c:pt idx="795">
                  <c:v>5851989292.9450655</c:v>
                </c:pt>
                <c:pt idx="796">
                  <c:v>5853606931.2615986</c:v>
                </c:pt>
                <c:pt idx="797">
                  <c:v>5857128443.5410051</c:v>
                </c:pt>
                <c:pt idx="798">
                  <c:v>5859626659.1151152</c:v>
                </c:pt>
                <c:pt idx="799">
                  <c:v>5860769609.1075306</c:v>
                </c:pt>
                <c:pt idx="800">
                  <c:v>5860997617.2570868</c:v>
                </c:pt>
                <c:pt idx="801">
                  <c:v>5865447348.4875145</c:v>
                </c:pt>
                <c:pt idx="802">
                  <c:v>5865590504.081212</c:v>
                </c:pt>
                <c:pt idx="803">
                  <c:v>5865885827.8070631</c:v>
                </c:pt>
                <c:pt idx="804">
                  <c:v>5870151115.0222721</c:v>
                </c:pt>
                <c:pt idx="805">
                  <c:v>5877591031.0117645</c:v>
                </c:pt>
                <c:pt idx="806">
                  <c:v>5883975332.4020061</c:v>
                </c:pt>
                <c:pt idx="807">
                  <c:v>5884548730.7996359</c:v>
                </c:pt>
                <c:pt idx="808">
                  <c:v>5888293672.3049097</c:v>
                </c:pt>
                <c:pt idx="809">
                  <c:v>5888485798.1872234</c:v>
                </c:pt>
                <c:pt idx="810">
                  <c:v>5890753403.2387953</c:v>
                </c:pt>
                <c:pt idx="811">
                  <c:v>5897352040.8875418</c:v>
                </c:pt>
                <c:pt idx="812">
                  <c:v>5897492302.9923449</c:v>
                </c:pt>
                <c:pt idx="813">
                  <c:v>5900919294.8303633</c:v>
                </c:pt>
                <c:pt idx="814">
                  <c:v>5902133300.1928568</c:v>
                </c:pt>
                <c:pt idx="815">
                  <c:v>5902776017.6208162</c:v>
                </c:pt>
                <c:pt idx="816">
                  <c:v>5903755215.2916546</c:v>
                </c:pt>
                <c:pt idx="817">
                  <c:v>5904805578.824543</c:v>
                </c:pt>
                <c:pt idx="818">
                  <c:v>5909053571.2846546</c:v>
                </c:pt>
                <c:pt idx="819">
                  <c:v>5909793364.8288202</c:v>
                </c:pt>
                <c:pt idx="820">
                  <c:v>5913515223.6470051</c:v>
                </c:pt>
                <c:pt idx="821">
                  <c:v>5917327096.9590225</c:v>
                </c:pt>
                <c:pt idx="822">
                  <c:v>5919008859.3155231</c:v>
                </c:pt>
                <c:pt idx="823">
                  <c:v>5919258846.4439135</c:v>
                </c:pt>
                <c:pt idx="824">
                  <c:v>5919259110.405756</c:v>
                </c:pt>
                <c:pt idx="825">
                  <c:v>5920562291.7957954</c:v>
                </c:pt>
                <c:pt idx="826">
                  <c:v>5922593781.0449467</c:v>
                </c:pt>
                <c:pt idx="827">
                  <c:v>5925094940.0615797</c:v>
                </c:pt>
                <c:pt idx="828">
                  <c:v>5925264604.8393612</c:v>
                </c:pt>
                <c:pt idx="829">
                  <c:v>5934717840.3673706</c:v>
                </c:pt>
                <c:pt idx="830">
                  <c:v>5935993925.8197174</c:v>
                </c:pt>
                <c:pt idx="831">
                  <c:v>5942327570.597703</c:v>
                </c:pt>
                <c:pt idx="832">
                  <c:v>5944063394.4523525</c:v>
                </c:pt>
                <c:pt idx="833">
                  <c:v>5945260681.3274193</c:v>
                </c:pt>
                <c:pt idx="834">
                  <c:v>5946726727.1907949</c:v>
                </c:pt>
                <c:pt idx="835">
                  <c:v>5949401971.1380882</c:v>
                </c:pt>
                <c:pt idx="836">
                  <c:v>5949439331.1647129</c:v>
                </c:pt>
                <c:pt idx="837">
                  <c:v>5954635738.4523554</c:v>
                </c:pt>
                <c:pt idx="838">
                  <c:v>5957146541.039463</c:v>
                </c:pt>
                <c:pt idx="839">
                  <c:v>5963083680.0210896</c:v>
                </c:pt>
                <c:pt idx="840">
                  <c:v>5963109402.3438988</c:v>
                </c:pt>
                <c:pt idx="841">
                  <c:v>5963490491.3131247</c:v>
                </c:pt>
                <c:pt idx="842">
                  <c:v>5964271807.5186071</c:v>
                </c:pt>
                <c:pt idx="843">
                  <c:v>5964683530.7545109</c:v>
                </c:pt>
                <c:pt idx="844">
                  <c:v>5965420612.9881363</c:v>
                </c:pt>
                <c:pt idx="845">
                  <c:v>5965865650.5662336</c:v>
                </c:pt>
                <c:pt idx="846">
                  <c:v>5966502538.3344593</c:v>
                </c:pt>
                <c:pt idx="847">
                  <c:v>5966558039.4750185</c:v>
                </c:pt>
                <c:pt idx="848">
                  <c:v>5970147576.0873365</c:v>
                </c:pt>
                <c:pt idx="849">
                  <c:v>5971298291.3157721</c:v>
                </c:pt>
                <c:pt idx="850">
                  <c:v>5981855141.831049</c:v>
                </c:pt>
                <c:pt idx="851">
                  <c:v>5981935469.5031776</c:v>
                </c:pt>
                <c:pt idx="852">
                  <c:v>5982232701.2082243</c:v>
                </c:pt>
                <c:pt idx="853">
                  <c:v>5984817650.0037336</c:v>
                </c:pt>
                <c:pt idx="854">
                  <c:v>5985983417.2858257</c:v>
                </c:pt>
                <c:pt idx="855">
                  <c:v>5986287939.2946482</c:v>
                </c:pt>
                <c:pt idx="856">
                  <c:v>5989058934.8205137</c:v>
                </c:pt>
                <c:pt idx="857">
                  <c:v>5990081083.5816641</c:v>
                </c:pt>
                <c:pt idx="858">
                  <c:v>5990350066.704402</c:v>
                </c:pt>
                <c:pt idx="859">
                  <c:v>5993054200.1463232</c:v>
                </c:pt>
                <c:pt idx="860">
                  <c:v>5995866148.156743</c:v>
                </c:pt>
                <c:pt idx="861">
                  <c:v>5996704153.7213564</c:v>
                </c:pt>
                <c:pt idx="862">
                  <c:v>6000546898.0974026</c:v>
                </c:pt>
                <c:pt idx="863">
                  <c:v>6001975451.8312893</c:v>
                </c:pt>
                <c:pt idx="864">
                  <c:v>6003781028.2290859</c:v>
                </c:pt>
                <c:pt idx="865">
                  <c:v>6005607620.1762314</c:v>
                </c:pt>
                <c:pt idx="866">
                  <c:v>6006362615.1643963</c:v>
                </c:pt>
                <c:pt idx="867">
                  <c:v>6008238168.755249</c:v>
                </c:pt>
                <c:pt idx="868">
                  <c:v>6012985163.8078175</c:v>
                </c:pt>
                <c:pt idx="869">
                  <c:v>6013531939.910305</c:v>
                </c:pt>
                <c:pt idx="870">
                  <c:v>6015019351.6446686</c:v>
                </c:pt>
                <c:pt idx="871">
                  <c:v>6017122339.9662056</c:v>
                </c:pt>
                <c:pt idx="872">
                  <c:v>6019495342.165062</c:v>
                </c:pt>
                <c:pt idx="873">
                  <c:v>6019528648.8114433</c:v>
                </c:pt>
                <c:pt idx="874">
                  <c:v>6021558376.2750425</c:v>
                </c:pt>
                <c:pt idx="875">
                  <c:v>6022281038.2388201</c:v>
                </c:pt>
                <c:pt idx="876">
                  <c:v>6024664502.1452436</c:v>
                </c:pt>
                <c:pt idx="877">
                  <c:v>6027309196.6739435</c:v>
                </c:pt>
                <c:pt idx="878">
                  <c:v>6027823160.1011677</c:v>
                </c:pt>
                <c:pt idx="879">
                  <c:v>6030493168.8991451</c:v>
                </c:pt>
                <c:pt idx="880">
                  <c:v>6032789660.3458939</c:v>
                </c:pt>
                <c:pt idx="881">
                  <c:v>6037736717.4382124</c:v>
                </c:pt>
                <c:pt idx="882">
                  <c:v>6040086478.7617054</c:v>
                </c:pt>
                <c:pt idx="883">
                  <c:v>6040617412.8821478</c:v>
                </c:pt>
                <c:pt idx="884">
                  <c:v>6045462859.0414753</c:v>
                </c:pt>
                <c:pt idx="885">
                  <c:v>6054970041.2012367</c:v>
                </c:pt>
                <c:pt idx="886">
                  <c:v>6056655055.4383764</c:v>
                </c:pt>
                <c:pt idx="887">
                  <c:v>6057377057.703373</c:v>
                </c:pt>
                <c:pt idx="888">
                  <c:v>6060035957.6839428</c:v>
                </c:pt>
                <c:pt idx="889">
                  <c:v>6064824244.0057325</c:v>
                </c:pt>
                <c:pt idx="890">
                  <c:v>6066962387.4906301</c:v>
                </c:pt>
                <c:pt idx="891">
                  <c:v>6068868524.1539001</c:v>
                </c:pt>
                <c:pt idx="892">
                  <c:v>6073454817.9690123</c:v>
                </c:pt>
                <c:pt idx="893">
                  <c:v>6074250900.4108639</c:v>
                </c:pt>
                <c:pt idx="894">
                  <c:v>6077927607.6906862</c:v>
                </c:pt>
                <c:pt idx="895">
                  <c:v>6081788540.1181421</c:v>
                </c:pt>
                <c:pt idx="896">
                  <c:v>6083303546.3512449</c:v>
                </c:pt>
                <c:pt idx="897">
                  <c:v>6085277599.4851027</c:v>
                </c:pt>
                <c:pt idx="898">
                  <c:v>6085775424.9673061</c:v>
                </c:pt>
                <c:pt idx="899">
                  <c:v>6090878465.1906586</c:v>
                </c:pt>
                <c:pt idx="900">
                  <c:v>6092199183.774332</c:v>
                </c:pt>
                <c:pt idx="901">
                  <c:v>6097425994.3080673</c:v>
                </c:pt>
                <c:pt idx="902">
                  <c:v>6100895079.2282457</c:v>
                </c:pt>
                <c:pt idx="903">
                  <c:v>6103517816.6441145</c:v>
                </c:pt>
                <c:pt idx="904">
                  <c:v>6107009639.7685499</c:v>
                </c:pt>
                <c:pt idx="905">
                  <c:v>6122946279.1638851</c:v>
                </c:pt>
                <c:pt idx="906">
                  <c:v>6123758326.9335489</c:v>
                </c:pt>
                <c:pt idx="907">
                  <c:v>6124138534.88836</c:v>
                </c:pt>
                <c:pt idx="908">
                  <c:v>6125677286.4133644</c:v>
                </c:pt>
                <c:pt idx="909">
                  <c:v>6129103968.8938637</c:v>
                </c:pt>
                <c:pt idx="910">
                  <c:v>6137927586.133091</c:v>
                </c:pt>
                <c:pt idx="911">
                  <c:v>6138139369.7824841</c:v>
                </c:pt>
                <c:pt idx="912">
                  <c:v>6144211496.0078182</c:v>
                </c:pt>
                <c:pt idx="913">
                  <c:v>6144274490.2082224</c:v>
                </c:pt>
                <c:pt idx="914">
                  <c:v>6145496018.524188</c:v>
                </c:pt>
                <c:pt idx="915">
                  <c:v>6146709009.1189327</c:v>
                </c:pt>
                <c:pt idx="916">
                  <c:v>6149271505.4814672</c:v>
                </c:pt>
                <c:pt idx="917">
                  <c:v>6152567314.9054527</c:v>
                </c:pt>
                <c:pt idx="918">
                  <c:v>6155563719.6456099</c:v>
                </c:pt>
                <c:pt idx="919">
                  <c:v>6156849335.5204439</c:v>
                </c:pt>
                <c:pt idx="920">
                  <c:v>6158953058.4985952</c:v>
                </c:pt>
                <c:pt idx="921">
                  <c:v>6160005919.6652441</c:v>
                </c:pt>
                <c:pt idx="922">
                  <c:v>6166089529.111125</c:v>
                </c:pt>
                <c:pt idx="923">
                  <c:v>6166570459.8902578</c:v>
                </c:pt>
                <c:pt idx="924">
                  <c:v>6168032305.1691093</c:v>
                </c:pt>
                <c:pt idx="925">
                  <c:v>6169212364.0769262</c:v>
                </c:pt>
                <c:pt idx="926">
                  <c:v>6173378124.7860718</c:v>
                </c:pt>
                <c:pt idx="927">
                  <c:v>6175384231.2990284</c:v>
                </c:pt>
                <c:pt idx="928">
                  <c:v>6186432806.1241322</c:v>
                </c:pt>
                <c:pt idx="929">
                  <c:v>6187168897.8676033</c:v>
                </c:pt>
                <c:pt idx="930">
                  <c:v>6197680066.9722099</c:v>
                </c:pt>
                <c:pt idx="931">
                  <c:v>6200520436.3607254</c:v>
                </c:pt>
                <c:pt idx="932">
                  <c:v>6200931621.3983822</c:v>
                </c:pt>
                <c:pt idx="933">
                  <c:v>6205718319.300827</c:v>
                </c:pt>
                <c:pt idx="934">
                  <c:v>6205904381.9711609</c:v>
                </c:pt>
                <c:pt idx="935">
                  <c:v>6208010247.9632931</c:v>
                </c:pt>
                <c:pt idx="936">
                  <c:v>6208083772.6022692</c:v>
                </c:pt>
                <c:pt idx="937">
                  <c:v>6218878701.1594086</c:v>
                </c:pt>
                <c:pt idx="938">
                  <c:v>6222689537.4567719</c:v>
                </c:pt>
                <c:pt idx="939">
                  <c:v>6223046922.8370504</c:v>
                </c:pt>
                <c:pt idx="940">
                  <c:v>6229214399.3351545</c:v>
                </c:pt>
                <c:pt idx="941">
                  <c:v>6229820681.0023003</c:v>
                </c:pt>
                <c:pt idx="942">
                  <c:v>6232163696.5657988</c:v>
                </c:pt>
                <c:pt idx="943">
                  <c:v>6245716590.5652342</c:v>
                </c:pt>
                <c:pt idx="944">
                  <c:v>6254087963.7756424</c:v>
                </c:pt>
                <c:pt idx="945">
                  <c:v>6257489222.9006214</c:v>
                </c:pt>
                <c:pt idx="946">
                  <c:v>6266017654.3293495</c:v>
                </c:pt>
                <c:pt idx="947">
                  <c:v>6267480890.638526</c:v>
                </c:pt>
                <c:pt idx="948">
                  <c:v>6274643218.5276241</c:v>
                </c:pt>
                <c:pt idx="949">
                  <c:v>6276836979.0207672</c:v>
                </c:pt>
                <c:pt idx="950">
                  <c:v>6287557281.7223721</c:v>
                </c:pt>
                <c:pt idx="951">
                  <c:v>6290832231.9191446</c:v>
                </c:pt>
                <c:pt idx="952">
                  <c:v>6292587704.7124233</c:v>
                </c:pt>
                <c:pt idx="953">
                  <c:v>6294349882.7085972</c:v>
                </c:pt>
                <c:pt idx="954">
                  <c:v>6295441350.7114487</c:v>
                </c:pt>
                <c:pt idx="955">
                  <c:v>6302612815.9918661</c:v>
                </c:pt>
                <c:pt idx="956">
                  <c:v>6306062973.0247364</c:v>
                </c:pt>
                <c:pt idx="957">
                  <c:v>6306142451.9204197</c:v>
                </c:pt>
                <c:pt idx="958">
                  <c:v>6306708110.9124155</c:v>
                </c:pt>
                <c:pt idx="959">
                  <c:v>6307390000.9774113</c:v>
                </c:pt>
                <c:pt idx="960">
                  <c:v>6309097006.1256809</c:v>
                </c:pt>
                <c:pt idx="961">
                  <c:v>6317236568.113657</c:v>
                </c:pt>
                <c:pt idx="962">
                  <c:v>6317642450.5206289</c:v>
                </c:pt>
                <c:pt idx="963">
                  <c:v>6321082593.9354744</c:v>
                </c:pt>
                <c:pt idx="964">
                  <c:v>6321426724.6661539</c:v>
                </c:pt>
                <c:pt idx="965">
                  <c:v>6330500315.1076393</c:v>
                </c:pt>
                <c:pt idx="966">
                  <c:v>6352018004.5489807</c:v>
                </c:pt>
                <c:pt idx="967">
                  <c:v>6358449562.9519615</c:v>
                </c:pt>
                <c:pt idx="968">
                  <c:v>6366824832.5623646</c:v>
                </c:pt>
                <c:pt idx="969">
                  <c:v>6368314896.2401085</c:v>
                </c:pt>
                <c:pt idx="970">
                  <c:v>6371365144.0018721</c:v>
                </c:pt>
                <c:pt idx="971">
                  <c:v>6394537884.497694</c:v>
                </c:pt>
                <c:pt idx="972">
                  <c:v>6407406313.9278603</c:v>
                </c:pt>
                <c:pt idx="973">
                  <c:v>6410063107.802453</c:v>
                </c:pt>
                <c:pt idx="974">
                  <c:v>6438146485.1259508</c:v>
                </c:pt>
                <c:pt idx="975">
                  <c:v>6440122558.1935015</c:v>
                </c:pt>
                <c:pt idx="976">
                  <c:v>6477998982.2685709</c:v>
                </c:pt>
                <c:pt idx="977">
                  <c:v>6495474552.9901667</c:v>
                </c:pt>
                <c:pt idx="978">
                  <c:v>6501095420.1892576</c:v>
                </c:pt>
                <c:pt idx="979">
                  <c:v>6503030487.9383049</c:v>
                </c:pt>
                <c:pt idx="980">
                  <c:v>6503148484.3294086</c:v>
                </c:pt>
                <c:pt idx="981">
                  <c:v>6530578369.055356</c:v>
                </c:pt>
                <c:pt idx="982">
                  <c:v>6532392594.4000425</c:v>
                </c:pt>
                <c:pt idx="983">
                  <c:v>6539558473.8112593</c:v>
                </c:pt>
                <c:pt idx="984">
                  <c:v>6541308996.3705244</c:v>
                </c:pt>
                <c:pt idx="985">
                  <c:v>6551434110.1768417</c:v>
                </c:pt>
                <c:pt idx="986">
                  <c:v>6578548328.0705223</c:v>
                </c:pt>
                <c:pt idx="987">
                  <c:v>6584089496.245738</c:v>
                </c:pt>
                <c:pt idx="988">
                  <c:v>6593266533.3718853</c:v>
                </c:pt>
                <c:pt idx="989">
                  <c:v>6594664927.6131182</c:v>
                </c:pt>
                <c:pt idx="990">
                  <c:v>6613151315.4715443</c:v>
                </c:pt>
                <c:pt idx="991">
                  <c:v>6743253999.8139191</c:v>
                </c:pt>
                <c:pt idx="992">
                  <c:v>6744062761.0254803</c:v>
                </c:pt>
                <c:pt idx="993">
                  <c:v>6751651059.9317036</c:v>
                </c:pt>
                <c:pt idx="994">
                  <c:v>6763858512.3995237</c:v>
                </c:pt>
                <c:pt idx="995">
                  <c:v>6813272895.1019936</c:v>
                </c:pt>
                <c:pt idx="996">
                  <c:v>6865146730.275485</c:v>
                </c:pt>
                <c:pt idx="997">
                  <c:v>6870733572.3520584</c:v>
                </c:pt>
                <c:pt idx="998">
                  <c:v>6885713151.1608124</c:v>
                </c:pt>
                <c:pt idx="999">
                  <c:v>7008963294.3520756</c:v>
                </c:pt>
              </c:numCache>
            </c:numRef>
          </c:xVal>
          <c:yVal>
            <c:numRef>
              <c:f>'Life-Cycle NPV'!$B$8:$B$1007</c:f>
              <c:numCache>
                <c:formatCode>0.00%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E00-44E8-8F13-E1DABB48A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621599"/>
        <c:axId val="1027388847"/>
      </c:scatterChart>
      <c:valAx>
        <c:axId val="1426215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CMI, $CMI, or Restoration Costs</a:t>
                </a:r>
              </a:p>
            </c:rich>
          </c:tx>
          <c:layout>
            <c:manualLayout>
              <c:xMode val="edge"/>
              <c:yMode val="edge"/>
              <c:x val="0.33265997551013154"/>
              <c:y val="0.945706832100533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88847"/>
        <c:crosses val="autoZero"/>
        <c:crossBetween val="midCat"/>
        <c:minorUnit val="20"/>
        <c:dispUnits>
          <c:builtInUnit val="millions"/>
        </c:dispUnits>
      </c:valAx>
      <c:valAx>
        <c:axId val="102738884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(% Exceedence)</a:t>
                </a:r>
              </a:p>
            </c:rich>
          </c:tx>
          <c:layout>
            <c:manualLayout>
              <c:xMode val="edge"/>
              <c:yMode val="edge"/>
              <c:x val="1.7051096933846748E-2"/>
              <c:y val="0.302348365545215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621599"/>
        <c:crosses val="autoZero"/>
        <c:crossBetween val="midCat"/>
      </c:valAx>
      <c:spPr>
        <a:noFill/>
        <a:ln>
          <a:solidFill>
            <a:schemeClr val="accent1">
              <a:shade val="50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5058358897025104"/>
          <c:y val="0.11944420583790664"/>
          <c:w val="0.27594975038372965"/>
          <c:h val="0.125000238606537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51715776456066"/>
          <c:y val="5.6955970014580214E-2"/>
          <c:w val="0.78173442764419143"/>
          <c:h val="0.84391521508933853"/>
        </c:manualLayout>
      </c:layout>
      <c:scatterChart>
        <c:scatterStyle val="smoothMarker"/>
        <c:varyColors val="0"/>
        <c:ser>
          <c:idx val="0"/>
          <c:order val="0"/>
          <c:tx>
            <c:v>Status Quo Scenario</c:v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'Life-Cycle NPV'!$E$8:$E$1007</c:f>
              <c:numCache>
                <c:formatCode>"$"#,##0</c:formatCode>
                <c:ptCount val="1000"/>
                <c:pt idx="0">
                  <c:v>5894970071.6292963</c:v>
                </c:pt>
                <c:pt idx="1">
                  <c:v>5899295860.745512</c:v>
                </c:pt>
                <c:pt idx="2">
                  <c:v>6160940963.7094383</c:v>
                </c:pt>
                <c:pt idx="3">
                  <c:v>6193131046.9051151</c:v>
                </c:pt>
                <c:pt idx="4">
                  <c:v>6341974613.8398724</c:v>
                </c:pt>
                <c:pt idx="5">
                  <c:v>6344925322.3486576</c:v>
                </c:pt>
                <c:pt idx="6">
                  <c:v>6402620683.7432899</c:v>
                </c:pt>
                <c:pt idx="7">
                  <c:v>6420219850.7690277</c:v>
                </c:pt>
                <c:pt idx="8">
                  <c:v>6433258264.7596893</c:v>
                </c:pt>
                <c:pt idx="9">
                  <c:v>6446679235.1760731</c:v>
                </c:pt>
                <c:pt idx="10">
                  <c:v>6477347922.6427555</c:v>
                </c:pt>
                <c:pt idx="11">
                  <c:v>6571216734.6445065</c:v>
                </c:pt>
                <c:pt idx="12">
                  <c:v>6603411331.1625385</c:v>
                </c:pt>
                <c:pt idx="13">
                  <c:v>6690735263.6306458</c:v>
                </c:pt>
                <c:pt idx="14">
                  <c:v>6694547446.0483341</c:v>
                </c:pt>
                <c:pt idx="15">
                  <c:v>6728324264.4362946</c:v>
                </c:pt>
                <c:pt idx="16">
                  <c:v>6741959574.0443077</c:v>
                </c:pt>
                <c:pt idx="17">
                  <c:v>6764355075.600399</c:v>
                </c:pt>
                <c:pt idx="18">
                  <c:v>6767086920.5812817</c:v>
                </c:pt>
                <c:pt idx="19">
                  <c:v>6775331729.2463436</c:v>
                </c:pt>
                <c:pt idx="20">
                  <c:v>6789205473.6700611</c:v>
                </c:pt>
                <c:pt idx="21">
                  <c:v>6798887751.253109</c:v>
                </c:pt>
                <c:pt idx="22">
                  <c:v>6800288058.2894363</c:v>
                </c:pt>
                <c:pt idx="23">
                  <c:v>6807563766.9381161</c:v>
                </c:pt>
                <c:pt idx="24">
                  <c:v>6812237200.4116859</c:v>
                </c:pt>
                <c:pt idx="25">
                  <c:v>6827815218.398838</c:v>
                </c:pt>
                <c:pt idx="26">
                  <c:v>6838283666.9412174</c:v>
                </c:pt>
                <c:pt idx="27">
                  <c:v>6843870739.3658924</c:v>
                </c:pt>
                <c:pt idx="28">
                  <c:v>6847615024.1389637</c:v>
                </c:pt>
                <c:pt idx="29">
                  <c:v>6848422569.8512897</c:v>
                </c:pt>
                <c:pt idx="30">
                  <c:v>6852180528.77075</c:v>
                </c:pt>
                <c:pt idx="31">
                  <c:v>6853784498.3100109</c:v>
                </c:pt>
                <c:pt idx="32">
                  <c:v>6856106021.8661976</c:v>
                </c:pt>
                <c:pt idx="33">
                  <c:v>6856317141.1612282</c:v>
                </c:pt>
                <c:pt idx="34">
                  <c:v>6858146887.388895</c:v>
                </c:pt>
                <c:pt idx="35">
                  <c:v>6865141273.719944</c:v>
                </c:pt>
                <c:pt idx="36">
                  <c:v>6889715484.0152187</c:v>
                </c:pt>
                <c:pt idx="37">
                  <c:v>6914256383.7156754</c:v>
                </c:pt>
                <c:pt idx="38">
                  <c:v>6918029135.1016121</c:v>
                </c:pt>
                <c:pt idx="39">
                  <c:v>6926440269.2323456</c:v>
                </c:pt>
                <c:pt idx="40">
                  <c:v>6951590525.4292202</c:v>
                </c:pt>
                <c:pt idx="41">
                  <c:v>6967988936.7043018</c:v>
                </c:pt>
                <c:pt idx="42">
                  <c:v>6971010145.627861</c:v>
                </c:pt>
                <c:pt idx="43">
                  <c:v>6972941185.3815155</c:v>
                </c:pt>
                <c:pt idx="44">
                  <c:v>6999136132.622179</c:v>
                </c:pt>
                <c:pt idx="45">
                  <c:v>7002703606.8410931</c:v>
                </c:pt>
                <c:pt idx="46">
                  <c:v>7003807142.024477</c:v>
                </c:pt>
                <c:pt idx="47">
                  <c:v>7023361797.2670212</c:v>
                </c:pt>
                <c:pt idx="48">
                  <c:v>7024924982.1846027</c:v>
                </c:pt>
                <c:pt idx="49">
                  <c:v>7027395721.9285355</c:v>
                </c:pt>
                <c:pt idx="50">
                  <c:v>7034421751.7015038</c:v>
                </c:pt>
                <c:pt idx="51">
                  <c:v>7036584427.9027119</c:v>
                </c:pt>
                <c:pt idx="52">
                  <c:v>7040425847.211813</c:v>
                </c:pt>
                <c:pt idx="53">
                  <c:v>7042904498.8283958</c:v>
                </c:pt>
                <c:pt idx="54">
                  <c:v>7043432494.8406944</c:v>
                </c:pt>
                <c:pt idx="55">
                  <c:v>7049379780.7864456</c:v>
                </c:pt>
                <c:pt idx="56">
                  <c:v>7080506033.1872635</c:v>
                </c:pt>
                <c:pt idx="57">
                  <c:v>7085829597.3561993</c:v>
                </c:pt>
                <c:pt idx="58">
                  <c:v>7092114417.347044</c:v>
                </c:pt>
                <c:pt idx="59">
                  <c:v>7096939962.6884995</c:v>
                </c:pt>
                <c:pt idx="60">
                  <c:v>7119234670.7999706</c:v>
                </c:pt>
                <c:pt idx="61">
                  <c:v>7132817848.5132103</c:v>
                </c:pt>
                <c:pt idx="62">
                  <c:v>7137818934.5053082</c:v>
                </c:pt>
                <c:pt idx="63">
                  <c:v>7138198005.5965214</c:v>
                </c:pt>
                <c:pt idx="64">
                  <c:v>7143958192.9053688</c:v>
                </c:pt>
                <c:pt idx="65">
                  <c:v>7144298460.919466</c:v>
                </c:pt>
                <c:pt idx="66">
                  <c:v>7145219059.21842</c:v>
                </c:pt>
                <c:pt idx="67">
                  <c:v>7148802195.8840027</c:v>
                </c:pt>
                <c:pt idx="68">
                  <c:v>7154849251.3341827</c:v>
                </c:pt>
                <c:pt idx="69">
                  <c:v>7178080961.7799892</c:v>
                </c:pt>
                <c:pt idx="70">
                  <c:v>7194263959.7707825</c:v>
                </c:pt>
                <c:pt idx="71">
                  <c:v>7220489861.5473347</c:v>
                </c:pt>
                <c:pt idx="72">
                  <c:v>7221748497.4617958</c:v>
                </c:pt>
                <c:pt idx="73">
                  <c:v>7250544368.0582809</c:v>
                </c:pt>
                <c:pt idx="74">
                  <c:v>7251381857.0556622</c:v>
                </c:pt>
                <c:pt idx="75">
                  <c:v>7263736463.1230164</c:v>
                </c:pt>
                <c:pt idx="76">
                  <c:v>7267291858.1893539</c:v>
                </c:pt>
                <c:pt idx="77">
                  <c:v>7267457874.6051769</c:v>
                </c:pt>
                <c:pt idx="78">
                  <c:v>7267599664.668354</c:v>
                </c:pt>
                <c:pt idx="79">
                  <c:v>7279244335.0174599</c:v>
                </c:pt>
                <c:pt idx="80">
                  <c:v>7279623960.2256508</c:v>
                </c:pt>
                <c:pt idx="81">
                  <c:v>7285078512.9935055</c:v>
                </c:pt>
                <c:pt idx="82">
                  <c:v>7300425619.3334904</c:v>
                </c:pt>
                <c:pt idx="83">
                  <c:v>7303749547.2384872</c:v>
                </c:pt>
                <c:pt idx="84">
                  <c:v>7338457676.7828083</c:v>
                </c:pt>
                <c:pt idx="85">
                  <c:v>7375569123.9530697</c:v>
                </c:pt>
                <c:pt idx="86">
                  <c:v>7383603788.5952969</c:v>
                </c:pt>
                <c:pt idx="87">
                  <c:v>7384887270.9336128</c:v>
                </c:pt>
                <c:pt idx="88">
                  <c:v>7386186169.5281315</c:v>
                </c:pt>
                <c:pt idx="89">
                  <c:v>7388811392.7421074</c:v>
                </c:pt>
                <c:pt idx="90">
                  <c:v>7391300903.1628952</c:v>
                </c:pt>
                <c:pt idx="91">
                  <c:v>7396148038.72085</c:v>
                </c:pt>
                <c:pt idx="92">
                  <c:v>7397889168.5985432</c:v>
                </c:pt>
                <c:pt idx="93">
                  <c:v>7399679404.3986988</c:v>
                </c:pt>
                <c:pt idx="94">
                  <c:v>7401089762.8821869</c:v>
                </c:pt>
                <c:pt idx="95">
                  <c:v>7408238370.1867695</c:v>
                </c:pt>
                <c:pt idx="96">
                  <c:v>7415373302.353899</c:v>
                </c:pt>
                <c:pt idx="97">
                  <c:v>7425000913.8171139</c:v>
                </c:pt>
                <c:pt idx="98">
                  <c:v>7425227507.5269775</c:v>
                </c:pt>
                <c:pt idx="99">
                  <c:v>7428789106.6776218</c:v>
                </c:pt>
                <c:pt idx="100">
                  <c:v>7435242761.851265</c:v>
                </c:pt>
                <c:pt idx="101">
                  <c:v>7441272314.7686749</c:v>
                </c:pt>
                <c:pt idx="102">
                  <c:v>7443146731.8042488</c:v>
                </c:pt>
                <c:pt idx="103">
                  <c:v>7445103056.9297371</c:v>
                </c:pt>
                <c:pt idx="104">
                  <c:v>7445188955.0409279</c:v>
                </c:pt>
                <c:pt idx="105">
                  <c:v>7446636970.71488</c:v>
                </c:pt>
                <c:pt idx="106">
                  <c:v>7447504631.649044</c:v>
                </c:pt>
                <c:pt idx="107">
                  <c:v>7453102255.7844925</c:v>
                </c:pt>
                <c:pt idx="108">
                  <c:v>7460448648.1906834</c:v>
                </c:pt>
                <c:pt idx="109">
                  <c:v>7461501921.8229275</c:v>
                </c:pt>
                <c:pt idx="110">
                  <c:v>7461758549.1708832</c:v>
                </c:pt>
                <c:pt idx="111">
                  <c:v>7496554018.4917603</c:v>
                </c:pt>
                <c:pt idx="112">
                  <c:v>7511650567.6998901</c:v>
                </c:pt>
                <c:pt idx="113">
                  <c:v>7519285491.2910156</c:v>
                </c:pt>
                <c:pt idx="114">
                  <c:v>7527821399.5020981</c:v>
                </c:pt>
                <c:pt idx="115">
                  <c:v>7537303207.1347084</c:v>
                </c:pt>
                <c:pt idx="116">
                  <c:v>7540942203.3553123</c:v>
                </c:pt>
                <c:pt idx="117">
                  <c:v>7550479256.9489555</c:v>
                </c:pt>
                <c:pt idx="118">
                  <c:v>7552993326.692337</c:v>
                </c:pt>
                <c:pt idx="119">
                  <c:v>7553342583.6986847</c:v>
                </c:pt>
                <c:pt idx="120">
                  <c:v>7553935693.1781864</c:v>
                </c:pt>
                <c:pt idx="121">
                  <c:v>7573216955.5527782</c:v>
                </c:pt>
                <c:pt idx="122">
                  <c:v>7577289661.5326462</c:v>
                </c:pt>
                <c:pt idx="123">
                  <c:v>7579445846.024086</c:v>
                </c:pt>
                <c:pt idx="124">
                  <c:v>7582190234.6493263</c:v>
                </c:pt>
                <c:pt idx="125">
                  <c:v>7584048821.4302387</c:v>
                </c:pt>
                <c:pt idx="126">
                  <c:v>7590953268.5965214</c:v>
                </c:pt>
                <c:pt idx="127">
                  <c:v>7593183816.1362534</c:v>
                </c:pt>
                <c:pt idx="128">
                  <c:v>7595964352.5825062</c:v>
                </c:pt>
                <c:pt idx="129">
                  <c:v>7596704996.5428543</c:v>
                </c:pt>
                <c:pt idx="130">
                  <c:v>7597378327.6906967</c:v>
                </c:pt>
                <c:pt idx="131">
                  <c:v>7599933733.1162224</c:v>
                </c:pt>
                <c:pt idx="132">
                  <c:v>7607718486.0578251</c:v>
                </c:pt>
                <c:pt idx="133">
                  <c:v>7612562495.8392029</c:v>
                </c:pt>
                <c:pt idx="134">
                  <c:v>7616288045.2285309</c:v>
                </c:pt>
                <c:pt idx="135">
                  <c:v>7618756420.419157</c:v>
                </c:pt>
                <c:pt idx="136">
                  <c:v>7621186232.7042828</c:v>
                </c:pt>
                <c:pt idx="137">
                  <c:v>7622514596.6600895</c:v>
                </c:pt>
                <c:pt idx="138">
                  <c:v>7625692526.8491859</c:v>
                </c:pt>
                <c:pt idx="139">
                  <c:v>7628706976.530138</c:v>
                </c:pt>
                <c:pt idx="140">
                  <c:v>7645229101.7345695</c:v>
                </c:pt>
                <c:pt idx="141">
                  <c:v>7645578278.447403</c:v>
                </c:pt>
                <c:pt idx="142">
                  <c:v>7657169747.342741</c:v>
                </c:pt>
                <c:pt idx="143">
                  <c:v>7664502526.2256451</c:v>
                </c:pt>
                <c:pt idx="144">
                  <c:v>7665205611.3746243</c:v>
                </c:pt>
                <c:pt idx="145">
                  <c:v>7668070463.6881657</c:v>
                </c:pt>
                <c:pt idx="146">
                  <c:v>7681510437.5041523</c:v>
                </c:pt>
                <c:pt idx="147">
                  <c:v>7684543636.7507839</c:v>
                </c:pt>
                <c:pt idx="148">
                  <c:v>7687091819.5019588</c:v>
                </c:pt>
                <c:pt idx="149">
                  <c:v>7690616688.2247486</c:v>
                </c:pt>
                <c:pt idx="150">
                  <c:v>7709501997.4428787</c:v>
                </c:pt>
                <c:pt idx="151">
                  <c:v>7715787828.7071896</c:v>
                </c:pt>
                <c:pt idx="152">
                  <c:v>7721316186.4945068</c:v>
                </c:pt>
                <c:pt idx="153">
                  <c:v>7721795270.7104893</c:v>
                </c:pt>
                <c:pt idx="154">
                  <c:v>7733177847.1474953</c:v>
                </c:pt>
                <c:pt idx="155">
                  <c:v>7734420787.777401</c:v>
                </c:pt>
                <c:pt idx="156">
                  <c:v>7736328084.8143063</c:v>
                </c:pt>
                <c:pt idx="157">
                  <c:v>7746200090.3515778</c:v>
                </c:pt>
                <c:pt idx="158">
                  <c:v>7749408712.4197903</c:v>
                </c:pt>
                <c:pt idx="159">
                  <c:v>7755084894.8339672</c:v>
                </c:pt>
                <c:pt idx="160">
                  <c:v>7756010220.9373684</c:v>
                </c:pt>
                <c:pt idx="161">
                  <c:v>7759497583.2778263</c:v>
                </c:pt>
                <c:pt idx="162">
                  <c:v>7765599339.9839115</c:v>
                </c:pt>
                <c:pt idx="163">
                  <c:v>7790575938.831604</c:v>
                </c:pt>
                <c:pt idx="164">
                  <c:v>7796354906.1349754</c:v>
                </c:pt>
                <c:pt idx="165">
                  <c:v>7801487348.457365</c:v>
                </c:pt>
                <c:pt idx="166">
                  <c:v>7802540384.0739861</c:v>
                </c:pt>
                <c:pt idx="167">
                  <c:v>7803790432.6734486</c:v>
                </c:pt>
                <c:pt idx="168">
                  <c:v>7808642571.8859901</c:v>
                </c:pt>
                <c:pt idx="169">
                  <c:v>7818832354.8999596</c:v>
                </c:pt>
                <c:pt idx="170">
                  <c:v>7832200631.897583</c:v>
                </c:pt>
                <c:pt idx="171">
                  <c:v>7837755377.3203907</c:v>
                </c:pt>
                <c:pt idx="172">
                  <c:v>7851237953.7951508</c:v>
                </c:pt>
                <c:pt idx="173">
                  <c:v>7853173416.4592037</c:v>
                </c:pt>
                <c:pt idx="174">
                  <c:v>7855990158.1774006</c:v>
                </c:pt>
                <c:pt idx="175">
                  <c:v>7857629179.6185284</c:v>
                </c:pt>
                <c:pt idx="176">
                  <c:v>7859458980.6412182</c:v>
                </c:pt>
                <c:pt idx="177">
                  <c:v>7861678416.7413349</c:v>
                </c:pt>
                <c:pt idx="178">
                  <c:v>7885481911.2952423</c:v>
                </c:pt>
                <c:pt idx="179">
                  <c:v>7886904560.582468</c:v>
                </c:pt>
                <c:pt idx="180">
                  <c:v>7890760354.3300591</c:v>
                </c:pt>
                <c:pt idx="181">
                  <c:v>7892771733.0425091</c:v>
                </c:pt>
                <c:pt idx="182">
                  <c:v>7894340385.5033054</c:v>
                </c:pt>
                <c:pt idx="183">
                  <c:v>7894763584.8065968</c:v>
                </c:pt>
                <c:pt idx="184">
                  <c:v>7899791206.425621</c:v>
                </c:pt>
                <c:pt idx="185">
                  <c:v>7900991781.6300926</c:v>
                </c:pt>
                <c:pt idx="186">
                  <c:v>7913000454.4022236</c:v>
                </c:pt>
                <c:pt idx="187">
                  <c:v>7916096168.4526653</c:v>
                </c:pt>
                <c:pt idx="188">
                  <c:v>7917911789.4162521</c:v>
                </c:pt>
                <c:pt idx="189">
                  <c:v>7922194658.4652576</c:v>
                </c:pt>
                <c:pt idx="190">
                  <c:v>7925935108.2605782</c:v>
                </c:pt>
                <c:pt idx="191">
                  <c:v>7926417158.8004799</c:v>
                </c:pt>
                <c:pt idx="192">
                  <c:v>7938547085.6352959</c:v>
                </c:pt>
                <c:pt idx="193">
                  <c:v>7942451334.496809</c:v>
                </c:pt>
                <c:pt idx="194">
                  <c:v>7942849712.1500912</c:v>
                </c:pt>
                <c:pt idx="195">
                  <c:v>7943095696.0810642</c:v>
                </c:pt>
                <c:pt idx="196">
                  <c:v>7949196789.5798397</c:v>
                </c:pt>
                <c:pt idx="197">
                  <c:v>7952367092.7132854</c:v>
                </c:pt>
                <c:pt idx="198">
                  <c:v>7954303704.8352222</c:v>
                </c:pt>
                <c:pt idx="199">
                  <c:v>7966932688.9905453</c:v>
                </c:pt>
                <c:pt idx="200">
                  <c:v>7969371959.5760174</c:v>
                </c:pt>
                <c:pt idx="201">
                  <c:v>7973769024.9441929</c:v>
                </c:pt>
                <c:pt idx="202">
                  <c:v>7981295904.4147205</c:v>
                </c:pt>
                <c:pt idx="203">
                  <c:v>7983077778.946928</c:v>
                </c:pt>
                <c:pt idx="204">
                  <c:v>7985128283.8636551</c:v>
                </c:pt>
                <c:pt idx="205">
                  <c:v>7988155204.1971436</c:v>
                </c:pt>
                <c:pt idx="206">
                  <c:v>7988816196.5205879</c:v>
                </c:pt>
                <c:pt idx="207">
                  <c:v>7992476300.6321507</c:v>
                </c:pt>
                <c:pt idx="208">
                  <c:v>7992602494.9750233</c:v>
                </c:pt>
                <c:pt idx="209">
                  <c:v>7999458451.5252972</c:v>
                </c:pt>
                <c:pt idx="210">
                  <c:v>8003646082.5407333</c:v>
                </c:pt>
                <c:pt idx="211">
                  <c:v>8008307330.3145103</c:v>
                </c:pt>
                <c:pt idx="212">
                  <c:v>8009368071.1789207</c:v>
                </c:pt>
                <c:pt idx="213">
                  <c:v>8012880066.6348858</c:v>
                </c:pt>
                <c:pt idx="214">
                  <c:v>8014900964.4983044</c:v>
                </c:pt>
                <c:pt idx="215">
                  <c:v>8015852757.4880962</c:v>
                </c:pt>
                <c:pt idx="216">
                  <c:v>8017481738.3594666</c:v>
                </c:pt>
                <c:pt idx="217">
                  <c:v>8022175186.586729</c:v>
                </c:pt>
                <c:pt idx="218">
                  <c:v>8023197104.737669</c:v>
                </c:pt>
                <c:pt idx="219">
                  <c:v>8025375308.1313457</c:v>
                </c:pt>
                <c:pt idx="220">
                  <c:v>8026656590.9282036</c:v>
                </c:pt>
                <c:pt idx="221">
                  <c:v>8028748959.0417633</c:v>
                </c:pt>
                <c:pt idx="222">
                  <c:v>8042207248.4158306</c:v>
                </c:pt>
                <c:pt idx="223">
                  <c:v>8045081620.7318878</c:v>
                </c:pt>
                <c:pt idx="224">
                  <c:v>8048946397.9464645</c:v>
                </c:pt>
                <c:pt idx="225">
                  <c:v>8054463188.1113739</c:v>
                </c:pt>
                <c:pt idx="226">
                  <c:v>8061774792.8988552</c:v>
                </c:pt>
                <c:pt idx="227">
                  <c:v>8064613639.2977562</c:v>
                </c:pt>
                <c:pt idx="228">
                  <c:v>8066299356.5122585</c:v>
                </c:pt>
                <c:pt idx="229">
                  <c:v>8084125080.9188156</c:v>
                </c:pt>
                <c:pt idx="230">
                  <c:v>8089475134.0994587</c:v>
                </c:pt>
                <c:pt idx="231">
                  <c:v>8092878600.9501667</c:v>
                </c:pt>
                <c:pt idx="232">
                  <c:v>8095482012.8105774</c:v>
                </c:pt>
                <c:pt idx="233">
                  <c:v>8096739279.3805981</c:v>
                </c:pt>
                <c:pt idx="234">
                  <c:v>8098621060.9108639</c:v>
                </c:pt>
                <c:pt idx="235">
                  <c:v>8098964260.3288879</c:v>
                </c:pt>
                <c:pt idx="236">
                  <c:v>8101301554.7074299</c:v>
                </c:pt>
                <c:pt idx="237">
                  <c:v>8102485541.4373703</c:v>
                </c:pt>
                <c:pt idx="238">
                  <c:v>8105993259.5153675</c:v>
                </c:pt>
                <c:pt idx="239">
                  <c:v>8107485358.5735493</c:v>
                </c:pt>
                <c:pt idx="240">
                  <c:v>8107517198.4204731</c:v>
                </c:pt>
                <c:pt idx="241">
                  <c:v>8112337688.0130501</c:v>
                </c:pt>
                <c:pt idx="242">
                  <c:v>8113967233.4452095</c:v>
                </c:pt>
                <c:pt idx="243">
                  <c:v>8116581034.6681709</c:v>
                </c:pt>
                <c:pt idx="244">
                  <c:v>8118170969.1712208</c:v>
                </c:pt>
                <c:pt idx="245">
                  <c:v>8118988708.118187</c:v>
                </c:pt>
                <c:pt idx="246">
                  <c:v>8126086622.1409245</c:v>
                </c:pt>
                <c:pt idx="247">
                  <c:v>8132792985.4889469</c:v>
                </c:pt>
                <c:pt idx="248">
                  <c:v>8137522034.5178337</c:v>
                </c:pt>
                <c:pt idx="249">
                  <c:v>8138230841.1330814</c:v>
                </c:pt>
                <c:pt idx="250">
                  <c:v>8139021887.5091286</c:v>
                </c:pt>
                <c:pt idx="251">
                  <c:v>8142511601.6104755</c:v>
                </c:pt>
                <c:pt idx="252">
                  <c:v>8144056427.8847466</c:v>
                </c:pt>
                <c:pt idx="253">
                  <c:v>8149825193.2395725</c:v>
                </c:pt>
                <c:pt idx="254">
                  <c:v>8150530134.1986847</c:v>
                </c:pt>
                <c:pt idx="255">
                  <c:v>8151432746.710371</c:v>
                </c:pt>
                <c:pt idx="256">
                  <c:v>8151851057.8208408</c:v>
                </c:pt>
                <c:pt idx="257">
                  <c:v>8152667417.6619053</c:v>
                </c:pt>
                <c:pt idx="258">
                  <c:v>8153817884.2980995</c:v>
                </c:pt>
                <c:pt idx="259">
                  <c:v>8154267795.5589352</c:v>
                </c:pt>
                <c:pt idx="260">
                  <c:v>8155721000.8318138</c:v>
                </c:pt>
                <c:pt idx="261">
                  <c:v>8159817974.2772713</c:v>
                </c:pt>
                <c:pt idx="262">
                  <c:v>8159942421.4579124</c:v>
                </c:pt>
                <c:pt idx="263">
                  <c:v>8167265386.4628048</c:v>
                </c:pt>
                <c:pt idx="264">
                  <c:v>8170473043.1385956</c:v>
                </c:pt>
                <c:pt idx="265">
                  <c:v>8174209810.0616703</c:v>
                </c:pt>
                <c:pt idx="266">
                  <c:v>8184434092.6326942</c:v>
                </c:pt>
                <c:pt idx="267">
                  <c:v>8185345495.9966488</c:v>
                </c:pt>
                <c:pt idx="268">
                  <c:v>8192965317.6487465</c:v>
                </c:pt>
                <c:pt idx="269">
                  <c:v>8195324860.9840088</c:v>
                </c:pt>
                <c:pt idx="270">
                  <c:v>8200231986.9987469</c:v>
                </c:pt>
                <c:pt idx="271">
                  <c:v>8204554069.1875553</c:v>
                </c:pt>
                <c:pt idx="272">
                  <c:v>8205139969.1324043</c:v>
                </c:pt>
                <c:pt idx="273">
                  <c:v>8211676467.2169132</c:v>
                </c:pt>
                <c:pt idx="274">
                  <c:v>8212942031.9830647</c:v>
                </c:pt>
                <c:pt idx="275">
                  <c:v>8214775352.6481857</c:v>
                </c:pt>
                <c:pt idx="276">
                  <c:v>8220265702.8723202</c:v>
                </c:pt>
                <c:pt idx="277">
                  <c:v>8220855843.6423607</c:v>
                </c:pt>
                <c:pt idx="278">
                  <c:v>8223011178.3010368</c:v>
                </c:pt>
                <c:pt idx="279">
                  <c:v>8223606577.7755566</c:v>
                </c:pt>
                <c:pt idx="280">
                  <c:v>8226050875.7719746</c:v>
                </c:pt>
                <c:pt idx="281">
                  <c:v>8226989192.6472168</c:v>
                </c:pt>
                <c:pt idx="282">
                  <c:v>8227300024.3824005</c:v>
                </c:pt>
                <c:pt idx="283">
                  <c:v>8230160743.396246</c:v>
                </c:pt>
                <c:pt idx="284">
                  <c:v>8230812371.787117</c:v>
                </c:pt>
                <c:pt idx="285">
                  <c:v>8231181259.6087399</c:v>
                </c:pt>
                <c:pt idx="286">
                  <c:v>8238253398.6177979</c:v>
                </c:pt>
                <c:pt idx="287">
                  <c:v>8238257271.6467724</c:v>
                </c:pt>
                <c:pt idx="288">
                  <c:v>8239605271.4972992</c:v>
                </c:pt>
                <c:pt idx="289">
                  <c:v>8241642059.9986115</c:v>
                </c:pt>
                <c:pt idx="290">
                  <c:v>8243397533.6748352</c:v>
                </c:pt>
                <c:pt idx="291">
                  <c:v>8247157166.2509918</c:v>
                </c:pt>
                <c:pt idx="292">
                  <c:v>8250463348.4797726</c:v>
                </c:pt>
                <c:pt idx="293">
                  <c:v>8254602149.9172573</c:v>
                </c:pt>
                <c:pt idx="294">
                  <c:v>8255887338.5083332</c:v>
                </c:pt>
                <c:pt idx="295">
                  <c:v>8261339738.1148205</c:v>
                </c:pt>
                <c:pt idx="296">
                  <c:v>8261506909.7552681</c:v>
                </c:pt>
                <c:pt idx="297">
                  <c:v>8263891393.6109161</c:v>
                </c:pt>
                <c:pt idx="298">
                  <c:v>8268065510.4346294</c:v>
                </c:pt>
                <c:pt idx="299">
                  <c:v>8270751805.7550125</c:v>
                </c:pt>
                <c:pt idx="300">
                  <c:v>8270987312.1804123</c:v>
                </c:pt>
                <c:pt idx="301">
                  <c:v>8271458729.6492786</c:v>
                </c:pt>
                <c:pt idx="302">
                  <c:v>8272195957.2498455</c:v>
                </c:pt>
                <c:pt idx="303">
                  <c:v>8274277568.8312855</c:v>
                </c:pt>
                <c:pt idx="304">
                  <c:v>8280411237.4355278</c:v>
                </c:pt>
                <c:pt idx="305">
                  <c:v>8280579365.6789341</c:v>
                </c:pt>
                <c:pt idx="306">
                  <c:v>8282926744.4244766</c:v>
                </c:pt>
                <c:pt idx="307">
                  <c:v>8283344512.2292385</c:v>
                </c:pt>
                <c:pt idx="308">
                  <c:v>8290596626.2238884</c:v>
                </c:pt>
                <c:pt idx="309">
                  <c:v>8290961349.5497856</c:v>
                </c:pt>
                <c:pt idx="310">
                  <c:v>8291643913.699213</c:v>
                </c:pt>
                <c:pt idx="311">
                  <c:v>8295407643.6081486</c:v>
                </c:pt>
                <c:pt idx="312">
                  <c:v>8298074303.1680698</c:v>
                </c:pt>
                <c:pt idx="313">
                  <c:v>8299040330.7496719</c:v>
                </c:pt>
                <c:pt idx="314">
                  <c:v>8302379525.7721291</c:v>
                </c:pt>
                <c:pt idx="315">
                  <c:v>8305871556.3224068</c:v>
                </c:pt>
                <c:pt idx="316">
                  <c:v>8307715452.1304741</c:v>
                </c:pt>
                <c:pt idx="317">
                  <c:v>8312113595.2600765</c:v>
                </c:pt>
                <c:pt idx="318">
                  <c:v>8313585837.258564</c:v>
                </c:pt>
                <c:pt idx="319">
                  <c:v>8318648624.9023438</c:v>
                </c:pt>
                <c:pt idx="320">
                  <c:v>8321119003.7145519</c:v>
                </c:pt>
                <c:pt idx="321">
                  <c:v>8322287890.4940166</c:v>
                </c:pt>
                <c:pt idx="322">
                  <c:v>8323816196.2408581</c:v>
                </c:pt>
                <c:pt idx="323">
                  <c:v>8331727087.732523</c:v>
                </c:pt>
                <c:pt idx="324">
                  <c:v>8338785064.083498</c:v>
                </c:pt>
                <c:pt idx="325">
                  <c:v>8340005891.6174278</c:v>
                </c:pt>
                <c:pt idx="326">
                  <c:v>8340010641.7985668</c:v>
                </c:pt>
                <c:pt idx="327">
                  <c:v>8340116372.2047958</c:v>
                </c:pt>
                <c:pt idx="328">
                  <c:v>8340907777.6746063</c:v>
                </c:pt>
                <c:pt idx="329">
                  <c:v>8341179785.5211887</c:v>
                </c:pt>
                <c:pt idx="330">
                  <c:v>8343066598.8699474</c:v>
                </c:pt>
                <c:pt idx="331">
                  <c:v>8344310175.258112</c:v>
                </c:pt>
                <c:pt idx="332">
                  <c:v>8345126741.6826458</c:v>
                </c:pt>
                <c:pt idx="333">
                  <c:v>8350775325.424675</c:v>
                </c:pt>
                <c:pt idx="334">
                  <c:v>8353046802.7624893</c:v>
                </c:pt>
                <c:pt idx="335">
                  <c:v>8353134996.2343426</c:v>
                </c:pt>
                <c:pt idx="336">
                  <c:v>8354455332.3494148</c:v>
                </c:pt>
                <c:pt idx="337">
                  <c:v>8356942781.2236481</c:v>
                </c:pt>
                <c:pt idx="338">
                  <c:v>8360428877.8032398</c:v>
                </c:pt>
                <c:pt idx="339">
                  <c:v>8362548644.5369148</c:v>
                </c:pt>
                <c:pt idx="340">
                  <c:v>8366414470.3455486</c:v>
                </c:pt>
                <c:pt idx="341">
                  <c:v>8370480606.2902088</c:v>
                </c:pt>
                <c:pt idx="342">
                  <c:v>8374414038.1777191</c:v>
                </c:pt>
                <c:pt idx="343">
                  <c:v>8381584674.361042</c:v>
                </c:pt>
                <c:pt idx="344">
                  <c:v>8381949986.2571468</c:v>
                </c:pt>
                <c:pt idx="345">
                  <c:v>8387005176.861496</c:v>
                </c:pt>
                <c:pt idx="346">
                  <c:v>8387943050.7724762</c:v>
                </c:pt>
                <c:pt idx="347">
                  <c:v>8389979241.7484055</c:v>
                </c:pt>
                <c:pt idx="348">
                  <c:v>8390006532.2895069</c:v>
                </c:pt>
                <c:pt idx="349">
                  <c:v>8391325703.7967052</c:v>
                </c:pt>
                <c:pt idx="350">
                  <c:v>8395381167.5955448</c:v>
                </c:pt>
                <c:pt idx="351">
                  <c:v>8398582978.300827</c:v>
                </c:pt>
                <c:pt idx="352">
                  <c:v>8398608837.1282673</c:v>
                </c:pt>
                <c:pt idx="353">
                  <c:v>8398924039.2147388</c:v>
                </c:pt>
                <c:pt idx="354">
                  <c:v>8399993269.3232613</c:v>
                </c:pt>
                <c:pt idx="355">
                  <c:v>8400144251.4334831</c:v>
                </c:pt>
                <c:pt idx="356">
                  <c:v>8406194974.2833767</c:v>
                </c:pt>
                <c:pt idx="357">
                  <c:v>8407218143.6553116</c:v>
                </c:pt>
                <c:pt idx="358">
                  <c:v>8432268226.8295574</c:v>
                </c:pt>
                <c:pt idx="359">
                  <c:v>8433288973.9766579</c:v>
                </c:pt>
                <c:pt idx="360">
                  <c:v>8435139072.9678726</c:v>
                </c:pt>
                <c:pt idx="361">
                  <c:v>8436568284.2265091</c:v>
                </c:pt>
                <c:pt idx="362">
                  <c:v>8438702075.7420692</c:v>
                </c:pt>
                <c:pt idx="363">
                  <c:v>8440012502.6163578</c:v>
                </c:pt>
                <c:pt idx="364">
                  <c:v>8441283359.0664196</c:v>
                </c:pt>
                <c:pt idx="365">
                  <c:v>8442351893.1267834</c:v>
                </c:pt>
                <c:pt idx="366">
                  <c:v>8442896415.2000942</c:v>
                </c:pt>
                <c:pt idx="367">
                  <c:v>8450345048.7698479</c:v>
                </c:pt>
                <c:pt idx="368">
                  <c:v>8450703401.3357735</c:v>
                </c:pt>
                <c:pt idx="369">
                  <c:v>8451928313.9964275</c:v>
                </c:pt>
                <c:pt idx="370">
                  <c:v>8455357102.3154259</c:v>
                </c:pt>
                <c:pt idx="371">
                  <c:v>8456517127.4704742</c:v>
                </c:pt>
                <c:pt idx="372">
                  <c:v>8465063627.3920898</c:v>
                </c:pt>
                <c:pt idx="373">
                  <c:v>8466156084.9150047</c:v>
                </c:pt>
                <c:pt idx="374">
                  <c:v>8470395201.8318024</c:v>
                </c:pt>
                <c:pt idx="375">
                  <c:v>8471910943.7386169</c:v>
                </c:pt>
                <c:pt idx="376">
                  <c:v>8477383152.803051</c:v>
                </c:pt>
                <c:pt idx="377">
                  <c:v>8480602274.5373516</c:v>
                </c:pt>
                <c:pt idx="378">
                  <c:v>8485306845.6346359</c:v>
                </c:pt>
                <c:pt idx="379">
                  <c:v>8485847877.9015083</c:v>
                </c:pt>
                <c:pt idx="380">
                  <c:v>8485951062.6088219</c:v>
                </c:pt>
                <c:pt idx="381">
                  <c:v>8486708477.7917652</c:v>
                </c:pt>
                <c:pt idx="382">
                  <c:v>8487840381.1633453</c:v>
                </c:pt>
                <c:pt idx="383">
                  <c:v>8489454974.9312725</c:v>
                </c:pt>
                <c:pt idx="384">
                  <c:v>8495310241.3405361</c:v>
                </c:pt>
                <c:pt idx="385">
                  <c:v>8497309253.6745014</c:v>
                </c:pt>
                <c:pt idx="386">
                  <c:v>8497445560.9014225</c:v>
                </c:pt>
                <c:pt idx="387">
                  <c:v>8498488288.0532703</c:v>
                </c:pt>
                <c:pt idx="388">
                  <c:v>8498565955.6603565</c:v>
                </c:pt>
                <c:pt idx="389">
                  <c:v>8498975344.9030457</c:v>
                </c:pt>
                <c:pt idx="390">
                  <c:v>8500065294.0679226</c:v>
                </c:pt>
                <c:pt idx="391">
                  <c:v>8504957511.784708</c:v>
                </c:pt>
                <c:pt idx="392">
                  <c:v>8508577491.88661</c:v>
                </c:pt>
                <c:pt idx="393">
                  <c:v>8509862872.4853687</c:v>
                </c:pt>
                <c:pt idx="394">
                  <c:v>8512491786.2500153</c:v>
                </c:pt>
                <c:pt idx="395">
                  <c:v>8513887676.5134487</c:v>
                </c:pt>
                <c:pt idx="396">
                  <c:v>8527427625.7656784</c:v>
                </c:pt>
                <c:pt idx="397">
                  <c:v>8528421879.3348961</c:v>
                </c:pt>
                <c:pt idx="398">
                  <c:v>8534169799.2243614</c:v>
                </c:pt>
                <c:pt idx="399">
                  <c:v>8534373326.9135551</c:v>
                </c:pt>
                <c:pt idx="400">
                  <c:v>8543137353.1033497</c:v>
                </c:pt>
                <c:pt idx="401">
                  <c:v>8545459489.6632004</c:v>
                </c:pt>
                <c:pt idx="402">
                  <c:v>8547621304.0771103</c:v>
                </c:pt>
                <c:pt idx="403">
                  <c:v>8547800824.937582</c:v>
                </c:pt>
                <c:pt idx="404">
                  <c:v>8554727828.9054356</c:v>
                </c:pt>
                <c:pt idx="405">
                  <c:v>8555824809.8822899</c:v>
                </c:pt>
                <c:pt idx="406">
                  <c:v>8559976053.7912369</c:v>
                </c:pt>
                <c:pt idx="407">
                  <c:v>8563633435.6617069</c:v>
                </c:pt>
                <c:pt idx="408">
                  <c:v>8567780200.3675709</c:v>
                </c:pt>
                <c:pt idx="409">
                  <c:v>8571001467.3141499</c:v>
                </c:pt>
                <c:pt idx="410">
                  <c:v>8571441248.6285343</c:v>
                </c:pt>
                <c:pt idx="411">
                  <c:v>8580718656.8633156</c:v>
                </c:pt>
                <c:pt idx="412">
                  <c:v>8588193838.4419155</c:v>
                </c:pt>
                <c:pt idx="413">
                  <c:v>8589628499.0042591</c:v>
                </c:pt>
                <c:pt idx="414">
                  <c:v>8589664204.6228447</c:v>
                </c:pt>
                <c:pt idx="415">
                  <c:v>8593278921.5907955</c:v>
                </c:pt>
                <c:pt idx="416">
                  <c:v>8594622638.2376461</c:v>
                </c:pt>
                <c:pt idx="417">
                  <c:v>8595473781.429882</c:v>
                </c:pt>
                <c:pt idx="418">
                  <c:v>8606017065.2423</c:v>
                </c:pt>
                <c:pt idx="419">
                  <c:v>8606962378.8908997</c:v>
                </c:pt>
                <c:pt idx="420">
                  <c:v>8607009609.3329926</c:v>
                </c:pt>
                <c:pt idx="421">
                  <c:v>8608981060.1812859</c:v>
                </c:pt>
                <c:pt idx="422">
                  <c:v>8612519638.6572456</c:v>
                </c:pt>
                <c:pt idx="423">
                  <c:v>8618937967.0251179</c:v>
                </c:pt>
                <c:pt idx="424">
                  <c:v>8622010747.1643486</c:v>
                </c:pt>
                <c:pt idx="425">
                  <c:v>8623770887.1628666</c:v>
                </c:pt>
                <c:pt idx="426">
                  <c:v>8624026107.7677517</c:v>
                </c:pt>
                <c:pt idx="427">
                  <c:v>8625570971.8634071</c:v>
                </c:pt>
                <c:pt idx="428">
                  <c:v>8633217056.7114296</c:v>
                </c:pt>
                <c:pt idx="429">
                  <c:v>8637671195.4814777</c:v>
                </c:pt>
                <c:pt idx="430">
                  <c:v>8644395711.1924171</c:v>
                </c:pt>
                <c:pt idx="431">
                  <c:v>8649110816.9791965</c:v>
                </c:pt>
                <c:pt idx="432">
                  <c:v>8649254772.4728489</c:v>
                </c:pt>
                <c:pt idx="433">
                  <c:v>8656349200.4884167</c:v>
                </c:pt>
                <c:pt idx="434">
                  <c:v>8661341421.7914963</c:v>
                </c:pt>
                <c:pt idx="435">
                  <c:v>8662726057.2567253</c:v>
                </c:pt>
                <c:pt idx="436">
                  <c:v>8665975024.3071804</c:v>
                </c:pt>
                <c:pt idx="437">
                  <c:v>8669419261.6258526</c:v>
                </c:pt>
                <c:pt idx="438">
                  <c:v>8669674407.325367</c:v>
                </c:pt>
                <c:pt idx="439">
                  <c:v>8670819025.8385029</c:v>
                </c:pt>
                <c:pt idx="440">
                  <c:v>8671324534.0291557</c:v>
                </c:pt>
                <c:pt idx="441">
                  <c:v>8672786346.2889671</c:v>
                </c:pt>
                <c:pt idx="442">
                  <c:v>8676599244.4683208</c:v>
                </c:pt>
                <c:pt idx="443">
                  <c:v>8678807434.603426</c:v>
                </c:pt>
                <c:pt idx="444">
                  <c:v>8681721214.207592</c:v>
                </c:pt>
                <c:pt idx="445">
                  <c:v>8681731968.0159645</c:v>
                </c:pt>
                <c:pt idx="446">
                  <c:v>8682178339.3550644</c:v>
                </c:pt>
                <c:pt idx="447">
                  <c:v>8684093035.9316254</c:v>
                </c:pt>
                <c:pt idx="448">
                  <c:v>8684661916.467495</c:v>
                </c:pt>
                <c:pt idx="449">
                  <c:v>8686719257.1725273</c:v>
                </c:pt>
                <c:pt idx="450">
                  <c:v>8695519615.8434486</c:v>
                </c:pt>
                <c:pt idx="451">
                  <c:v>8697297893.3532467</c:v>
                </c:pt>
                <c:pt idx="452">
                  <c:v>8702235196.6122036</c:v>
                </c:pt>
                <c:pt idx="453">
                  <c:v>8704728718.890398</c:v>
                </c:pt>
                <c:pt idx="454">
                  <c:v>8708198646.990509</c:v>
                </c:pt>
                <c:pt idx="455">
                  <c:v>8714830057.8190975</c:v>
                </c:pt>
                <c:pt idx="456">
                  <c:v>8715443962.3483067</c:v>
                </c:pt>
                <c:pt idx="457">
                  <c:v>8717279964.8023071</c:v>
                </c:pt>
                <c:pt idx="458">
                  <c:v>8718165268.9803181</c:v>
                </c:pt>
                <c:pt idx="459">
                  <c:v>8718395244.6657982</c:v>
                </c:pt>
                <c:pt idx="460">
                  <c:v>8718744456.3605881</c:v>
                </c:pt>
                <c:pt idx="461">
                  <c:v>8719096981.4064465</c:v>
                </c:pt>
                <c:pt idx="462">
                  <c:v>8724744746.0236397</c:v>
                </c:pt>
                <c:pt idx="463">
                  <c:v>8725237809.6172867</c:v>
                </c:pt>
                <c:pt idx="464">
                  <c:v>8730058155.8883286</c:v>
                </c:pt>
                <c:pt idx="465">
                  <c:v>8733666109.8364391</c:v>
                </c:pt>
                <c:pt idx="466">
                  <c:v>8736088752.6072407</c:v>
                </c:pt>
                <c:pt idx="467">
                  <c:v>8737829482.2736835</c:v>
                </c:pt>
                <c:pt idx="468">
                  <c:v>8745333807.1469364</c:v>
                </c:pt>
                <c:pt idx="469">
                  <c:v>8753679661.7110653</c:v>
                </c:pt>
                <c:pt idx="470">
                  <c:v>8755173946.3802929</c:v>
                </c:pt>
                <c:pt idx="471">
                  <c:v>8756796902.6335087</c:v>
                </c:pt>
                <c:pt idx="472">
                  <c:v>8759473019.9216366</c:v>
                </c:pt>
                <c:pt idx="473">
                  <c:v>8763265365.3429203</c:v>
                </c:pt>
                <c:pt idx="474">
                  <c:v>8769796950.4145851</c:v>
                </c:pt>
                <c:pt idx="475">
                  <c:v>8776069384.9903355</c:v>
                </c:pt>
                <c:pt idx="476">
                  <c:v>8778341462.8142052</c:v>
                </c:pt>
                <c:pt idx="477">
                  <c:v>8778512151.22402</c:v>
                </c:pt>
                <c:pt idx="478">
                  <c:v>8779852891.9710064</c:v>
                </c:pt>
                <c:pt idx="479">
                  <c:v>8785261802.1587563</c:v>
                </c:pt>
                <c:pt idx="480">
                  <c:v>8797878558.4033051</c:v>
                </c:pt>
                <c:pt idx="481">
                  <c:v>8802338200.7499352</c:v>
                </c:pt>
                <c:pt idx="482">
                  <c:v>8802357920.1014214</c:v>
                </c:pt>
                <c:pt idx="483">
                  <c:v>8804034767.0507259</c:v>
                </c:pt>
                <c:pt idx="484">
                  <c:v>8806377137.3987961</c:v>
                </c:pt>
                <c:pt idx="485">
                  <c:v>8808230254.983532</c:v>
                </c:pt>
                <c:pt idx="486">
                  <c:v>8811477155.1185932</c:v>
                </c:pt>
                <c:pt idx="487">
                  <c:v>8822276124.1174011</c:v>
                </c:pt>
                <c:pt idx="488">
                  <c:v>8822836875.7421799</c:v>
                </c:pt>
                <c:pt idx="489">
                  <c:v>8823588843.0264931</c:v>
                </c:pt>
                <c:pt idx="490">
                  <c:v>8831890937.5797691</c:v>
                </c:pt>
                <c:pt idx="491">
                  <c:v>8832250485.4115524</c:v>
                </c:pt>
                <c:pt idx="492">
                  <c:v>8838814060.3034725</c:v>
                </c:pt>
                <c:pt idx="493">
                  <c:v>8839456303.6721764</c:v>
                </c:pt>
                <c:pt idx="494">
                  <c:v>8842648348.5822124</c:v>
                </c:pt>
                <c:pt idx="495">
                  <c:v>8846132131.9557514</c:v>
                </c:pt>
                <c:pt idx="496">
                  <c:v>8848611734.8101063</c:v>
                </c:pt>
                <c:pt idx="497">
                  <c:v>8849225784.8638458</c:v>
                </c:pt>
                <c:pt idx="498">
                  <c:v>8855259083.4985714</c:v>
                </c:pt>
                <c:pt idx="499">
                  <c:v>8855911191.9067402</c:v>
                </c:pt>
                <c:pt idx="500">
                  <c:v>8857257565.8503075</c:v>
                </c:pt>
                <c:pt idx="501">
                  <c:v>8858991666.9869804</c:v>
                </c:pt>
                <c:pt idx="502">
                  <c:v>8860128121.7845955</c:v>
                </c:pt>
                <c:pt idx="503">
                  <c:v>8861076136.0393505</c:v>
                </c:pt>
                <c:pt idx="504">
                  <c:v>8861371382.0400829</c:v>
                </c:pt>
                <c:pt idx="505">
                  <c:v>8864396192.8068542</c:v>
                </c:pt>
                <c:pt idx="506">
                  <c:v>8867862807.780817</c:v>
                </c:pt>
                <c:pt idx="507">
                  <c:v>8869916880.8554649</c:v>
                </c:pt>
                <c:pt idx="508">
                  <c:v>8874741666.3111572</c:v>
                </c:pt>
                <c:pt idx="509">
                  <c:v>8880578927.2995071</c:v>
                </c:pt>
                <c:pt idx="510">
                  <c:v>8885971428.9469662</c:v>
                </c:pt>
                <c:pt idx="511">
                  <c:v>8894362715.0160255</c:v>
                </c:pt>
                <c:pt idx="512">
                  <c:v>8896019963.3532772</c:v>
                </c:pt>
                <c:pt idx="513">
                  <c:v>8897765710.4625168</c:v>
                </c:pt>
                <c:pt idx="514">
                  <c:v>8897904641.6124496</c:v>
                </c:pt>
                <c:pt idx="515">
                  <c:v>8898738157.9429436</c:v>
                </c:pt>
                <c:pt idx="516">
                  <c:v>8899434667.2485352</c:v>
                </c:pt>
                <c:pt idx="517">
                  <c:v>8903953337.0048428</c:v>
                </c:pt>
                <c:pt idx="518">
                  <c:v>8907474304.4465542</c:v>
                </c:pt>
                <c:pt idx="519">
                  <c:v>8918490847.1285019</c:v>
                </c:pt>
                <c:pt idx="520">
                  <c:v>8920820766.8994865</c:v>
                </c:pt>
                <c:pt idx="521">
                  <c:v>8930341408.5332794</c:v>
                </c:pt>
                <c:pt idx="522">
                  <c:v>8932963239.4180698</c:v>
                </c:pt>
                <c:pt idx="523">
                  <c:v>8933059431.5610752</c:v>
                </c:pt>
                <c:pt idx="524">
                  <c:v>8934134108.3191853</c:v>
                </c:pt>
                <c:pt idx="525">
                  <c:v>8936056925.6400356</c:v>
                </c:pt>
                <c:pt idx="526">
                  <c:v>8941289940.4989204</c:v>
                </c:pt>
                <c:pt idx="527">
                  <c:v>8941407075.3187866</c:v>
                </c:pt>
                <c:pt idx="528">
                  <c:v>8943444912.7554855</c:v>
                </c:pt>
                <c:pt idx="529">
                  <c:v>8943730359.801836</c:v>
                </c:pt>
                <c:pt idx="530">
                  <c:v>8946310598.6156368</c:v>
                </c:pt>
                <c:pt idx="531">
                  <c:v>8950591296.0114193</c:v>
                </c:pt>
                <c:pt idx="532">
                  <c:v>8951986947.8177567</c:v>
                </c:pt>
                <c:pt idx="533">
                  <c:v>8954325766.8573818</c:v>
                </c:pt>
                <c:pt idx="534">
                  <c:v>8957871162.1409168</c:v>
                </c:pt>
                <c:pt idx="535">
                  <c:v>8963643352.1204109</c:v>
                </c:pt>
                <c:pt idx="536">
                  <c:v>8967781714.2839336</c:v>
                </c:pt>
                <c:pt idx="537">
                  <c:v>8967901559.1693745</c:v>
                </c:pt>
                <c:pt idx="538">
                  <c:v>8968414083.7583771</c:v>
                </c:pt>
                <c:pt idx="539">
                  <c:v>8971451421.4801159</c:v>
                </c:pt>
                <c:pt idx="540">
                  <c:v>8972186106.4472942</c:v>
                </c:pt>
                <c:pt idx="541">
                  <c:v>8973239223.1937752</c:v>
                </c:pt>
                <c:pt idx="542">
                  <c:v>8973338585.1298771</c:v>
                </c:pt>
                <c:pt idx="543">
                  <c:v>8974686639.3185825</c:v>
                </c:pt>
                <c:pt idx="544">
                  <c:v>8978247336.9832458</c:v>
                </c:pt>
                <c:pt idx="545">
                  <c:v>8981996354.0438957</c:v>
                </c:pt>
                <c:pt idx="546">
                  <c:v>8982529582.6691189</c:v>
                </c:pt>
                <c:pt idx="547">
                  <c:v>8986674801.4764957</c:v>
                </c:pt>
                <c:pt idx="548">
                  <c:v>8991057609.9738541</c:v>
                </c:pt>
                <c:pt idx="549">
                  <c:v>8991544566.5274868</c:v>
                </c:pt>
                <c:pt idx="550">
                  <c:v>8993060628.7748947</c:v>
                </c:pt>
                <c:pt idx="551">
                  <c:v>9000840294.5626354</c:v>
                </c:pt>
                <c:pt idx="552">
                  <c:v>9002531493.229744</c:v>
                </c:pt>
                <c:pt idx="553">
                  <c:v>9004251467.4698544</c:v>
                </c:pt>
                <c:pt idx="554">
                  <c:v>9005606845.0364952</c:v>
                </c:pt>
                <c:pt idx="555">
                  <c:v>9005762050.0418568</c:v>
                </c:pt>
                <c:pt idx="556">
                  <c:v>9006433117.2311058</c:v>
                </c:pt>
                <c:pt idx="557">
                  <c:v>9015942159.161272</c:v>
                </c:pt>
                <c:pt idx="558">
                  <c:v>9020016230.6393261</c:v>
                </c:pt>
                <c:pt idx="559">
                  <c:v>9021390008.6187057</c:v>
                </c:pt>
                <c:pt idx="560">
                  <c:v>9038645814.3378391</c:v>
                </c:pt>
                <c:pt idx="561">
                  <c:v>9039318397.2502346</c:v>
                </c:pt>
                <c:pt idx="562">
                  <c:v>9042001154.4466267</c:v>
                </c:pt>
                <c:pt idx="563">
                  <c:v>9047276386.601366</c:v>
                </c:pt>
                <c:pt idx="564">
                  <c:v>9049589579.3874264</c:v>
                </c:pt>
                <c:pt idx="565">
                  <c:v>9059132115.3217449</c:v>
                </c:pt>
                <c:pt idx="566">
                  <c:v>9061806210.7810268</c:v>
                </c:pt>
                <c:pt idx="567">
                  <c:v>9065195659.624073</c:v>
                </c:pt>
                <c:pt idx="568">
                  <c:v>9066055138.508316</c:v>
                </c:pt>
                <c:pt idx="569">
                  <c:v>9067615834.5832634</c:v>
                </c:pt>
                <c:pt idx="570">
                  <c:v>9070911932.6340523</c:v>
                </c:pt>
                <c:pt idx="571">
                  <c:v>9071497769.8799858</c:v>
                </c:pt>
                <c:pt idx="572">
                  <c:v>9071868019.451376</c:v>
                </c:pt>
                <c:pt idx="573">
                  <c:v>9075486683.9488392</c:v>
                </c:pt>
                <c:pt idx="574">
                  <c:v>9078382662.3165455</c:v>
                </c:pt>
                <c:pt idx="575">
                  <c:v>9085307921.4760361</c:v>
                </c:pt>
                <c:pt idx="576">
                  <c:v>9085844876.057827</c:v>
                </c:pt>
                <c:pt idx="577">
                  <c:v>9086236957.7367744</c:v>
                </c:pt>
                <c:pt idx="578">
                  <c:v>9087690811.601656</c:v>
                </c:pt>
                <c:pt idx="579">
                  <c:v>9092155705.299099</c:v>
                </c:pt>
                <c:pt idx="580">
                  <c:v>9099366281.7947254</c:v>
                </c:pt>
                <c:pt idx="581">
                  <c:v>9100538731.0084972</c:v>
                </c:pt>
                <c:pt idx="582">
                  <c:v>9102371781.8604755</c:v>
                </c:pt>
                <c:pt idx="583">
                  <c:v>9109201978.8256207</c:v>
                </c:pt>
                <c:pt idx="584">
                  <c:v>9109891636.8565769</c:v>
                </c:pt>
                <c:pt idx="585">
                  <c:v>9111679791.1319027</c:v>
                </c:pt>
                <c:pt idx="586">
                  <c:v>9113149956.0970421</c:v>
                </c:pt>
                <c:pt idx="587">
                  <c:v>9113952411.2171974</c:v>
                </c:pt>
                <c:pt idx="588">
                  <c:v>9114295312.6263962</c:v>
                </c:pt>
                <c:pt idx="589">
                  <c:v>9119078928.8766766</c:v>
                </c:pt>
                <c:pt idx="590">
                  <c:v>9119957895.9213467</c:v>
                </c:pt>
                <c:pt idx="591">
                  <c:v>9128164433.4183521</c:v>
                </c:pt>
                <c:pt idx="592">
                  <c:v>9135418770.7308731</c:v>
                </c:pt>
                <c:pt idx="593">
                  <c:v>9136510443.4636497</c:v>
                </c:pt>
                <c:pt idx="594">
                  <c:v>9142085202.1675262</c:v>
                </c:pt>
                <c:pt idx="595">
                  <c:v>9142319888.5545464</c:v>
                </c:pt>
                <c:pt idx="596">
                  <c:v>9145228869.5042057</c:v>
                </c:pt>
                <c:pt idx="597">
                  <c:v>9145654535.1898842</c:v>
                </c:pt>
                <c:pt idx="598">
                  <c:v>9146375413.6966267</c:v>
                </c:pt>
                <c:pt idx="599">
                  <c:v>9148151025.8834057</c:v>
                </c:pt>
                <c:pt idx="600">
                  <c:v>9148601904.9072266</c:v>
                </c:pt>
                <c:pt idx="601">
                  <c:v>9152983167.3479156</c:v>
                </c:pt>
                <c:pt idx="602">
                  <c:v>9157478616.1355953</c:v>
                </c:pt>
                <c:pt idx="603">
                  <c:v>9159630236.8558235</c:v>
                </c:pt>
                <c:pt idx="604">
                  <c:v>9160844581.7676563</c:v>
                </c:pt>
                <c:pt idx="605">
                  <c:v>9166592373.7521362</c:v>
                </c:pt>
                <c:pt idx="606">
                  <c:v>9167950168.6042156</c:v>
                </c:pt>
                <c:pt idx="607">
                  <c:v>9174289325.2593365</c:v>
                </c:pt>
                <c:pt idx="608">
                  <c:v>9176566735.6189384</c:v>
                </c:pt>
                <c:pt idx="609">
                  <c:v>9182664439.5405388</c:v>
                </c:pt>
                <c:pt idx="610">
                  <c:v>9186644641.194561</c:v>
                </c:pt>
                <c:pt idx="611">
                  <c:v>9191508954.3903904</c:v>
                </c:pt>
                <c:pt idx="612">
                  <c:v>9193167075.6183662</c:v>
                </c:pt>
                <c:pt idx="613">
                  <c:v>9196218578.5324173</c:v>
                </c:pt>
                <c:pt idx="614">
                  <c:v>9196484303.8959961</c:v>
                </c:pt>
                <c:pt idx="615">
                  <c:v>9204392705.6252117</c:v>
                </c:pt>
                <c:pt idx="616">
                  <c:v>9210975655.9971256</c:v>
                </c:pt>
                <c:pt idx="617">
                  <c:v>9212018393.8978367</c:v>
                </c:pt>
                <c:pt idx="618">
                  <c:v>9214147165.8106365</c:v>
                </c:pt>
                <c:pt idx="619">
                  <c:v>9216949588.1704807</c:v>
                </c:pt>
                <c:pt idx="620">
                  <c:v>9217258940.718504</c:v>
                </c:pt>
                <c:pt idx="621">
                  <c:v>9221904250.652647</c:v>
                </c:pt>
                <c:pt idx="622">
                  <c:v>9222181834.7646561</c:v>
                </c:pt>
                <c:pt idx="623">
                  <c:v>9223945556.6207428</c:v>
                </c:pt>
                <c:pt idx="624">
                  <c:v>9226349982.8843555</c:v>
                </c:pt>
                <c:pt idx="625">
                  <c:v>9226412704.5342159</c:v>
                </c:pt>
                <c:pt idx="626">
                  <c:v>9233698045.3469429</c:v>
                </c:pt>
                <c:pt idx="627">
                  <c:v>9239075128.4607468</c:v>
                </c:pt>
                <c:pt idx="628">
                  <c:v>9243584429.2206459</c:v>
                </c:pt>
                <c:pt idx="629">
                  <c:v>9246679734.1696873</c:v>
                </c:pt>
                <c:pt idx="630">
                  <c:v>9249178323.8421154</c:v>
                </c:pt>
                <c:pt idx="631">
                  <c:v>9254421508.0519161</c:v>
                </c:pt>
                <c:pt idx="632">
                  <c:v>9256544681.0017853</c:v>
                </c:pt>
                <c:pt idx="633">
                  <c:v>9258365042.0467567</c:v>
                </c:pt>
                <c:pt idx="634">
                  <c:v>9267502092.2233276</c:v>
                </c:pt>
                <c:pt idx="635">
                  <c:v>9267911256.7733269</c:v>
                </c:pt>
                <c:pt idx="636">
                  <c:v>9268395351.5513725</c:v>
                </c:pt>
                <c:pt idx="637">
                  <c:v>9269742804.8196354</c:v>
                </c:pt>
                <c:pt idx="638">
                  <c:v>9274704620.4873734</c:v>
                </c:pt>
                <c:pt idx="639">
                  <c:v>9275907176.0431423</c:v>
                </c:pt>
                <c:pt idx="640">
                  <c:v>9275927877.8780727</c:v>
                </c:pt>
                <c:pt idx="641">
                  <c:v>9276082700.9533958</c:v>
                </c:pt>
                <c:pt idx="642">
                  <c:v>9279547390.074667</c:v>
                </c:pt>
                <c:pt idx="643">
                  <c:v>9281935814.9567871</c:v>
                </c:pt>
                <c:pt idx="644">
                  <c:v>9284780362.7627468</c:v>
                </c:pt>
                <c:pt idx="645">
                  <c:v>9286817370.274826</c:v>
                </c:pt>
                <c:pt idx="646">
                  <c:v>9287699698.6612167</c:v>
                </c:pt>
                <c:pt idx="647">
                  <c:v>9287801278.6496258</c:v>
                </c:pt>
                <c:pt idx="648">
                  <c:v>9287895435.0189037</c:v>
                </c:pt>
                <c:pt idx="649">
                  <c:v>9289496033.7129345</c:v>
                </c:pt>
                <c:pt idx="650">
                  <c:v>9291290856.6772881</c:v>
                </c:pt>
                <c:pt idx="651">
                  <c:v>9294547295.4398956</c:v>
                </c:pt>
                <c:pt idx="652">
                  <c:v>9296815849.069397</c:v>
                </c:pt>
                <c:pt idx="653">
                  <c:v>9297707522.4603462</c:v>
                </c:pt>
                <c:pt idx="654">
                  <c:v>9307691920.2132072</c:v>
                </c:pt>
                <c:pt idx="655">
                  <c:v>9308417894.8830376</c:v>
                </c:pt>
                <c:pt idx="656">
                  <c:v>9312015818.8924561</c:v>
                </c:pt>
                <c:pt idx="657">
                  <c:v>9315651858.5876465</c:v>
                </c:pt>
                <c:pt idx="658">
                  <c:v>9320071249.6389675</c:v>
                </c:pt>
                <c:pt idx="659">
                  <c:v>9323005612.8693275</c:v>
                </c:pt>
                <c:pt idx="660">
                  <c:v>9323246175.1543064</c:v>
                </c:pt>
                <c:pt idx="661">
                  <c:v>9336150581.505846</c:v>
                </c:pt>
                <c:pt idx="662">
                  <c:v>9336361638.7992859</c:v>
                </c:pt>
                <c:pt idx="663">
                  <c:v>9337358043.1839275</c:v>
                </c:pt>
                <c:pt idx="664">
                  <c:v>9340350884.7359772</c:v>
                </c:pt>
                <c:pt idx="665">
                  <c:v>9340927799.639267</c:v>
                </c:pt>
                <c:pt idx="666">
                  <c:v>9344713225.9872265</c:v>
                </c:pt>
                <c:pt idx="667">
                  <c:v>9346965208.8595066</c:v>
                </c:pt>
                <c:pt idx="668">
                  <c:v>9349274076.3499756</c:v>
                </c:pt>
                <c:pt idx="669">
                  <c:v>9350753745.4347553</c:v>
                </c:pt>
                <c:pt idx="670">
                  <c:v>9358720554.3509655</c:v>
                </c:pt>
                <c:pt idx="671">
                  <c:v>9362975480.0859375</c:v>
                </c:pt>
                <c:pt idx="672">
                  <c:v>9372825115.4065056</c:v>
                </c:pt>
                <c:pt idx="673">
                  <c:v>9377590594.2936268</c:v>
                </c:pt>
                <c:pt idx="674">
                  <c:v>9381564208.7590752</c:v>
                </c:pt>
                <c:pt idx="675">
                  <c:v>9383344368.6662464</c:v>
                </c:pt>
                <c:pt idx="676">
                  <c:v>9385174167.9316463</c:v>
                </c:pt>
                <c:pt idx="677">
                  <c:v>9387458658.4199066</c:v>
                </c:pt>
                <c:pt idx="678">
                  <c:v>9396932834.8636169</c:v>
                </c:pt>
                <c:pt idx="679">
                  <c:v>9404211298.1315365</c:v>
                </c:pt>
                <c:pt idx="680">
                  <c:v>9410319678.0134735</c:v>
                </c:pt>
                <c:pt idx="681">
                  <c:v>9414778152.2638531</c:v>
                </c:pt>
                <c:pt idx="682">
                  <c:v>9416638806.5170269</c:v>
                </c:pt>
                <c:pt idx="683">
                  <c:v>9419477627.2607937</c:v>
                </c:pt>
                <c:pt idx="684">
                  <c:v>9423682875.3332348</c:v>
                </c:pt>
                <c:pt idx="685">
                  <c:v>9426609898.4643021</c:v>
                </c:pt>
                <c:pt idx="686">
                  <c:v>9429303703.9222775</c:v>
                </c:pt>
                <c:pt idx="687">
                  <c:v>9429533146.9048557</c:v>
                </c:pt>
                <c:pt idx="688">
                  <c:v>9430658461.3653259</c:v>
                </c:pt>
                <c:pt idx="689">
                  <c:v>9433388610.7771854</c:v>
                </c:pt>
                <c:pt idx="690">
                  <c:v>9433400204.8114624</c:v>
                </c:pt>
                <c:pt idx="691">
                  <c:v>9433898133.3551998</c:v>
                </c:pt>
                <c:pt idx="692">
                  <c:v>9438977089.7880764</c:v>
                </c:pt>
                <c:pt idx="693">
                  <c:v>9439321125.3775864</c:v>
                </c:pt>
                <c:pt idx="694">
                  <c:v>9447312616.8300972</c:v>
                </c:pt>
                <c:pt idx="695">
                  <c:v>9450985058.7622566</c:v>
                </c:pt>
                <c:pt idx="696">
                  <c:v>9460848445.2687054</c:v>
                </c:pt>
                <c:pt idx="697">
                  <c:v>9463061425.8448257</c:v>
                </c:pt>
                <c:pt idx="698">
                  <c:v>9463147322.7964172</c:v>
                </c:pt>
                <c:pt idx="699">
                  <c:v>9463872711.4162159</c:v>
                </c:pt>
                <c:pt idx="700">
                  <c:v>9465522997.7858868</c:v>
                </c:pt>
                <c:pt idx="701">
                  <c:v>9468073366.6120281</c:v>
                </c:pt>
                <c:pt idx="702">
                  <c:v>9475980468.2028255</c:v>
                </c:pt>
                <c:pt idx="703">
                  <c:v>9482315079.3923664</c:v>
                </c:pt>
                <c:pt idx="704">
                  <c:v>9484095888.2672958</c:v>
                </c:pt>
                <c:pt idx="705">
                  <c:v>9487582333.5618134</c:v>
                </c:pt>
                <c:pt idx="706">
                  <c:v>9490732104.744936</c:v>
                </c:pt>
                <c:pt idx="707">
                  <c:v>9493071173.1914063</c:v>
                </c:pt>
                <c:pt idx="708">
                  <c:v>9494237431.2644062</c:v>
                </c:pt>
                <c:pt idx="709">
                  <c:v>9496146413.7281971</c:v>
                </c:pt>
                <c:pt idx="710">
                  <c:v>9497182375.3133755</c:v>
                </c:pt>
                <c:pt idx="711">
                  <c:v>9499719696.0914955</c:v>
                </c:pt>
                <c:pt idx="712">
                  <c:v>9500313332.3770657</c:v>
                </c:pt>
                <c:pt idx="713">
                  <c:v>9503484994.9294376</c:v>
                </c:pt>
                <c:pt idx="714">
                  <c:v>9506073779.4713764</c:v>
                </c:pt>
                <c:pt idx="715">
                  <c:v>9506702124.0169163</c:v>
                </c:pt>
                <c:pt idx="716">
                  <c:v>9514240103.8823757</c:v>
                </c:pt>
                <c:pt idx="717">
                  <c:v>9519709133.6573009</c:v>
                </c:pt>
                <c:pt idx="718">
                  <c:v>9526948930.9864655</c:v>
                </c:pt>
                <c:pt idx="719">
                  <c:v>9528777361.9066753</c:v>
                </c:pt>
                <c:pt idx="720">
                  <c:v>9529542957.9921265</c:v>
                </c:pt>
                <c:pt idx="721">
                  <c:v>9530184280.9969654</c:v>
                </c:pt>
                <c:pt idx="722">
                  <c:v>9540891942.4128227</c:v>
                </c:pt>
                <c:pt idx="723">
                  <c:v>9550387303.7759552</c:v>
                </c:pt>
                <c:pt idx="724">
                  <c:v>9556670916.761095</c:v>
                </c:pt>
                <c:pt idx="725">
                  <c:v>9565778515.9102116</c:v>
                </c:pt>
                <c:pt idx="726">
                  <c:v>9569953520.7201157</c:v>
                </c:pt>
                <c:pt idx="727">
                  <c:v>9572588550.7933769</c:v>
                </c:pt>
                <c:pt idx="728">
                  <c:v>9577005890.7688255</c:v>
                </c:pt>
                <c:pt idx="729">
                  <c:v>9580251777.9168758</c:v>
                </c:pt>
                <c:pt idx="730">
                  <c:v>9580530795.0008755</c:v>
                </c:pt>
                <c:pt idx="731">
                  <c:v>9582947344.3137455</c:v>
                </c:pt>
                <c:pt idx="732">
                  <c:v>9583227999.5234337</c:v>
                </c:pt>
                <c:pt idx="733">
                  <c:v>9587067677.1983128</c:v>
                </c:pt>
                <c:pt idx="734">
                  <c:v>9587727054.3620663</c:v>
                </c:pt>
                <c:pt idx="735">
                  <c:v>9592168756.181097</c:v>
                </c:pt>
                <c:pt idx="736">
                  <c:v>9594617888.5126476</c:v>
                </c:pt>
                <c:pt idx="737">
                  <c:v>9597769944.8918858</c:v>
                </c:pt>
                <c:pt idx="738">
                  <c:v>9599162852.8997765</c:v>
                </c:pt>
                <c:pt idx="739">
                  <c:v>9601348919.1871071</c:v>
                </c:pt>
                <c:pt idx="740">
                  <c:v>9606163605.6167164</c:v>
                </c:pt>
                <c:pt idx="741">
                  <c:v>9611158975.4547863</c:v>
                </c:pt>
                <c:pt idx="742">
                  <c:v>9611438417.6390667</c:v>
                </c:pt>
                <c:pt idx="743">
                  <c:v>9612113198.1628571</c:v>
                </c:pt>
                <c:pt idx="744">
                  <c:v>9617254095.003336</c:v>
                </c:pt>
                <c:pt idx="745">
                  <c:v>9618899125.1580753</c:v>
                </c:pt>
                <c:pt idx="746">
                  <c:v>9619843704.400116</c:v>
                </c:pt>
                <c:pt idx="747">
                  <c:v>9623815140.903059</c:v>
                </c:pt>
                <c:pt idx="748">
                  <c:v>9626486315.5839157</c:v>
                </c:pt>
                <c:pt idx="749">
                  <c:v>9627218444.6879559</c:v>
                </c:pt>
                <c:pt idx="750">
                  <c:v>9633574878.2101784</c:v>
                </c:pt>
                <c:pt idx="751">
                  <c:v>9636039397.6000957</c:v>
                </c:pt>
                <c:pt idx="752">
                  <c:v>9649850851.7746162</c:v>
                </c:pt>
                <c:pt idx="753">
                  <c:v>9651764114.0157337</c:v>
                </c:pt>
                <c:pt idx="754">
                  <c:v>9652390638.5868759</c:v>
                </c:pt>
                <c:pt idx="755">
                  <c:v>9652521265.1667976</c:v>
                </c:pt>
                <c:pt idx="756">
                  <c:v>9656609402.3784771</c:v>
                </c:pt>
                <c:pt idx="757">
                  <c:v>9658878091.3370056</c:v>
                </c:pt>
                <c:pt idx="758">
                  <c:v>9663982836.3017063</c:v>
                </c:pt>
                <c:pt idx="759">
                  <c:v>9676760963.823967</c:v>
                </c:pt>
                <c:pt idx="760">
                  <c:v>9679247732.891386</c:v>
                </c:pt>
                <c:pt idx="761">
                  <c:v>9686924533.1504154</c:v>
                </c:pt>
                <c:pt idx="762">
                  <c:v>9688759727.8394566</c:v>
                </c:pt>
                <c:pt idx="763">
                  <c:v>9691148805.9661465</c:v>
                </c:pt>
                <c:pt idx="764">
                  <c:v>9701723186.9410267</c:v>
                </c:pt>
                <c:pt idx="765">
                  <c:v>9704260837.3058167</c:v>
                </c:pt>
                <c:pt idx="766">
                  <c:v>9705362794.0618362</c:v>
                </c:pt>
                <c:pt idx="767">
                  <c:v>9708213921.1486759</c:v>
                </c:pt>
                <c:pt idx="768">
                  <c:v>9710258164.8936253</c:v>
                </c:pt>
                <c:pt idx="769">
                  <c:v>9713147315.5153275</c:v>
                </c:pt>
                <c:pt idx="770">
                  <c:v>9713812006.2988663</c:v>
                </c:pt>
                <c:pt idx="771">
                  <c:v>9716412061.5016956</c:v>
                </c:pt>
                <c:pt idx="772">
                  <c:v>9717957123.0124969</c:v>
                </c:pt>
                <c:pt idx="773">
                  <c:v>9718510258.5703964</c:v>
                </c:pt>
                <c:pt idx="774">
                  <c:v>9719921415.3775654</c:v>
                </c:pt>
                <c:pt idx="775">
                  <c:v>9723270834.860466</c:v>
                </c:pt>
                <c:pt idx="776">
                  <c:v>9729181557.6713161</c:v>
                </c:pt>
                <c:pt idx="777">
                  <c:v>9730381415.6388359</c:v>
                </c:pt>
                <c:pt idx="778">
                  <c:v>9733017628.5118771</c:v>
                </c:pt>
                <c:pt idx="779">
                  <c:v>9737912569.7639256</c:v>
                </c:pt>
                <c:pt idx="780">
                  <c:v>9743125152.633646</c:v>
                </c:pt>
                <c:pt idx="781">
                  <c:v>9743527099.5963764</c:v>
                </c:pt>
                <c:pt idx="782">
                  <c:v>9750435338.4675159</c:v>
                </c:pt>
                <c:pt idx="783">
                  <c:v>9760101312.0825558</c:v>
                </c:pt>
                <c:pt idx="784">
                  <c:v>9762149219.5602474</c:v>
                </c:pt>
                <c:pt idx="785">
                  <c:v>9771183158.7049866</c:v>
                </c:pt>
                <c:pt idx="786">
                  <c:v>9785867630.1180668</c:v>
                </c:pt>
                <c:pt idx="787">
                  <c:v>9801414716.5481758</c:v>
                </c:pt>
                <c:pt idx="788">
                  <c:v>9802147392.3856258</c:v>
                </c:pt>
                <c:pt idx="789">
                  <c:v>9802957278.7651062</c:v>
                </c:pt>
                <c:pt idx="790">
                  <c:v>9803116897.5562057</c:v>
                </c:pt>
                <c:pt idx="791">
                  <c:v>9809482149.3070755</c:v>
                </c:pt>
                <c:pt idx="792">
                  <c:v>9810921424.4921455</c:v>
                </c:pt>
                <c:pt idx="793">
                  <c:v>9820324571.0947266</c:v>
                </c:pt>
                <c:pt idx="794">
                  <c:v>9823459320.8472366</c:v>
                </c:pt>
                <c:pt idx="795">
                  <c:v>9838983466.0945454</c:v>
                </c:pt>
                <c:pt idx="796">
                  <c:v>9844011862.4888554</c:v>
                </c:pt>
                <c:pt idx="797">
                  <c:v>9847456431.907526</c:v>
                </c:pt>
                <c:pt idx="798">
                  <c:v>9856978920.5306873</c:v>
                </c:pt>
                <c:pt idx="799">
                  <c:v>9862052027.9402866</c:v>
                </c:pt>
                <c:pt idx="800">
                  <c:v>9862447669.7071075</c:v>
                </c:pt>
                <c:pt idx="801">
                  <c:v>9863721856.5546055</c:v>
                </c:pt>
                <c:pt idx="802">
                  <c:v>9863856669.0178661</c:v>
                </c:pt>
                <c:pt idx="803">
                  <c:v>9865791368.4456768</c:v>
                </c:pt>
                <c:pt idx="804">
                  <c:v>9866103011.0348568</c:v>
                </c:pt>
                <c:pt idx="805">
                  <c:v>9866109902.9245358</c:v>
                </c:pt>
                <c:pt idx="806">
                  <c:v>9866384673.1799564</c:v>
                </c:pt>
                <c:pt idx="807">
                  <c:v>9869614482.3875256</c:v>
                </c:pt>
                <c:pt idx="808">
                  <c:v>9880515919.5114269</c:v>
                </c:pt>
                <c:pt idx="809">
                  <c:v>9880677690.4602661</c:v>
                </c:pt>
                <c:pt idx="810">
                  <c:v>9881971933.6559467</c:v>
                </c:pt>
                <c:pt idx="811">
                  <c:v>9884440193.5306473</c:v>
                </c:pt>
                <c:pt idx="812">
                  <c:v>9884662388.6243458</c:v>
                </c:pt>
                <c:pt idx="813">
                  <c:v>9899330056.5172462</c:v>
                </c:pt>
                <c:pt idx="814">
                  <c:v>9909285098.4198265</c:v>
                </c:pt>
                <c:pt idx="815">
                  <c:v>9920300432.428627</c:v>
                </c:pt>
                <c:pt idx="816">
                  <c:v>9922056766.1342373</c:v>
                </c:pt>
                <c:pt idx="817">
                  <c:v>9939302776.8603363</c:v>
                </c:pt>
                <c:pt idx="818">
                  <c:v>9947418622.6353664</c:v>
                </c:pt>
                <c:pt idx="819">
                  <c:v>9948902540.6197853</c:v>
                </c:pt>
                <c:pt idx="820">
                  <c:v>9953133420.7406864</c:v>
                </c:pt>
                <c:pt idx="821">
                  <c:v>9955861811.1797352</c:v>
                </c:pt>
                <c:pt idx="822">
                  <c:v>9958066424.1104965</c:v>
                </c:pt>
                <c:pt idx="823">
                  <c:v>9958544153.3786659</c:v>
                </c:pt>
                <c:pt idx="824">
                  <c:v>9958970231.9624863</c:v>
                </c:pt>
                <c:pt idx="825">
                  <c:v>9966196112.3480854</c:v>
                </c:pt>
                <c:pt idx="826">
                  <c:v>9967113816.1921654</c:v>
                </c:pt>
                <c:pt idx="827">
                  <c:v>9969611956.4565353</c:v>
                </c:pt>
                <c:pt idx="828">
                  <c:v>9971164206.225256</c:v>
                </c:pt>
                <c:pt idx="829">
                  <c:v>9978094432.4817657</c:v>
                </c:pt>
                <c:pt idx="830">
                  <c:v>9986578054.9867954</c:v>
                </c:pt>
                <c:pt idx="831">
                  <c:v>9988481990.0515461</c:v>
                </c:pt>
                <c:pt idx="832">
                  <c:v>9993261629.2901955</c:v>
                </c:pt>
                <c:pt idx="833">
                  <c:v>9998944369.9625359</c:v>
                </c:pt>
                <c:pt idx="834">
                  <c:v>10008069644.566317</c:v>
                </c:pt>
                <c:pt idx="835">
                  <c:v>10011566989.653856</c:v>
                </c:pt>
                <c:pt idx="836">
                  <c:v>10013083434.724466</c:v>
                </c:pt>
                <c:pt idx="837">
                  <c:v>10015435128.165396</c:v>
                </c:pt>
                <c:pt idx="838">
                  <c:v>10017594714.738855</c:v>
                </c:pt>
                <c:pt idx="839">
                  <c:v>10019914621.506636</c:v>
                </c:pt>
                <c:pt idx="840">
                  <c:v>10021541611.462696</c:v>
                </c:pt>
                <c:pt idx="841">
                  <c:v>10021801537.988615</c:v>
                </c:pt>
                <c:pt idx="842">
                  <c:v>10023724879.568117</c:v>
                </c:pt>
                <c:pt idx="843">
                  <c:v>10027273749.890406</c:v>
                </c:pt>
                <c:pt idx="844">
                  <c:v>10027574426.511597</c:v>
                </c:pt>
                <c:pt idx="845">
                  <c:v>10034054473.641047</c:v>
                </c:pt>
                <c:pt idx="846">
                  <c:v>10042521941.729666</c:v>
                </c:pt>
                <c:pt idx="847">
                  <c:v>10045595552.924507</c:v>
                </c:pt>
                <c:pt idx="848">
                  <c:v>10057588257.690105</c:v>
                </c:pt>
                <c:pt idx="849">
                  <c:v>10060661979.286245</c:v>
                </c:pt>
                <c:pt idx="850">
                  <c:v>10084626204.635086</c:v>
                </c:pt>
                <c:pt idx="851">
                  <c:v>10086193821.535715</c:v>
                </c:pt>
                <c:pt idx="852">
                  <c:v>10087442780.291237</c:v>
                </c:pt>
                <c:pt idx="853">
                  <c:v>10100379180.019627</c:v>
                </c:pt>
                <c:pt idx="854">
                  <c:v>10109766077.336786</c:v>
                </c:pt>
                <c:pt idx="855">
                  <c:v>10111629896.562126</c:v>
                </c:pt>
                <c:pt idx="856">
                  <c:v>10112986504.747297</c:v>
                </c:pt>
                <c:pt idx="857">
                  <c:v>10113912389.207056</c:v>
                </c:pt>
                <c:pt idx="858">
                  <c:v>10115601131.103716</c:v>
                </c:pt>
                <c:pt idx="859">
                  <c:v>10131301757.716637</c:v>
                </c:pt>
                <c:pt idx="860">
                  <c:v>10131764193.905676</c:v>
                </c:pt>
                <c:pt idx="861">
                  <c:v>10141184445.954136</c:v>
                </c:pt>
                <c:pt idx="862">
                  <c:v>10142500065.317106</c:v>
                </c:pt>
                <c:pt idx="863">
                  <c:v>10153515677.066545</c:v>
                </c:pt>
                <c:pt idx="864">
                  <c:v>10156181122.875095</c:v>
                </c:pt>
                <c:pt idx="865">
                  <c:v>10159447731.921045</c:v>
                </c:pt>
                <c:pt idx="866">
                  <c:v>10163938587.902037</c:v>
                </c:pt>
                <c:pt idx="867">
                  <c:v>10182034182.384716</c:v>
                </c:pt>
                <c:pt idx="868">
                  <c:v>10182905798.427517</c:v>
                </c:pt>
                <c:pt idx="869">
                  <c:v>10187404142.980597</c:v>
                </c:pt>
                <c:pt idx="870">
                  <c:v>10188278261.658686</c:v>
                </c:pt>
                <c:pt idx="871">
                  <c:v>10189328482.327217</c:v>
                </c:pt>
                <c:pt idx="872">
                  <c:v>10196915316.248396</c:v>
                </c:pt>
                <c:pt idx="873">
                  <c:v>10197379358.978786</c:v>
                </c:pt>
                <c:pt idx="874">
                  <c:v>10207095261.975237</c:v>
                </c:pt>
                <c:pt idx="875">
                  <c:v>10216025764.857206</c:v>
                </c:pt>
                <c:pt idx="876">
                  <c:v>10222354851.254597</c:v>
                </c:pt>
                <c:pt idx="877">
                  <c:v>10222727996.609236</c:v>
                </c:pt>
                <c:pt idx="878">
                  <c:v>10230549896.044106</c:v>
                </c:pt>
                <c:pt idx="879">
                  <c:v>10232671831.142956</c:v>
                </c:pt>
                <c:pt idx="880">
                  <c:v>10238325309.632835</c:v>
                </c:pt>
                <c:pt idx="881">
                  <c:v>10239481938.833666</c:v>
                </c:pt>
                <c:pt idx="882">
                  <c:v>10240241582.937517</c:v>
                </c:pt>
                <c:pt idx="883">
                  <c:v>10243320673.603685</c:v>
                </c:pt>
                <c:pt idx="884">
                  <c:v>10248857486.456196</c:v>
                </c:pt>
                <c:pt idx="885">
                  <c:v>10268477962.718397</c:v>
                </c:pt>
                <c:pt idx="886">
                  <c:v>10268731483.506786</c:v>
                </c:pt>
                <c:pt idx="887">
                  <c:v>10269141727.195347</c:v>
                </c:pt>
                <c:pt idx="888">
                  <c:v>10280120965.767977</c:v>
                </c:pt>
                <c:pt idx="889">
                  <c:v>10281706906.643217</c:v>
                </c:pt>
                <c:pt idx="890">
                  <c:v>10306239754.039658</c:v>
                </c:pt>
                <c:pt idx="891">
                  <c:v>10309559520.451267</c:v>
                </c:pt>
                <c:pt idx="892">
                  <c:v>10312691917.631897</c:v>
                </c:pt>
                <c:pt idx="893">
                  <c:v>10321799714.375227</c:v>
                </c:pt>
                <c:pt idx="894">
                  <c:v>10322650308.441147</c:v>
                </c:pt>
                <c:pt idx="895">
                  <c:v>10329612021.479807</c:v>
                </c:pt>
                <c:pt idx="896">
                  <c:v>10332104008.760256</c:v>
                </c:pt>
                <c:pt idx="897">
                  <c:v>10334194524.444407</c:v>
                </c:pt>
                <c:pt idx="898">
                  <c:v>10340527579.783787</c:v>
                </c:pt>
                <c:pt idx="899">
                  <c:v>10343892552.942396</c:v>
                </c:pt>
                <c:pt idx="900">
                  <c:v>10343997837.068056</c:v>
                </c:pt>
                <c:pt idx="901">
                  <c:v>10351948745.524227</c:v>
                </c:pt>
                <c:pt idx="902">
                  <c:v>10354628321.070747</c:v>
                </c:pt>
                <c:pt idx="903">
                  <c:v>10365372381.263216</c:v>
                </c:pt>
                <c:pt idx="904">
                  <c:v>10365647080.617786</c:v>
                </c:pt>
                <c:pt idx="905">
                  <c:v>10367081174.690416</c:v>
                </c:pt>
                <c:pt idx="906">
                  <c:v>10381944857.066067</c:v>
                </c:pt>
                <c:pt idx="907">
                  <c:v>10384740356.958727</c:v>
                </c:pt>
                <c:pt idx="908">
                  <c:v>10385266378.960657</c:v>
                </c:pt>
                <c:pt idx="909">
                  <c:v>10407437273.050816</c:v>
                </c:pt>
                <c:pt idx="910">
                  <c:v>10409541299.123226</c:v>
                </c:pt>
                <c:pt idx="911">
                  <c:v>10419202818.681988</c:v>
                </c:pt>
                <c:pt idx="912">
                  <c:v>10426411587.108997</c:v>
                </c:pt>
                <c:pt idx="913">
                  <c:v>10430147567.325546</c:v>
                </c:pt>
                <c:pt idx="914">
                  <c:v>10449651716.368116</c:v>
                </c:pt>
                <c:pt idx="915">
                  <c:v>10453922303.430397</c:v>
                </c:pt>
                <c:pt idx="916">
                  <c:v>10459558851.310497</c:v>
                </c:pt>
                <c:pt idx="917">
                  <c:v>10462248226.945097</c:v>
                </c:pt>
                <c:pt idx="918">
                  <c:v>10472982188.433046</c:v>
                </c:pt>
                <c:pt idx="919">
                  <c:v>10476181906.884996</c:v>
                </c:pt>
                <c:pt idx="920">
                  <c:v>10486807163.813797</c:v>
                </c:pt>
                <c:pt idx="921">
                  <c:v>10487414058.888746</c:v>
                </c:pt>
                <c:pt idx="922">
                  <c:v>10488645820.832987</c:v>
                </c:pt>
                <c:pt idx="923">
                  <c:v>10504363775.084566</c:v>
                </c:pt>
                <c:pt idx="924">
                  <c:v>10509414476.098877</c:v>
                </c:pt>
                <c:pt idx="925">
                  <c:v>10511261713.664938</c:v>
                </c:pt>
                <c:pt idx="926">
                  <c:v>10536798214.166637</c:v>
                </c:pt>
                <c:pt idx="927">
                  <c:v>10537579669.117805</c:v>
                </c:pt>
                <c:pt idx="928">
                  <c:v>10540283783.212276</c:v>
                </c:pt>
                <c:pt idx="929">
                  <c:v>10562490986.225697</c:v>
                </c:pt>
                <c:pt idx="930">
                  <c:v>10568872432.601826</c:v>
                </c:pt>
                <c:pt idx="931">
                  <c:v>10572055702.545776</c:v>
                </c:pt>
                <c:pt idx="932">
                  <c:v>10596796240.588837</c:v>
                </c:pt>
                <c:pt idx="933">
                  <c:v>10603295115.653837</c:v>
                </c:pt>
                <c:pt idx="934">
                  <c:v>10604002317.907328</c:v>
                </c:pt>
                <c:pt idx="935">
                  <c:v>10607664338.003336</c:v>
                </c:pt>
                <c:pt idx="936">
                  <c:v>10625646399.321657</c:v>
                </c:pt>
                <c:pt idx="937">
                  <c:v>10636100365.397606</c:v>
                </c:pt>
                <c:pt idx="938">
                  <c:v>10661195024.588636</c:v>
                </c:pt>
                <c:pt idx="939">
                  <c:v>10667750084.552317</c:v>
                </c:pt>
                <c:pt idx="940">
                  <c:v>10669264430.609266</c:v>
                </c:pt>
                <c:pt idx="941">
                  <c:v>10674683364.148066</c:v>
                </c:pt>
                <c:pt idx="942">
                  <c:v>10675204550.267397</c:v>
                </c:pt>
                <c:pt idx="943">
                  <c:v>10690535576.767986</c:v>
                </c:pt>
                <c:pt idx="944">
                  <c:v>10702637681.566446</c:v>
                </c:pt>
                <c:pt idx="945">
                  <c:v>10714597615.755077</c:v>
                </c:pt>
                <c:pt idx="946">
                  <c:v>10715306954.854166</c:v>
                </c:pt>
                <c:pt idx="947">
                  <c:v>10719284761.525896</c:v>
                </c:pt>
                <c:pt idx="948">
                  <c:v>10739141109.207716</c:v>
                </c:pt>
                <c:pt idx="949">
                  <c:v>10740447928.012356</c:v>
                </c:pt>
                <c:pt idx="950">
                  <c:v>10742429937.112257</c:v>
                </c:pt>
                <c:pt idx="951">
                  <c:v>10747614893.714127</c:v>
                </c:pt>
                <c:pt idx="952">
                  <c:v>10766561978.742657</c:v>
                </c:pt>
                <c:pt idx="953">
                  <c:v>10779513541.466356</c:v>
                </c:pt>
                <c:pt idx="954">
                  <c:v>10780076549.842438</c:v>
                </c:pt>
                <c:pt idx="955">
                  <c:v>10812304534.596025</c:v>
                </c:pt>
                <c:pt idx="956">
                  <c:v>10822056680.583107</c:v>
                </c:pt>
                <c:pt idx="957">
                  <c:v>10822230487.146416</c:v>
                </c:pt>
                <c:pt idx="958">
                  <c:v>10840470283.626966</c:v>
                </c:pt>
                <c:pt idx="959">
                  <c:v>10847030846.595766</c:v>
                </c:pt>
                <c:pt idx="960">
                  <c:v>10850275547.221907</c:v>
                </c:pt>
                <c:pt idx="961">
                  <c:v>10851077630.257196</c:v>
                </c:pt>
                <c:pt idx="962">
                  <c:v>10877141015.646166</c:v>
                </c:pt>
                <c:pt idx="963">
                  <c:v>10916102108.097687</c:v>
                </c:pt>
                <c:pt idx="964">
                  <c:v>10918773201.208456</c:v>
                </c:pt>
                <c:pt idx="965">
                  <c:v>10921000996.502756</c:v>
                </c:pt>
                <c:pt idx="966">
                  <c:v>10944838994.136908</c:v>
                </c:pt>
                <c:pt idx="967">
                  <c:v>10955296512.943336</c:v>
                </c:pt>
                <c:pt idx="968">
                  <c:v>10956734981.664806</c:v>
                </c:pt>
                <c:pt idx="969">
                  <c:v>11002796462.278196</c:v>
                </c:pt>
                <c:pt idx="970">
                  <c:v>11003994599.707306</c:v>
                </c:pt>
                <c:pt idx="971">
                  <c:v>11042419686.544287</c:v>
                </c:pt>
                <c:pt idx="972">
                  <c:v>11048614625.139717</c:v>
                </c:pt>
                <c:pt idx="973">
                  <c:v>11059122597.496946</c:v>
                </c:pt>
                <c:pt idx="974">
                  <c:v>11060642522.850906</c:v>
                </c:pt>
                <c:pt idx="975">
                  <c:v>11222014508.731016</c:v>
                </c:pt>
                <c:pt idx="976">
                  <c:v>11265863138.432266</c:v>
                </c:pt>
                <c:pt idx="977">
                  <c:v>11288522352.258566</c:v>
                </c:pt>
                <c:pt idx="978">
                  <c:v>11297670557.401176</c:v>
                </c:pt>
                <c:pt idx="979">
                  <c:v>11376661870.451406</c:v>
                </c:pt>
                <c:pt idx="980">
                  <c:v>11402594835.332207</c:v>
                </c:pt>
                <c:pt idx="981">
                  <c:v>11406891065.923388</c:v>
                </c:pt>
                <c:pt idx="982">
                  <c:v>11407123647.545847</c:v>
                </c:pt>
                <c:pt idx="983">
                  <c:v>11411443616.321257</c:v>
                </c:pt>
                <c:pt idx="984">
                  <c:v>11417349844.917456</c:v>
                </c:pt>
                <c:pt idx="985">
                  <c:v>11423932866.585707</c:v>
                </c:pt>
                <c:pt idx="986">
                  <c:v>11439289390.855658</c:v>
                </c:pt>
                <c:pt idx="987">
                  <c:v>11442657618.339388</c:v>
                </c:pt>
                <c:pt idx="988">
                  <c:v>11471346650.981636</c:v>
                </c:pt>
                <c:pt idx="989">
                  <c:v>11509178410.108526</c:v>
                </c:pt>
                <c:pt idx="990">
                  <c:v>11514723296.835365</c:v>
                </c:pt>
                <c:pt idx="991">
                  <c:v>11780647695.843126</c:v>
                </c:pt>
                <c:pt idx="992">
                  <c:v>11811976828.464565</c:v>
                </c:pt>
                <c:pt idx="993">
                  <c:v>11833807638.976206</c:v>
                </c:pt>
                <c:pt idx="994">
                  <c:v>11987351847.521177</c:v>
                </c:pt>
                <c:pt idx="995">
                  <c:v>11987790477.451206</c:v>
                </c:pt>
                <c:pt idx="996">
                  <c:v>12159759547.992798</c:v>
                </c:pt>
                <c:pt idx="997">
                  <c:v>12163744231.564077</c:v>
                </c:pt>
                <c:pt idx="998">
                  <c:v>12181926582.298788</c:v>
                </c:pt>
                <c:pt idx="999">
                  <c:v>12496365122.186487</c:v>
                </c:pt>
              </c:numCache>
            </c:numRef>
          </c:xVal>
          <c:yVal>
            <c:numRef>
              <c:f>'Life-Cycle NPV'!$B$8:$B$1007</c:f>
              <c:numCache>
                <c:formatCode>0.00%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541-4BAF-9666-BB2317F800A0}"/>
            </c:ext>
          </c:extLst>
        </c:ser>
        <c:ser>
          <c:idx val="1"/>
          <c:order val="1"/>
          <c:tx>
            <c:v>Hardened Scenario</c:v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'Life-Cycle NPV'!$F$8:$F$1007</c:f>
              <c:numCache>
                <c:formatCode>"$"#,##0</c:formatCode>
                <c:ptCount val="1000"/>
                <c:pt idx="0">
                  <c:v>4272406899.2535057</c:v>
                </c:pt>
                <c:pt idx="1">
                  <c:v>4273864227.2168884</c:v>
                </c:pt>
                <c:pt idx="2">
                  <c:v>4392494420.4357939</c:v>
                </c:pt>
                <c:pt idx="3">
                  <c:v>4427024131.3298903</c:v>
                </c:pt>
                <c:pt idx="4">
                  <c:v>4439164913.7315273</c:v>
                </c:pt>
                <c:pt idx="5">
                  <c:v>4439624796.4190311</c:v>
                </c:pt>
                <c:pt idx="6">
                  <c:v>4440875883.1280088</c:v>
                </c:pt>
                <c:pt idx="7">
                  <c:v>4473050547.9553986</c:v>
                </c:pt>
                <c:pt idx="8">
                  <c:v>4484245913.8282652</c:v>
                </c:pt>
                <c:pt idx="9">
                  <c:v>4490108439.6154099</c:v>
                </c:pt>
                <c:pt idx="10">
                  <c:v>4501484884.9173317</c:v>
                </c:pt>
                <c:pt idx="11">
                  <c:v>4517079940.2812967</c:v>
                </c:pt>
                <c:pt idx="12">
                  <c:v>4551631847.793025</c:v>
                </c:pt>
                <c:pt idx="13">
                  <c:v>4583327635.7106485</c:v>
                </c:pt>
                <c:pt idx="14">
                  <c:v>4603999669.7917252</c:v>
                </c:pt>
                <c:pt idx="15">
                  <c:v>4612292387.223093</c:v>
                </c:pt>
                <c:pt idx="16">
                  <c:v>4614127065.9315681</c:v>
                </c:pt>
                <c:pt idx="17">
                  <c:v>4623166839.1416807</c:v>
                </c:pt>
                <c:pt idx="18">
                  <c:v>4628824271.6442757</c:v>
                </c:pt>
                <c:pt idx="19">
                  <c:v>4629282036.3488779</c:v>
                </c:pt>
                <c:pt idx="20">
                  <c:v>4631217602.3452473</c:v>
                </c:pt>
                <c:pt idx="21">
                  <c:v>4633100607.0619965</c:v>
                </c:pt>
                <c:pt idx="22">
                  <c:v>4634687096.6925192</c:v>
                </c:pt>
                <c:pt idx="23">
                  <c:v>4636553268.267457</c:v>
                </c:pt>
                <c:pt idx="24">
                  <c:v>4639071339.1061325</c:v>
                </c:pt>
                <c:pt idx="25">
                  <c:v>4640389240.1805086</c:v>
                </c:pt>
                <c:pt idx="26">
                  <c:v>4642697448.869195</c:v>
                </c:pt>
                <c:pt idx="27">
                  <c:v>4648075146.1037369</c:v>
                </c:pt>
                <c:pt idx="28">
                  <c:v>4648808630.9741945</c:v>
                </c:pt>
                <c:pt idx="29">
                  <c:v>4649858206.2234755</c:v>
                </c:pt>
                <c:pt idx="30">
                  <c:v>4662578160.4724398</c:v>
                </c:pt>
                <c:pt idx="31">
                  <c:v>4668582775.5247116</c:v>
                </c:pt>
                <c:pt idx="32">
                  <c:v>4670219282.0225582</c:v>
                </c:pt>
                <c:pt idx="33">
                  <c:v>4670289115.0482483</c:v>
                </c:pt>
                <c:pt idx="34">
                  <c:v>4672689175.0372849</c:v>
                </c:pt>
                <c:pt idx="35">
                  <c:v>4674747910.9616604</c:v>
                </c:pt>
                <c:pt idx="36">
                  <c:v>4678750115.5086527</c:v>
                </c:pt>
                <c:pt idx="37">
                  <c:v>4680721368.0267229</c:v>
                </c:pt>
                <c:pt idx="38">
                  <c:v>4693606972.7789927</c:v>
                </c:pt>
                <c:pt idx="39">
                  <c:v>4693818197.1656742</c:v>
                </c:pt>
                <c:pt idx="40">
                  <c:v>4695553296.5981865</c:v>
                </c:pt>
                <c:pt idx="41">
                  <c:v>4696366479.327466</c:v>
                </c:pt>
                <c:pt idx="42">
                  <c:v>4700830939.896801</c:v>
                </c:pt>
                <c:pt idx="43">
                  <c:v>4701060496.0527496</c:v>
                </c:pt>
                <c:pt idx="44">
                  <c:v>4707710359.2910671</c:v>
                </c:pt>
                <c:pt idx="45">
                  <c:v>4711487772.5991707</c:v>
                </c:pt>
                <c:pt idx="46">
                  <c:v>4716826977.0969505</c:v>
                </c:pt>
                <c:pt idx="47">
                  <c:v>4717688449.98596</c:v>
                </c:pt>
                <c:pt idx="48">
                  <c:v>4721145113.8620987</c:v>
                </c:pt>
                <c:pt idx="49">
                  <c:v>4721365063.2236834</c:v>
                </c:pt>
                <c:pt idx="50">
                  <c:v>4727898570.2135105</c:v>
                </c:pt>
                <c:pt idx="51">
                  <c:v>4729636792.350976</c:v>
                </c:pt>
                <c:pt idx="52">
                  <c:v>4733493648.3217211</c:v>
                </c:pt>
                <c:pt idx="53">
                  <c:v>4734671566.9482946</c:v>
                </c:pt>
                <c:pt idx="54">
                  <c:v>4740605804.7831764</c:v>
                </c:pt>
                <c:pt idx="55">
                  <c:v>4741828243.7349825</c:v>
                </c:pt>
                <c:pt idx="56">
                  <c:v>4744669528.6509705</c:v>
                </c:pt>
                <c:pt idx="57">
                  <c:v>4747436701.7924042</c:v>
                </c:pt>
                <c:pt idx="58">
                  <c:v>4747702549.4595013</c:v>
                </c:pt>
                <c:pt idx="59">
                  <c:v>4748216357.4899235</c:v>
                </c:pt>
                <c:pt idx="60">
                  <c:v>4751256920.0179567</c:v>
                </c:pt>
                <c:pt idx="61">
                  <c:v>4755483521.0641842</c:v>
                </c:pt>
                <c:pt idx="62">
                  <c:v>4755721872.3904486</c:v>
                </c:pt>
                <c:pt idx="63">
                  <c:v>4762958403.2491474</c:v>
                </c:pt>
                <c:pt idx="64">
                  <c:v>4763511609.1885853</c:v>
                </c:pt>
                <c:pt idx="65">
                  <c:v>4765646437.1729326</c:v>
                </c:pt>
                <c:pt idx="66">
                  <c:v>4775503952.1500597</c:v>
                </c:pt>
                <c:pt idx="67">
                  <c:v>4775721334.6024704</c:v>
                </c:pt>
                <c:pt idx="68">
                  <c:v>4779785762.7340441</c:v>
                </c:pt>
                <c:pt idx="69">
                  <c:v>4783146252.0778017</c:v>
                </c:pt>
                <c:pt idx="70">
                  <c:v>4783616158.545599</c:v>
                </c:pt>
                <c:pt idx="71">
                  <c:v>4790124885.4375248</c:v>
                </c:pt>
                <c:pt idx="72">
                  <c:v>4799211289.8601837</c:v>
                </c:pt>
                <c:pt idx="73">
                  <c:v>4799428756.0177784</c:v>
                </c:pt>
                <c:pt idx="74">
                  <c:v>4809581419.0225706</c:v>
                </c:pt>
                <c:pt idx="75">
                  <c:v>4811393177.2812529</c:v>
                </c:pt>
                <c:pt idx="76">
                  <c:v>4817775315.4403143</c:v>
                </c:pt>
                <c:pt idx="77">
                  <c:v>4818607997.3417511</c:v>
                </c:pt>
                <c:pt idx="78">
                  <c:v>4820866861.2019205</c:v>
                </c:pt>
                <c:pt idx="79">
                  <c:v>4824422386.0869684</c:v>
                </c:pt>
                <c:pt idx="80">
                  <c:v>4826140909.7458048</c:v>
                </c:pt>
                <c:pt idx="81">
                  <c:v>4826188799.0816116</c:v>
                </c:pt>
                <c:pt idx="82">
                  <c:v>4827772576.7182674</c:v>
                </c:pt>
                <c:pt idx="83">
                  <c:v>4828122663.1506042</c:v>
                </c:pt>
                <c:pt idx="84">
                  <c:v>4831224977.8596764</c:v>
                </c:pt>
                <c:pt idx="85">
                  <c:v>4833160636.7178459</c:v>
                </c:pt>
                <c:pt idx="86">
                  <c:v>4838535817.7103662</c:v>
                </c:pt>
                <c:pt idx="87">
                  <c:v>4840616164.2522631</c:v>
                </c:pt>
                <c:pt idx="88">
                  <c:v>4841361104.6286354</c:v>
                </c:pt>
                <c:pt idx="89">
                  <c:v>4848810700.9910688</c:v>
                </c:pt>
                <c:pt idx="90">
                  <c:v>4853489251.2919712</c:v>
                </c:pt>
                <c:pt idx="91">
                  <c:v>4854285841.3025894</c:v>
                </c:pt>
                <c:pt idx="92">
                  <c:v>4858805108.4768991</c:v>
                </c:pt>
                <c:pt idx="93">
                  <c:v>4859485419.5300064</c:v>
                </c:pt>
                <c:pt idx="94">
                  <c:v>4860072830.5631504</c:v>
                </c:pt>
                <c:pt idx="95">
                  <c:v>4861140483.9787045</c:v>
                </c:pt>
                <c:pt idx="96">
                  <c:v>4863420695.9621439</c:v>
                </c:pt>
                <c:pt idx="97">
                  <c:v>4870311662.6060591</c:v>
                </c:pt>
                <c:pt idx="98">
                  <c:v>4871393755.5057068</c:v>
                </c:pt>
                <c:pt idx="99">
                  <c:v>4872913959.2169752</c:v>
                </c:pt>
                <c:pt idx="100">
                  <c:v>4873864141.8631458</c:v>
                </c:pt>
                <c:pt idx="101">
                  <c:v>4875388500.7928467</c:v>
                </c:pt>
                <c:pt idx="102">
                  <c:v>4876787510.3436413</c:v>
                </c:pt>
                <c:pt idx="103">
                  <c:v>4884657731.9101362</c:v>
                </c:pt>
                <c:pt idx="104">
                  <c:v>4886641345.2806492</c:v>
                </c:pt>
                <c:pt idx="105">
                  <c:v>4889305882.1150789</c:v>
                </c:pt>
                <c:pt idx="106">
                  <c:v>4893905658.3885851</c:v>
                </c:pt>
                <c:pt idx="107">
                  <c:v>4894826288.7485456</c:v>
                </c:pt>
                <c:pt idx="108">
                  <c:v>4895647527.9893389</c:v>
                </c:pt>
                <c:pt idx="109">
                  <c:v>4903288405.1081877</c:v>
                </c:pt>
                <c:pt idx="110">
                  <c:v>4905151801.2004833</c:v>
                </c:pt>
                <c:pt idx="111">
                  <c:v>4905234056.7394409</c:v>
                </c:pt>
                <c:pt idx="112">
                  <c:v>4914844998.8839941</c:v>
                </c:pt>
                <c:pt idx="113">
                  <c:v>4916596888.831687</c:v>
                </c:pt>
                <c:pt idx="114">
                  <c:v>4917881450.5414276</c:v>
                </c:pt>
                <c:pt idx="115">
                  <c:v>4918489221.3441534</c:v>
                </c:pt>
                <c:pt idx="116">
                  <c:v>4923996943.0104237</c:v>
                </c:pt>
                <c:pt idx="117">
                  <c:v>4926106865.6377363</c:v>
                </c:pt>
                <c:pt idx="118">
                  <c:v>4928983036.5184937</c:v>
                </c:pt>
                <c:pt idx="119">
                  <c:v>4932290710.3640184</c:v>
                </c:pt>
                <c:pt idx="120">
                  <c:v>4933665402.0829563</c:v>
                </c:pt>
                <c:pt idx="121">
                  <c:v>4934229823.8636389</c:v>
                </c:pt>
                <c:pt idx="122">
                  <c:v>4934368650.5496569</c:v>
                </c:pt>
                <c:pt idx="123">
                  <c:v>4935631092.1921587</c:v>
                </c:pt>
                <c:pt idx="124">
                  <c:v>4935670762.4507036</c:v>
                </c:pt>
                <c:pt idx="125">
                  <c:v>4935805984.9798679</c:v>
                </c:pt>
                <c:pt idx="126">
                  <c:v>4936296417.0023746</c:v>
                </c:pt>
                <c:pt idx="127">
                  <c:v>4936757263.0782871</c:v>
                </c:pt>
                <c:pt idx="128">
                  <c:v>4937736376.1525097</c:v>
                </c:pt>
                <c:pt idx="129">
                  <c:v>4939256964.7144833</c:v>
                </c:pt>
                <c:pt idx="130">
                  <c:v>4940548926.4835339</c:v>
                </c:pt>
                <c:pt idx="131">
                  <c:v>4941337051.5176458</c:v>
                </c:pt>
                <c:pt idx="132">
                  <c:v>4941507744.452035</c:v>
                </c:pt>
                <c:pt idx="133">
                  <c:v>4946949259.7469387</c:v>
                </c:pt>
                <c:pt idx="134">
                  <c:v>4948044010.6396818</c:v>
                </c:pt>
                <c:pt idx="135">
                  <c:v>4952695476.8214846</c:v>
                </c:pt>
                <c:pt idx="136">
                  <c:v>4958098372.7503138</c:v>
                </c:pt>
                <c:pt idx="137">
                  <c:v>4960715205.8864279</c:v>
                </c:pt>
                <c:pt idx="138">
                  <c:v>4963216959.3940639</c:v>
                </c:pt>
                <c:pt idx="139">
                  <c:v>4964312812.0344296</c:v>
                </c:pt>
                <c:pt idx="140">
                  <c:v>4964713514.4092646</c:v>
                </c:pt>
                <c:pt idx="141">
                  <c:v>4970061556.5570192</c:v>
                </c:pt>
                <c:pt idx="142">
                  <c:v>4974286426.5305796</c:v>
                </c:pt>
                <c:pt idx="143">
                  <c:v>4976657158.5783577</c:v>
                </c:pt>
                <c:pt idx="144">
                  <c:v>4978208798.942112</c:v>
                </c:pt>
                <c:pt idx="145">
                  <c:v>4983038912.4087639</c:v>
                </c:pt>
                <c:pt idx="146">
                  <c:v>4987136297.7658167</c:v>
                </c:pt>
                <c:pt idx="147">
                  <c:v>4987438351.0426626</c:v>
                </c:pt>
                <c:pt idx="148">
                  <c:v>4992878675.0121288</c:v>
                </c:pt>
                <c:pt idx="149">
                  <c:v>4995340398.3370113</c:v>
                </c:pt>
                <c:pt idx="150">
                  <c:v>4997464202.8544741</c:v>
                </c:pt>
                <c:pt idx="151">
                  <c:v>4997686333.6678066</c:v>
                </c:pt>
                <c:pt idx="152">
                  <c:v>4997755967.3007345</c:v>
                </c:pt>
                <c:pt idx="153">
                  <c:v>4998357325.9103756</c:v>
                </c:pt>
                <c:pt idx="154">
                  <c:v>4999005448.2666435</c:v>
                </c:pt>
                <c:pt idx="155">
                  <c:v>5002636842.0305471</c:v>
                </c:pt>
                <c:pt idx="156">
                  <c:v>5003857011.5089169</c:v>
                </c:pt>
                <c:pt idx="157">
                  <c:v>5004728273.3046827</c:v>
                </c:pt>
                <c:pt idx="158">
                  <c:v>5006818003.5604219</c:v>
                </c:pt>
                <c:pt idx="159">
                  <c:v>5007298886.4788685</c:v>
                </c:pt>
                <c:pt idx="160">
                  <c:v>5007634685.752532</c:v>
                </c:pt>
                <c:pt idx="161">
                  <c:v>5016053172.8283367</c:v>
                </c:pt>
                <c:pt idx="162">
                  <c:v>5019814790.078681</c:v>
                </c:pt>
                <c:pt idx="163">
                  <c:v>5021264281.9531736</c:v>
                </c:pt>
                <c:pt idx="164">
                  <c:v>5023363490.3553629</c:v>
                </c:pt>
                <c:pt idx="165">
                  <c:v>5026670725.9141808</c:v>
                </c:pt>
                <c:pt idx="166">
                  <c:v>5027850401.5431147</c:v>
                </c:pt>
                <c:pt idx="167">
                  <c:v>5028694980.1197519</c:v>
                </c:pt>
                <c:pt idx="168">
                  <c:v>5029459196.1733646</c:v>
                </c:pt>
                <c:pt idx="169">
                  <c:v>5035923992.6820307</c:v>
                </c:pt>
                <c:pt idx="170">
                  <c:v>5036524531.8076439</c:v>
                </c:pt>
                <c:pt idx="171">
                  <c:v>5036526050.4065933</c:v>
                </c:pt>
                <c:pt idx="172">
                  <c:v>5039390765.5762968</c:v>
                </c:pt>
                <c:pt idx="173">
                  <c:v>5045666166.3693848</c:v>
                </c:pt>
                <c:pt idx="174">
                  <c:v>5047525227.4206476</c:v>
                </c:pt>
                <c:pt idx="175">
                  <c:v>5048574054.0782146</c:v>
                </c:pt>
                <c:pt idx="176">
                  <c:v>5049201577.9975491</c:v>
                </c:pt>
                <c:pt idx="177">
                  <c:v>5056220186.8368263</c:v>
                </c:pt>
                <c:pt idx="178">
                  <c:v>5061432241.8739166</c:v>
                </c:pt>
                <c:pt idx="179">
                  <c:v>5062157690.2466192</c:v>
                </c:pt>
                <c:pt idx="180">
                  <c:v>5064525905.8608065</c:v>
                </c:pt>
                <c:pt idx="181">
                  <c:v>5066640166.6123228</c:v>
                </c:pt>
                <c:pt idx="182">
                  <c:v>5067054568.2864599</c:v>
                </c:pt>
                <c:pt idx="183">
                  <c:v>5067542009.377326</c:v>
                </c:pt>
                <c:pt idx="184">
                  <c:v>5070346851.1678162</c:v>
                </c:pt>
                <c:pt idx="185">
                  <c:v>5071680360.2761688</c:v>
                </c:pt>
                <c:pt idx="186">
                  <c:v>5072815225.0326109</c:v>
                </c:pt>
                <c:pt idx="187">
                  <c:v>5073582355.2033148</c:v>
                </c:pt>
                <c:pt idx="188">
                  <c:v>5075410640.9588232</c:v>
                </c:pt>
                <c:pt idx="189">
                  <c:v>5075743735.7274141</c:v>
                </c:pt>
                <c:pt idx="190">
                  <c:v>5077239238.2070751</c:v>
                </c:pt>
                <c:pt idx="191">
                  <c:v>5079334202.616334</c:v>
                </c:pt>
                <c:pt idx="192">
                  <c:v>5080613035.2936335</c:v>
                </c:pt>
                <c:pt idx="193">
                  <c:v>5080747909.2201214</c:v>
                </c:pt>
                <c:pt idx="194">
                  <c:v>5082564746.9284859</c:v>
                </c:pt>
                <c:pt idx="195">
                  <c:v>5082958714.4711332</c:v>
                </c:pt>
                <c:pt idx="196">
                  <c:v>5085950961.4055119</c:v>
                </c:pt>
                <c:pt idx="197">
                  <c:v>5086040401.2544432</c:v>
                </c:pt>
                <c:pt idx="198">
                  <c:v>5087871811.4147921</c:v>
                </c:pt>
                <c:pt idx="199">
                  <c:v>5087961200.1277628</c:v>
                </c:pt>
                <c:pt idx="200">
                  <c:v>5089149273.8970785</c:v>
                </c:pt>
                <c:pt idx="201">
                  <c:v>5090217798.9774323</c:v>
                </c:pt>
                <c:pt idx="202">
                  <c:v>5090671969.7339048</c:v>
                </c:pt>
                <c:pt idx="203">
                  <c:v>5093159824.4150591</c:v>
                </c:pt>
                <c:pt idx="204">
                  <c:v>5098365650.7062378</c:v>
                </c:pt>
                <c:pt idx="205">
                  <c:v>5098593092.3652363</c:v>
                </c:pt>
                <c:pt idx="206">
                  <c:v>5099316202.8213644</c:v>
                </c:pt>
                <c:pt idx="207">
                  <c:v>5100321625.4115686</c:v>
                </c:pt>
                <c:pt idx="208">
                  <c:v>5101049252.1515093</c:v>
                </c:pt>
                <c:pt idx="209">
                  <c:v>5102429131.2346125</c:v>
                </c:pt>
                <c:pt idx="210">
                  <c:v>5105003332.6260157</c:v>
                </c:pt>
                <c:pt idx="211">
                  <c:v>5105994545.0875368</c:v>
                </c:pt>
                <c:pt idx="212">
                  <c:v>5108573338.7431259</c:v>
                </c:pt>
                <c:pt idx="213">
                  <c:v>5110451932.1870346</c:v>
                </c:pt>
                <c:pt idx="214">
                  <c:v>5110919758.3896627</c:v>
                </c:pt>
                <c:pt idx="215">
                  <c:v>5112568187.4770479</c:v>
                </c:pt>
                <c:pt idx="216">
                  <c:v>5114239877.338891</c:v>
                </c:pt>
                <c:pt idx="217">
                  <c:v>5114615096.7783918</c:v>
                </c:pt>
                <c:pt idx="218">
                  <c:v>5114648866.4330158</c:v>
                </c:pt>
                <c:pt idx="219">
                  <c:v>5115589099.8518276</c:v>
                </c:pt>
                <c:pt idx="220">
                  <c:v>5115803322.450345</c:v>
                </c:pt>
                <c:pt idx="221">
                  <c:v>5119954092.9649248</c:v>
                </c:pt>
                <c:pt idx="222">
                  <c:v>5120253557.2297859</c:v>
                </c:pt>
                <c:pt idx="223">
                  <c:v>5121030459.1711578</c:v>
                </c:pt>
                <c:pt idx="224">
                  <c:v>5122355421.4017906</c:v>
                </c:pt>
                <c:pt idx="225">
                  <c:v>5122435724.3681908</c:v>
                </c:pt>
                <c:pt idx="226">
                  <c:v>5124659889.8034563</c:v>
                </c:pt>
                <c:pt idx="227">
                  <c:v>5126209507.9881191</c:v>
                </c:pt>
                <c:pt idx="228">
                  <c:v>5127043420.89538</c:v>
                </c:pt>
                <c:pt idx="229">
                  <c:v>5130257615.019989</c:v>
                </c:pt>
                <c:pt idx="230">
                  <c:v>5130428249.5874624</c:v>
                </c:pt>
                <c:pt idx="231">
                  <c:v>5131987941.8584604</c:v>
                </c:pt>
                <c:pt idx="232">
                  <c:v>5134332233.4940596</c:v>
                </c:pt>
                <c:pt idx="233">
                  <c:v>5135998386.2315693</c:v>
                </c:pt>
                <c:pt idx="234">
                  <c:v>5136622082.8356066</c:v>
                </c:pt>
                <c:pt idx="235">
                  <c:v>5136915274.3250856</c:v>
                </c:pt>
                <c:pt idx="236">
                  <c:v>5136928002.2014027</c:v>
                </c:pt>
                <c:pt idx="237">
                  <c:v>5137461498.7658358</c:v>
                </c:pt>
                <c:pt idx="238">
                  <c:v>5138014962.5049553</c:v>
                </c:pt>
                <c:pt idx="239">
                  <c:v>5138119588.8580256</c:v>
                </c:pt>
                <c:pt idx="240">
                  <c:v>5138243499.252079</c:v>
                </c:pt>
                <c:pt idx="241">
                  <c:v>5138358741.6642141</c:v>
                </c:pt>
                <c:pt idx="242">
                  <c:v>5138479115.841116</c:v>
                </c:pt>
                <c:pt idx="243">
                  <c:v>5139610348.009099</c:v>
                </c:pt>
                <c:pt idx="244">
                  <c:v>5139679019.8397465</c:v>
                </c:pt>
                <c:pt idx="245">
                  <c:v>5140031497.7244606</c:v>
                </c:pt>
                <c:pt idx="246">
                  <c:v>5143418216.5713758</c:v>
                </c:pt>
                <c:pt idx="247">
                  <c:v>5143494730.2497101</c:v>
                </c:pt>
                <c:pt idx="248">
                  <c:v>5144774927.7448616</c:v>
                </c:pt>
                <c:pt idx="249">
                  <c:v>5145841476.5162363</c:v>
                </c:pt>
                <c:pt idx="250">
                  <c:v>5146027684.7165537</c:v>
                </c:pt>
                <c:pt idx="251">
                  <c:v>5146184775.6509132</c:v>
                </c:pt>
                <c:pt idx="252">
                  <c:v>5147322107.4773531</c:v>
                </c:pt>
                <c:pt idx="253">
                  <c:v>5147720101.266099</c:v>
                </c:pt>
                <c:pt idx="254">
                  <c:v>5149548265.4616966</c:v>
                </c:pt>
                <c:pt idx="255">
                  <c:v>5150073624.5515471</c:v>
                </c:pt>
                <c:pt idx="256">
                  <c:v>5151776188.2781582</c:v>
                </c:pt>
                <c:pt idx="257">
                  <c:v>5152983011.1696463</c:v>
                </c:pt>
                <c:pt idx="258">
                  <c:v>5154571836.6306915</c:v>
                </c:pt>
                <c:pt idx="259">
                  <c:v>5158236180.9411058</c:v>
                </c:pt>
                <c:pt idx="260">
                  <c:v>5158544701.088768</c:v>
                </c:pt>
                <c:pt idx="261">
                  <c:v>5161269799.4246025</c:v>
                </c:pt>
                <c:pt idx="262">
                  <c:v>5163372453.6202059</c:v>
                </c:pt>
                <c:pt idx="263">
                  <c:v>5164331803.4493561</c:v>
                </c:pt>
                <c:pt idx="264">
                  <c:v>5166010535.9918804</c:v>
                </c:pt>
                <c:pt idx="265">
                  <c:v>5169711422.2558498</c:v>
                </c:pt>
                <c:pt idx="266">
                  <c:v>5171763785.3549118</c:v>
                </c:pt>
                <c:pt idx="267">
                  <c:v>5174515138.1698332</c:v>
                </c:pt>
                <c:pt idx="268">
                  <c:v>5175509125.2917337</c:v>
                </c:pt>
                <c:pt idx="269">
                  <c:v>5175589156.5777168</c:v>
                </c:pt>
                <c:pt idx="270">
                  <c:v>5175973167.3182812</c:v>
                </c:pt>
                <c:pt idx="271">
                  <c:v>5177486169.2871513</c:v>
                </c:pt>
                <c:pt idx="272">
                  <c:v>5184270542.7106009</c:v>
                </c:pt>
                <c:pt idx="273">
                  <c:v>5186138152.2543459</c:v>
                </c:pt>
                <c:pt idx="274">
                  <c:v>5187727557.9293919</c:v>
                </c:pt>
                <c:pt idx="275">
                  <c:v>5188091175.3305988</c:v>
                </c:pt>
                <c:pt idx="276">
                  <c:v>5188177487.5398293</c:v>
                </c:pt>
                <c:pt idx="277">
                  <c:v>5189027180.421834</c:v>
                </c:pt>
                <c:pt idx="278">
                  <c:v>5190188290.6857643</c:v>
                </c:pt>
                <c:pt idx="279">
                  <c:v>5190593459.3812542</c:v>
                </c:pt>
                <c:pt idx="280">
                  <c:v>5193090699.4012737</c:v>
                </c:pt>
                <c:pt idx="281">
                  <c:v>5193476555.2914915</c:v>
                </c:pt>
                <c:pt idx="282">
                  <c:v>5193745304.7657394</c:v>
                </c:pt>
                <c:pt idx="283">
                  <c:v>5194444420.6620817</c:v>
                </c:pt>
                <c:pt idx="284">
                  <c:v>5195352197.0796614</c:v>
                </c:pt>
                <c:pt idx="285">
                  <c:v>5195413823.1802692</c:v>
                </c:pt>
                <c:pt idx="286">
                  <c:v>5195557190.3361597</c:v>
                </c:pt>
                <c:pt idx="287">
                  <c:v>5196515613.5388994</c:v>
                </c:pt>
                <c:pt idx="288">
                  <c:v>5196749819.9426947</c:v>
                </c:pt>
                <c:pt idx="289">
                  <c:v>5197529772.5378189</c:v>
                </c:pt>
                <c:pt idx="290">
                  <c:v>5197764218.8141975</c:v>
                </c:pt>
                <c:pt idx="291">
                  <c:v>5198502107.7359629</c:v>
                </c:pt>
                <c:pt idx="292">
                  <c:v>5200849548.1563234</c:v>
                </c:pt>
                <c:pt idx="293">
                  <c:v>5202382580.3805513</c:v>
                </c:pt>
                <c:pt idx="294">
                  <c:v>5202975800.5586386</c:v>
                </c:pt>
                <c:pt idx="295">
                  <c:v>5205893488.2641096</c:v>
                </c:pt>
                <c:pt idx="296">
                  <c:v>5207192584.7281017</c:v>
                </c:pt>
                <c:pt idx="297">
                  <c:v>5207610767.2861967</c:v>
                </c:pt>
                <c:pt idx="298">
                  <c:v>5209823095.3131132</c:v>
                </c:pt>
                <c:pt idx="299">
                  <c:v>5209984178.7305326</c:v>
                </c:pt>
                <c:pt idx="300">
                  <c:v>5212756068.3046646</c:v>
                </c:pt>
                <c:pt idx="301">
                  <c:v>5213206565.7048645</c:v>
                </c:pt>
                <c:pt idx="302">
                  <c:v>5214354406.1701298</c:v>
                </c:pt>
                <c:pt idx="303">
                  <c:v>5214541805.1619005</c:v>
                </c:pt>
                <c:pt idx="304">
                  <c:v>5214967133.1727076</c:v>
                </c:pt>
                <c:pt idx="305">
                  <c:v>5215344467.9791164</c:v>
                </c:pt>
                <c:pt idx="306">
                  <c:v>5215658972.8370447</c:v>
                </c:pt>
                <c:pt idx="307">
                  <c:v>5216004796.5136633</c:v>
                </c:pt>
                <c:pt idx="308">
                  <c:v>5216109618.1946535</c:v>
                </c:pt>
                <c:pt idx="309">
                  <c:v>5216228850.0122366</c:v>
                </c:pt>
                <c:pt idx="310">
                  <c:v>5219265322.2000561</c:v>
                </c:pt>
                <c:pt idx="311">
                  <c:v>5221589396.8927736</c:v>
                </c:pt>
                <c:pt idx="312">
                  <c:v>5223236850.4713068</c:v>
                </c:pt>
                <c:pt idx="313">
                  <c:v>5223712657.0007391</c:v>
                </c:pt>
                <c:pt idx="314">
                  <c:v>5224062290.1818094</c:v>
                </c:pt>
                <c:pt idx="315">
                  <c:v>5225607766.8699169</c:v>
                </c:pt>
                <c:pt idx="316">
                  <c:v>5227306881.9431143</c:v>
                </c:pt>
                <c:pt idx="317">
                  <c:v>5228590217.798871</c:v>
                </c:pt>
                <c:pt idx="318">
                  <c:v>5228635139.8429213</c:v>
                </c:pt>
                <c:pt idx="319">
                  <c:v>5228987878.345006</c:v>
                </c:pt>
                <c:pt idx="320">
                  <c:v>5229173917.6339025</c:v>
                </c:pt>
                <c:pt idx="321">
                  <c:v>5230482740.1707458</c:v>
                </c:pt>
                <c:pt idx="322">
                  <c:v>5230978024.3247185</c:v>
                </c:pt>
                <c:pt idx="323">
                  <c:v>5231232524.9698811</c:v>
                </c:pt>
                <c:pt idx="324">
                  <c:v>5232934068.3289557</c:v>
                </c:pt>
                <c:pt idx="325">
                  <c:v>5232937217.9845409</c:v>
                </c:pt>
                <c:pt idx="326">
                  <c:v>5234007911.1284218</c:v>
                </c:pt>
                <c:pt idx="327">
                  <c:v>5236750925.8944283</c:v>
                </c:pt>
                <c:pt idx="328">
                  <c:v>5236782166.028739</c:v>
                </c:pt>
                <c:pt idx="329">
                  <c:v>5237279895.3426027</c:v>
                </c:pt>
                <c:pt idx="330">
                  <c:v>5239024341.3597822</c:v>
                </c:pt>
                <c:pt idx="331">
                  <c:v>5241351688.8993244</c:v>
                </c:pt>
                <c:pt idx="332">
                  <c:v>5241654420.7344809</c:v>
                </c:pt>
                <c:pt idx="333">
                  <c:v>5241982692.3714905</c:v>
                </c:pt>
                <c:pt idx="334">
                  <c:v>5242283690.4588957</c:v>
                </c:pt>
                <c:pt idx="335">
                  <c:v>5243155476.4856863</c:v>
                </c:pt>
                <c:pt idx="336">
                  <c:v>5243571452.4651413</c:v>
                </c:pt>
                <c:pt idx="337">
                  <c:v>5244713947.1709137</c:v>
                </c:pt>
                <c:pt idx="338">
                  <c:v>5245819937.9281387</c:v>
                </c:pt>
                <c:pt idx="339">
                  <c:v>5246783722.4289389</c:v>
                </c:pt>
                <c:pt idx="340">
                  <c:v>5249272976.7422056</c:v>
                </c:pt>
                <c:pt idx="341">
                  <c:v>5251973597.2150087</c:v>
                </c:pt>
                <c:pt idx="342">
                  <c:v>5254042620.9900208</c:v>
                </c:pt>
                <c:pt idx="343">
                  <c:v>5255321226.7128725</c:v>
                </c:pt>
                <c:pt idx="344">
                  <c:v>5256123481.5687666</c:v>
                </c:pt>
                <c:pt idx="345">
                  <c:v>5258717491.4105234</c:v>
                </c:pt>
                <c:pt idx="346">
                  <c:v>5259060835.3813438</c:v>
                </c:pt>
                <c:pt idx="347">
                  <c:v>5262188675.4926538</c:v>
                </c:pt>
                <c:pt idx="348">
                  <c:v>5263328943.2171774</c:v>
                </c:pt>
                <c:pt idx="349">
                  <c:v>5264325377.5980768</c:v>
                </c:pt>
                <c:pt idx="350">
                  <c:v>5264536593.9684868</c:v>
                </c:pt>
                <c:pt idx="351">
                  <c:v>5265677817.5771112</c:v>
                </c:pt>
                <c:pt idx="352">
                  <c:v>5266100805.7455807</c:v>
                </c:pt>
                <c:pt idx="353">
                  <c:v>5267514149.3888674</c:v>
                </c:pt>
                <c:pt idx="354">
                  <c:v>5268175479.1963806</c:v>
                </c:pt>
                <c:pt idx="355">
                  <c:v>5269723625.7114677</c:v>
                </c:pt>
                <c:pt idx="356">
                  <c:v>5269950956.074193</c:v>
                </c:pt>
                <c:pt idx="357">
                  <c:v>5270092078.1794004</c:v>
                </c:pt>
                <c:pt idx="358">
                  <c:v>5270803151.5430317</c:v>
                </c:pt>
                <c:pt idx="359">
                  <c:v>5271204965.8572788</c:v>
                </c:pt>
                <c:pt idx="360">
                  <c:v>5271408036.2604008</c:v>
                </c:pt>
                <c:pt idx="361">
                  <c:v>5272400145.9161081</c:v>
                </c:pt>
                <c:pt idx="362">
                  <c:v>5272742484.0618467</c:v>
                </c:pt>
                <c:pt idx="363">
                  <c:v>5274328128.3211336</c:v>
                </c:pt>
                <c:pt idx="364">
                  <c:v>5276889207.3301268</c:v>
                </c:pt>
                <c:pt idx="365">
                  <c:v>5277274706.4343462</c:v>
                </c:pt>
                <c:pt idx="366">
                  <c:v>5277844777.7683372</c:v>
                </c:pt>
                <c:pt idx="367">
                  <c:v>5279675632.9596004</c:v>
                </c:pt>
                <c:pt idx="368">
                  <c:v>5282044081.9612131</c:v>
                </c:pt>
                <c:pt idx="369">
                  <c:v>5284834513.3714094</c:v>
                </c:pt>
                <c:pt idx="370">
                  <c:v>5285187515.3729897</c:v>
                </c:pt>
                <c:pt idx="371">
                  <c:v>5286403097.6009932</c:v>
                </c:pt>
                <c:pt idx="372">
                  <c:v>5286598562.2648478</c:v>
                </c:pt>
                <c:pt idx="373">
                  <c:v>5287324751.0613642</c:v>
                </c:pt>
                <c:pt idx="374">
                  <c:v>5287746960.0574322</c:v>
                </c:pt>
                <c:pt idx="375">
                  <c:v>5291110454.6162777</c:v>
                </c:pt>
                <c:pt idx="376">
                  <c:v>5291573217.0445652</c:v>
                </c:pt>
                <c:pt idx="377">
                  <c:v>5291977097.7148914</c:v>
                </c:pt>
                <c:pt idx="378">
                  <c:v>5294261018.8755569</c:v>
                </c:pt>
                <c:pt idx="379">
                  <c:v>5295965141.3048372</c:v>
                </c:pt>
                <c:pt idx="380">
                  <c:v>5296148528.8009129</c:v>
                </c:pt>
                <c:pt idx="381">
                  <c:v>5296695399.8509207</c:v>
                </c:pt>
                <c:pt idx="382">
                  <c:v>5300853451.1824865</c:v>
                </c:pt>
                <c:pt idx="383">
                  <c:v>5304147965.2405043</c:v>
                </c:pt>
                <c:pt idx="384">
                  <c:v>5305825489.3695927</c:v>
                </c:pt>
                <c:pt idx="385">
                  <c:v>5307686239.8519411</c:v>
                </c:pt>
                <c:pt idx="386">
                  <c:v>5310620076.0986519</c:v>
                </c:pt>
                <c:pt idx="387">
                  <c:v>5312581558.1858234</c:v>
                </c:pt>
                <c:pt idx="388">
                  <c:v>5312722315.4110527</c:v>
                </c:pt>
                <c:pt idx="389">
                  <c:v>5312913319.8054028</c:v>
                </c:pt>
                <c:pt idx="390">
                  <c:v>5313272261.7260342</c:v>
                </c:pt>
                <c:pt idx="391">
                  <c:v>5313586537.8763027</c:v>
                </c:pt>
                <c:pt idx="392">
                  <c:v>5314334111.0781279</c:v>
                </c:pt>
                <c:pt idx="393">
                  <c:v>5314939265.1143522</c:v>
                </c:pt>
                <c:pt idx="394">
                  <c:v>5315037601.9011869</c:v>
                </c:pt>
                <c:pt idx="395">
                  <c:v>5315168850.078908</c:v>
                </c:pt>
                <c:pt idx="396">
                  <c:v>5315235240.3262367</c:v>
                </c:pt>
                <c:pt idx="397">
                  <c:v>5319877819.7605143</c:v>
                </c:pt>
                <c:pt idx="398">
                  <c:v>5320294227.925849</c:v>
                </c:pt>
                <c:pt idx="399">
                  <c:v>5323030646.8809996</c:v>
                </c:pt>
                <c:pt idx="400">
                  <c:v>5324770829.2123766</c:v>
                </c:pt>
                <c:pt idx="401">
                  <c:v>5327942255.0490522</c:v>
                </c:pt>
                <c:pt idx="402">
                  <c:v>5328876033.4232883</c:v>
                </c:pt>
                <c:pt idx="403">
                  <c:v>5328988321.486764</c:v>
                </c:pt>
                <c:pt idx="404">
                  <c:v>5330053543.4038382</c:v>
                </c:pt>
                <c:pt idx="405">
                  <c:v>5332088009.2995558</c:v>
                </c:pt>
                <c:pt idx="406">
                  <c:v>5332474985.1271429</c:v>
                </c:pt>
                <c:pt idx="407">
                  <c:v>5332746199.8958654</c:v>
                </c:pt>
                <c:pt idx="408">
                  <c:v>5334536248.9894094</c:v>
                </c:pt>
                <c:pt idx="409">
                  <c:v>5334970578.319953</c:v>
                </c:pt>
                <c:pt idx="410">
                  <c:v>5336313999.0803719</c:v>
                </c:pt>
                <c:pt idx="411">
                  <c:v>5336929172.5380058</c:v>
                </c:pt>
                <c:pt idx="412">
                  <c:v>5337949592.5972548</c:v>
                </c:pt>
                <c:pt idx="413">
                  <c:v>5342488361.0670328</c:v>
                </c:pt>
                <c:pt idx="414">
                  <c:v>5342602838.6461239</c:v>
                </c:pt>
                <c:pt idx="415">
                  <c:v>5344409432.9871635</c:v>
                </c:pt>
                <c:pt idx="416">
                  <c:v>5344638372.5060768</c:v>
                </c:pt>
                <c:pt idx="417">
                  <c:v>5344998374.5310783</c:v>
                </c:pt>
                <c:pt idx="418">
                  <c:v>5345008028.130991</c:v>
                </c:pt>
                <c:pt idx="419">
                  <c:v>5346285680.5945759</c:v>
                </c:pt>
                <c:pt idx="420">
                  <c:v>5348452507.6328039</c:v>
                </c:pt>
                <c:pt idx="421">
                  <c:v>5349254795.9565287</c:v>
                </c:pt>
                <c:pt idx="422">
                  <c:v>5349620667.0357971</c:v>
                </c:pt>
                <c:pt idx="423">
                  <c:v>5349899726.7605572</c:v>
                </c:pt>
                <c:pt idx="424">
                  <c:v>5350723724.522563</c:v>
                </c:pt>
                <c:pt idx="425">
                  <c:v>5350842373.5781479</c:v>
                </c:pt>
                <c:pt idx="426">
                  <c:v>5353288019.2107716</c:v>
                </c:pt>
                <c:pt idx="427">
                  <c:v>5353828099.0090046</c:v>
                </c:pt>
                <c:pt idx="428">
                  <c:v>5354865390.5478897</c:v>
                </c:pt>
                <c:pt idx="429">
                  <c:v>5357536166.7414722</c:v>
                </c:pt>
                <c:pt idx="430">
                  <c:v>5360206903.6524105</c:v>
                </c:pt>
                <c:pt idx="431">
                  <c:v>5360239991.9150562</c:v>
                </c:pt>
                <c:pt idx="432">
                  <c:v>5362477241.2040491</c:v>
                </c:pt>
                <c:pt idx="433">
                  <c:v>5362651200.6479177</c:v>
                </c:pt>
                <c:pt idx="434">
                  <c:v>5362888585.1824093</c:v>
                </c:pt>
                <c:pt idx="435">
                  <c:v>5363426946.2769575</c:v>
                </c:pt>
                <c:pt idx="436">
                  <c:v>5365656276.8743086</c:v>
                </c:pt>
                <c:pt idx="437">
                  <c:v>5365823413.5612173</c:v>
                </c:pt>
                <c:pt idx="438">
                  <c:v>5367866150.8828773</c:v>
                </c:pt>
                <c:pt idx="439">
                  <c:v>5367938786.0000906</c:v>
                </c:pt>
                <c:pt idx="440">
                  <c:v>5369039424.5091734</c:v>
                </c:pt>
                <c:pt idx="441">
                  <c:v>5370480544.4449053</c:v>
                </c:pt>
                <c:pt idx="442">
                  <c:v>5373128003.2111635</c:v>
                </c:pt>
                <c:pt idx="443">
                  <c:v>5373950560.5359297</c:v>
                </c:pt>
                <c:pt idx="444">
                  <c:v>5375754818.0482569</c:v>
                </c:pt>
                <c:pt idx="445">
                  <c:v>5378495956.6111441</c:v>
                </c:pt>
                <c:pt idx="446">
                  <c:v>5379131555.2925196</c:v>
                </c:pt>
                <c:pt idx="447">
                  <c:v>5379772439.5258522</c:v>
                </c:pt>
                <c:pt idx="448">
                  <c:v>5380213594.0440331</c:v>
                </c:pt>
                <c:pt idx="449">
                  <c:v>5380832580.8856955</c:v>
                </c:pt>
                <c:pt idx="450">
                  <c:v>5385611649.2230349</c:v>
                </c:pt>
                <c:pt idx="451">
                  <c:v>5389827816.6633615</c:v>
                </c:pt>
                <c:pt idx="452">
                  <c:v>5396003383.7028589</c:v>
                </c:pt>
                <c:pt idx="453">
                  <c:v>5396094310.710021</c:v>
                </c:pt>
                <c:pt idx="454">
                  <c:v>5396448782.1665373</c:v>
                </c:pt>
                <c:pt idx="455">
                  <c:v>5398319230.4911203</c:v>
                </c:pt>
                <c:pt idx="456">
                  <c:v>5398388251.2282391</c:v>
                </c:pt>
                <c:pt idx="457">
                  <c:v>5401860609.7693529</c:v>
                </c:pt>
                <c:pt idx="458">
                  <c:v>5402783854.8457747</c:v>
                </c:pt>
                <c:pt idx="459">
                  <c:v>5404339554.7511616</c:v>
                </c:pt>
                <c:pt idx="460">
                  <c:v>5405494517.4830208</c:v>
                </c:pt>
                <c:pt idx="461">
                  <c:v>5405927826.7148962</c:v>
                </c:pt>
                <c:pt idx="462">
                  <c:v>5409019608.3752298</c:v>
                </c:pt>
                <c:pt idx="463">
                  <c:v>5410920059.5288191</c:v>
                </c:pt>
                <c:pt idx="464">
                  <c:v>5411249310.8110065</c:v>
                </c:pt>
                <c:pt idx="465">
                  <c:v>5413504901.3491697</c:v>
                </c:pt>
                <c:pt idx="466">
                  <c:v>5414615570.9783182</c:v>
                </c:pt>
                <c:pt idx="467">
                  <c:v>5415871861.8539085</c:v>
                </c:pt>
                <c:pt idx="468">
                  <c:v>5416117790.0449905</c:v>
                </c:pt>
                <c:pt idx="469">
                  <c:v>5416799413.3771715</c:v>
                </c:pt>
                <c:pt idx="470">
                  <c:v>5417288720.0184164</c:v>
                </c:pt>
                <c:pt idx="471">
                  <c:v>5419180900.8377075</c:v>
                </c:pt>
                <c:pt idx="472">
                  <c:v>5420189460.2447433</c:v>
                </c:pt>
                <c:pt idx="473">
                  <c:v>5424599905.1649771</c:v>
                </c:pt>
                <c:pt idx="474">
                  <c:v>5424682425.5819855</c:v>
                </c:pt>
                <c:pt idx="475">
                  <c:v>5434698536.9517002</c:v>
                </c:pt>
                <c:pt idx="476">
                  <c:v>5434861178.8138924</c:v>
                </c:pt>
                <c:pt idx="477">
                  <c:v>5434996696.2223759</c:v>
                </c:pt>
                <c:pt idx="478">
                  <c:v>5435553361.1008549</c:v>
                </c:pt>
                <c:pt idx="479">
                  <c:v>5438249938.4540205</c:v>
                </c:pt>
                <c:pt idx="480">
                  <c:v>5439190207.9699001</c:v>
                </c:pt>
                <c:pt idx="481">
                  <c:v>5442539814.6949272</c:v>
                </c:pt>
                <c:pt idx="482">
                  <c:v>5443078896.7550478</c:v>
                </c:pt>
                <c:pt idx="483">
                  <c:v>5445737407.1346273</c:v>
                </c:pt>
                <c:pt idx="484">
                  <c:v>5446737644.1805382</c:v>
                </c:pt>
                <c:pt idx="485">
                  <c:v>5449287344.7604141</c:v>
                </c:pt>
                <c:pt idx="486">
                  <c:v>5450595013.9533806</c:v>
                </c:pt>
                <c:pt idx="487">
                  <c:v>5451010782.3726559</c:v>
                </c:pt>
                <c:pt idx="488">
                  <c:v>5451539545.1451302</c:v>
                </c:pt>
                <c:pt idx="489">
                  <c:v>5452579515.3237886</c:v>
                </c:pt>
                <c:pt idx="490">
                  <c:v>5454263393.317729</c:v>
                </c:pt>
                <c:pt idx="491">
                  <c:v>5454615755.3172798</c:v>
                </c:pt>
                <c:pt idx="492">
                  <c:v>5455761000.8378353</c:v>
                </c:pt>
                <c:pt idx="493">
                  <c:v>5460637825.8867149</c:v>
                </c:pt>
                <c:pt idx="494">
                  <c:v>5461655992.357111</c:v>
                </c:pt>
                <c:pt idx="495">
                  <c:v>5462356463.6414356</c:v>
                </c:pt>
                <c:pt idx="496">
                  <c:v>5465630860.6832848</c:v>
                </c:pt>
                <c:pt idx="497">
                  <c:v>5466486596.1482668</c:v>
                </c:pt>
                <c:pt idx="498">
                  <c:v>5467328410.3108568</c:v>
                </c:pt>
                <c:pt idx="499">
                  <c:v>5467671474.5222435</c:v>
                </c:pt>
                <c:pt idx="500">
                  <c:v>5469282772.2319613</c:v>
                </c:pt>
                <c:pt idx="501">
                  <c:v>5469696479.089468</c:v>
                </c:pt>
                <c:pt idx="502">
                  <c:v>5469863900.5557384</c:v>
                </c:pt>
                <c:pt idx="503">
                  <c:v>5470866073.5920086</c:v>
                </c:pt>
                <c:pt idx="504">
                  <c:v>5471046399.5409832</c:v>
                </c:pt>
                <c:pt idx="505">
                  <c:v>5471843908.4634581</c:v>
                </c:pt>
                <c:pt idx="506">
                  <c:v>5472057764.2114973</c:v>
                </c:pt>
                <c:pt idx="507">
                  <c:v>5472408005.5701466</c:v>
                </c:pt>
                <c:pt idx="508">
                  <c:v>5472848940.2734299</c:v>
                </c:pt>
                <c:pt idx="509">
                  <c:v>5473785119.2352743</c:v>
                </c:pt>
                <c:pt idx="510">
                  <c:v>5473865488.0760727</c:v>
                </c:pt>
                <c:pt idx="511">
                  <c:v>5473972191.3475924</c:v>
                </c:pt>
                <c:pt idx="512">
                  <c:v>5474316590.6927433</c:v>
                </c:pt>
                <c:pt idx="513">
                  <c:v>5475657968.9887505</c:v>
                </c:pt>
                <c:pt idx="514">
                  <c:v>5475919161.2268782</c:v>
                </c:pt>
                <c:pt idx="515">
                  <c:v>5476969165.4887877</c:v>
                </c:pt>
                <c:pt idx="516">
                  <c:v>5480211037.604311</c:v>
                </c:pt>
                <c:pt idx="517">
                  <c:v>5481096470.0166388</c:v>
                </c:pt>
                <c:pt idx="518">
                  <c:v>5481547984.5684938</c:v>
                </c:pt>
                <c:pt idx="519">
                  <c:v>5482309277.7392292</c:v>
                </c:pt>
                <c:pt idx="520">
                  <c:v>5484214478.4457045</c:v>
                </c:pt>
                <c:pt idx="521">
                  <c:v>5485340160.0088863</c:v>
                </c:pt>
                <c:pt idx="522">
                  <c:v>5485851577.6737299</c:v>
                </c:pt>
                <c:pt idx="523">
                  <c:v>5487830697.0392828</c:v>
                </c:pt>
                <c:pt idx="524">
                  <c:v>5488017718.6645613</c:v>
                </c:pt>
                <c:pt idx="525">
                  <c:v>5488078806.6597681</c:v>
                </c:pt>
                <c:pt idx="526">
                  <c:v>5493192672.8975725</c:v>
                </c:pt>
                <c:pt idx="527">
                  <c:v>5494734062.2901859</c:v>
                </c:pt>
                <c:pt idx="528">
                  <c:v>5497128427.4934349</c:v>
                </c:pt>
                <c:pt idx="529">
                  <c:v>5497223349.6198521</c:v>
                </c:pt>
                <c:pt idx="530">
                  <c:v>5499384734.5191135</c:v>
                </c:pt>
                <c:pt idx="531">
                  <c:v>5499928668.2585096</c:v>
                </c:pt>
                <c:pt idx="532">
                  <c:v>5500314785.996047</c:v>
                </c:pt>
                <c:pt idx="533">
                  <c:v>5502407046.622304</c:v>
                </c:pt>
                <c:pt idx="534">
                  <c:v>5502719511.0652189</c:v>
                </c:pt>
                <c:pt idx="535">
                  <c:v>5502768136.2089415</c:v>
                </c:pt>
                <c:pt idx="536">
                  <c:v>5503998052.1883144</c:v>
                </c:pt>
                <c:pt idx="537">
                  <c:v>5504916705.720499</c:v>
                </c:pt>
                <c:pt idx="538">
                  <c:v>5505758971.9366865</c:v>
                </c:pt>
                <c:pt idx="539">
                  <c:v>5507038353.1696424</c:v>
                </c:pt>
                <c:pt idx="540">
                  <c:v>5507361512.0232162</c:v>
                </c:pt>
                <c:pt idx="541">
                  <c:v>5507616297.7473488</c:v>
                </c:pt>
                <c:pt idx="542">
                  <c:v>5507816181.2783813</c:v>
                </c:pt>
                <c:pt idx="543">
                  <c:v>5508023760.8352528</c:v>
                </c:pt>
                <c:pt idx="544">
                  <c:v>5508126886.7934875</c:v>
                </c:pt>
                <c:pt idx="545">
                  <c:v>5514952498.924531</c:v>
                </c:pt>
                <c:pt idx="546">
                  <c:v>5516381268.566988</c:v>
                </c:pt>
                <c:pt idx="547">
                  <c:v>5516571899.1392403</c:v>
                </c:pt>
                <c:pt idx="548">
                  <c:v>5519034427.5439091</c:v>
                </c:pt>
                <c:pt idx="549">
                  <c:v>5520078752.2725668</c:v>
                </c:pt>
                <c:pt idx="550">
                  <c:v>5520334793.2172966</c:v>
                </c:pt>
                <c:pt idx="551">
                  <c:v>5522197880.9152212</c:v>
                </c:pt>
                <c:pt idx="552">
                  <c:v>5522339476.5890999</c:v>
                </c:pt>
                <c:pt idx="553">
                  <c:v>5522455680.2888222</c:v>
                </c:pt>
                <c:pt idx="554">
                  <c:v>5523344825.7083244</c:v>
                </c:pt>
                <c:pt idx="555">
                  <c:v>5527350126.4147663</c:v>
                </c:pt>
                <c:pt idx="556">
                  <c:v>5527362762.7513494</c:v>
                </c:pt>
                <c:pt idx="557">
                  <c:v>5528441872.9239063</c:v>
                </c:pt>
                <c:pt idx="558">
                  <c:v>5529693996.3967972</c:v>
                </c:pt>
                <c:pt idx="559">
                  <c:v>5530979799.6309013</c:v>
                </c:pt>
                <c:pt idx="560">
                  <c:v>5533227863.6253185</c:v>
                </c:pt>
                <c:pt idx="561">
                  <c:v>5533959389.4725924</c:v>
                </c:pt>
                <c:pt idx="562">
                  <c:v>5536063911.0709295</c:v>
                </c:pt>
                <c:pt idx="563">
                  <c:v>5536242900.3624363</c:v>
                </c:pt>
                <c:pt idx="564">
                  <c:v>5538262582.2397375</c:v>
                </c:pt>
                <c:pt idx="565">
                  <c:v>5539147974.2788334</c:v>
                </c:pt>
                <c:pt idx="566">
                  <c:v>5539252802.5023117</c:v>
                </c:pt>
                <c:pt idx="567">
                  <c:v>5539683187.9115162</c:v>
                </c:pt>
                <c:pt idx="568">
                  <c:v>5540064799.5551662</c:v>
                </c:pt>
                <c:pt idx="569">
                  <c:v>5541475500.9601374</c:v>
                </c:pt>
                <c:pt idx="570">
                  <c:v>5544981467.0206823</c:v>
                </c:pt>
                <c:pt idx="571">
                  <c:v>5546892773.1255455</c:v>
                </c:pt>
                <c:pt idx="572">
                  <c:v>5547099552.4930248</c:v>
                </c:pt>
                <c:pt idx="573">
                  <c:v>5549284627.4277</c:v>
                </c:pt>
                <c:pt idx="574">
                  <c:v>5549468260.8397551</c:v>
                </c:pt>
                <c:pt idx="575">
                  <c:v>5551089759.8532143</c:v>
                </c:pt>
                <c:pt idx="576">
                  <c:v>5551509737.6067457</c:v>
                </c:pt>
                <c:pt idx="577">
                  <c:v>5554613999.5480528</c:v>
                </c:pt>
                <c:pt idx="578">
                  <c:v>5554837746.4737329</c:v>
                </c:pt>
                <c:pt idx="579">
                  <c:v>5556090858.6870928</c:v>
                </c:pt>
                <c:pt idx="580">
                  <c:v>5557537358.8387566</c:v>
                </c:pt>
                <c:pt idx="581">
                  <c:v>5558774687.6956024</c:v>
                </c:pt>
                <c:pt idx="582">
                  <c:v>5559127268.46066</c:v>
                </c:pt>
                <c:pt idx="583">
                  <c:v>5560010647.8682537</c:v>
                </c:pt>
                <c:pt idx="584">
                  <c:v>5560632363.6041098</c:v>
                </c:pt>
                <c:pt idx="585">
                  <c:v>5561456656.1335716</c:v>
                </c:pt>
                <c:pt idx="586">
                  <c:v>5563510906.5179329</c:v>
                </c:pt>
                <c:pt idx="587">
                  <c:v>5565391068.2082872</c:v>
                </c:pt>
                <c:pt idx="588">
                  <c:v>5566007304.3881359</c:v>
                </c:pt>
                <c:pt idx="589">
                  <c:v>5566026892.6323833</c:v>
                </c:pt>
                <c:pt idx="590">
                  <c:v>5566279136.1156025</c:v>
                </c:pt>
                <c:pt idx="591">
                  <c:v>5566438791.3158102</c:v>
                </c:pt>
                <c:pt idx="592">
                  <c:v>5566638014.0932922</c:v>
                </c:pt>
                <c:pt idx="593">
                  <c:v>5566750695.2059383</c:v>
                </c:pt>
                <c:pt idx="594">
                  <c:v>5566895910.3545322</c:v>
                </c:pt>
                <c:pt idx="595">
                  <c:v>5567772380.4631681</c:v>
                </c:pt>
                <c:pt idx="596">
                  <c:v>5568541265.5410471</c:v>
                </c:pt>
                <c:pt idx="597">
                  <c:v>5568697050.7123079</c:v>
                </c:pt>
                <c:pt idx="598">
                  <c:v>5571802289.9352493</c:v>
                </c:pt>
                <c:pt idx="599">
                  <c:v>5574159001.7257748</c:v>
                </c:pt>
                <c:pt idx="600">
                  <c:v>5575650453.7187767</c:v>
                </c:pt>
                <c:pt idx="601">
                  <c:v>5582706010.7363777</c:v>
                </c:pt>
                <c:pt idx="602">
                  <c:v>5584130094.5634308</c:v>
                </c:pt>
                <c:pt idx="603">
                  <c:v>5584136613.7019787</c:v>
                </c:pt>
                <c:pt idx="604">
                  <c:v>5584363887.734808</c:v>
                </c:pt>
                <c:pt idx="605">
                  <c:v>5585628479.1263905</c:v>
                </c:pt>
                <c:pt idx="606">
                  <c:v>5585743461.1830482</c:v>
                </c:pt>
                <c:pt idx="607">
                  <c:v>5587871366.9551592</c:v>
                </c:pt>
                <c:pt idx="608">
                  <c:v>5587999164.1080885</c:v>
                </c:pt>
                <c:pt idx="609">
                  <c:v>5590157770.0877085</c:v>
                </c:pt>
                <c:pt idx="610">
                  <c:v>5590232639.9510441</c:v>
                </c:pt>
                <c:pt idx="611">
                  <c:v>5591173105.8780642</c:v>
                </c:pt>
                <c:pt idx="612">
                  <c:v>5594639787.2138357</c:v>
                </c:pt>
                <c:pt idx="613">
                  <c:v>5597002580.7641621</c:v>
                </c:pt>
                <c:pt idx="614">
                  <c:v>5597556354.5555525</c:v>
                </c:pt>
                <c:pt idx="615">
                  <c:v>5597713104.4943285</c:v>
                </c:pt>
                <c:pt idx="616">
                  <c:v>5598256867.7336292</c:v>
                </c:pt>
                <c:pt idx="617">
                  <c:v>5601819398.6791115</c:v>
                </c:pt>
                <c:pt idx="618">
                  <c:v>5602538200.9790678</c:v>
                </c:pt>
                <c:pt idx="619">
                  <c:v>5602757999.6784182</c:v>
                </c:pt>
                <c:pt idx="620">
                  <c:v>5603099775.4521532</c:v>
                </c:pt>
                <c:pt idx="621">
                  <c:v>5603941850.112524</c:v>
                </c:pt>
                <c:pt idx="622">
                  <c:v>5604103857.8909798</c:v>
                </c:pt>
                <c:pt idx="623">
                  <c:v>5604472994.5374727</c:v>
                </c:pt>
                <c:pt idx="624">
                  <c:v>5605280424.2768545</c:v>
                </c:pt>
                <c:pt idx="625">
                  <c:v>5605291754.7508526</c:v>
                </c:pt>
                <c:pt idx="626">
                  <c:v>5609937634.8072796</c:v>
                </c:pt>
                <c:pt idx="627">
                  <c:v>5610401193.8447714</c:v>
                </c:pt>
                <c:pt idx="628">
                  <c:v>5610594558.0615463</c:v>
                </c:pt>
                <c:pt idx="629">
                  <c:v>5611110101.2216845</c:v>
                </c:pt>
                <c:pt idx="630">
                  <c:v>5611179628.9932556</c:v>
                </c:pt>
                <c:pt idx="631">
                  <c:v>5611727177.2091684</c:v>
                </c:pt>
                <c:pt idx="632">
                  <c:v>5611904269.7033958</c:v>
                </c:pt>
                <c:pt idx="633">
                  <c:v>5611963665.5333052</c:v>
                </c:pt>
                <c:pt idx="634">
                  <c:v>5612013661.3415031</c:v>
                </c:pt>
                <c:pt idx="635">
                  <c:v>5612870747.7421484</c:v>
                </c:pt>
                <c:pt idx="636">
                  <c:v>5613357741.5311146</c:v>
                </c:pt>
                <c:pt idx="637">
                  <c:v>5613966095.9873228</c:v>
                </c:pt>
                <c:pt idx="638">
                  <c:v>5615355041.9047337</c:v>
                </c:pt>
                <c:pt idx="639">
                  <c:v>5615656565.3792582</c:v>
                </c:pt>
                <c:pt idx="640">
                  <c:v>5618212429.3700743</c:v>
                </c:pt>
                <c:pt idx="641">
                  <c:v>5619454426.7816229</c:v>
                </c:pt>
                <c:pt idx="642">
                  <c:v>5624285068.4239006</c:v>
                </c:pt>
                <c:pt idx="643">
                  <c:v>5627008135.4340286</c:v>
                </c:pt>
                <c:pt idx="644">
                  <c:v>5629829312.6598263</c:v>
                </c:pt>
                <c:pt idx="645">
                  <c:v>5630106683.9254055</c:v>
                </c:pt>
                <c:pt idx="646">
                  <c:v>5631718600.785284</c:v>
                </c:pt>
                <c:pt idx="647">
                  <c:v>5632849481.2919493</c:v>
                </c:pt>
                <c:pt idx="648">
                  <c:v>5633757289.0605431</c:v>
                </c:pt>
                <c:pt idx="649">
                  <c:v>5634806328.6604538</c:v>
                </c:pt>
                <c:pt idx="650">
                  <c:v>5637236893.6877441</c:v>
                </c:pt>
                <c:pt idx="651">
                  <c:v>5637923522.6309252</c:v>
                </c:pt>
                <c:pt idx="652">
                  <c:v>5640155196.9531994</c:v>
                </c:pt>
                <c:pt idx="653">
                  <c:v>5643681154.9369946</c:v>
                </c:pt>
                <c:pt idx="654">
                  <c:v>5648000588.617816</c:v>
                </c:pt>
                <c:pt idx="655">
                  <c:v>5648840794.7017546</c:v>
                </c:pt>
                <c:pt idx="656">
                  <c:v>5649929198.7385902</c:v>
                </c:pt>
                <c:pt idx="657">
                  <c:v>5650013890.9136114</c:v>
                </c:pt>
                <c:pt idx="658">
                  <c:v>5650255982.8959198</c:v>
                </c:pt>
                <c:pt idx="659">
                  <c:v>5658029024.3414307</c:v>
                </c:pt>
                <c:pt idx="660">
                  <c:v>5659453679.5129156</c:v>
                </c:pt>
                <c:pt idx="661">
                  <c:v>5661904624.5545139</c:v>
                </c:pt>
                <c:pt idx="662">
                  <c:v>5662321908.7231588</c:v>
                </c:pt>
                <c:pt idx="663">
                  <c:v>5663571590.5811663</c:v>
                </c:pt>
                <c:pt idx="664">
                  <c:v>5665599663.2808399</c:v>
                </c:pt>
                <c:pt idx="665">
                  <c:v>5665710988.6267786</c:v>
                </c:pt>
                <c:pt idx="666">
                  <c:v>5666974069.1031923</c:v>
                </c:pt>
                <c:pt idx="667">
                  <c:v>5667967003.5106201</c:v>
                </c:pt>
                <c:pt idx="668">
                  <c:v>5669005975.3014612</c:v>
                </c:pt>
                <c:pt idx="669">
                  <c:v>5670380584.9943933</c:v>
                </c:pt>
                <c:pt idx="670">
                  <c:v>5671015650.3011551</c:v>
                </c:pt>
                <c:pt idx="671">
                  <c:v>5674384598.7760515</c:v>
                </c:pt>
                <c:pt idx="672">
                  <c:v>5674540156.1242275</c:v>
                </c:pt>
                <c:pt idx="673">
                  <c:v>5675302659.3691254</c:v>
                </c:pt>
                <c:pt idx="674">
                  <c:v>5678479086.8722563</c:v>
                </c:pt>
                <c:pt idx="675">
                  <c:v>5678560634.6468487</c:v>
                </c:pt>
                <c:pt idx="676">
                  <c:v>5680609282.8808517</c:v>
                </c:pt>
                <c:pt idx="677">
                  <c:v>5681020912.3338919</c:v>
                </c:pt>
                <c:pt idx="678">
                  <c:v>5681072586.83708</c:v>
                </c:pt>
                <c:pt idx="679">
                  <c:v>5681313001.5427456</c:v>
                </c:pt>
                <c:pt idx="680">
                  <c:v>5682019325.9430208</c:v>
                </c:pt>
                <c:pt idx="681">
                  <c:v>5685251275.7688074</c:v>
                </c:pt>
                <c:pt idx="682">
                  <c:v>5685349455.0420837</c:v>
                </c:pt>
                <c:pt idx="683">
                  <c:v>5686590866.749506</c:v>
                </c:pt>
                <c:pt idx="684">
                  <c:v>5687981797.5983686</c:v>
                </c:pt>
                <c:pt idx="685">
                  <c:v>5689656201.5154123</c:v>
                </c:pt>
                <c:pt idx="686">
                  <c:v>5689860155.1184645</c:v>
                </c:pt>
                <c:pt idx="687">
                  <c:v>5689969174.1873722</c:v>
                </c:pt>
                <c:pt idx="688">
                  <c:v>5692542324.7570581</c:v>
                </c:pt>
                <c:pt idx="689">
                  <c:v>5692827455.9716835</c:v>
                </c:pt>
                <c:pt idx="690">
                  <c:v>5693592142.6834831</c:v>
                </c:pt>
                <c:pt idx="691">
                  <c:v>5693692241.7766733</c:v>
                </c:pt>
                <c:pt idx="692">
                  <c:v>5695687247.461833</c:v>
                </c:pt>
                <c:pt idx="693">
                  <c:v>5695887880.8070774</c:v>
                </c:pt>
                <c:pt idx="694">
                  <c:v>5696886248.2482224</c:v>
                </c:pt>
                <c:pt idx="695">
                  <c:v>5697462169.4681797</c:v>
                </c:pt>
                <c:pt idx="696">
                  <c:v>5698996682.082489</c:v>
                </c:pt>
                <c:pt idx="697">
                  <c:v>5699228751.9020224</c:v>
                </c:pt>
                <c:pt idx="698">
                  <c:v>5699936844.7849178</c:v>
                </c:pt>
                <c:pt idx="699">
                  <c:v>5701847923.1966791</c:v>
                </c:pt>
                <c:pt idx="700">
                  <c:v>5702290574.5295343</c:v>
                </c:pt>
                <c:pt idx="701">
                  <c:v>5705152015.300684</c:v>
                </c:pt>
                <c:pt idx="702">
                  <c:v>5707393571.5246029</c:v>
                </c:pt>
                <c:pt idx="703">
                  <c:v>5708208815.6994343</c:v>
                </c:pt>
                <c:pt idx="704">
                  <c:v>5709564638.6889601</c:v>
                </c:pt>
                <c:pt idx="705">
                  <c:v>5710469504.6923609</c:v>
                </c:pt>
                <c:pt idx="706">
                  <c:v>5714220568.5905895</c:v>
                </c:pt>
                <c:pt idx="707">
                  <c:v>5714277289.651577</c:v>
                </c:pt>
                <c:pt idx="708">
                  <c:v>5716118853.4299021</c:v>
                </c:pt>
                <c:pt idx="709">
                  <c:v>5719168544.2659874</c:v>
                </c:pt>
                <c:pt idx="710">
                  <c:v>5720754570.145052</c:v>
                </c:pt>
                <c:pt idx="711">
                  <c:v>5722138727.7264385</c:v>
                </c:pt>
                <c:pt idx="712">
                  <c:v>5722602082.0299587</c:v>
                </c:pt>
                <c:pt idx="713">
                  <c:v>5723566378.7301569</c:v>
                </c:pt>
                <c:pt idx="714">
                  <c:v>5724004683.2645454</c:v>
                </c:pt>
                <c:pt idx="715">
                  <c:v>5725931922.0658541</c:v>
                </c:pt>
                <c:pt idx="716">
                  <c:v>5727467920.8025322</c:v>
                </c:pt>
                <c:pt idx="717">
                  <c:v>5728649781.9917803</c:v>
                </c:pt>
                <c:pt idx="718">
                  <c:v>5729234514.7787294</c:v>
                </c:pt>
                <c:pt idx="719">
                  <c:v>5729929461.0921783</c:v>
                </c:pt>
                <c:pt idx="720">
                  <c:v>5735604701.1030111</c:v>
                </c:pt>
                <c:pt idx="721">
                  <c:v>5736732229.9019012</c:v>
                </c:pt>
                <c:pt idx="722">
                  <c:v>5739127686.8200035</c:v>
                </c:pt>
                <c:pt idx="723">
                  <c:v>5739392901.1145411</c:v>
                </c:pt>
                <c:pt idx="724">
                  <c:v>5740669916.6808434</c:v>
                </c:pt>
                <c:pt idx="725">
                  <c:v>5741838300.8142958</c:v>
                </c:pt>
                <c:pt idx="726">
                  <c:v>5743051088.0553188</c:v>
                </c:pt>
                <c:pt idx="727">
                  <c:v>5743482384.3900614</c:v>
                </c:pt>
                <c:pt idx="728">
                  <c:v>5744453897.0251694</c:v>
                </c:pt>
                <c:pt idx="729">
                  <c:v>5746388559.6747303</c:v>
                </c:pt>
                <c:pt idx="730">
                  <c:v>5746634702.3462591</c:v>
                </c:pt>
                <c:pt idx="731">
                  <c:v>5746940347.9731665</c:v>
                </c:pt>
                <c:pt idx="732">
                  <c:v>5750317209.7510357</c:v>
                </c:pt>
                <c:pt idx="733">
                  <c:v>5753512251.1145535</c:v>
                </c:pt>
                <c:pt idx="734">
                  <c:v>5755679976.3538904</c:v>
                </c:pt>
                <c:pt idx="735">
                  <c:v>5758121146.9018726</c:v>
                </c:pt>
                <c:pt idx="736">
                  <c:v>5759023251.8563643</c:v>
                </c:pt>
                <c:pt idx="737">
                  <c:v>5761396312.8199234</c:v>
                </c:pt>
                <c:pt idx="738">
                  <c:v>5761994630.2548552</c:v>
                </c:pt>
                <c:pt idx="739">
                  <c:v>5765179214.2480297</c:v>
                </c:pt>
                <c:pt idx="740">
                  <c:v>5770046707.9435778</c:v>
                </c:pt>
                <c:pt idx="741">
                  <c:v>5770086832.125351</c:v>
                </c:pt>
                <c:pt idx="742">
                  <c:v>5770490149.5829067</c:v>
                </c:pt>
                <c:pt idx="743">
                  <c:v>5770544305.1375313</c:v>
                </c:pt>
                <c:pt idx="744">
                  <c:v>5770757160.7411137</c:v>
                </c:pt>
                <c:pt idx="745">
                  <c:v>5771050718.5307817</c:v>
                </c:pt>
                <c:pt idx="746">
                  <c:v>5771915816.3403225</c:v>
                </c:pt>
                <c:pt idx="747">
                  <c:v>5776841494.0131235</c:v>
                </c:pt>
                <c:pt idx="748">
                  <c:v>5777849510.6338081</c:v>
                </c:pt>
                <c:pt idx="749">
                  <c:v>5780568565.2628517</c:v>
                </c:pt>
                <c:pt idx="750">
                  <c:v>5781116110.85783</c:v>
                </c:pt>
                <c:pt idx="751">
                  <c:v>5782586945.3251829</c:v>
                </c:pt>
                <c:pt idx="752">
                  <c:v>5783734002.245532</c:v>
                </c:pt>
                <c:pt idx="753">
                  <c:v>5784735601.1310272</c:v>
                </c:pt>
                <c:pt idx="754">
                  <c:v>5784950697.6294203</c:v>
                </c:pt>
                <c:pt idx="755">
                  <c:v>5785506556.1164513</c:v>
                </c:pt>
                <c:pt idx="756">
                  <c:v>5788725226.1600132</c:v>
                </c:pt>
                <c:pt idx="757">
                  <c:v>5792067204.9191322</c:v>
                </c:pt>
                <c:pt idx="758">
                  <c:v>5792531609.8430834</c:v>
                </c:pt>
                <c:pt idx="759">
                  <c:v>5794763228.4625511</c:v>
                </c:pt>
                <c:pt idx="760">
                  <c:v>5796366275.8642302</c:v>
                </c:pt>
                <c:pt idx="761">
                  <c:v>5797884615.0692472</c:v>
                </c:pt>
                <c:pt idx="762">
                  <c:v>5798689960.4650908</c:v>
                </c:pt>
                <c:pt idx="763">
                  <c:v>5802277656.651741</c:v>
                </c:pt>
                <c:pt idx="764">
                  <c:v>5807078839.829175</c:v>
                </c:pt>
                <c:pt idx="765">
                  <c:v>5807337800.1265221</c:v>
                </c:pt>
                <c:pt idx="766">
                  <c:v>5808680269.5118761</c:v>
                </c:pt>
                <c:pt idx="767">
                  <c:v>5809042766.4364815</c:v>
                </c:pt>
                <c:pt idx="768">
                  <c:v>5810113321.6935053</c:v>
                </c:pt>
                <c:pt idx="769">
                  <c:v>5810261633.0986404</c:v>
                </c:pt>
                <c:pt idx="770">
                  <c:v>5811120043.113122</c:v>
                </c:pt>
                <c:pt idx="771">
                  <c:v>5812996770.534112</c:v>
                </c:pt>
                <c:pt idx="772">
                  <c:v>5814732840.3038874</c:v>
                </c:pt>
                <c:pt idx="773">
                  <c:v>5815655761.7564983</c:v>
                </c:pt>
                <c:pt idx="774">
                  <c:v>5820824058.4947214</c:v>
                </c:pt>
                <c:pt idx="775">
                  <c:v>5822222618.8579416</c:v>
                </c:pt>
                <c:pt idx="776">
                  <c:v>5822293535.1798639</c:v>
                </c:pt>
                <c:pt idx="777">
                  <c:v>5824022637.4836245</c:v>
                </c:pt>
                <c:pt idx="778">
                  <c:v>5831282346.1963511</c:v>
                </c:pt>
                <c:pt idx="779">
                  <c:v>5831597384.5618925</c:v>
                </c:pt>
                <c:pt idx="780">
                  <c:v>5831886916.2894783</c:v>
                </c:pt>
                <c:pt idx="781">
                  <c:v>5832804787.2742653</c:v>
                </c:pt>
                <c:pt idx="782">
                  <c:v>5833803521.5034876</c:v>
                </c:pt>
                <c:pt idx="783">
                  <c:v>5835270650.7295933</c:v>
                </c:pt>
                <c:pt idx="784">
                  <c:v>5839176257.9449291</c:v>
                </c:pt>
                <c:pt idx="785">
                  <c:v>5840632149.0322342</c:v>
                </c:pt>
                <c:pt idx="786">
                  <c:v>5841497760.4956236</c:v>
                </c:pt>
                <c:pt idx="787">
                  <c:v>5841723828.6982727</c:v>
                </c:pt>
                <c:pt idx="788">
                  <c:v>5843912293.4677391</c:v>
                </c:pt>
                <c:pt idx="789">
                  <c:v>5844246434.3768606</c:v>
                </c:pt>
                <c:pt idx="790">
                  <c:v>5844888057.1990805</c:v>
                </c:pt>
                <c:pt idx="791">
                  <c:v>5848602117.1412296</c:v>
                </c:pt>
                <c:pt idx="792">
                  <c:v>5849128112.9199705</c:v>
                </c:pt>
                <c:pt idx="793">
                  <c:v>5850526531.9023781</c:v>
                </c:pt>
                <c:pt idx="794">
                  <c:v>5850858755.6269188</c:v>
                </c:pt>
                <c:pt idx="795">
                  <c:v>5851989292.9450655</c:v>
                </c:pt>
                <c:pt idx="796">
                  <c:v>5853606931.2615986</c:v>
                </c:pt>
                <c:pt idx="797">
                  <c:v>5857128443.5410051</c:v>
                </c:pt>
                <c:pt idx="798">
                  <c:v>5859626659.1151152</c:v>
                </c:pt>
                <c:pt idx="799">
                  <c:v>5860769609.1075306</c:v>
                </c:pt>
                <c:pt idx="800">
                  <c:v>5860997617.2570868</c:v>
                </c:pt>
                <c:pt idx="801">
                  <c:v>5865447348.4875145</c:v>
                </c:pt>
                <c:pt idx="802">
                  <c:v>5865590504.081212</c:v>
                </c:pt>
                <c:pt idx="803">
                  <c:v>5865885827.8070631</c:v>
                </c:pt>
                <c:pt idx="804">
                  <c:v>5870151115.0222721</c:v>
                </c:pt>
                <c:pt idx="805">
                  <c:v>5877591031.0117645</c:v>
                </c:pt>
                <c:pt idx="806">
                  <c:v>5883975332.4020061</c:v>
                </c:pt>
                <c:pt idx="807">
                  <c:v>5884548730.7996359</c:v>
                </c:pt>
                <c:pt idx="808">
                  <c:v>5888293672.3049097</c:v>
                </c:pt>
                <c:pt idx="809">
                  <c:v>5888485798.1872234</c:v>
                </c:pt>
                <c:pt idx="810">
                  <c:v>5890753403.2387953</c:v>
                </c:pt>
                <c:pt idx="811">
                  <c:v>5897352040.8875418</c:v>
                </c:pt>
                <c:pt idx="812">
                  <c:v>5897492302.9923449</c:v>
                </c:pt>
                <c:pt idx="813">
                  <c:v>5900919294.8303633</c:v>
                </c:pt>
                <c:pt idx="814">
                  <c:v>5902133300.1928568</c:v>
                </c:pt>
                <c:pt idx="815">
                  <c:v>5902776017.6208162</c:v>
                </c:pt>
                <c:pt idx="816">
                  <c:v>5903755215.2916546</c:v>
                </c:pt>
                <c:pt idx="817">
                  <c:v>5904805578.824543</c:v>
                </c:pt>
                <c:pt idx="818">
                  <c:v>5909053571.2846546</c:v>
                </c:pt>
                <c:pt idx="819">
                  <c:v>5909793364.8288202</c:v>
                </c:pt>
                <c:pt idx="820">
                  <c:v>5913515223.6470051</c:v>
                </c:pt>
                <c:pt idx="821">
                  <c:v>5917327096.9590225</c:v>
                </c:pt>
                <c:pt idx="822">
                  <c:v>5919008859.3155231</c:v>
                </c:pt>
                <c:pt idx="823">
                  <c:v>5919258846.4439135</c:v>
                </c:pt>
                <c:pt idx="824">
                  <c:v>5919259110.405756</c:v>
                </c:pt>
                <c:pt idx="825">
                  <c:v>5920562291.7957954</c:v>
                </c:pt>
                <c:pt idx="826">
                  <c:v>5922593781.0449467</c:v>
                </c:pt>
                <c:pt idx="827">
                  <c:v>5925094940.0615797</c:v>
                </c:pt>
                <c:pt idx="828">
                  <c:v>5925264604.8393612</c:v>
                </c:pt>
                <c:pt idx="829">
                  <c:v>5934717840.3673706</c:v>
                </c:pt>
                <c:pt idx="830">
                  <c:v>5935993925.8197174</c:v>
                </c:pt>
                <c:pt idx="831">
                  <c:v>5942327570.597703</c:v>
                </c:pt>
                <c:pt idx="832">
                  <c:v>5944063394.4523525</c:v>
                </c:pt>
                <c:pt idx="833">
                  <c:v>5945260681.3274193</c:v>
                </c:pt>
                <c:pt idx="834">
                  <c:v>5946726727.1907949</c:v>
                </c:pt>
                <c:pt idx="835">
                  <c:v>5949401971.1380882</c:v>
                </c:pt>
                <c:pt idx="836">
                  <c:v>5949439331.1647129</c:v>
                </c:pt>
                <c:pt idx="837">
                  <c:v>5954635738.4523554</c:v>
                </c:pt>
                <c:pt idx="838">
                  <c:v>5957146541.039463</c:v>
                </c:pt>
                <c:pt idx="839">
                  <c:v>5963083680.0210896</c:v>
                </c:pt>
                <c:pt idx="840">
                  <c:v>5963109402.3438988</c:v>
                </c:pt>
                <c:pt idx="841">
                  <c:v>5963490491.3131247</c:v>
                </c:pt>
                <c:pt idx="842">
                  <c:v>5964271807.5186071</c:v>
                </c:pt>
                <c:pt idx="843">
                  <c:v>5964683530.7545109</c:v>
                </c:pt>
                <c:pt idx="844">
                  <c:v>5965420612.9881363</c:v>
                </c:pt>
                <c:pt idx="845">
                  <c:v>5965865650.5662336</c:v>
                </c:pt>
                <c:pt idx="846">
                  <c:v>5966502538.3344593</c:v>
                </c:pt>
                <c:pt idx="847">
                  <c:v>5966558039.4750185</c:v>
                </c:pt>
                <c:pt idx="848">
                  <c:v>5970147576.0873365</c:v>
                </c:pt>
                <c:pt idx="849">
                  <c:v>5971298291.3157721</c:v>
                </c:pt>
                <c:pt idx="850">
                  <c:v>5981855141.831049</c:v>
                </c:pt>
                <c:pt idx="851">
                  <c:v>5981935469.5031776</c:v>
                </c:pt>
                <c:pt idx="852">
                  <c:v>5982232701.2082243</c:v>
                </c:pt>
                <c:pt idx="853">
                  <c:v>5984817650.0037336</c:v>
                </c:pt>
                <c:pt idx="854">
                  <c:v>5985983417.2858257</c:v>
                </c:pt>
                <c:pt idx="855">
                  <c:v>5986287939.2946482</c:v>
                </c:pt>
                <c:pt idx="856">
                  <c:v>5989058934.8205137</c:v>
                </c:pt>
                <c:pt idx="857">
                  <c:v>5990081083.5816641</c:v>
                </c:pt>
                <c:pt idx="858">
                  <c:v>5990350066.704402</c:v>
                </c:pt>
                <c:pt idx="859">
                  <c:v>5993054200.1463232</c:v>
                </c:pt>
                <c:pt idx="860">
                  <c:v>5995866148.156743</c:v>
                </c:pt>
                <c:pt idx="861">
                  <c:v>5996704153.7213564</c:v>
                </c:pt>
                <c:pt idx="862">
                  <c:v>6000546898.0974026</c:v>
                </c:pt>
                <c:pt idx="863">
                  <c:v>6001975451.8312893</c:v>
                </c:pt>
                <c:pt idx="864">
                  <c:v>6003781028.2290859</c:v>
                </c:pt>
                <c:pt idx="865">
                  <c:v>6005607620.1762314</c:v>
                </c:pt>
                <c:pt idx="866">
                  <c:v>6006362615.1643963</c:v>
                </c:pt>
                <c:pt idx="867">
                  <c:v>6008238168.755249</c:v>
                </c:pt>
                <c:pt idx="868">
                  <c:v>6012985163.8078175</c:v>
                </c:pt>
                <c:pt idx="869">
                  <c:v>6013531939.910305</c:v>
                </c:pt>
                <c:pt idx="870">
                  <c:v>6015019351.6446686</c:v>
                </c:pt>
                <c:pt idx="871">
                  <c:v>6017122339.9662056</c:v>
                </c:pt>
                <c:pt idx="872">
                  <c:v>6019495342.165062</c:v>
                </c:pt>
                <c:pt idx="873">
                  <c:v>6019528648.8114433</c:v>
                </c:pt>
                <c:pt idx="874">
                  <c:v>6021558376.2750425</c:v>
                </c:pt>
                <c:pt idx="875">
                  <c:v>6022281038.2388201</c:v>
                </c:pt>
                <c:pt idx="876">
                  <c:v>6024664502.1452436</c:v>
                </c:pt>
                <c:pt idx="877">
                  <c:v>6027309196.6739435</c:v>
                </c:pt>
                <c:pt idx="878">
                  <c:v>6027823160.1011677</c:v>
                </c:pt>
                <c:pt idx="879">
                  <c:v>6030493168.8991451</c:v>
                </c:pt>
                <c:pt idx="880">
                  <c:v>6032789660.3458939</c:v>
                </c:pt>
                <c:pt idx="881">
                  <c:v>6037736717.4382124</c:v>
                </c:pt>
                <c:pt idx="882">
                  <c:v>6040086478.7617054</c:v>
                </c:pt>
                <c:pt idx="883">
                  <c:v>6040617412.8821478</c:v>
                </c:pt>
                <c:pt idx="884">
                  <c:v>6045462859.0414753</c:v>
                </c:pt>
                <c:pt idx="885">
                  <c:v>6054970041.2012367</c:v>
                </c:pt>
                <c:pt idx="886">
                  <c:v>6056655055.4383764</c:v>
                </c:pt>
                <c:pt idx="887">
                  <c:v>6057377057.703373</c:v>
                </c:pt>
                <c:pt idx="888">
                  <c:v>6060035957.6839428</c:v>
                </c:pt>
                <c:pt idx="889">
                  <c:v>6064824244.0057325</c:v>
                </c:pt>
                <c:pt idx="890">
                  <c:v>6066962387.4906301</c:v>
                </c:pt>
                <c:pt idx="891">
                  <c:v>6068868524.1539001</c:v>
                </c:pt>
                <c:pt idx="892">
                  <c:v>6073454817.9690123</c:v>
                </c:pt>
                <c:pt idx="893">
                  <c:v>6074250900.4108639</c:v>
                </c:pt>
                <c:pt idx="894">
                  <c:v>6077927607.6906862</c:v>
                </c:pt>
                <c:pt idx="895">
                  <c:v>6081788540.1181421</c:v>
                </c:pt>
                <c:pt idx="896">
                  <c:v>6083303546.3512449</c:v>
                </c:pt>
                <c:pt idx="897">
                  <c:v>6085277599.4851027</c:v>
                </c:pt>
                <c:pt idx="898">
                  <c:v>6085775424.9673061</c:v>
                </c:pt>
                <c:pt idx="899">
                  <c:v>6090878465.1906586</c:v>
                </c:pt>
                <c:pt idx="900">
                  <c:v>6092199183.774332</c:v>
                </c:pt>
                <c:pt idx="901">
                  <c:v>6097425994.3080673</c:v>
                </c:pt>
                <c:pt idx="902">
                  <c:v>6100895079.2282457</c:v>
                </c:pt>
                <c:pt idx="903">
                  <c:v>6103517816.6441145</c:v>
                </c:pt>
                <c:pt idx="904">
                  <c:v>6107009639.7685499</c:v>
                </c:pt>
                <c:pt idx="905">
                  <c:v>6122946279.1638851</c:v>
                </c:pt>
                <c:pt idx="906">
                  <c:v>6123758326.9335489</c:v>
                </c:pt>
                <c:pt idx="907">
                  <c:v>6124138534.88836</c:v>
                </c:pt>
                <c:pt idx="908">
                  <c:v>6125677286.4133644</c:v>
                </c:pt>
                <c:pt idx="909">
                  <c:v>6129103968.8938637</c:v>
                </c:pt>
                <c:pt idx="910">
                  <c:v>6137927586.133091</c:v>
                </c:pt>
                <c:pt idx="911">
                  <c:v>6138139369.7824841</c:v>
                </c:pt>
                <c:pt idx="912">
                  <c:v>6144211496.0078182</c:v>
                </c:pt>
                <c:pt idx="913">
                  <c:v>6144274490.2082224</c:v>
                </c:pt>
                <c:pt idx="914">
                  <c:v>6145496018.524188</c:v>
                </c:pt>
                <c:pt idx="915">
                  <c:v>6146709009.1189327</c:v>
                </c:pt>
                <c:pt idx="916">
                  <c:v>6149271505.4814672</c:v>
                </c:pt>
                <c:pt idx="917">
                  <c:v>6152567314.9054527</c:v>
                </c:pt>
                <c:pt idx="918">
                  <c:v>6155563719.6456099</c:v>
                </c:pt>
                <c:pt idx="919">
                  <c:v>6156849335.5204439</c:v>
                </c:pt>
                <c:pt idx="920">
                  <c:v>6158953058.4985952</c:v>
                </c:pt>
                <c:pt idx="921">
                  <c:v>6160005919.6652441</c:v>
                </c:pt>
                <c:pt idx="922">
                  <c:v>6166089529.111125</c:v>
                </c:pt>
                <c:pt idx="923">
                  <c:v>6166570459.8902578</c:v>
                </c:pt>
                <c:pt idx="924">
                  <c:v>6168032305.1691093</c:v>
                </c:pt>
                <c:pt idx="925">
                  <c:v>6169212364.0769262</c:v>
                </c:pt>
                <c:pt idx="926">
                  <c:v>6173378124.7860718</c:v>
                </c:pt>
                <c:pt idx="927">
                  <c:v>6175384231.2990284</c:v>
                </c:pt>
                <c:pt idx="928">
                  <c:v>6186432806.1241322</c:v>
                </c:pt>
                <c:pt idx="929">
                  <c:v>6187168897.8676033</c:v>
                </c:pt>
                <c:pt idx="930">
                  <c:v>6197680066.9722099</c:v>
                </c:pt>
                <c:pt idx="931">
                  <c:v>6200520436.3607254</c:v>
                </c:pt>
                <c:pt idx="932">
                  <c:v>6200931621.3983822</c:v>
                </c:pt>
                <c:pt idx="933">
                  <c:v>6205718319.300827</c:v>
                </c:pt>
                <c:pt idx="934">
                  <c:v>6205904381.9711609</c:v>
                </c:pt>
                <c:pt idx="935">
                  <c:v>6208010247.9632931</c:v>
                </c:pt>
                <c:pt idx="936">
                  <c:v>6208083772.6022692</c:v>
                </c:pt>
                <c:pt idx="937">
                  <c:v>6218878701.1594086</c:v>
                </c:pt>
                <c:pt idx="938">
                  <c:v>6222689537.4567719</c:v>
                </c:pt>
                <c:pt idx="939">
                  <c:v>6223046922.8370504</c:v>
                </c:pt>
                <c:pt idx="940">
                  <c:v>6229214399.3351545</c:v>
                </c:pt>
                <c:pt idx="941">
                  <c:v>6229820681.0023003</c:v>
                </c:pt>
                <c:pt idx="942">
                  <c:v>6232163696.5657988</c:v>
                </c:pt>
                <c:pt idx="943">
                  <c:v>6245716590.5652342</c:v>
                </c:pt>
                <c:pt idx="944">
                  <c:v>6254087963.7756424</c:v>
                </c:pt>
                <c:pt idx="945">
                  <c:v>6257489222.9006214</c:v>
                </c:pt>
                <c:pt idx="946">
                  <c:v>6266017654.3293495</c:v>
                </c:pt>
                <c:pt idx="947">
                  <c:v>6267480890.638526</c:v>
                </c:pt>
                <c:pt idx="948">
                  <c:v>6274643218.5276241</c:v>
                </c:pt>
                <c:pt idx="949">
                  <c:v>6276836979.0207672</c:v>
                </c:pt>
                <c:pt idx="950">
                  <c:v>6287557281.7223721</c:v>
                </c:pt>
                <c:pt idx="951">
                  <c:v>6290832231.9191446</c:v>
                </c:pt>
                <c:pt idx="952">
                  <c:v>6292587704.7124233</c:v>
                </c:pt>
                <c:pt idx="953">
                  <c:v>6294349882.7085972</c:v>
                </c:pt>
                <c:pt idx="954">
                  <c:v>6295441350.7114487</c:v>
                </c:pt>
                <c:pt idx="955">
                  <c:v>6302612815.9918661</c:v>
                </c:pt>
                <c:pt idx="956">
                  <c:v>6306062973.0247364</c:v>
                </c:pt>
                <c:pt idx="957">
                  <c:v>6306142451.9204197</c:v>
                </c:pt>
                <c:pt idx="958">
                  <c:v>6306708110.9124155</c:v>
                </c:pt>
                <c:pt idx="959">
                  <c:v>6307390000.9774113</c:v>
                </c:pt>
                <c:pt idx="960">
                  <c:v>6309097006.1256809</c:v>
                </c:pt>
                <c:pt idx="961">
                  <c:v>6317236568.113657</c:v>
                </c:pt>
                <c:pt idx="962">
                  <c:v>6317642450.5206289</c:v>
                </c:pt>
                <c:pt idx="963">
                  <c:v>6321082593.9354744</c:v>
                </c:pt>
                <c:pt idx="964">
                  <c:v>6321426724.6661539</c:v>
                </c:pt>
                <c:pt idx="965">
                  <c:v>6330500315.1076393</c:v>
                </c:pt>
                <c:pt idx="966">
                  <c:v>6352018004.5489807</c:v>
                </c:pt>
                <c:pt idx="967">
                  <c:v>6358449562.9519615</c:v>
                </c:pt>
                <c:pt idx="968">
                  <c:v>6366824832.5623646</c:v>
                </c:pt>
                <c:pt idx="969">
                  <c:v>6368314896.2401085</c:v>
                </c:pt>
                <c:pt idx="970">
                  <c:v>6371365144.0018721</c:v>
                </c:pt>
                <c:pt idx="971">
                  <c:v>6394537884.497694</c:v>
                </c:pt>
                <c:pt idx="972">
                  <c:v>6407406313.9278603</c:v>
                </c:pt>
                <c:pt idx="973">
                  <c:v>6410063107.802453</c:v>
                </c:pt>
                <c:pt idx="974">
                  <c:v>6438146485.1259508</c:v>
                </c:pt>
                <c:pt idx="975">
                  <c:v>6440122558.1935015</c:v>
                </c:pt>
                <c:pt idx="976">
                  <c:v>6477998982.2685709</c:v>
                </c:pt>
                <c:pt idx="977">
                  <c:v>6495474552.9901667</c:v>
                </c:pt>
                <c:pt idx="978">
                  <c:v>6501095420.1892576</c:v>
                </c:pt>
                <c:pt idx="979">
                  <c:v>6503030487.9383049</c:v>
                </c:pt>
                <c:pt idx="980">
                  <c:v>6503148484.3294086</c:v>
                </c:pt>
                <c:pt idx="981">
                  <c:v>6530578369.055356</c:v>
                </c:pt>
                <c:pt idx="982">
                  <c:v>6532392594.4000425</c:v>
                </c:pt>
                <c:pt idx="983">
                  <c:v>6539558473.8112593</c:v>
                </c:pt>
                <c:pt idx="984">
                  <c:v>6541308996.3705244</c:v>
                </c:pt>
                <c:pt idx="985">
                  <c:v>6551434110.1768417</c:v>
                </c:pt>
                <c:pt idx="986">
                  <c:v>6578548328.0705223</c:v>
                </c:pt>
                <c:pt idx="987">
                  <c:v>6584089496.245738</c:v>
                </c:pt>
                <c:pt idx="988">
                  <c:v>6593266533.3718853</c:v>
                </c:pt>
                <c:pt idx="989">
                  <c:v>6594664927.6131182</c:v>
                </c:pt>
                <c:pt idx="990">
                  <c:v>6613151315.4715443</c:v>
                </c:pt>
                <c:pt idx="991">
                  <c:v>6743253999.8139191</c:v>
                </c:pt>
                <c:pt idx="992">
                  <c:v>6744062761.0254803</c:v>
                </c:pt>
                <c:pt idx="993">
                  <c:v>6751651059.9317036</c:v>
                </c:pt>
                <c:pt idx="994">
                  <c:v>6763858512.3995237</c:v>
                </c:pt>
                <c:pt idx="995">
                  <c:v>6813272895.1019936</c:v>
                </c:pt>
                <c:pt idx="996">
                  <c:v>6865146730.275485</c:v>
                </c:pt>
                <c:pt idx="997">
                  <c:v>6870733572.3520584</c:v>
                </c:pt>
                <c:pt idx="998">
                  <c:v>6885713151.1608124</c:v>
                </c:pt>
                <c:pt idx="999">
                  <c:v>7008963294.3520756</c:v>
                </c:pt>
              </c:numCache>
            </c:numRef>
          </c:xVal>
          <c:yVal>
            <c:numRef>
              <c:f>'Life-Cycle NPV'!$B$8:$B$1007</c:f>
              <c:numCache>
                <c:formatCode>0.00%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541-4BAF-9666-BB2317F80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621599"/>
        <c:axId val="1027388847"/>
      </c:scatterChart>
      <c:valAx>
        <c:axId val="1426215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CMI, $CMI, or Restoration Costs</a:t>
                </a:r>
              </a:p>
            </c:rich>
          </c:tx>
          <c:layout>
            <c:manualLayout>
              <c:xMode val="edge"/>
              <c:yMode val="edge"/>
              <c:x val="0.33265997551013154"/>
              <c:y val="0.945706832100533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88847"/>
        <c:crosses val="autoZero"/>
        <c:crossBetween val="midCat"/>
        <c:minorUnit val="20"/>
        <c:dispUnits>
          <c:builtInUnit val="millions"/>
        </c:dispUnits>
      </c:valAx>
      <c:valAx>
        <c:axId val="102738884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(% Exceedence)</a:t>
                </a:r>
              </a:p>
            </c:rich>
          </c:tx>
          <c:layout>
            <c:manualLayout>
              <c:xMode val="edge"/>
              <c:yMode val="edge"/>
              <c:x val="1.7051096933846748E-2"/>
              <c:y val="0.302348365545215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621599"/>
        <c:crosses val="autoZero"/>
        <c:crossBetween val="midCat"/>
      </c:valAx>
      <c:spPr>
        <a:noFill/>
        <a:ln>
          <a:solidFill>
            <a:schemeClr val="accent1">
              <a:shade val="50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5058358897025104"/>
          <c:y val="0.11944420583790664"/>
          <c:w val="0.27594975038372965"/>
          <c:h val="0.125000238606537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51715776456066"/>
          <c:y val="5.6955970014580214E-2"/>
          <c:w val="0.78173442764419143"/>
          <c:h val="0.84391521508933853"/>
        </c:manualLayout>
      </c:layout>
      <c:scatterChart>
        <c:scatterStyle val="smoothMarker"/>
        <c:varyColors val="0"/>
        <c:ser>
          <c:idx val="0"/>
          <c:order val="0"/>
          <c:tx>
            <c:v>Status Quo Scenario</c:v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'Life-Cycle NPV'!$E$8:$E$1007</c:f>
              <c:numCache>
                <c:formatCode>"$"#,##0</c:formatCode>
                <c:ptCount val="1000"/>
                <c:pt idx="0">
                  <c:v>5894970071.6292963</c:v>
                </c:pt>
                <c:pt idx="1">
                  <c:v>5899295860.745512</c:v>
                </c:pt>
                <c:pt idx="2">
                  <c:v>6160940963.7094383</c:v>
                </c:pt>
                <c:pt idx="3">
                  <c:v>6193131046.9051151</c:v>
                </c:pt>
                <c:pt idx="4">
                  <c:v>6341974613.8398724</c:v>
                </c:pt>
                <c:pt idx="5">
                  <c:v>6344925322.3486576</c:v>
                </c:pt>
                <c:pt idx="6">
                  <c:v>6402620683.7432899</c:v>
                </c:pt>
                <c:pt idx="7">
                  <c:v>6420219850.7690277</c:v>
                </c:pt>
                <c:pt idx="8">
                  <c:v>6433258264.7596893</c:v>
                </c:pt>
                <c:pt idx="9">
                  <c:v>6446679235.1760731</c:v>
                </c:pt>
                <c:pt idx="10">
                  <c:v>6477347922.6427555</c:v>
                </c:pt>
                <c:pt idx="11">
                  <c:v>6571216734.6445065</c:v>
                </c:pt>
                <c:pt idx="12">
                  <c:v>6603411331.1625385</c:v>
                </c:pt>
                <c:pt idx="13">
                  <c:v>6690735263.6306458</c:v>
                </c:pt>
                <c:pt idx="14">
                  <c:v>6694547446.0483341</c:v>
                </c:pt>
                <c:pt idx="15">
                  <c:v>6728324264.4362946</c:v>
                </c:pt>
                <c:pt idx="16">
                  <c:v>6741959574.0443077</c:v>
                </c:pt>
                <c:pt idx="17">
                  <c:v>6764355075.600399</c:v>
                </c:pt>
                <c:pt idx="18">
                  <c:v>6767086920.5812817</c:v>
                </c:pt>
                <c:pt idx="19">
                  <c:v>6775331729.2463436</c:v>
                </c:pt>
                <c:pt idx="20">
                  <c:v>6789205473.6700611</c:v>
                </c:pt>
                <c:pt idx="21">
                  <c:v>6798887751.253109</c:v>
                </c:pt>
                <c:pt idx="22">
                  <c:v>6800288058.2894363</c:v>
                </c:pt>
                <c:pt idx="23">
                  <c:v>6807563766.9381161</c:v>
                </c:pt>
                <c:pt idx="24">
                  <c:v>6812237200.4116859</c:v>
                </c:pt>
                <c:pt idx="25">
                  <c:v>6827815218.398838</c:v>
                </c:pt>
                <c:pt idx="26">
                  <c:v>6838283666.9412174</c:v>
                </c:pt>
                <c:pt idx="27">
                  <c:v>6843870739.3658924</c:v>
                </c:pt>
                <c:pt idx="28">
                  <c:v>6847615024.1389637</c:v>
                </c:pt>
                <c:pt idx="29">
                  <c:v>6848422569.8512897</c:v>
                </c:pt>
                <c:pt idx="30">
                  <c:v>6852180528.77075</c:v>
                </c:pt>
                <c:pt idx="31">
                  <c:v>6853784498.3100109</c:v>
                </c:pt>
                <c:pt idx="32">
                  <c:v>6856106021.8661976</c:v>
                </c:pt>
                <c:pt idx="33">
                  <c:v>6856317141.1612282</c:v>
                </c:pt>
                <c:pt idx="34">
                  <c:v>6858146887.388895</c:v>
                </c:pt>
                <c:pt idx="35">
                  <c:v>6865141273.719944</c:v>
                </c:pt>
                <c:pt idx="36">
                  <c:v>6889715484.0152187</c:v>
                </c:pt>
                <c:pt idx="37">
                  <c:v>6914256383.7156754</c:v>
                </c:pt>
                <c:pt idx="38">
                  <c:v>6918029135.1016121</c:v>
                </c:pt>
                <c:pt idx="39">
                  <c:v>6926440269.2323456</c:v>
                </c:pt>
                <c:pt idx="40">
                  <c:v>6951590525.4292202</c:v>
                </c:pt>
                <c:pt idx="41">
                  <c:v>6967988936.7043018</c:v>
                </c:pt>
                <c:pt idx="42">
                  <c:v>6971010145.627861</c:v>
                </c:pt>
                <c:pt idx="43">
                  <c:v>6972941185.3815155</c:v>
                </c:pt>
                <c:pt idx="44">
                  <c:v>6999136132.622179</c:v>
                </c:pt>
                <c:pt idx="45">
                  <c:v>7002703606.8410931</c:v>
                </c:pt>
                <c:pt idx="46">
                  <c:v>7003807142.024477</c:v>
                </c:pt>
                <c:pt idx="47">
                  <c:v>7023361797.2670212</c:v>
                </c:pt>
                <c:pt idx="48">
                  <c:v>7024924982.1846027</c:v>
                </c:pt>
                <c:pt idx="49">
                  <c:v>7027395721.9285355</c:v>
                </c:pt>
                <c:pt idx="50">
                  <c:v>7034421751.7015038</c:v>
                </c:pt>
                <c:pt idx="51">
                  <c:v>7036584427.9027119</c:v>
                </c:pt>
                <c:pt idx="52">
                  <c:v>7040425847.211813</c:v>
                </c:pt>
                <c:pt idx="53">
                  <c:v>7042904498.8283958</c:v>
                </c:pt>
                <c:pt idx="54">
                  <c:v>7043432494.8406944</c:v>
                </c:pt>
                <c:pt idx="55">
                  <c:v>7049379780.7864456</c:v>
                </c:pt>
                <c:pt idx="56">
                  <c:v>7080506033.1872635</c:v>
                </c:pt>
                <c:pt idx="57">
                  <c:v>7085829597.3561993</c:v>
                </c:pt>
                <c:pt idx="58">
                  <c:v>7092114417.347044</c:v>
                </c:pt>
                <c:pt idx="59">
                  <c:v>7096939962.6884995</c:v>
                </c:pt>
                <c:pt idx="60">
                  <c:v>7119234670.7999706</c:v>
                </c:pt>
                <c:pt idx="61">
                  <c:v>7132817848.5132103</c:v>
                </c:pt>
                <c:pt idx="62">
                  <c:v>7137818934.5053082</c:v>
                </c:pt>
                <c:pt idx="63">
                  <c:v>7138198005.5965214</c:v>
                </c:pt>
                <c:pt idx="64">
                  <c:v>7143958192.9053688</c:v>
                </c:pt>
                <c:pt idx="65">
                  <c:v>7144298460.919466</c:v>
                </c:pt>
                <c:pt idx="66">
                  <c:v>7145219059.21842</c:v>
                </c:pt>
                <c:pt idx="67">
                  <c:v>7148802195.8840027</c:v>
                </c:pt>
                <c:pt idx="68">
                  <c:v>7154849251.3341827</c:v>
                </c:pt>
                <c:pt idx="69">
                  <c:v>7178080961.7799892</c:v>
                </c:pt>
                <c:pt idx="70">
                  <c:v>7194263959.7707825</c:v>
                </c:pt>
                <c:pt idx="71">
                  <c:v>7220489861.5473347</c:v>
                </c:pt>
                <c:pt idx="72">
                  <c:v>7221748497.4617958</c:v>
                </c:pt>
                <c:pt idx="73">
                  <c:v>7250544368.0582809</c:v>
                </c:pt>
                <c:pt idx="74">
                  <c:v>7251381857.0556622</c:v>
                </c:pt>
                <c:pt idx="75">
                  <c:v>7263736463.1230164</c:v>
                </c:pt>
                <c:pt idx="76">
                  <c:v>7267291858.1893539</c:v>
                </c:pt>
                <c:pt idx="77">
                  <c:v>7267457874.6051769</c:v>
                </c:pt>
                <c:pt idx="78">
                  <c:v>7267599664.668354</c:v>
                </c:pt>
                <c:pt idx="79">
                  <c:v>7279244335.0174599</c:v>
                </c:pt>
                <c:pt idx="80">
                  <c:v>7279623960.2256508</c:v>
                </c:pt>
                <c:pt idx="81">
                  <c:v>7285078512.9935055</c:v>
                </c:pt>
                <c:pt idx="82">
                  <c:v>7300425619.3334904</c:v>
                </c:pt>
                <c:pt idx="83">
                  <c:v>7303749547.2384872</c:v>
                </c:pt>
                <c:pt idx="84">
                  <c:v>7338457676.7828083</c:v>
                </c:pt>
                <c:pt idx="85">
                  <c:v>7375569123.9530697</c:v>
                </c:pt>
                <c:pt idx="86">
                  <c:v>7383603788.5952969</c:v>
                </c:pt>
                <c:pt idx="87">
                  <c:v>7384887270.9336128</c:v>
                </c:pt>
                <c:pt idx="88">
                  <c:v>7386186169.5281315</c:v>
                </c:pt>
                <c:pt idx="89">
                  <c:v>7388811392.7421074</c:v>
                </c:pt>
                <c:pt idx="90">
                  <c:v>7391300903.1628952</c:v>
                </c:pt>
                <c:pt idx="91">
                  <c:v>7396148038.72085</c:v>
                </c:pt>
                <c:pt idx="92">
                  <c:v>7397889168.5985432</c:v>
                </c:pt>
                <c:pt idx="93">
                  <c:v>7399679404.3986988</c:v>
                </c:pt>
                <c:pt idx="94">
                  <c:v>7401089762.8821869</c:v>
                </c:pt>
                <c:pt idx="95">
                  <c:v>7408238370.1867695</c:v>
                </c:pt>
                <c:pt idx="96">
                  <c:v>7415373302.353899</c:v>
                </c:pt>
                <c:pt idx="97">
                  <c:v>7425000913.8171139</c:v>
                </c:pt>
                <c:pt idx="98">
                  <c:v>7425227507.5269775</c:v>
                </c:pt>
                <c:pt idx="99">
                  <c:v>7428789106.6776218</c:v>
                </c:pt>
                <c:pt idx="100">
                  <c:v>7435242761.851265</c:v>
                </c:pt>
                <c:pt idx="101">
                  <c:v>7441272314.7686749</c:v>
                </c:pt>
                <c:pt idx="102">
                  <c:v>7443146731.8042488</c:v>
                </c:pt>
                <c:pt idx="103">
                  <c:v>7445103056.9297371</c:v>
                </c:pt>
                <c:pt idx="104">
                  <c:v>7445188955.0409279</c:v>
                </c:pt>
                <c:pt idx="105">
                  <c:v>7446636970.71488</c:v>
                </c:pt>
                <c:pt idx="106">
                  <c:v>7447504631.649044</c:v>
                </c:pt>
                <c:pt idx="107">
                  <c:v>7453102255.7844925</c:v>
                </c:pt>
                <c:pt idx="108">
                  <c:v>7460448648.1906834</c:v>
                </c:pt>
                <c:pt idx="109">
                  <c:v>7461501921.8229275</c:v>
                </c:pt>
                <c:pt idx="110">
                  <c:v>7461758549.1708832</c:v>
                </c:pt>
                <c:pt idx="111">
                  <c:v>7496554018.4917603</c:v>
                </c:pt>
                <c:pt idx="112">
                  <c:v>7511650567.6998901</c:v>
                </c:pt>
                <c:pt idx="113">
                  <c:v>7519285491.2910156</c:v>
                </c:pt>
                <c:pt idx="114">
                  <c:v>7527821399.5020981</c:v>
                </c:pt>
                <c:pt idx="115">
                  <c:v>7537303207.1347084</c:v>
                </c:pt>
                <c:pt idx="116">
                  <c:v>7540942203.3553123</c:v>
                </c:pt>
                <c:pt idx="117">
                  <c:v>7550479256.9489555</c:v>
                </c:pt>
                <c:pt idx="118">
                  <c:v>7552993326.692337</c:v>
                </c:pt>
                <c:pt idx="119">
                  <c:v>7553342583.6986847</c:v>
                </c:pt>
                <c:pt idx="120">
                  <c:v>7553935693.1781864</c:v>
                </c:pt>
                <c:pt idx="121">
                  <c:v>7573216955.5527782</c:v>
                </c:pt>
                <c:pt idx="122">
                  <c:v>7577289661.5326462</c:v>
                </c:pt>
                <c:pt idx="123">
                  <c:v>7579445846.024086</c:v>
                </c:pt>
                <c:pt idx="124">
                  <c:v>7582190234.6493263</c:v>
                </c:pt>
                <c:pt idx="125">
                  <c:v>7584048821.4302387</c:v>
                </c:pt>
                <c:pt idx="126">
                  <c:v>7590953268.5965214</c:v>
                </c:pt>
                <c:pt idx="127">
                  <c:v>7593183816.1362534</c:v>
                </c:pt>
                <c:pt idx="128">
                  <c:v>7595964352.5825062</c:v>
                </c:pt>
                <c:pt idx="129">
                  <c:v>7596704996.5428543</c:v>
                </c:pt>
                <c:pt idx="130">
                  <c:v>7597378327.6906967</c:v>
                </c:pt>
                <c:pt idx="131">
                  <c:v>7599933733.1162224</c:v>
                </c:pt>
                <c:pt idx="132">
                  <c:v>7607718486.0578251</c:v>
                </c:pt>
                <c:pt idx="133">
                  <c:v>7612562495.8392029</c:v>
                </c:pt>
                <c:pt idx="134">
                  <c:v>7616288045.2285309</c:v>
                </c:pt>
                <c:pt idx="135">
                  <c:v>7618756420.419157</c:v>
                </c:pt>
                <c:pt idx="136">
                  <c:v>7621186232.7042828</c:v>
                </c:pt>
                <c:pt idx="137">
                  <c:v>7622514596.6600895</c:v>
                </c:pt>
                <c:pt idx="138">
                  <c:v>7625692526.8491859</c:v>
                </c:pt>
                <c:pt idx="139">
                  <c:v>7628706976.530138</c:v>
                </c:pt>
                <c:pt idx="140">
                  <c:v>7645229101.7345695</c:v>
                </c:pt>
                <c:pt idx="141">
                  <c:v>7645578278.447403</c:v>
                </c:pt>
                <c:pt idx="142">
                  <c:v>7657169747.342741</c:v>
                </c:pt>
                <c:pt idx="143">
                  <c:v>7664502526.2256451</c:v>
                </c:pt>
                <c:pt idx="144">
                  <c:v>7665205611.3746243</c:v>
                </c:pt>
                <c:pt idx="145">
                  <c:v>7668070463.6881657</c:v>
                </c:pt>
                <c:pt idx="146">
                  <c:v>7681510437.5041523</c:v>
                </c:pt>
                <c:pt idx="147">
                  <c:v>7684543636.7507839</c:v>
                </c:pt>
                <c:pt idx="148">
                  <c:v>7687091819.5019588</c:v>
                </c:pt>
                <c:pt idx="149">
                  <c:v>7690616688.2247486</c:v>
                </c:pt>
                <c:pt idx="150">
                  <c:v>7709501997.4428787</c:v>
                </c:pt>
                <c:pt idx="151">
                  <c:v>7715787828.7071896</c:v>
                </c:pt>
                <c:pt idx="152">
                  <c:v>7721316186.4945068</c:v>
                </c:pt>
                <c:pt idx="153">
                  <c:v>7721795270.7104893</c:v>
                </c:pt>
                <c:pt idx="154">
                  <c:v>7733177847.1474953</c:v>
                </c:pt>
                <c:pt idx="155">
                  <c:v>7734420787.777401</c:v>
                </c:pt>
                <c:pt idx="156">
                  <c:v>7736328084.8143063</c:v>
                </c:pt>
                <c:pt idx="157">
                  <c:v>7746200090.3515778</c:v>
                </c:pt>
                <c:pt idx="158">
                  <c:v>7749408712.4197903</c:v>
                </c:pt>
                <c:pt idx="159">
                  <c:v>7755084894.8339672</c:v>
                </c:pt>
                <c:pt idx="160">
                  <c:v>7756010220.9373684</c:v>
                </c:pt>
                <c:pt idx="161">
                  <c:v>7759497583.2778263</c:v>
                </c:pt>
                <c:pt idx="162">
                  <c:v>7765599339.9839115</c:v>
                </c:pt>
                <c:pt idx="163">
                  <c:v>7790575938.831604</c:v>
                </c:pt>
                <c:pt idx="164">
                  <c:v>7796354906.1349754</c:v>
                </c:pt>
                <c:pt idx="165">
                  <c:v>7801487348.457365</c:v>
                </c:pt>
                <c:pt idx="166">
                  <c:v>7802540384.0739861</c:v>
                </c:pt>
                <c:pt idx="167">
                  <c:v>7803790432.6734486</c:v>
                </c:pt>
                <c:pt idx="168">
                  <c:v>7808642571.8859901</c:v>
                </c:pt>
                <c:pt idx="169">
                  <c:v>7818832354.8999596</c:v>
                </c:pt>
                <c:pt idx="170">
                  <c:v>7832200631.897583</c:v>
                </c:pt>
                <c:pt idx="171">
                  <c:v>7837755377.3203907</c:v>
                </c:pt>
                <c:pt idx="172">
                  <c:v>7851237953.7951508</c:v>
                </c:pt>
                <c:pt idx="173">
                  <c:v>7853173416.4592037</c:v>
                </c:pt>
                <c:pt idx="174">
                  <c:v>7855990158.1774006</c:v>
                </c:pt>
                <c:pt idx="175">
                  <c:v>7857629179.6185284</c:v>
                </c:pt>
                <c:pt idx="176">
                  <c:v>7859458980.6412182</c:v>
                </c:pt>
                <c:pt idx="177">
                  <c:v>7861678416.7413349</c:v>
                </c:pt>
                <c:pt idx="178">
                  <c:v>7885481911.2952423</c:v>
                </c:pt>
                <c:pt idx="179">
                  <c:v>7886904560.582468</c:v>
                </c:pt>
                <c:pt idx="180">
                  <c:v>7890760354.3300591</c:v>
                </c:pt>
                <c:pt idx="181">
                  <c:v>7892771733.0425091</c:v>
                </c:pt>
                <c:pt idx="182">
                  <c:v>7894340385.5033054</c:v>
                </c:pt>
                <c:pt idx="183">
                  <c:v>7894763584.8065968</c:v>
                </c:pt>
                <c:pt idx="184">
                  <c:v>7899791206.425621</c:v>
                </c:pt>
                <c:pt idx="185">
                  <c:v>7900991781.6300926</c:v>
                </c:pt>
                <c:pt idx="186">
                  <c:v>7913000454.4022236</c:v>
                </c:pt>
                <c:pt idx="187">
                  <c:v>7916096168.4526653</c:v>
                </c:pt>
                <c:pt idx="188">
                  <c:v>7917911789.4162521</c:v>
                </c:pt>
                <c:pt idx="189">
                  <c:v>7922194658.4652576</c:v>
                </c:pt>
                <c:pt idx="190">
                  <c:v>7925935108.2605782</c:v>
                </c:pt>
                <c:pt idx="191">
                  <c:v>7926417158.8004799</c:v>
                </c:pt>
                <c:pt idx="192">
                  <c:v>7938547085.6352959</c:v>
                </c:pt>
                <c:pt idx="193">
                  <c:v>7942451334.496809</c:v>
                </c:pt>
                <c:pt idx="194">
                  <c:v>7942849712.1500912</c:v>
                </c:pt>
                <c:pt idx="195">
                  <c:v>7943095696.0810642</c:v>
                </c:pt>
                <c:pt idx="196">
                  <c:v>7949196789.5798397</c:v>
                </c:pt>
                <c:pt idx="197">
                  <c:v>7952367092.7132854</c:v>
                </c:pt>
                <c:pt idx="198">
                  <c:v>7954303704.8352222</c:v>
                </c:pt>
                <c:pt idx="199">
                  <c:v>7966932688.9905453</c:v>
                </c:pt>
                <c:pt idx="200">
                  <c:v>7969371959.5760174</c:v>
                </c:pt>
                <c:pt idx="201">
                  <c:v>7973769024.9441929</c:v>
                </c:pt>
                <c:pt idx="202">
                  <c:v>7981295904.4147205</c:v>
                </c:pt>
                <c:pt idx="203">
                  <c:v>7983077778.946928</c:v>
                </c:pt>
                <c:pt idx="204">
                  <c:v>7985128283.8636551</c:v>
                </c:pt>
                <c:pt idx="205">
                  <c:v>7988155204.1971436</c:v>
                </c:pt>
                <c:pt idx="206">
                  <c:v>7988816196.5205879</c:v>
                </c:pt>
                <c:pt idx="207">
                  <c:v>7992476300.6321507</c:v>
                </c:pt>
                <c:pt idx="208">
                  <c:v>7992602494.9750233</c:v>
                </c:pt>
                <c:pt idx="209">
                  <c:v>7999458451.5252972</c:v>
                </c:pt>
                <c:pt idx="210">
                  <c:v>8003646082.5407333</c:v>
                </c:pt>
                <c:pt idx="211">
                  <c:v>8008307330.3145103</c:v>
                </c:pt>
                <c:pt idx="212">
                  <c:v>8009368071.1789207</c:v>
                </c:pt>
                <c:pt idx="213">
                  <c:v>8012880066.6348858</c:v>
                </c:pt>
                <c:pt idx="214">
                  <c:v>8014900964.4983044</c:v>
                </c:pt>
                <c:pt idx="215">
                  <c:v>8015852757.4880962</c:v>
                </c:pt>
                <c:pt idx="216">
                  <c:v>8017481738.3594666</c:v>
                </c:pt>
                <c:pt idx="217">
                  <c:v>8022175186.586729</c:v>
                </c:pt>
                <c:pt idx="218">
                  <c:v>8023197104.737669</c:v>
                </c:pt>
                <c:pt idx="219">
                  <c:v>8025375308.1313457</c:v>
                </c:pt>
                <c:pt idx="220">
                  <c:v>8026656590.9282036</c:v>
                </c:pt>
                <c:pt idx="221">
                  <c:v>8028748959.0417633</c:v>
                </c:pt>
                <c:pt idx="222">
                  <c:v>8042207248.4158306</c:v>
                </c:pt>
                <c:pt idx="223">
                  <c:v>8045081620.7318878</c:v>
                </c:pt>
                <c:pt idx="224">
                  <c:v>8048946397.9464645</c:v>
                </c:pt>
                <c:pt idx="225">
                  <c:v>8054463188.1113739</c:v>
                </c:pt>
                <c:pt idx="226">
                  <c:v>8061774792.8988552</c:v>
                </c:pt>
                <c:pt idx="227">
                  <c:v>8064613639.2977562</c:v>
                </c:pt>
                <c:pt idx="228">
                  <c:v>8066299356.5122585</c:v>
                </c:pt>
                <c:pt idx="229">
                  <c:v>8084125080.9188156</c:v>
                </c:pt>
                <c:pt idx="230">
                  <c:v>8089475134.0994587</c:v>
                </c:pt>
                <c:pt idx="231">
                  <c:v>8092878600.9501667</c:v>
                </c:pt>
                <c:pt idx="232">
                  <c:v>8095482012.8105774</c:v>
                </c:pt>
                <c:pt idx="233">
                  <c:v>8096739279.3805981</c:v>
                </c:pt>
                <c:pt idx="234">
                  <c:v>8098621060.9108639</c:v>
                </c:pt>
                <c:pt idx="235">
                  <c:v>8098964260.3288879</c:v>
                </c:pt>
                <c:pt idx="236">
                  <c:v>8101301554.7074299</c:v>
                </c:pt>
                <c:pt idx="237">
                  <c:v>8102485541.4373703</c:v>
                </c:pt>
                <c:pt idx="238">
                  <c:v>8105993259.5153675</c:v>
                </c:pt>
                <c:pt idx="239">
                  <c:v>8107485358.5735493</c:v>
                </c:pt>
                <c:pt idx="240">
                  <c:v>8107517198.4204731</c:v>
                </c:pt>
                <c:pt idx="241">
                  <c:v>8112337688.0130501</c:v>
                </c:pt>
                <c:pt idx="242">
                  <c:v>8113967233.4452095</c:v>
                </c:pt>
                <c:pt idx="243">
                  <c:v>8116581034.6681709</c:v>
                </c:pt>
                <c:pt idx="244">
                  <c:v>8118170969.1712208</c:v>
                </c:pt>
                <c:pt idx="245">
                  <c:v>8118988708.118187</c:v>
                </c:pt>
                <c:pt idx="246">
                  <c:v>8126086622.1409245</c:v>
                </c:pt>
                <c:pt idx="247">
                  <c:v>8132792985.4889469</c:v>
                </c:pt>
                <c:pt idx="248">
                  <c:v>8137522034.5178337</c:v>
                </c:pt>
                <c:pt idx="249">
                  <c:v>8138230841.1330814</c:v>
                </c:pt>
                <c:pt idx="250">
                  <c:v>8139021887.5091286</c:v>
                </c:pt>
                <c:pt idx="251">
                  <c:v>8142511601.6104755</c:v>
                </c:pt>
                <c:pt idx="252">
                  <c:v>8144056427.8847466</c:v>
                </c:pt>
                <c:pt idx="253">
                  <c:v>8149825193.2395725</c:v>
                </c:pt>
                <c:pt idx="254">
                  <c:v>8150530134.1986847</c:v>
                </c:pt>
                <c:pt idx="255">
                  <c:v>8151432746.710371</c:v>
                </c:pt>
                <c:pt idx="256">
                  <c:v>8151851057.8208408</c:v>
                </c:pt>
                <c:pt idx="257">
                  <c:v>8152667417.6619053</c:v>
                </c:pt>
                <c:pt idx="258">
                  <c:v>8153817884.2980995</c:v>
                </c:pt>
                <c:pt idx="259">
                  <c:v>8154267795.5589352</c:v>
                </c:pt>
                <c:pt idx="260">
                  <c:v>8155721000.8318138</c:v>
                </c:pt>
                <c:pt idx="261">
                  <c:v>8159817974.2772713</c:v>
                </c:pt>
                <c:pt idx="262">
                  <c:v>8159942421.4579124</c:v>
                </c:pt>
                <c:pt idx="263">
                  <c:v>8167265386.4628048</c:v>
                </c:pt>
                <c:pt idx="264">
                  <c:v>8170473043.1385956</c:v>
                </c:pt>
                <c:pt idx="265">
                  <c:v>8174209810.0616703</c:v>
                </c:pt>
                <c:pt idx="266">
                  <c:v>8184434092.6326942</c:v>
                </c:pt>
                <c:pt idx="267">
                  <c:v>8185345495.9966488</c:v>
                </c:pt>
                <c:pt idx="268">
                  <c:v>8192965317.6487465</c:v>
                </c:pt>
                <c:pt idx="269">
                  <c:v>8195324860.9840088</c:v>
                </c:pt>
                <c:pt idx="270">
                  <c:v>8200231986.9987469</c:v>
                </c:pt>
                <c:pt idx="271">
                  <c:v>8204554069.1875553</c:v>
                </c:pt>
                <c:pt idx="272">
                  <c:v>8205139969.1324043</c:v>
                </c:pt>
                <c:pt idx="273">
                  <c:v>8211676467.2169132</c:v>
                </c:pt>
                <c:pt idx="274">
                  <c:v>8212942031.9830647</c:v>
                </c:pt>
                <c:pt idx="275">
                  <c:v>8214775352.6481857</c:v>
                </c:pt>
                <c:pt idx="276">
                  <c:v>8220265702.8723202</c:v>
                </c:pt>
                <c:pt idx="277">
                  <c:v>8220855843.6423607</c:v>
                </c:pt>
                <c:pt idx="278">
                  <c:v>8223011178.3010368</c:v>
                </c:pt>
                <c:pt idx="279">
                  <c:v>8223606577.7755566</c:v>
                </c:pt>
                <c:pt idx="280">
                  <c:v>8226050875.7719746</c:v>
                </c:pt>
                <c:pt idx="281">
                  <c:v>8226989192.6472168</c:v>
                </c:pt>
                <c:pt idx="282">
                  <c:v>8227300024.3824005</c:v>
                </c:pt>
                <c:pt idx="283">
                  <c:v>8230160743.396246</c:v>
                </c:pt>
                <c:pt idx="284">
                  <c:v>8230812371.787117</c:v>
                </c:pt>
                <c:pt idx="285">
                  <c:v>8231181259.6087399</c:v>
                </c:pt>
                <c:pt idx="286">
                  <c:v>8238253398.6177979</c:v>
                </c:pt>
                <c:pt idx="287">
                  <c:v>8238257271.6467724</c:v>
                </c:pt>
                <c:pt idx="288">
                  <c:v>8239605271.4972992</c:v>
                </c:pt>
                <c:pt idx="289">
                  <c:v>8241642059.9986115</c:v>
                </c:pt>
                <c:pt idx="290">
                  <c:v>8243397533.6748352</c:v>
                </c:pt>
                <c:pt idx="291">
                  <c:v>8247157166.2509918</c:v>
                </c:pt>
                <c:pt idx="292">
                  <c:v>8250463348.4797726</c:v>
                </c:pt>
                <c:pt idx="293">
                  <c:v>8254602149.9172573</c:v>
                </c:pt>
                <c:pt idx="294">
                  <c:v>8255887338.5083332</c:v>
                </c:pt>
                <c:pt idx="295">
                  <c:v>8261339738.1148205</c:v>
                </c:pt>
                <c:pt idx="296">
                  <c:v>8261506909.7552681</c:v>
                </c:pt>
                <c:pt idx="297">
                  <c:v>8263891393.6109161</c:v>
                </c:pt>
                <c:pt idx="298">
                  <c:v>8268065510.4346294</c:v>
                </c:pt>
                <c:pt idx="299">
                  <c:v>8270751805.7550125</c:v>
                </c:pt>
                <c:pt idx="300">
                  <c:v>8270987312.1804123</c:v>
                </c:pt>
                <c:pt idx="301">
                  <c:v>8271458729.6492786</c:v>
                </c:pt>
                <c:pt idx="302">
                  <c:v>8272195957.2498455</c:v>
                </c:pt>
                <c:pt idx="303">
                  <c:v>8274277568.8312855</c:v>
                </c:pt>
                <c:pt idx="304">
                  <c:v>8280411237.4355278</c:v>
                </c:pt>
                <c:pt idx="305">
                  <c:v>8280579365.6789341</c:v>
                </c:pt>
                <c:pt idx="306">
                  <c:v>8282926744.4244766</c:v>
                </c:pt>
                <c:pt idx="307">
                  <c:v>8283344512.2292385</c:v>
                </c:pt>
                <c:pt idx="308">
                  <c:v>8290596626.2238884</c:v>
                </c:pt>
                <c:pt idx="309">
                  <c:v>8290961349.5497856</c:v>
                </c:pt>
                <c:pt idx="310">
                  <c:v>8291643913.699213</c:v>
                </c:pt>
                <c:pt idx="311">
                  <c:v>8295407643.6081486</c:v>
                </c:pt>
                <c:pt idx="312">
                  <c:v>8298074303.1680698</c:v>
                </c:pt>
                <c:pt idx="313">
                  <c:v>8299040330.7496719</c:v>
                </c:pt>
                <c:pt idx="314">
                  <c:v>8302379525.7721291</c:v>
                </c:pt>
                <c:pt idx="315">
                  <c:v>8305871556.3224068</c:v>
                </c:pt>
                <c:pt idx="316">
                  <c:v>8307715452.1304741</c:v>
                </c:pt>
                <c:pt idx="317">
                  <c:v>8312113595.2600765</c:v>
                </c:pt>
                <c:pt idx="318">
                  <c:v>8313585837.258564</c:v>
                </c:pt>
                <c:pt idx="319">
                  <c:v>8318648624.9023438</c:v>
                </c:pt>
                <c:pt idx="320">
                  <c:v>8321119003.7145519</c:v>
                </c:pt>
                <c:pt idx="321">
                  <c:v>8322287890.4940166</c:v>
                </c:pt>
                <c:pt idx="322">
                  <c:v>8323816196.2408581</c:v>
                </c:pt>
                <c:pt idx="323">
                  <c:v>8331727087.732523</c:v>
                </c:pt>
                <c:pt idx="324">
                  <c:v>8338785064.083498</c:v>
                </c:pt>
                <c:pt idx="325">
                  <c:v>8340005891.6174278</c:v>
                </c:pt>
                <c:pt idx="326">
                  <c:v>8340010641.7985668</c:v>
                </c:pt>
                <c:pt idx="327">
                  <c:v>8340116372.2047958</c:v>
                </c:pt>
                <c:pt idx="328">
                  <c:v>8340907777.6746063</c:v>
                </c:pt>
                <c:pt idx="329">
                  <c:v>8341179785.5211887</c:v>
                </c:pt>
                <c:pt idx="330">
                  <c:v>8343066598.8699474</c:v>
                </c:pt>
                <c:pt idx="331">
                  <c:v>8344310175.258112</c:v>
                </c:pt>
                <c:pt idx="332">
                  <c:v>8345126741.6826458</c:v>
                </c:pt>
                <c:pt idx="333">
                  <c:v>8350775325.424675</c:v>
                </c:pt>
                <c:pt idx="334">
                  <c:v>8353046802.7624893</c:v>
                </c:pt>
                <c:pt idx="335">
                  <c:v>8353134996.2343426</c:v>
                </c:pt>
                <c:pt idx="336">
                  <c:v>8354455332.3494148</c:v>
                </c:pt>
                <c:pt idx="337">
                  <c:v>8356942781.2236481</c:v>
                </c:pt>
                <c:pt idx="338">
                  <c:v>8360428877.8032398</c:v>
                </c:pt>
                <c:pt idx="339">
                  <c:v>8362548644.5369148</c:v>
                </c:pt>
                <c:pt idx="340">
                  <c:v>8366414470.3455486</c:v>
                </c:pt>
                <c:pt idx="341">
                  <c:v>8370480606.2902088</c:v>
                </c:pt>
                <c:pt idx="342">
                  <c:v>8374414038.1777191</c:v>
                </c:pt>
                <c:pt idx="343">
                  <c:v>8381584674.361042</c:v>
                </c:pt>
                <c:pt idx="344">
                  <c:v>8381949986.2571468</c:v>
                </c:pt>
                <c:pt idx="345">
                  <c:v>8387005176.861496</c:v>
                </c:pt>
                <c:pt idx="346">
                  <c:v>8387943050.7724762</c:v>
                </c:pt>
                <c:pt idx="347">
                  <c:v>8389979241.7484055</c:v>
                </c:pt>
                <c:pt idx="348">
                  <c:v>8390006532.2895069</c:v>
                </c:pt>
                <c:pt idx="349">
                  <c:v>8391325703.7967052</c:v>
                </c:pt>
                <c:pt idx="350">
                  <c:v>8395381167.5955448</c:v>
                </c:pt>
                <c:pt idx="351">
                  <c:v>8398582978.300827</c:v>
                </c:pt>
                <c:pt idx="352">
                  <c:v>8398608837.1282673</c:v>
                </c:pt>
                <c:pt idx="353">
                  <c:v>8398924039.2147388</c:v>
                </c:pt>
                <c:pt idx="354">
                  <c:v>8399993269.3232613</c:v>
                </c:pt>
                <c:pt idx="355">
                  <c:v>8400144251.4334831</c:v>
                </c:pt>
                <c:pt idx="356">
                  <c:v>8406194974.2833767</c:v>
                </c:pt>
                <c:pt idx="357">
                  <c:v>8407218143.6553116</c:v>
                </c:pt>
                <c:pt idx="358">
                  <c:v>8432268226.8295574</c:v>
                </c:pt>
                <c:pt idx="359">
                  <c:v>8433288973.9766579</c:v>
                </c:pt>
                <c:pt idx="360">
                  <c:v>8435139072.9678726</c:v>
                </c:pt>
                <c:pt idx="361">
                  <c:v>8436568284.2265091</c:v>
                </c:pt>
                <c:pt idx="362">
                  <c:v>8438702075.7420692</c:v>
                </c:pt>
                <c:pt idx="363">
                  <c:v>8440012502.6163578</c:v>
                </c:pt>
                <c:pt idx="364">
                  <c:v>8441283359.0664196</c:v>
                </c:pt>
                <c:pt idx="365">
                  <c:v>8442351893.1267834</c:v>
                </c:pt>
                <c:pt idx="366">
                  <c:v>8442896415.2000942</c:v>
                </c:pt>
                <c:pt idx="367">
                  <c:v>8450345048.7698479</c:v>
                </c:pt>
                <c:pt idx="368">
                  <c:v>8450703401.3357735</c:v>
                </c:pt>
                <c:pt idx="369">
                  <c:v>8451928313.9964275</c:v>
                </c:pt>
                <c:pt idx="370">
                  <c:v>8455357102.3154259</c:v>
                </c:pt>
                <c:pt idx="371">
                  <c:v>8456517127.4704742</c:v>
                </c:pt>
                <c:pt idx="372">
                  <c:v>8465063627.3920898</c:v>
                </c:pt>
                <c:pt idx="373">
                  <c:v>8466156084.9150047</c:v>
                </c:pt>
                <c:pt idx="374">
                  <c:v>8470395201.8318024</c:v>
                </c:pt>
                <c:pt idx="375">
                  <c:v>8471910943.7386169</c:v>
                </c:pt>
                <c:pt idx="376">
                  <c:v>8477383152.803051</c:v>
                </c:pt>
                <c:pt idx="377">
                  <c:v>8480602274.5373516</c:v>
                </c:pt>
                <c:pt idx="378">
                  <c:v>8485306845.6346359</c:v>
                </c:pt>
                <c:pt idx="379">
                  <c:v>8485847877.9015083</c:v>
                </c:pt>
                <c:pt idx="380">
                  <c:v>8485951062.6088219</c:v>
                </c:pt>
                <c:pt idx="381">
                  <c:v>8486708477.7917652</c:v>
                </c:pt>
                <c:pt idx="382">
                  <c:v>8487840381.1633453</c:v>
                </c:pt>
                <c:pt idx="383">
                  <c:v>8489454974.9312725</c:v>
                </c:pt>
                <c:pt idx="384">
                  <c:v>8495310241.3405361</c:v>
                </c:pt>
                <c:pt idx="385">
                  <c:v>8497309253.6745014</c:v>
                </c:pt>
                <c:pt idx="386">
                  <c:v>8497445560.9014225</c:v>
                </c:pt>
                <c:pt idx="387">
                  <c:v>8498488288.0532703</c:v>
                </c:pt>
                <c:pt idx="388">
                  <c:v>8498565955.6603565</c:v>
                </c:pt>
                <c:pt idx="389">
                  <c:v>8498975344.9030457</c:v>
                </c:pt>
                <c:pt idx="390">
                  <c:v>8500065294.0679226</c:v>
                </c:pt>
                <c:pt idx="391">
                  <c:v>8504957511.784708</c:v>
                </c:pt>
                <c:pt idx="392">
                  <c:v>8508577491.88661</c:v>
                </c:pt>
                <c:pt idx="393">
                  <c:v>8509862872.4853687</c:v>
                </c:pt>
                <c:pt idx="394">
                  <c:v>8512491786.2500153</c:v>
                </c:pt>
                <c:pt idx="395">
                  <c:v>8513887676.5134487</c:v>
                </c:pt>
                <c:pt idx="396">
                  <c:v>8527427625.7656784</c:v>
                </c:pt>
                <c:pt idx="397">
                  <c:v>8528421879.3348961</c:v>
                </c:pt>
                <c:pt idx="398">
                  <c:v>8534169799.2243614</c:v>
                </c:pt>
                <c:pt idx="399">
                  <c:v>8534373326.9135551</c:v>
                </c:pt>
                <c:pt idx="400">
                  <c:v>8543137353.1033497</c:v>
                </c:pt>
                <c:pt idx="401">
                  <c:v>8545459489.6632004</c:v>
                </c:pt>
                <c:pt idx="402">
                  <c:v>8547621304.0771103</c:v>
                </c:pt>
                <c:pt idx="403">
                  <c:v>8547800824.937582</c:v>
                </c:pt>
                <c:pt idx="404">
                  <c:v>8554727828.9054356</c:v>
                </c:pt>
                <c:pt idx="405">
                  <c:v>8555824809.8822899</c:v>
                </c:pt>
                <c:pt idx="406">
                  <c:v>8559976053.7912369</c:v>
                </c:pt>
                <c:pt idx="407">
                  <c:v>8563633435.6617069</c:v>
                </c:pt>
                <c:pt idx="408">
                  <c:v>8567780200.3675709</c:v>
                </c:pt>
                <c:pt idx="409">
                  <c:v>8571001467.3141499</c:v>
                </c:pt>
                <c:pt idx="410">
                  <c:v>8571441248.6285343</c:v>
                </c:pt>
                <c:pt idx="411">
                  <c:v>8580718656.8633156</c:v>
                </c:pt>
                <c:pt idx="412">
                  <c:v>8588193838.4419155</c:v>
                </c:pt>
                <c:pt idx="413">
                  <c:v>8589628499.0042591</c:v>
                </c:pt>
                <c:pt idx="414">
                  <c:v>8589664204.6228447</c:v>
                </c:pt>
                <c:pt idx="415">
                  <c:v>8593278921.5907955</c:v>
                </c:pt>
                <c:pt idx="416">
                  <c:v>8594622638.2376461</c:v>
                </c:pt>
                <c:pt idx="417">
                  <c:v>8595473781.429882</c:v>
                </c:pt>
                <c:pt idx="418">
                  <c:v>8606017065.2423</c:v>
                </c:pt>
                <c:pt idx="419">
                  <c:v>8606962378.8908997</c:v>
                </c:pt>
                <c:pt idx="420">
                  <c:v>8607009609.3329926</c:v>
                </c:pt>
                <c:pt idx="421">
                  <c:v>8608981060.1812859</c:v>
                </c:pt>
                <c:pt idx="422">
                  <c:v>8612519638.6572456</c:v>
                </c:pt>
                <c:pt idx="423">
                  <c:v>8618937967.0251179</c:v>
                </c:pt>
                <c:pt idx="424">
                  <c:v>8622010747.1643486</c:v>
                </c:pt>
                <c:pt idx="425">
                  <c:v>8623770887.1628666</c:v>
                </c:pt>
                <c:pt idx="426">
                  <c:v>8624026107.7677517</c:v>
                </c:pt>
                <c:pt idx="427">
                  <c:v>8625570971.8634071</c:v>
                </c:pt>
                <c:pt idx="428">
                  <c:v>8633217056.7114296</c:v>
                </c:pt>
                <c:pt idx="429">
                  <c:v>8637671195.4814777</c:v>
                </c:pt>
                <c:pt idx="430">
                  <c:v>8644395711.1924171</c:v>
                </c:pt>
                <c:pt idx="431">
                  <c:v>8649110816.9791965</c:v>
                </c:pt>
                <c:pt idx="432">
                  <c:v>8649254772.4728489</c:v>
                </c:pt>
                <c:pt idx="433">
                  <c:v>8656349200.4884167</c:v>
                </c:pt>
                <c:pt idx="434">
                  <c:v>8661341421.7914963</c:v>
                </c:pt>
                <c:pt idx="435">
                  <c:v>8662726057.2567253</c:v>
                </c:pt>
                <c:pt idx="436">
                  <c:v>8665975024.3071804</c:v>
                </c:pt>
                <c:pt idx="437">
                  <c:v>8669419261.6258526</c:v>
                </c:pt>
                <c:pt idx="438">
                  <c:v>8669674407.325367</c:v>
                </c:pt>
                <c:pt idx="439">
                  <c:v>8670819025.8385029</c:v>
                </c:pt>
                <c:pt idx="440">
                  <c:v>8671324534.0291557</c:v>
                </c:pt>
                <c:pt idx="441">
                  <c:v>8672786346.2889671</c:v>
                </c:pt>
                <c:pt idx="442">
                  <c:v>8676599244.4683208</c:v>
                </c:pt>
                <c:pt idx="443">
                  <c:v>8678807434.603426</c:v>
                </c:pt>
                <c:pt idx="444">
                  <c:v>8681721214.207592</c:v>
                </c:pt>
                <c:pt idx="445">
                  <c:v>8681731968.0159645</c:v>
                </c:pt>
                <c:pt idx="446">
                  <c:v>8682178339.3550644</c:v>
                </c:pt>
                <c:pt idx="447">
                  <c:v>8684093035.9316254</c:v>
                </c:pt>
                <c:pt idx="448">
                  <c:v>8684661916.467495</c:v>
                </c:pt>
                <c:pt idx="449">
                  <c:v>8686719257.1725273</c:v>
                </c:pt>
                <c:pt idx="450">
                  <c:v>8695519615.8434486</c:v>
                </c:pt>
                <c:pt idx="451">
                  <c:v>8697297893.3532467</c:v>
                </c:pt>
                <c:pt idx="452">
                  <c:v>8702235196.6122036</c:v>
                </c:pt>
                <c:pt idx="453">
                  <c:v>8704728718.890398</c:v>
                </c:pt>
                <c:pt idx="454">
                  <c:v>8708198646.990509</c:v>
                </c:pt>
                <c:pt idx="455">
                  <c:v>8714830057.8190975</c:v>
                </c:pt>
                <c:pt idx="456">
                  <c:v>8715443962.3483067</c:v>
                </c:pt>
                <c:pt idx="457">
                  <c:v>8717279964.8023071</c:v>
                </c:pt>
                <c:pt idx="458">
                  <c:v>8718165268.9803181</c:v>
                </c:pt>
                <c:pt idx="459">
                  <c:v>8718395244.6657982</c:v>
                </c:pt>
                <c:pt idx="460">
                  <c:v>8718744456.3605881</c:v>
                </c:pt>
                <c:pt idx="461">
                  <c:v>8719096981.4064465</c:v>
                </c:pt>
                <c:pt idx="462">
                  <c:v>8724744746.0236397</c:v>
                </c:pt>
                <c:pt idx="463">
                  <c:v>8725237809.6172867</c:v>
                </c:pt>
                <c:pt idx="464">
                  <c:v>8730058155.8883286</c:v>
                </c:pt>
                <c:pt idx="465">
                  <c:v>8733666109.8364391</c:v>
                </c:pt>
                <c:pt idx="466">
                  <c:v>8736088752.6072407</c:v>
                </c:pt>
                <c:pt idx="467">
                  <c:v>8737829482.2736835</c:v>
                </c:pt>
                <c:pt idx="468">
                  <c:v>8745333807.1469364</c:v>
                </c:pt>
                <c:pt idx="469">
                  <c:v>8753679661.7110653</c:v>
                </c:pt>
                <c:pt idx="470">
                  <c:v>8755173946.3802929</c:v>
                </c:pt>
                <c:pt idx="471">
                  <c:v>8756796902.6335087</c:v>
                </c:pt>
                <c:pt idx="472">
                  <c:v>8759473019.9216366</c:v>
                </c:pt>
                <c:pt idx="473">
                  <c:v>8763265365.3429203</c:v>
                </c:pt>
                <c:pt idx="474">
                  <c:v>8769796950.4145851</c:v>
                </c:pt>
                <c:pt idx="475">
                  <c:v>8776069384.9903355</c:v>
                </c:pt>
                <c:pt idx="476">
                  <c:v>8778341462.8142052</c:v>
                </c:pt>
                <c:pt idx="477">
                  <c:v>8778512151.22402</c:v>
                </c:pt>
                <c:pt idx="478">
                  <c:v>8779852891.9710064</c:v>
                </c:pt>
                <c:pt idx="479">
                  <c:v>8785261802.1587563</c:v>
                </c:pt>
                <c:pt idx="480">
                  <c:v>8797878558.4033051</c:v>
                </c:pt>
                <c:pt idx="481">
                  <c:v>8802338200.7499352</c:v>
                </c:pt>
                <c:pt idx="482">
                  <c:v>8802357920.1014214</c:v>
                </c:pt>
                <c:pt idx="483">
                  <c:v>8804034767.0507259</c:v>
                </c:pt>
                <c:pt idx="484">
                  <c:v>8806377137.3987961</c:v>
                </c:pt>
                <c:pt idx="485">
                  <c:v>8808230254.983532</c:v>
                </c:pt>
                <c:pt idx="486">
                  <c:v>8811477155.1185932</c:v>
                </c:pt>
                <c:pt idx="487">
                  <c:v>8822276124.1174011</c:v>
                </c:pt>
                <c:pt idx="488">
                  <c:v>8822836875.7421799</c:v>
                </c:pt>
                <c:pt idx="489">
                  <c:v>8823588843.0264931</c:v>
                </c:pt>
                <c:pt idx="490">
                  <c:v>8831890937.5797691</c:v>
                </c:pt>
                <c:pt idx="491">
                  <c:v>8832250485.4115524</c:v>
                </c:pt>
                <c:pt idx="492">
                  <c:v>8838814060.3034725</c:v>
                </c:pt>
                <c:pt idx="493">
                  <c:v>8839456303.6721764</c:v>
                </c:pt>
                <c:pt idx="494">
                  <c:v>8842648348.5822124</c:v>
                </c:pt>
                <c:pt idx="495">
                  <c:v>8846132131.9557514</c:v>
                </c:pt>
                <c:pt idx="496">
                  <c:v>8848611734.8101063</c:v>
                </c:pt>
                <c:pt idx="497">
                  <c:v>8849225784.8638458</c:v>
                </c:pt>
                <c:pt idx="498">
                  <c:v>8855259083.4985714</c:v>
                </c:pt>
                <c:pt idx="499">
                  <c:v>8855911191.9067402</c:v>
                </c:pt>
                <c:pt idx="500">
                  <c:v>8857257565.8503075</c:v>
                </c:pt>
                <c:pt idx="501">
                  <c:v>8858991666.9869804</c:v>
                </c:pt>
                <c:pt idx="502">
                  <c:v>8860128121.7845955</c:v>
                </c:pt>
                <c:pt idx="503">
                  <c:v>8861076136.0393505</c:v>
                </c:pt>
                <c:pt idx="504">
                  <c:v>8861371382.0400829</c:v>
                </c:pt>
                <c:pt idx="505">
                  <c:v>8864396192.8068542</c:v>
                </c:pt>
                <c:pt idx="506">
                  <c:v>8867862807.780817</c:v>
                </c:pt>
                <c:pt idx="507">
                  <c:v>8869916880.8554649</c:v>
                </c:pt>
                <c:pt idx="508">
                  <c:v>8874741666.3111572</c:v>
                </c:pt>
                <c:pt idx="509">
                  <c:v>8880578927.2995071</c:v>
                </c:pt>
                <c:pt idx="510">
                  <c:v>8885971428.9469662</c:v>
                </c:pt>
                <c:pt idx="511">
                  <c:v>8894362715.0160255</c:v>
                </c:pt>
                <c:pt idx="512">
                  <c:v>8896019963.3532772</c:v>
                </c:pt>
                <c:pt idx="513">
                  <c:v>8897765710.4625168</c:v>
                </c:pt>
                <c:pt idx="514">
                  <c:v>8897904641.6124496</c:v>
                </c:pt>
                <c:pt idx="515">
                  <c:v>8898738157.9429436</c:v>
                </c:pt>
                <c:pt idx="516">
                  <c:v>8899434667.2485352</c:v>
                </c:pt>
                <c:pt idx="517">
                  <c:v>8903953337.0048428</c:v>
                </c:pt>
                <c:pt idx="518">
                  <c:v>8907474304.4465542</c:v>
                </c:pt>
                <c:pt idx="519">
                  <c:v>8918490847.1285019</c:v>
                </c:pt>
                <c:pt idx="520">
                  <c:v>8920820766.8994865</c:v>
                </c:pt>
                <c:pt idx="521">
                  <c:v>8930341408.5332794</c:v>
                </c:pt>
                <c:pt idx="522">
                  <c:v>8932963239.4180698</c:v>
                </c:pt>
                <c:pt idx="523">
                  <c:v>8933059431.5610752</c:v>
                </c:pt>
                <c:pt idx="524">
                  <c:v>8934134108.3191853</c:v>
                </c:pt>
                <c:pt idx="525">
                  <c:v>8936056925.6400356</c:v>
                </c:pt>
                <c:pt idx="526">
                  <c:v>8941289940.4989204</c:v>
                </c:pt>
                <c:pt idx="527">
                  <c:v>8941407075.3187866</c:v>
                </c:pt>
                <c:pt idx="528">
                  <c:v>8943444912.7554855</c:v>
                </c:pt>
                <c:pt idx="529">
                  <c:v>8943730359.801836</c:v>
                </c:pt>
                <c:pt idx="530">
                  <c:v>8946310598.6156368</c:v>
                </c:pt>
                <c:pt idx="531">
                  <c:v>8950591296.0114193</c:v>
                </c:pt>
                <c:pt idx="532">
                  <c:v>8951986947.8177567</c:v>
                </c:pt>
                <c:pt idx="533">
                  <c:v>8954325766.8573818</c:v>
                </c:pt>
                <c:pt idx="534">
                  <c:v>8957871162.1409168</c:v>
                </c:pt>
                <c:pt idx="535">
                  <c:v>8963643352.1204109</c:v>
                </c:pt>
                <c:pt idx="536">
                  <c:v>8967781714.2839336</c:v>
                </c:pt>
                <c:pt idx="537">
                  <c:v>8967901559.1693745</c:v>
                </c:pt>
                <c:pt idx="538">
                  <c:v>8968414083.7583771</c:v>
                </c:pt>
                <c:pt idx="539">
                  <c:v>8971451421.4801159</c:v>
                </c:pt>
                <c:pt idx="540">
                  <c:v>8972186106.4472942</c:v>
                </c:pt>
                <c:pt idx="541">
                  <c:v>8973239223.1937752</c:v>
                </c:pt>
                <c:pt idx="542">
                  <c:v>8973338585.1298771</c:v>
                </c:pt>
                <c:pt idx="543">
                  <c:v>8974686639.3185825</c:v>
                </c:pt>
                <c:pt idx="544">
                  <c:v>8978247336.9832458</c:v>
                </c:pt>
                <c:pt idx="545">
                  <c:v>8981996354.0438957</c:v>
                </c:pt>
                <c:pt idx="546">
                  <c:v>8982529582.6691189</c:v>
                </c:pt>
                <c:pt idx="547">
                  <c:v>8986674801.4764957</c:v>
                </c:pt>
                <c:pt idx="548">
                  <c:v>8991057609.9738541</c:v>
                </c:pt>
                <c:pt idx="549">
                  <c:v>8991544566.5274868</c:v>
                </c:pt>
                <c:pt idx="550">
                  <c:v>8993060628.7748947</c:v>
                </c:pt>
                <c:pt idx="551">
                  <c:v>9000840294.5626354</c:v>
                </c:pt>
                <c:pt idx="552">
                  <c:v>9002531493.229744</c:v>
                </c:pt>
                <c:pt idx="553">
                  <c:v>9004251467.4698544</c:v>
                </c:pt>
                <c:pt idx="554">
                  <c:v>9005606845.0364952</c:v>
                </c:pt>
                <c:pt idx="555">
                  <c:v>9005762050.0418568</c:v>
                </c:pt>
                <c:pt idx="556">
                  <c:v>9006433117.2311058</c:v>
                </c:pt>
                <c:pt idx="557">
                  <c:v>9015942159.161272</c:v>
                </c:pt>
                <c:pt idx="558">
                  <c:v>9020016230.6393261</c:v>
                </c:pt>
                <c:pt idx="559">
                  <c:v>9021390008.6187057</c:v>
                </c:pt>
                <c:pt idx="560">
                  <c:v>9038645814.3378391</c:v>
                </c:pt>
                <c:pt idx="561">
                  <c:v>9039318397.2502346</c:v>
                </c:pt>
                <c:pt idx="562">
                  <c:v>9042001154.4466267</c:v>
                </c:pt>
                <c:pt idx="563">
                  <c:v>9047276386.601366</c:v>
                </c:pt>
                <c:pt idx="564">
                  <c:v>9049589579.3874264</c:v>
                </c:pt>
                <c:pt idx="565">
                  <c:v>9059132115.3217449</c:v>
                </c:pt>
                <c:pt idx="566">
                  <c:v>9061806210.7810268</c:v>
                </c:pt>
                <c:pt idx="567">
                  <c:v>9065195659.624073</c:v>
                </c:pt>
                <c:pt idx="568">
                  <c:v>9066055138.508316</c:v>
                </c:pt>
                <c:pt idx="569">
                  <c:v>9067615834.5832634</c:v>
                </c:pt>
                <c:pt idx="570">
                  <c:v>9070911932.6340523</c:v>
                </c:pt>
                <c:pt idx="571">
                  <c:v>9071497769.8799858</c:v>
                </c:pt>
                <c:pt idx="572">
                  <c:v>9071868019.451376</c:v>
                </c:pt>
                <c:pt idx="573">
                  <c:v>9075486683.9488392</c:v>
                </c:pt>
                <c:pt idx="574">
                  <c:v>9078382662.3165455</c:v>
                </c:pt>
                <c:pt idx="575">
                  <c:v>9085307921.4760361</c:v>
                </c:pt>
                <c:pt idx="576">
                  <c:v>9085844876.057827</c:v>
                </c:pt>
                <c:pt idx="577">
                  <c:v>9086236957.7367744</c:v>
                </c:pt>
                <c:pt idx="578">
                  <c:v>9087690811.601656</c:v>
                </c:pt>
                <c:pt idx="579">
                  <c:v>9092155705.299099</c:v>
                </c:pt>
                <c:pt idx="580">
                  <c:v>9099366281.7947254</c:v>
                </c:pt>
                <c:pt idx="581">
                  <c:v>9100538731.0084972</c:v>
                </c:pt>
                <c:pt idx="582">
                  <c:v>9102371781.8604755</c:v>
                </c:pt>
                <c:pt idx="583">
                  <c:v>9109201978.8256207</c:v>
                </c:pt>
                <c:pt idx="584">
                  <c:v>9109891636.8565769</c:v>
                </c:pt>
                <c:pt idx="585">
                  <c:v>9111679791.1319027</c:v>
                </c:pt>
                <c:pt idx="586">
                  <c:v>9113149956.0970421</c:v>
                </c:pt>
                <c:pt idx="587">
                  <c:v>9113952411.2171974</c:v>
                </c:pt>
                <c:pt idx="588">
                  <c:v>9114295312.6263962</c:v>
                </c:pt>
                <c:pt idx="589">
                  <c:v>9119078928.8766766</c:v>
                </c:pt>
                <c:pt idx="590">
                  <c:v>9119957895.9213467</c:v>
                </c:pt>
                <c:pt idx="591">
                  <c:v>9128164433.4183521</c:v>
                </c:pt>
                <c:pt idx="592">
                  <c:v>9135418770.7308731</c:v>
                </c:pt>
                <c:pt idx="593">
                  <c:v>9136510443.4636497</c:v>
                </c:pt>
                <c:pt idx="594">
                  <c:v>9142085202.1675262</c:v>
                </c:pt>
                <c:pt idx="595">
                  <c:v>9142319888.5545464</c:v>
                </c:pt>
                <c:pt idx="596">
                  <c:v>9145228869.5042057</c:v>
                </c:pt>
                <c:pt idx="597">
                  <c:v>9145654535.1898842</c:v>
                </c:pt>
                <c:pt idx="598">
                  <c:v>9146375413.6966267</c:v>
                </c:pt>
                <c:pt idx="599">
                  <c:v>9148151025.8834057</c:v>
                </c:pt>
                <c:pt idx="600">
                  <c:v>9148601904.9072266</c:v>
                </c:pt>
                <c:pt idx="601">
                  <c:v>9152983167.3479156</c:v>
                </c:pt>
                <c:pt idx="602">
                  <c:v>9157478616.1355953</c:v>
                </c:pt>
                <c:pt idx="603">
                  <c:v>9159630236.8558235</c:v>
                </c:pt>
                <c:pt idx="604">
                  <c:v>9160844581.7676563</c:v>
                </c:pt>
                <c:pt idx="605">
                  <c:v>9166592373.7521362</c:v>
                </c:pt>
                <c:pt idx="606">
                  <c:v>9167950168.6042156</c:v>
                </c:pt>
                <c:pt idx="607">
                  <c:v>9174289325.2593365</c:v>
                </c:pt>
                <c:pt idx="608">
                  <c:v>9176566735.6189384</c:v>
                </c:pt>
                <c:pt idx="609">
                  <c:v>9182664439.5405388</c:v>
                </c:pt>
                <c:pt idx="610">
                  <c:v>9186644641.194561</c:v>
                </c:pt>
                <c:pt idx="611">
                  <c:v>9191508954.3903904</c:v>
                </c:pt>
                <c:pt idx="612">
                  <c:v>9193167075.6183662</c:v>
                </c:pt>
                <c:pt idx="613">
                  <c:v>9196218578.5324173</c:v>
                </c:pt>
                <c:pt idx="614">
                  <c:v>9196484303.8959961</c:v>
                </c:pt>
                <c:pt idx="615">
                  <c:v>9204392705.6252117</c:v>
                </c:pt>
                <c:pt idx="616">
                  <c:v>9210975655.9971256</c:v>
                </c:pt>
                <c:pt idx="617">
                  <c:v>9212018393.8978367</c:v>
                </c:pt>
                <c:pt idx="618">
                  <c:v>9214147165.8106365</c:v>
                </c:pt>
                <c:pt idx="619">
                  <c:v>9216949588.1704807</c:v>
                </c:pt>
                <c:pt idx="620">
                  <c:v>9217258940.718504</c:v>
                </c:pt>
                <c:pt idx="621">
                  <c:v>9221904250.652647</c:v>
                </c:pt>
                <c:pt idx="622">
                  <c:v>9222181834.7646561</c:v>
                </c:pt>
                <c:pt idx="623">
                  <c:v>9223945556.6207428</c:v>
                </c:pt>
                <c:pt idx="624">
                  <c:v>9226349982.8843555</c:v>
                </c:pt>
                <c:pt idx="625">
                  <c:v>9226412704.5342159</c:v>
                </c:pt>
                <c:pt idx="626">
                  <c:v>9233698045.3469429</c:v>
                </c:pt>
                <c:pt idx="627">
                  <c:v>9239075128.4607468</c:v>
                </c:pt>
                <c:pt idx="628">
                  <c:v>9243584429.2206459</c:v>
                </c:pt>
                <c:pt idx="629">
                  <c:v>9246679734.1696873</c:v>
                </c:pt>
                <c:pt idx="630">
                  <c:v>9249178323.8421154</c:v>
                </c:pt>
                <c:pt idx="631">
                  <c:v>9254421508.0519161</c:v>
                </c:pt>
                <c:pt idx="632">
                  <c:v>9256544681.0017853</c:v>
                </c:pt>
                <c:pt idx="633">
                  <c:v>9258365042.0467567</c:v>
                </c:pt>
                <c:pt idx="634">
                  <c:v>9267502092.2233276</c:v>
                </c:pt>
                <c:pt idx="635">
                  <c:v>9267911256.7733269</c:v>
                </c:pt>
                <c:pt idx="636">
                  <c:v>9268395351.5513725</c:v>
                </c:pt>
                <c:pt idx="637">
                  <c:v>9269742804.8196354</c:v>
                </c:pt>
                <c:pt idx="638">
                  <c:v>9274704620.4873734</c:v>
                </c:pt>
                <c:pt idx="639">
                  <c:v>9275907176.0431423</c:v>
                </c:pt>
                <c:pt idx="640">
                  <c:v>9275927877.8780727</c:v>
                </c:pt>
                <c:pt idx="641">
                  <c:v>9276082700.9533958</c:v>
                </c:pt>
                <c:pt idx="642">
                  <c:v>9279547390.074667</c:v>
                </c:pt>
                <c:pt idx="643">
                  <c:v>9281935814.9567871</c:v>
                </c:pt>
                <c:pt idx="644">
                  <c:v>9284780362.7627468</c:v>
                </c:pt>
                <c:pt idx="645">
                  <c:v>9286817370.274826</c:v>
                </c:pt>
                <c:pt idx="646">
                  <c:v>9287699698.6612167</c:v>
                </c:pt>
                <c:pt idx="647">
                  <c:v>9287801278.6496258</c:v>
                </c:pt>
                <c:pt idx="648">
                  <c:v>9287895435.0189037</c:v>
                </c:pt>
                <c:pt idx="649">
                  <c:v>9289496033.7129345</c:v>
                </c:pt>
                <c:pt idx="650">
                  <c:v>9291290856.6772881</c:v>
                </c:pt>
                <c:pt idx="651">
                  <c:v>9294547295.4398956</c:v>
                </c:pt>
                <c:pt idx="652">
                  <c:v>9296815849.069397</c:v>
                </c:pt>
                <c:pt idx="653">
                  <c:v>9297707522.4603462</c:v>
                </c:pt>
                <c:pt idx="654">
                  <c:v>9307691920.2132072</c:v>
                </c:pt>
                <c:pt idx="655">
                  <c:v>9308417894.8830376</c:v>
                </c:pt>
                <c:pt idx="656">
                  <c:v>9312015818.8924561</c:v>
                </c:pt>
                <c:pt idx="657">
                  <c:v>9315651858.5876465</c:v>
                </c:pt>
                <c:pt idx="658">
                  <c:v>9320071249.6389675</c:v>
                </c:pt>
                <c:pt idx="659">
                  <c:v>9323005612.8693275</c:v>
                </c:pt>
                <c:pt idx="660">
                  <c:v>9323246175.1543064</c:v>
                </c:pt>
                <c:pt idx="661">
                  <c:v>9336150581.505846</c:v>
                </c:pt>
                <c:pt idx="662">
                  <c:v>9336361638.7992859</c:v>
                </c:pt>
                <c:pt idx="663">
                  <c:v>9337358043.1839275</c:v>
                </c:pt>
                <c:pt idx="664">
                  <c:v>9340350884.7359772</c:v>
                </c:pt>
                <c:pt idx="665">
                  <c:v>9340927799.639267</c:v>
                </c:pt>
                <c:pt idx="666">
                  <c:v>9344713225.9872265</c:v>
                </c:pt>
                <c:pt idx="667">
                  <c:v>9346965208.8595066</c:v>
                </c:pt>
                <c:pt idx="668">
                  <c:v>9349274076.3499756</c:v>
                </c:pt>
                <c:pt idx="669">
                  <c:v>9350753745.4347553</c:v>
                </c:pt>
                <c:pt idx="670">
                  <c:v>9358720554.3509655</c:v>
                </c:pt>
                <c:pt idx="671">
                  <c:v>9362975480.0859375</c:v>
                </c:pt>
                <c:pt idx="672">
                  <c:v>9372825115.4065056</c:v>
                </c:pt>
                <c:pt idx="673">
                  <c:v>9377590594.2936268</c:v>
                </c:pt>
                <c:pt idx="674">
                  <c:v>9381564208.7590752</c:v>
                </c:pt>
                <c:pt idx="675">
                  <c:v>9383344368.6662464</c:v>
                </c:pt>
                <c:pt idx="676">
                  <c:v>9385174167.9316463</c:v>
                </c:pt>
                <c:pt idx="677">
                  <c:v>9387458658.4199066</c:v>
                </c:pt>
                <c:pt idx="678">
                  <c:v>9396932834.8636169</c:v>
                </c:pt>
                <c:pt idx="679">
                  <c:v>9404211298.1315365</c:v>
                </c:pt>
                <c:pt idx="680">
                  <c:v>9410319678.0134735</c:v>
                </c:pt>
                <c:pt idx="681">
                  <c:v>9414778152.2638531</c:v>
                </c:pt>
                <c:pt idx="682">
                  <c:v>9416638806.5170269</c:v>
                </c:pt>
                <c:pt idx="683">
                  <c:v>9419477627.2607937</c:v>
                </c:pt>
                <c:pt idx="684">
                  <c:v>9423682875.3332348</c:v>
                </c:pt>
                <c:pt idx="685">
                  <c:v>9426609898.4643021</c:v>
                </c:pt>
                <c:pt idx="686">
                  <c:v>9429303703.9222775</c:v>
                </c:pt>
                <c:pt idx="687">
                  <c:v>9429533146.9048557</c:v>
                </c:pt>
                <c:pt idx="688">
                  <c:v>9430658461.3653259</c:v>
                </c:pt>
                <c:pt idx="689">
                  <c:v>9433388610.7771854</c:v>
                </c:pt>
                <c:pt idx="690">
                  <c:v>9433400204.8114624</c:v>
                </c:pt>
                <c:pt idx="691">
                  <c:v>9433898133.3551998</c:v>
                </c:pt>
                <c:pt idx="692">
                  <c:v>9438977089.7880764</c:v>
                </c:pt>
                <c:pt idx="693">
                  <c:v>9439321125.3775864</c:v>
                </c:pt>
                <c:pt idx="694">
                  <c:v>9447312616.8300972</c:v>
                </c:pt>
                <c:pt idx="695">
                  <c:v>9450985058.7622566</c:v>
                </c:pt>
                <c:pt idx="696">
                  <c:v>9460848445.2687054</c:v>
                </c:pt>
                <c:pt idx="697">
                  <c:v>9463061425.8448257</c:v>
                </c:pt>
                <c:pt idx="698">
                  <c:v>9463147322.7964172</c:v>
                </c:pt>
                <c:pt idx="699">
                  <c:v>9463872711.4162159</c:v>
                </c:pt>
                <c:pt idx="700">
                  <c:v>9465522997.7858868</c:v>
                </c:pt>
                <c:pt idx="701">
                  <c:v>9468073366.6120281</c:v>
                </c:pt>
                <c:pt idx="702">
                  <c:v>9475980468.2028255</c:v>
                </c:pt>
                <c:pt idx="703">
                  <c:v>9482315079.3923664</c:v>
                </c:pt>
                <c:pt idx="704">
                  <c:v>9484095888.2672958</c:v>
                </c:pt>
                <c:pt idx="705">
                  <c:v>9487582333.5618134</c:v>
                </c:pt>
                <c:pt idx="706">
                  <c:v>9490732104.744936</c:v>
                </c:pt>
                <c:pt idx="707">
                  <c:v>9493071173.1914063</c:v>
                </c:pt>
                <c:pt idx="708">
                  <c:v>9494237431.2644062</c:v>
                </c:pt>
                <c:pt idx="709">
                  <c:v>9496146413.7281971</c:v>
                </c:pt>
                <c:pt idx="710">
                  <c:v>9497182375.3133755</c:v>
                </c:pt>
                <c:pt idx="711">
                  <c:v>9499719696.0914955</c:v>
                </c:pt>
                <c:pt idx="712">
                  <c:v>9500313332.3770657</c:v>
                </c:pt>
                <c:pt idx="713">
                  <c:v>9503484994.9294376</c:v>
                </c:pt>
                <c:pt idx="714">
                  <c:v>9506073779.4713764</c:v>
                </c:pt>
                <c:pt idx="715">
                  <c:v>9506702124.0169163</c:v>
                </c:pt>
                <c:pt idx="716">
                  <c:v>9514240103.8823757</c:v>
                </c:pt>
                <c:pt idx="717">
                  <c:v>9519709133.6573009</c:v>
                </c:pt>
                <c:pt idx="718">
                  <c:v>9526948930.9864655</c:v>
                </c:pt>
                <c:pt idx="719">
                  <c:v>9528777361.9066753</c:v>
                </c:pt>
                <c:pt idx="720">
                  <c:v>9529542957.9921265</c:v>
                </c:pt>
                <c:pt idx="721">
                  <c:v>9530184280.9969654</c:v>
                </c:pt>
                <c:pt idx="722">
                  <c:v>9540891942.4128227</c:v>
                </c:pt>
                <c:pt idx="723">
                  <c:v>9550387303.7759552</c:v>
                </c:pt>
                <c:pt idx="724">
                  <c:v>9556670916.761095</c:v>
                </c:pt>
                <c:pt idx="725">
                  <c:v>9565778515.9102116</c:v>
                </c:pt>
                <c:pt idx="726">
                  <c:v>9569953520.7201157</c:v>
                </c:pt>
                <c:pt idx="727">
                  <c:v>9572588550.7933769</c:v>
                </c:pt>
                <c:pt idx="728">
                  <c:v>9577005890.7688255</c:v>
                </c:pt>
                <c:pt idx="729">
                  <c:v>9580251777.9168758</c:v>
                </c:pt>
                <c:pt idx="730">
                  <c:v>9580530795.0008755</c:v>
                </c:pt>
                <c:pt idx="731">
                  <c:v>9582947344.3137455</c:v>
                </c:pt>
                <c:pt idx="732">
                  <c:v>9583227999.5234337</c:v>
                </c:pt>
                <c:pt idx="733">
                  <c:v>9587067677.1983128</c:v>
                </c:pt>
                <c:pt idx="734">
                  <c:v>9587727054.3620663</c:v>
                </c:pt>
                <c:pt idx="735">
                  <c:v>9592168756.181097</c:v>
                </c:pt>
                <c:pt idx="736">
                  <c:v>9594617888.5126476</c:v>
                </c:pt>
                <c:pt idx="737">
                  <c:v>9597769944.8918858</c:v>
                </c:pt>
                <c:pt idx="738">
                  <c:v>9599162852.8997765</c:v>
                </c:pt>
                <c:pt idx="739">
                  <c:v>9601348919.1871071</c:v>
                </c:pt>
                <c:pt idx="740">
                  <c:v>9606163605.6167164</c:v>
                </c:pt>
                <c:pt idx="741">
                  <c:v>9611158975.4547863</c:v>
                </c:pt>
                <c:pt idx="742">
                  <c:v>9611438417.6390667</c:v>
                </c:pt>
                <c:pt idx="743">
                  <c:v>9612113198.1628571</c:v>
                </c:pt>
                <c:pt idx="744">
                  <c:v>9617254095.003336</c:v>
                </c:pt>
                <c:pt idx="745">
                  <c:v>9618899125.1580753</c:v>
                </c:pt>
                <c:pt idx="746">
                  <c:v>9619843704.400116</c:v>
                </c:pt>
                <c:pt idx="747">
                  <c:v>9623815140.903059</c:v>
                </c:pt>
                <c:pt idx="748">
                  <c:v>9626486315.5839157</c:v>
                </c:pt>
                <c:pt idx="749">
                  <c:v>9627218444.6879559</c:v>
                </c:pt>
                <c:pt idx="750">
                  <c:v>9633574878.2101784</c:v>
                </c:pt>
                <c:pt idx="751">
                  <c:v>9636039397.6000957</c:v>
                </c:pt>
                <c:pt idx="752">
                  <c:v>9649850851.7746162</c:v>
                </c:pt>
                <c:pt idx="753">
                  <c:v>9651764114.0157337</c:v>
                </c:pt>
                <c:pt idx="754">
                  <c:v>9652390638.5868759</c:v>
                </c:pt>
                <c:pt idx="755">
                  <c:v>9652521265.1667976</c:v>
                </c:pt>
                <c:pt idx="756">
                  <c:v>9656609402.3784771</c:v>
                </c:pt>
                <c:pt idx="757">
                  <c:v>9658878091.3370056</c:v>
                </c:pt>
                <c:pt idx="758">
                  <c:v>9663982836.3017063</c:v>
                </c:pt>
                <c:pt idx="759">
                  <c:v>9676760963.823967</c:v>
                </c:pt>
                <c:pt idx="760">
                  <c:v>9679247732.891386</c:v>
                </c:pt>
                <c:pt idx="761">
                  <c:v>9686924533.1504154</c:v>
                </c:pt>
                <c:pt idx="762">
                  <c:v>9688759727.8394566</c:v>
                </c:pt>
                <c:pt idx="763">
                  <c:v>9691148805.9661465</c:v>
                </c:pt>
                <c:pt idx="764">
                  <c:v>9701723186.9410267</c:v>
                </c:pt>
                <c:pt idx="765">
                  <c:v>9704260837.3058167</c:v>
                </c:pt>
                <c:pt idx="766">
                  <c:v>9705362794.0618362</c:v>
                </c:pt>
                <c:pt idx="767">
                  <c:v>9708213921.1486759</c:v>
                </c:pt>
                <c:pt idx="768">
                  <c:v>9710258164.8936253</c:v>
                </c:pt>
                <c:pt idx="769">
                  <c:v>9713147315.5153275</c:v>
                </c:pt>
                <c:pt idx="770">
                  <c:v>9713812006.2988663</c:v>
                </c:pt>
                <c:pt idx="771">
                  <c:v>9716412061.5016956</c:v>
                </c:pt>
                <c:pt idx="772">
                  <c:v>9717957123.0124969</c:v>
                </c:pt>
                <c:pt idx="773">
                  <c:v>9718510258.5703964</c:v>
                </c:pt>
                <c:pt idx="774">
                  <c:v>9719921415.3775654</c:v>
                </c:pt>
                <c:pt idx="775">
                  <c:v>9723270834.860466</c:v>
                </c:pt>
                <c:pt idx="776">
                  <c:v>9729181557.6713161</c:v>
                </c:pt>
                <c:pt idx="777">
                  <c:v>9730381415.6388359</c:v>
                </c:pt>
                <c:pt idx="778">
                  <c:v>9733017628.5118771</c:v>
                </c:pt>
                <c:pt idx="779">
                  <c:v>9737912569.7639256</c:v>
                </c:pt>
                <c:pt idx="780">
                  <c:v>9743125152.633646</c:v>
                </c:pt>
                <c:pt idx="781">
                  <c:v>9743527099.5963764</c:v>
                </c:pt>
                <c:pt idx="782">
                  <c:v>9750435338.4675159</c:v>
                </c:pt>
                <c:pt idx="783">
                  <c:v>9760101312.0825558</c:v>
                </c:pt>
                <c:pt idx="784">
                  <c:v>9762149219.5602474</c:v>
                </c:pt>
                <c:pt idx="785">
                  <c:v>9771183158.7049866</c:v>
                </c:pt>
                <c:pt idx="786">
                  <c:v>9785867630.1180668</c:v>
                </c:pt>
                <c:pt idx="787">
                  <c:v>9801414716.5481758</c:v>
                </c:pt>
                <c:pt idx="788">
                  <c:v>9802147392.3856258</c:v>
                </c:pt>
                <c:pt idx="789">
                  <c:v>9802957278.7651062</c:v>
                </c:pt>
                <c:pt idx="790">
                  <c:v>9803116897.5562057</c:v>
                </c:pt>
                <c:pt idx="791">
                  <c:v>9809482149.3070755</c:v>
                </c:pt>
                <c:pt idx="792">
                  <c:v>9810921424.4921455</c:v>
                </c:pt>
                <c:pt idx="793">
                  <c:v>9820324571.0947266</c:v>
                </c:pt>
                <c:pt idx="794">
                  <c:v>9823459320.8472366</c:v>
                </c:pt>
                <c:pt idx="795">
                  <c:v>9838983466.0945454</c:v>
                </c:pt>
                <c:pt idx="796">
                  <c:v>9844011862.4888554</c:v>
                </c:pt>
                <c:pt idx="797">
                  <c:v>9847456431.907526</c:v>
                </c:pt>
                <c:pt idx="798">
                  <c:v>9856978920.5306873</c:v>
                </c:pt>
                <c:pt idx="799">
                  <c:v>9862052027.9402866</c:v>
                </c:pt>
                <c:pt idx="800">
                  <c:v>9862447669.7071075</c:v>
                </c:pt>
                <c:pt idx="801">
                  <c:v>9863721856.5546055</c:v>
                </c:pt>
                <c:pt idx="802">
                  <c:v>9863856669.0178661</c:v>
                </c:pt>
                <c:pt idx="803">
                  <c:v>9865791368.4456768</c:v>
                </c:pt>
                <c:pt idx="804">
                  <c:v>9866103011.0348568</c:v>
                </c:pt>
                <c:pt idx="805">
                  <c:v>9866109902.9245358</c:v>
                </c:pt>
                <c:pt idx="806">
                  <c:v>9866384673.1799564</c:v>
                </c:pt>
                <c:pt idx="807">
                  <c:v>9869614482.3875256</c:v>
                </c:pt>
                <c:pt idx="808">
                  <c:v>9880515919.5114269</c:v>
                </c:pt>
                <c:pt idx="809">
                  <c:v>9880677690.4602661</c:v>
                </c:pt>
                <c:pt idx="810">
                  <c:v>9881971933.6559467</c:v>
                </c:pt>
                <c:pt idx="811">
                  <c:v>9884440193.5306473</c:v>
                </c:pt>
                <c:pt idx="812">
                  <c:v>9884662388.6243458</c:v>
                </c:pt>
                <c:pt idx="813">
                  <c:v>9899330056.5172462</c:v>
                </c:pt>
                <c:pt idx="814">
                  <c:v>9909285098.4198265</c:v>
                </c:pt>
                <c:pt idx="815">
                  <c:v>9920300432.428627</c:v>
                </c:pt>
                <c:pt idx="816">
                  <c:v>9922056766.1342373</c:v>
                </c:pt>
                <c:pt idx="817">
                  <c:v>9939302776.8603363</c:v>
                </c:pt>
                <c:pt idx="818">
                  <c:v>9947418622.6353664</c:v>
                </c:pt>
                <c:pt idx="819">
                  <c:v>9948902540.6197853</c:v>
                </c:pt>
                <c:pt idx="820">
                  <c:v>9953133420.7406864</c:v>
                </c:pt>
                <c:pt idx="821">
                  <c:v>9955861811.1797352</c:v>
                </c:pt>
                <c:pt idx="822">
                  <c:v>9958066424.1104965</c:v>
                </c:pt>
                <c:pt idx="823">
                  <c:v>9958544153.3786659</c:v>
                </c:pt>
                <c:pt idx="824">
                  <c:v>9958970231.9624863</c:v>
                </c:pt>
                <c:pt idx="825">
                  <c:v>9966196112.3480854</c:v>
                </c:pt>
                <c:pt idx="826">
                  <c:v>9967113816.1921654</c:v>
                </c:pt>
                <c:pt idx="827">
                  <c:v>9969611956.4565353</c:v>
                </c:pt>
                <c:pt idx="828">
                  <c:v>9971164206.225256</c:v>
                </c:pt>
                <c:pt idx="829">
                  <c:v>9978094432.4817657</c:v>
                </c:pt>
                <c:pt idx="830">
                  <c:v>9986578054.9867954</c:v>
                </c:pt>
                <c:pt idx="831">
                  <c:v>9988481990.0515461</c:v>
                </c:pt>
                <c:pt idx="832">
                  <c:v>9993261629.2901955</c:v>
                </c:pt>
                <c:pt idx="833">
                  <c:v>9998944369.9625359</c:v>
                </c:pt>
                <c:pt idx="834">
                  <c:v>10008069644.566317</c:v>
                </c:pt>
                <c:pt idx="835">
                  <c:v>10011566989.653856</c:v>
                </c:pt>
                <c:pt idx="836">
                  <c:v>10013083434.724466</c:v>
                </c:pt>
                <c:pt idx="837">
                  <c:v>10015435128.165396</c:v>
                </c:pt>
                <c:pt idx="838">
                  <c:v>10017594714.738855</c:v>
                </c:pt>
                <c:pt idx="839">
                  <c:v>10019914621.506636</c:v>
                </c:pt>
                <c:pt idx="840">
                  <c:v>10021541611.462696</c:v>
                </c:pt>
                <c:pt idx="841">
                  <c:v>10021801537.988615</c:v>
                </c:pt>
                <c:pt idx="842">
                  <c:v>10023724879.568117</c:v>
                </c:pt>
                <c:pt idx="843">
                  <c:v>10027273749.890406</c:v>
                </c:pt>
                <c:pt idx="844">
                  <c:v>10027574426.511597</c:v>
                </c:pt>
                <c:pt idx="845">
                  <c:v>10034054473.641047</c:v>
                </c:pt>
                <c:pt idx="846">
                  <c:v>10042521941.729666</c:v>
                </c:pt>
                <c:pt idx="847">
                  <c:v>10045595552.924507</c:v>
                </c:pt>
                <c:pt idx="848">
                  <c:v>10057588257.690105</c:v>
                </c:pt>
                <c:pt idx="849">
                  <c:v>10060661979.286245</c:v>
                </c:pt>
                <c:pt idx="850">
                  <c:v>10084626204.635086</c:v>
                </c:pt>
                <c:pt idx="851">
                  <c:v>10086193821.535715</c:v>
                </c:pt>
                <c:pt idx="852">
                  <c:v>10087442780.291237</c:v>
                </c:pt>
                <c:pt idx="853">
                  <c:v>10100379180.019627</c:v>
                </c:pt>
                <c:pt idx="854">
                  <c:v>10109766077.336786</c:v>
                </c:pt>
                <c:pt idx="855">
                  <c:v>10111629896.562126</c:v>
                </c:pt>
                <c:pt idx="856">
                  <c:v>10112986504.747297</c:v>
                </c:pt>
                <c:pt idx="857">
                  <c:v>10113912389.207056</c:v>
                </c:pt>
                <c:pt idx="858">
                  <c:v>10115601131.103716</c:v>
                </c:pt>
                <c:pt idx="859">
                  <c:v>10131301757.716637</c:v>
                </c:pt>
                <c:pt idx="860">
                  <c:v>10131764193.905676</c:v>
                </c:pt>
                <c:pt idx="861">
                  <c:v>10141184445.954136</c:v>
                </c:pt>
                <c:pt idx="862">
                  <c:v>10142500065.317106</c:v>
                </c:pt>
                <c:pt idx="863">
                  <c:v>10153515677.066545</c:v>
                </c:pt>
                <c:pt idx="864">
                  <c:v>10156181122.875095</c:v>
                </c:pt>
                <c:pt idx="865">
                  <c:v>10159447731.921045</c:v>
                </c:pt>
                <c:pt idx="866">
                  <c:v>10163938587.902037</c:v>
                </c:pt>
                <c:pt idx="867">
                  <c:v>10182034182.384716</c:v>
                </c:pt>
                <c:pt idx="868">
                  <c:v>10182905798.427517</c:v>
                </c:pt>
                <c:pt idx="869">
                  <c:v>10187404142.980597</c:v>
                </c:pt>
                <c:pt idx="870">
                  <c:v>10188278261.658686</c:v>
                </c:pt>
                <c:pt idx="871">
                  <c:v>10189328482.327217</c:v>
                </c:pt>
                <c:pt idx="872">
                  <c:v>10196915316.248396</c:v>
                </c:pt>
                <c:pt idx="873">
                  <c:v>10197379358.978786</c:v>
                </c:pt>
                <c:pt idx="874">
                  <c:v>10207095261.975237</c:v>
                </c:pt>
                <c:pt idx="875">
                  <c:v>10216025764.857206</c:v>
                </c:pt>
                <c:pt idx="876">
                  <c:v>10222354851.254597</c:v>
                </c:pt>
                <c:pt idx="877">
                  <c:v>10222727996.609236</c:v>
                </c:pt>
                <c:pt idx="878">
                  <c:v>10230549896.044106</c:v>
                </c:pt>
                <c:pt idx="879">
                  <c:v>10232671831.142956</c:v>
                </c:pt>
                <c:pt idx="880">
                  <c:v>10238325309.632835</c:v>
                </c:pt>
                <c:pt idx="881">
                  <c:v>10239481938.833666</c:v>
                </c:pt>
                <c:pt idx="882">
                  <c:v>10240241582.937517</c:v>
                </c:pt>
                <c:pt idx="883">
                  <c:v>10243320673.603685</c:v>
                </c:pt>
                <c:pt idx="884">
                  <c:v>10248857486.456196</c:v>
                </c:pt>
                <c:pt idx="885">
                  <c:v>10268477962.718397</c:v>
                </c:pt>
                <c:pt idx="886">
                  <c:v>10268731483.506786</c:v>
                </c:pt>
                <c:pt idx="887">
                  <c:v>10269141727.195347</c:v>
                </c:pt>
                <c:pt idx="888">
                  <c:v>10280120965.767977</c:v>
                </c:pt>
                <c:pt idx="889">
                  <c:v>10281706906.643217</c:v>
                </c:pt>
                <c:pt idx="890">
                  <c:v>10306239754.039658</c:v>
                </c:pt>
                <c:pt idx="891">
                  <c:v>10309559520.451267</c:v>
                </c:pt>
                <c:pt idx="892">
                  <c:v>10312691917.631897</c:v>
                </c:pt>
                <c:pt idx="893">
                  <c:v>10321799714.375227</c:v>
                </c:pt>
                <c:pt idx="894">
                  <c:v>10322650308.441147</c:v>
                </c:pt>
                <c:pt idx="895">
                  <c:v>10329612021.479807</c:v>
                </c:pt>
                <c:pt idx="896">
                  <c:v>10332104008.760256</c:v>
                </c:pt>
                <c:pt idx="897">
                  <c:v>10334194524.444407</c:v>
                </c:pt>
                <c:pt idx="898">
                  <c:v>10340527579.783787</c:v>
                </c:pt>
                <c:pt idx="899">
                  <c:v>10343892552.942396</c:v>
                </c:pt>
                <c:pt idx="900">
                  <c:v>10343997837.068056</c:v>
                </c:pt>
                <c:pt idx="901">
                  <c:v>10351948745.524227</c:v>
                </c:pt>
                <c:pt idx="902">
                  <c:v>10354628321.070747</c:v>
                </c:pt>
                <c:pt idx="903">
                  <c:v>10365372381.263216</c:v>
                </c:pt>
                <c:pt idx="904">
                  <c:v>10365647080.617786</c:v>
                </c:pt>
                <c:pt idx="905">
                  <c:v>10367081174.690416</c:v>
                </c:pt>
                <c:pt idx="906">
                  <c:v>10381944857.066067</c:v>
                </c:pt>
                <c:pt idx="907">
                  <c:v>10384740356.958727</c:v>
                </c:pt>
                <c:pt idx="908">
                  <c:v>10385266378.960657</c:v>
                </c:pt>
                <c:pt idx="909">
                  <c:v>10407437273.050816</c:v>
                </c:pt>
                <c:pt idx="910">
                  <c:v>10409541299.123226</c:v>
                </c:pt>
                <c:pt idx="911">
                  <c:v>10419202818.681988</c:v>
                </c:pt>
                <c:pt idx="912">
                  <c:v>10426411587.108997</c:v>
                </c:pt>
                <c:pt idx="913">
                  <c:v>10430147567.325546</c:v>
                </c:pt>
                <c:pt idx="914">
                  <c:v>10449651716.368116</c:v>
                </c:pt>
                <c:pt idx="915">
                  <c:v>10453922303.430397</c:v>
                </c:pt>
                <c:pt idx="916">
                  <c:v>10459558851.310497</c:v>
                </c:pt>
                <c:pt idx="917">
                  <c:v>10462248226.945097</c:v>
                </c:pt>
                <c:pt idx="918">
                  <c:v>10472982188.433046</c:v>
                </c:pt>
                <c:pt idx="919">
                  <c:v>10476181906.884996</c:v>
                </c:pt>
                <c:pt idx="920">
                  <c:v>10486807163.813797</c:v>
                </c:pt>
                <c:pt idx="921">
                  <c:v>10487414058.888746</c:v>
                </c:pt>
                <c:pt idx="922">
                  <c:v>10488645820.832987</c:v>
                </c:pt>
                <c:pt idx="923">
                  <c:v>10504363775.084566</c:v>
                </c:pt>
                <c:pt idx="924">
                  <c:v>10509414476.098877</c:v>
                </c:pt>
                <c:pt idx="925">
                  <c:v>10511261713.664938</c:v>
                </c:pt>
                <c:pt idx="926">
                  <c:v>10536798214.166637</c:v>
                </c:pt>
                <c:pt idx="927">
                  <c:v>10537579669.117805</c:v>
                </c:pt>
                <c:pt idx="928">
                  <c:v>10540283783.212276</c:v>
                </c:pt>
                <c:pt idx="929">
                  <c:v>10562490986.225697</c:v>
                </c:pt>
                <c:pt idx="930">
                  <c:v>10568872432.601826</c:v>
                </c:pt>
                <c:pt idx="931">
                  <c:v>10572055702.545776</c:v>
                </c:pt>
                <c:pt idx="932">
                  <c:v>10596796240.588837</c:v>
                </c:pt>
                <c:pt idx="933">
                  <c:v>10603295115.653837</c:v>
                </c:pt>
                <c:pt idx="934">
                  <c:v>10604002317.907328</c:v>
                </c:pt>
                <c:pt idx="935">
                  <c:v>10607664338.003336</c:v>
                </c:pt>
                <c:pt idx="936">
                  <c:v>10625646399.321657</c:v>
                </c:pt>
                <c:pt idx="937">
                  <c:v>10636100365.397606</c:v>
                </c:pt>
                <c:pt idx="938">
                  <c:v>10661195024.588636</c:v>
                </c:pt>
                <c:pt idx="939">
                  <c:v>10667750084.552317</c:v>
                </c:pt>
                <c:pt idx="940">
                  <c:v>10669264430.609266</c:v>
                </c:pt>
                <c:pt idx="941">
                  <c:v>10674683364.148066</c:v>
                </c:pt>
                <c:pt idx="942">
                  <c:v>10675204550.267397</c:v>
                </c:pt>
                <c:pt idx="943">
                  <c:v>10690535576.767986</c:v>
                </c:pt>
                <c:pt idx="944">
                  <c:v>10702637681.566446</c:v>
                </c:pt>
                <c:pt idx="945">
                  <c:v>10714597615.755077</c:v>
                </c:pt>
                <c:pt idx="946">
                  <c:v>10715306954.854166</c:v>
                </c:pt>
                <c:pt idx="947">
                  <c:v>10719284761.525896</c:v>
                </c:pt>
                <c:pt idx="948">
                  <c:v>10739141109.207716</c:v>
                </c:pt>
                <c:pt idx="949">
                  <c:v>10740447928.012356</c:v>
                </c:pt>
                <c:pt idx="950">
                  <c:v>10742429937.112257</c:v>
                </c:pt>
                <c:pt idx="951">
                  <c:v>10747614893.714127</c:v>
                </c:pt>
                <c:pt idx="952">
                  <c:v>10766561978.742657</c:v>
                </c:pt>
                <c:pt idx="953">
                  <c:v>10779513541.466356</c:v>
                </c:pt>
                <c:pt idx="954">
                  <c:v>10780076549.842438</c:v>
                </c:pt>
                <c:pt idx="955">
                  <c:v>10812304534.596025</c:v>
                </c:pt>
                <c:pt idx="956">
                  <c:v>10822056680.583107</c:v>
                </c:pt>
                <c:pt idx="957">
                  <c:v>10822230487.146416</c:v>
                </c:pt>
                <c:pt idx="958">
                  <c:v>10840470283.626966</c:v>
                </c:pt>
                <c:pt idx="959">
                  <c:v>10847030846.595766</c:v>
                </c:pt>
                <c:pt idx="960">
                  <c:v>10850275547.221907</c:v>
                </c:pt>
                <c:pt idx="961">
                  <c:v>10851077630.257196</c:v>
                </c:pt>
                <c:pt idx="962">
                  <c:v>10877141015.646166</c:v>
                </c:pt>
                <c:pt idx="963">
                  <c:v>10916102108.097687</c:v>
                </c:pt>
                <c:pt idx="964">
                  <c:v>10918773201.208456</c:v>
                </c:pt>
                <c:pt idx="965">
                  <c:v>10921000996.502756</c:v>
                </c:pt>
                <c:pt idx="966">
                  <c:v>10944838994.136908</c:v>
                </c:pt>
                <c:pt idx="967">
                  <c:v>10955296512.943336</c:v>
                </c:pt>
                <c:pt idx="968">
                  <c:v>10956734981.664806</c:v>
                </c:pt>
                <c:pt idx="969">
                  <c:v>11002796462.278196</c:v>
                </c:pt>
                <c:pt idx="970">
                  <c:v>11003994599.707306</c:v>
                </c:pt>
                <c:pt idx="971">
                  <c:v>11042419686.544287</c:v>
                </c:pt>
                <c:pt idx="972">
                  <c:v>11048614625.139717</c:v>
                </c:pt>
                <c:pt idx="973">
                  <c:v>11059122597.496946</c:v>
                </c:pt>
                <c:pt idx="974">
                  <c:v>11060642522.850906</c:v>
                </c:pt>
                <c:pt idx="975">
                  <c:v>11222014508.731016</c:v>
                </c:pt>
                <c:pt idx="976">
                  <c:v>11265863138.432266</c:v>
                </c:pt>
                <c:pt idx="977">
                  <c:v>11288522352.258566</c:v>
                </c:pt>
                <c:pt idx="978">
                  <c:v>11297670557.401176</c:v>
                </c:pt>
                <c:pt idx="979">
                  <c:v>11376661870.451406</c:v>
                </c:pt>
                <c:pt idx="980">
                  <c:v>11402594835.332207</c:v>
                </c:pt>
                <c:pt idx="981">
                  <c:v>11406891065.923388</c:v>
                </c:pt>
                <c:pt idx="982">
                  <c:v>11407123647.545847</c:v>
                </c:pt>
                <c:pt idx="983">
                  <c:v>11411443616.321257</c:v>
                </c:pt>
                <c:pt idx="984">
                  <c:v>11417349844.917456</c:v>
                </c:pt>
                <c:pt idx="985">
                  <c:v>11423932866.585707</c:v>
                </c:pt>
                <c:pt idx="986">
                  <c:v>11439289390.855658</c:v>
                </c:pt>
                <c:pt idx="987">
                  <c:v>11442657618.339388</c:v>
                </c:pt>
                <c:pt idx="988">
                  <c:v>11471346650.981636</c:v>
                </c:pt>
                <c:pt idx="989">
                  <c:v>11509178410.108526</c:v>
                </c:pt>
                <c:pt idx="990">
                  <c:v>11514723296.835365</c:v>
                </c:pt>
                <c:pt idx="991">
                  <c:v>11780647695.843126</c:v>
                </c:pt>
                <c:pt idx="992">
                  <c:v>11811976828.464565</c:v>
                </c:pt>
                <c:pt idx="993">
                  <c:v>11833807638.976206</c:v>
                </c:pt>
                <c:pt idx="994">
                  <c:v>11987351847.521177</c:v>
                </c:pt>
                <c:pt idx="995">
                  <c:v>11987790477.451206</c:v>
                </c:pt>
                <c:pt idx="996">
                  <c:v>12159759547.992798</c:v>
                </c:pt>
                <c:pt idx="997">
                  <c:v>12163744231.564077</c:v>
                </c:pt>
                <c:pt idx="998">
                  <c:v>12181926582.298788</c:v>
                </c:pt>
                <c:pt idx="999">
                  <c:v>12496365122.186487</c:v>
                </c:pt>
              </c:numCache>
            </c:numRef>
          </c:xVal>
          <c:yVal>
            <c:numRef>
              <c:f>'Life-Cycle NPV'!$B$8:$B$1007</c:f>
              <c:numCache>
                <c:formatCode>0.00%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94-44FC-A0FD-D56990E3F332}"/>
            </c:ext>
          </c:extLst>
        </c:ser>
        <c:ser>
          <c:idx val="1"/>
          <c:order val="1"/>
          <c:tx>
            <c:v>Hardened Scenario</c:v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'Life-Cycle NPV'!$F$8:$F$1007</c:f>
              <c:numCache>
                <c:formatCode>"$"#,##0</c:formatCode>
                <c:ptCount val="1000"/>
                <c:pt idx="0">
                  <c:v>4272406899.2535057</c:v>
                </c:pt>
                <c:pt idx="1">
                  <c:v>4273864227.2168884</c:v>
                </c:pt>
                <c:pt idx="2">
                  <c:v>4392494420.4357939</c:v>
                </c:pt>
                <c:pt idx="3">
                  <c:v>4427024131.3298903</c:v>
                </c:pt>
                <c:pt idx="4">
                  <c:v>4439164913.7315273</c:v>
                </c:pt>
                <c:pt idx="5">
                  <c:v>4439624796.4190311</c:v>
                </c:pt>
                <c:pt idx="6">
                  <c:v>4440875883.1280088</c:v>
                </c:pt>
                <c:pt idx="7">
                  <c:v>4473050547.9553986</c:v>
                </c:pt>
                <c:pt idx="8">
                  <c:v>4484245913.8282652</c:v>
                </c:pt>
                <c:pt idx="9">
                  <c:v>4490108439.6154099</c:v>
                </c:pt>
                <c:pt idx="10">
                  <c:v>4501484884.9173317</c:v>
                </c:pt>
                <c:pt idx="11">
                  <c:v>4517079940.2812967</c:v>
                </c:pt>
                <c:pt idx="12">
                  <c:v>4551631847.793025</c:v>
                </c:pt>
                <c:pt idx="13">
                  <c:v>4583327635.7106485</c:v>
                </c:pt>
                <c:pt idx="14">
                  <c:v>4603999669.7917252</c:v>
                </c:pt>
                <c:pt idx="15">
                  <c:v>4612292387.223093</c:v>
                </c:pt>
                <c:pt idx="16">
                  <c:v>4614127065.9315681</c:v>
                </c:pt>
                <c:pt idx="17">
                  <c:v>4623166839.1416807</c:v>
                </c:pt>
                <c:pt idx="18">
                  <c:v>4628824271.6442757</c:v>
                </c:pt>
                <c:pt idx="19">
                  <c:v>4629282036.3488779</c:v>
                </c:pt>
                <c:pt idx="20">
                  <c:v>4631217602.3452473</c:v>
                </c:pt>
                <c:pt idx="21">
                  <c:v>4633100607.0619965</c:v>
                </c:pt>
                <c:pt idx="22">
                  <c:v>4634687096.6925192</c:v>
                </c:pt>
                <c:pt idx="23">
                  <c:v>4636553268.267457</c:v>
                </c:pt>
                <c:pt idx="24">
                  <c:v>4639071339.1061325</c:v>
                </c:pt>
                <c:pt idx="25">
                  <c:v>4640389240.1805086</c:v>
                </c:pt>
                <c:pt idx="26">
                  <c:v>4642697448.869195</c:v>
                </c:pt>
                <c:pt idx="27">
                  <c:v>4648075146.1037369</c:v>
                </c:pt>
                <c:pt idx="28">
                  <c:v>4648808630.9741945</c:v>
                </c:pt>
                <c:pt idx="29">
                  <c:v>4649858206.2234755</c:v>
                </c:pt>
                <c:pt idx="30">
                  <c:v>4662578160.4724398</c:v>
                </c:pt>
                <c:pt idx="31">
                  <c:v>4668582775.5247116</c:v>
                </c:pt>
                <c:pt idx="32">
                  <c:v>4670219282.0225582</c:v>
                </c:pt>
                <c:pt idx="33">
                  <c:v>4670289115.0482483</c:v>
                </c:pt>
                <c:pt idx="34">
                  <c:v>4672689175.0372849</c:v>
                </c:pt>
                <c:pt idx="35">
                  <c:v>4674747910.9616604</c:v>
                </c:pt>
                <c:pt idx="36">
                  <c:v>4678750115.5086527</c:v>
                </c:pt>
                <c:pt idx="37">
                  <c:v>4680721368.0267229</c:v>
                </c:pt>
                <c:pt idx="38">
                  <c:v>4693606972.7789927</c:v>
                </c:pt>
                <c:pt idx="39">
                  <c:v>4693818197.1656742</c:v>
                </c:pt>
                <c:pt idx="40">
                  <c:v>4695553296.5981865</c:v>
                </c:pt>
                <c:pt idx="41">
                  <c:v>4696366479.327466</c:v>
                </c:pt>
                <c:pt idx="42">
                  <c:v>4700830939.896801</c:v>
                </c:pt>
                <c:pt idx="43">
                  <c:v>4701060496.0527496</c:v>
                </c:pt>
                <c:pt idx="44">
                  <c:v>4707710359.2910671</c:v>
                </c:pt>
                <c:pt idx="45">
                  <c:v>4711487772.5991707</c:v>
                </c:pt>
                <c:pt idx="46">
                  <c:v>4716826977.0969505</c:v>
                </c:pt>
                <c:pt idx="47">
                  <c:v>4717688449.98596</c:v>
                </c:pt>
                <c:pt idx="48">
                  <c:v>4721145113.8620987</c:v>
                </c:pt>
                <c:pt idx="49">
                  <c:v>4721365063.2236834</c:v>
                </c:pt>
                <c:pt idx="50">
                  <c:v>4727898570.2135105</c:v>
                </c:pt>
                <c:pt idx="51">
                  <c:v>4729636792.350976</c:v>
                </c:pt>
                <c:pt idx="52">
                  <c:v>4733493648.3217211</c:v>
                </c:pt>
                <c:pt idx="53">
                  <c:v>4734671566.9482946</c:v>
                </c:pt>
                <c:pt idx="54">
                  <c:v>4740605804.7831764</c:v>
                </c:pt>
                <c:pt idx="55">
                  <c:v>4741828243.7349825</c:v>
                </c:pt>
                <c:pt idx="56">
                  <c:v>4744669528.6509705</c:v>
                </c:pt>
                <c:pt idx="57">
                  <c:v>4747436701.7924042</c:v>
                </c:pt>
                <c:pt idx="58">
                  <c:v>4747702549.4595013</c:v>
                </c:pt>
                <c:pt idx="59">
                  <c:v>4748216357.4899235</c:v>
                </c:pt>
                <c:pt idx="60">
                  <c:v>4751256920.0179567</c:v>
                </c:pt>
                <c:pt idx="61">
                  <c:v>4755483521.0641842</c:v>
                </c:pt>
                <c:pt idx="62">
                  <c:v>4755721872.3904486</c:v>
                </c:pt>
                <c:pt idx="63">
                  <c:v>4762958403.2491474</c:v>
                </c:pt>
                <c:pt idx="64">
                  <c:v>4763511609.1885853</c:v>
                </c:pt>
                <c:pt idx="65">
                  <c:v>4765646437.1729326</c:v>
                </c:pt>
                <c:pt idx="66">
                  <c:v>4775503952.1500597</c:v>
                </c:pt>
                <c:pt idx="67">
                  <c:v>4775721334.6024704</c:v>
                </c:pt>
                <c:pt idx="68">
                  <c:v>4779785762.7340441</c:v>
                </c:pt>
                <c:pt idx="69">
                  <c:v>4783146252.0778017</c:v>
                </c:pt>
                <c:pt idx="70">
                  <c:v>4783616158.545599</c:v>
                </c:pt>
                <c:pt idx="71">
                  <c:v>4790124885.4375248</c:v>
                </c:pt>
                <c:pt idx="72">
                  <c:v>4799211289.8601837</c:v>
                </c:pt>
                <c:pt idx="73">
                  <c:v>4799428756.0177784</c:v>
                </c:pt>
                <c:pt idx="74">
                  <c:v>4809581419.0225706</c:v>
                </c:pt>
                <c:pt idx="75">
                  <c:v>4811393177.2812529</c:v>
                </c:pt>
                <c:pt idx="76">
                  <c:v>4817775315.4403143</c:v>
                </c:pt>
                <c:pt idx="77">
                  <c:v>4818607997.3417511</c:v>
                </c:pt>
                <c:pt idx="78">
                  <c:v>4820866861.2019205</c:v>
                </c:pt>
                <c:pt idx="79">
                  <c:v>4824422386.0869684</c:v>
                </c:pt>
                <c:pt idx="80">
                  <c:v>4826140909.7458048</c:v>
                </c:pt>
                <c:pt idx="81">
                  <c:v>4826188799.0816116</c:v>
                </c:pt>
                <c:pt idx="82">
                  <c:v>4827772576.7182674</c:v>
                </c:pt>
                <c:pt idx="83">
                  <c:v>4828122663.1506042</c:v>
                </c:pt>
                <c:pt idx="84">
                  <c:v>4831224977.8596764</c:v>
                </c:pt>
                <c:pt idx="85">
                  <c:v>4833160636.7178459</c:v>
                </c:pt>
                <c:pt idx="86">
                  <c:v>4838535817.7103662</c:v>
                </c:pt>
                <c:pt idx="87">
                  <c:v>4840616164.2522631</c:v>
                </c:pt>
                <c:pt idx="88">
                  <c:v>4841361104.6286354</c:v>
                </c:pt>
                <c:pt idx="89">
                  <c:v>4848810700.9910688</c:v>
                </c:pt>
                <c:pt idx="90">
                  <c:v>4853489251.2919712</c:v>
                </c:pt>
                <c:pt idx="91">
                  <c:v>4854285841.3025894</c:v>
                </c:pt>
                <c:pt idx="92">
                  <c:v>4858805108.4768991</c:v>
                </c:pt>
                <c:pt idx="93">
                  <c:v>4859485419.5300064</c:v>
                </c:pt>
                <c:pt idx="94">
                  <c:v>4860072830.5631504</c:v>
                </c:pt>
                <c:pt idx="95">
                  <c:v>4861140483.9787045</c:v>
                </c:pt>
                <c:pt idx="96">
                  <c:v>4863420695.9621439</c:v>
                </c:pt>
                <c:pt idx="97">
                  <c:v>4870311662.6060591</c:v>
                </c:pt>
                <c:pt idx="98">
                  <c:v>4871393755.5057068</c:v>
                </c:pt>
                <c:pt idx="99">
                  <c:v>4872913959.2169752</c:v>
                </c:pt>
                <c:pt idx="100">
                  <c:v>4873864141.8631458</c:v>
                </c:pt>
                <c:pt idx="101">
                  <c:v>4875388500.7928467</c:v>
                </c:pt>
                <c:pt idx="102">
                  <c:v>4876787510.3436413</c:v>
                </c:pt>
                <c:pt idx="103">
                  <c:v>4884657731.9101362</c:v>
                </c:pt>
                <c:pt idx="104">
                  <c:v>4886641345.2806492</c:v>
                </c:pt>
                <c:pt idx="105">
                  <c:v>4889305882.1150789</c:v>
                </c:pt>
                <c:pt idx="106">
                  <c:v>4893905658.3885851</c:v>
                </c:pt>
                <c:pt idx="107">
                  <c:v>4894826288.7485456</c:v>
                </c:pt>
                <c:pt idx="108">
                  <c:v>4895647527.9893389</c:v>
                </c:pt>
                <c:pt idx="109">
                  <c:v>4903288405.1081877</c:v>
                </c:pt>
                <c:pt idx="110">
                  <c:v>4905151801.2004833</c:v>
                </c:pt>
                <c:pt idx="111">
                  <c:v>4905234056.7394409</c:v>
                </c:pt>
                <c:pt idx="112">
                  <c:v>4914844998.8839941</c:v>
                </c:pt>
                <c:pt idx="113">
                  <c:v>4916596888.831687</c:v>
                </c:pt>
                <c:pt idx="114">
                  <c:v>4917881450.5414276</c:v>
                </c:pt>
                <c:pt idx="115">
                  <c:v>4918489221.3441534</c:v>
                </c:pt>
                <c:pt idx="116">
                  <c:v>4923996943.0104237</c:v>
                </c:pt>
                <c:pt idx="117">
                  <c:v>4926106865.6377363</c:v>
                </c:pt>
                <c:pt idx="118">
                  <c:v>4928983036.5184937</c:v>
                </c:pt>
                <c:pt idx="119">
                  <c:v>4932290710.3640184</c:v>
                </c:pt>
                <c:pt idx="120">
                  <c:v>4933665402.0829563</c:v>
                </c:pt>
                <c:pt idx="121">
                  <c:v>4934229823.8636389</c:v>
                </c:pt>
                <c:pt idx="122">
                  <c:v>4934368650.5496569</c:v>
                </c:pt>
                <c:pt idx="123">
                  <c:v>4935631092.1921587</c:v>
                </c:pt>
                <c:pt idx="124">
                  <c:v>4935670762.4507036</c:v>
                </c:pt>
                <c:pt idx="125">
                  <c:v>4935805984.9798679</c:v>
                </c:pt>
                <c:pt idx="126">
                  <c:v>4936296417.0023746</c:v>
                </c:pt>
                <c:pt idx="127">
                  <c:v>4936757263.0782871</c:v>
                </c:pt>
                <c:pt idx="128">
                  <c:v>4937736376.1525097</c:v>
                </c:pt>
                <c:pt idx="129">
                  <c:v>4939256964.7144833</c:v>
                </c:pt>
                <c:pt idx="130">
                  <c:v>4940548926.4835339</c:v>
                </c:pt>
                <c:pt idx="131">
                  <c:v>4941337051.5176458</c:v>
                </c:pt>
                <c:pt idx="132">
                  <c:v>4941507744.452035</c:v>
                </c:pt>
                <c:pt idx="133">
                  <c:v>4946949259.7469387</c:v>
                </c:pt>
                <c:pt idx="134">
                  <c:v>4948044010.6396818</c:v>
                </c:pt>
                <c:pt idx="135">
                  <c:v>4952695476.8214846</c:v>
                </c:pt>
                <c:pt idx="136">
                  <c:v>4958098372.7503138</c:v>
                </c:pt>
                <c:pt idx="137">
                  <c:v>4960715205.8864279</c:v>
                </c:pt>
                <c:pt idx="138">
                  <c:v>4963216959.3940639</c:v>
                </c:pt>
                <c:pt idx="139">
                  <c:v>4964312812.0344296</c:v>
                </c:pt>
                <c:pt idx="140">
                  <c:v>4964713514.4092646</c:v>
                </c:pt>
                <c:pt idx="141">
                  <c:v>4970061556.5570192</c:v>
                </c:pt>
                <c:pt idx="142">
                  <c:v>4974286426.5305796</c:v>
                </c:pt>
                <c:pt idx="143">
                  <c:v>4976657158.5783577</c:v>
                </c:pt>
                <c:pt idx="144">
                  <c:v>4978208798.942112</c:v>
                </c:pt>
                <c:pt idx="145">
                  <c:v>4983038912.4087639</c:v>
                </c:pt>
                <c:pt idx="146">
                  <c:v>4987136297.7658167</c:v>
                </c:pt>
                <c:pt idx="147">
                  <c:v>4987438351.0426626</c:v>
                </c:pt>
                <c:pt idx="148">
                  <c:v>4992878675.0121288</c:v>
                </c:pt>
                <c:pt idx="149">
                  <c:v>4995340398.3370113</c:v>
                </c:pt>
                <c:pt idx="150">
                  <c:v>4997464202.8544741</c:v>
                </c:pt>
                <c:pt idx="151">
                  <c:v>4997686333.6678066</c:v>
                </c:pt>
                <c:pt idx="152">
                  <c:v>4997755967.3007345</c:v>
                </c:pt>
                <c:pt idx="153">
                  <c:v>4998357325.9103756</c:v>
                </c:pt>
                <c:pt idx="154">
                  <c:v>4999005448.2666435</c:v>
                </c:pt>
                <c:pt idx="155">
                  <c:v>5002636842.0305471</c:v>
                </c:pt>
                <c:pt idx="156">
                  <c:v>5003857011.5089169</c:v>
                </c:pt>
                <c:pt idx="157">
                  <c:v>5004728273.3046827</c:v>
                </c:pt>
                <c:pt idx="158">
                  <c:v>5006818003.5604219</c:v>
                </c:pt>
                <c:pt idx="159">
                  <c:v>5007298886.4788685</c:v>
                </c:pt>
                <c:pt idx="160">
                  <c:v>5007634685.752532</c:v>
                </c:pt>
                <c:pt idx="161">
                  <c:v>5016053172.8283367</c:v>
                </c:pt>
                <c:pt idx="162">
                  <c:v>5019814790.078681</c:v>
                </c:pt>
                <c:pt idx="163">
                  <c:v>5021264281.9531736</c:v>
                </c:pt>
                <c:pt idx="164">
                  <c:v>5023363490.3553629</c:v>
                </c:pt>
                <c:pt idx="165">
                  <c:v>5026670725.9141808</c:v>
                </c:pt>
                <c:pt idx="166">
                  <c:v>5027850401.5431147</c:v>
                </c:pt>
                <c:pt idx="167">
                  <c:v>5028694980.1197519</c:v>
                </c:pt>
                <c:pt idx="168">
                  <c:v>5029459196.1733646</c:v>
                </c:pt>
                <c:pt idx="169">
                  <c:v>5035923992.6820307</c:v>
                </c:pt>
                <c:pt idx="170">
                  <c:v>5036524531.8076439</c:v>
                </c:pt>
                <c:pt idx="171">
                  <c:v>5036526050.4065933</c:v>
                </c:pt>
                <c:pt idx="172">
                  <c:v>5039390765.5762968</c:v>
                </c:pt>
                <c:pt idx="173">
                  <c:v>5045666166.3693848</c:v>
                </c:pt>
                <c:pt idx="174">
                  <c:v>5047525227.4206476</c:v>
                </c:pt>
                <c:pt idx="175">
                  <c:v>5048574054.0782146</c:v>
                </c:pt>
                <c:pt idx="176">
                  <c:v>5049201577.9975491</c:v>
                </c:pt>
                <c:pt idx="177">
                  <c:v>5056220186.8368263</c:v>
                </c:pt>
                <c:pt idx="178">
                  <c:v>5061432241.8739166</c:v>
                </c:pt>
                <c:pt idx="179">
                  <c:v>5062157690.2466192</c:v>
                </c:pt>
                <c:pt idx="180">
                  <c:v>5064525905.8608065</c:v>
                </c:pt>
                <c:pt idx="181">
                  <c:v>5066640166.6123228</c:v>
                </c:pt>
                <c:pt idx="182">
                  <c:v>5067054568.2864599</c:v>
                </c:pt>
                <c:pt idx="183">
                  <c:v>5067542009.377326</c:v>
                </c:pt>
                <c:pt idx="184">
                  <c:v>5070346851.1678162</c:v>
                </c:pt>
                <c:pt idx="185">
                  <c:v>5071680360.2761688</c:v>
                </c:pt>
                <c:pt idx="186">
                  <c:v>5072815225.0326109</c:v>
                </c:pt>
                <c:pt idx="187">
                  <c:v>5073582355.2033148</c:v>
                </c:pt>
                <c:pt idx="188">
                  <c:v>5075410640.9588232</c:v>
                </c:pt>
                <c:pt idx="189">
                  <c:v>5075743735.7274141</c:v>
                </c:pt>
                <c:pt idx="190">
                  <c:v>5077239238.2070751</c:v>
                </c:pt>
                <c:pt idx="191">
                  <c:v>5079334202.616334</c:v>
                </c:pt>
                <c:pt idx="192">
                  <c:v>5080613035.2936335</c:v>
                </c:pt>
                <c:pt idx="193">
                  <c:v>5080747909.2201214</c:v>
                </c:pt>
                <c:pt idx="194">
                  <c:v>5082564746.9284859</c:v>
                </c:pt>
                <c:pt idx="195">
                  <c:v>5082958714.4711332</c:v>
                </c:pt>
                <c:pt idx="196">
                  <c:v>5085950961.4055119</c:v>
                </c:pt>
                <c:pt idx="197">
                  <c:v>5086040401.2544432</c:v>
                </c:pt>
                <c:pt idx="198">
                  <c:v>5087871811.4147921</c:v>
                </c:pt>
                <c:pt idx="199">
                  <c:v>5087961200.1277628</c:v>
                </c:pt>
                <c:pt idx="200">
                  <c:v>5089149273.8970785</c:v>
                </c:pt>
                <c:pt idx="201">
                  <c:v>5090217798.9774323</c:v>
                </c:pt>
                <c:pt idx="202">
                  <c:v>5090671969.7339048</c:v>
                </c:pt>
                <c:pt idx="203">
                  <c:v>5093159824.4150591</c:v>
                </c:pt>
                <c:pt idx="204">
                  <c:v>5098365650.7062378</c:v>
                </c:pt>
                <c:pt idx="205">
                  <c:v>5098593092.3652363</c:v>
                </c:pt>
                <c:pt idx="206">
                  <c:v>5099316202.8213644</c:v>
                </c:pt>
                <c:pt idx="207">
                  <c:v>5100321625.4115686</c:v>
                </c:pt>
                <c:pt idx="208">
                  <c:v>5101049252.1515093</c:v>
                </c:pt>
                <c:pt idx="209">
                  <c:v>5102429131.2346125</c:v>
                </c:pt>
                <c:pt idx="210">
                  <c:v>5105003332.6260157</c:v>
                </c:pt>
                <c:pt idx="211">
                  <c:v>5105994545.0875368</c:v>
                </c:pt>
                <c:pt idx="212">
                  <c:v>5108573338.7431259</c:v>
                </c:pt>
                <c:pt idx="213">
                  <c:v>5110451932.1870346</c:v>
                </c:pt>
                <c:pt idx="214">
                  <c:v>5110919758.3896627</c:v>
                </c:pt>
                <c:pt idx="215">
                  <c:v>5112568187.4770479</c:v>
                </c:pt>
                <c:pt idx="216">
                  <c:v>5114239877.338891</c:v>
                </c:pt>
                <c:pt idx="217">
                  <c:v>5114615096.7783918</c:v>
                </c:pt>
                <c:pt idx="218">
                  <c:v>5114648866.4330158</c:v>
                </c:pt>
                <c:pt idx="219">
                  <c:v>5115589099.8518276</c:v>
                </c:pt>
                <c:pt idx="220">
                  <c:v>5115803322.450345</c:v>
                </c:pt>
                <c:pt idx="221">
                  <c:v>5119954092.9649248</c:v>
                </c:pt>
                <c:pt idx="222">
                  <c:v>5120253557.2297859</c:v>
                </c:pt>
                <c:pt idx="223">
                  <c:v>5121030459.1711578</c:v>
                </c:pt>
                <c:pt idx="224">
                  <c:v>5122355421.4017906</c:v>
                </c:pt>
                <c:pt idx="225">
                  <c:v>5122435724.3681908</c:v>
                </c:pt>
                <c:pt idx="226">
                  <c:v>5124659889.8034563</c:v>
                </c:pt>
                <c:pt idx="227">
                  <c:v>5126209507.9881191</c:v>
                </c:pt>
                <c:pt idx="228">
                  <c:v>5127043420.89538</c:v>
                </c:pt>
                <c:pt idx="229">
                  <c:v>5130257615.019989</c:v>
                </c:pt>
                <c:pt idx="230">
                  <c:v>5130428249.5874624</c:v>
                </c:pt>
                <c:pt idx="231">
                  <c:v>5131987941.8584604</c:v>
                </c:pt>
                <c:pt idx="232">
                  <c:v>5134332233.4940596</c:v>
                </c:pt>
                <c:pt idx="233">
                  <c:v>5135998386.2315693</c:v>
                </c:pt>
                <c:pt idx="234">
                  <c:v>5136622082.8356066</c:v>
                </c:pt>
                <c:pt idx="235">
                  <c:v>5136915274.3250856</c:v>
                </c:pt>
                <c:pt idx="236">
                  <c:v>5136928002.2014027</c:v>
                </c:pt>
                <c:pt idx="237">
                  <c:v>5137461498.7658358</c:v>
                </c:pt>
                <c:pt idx="238">
                  <c:v>5138014962.5049553</c:v>
                </c:pt>
                <c:pt idx="239">
                  <c:v>5138119588.8580256</c:v>
                </c:pt>
                <c:pt idx="240">
                  <c:v>5138243499.252079</c:v>
                </c:pt>
                <c:pt idx="241">
                  <c:v>5138358741.6642141</c:v>
                </c:pt>
                <c:pt idx="242">
                  <c:v>5138479115.841116</c:v>
                </c:pt>
                <c:pt idx="243">
                  <c:v>5139610348.009099</c:v>
                </c:pt>
                <c:pt idx="244">
                  <c:v>5139679019.8397465</c:v>
                </c:pt>
                <c:pt idx="245">
                  <c:v>5140031497.7244606</c:v>
                </c:pt>
                <c:pt idx="246">
                  <c:v>5143418216.5713758</c:v>
                </c:pt>
                <c:pt idx="247">
                  <c:v>5143494730.2497101</c:v>
                </c:pt>
                <c:pt idx="248">
                  <c:v>5144774927.7448616</c:v>
                </c:pt>
                <c:pt idx="249">
                  <c:v>5145841476.5162363</c:v>
                </c:pt>
                <c:pt idx="250">
                  <c:v>5146027684.7165537</c:v>
                </c:pt>
                <c:pt idx="251">
                  <c:v>5146184775.6509132</c:v>
                </c:pt>
                <c:pt idx="252">
                  <c:v>5147322107.4773531</c:v>
                </c:pt>
                <c:pt idx="253">
                  <c:v>5147720101.266099</c:v>
                </c:pt>
                <c:pt idx="254">
                  <c:v>5149548265.4616966</c:v>
                </c:pt>
                <c:pt idx="255">
                  <c:v>5150073624.5515471</c:v>
                </c:pt>
                <c:pt idx="256">
                  <c:v>5151776188.2781582</c:v>
                </c:pt>
                <c:pt idx="257">
                  <c:v>5152983011.1696463</c:v>
                </c:pt>
                <c:pt idx="258">
                  <c:v>5154571836.6306915</c:v>
                </c:pt>
                <c:pt idx="259">
                  <c:v>5158236180.9411058</c:v>
                </c:pt>
                <c:pt idx="260">
                  <c:v>5158544701.088768</c:v>
                </c:pt>
                <c:pt idx="261">
                  <c:v>5161269799.4246025</c:v>
                </c:pt>
                <c:pt idx="262">
                  <c:v>5163372453.6202059</c:v>
                </c:pt>
                <c:pt idx="263">
                  <c:v>5164331803.4493561</c:v>
                </c:pt>
                <c:pt idx="264">
                  <c:v>5166010535.9918804</c:v>
                </c:pt>
                <c:pt idx="265">
                  <c:v>5169711422.2558498</c:v>
                </c:pt>
                <c:pt idx="266">
                  <c:v>5171763785.3549118</c:v>
                </c:pt>
                <c:pt idx="267">
                  <c:v>5174515138.1698332</c:v>
                </c:pt>
                <c:pt idx="268">
                  <c:v>5175509125.2917337</c:v>
                </c:pt>
                <c:pt idx="269">
                  <c:v>5175589156.5777168</c:v>
                </c:pt>
                <c:pt idx="270">
                  <c:v>5175973167.3182812</c:v>
                </c:pt>
                <c:pt idx="271">
                  <c:v>5177486169.2871513</c:v>
                </c:pt>
                <c:pt idx="272">
                  <c:v>5184270542.7106009</c:v>
                </c:pt>
                <c:pt idx="273">
                  <c:v>5186138152.2543459</c:v>
                </c:pt>
                <c:pt idx="274">
                  <c:v>5187727557.9293919</c:v>
                </c:pt>
                <c:pt idx="275">
                  <c:v>5188091175.3305988</c:v>
                </c:pt>
                <c:pt idx="276">
                  <c:v>5188177487.5398293</c:v>
                </c:pt>
                <c:pt idx="277">
                  <c:v>5189027180.421834</c:v>
                </c:pt>
                <c:pt idx="278">
                  <c:v>5190188290.6857643</c:v>
                </c:pt>
                <c:pt idx="279">
                  <c:v>5190593459.3812542</c:v>
                </c:pt>
                <c:pt idx="280">
                  <c:v>5193090699.4012737</c:v>
                </c:pt>
                <c:pt idx="281">
                  <c:v>5193476555.2914915</c:v>
                </c:pt>
                <c:pt idx="282">
                  <c:v>5193745304.7657394</c:v>
                </c:pt>
                <c:pt idx="283">
                  <c:v>5194444420.6620817</c:v>
                </c:pt>
                <c:pt idx="284">
                  <c:v>5195352197.0796614</c:v>
                </c:pt>
                <c:pt idx="285">
                  <c:v>5195413823.1802692</c:v>
                </c:pt>
                <c:pt idx="286">
                  <c:v>5195557190.3361597</c:v>
                </c:pt>
                <c:pt idx="287">
                  <c:v>5196515613.5388994</c:v>
                </c:pt>
                <c:pt idx="288">
                  <c:v>5196749819.9426947</c:v>
                </c:pt>
                <c:pt idx="289">
                  <c:v>5197529772.5378189</c:v>
                </c:pt>
                <c:pt idx="290">
                  <c:v>5197764218.8141975</c:v>
                </c:pt>
                <c:pt idx="291">
                  <c:v>5198502107.7359629</c:v>
                </c:pt>
                <c:pt idx="292">
                  <c:v>5200849548.1563234</c:v>
                </c:pt>
                <c:pt idx="293">
                  <c:v>5202382580.3805513</c:v>
                </c:pt>
                <c:pt idx="294">
                  <c:v>5202975800.5586386</c:v>
                </c:pt>
                <c:pt idx="295">
                  <c:v>5205893488.2641096</c:v>
                </c:pt>
                <c:pt idx="296">
                  <c:v>5207192584.7281017</c:v>
                </c:pt>
                <c:pt idx="297">
                  <c:v>5207610767.2861967</c:v>
                </c:pt>
                <c:pt idx="298">
                  <c:v>5209823095.3131132</c:v>
                </c:pt>
                <c:pt idx="299">
                  <c:v>5209984178.7305326</c:v>
                </c:pt>
                <c:pt idx="300">
                  <c:v>5212756068.3046646</c:v>
                </c:pt>
                <c:pt idx="301">
                  <c:v>5213206565.7048645</c:v>
                </c:pt>
                <c:pt idx="302">
                  <c:v>5214354406.1701298</c:v>
                </c:pt>
                <c:pt idx="303">
                  <c:v>5214541805.1619005</c:v>
                </c:pt>
                <c:pt idx="304">
                  <c:v>5214967133.1727076</c:v>
                </c:pt>
                <c:pt idx="305">
                  <c:v>5215344467.9791164</c:v>
                </c:pt>
                <c:pt idx="306">
                  <c:v>5215658972.8370447</c:v>
                </c:pt>
                <c:pt idx="307">
                  <c:v>5216004796.5136633</c:v>
                </c:pt>
                <c:pt idx="308">
                  <c:v>5216109618.1946535</c:v>
                </c:pt>
                <c:pt idx="309">
                  <c:v>5216228850.0122366</c:v>
                </c:pt>
                <c:pt idx="310">
                  <c:v>5219265322.2000561</c:v>
                </c:pt>
                <c:pt idx="311">
                  <c:v>5221589396.8927736</c:v>
                </c:pt>
                <c:pt idx="312">
                  <c:v>5223236850.4713068</c:v>
                </c:pt>
                <c:pt idx="313">
                  <c:v>5223712657.0007391</c:v>
                </c:pt>
                <c:pt idx="314">
                  <c:v>5224062290.1818094</c:v>
                </c:pt>
                <c:pt idx="315">
                  <c:v>5225607766.8699169</c:v>
                </c:pt>
                <c:pt idx="316">
                  <c:v>5227306881.9431143</c:v>
                </c:pt>
                <c:pt idx="317">
                  <c:v>5228590217.798871</c:v>
                </c:pt>
                <c:pt idx="318">
                  <c:v>5228635139.8429213</c:v>
                </c:pt>
                <c:pt idx="319">
                  <c:v>5228987878.345006</c:v>
                </c:pt>
                <c:pt idx="320">
                  <c:v>5229173917.6339025</c:v>
                </c:pt>
                <c:pt idx="321">
                  <c:v>5230482740.1707458</c:v>
                </c:pt>
                <c:pt idx="322">
                  <c:v>5230978024.3247185</c:v>
                </c:pt>
                <c:pt idx="323">
                  <c:v>5231232524.9698811</c:v>
                </c:pt>
                <c:pt idx="324">
                  <c:v>5232934068.3289557</c:v>
                </c:pt>
                <c:pt idx="325">
                  <c:v>5232937217.9845409</c:v>
                </c:pt>
                <c:pt idx="326">
                  <c:v>5234007911.1284218</c:v>
                </c:pt>
                <c:pt idx="327">
                  <c:v>5236750925.8944283</c:v>
                </c:pt>
                <c:pt idx="328">
                  <c:v>5236782166.028739</c:v>
                </c:pt>
                <c:pt idx="329">
                  <c:v>5237279895.3426027</c:v>
                </c:pt>
                <c:pt idx="330">
                  <c:v>5239024341.3597822</c:v>
                </c:pt>
                <c:pt idx="331">
                  <c:v>5241351688.8993244</c:v>
                </c:pt>
                <c:pt idx="332">
                  <c:v>5241654420.7344809</c:v>
                </c:pt>
                <c:pt idx="333">
                  <c:v>5241982692.3714905</c:v>
                </c:pt>
                <c:pt idx="334">
                  <c:v>5242283690.4588957</c:v>
                </c:pt>
                <c:pt idx="335">
                  <c:v>5243155476.4856863</c:v>
                </c:pt>
                <c:pt idx="336">
                  <c:v>5243571452.4651413</c:v>
                </c:pt>
                <c:pt idx="337">
                  <c:v>5244713947.1709137</c:v>
                </c:pt>
                <c:pt idx="338">
                  <c:v>5245819937.9281387</c:v>
                </c:pt>
                <c:pt idx="339">
                  <c:v>5246783722.4289389</c:v>
                </c:pt>
                <c:pt idx="340">
                  <c:v>5249272976.7422056</c:v>
                </c:pt>
                <c:pt idx="341">
                  <c:v>5251973597.2150087</c:v>
                </c:pt>
                <c:pt idx="342">
                  <c:v>5254042620.9900208</c:v>
                </c:pt>
                <c:pt idx="343">
                  <c:v>5255321226.7128725</c:v>
                </c:pt>
                <c:pt idx="344">
                  <c:v>5256123481.5687666</c:v>
                </c:pt>
                <c:pt idx="345">
                  <c:v>5258717491.4105234</c:v>
                </c:pt>
                <c:pt idx="346">
                  <c:v>5259060835.3813438</c:v>
                </c:pt>
                <c:pt idx="347">
                  <c:v>5262188675.4926538</c:v>
                </c:pt>
                <c:pt idx="348">
                  <c:v>5263328943.2171774</c:v>
                </c:pt>
                <c:pt idx="349">
                  <c:v>5264325377.5980768</c:v>
                </c:pt>
                <c:pt idx="350">
                  <c:v>5264536593.9684868</c:v>
                </c:pt>
                <c:pt idx="351">
                  <c:v>5265677817.5771112</c:v>
                </c:pt>
                <c:pt idx="352">
                  <c:v>5266100805.7455807</c:v>
                </c:pt>
                <c:pt idx="353">
                  <c:v>5267514149.3888674</c:v>
                </c:pt>
                <c:pt idx="354">
                  <c:v>5268175479.1963806</c:v>
                </c:pt>
                <c:pt idx="355">
                  <c:v>5269723625.7114677</c:v>
                </c:pt>
                <c:pt idx="356">
                  <c:v>5269950956.074193</c:v>
                </c:pt>
                <c:pt idx="357">
                  <c:v>5270092078.1794004</c:v>
                </c:pt>
                <c:pt idx="358">
                  <c:v>5270803151.5430317</c:v>
                </c:pt>
                <c:pt idx="359">
                  <c:v>5271204965.8572788</c:v>
                </c:pt>
                <c:pt idx="360">
                  <c:v>5271408036.2604008</c:v>
                </c:pt>
                <c:pt idx="361">
                  <c:v>5272400145.9161081</c:v>
                </c:pt>
                <c:pt idx="362">
                  <c:v>5272742484.0618467</c:v>
                </c:pt>
                <c:pt idx="363">
                  <c:v>5274328128.3211336</c:v>
                </c:pt>
                <c:pt idx="364">
                  <c:v>5276889207.3301268</c:v>
                </c:pt>
                <c:pt idx="365">
                  <c:v>5277274706.4343462</c:v>
                </c:pt>
                <c:pt idx="366">
                  <c:v>5277844777.7683372</c:v>
                </c:pt>
                <c:pt idx="367">
                  <c:v>5279675632.9596004</c:v>
                </c:pt>
                <c:pt idx="368">
                  <c:v>5282044081.9612131</c:v>
                </c:pt>
                <c:pt idx="369">
                  <c:v>5284834513.3714094</c:v>
                </c:pt>
                <c:pt idx="370">
                  <c:v>5285187515.3729897</c:v>
                </c:pt>
                <c:pt idx="371">
                  <c:v>5286403097.6009932</c:v>
                </c:pt>
                <c:pt idx="372">
                  <c:v>5286598562.2648478</c:v>
                </c:pt>
                <c:pt idx="373">
                  <c:v>5287324751.0613642</c:v>
                </c:pt>
                <c:pt idx="374">
                  <c:v>5287746960.0574322</c:v>
                </c:pt>
                <c:pt idx="375">
                  <c:v>5291110454.6162777</c:v>
                </c:pt>
                <c:pt idx="376">
                  <c:v>5291573217.0445652</c:v>
                </c:pt>
                <c:pt idx="377">
                  <c:v>5291977097.7148914</c:v>
                </c:pt>
                <c:pt idx="378">
                  <c:v>5294261018.8755569</c:v>
                </c:pt>
                <c:pt idx="379">
                  <c:v>5295965141.3048372</c:v>
                </c:pt>
                <c:pt idx="380">
                  <c:v>5296148528.8009129</c:v>
                </c:pt>
                <c:pt idx="381">
                  <c:v>5296695399.8509207</c:v>
                </c:pt>
                <c:pt idx="382">
                  <c:v>5300853451.1824865</c:v>
                </c:pt>
                <c:pt idx="383">
                  <c:v>5304147965.2405043</c:v>
                </c:pt>
                <c:pt idx="384">
                  <c:v>5305825489.3695927</c:v>
                </c:pt>
                <c:pt idx="385">
                  <c:v>5307686239.8519411</c:v>
                </c:pt>
                <c:pt idx="386">
                  <c:v>5310620076.0986519</c:v>
                </c:pt>
                <c:pt idx="387">
                  <c:v>5312581558.1858234</c:v>
                </c:pt>
                <c:pt idx="388">
                  <c:v>5312722315.4110527</c:v>
                </c:pt>
                <c:pt idx="389">
                  <c:v>5312913319.8054028</c:v>
                </c:pt>
                <c:pt idx="390">
                  <c:v>5313272261.7260342</c:v>
                </c:pt>
                <c:pt idx="391">
                  <c:v>5313586537.8763027</c:v>
                </c:pt>
                <c:pt idx="392">
                  <c:v>5314334111.0781279</c:v>
                </c:pt>
                <c:pt idx="393">
                  <c:v>5314939265.1143522</c:v>
                </c:pt>
                <c:pt idx="394">
                  <c:v>5315037601.9011869</c:v>
                </c:pt>
                <c:pt idx="395">
                  <c:v>5315168850.078908</c:v>
                </c:pt>
                <c:pt idx="396">
                  <c:v>5315235240.3262367</c:v>
                </c:pt>
                <c:pt idx="397">
                  <c:v>5319877819.7605143</c:v>
                </c:pt>
                <c:pt idx="398">
                  <c:v>5320294227.925849</c:v>
                </c:pt>
                <c:pt idx="399">
                  <c:v>5323030646.8809996</c:v>
                </c:pt>
                <c:pt idx="400">
                  <c:v>5324770829.2123766</c:v>
                </c:pt>
                <c:pt idx="401">
                  <c:v>5327942255.0490522</c:v>
                </c:pt>
                <c:pt idx="402">
                  <c:v>5328876033.4232883</c:v>
                </c:pt>
                <c:pt idx="403">
                  <c:v>5328988321.486764</c:v>
                </c:pt>
                <c:pt idx="404">
                  <c:v>5330053543.4038382</c:v>
                </c:pt>
                <c:pt idx="405">
                  <c:v>5332088009.2995558</c:v>
                </c:pt>
                <c:pt idx="406">
                  <c:v>5332474985.1271429</c:v>
                </c:pt>
                <c:pt idx="407">
                  <c:v>5332746199.8958654</c:v>
                </c:pt>
                <c:pt idx="408">
                  <c:v>5334536248.9894094</c:v>
                </c:pt>
                <c:pt idx="409">
                  <c:v>5334970578.319953</c:v>
                </c:pt>
                <c:pt idx="410">
                  <c:v>5336313999.0803719</c:v>
                </c:pt>
                <c:pt idx="411">
                  <c:v>5336929172.5380058</c:v>
                </c:pt>
                <c:pt idx="412">
                  <c:v>5337949592.5972548</c:v>
                </c:pt>
                <c:pt idx="413">
                  <c:v>5342488361.0670328</c:v>
                </c:pt>
                <c:pt idx="414">
                  <c:v>5342602838.6461239</c:v>
                </c:pt>
                <c:pt idx="415">
                  <c:v>5344409432.9871635</c:v>
                </c:pt>
                <c:pt idx="416">
                  <c:v>5344638372.5060768</c:v>
                </c:pt>
                <c:pt idx="417">
                  <c:v>5344998374.5310783</c:v>
                </c:pt>
                <c:pt idx="418">
                  <c:v>5345008028.130991</c:v>
                </c:pt>
                <c:pt idx="419">
                  <c:v>5346285680.5945759</c:v>
                </c:pt>
                <c:pt idx="420">
                  <c:v>5348452507.6328039</c:v>
                </c:pt>
                <c:pt idx="421">
                  <c:v>5349254795.9565287</c:v>
                </c:pt>
                <c:pt idx="422">
                  <c:v>5349620667.0357971</c:v>
                </c:pt>
                <c:pt idx="423">
                  <c:v>5349899726.7605572</c:v>
                </c:pt>
                <c:pt idx="424">
                  <c:v>5350723724.522563</c:v>
                </c:pt>
                <c:pt idx="425">
                  <c:v>5350842373.5781479</c:v>
                </c:pt>
                <c:pt idx="426">
                  <c:v>5353288019.2107716</c:v>
                </c:pt>
                <c:pt idx="427">
                  <c:v>5353828099.0090046</c:v>
                </c:pt>
                <c:pt idx="428">
                  <c:v>5354865390.5478897</c:v>
                </c:pt>
                <c:pt idx="429">
                  <c:v>5357536166.7414722</c:v>
                </c:pt>
                <c:pt idx="430">
                  <c:v>5360206903.6524105</c:v>
                </c:pt>
                <c:pt idx="431">
                  <c:v>5360239991.9150562</c:v>
                </c:pt>
                <c:pt idx="432">
                  <c:v>5362477241.2040491</c:v>
                </c:pt>
                <c:pt idx="433">
                  <c:v>5362651200.6479177</c:v>
                </c:pt>
                <c:pt idx="434">
                  <c:v>5362888585.1824093</c:v>
                </c:pt>
                <c:pt idx="435">
                  <c:v>5363426946.2769575</c:v>
                </c:pt>
                <c:pt idx="436">
                  <c:v>5365656276.8743086</c:v>
                </c:pt>
                <c:pt idx="437">
                  <c:v>5365823413.5612173</c:v>
                </c:pt>
                <c:pt idx="438">
                  <c:v>5367866150.8828773</c:v>
                </c:pt>
                <c:pt idx="439">
                  <c:v>5367938786.0000906</c:v>
                </c:pt>
                <c:pt idx="440">
                  <c:v>5369039424.5091734</c:v>
                </c:pt>
                <c:pt idx="441">
                  <c:v>5370480544.4449053</c:v>
                </c:pt>
                <c:pt idx="442">
                  <c:v>5373128003.2111635</c:v>
                </c:pt>
                <c:pt idx="443">
                  <c:v>5373950560.5359297</c:v>
                </c:pt>
                <c:pt idx="444">
                  <c:v>5375754818.0482569</c:v>
                </c:pt>
                <c:pt idx="445">
                  <c:v>5378495956.6111441</c:v>
                </c:pt>
                <c:pt idx="446">
                  <c:v>5379131555.2925196</c:v>
                </c:pt>
                <c:pt idx="447">
                  <c:v>5379772439.5258522</c:v>
                </c:pt>
                <c:pt idx="448">
                  <c:v>5380213594.0440331</c:v>
                </c:pt>
                <c:pt idx="449">
                  <c:v>5380832580.8856955</c:v>
                </c:pt>
                <c:pt idx="450">
                  <c:v>5385611649.2230349</c:v>
                </c:pt>
                <c:pt idx="451">
                  <c:v>5389827816.6633615</c:v>
                </c:pt>
                <c:pt idx="452">
                  <c:v>5396003383.7028589</c:v>
                </c:pt>
                <c:pt idx="453">
                  <c:v>5396094310.710021</c:v>
                </c:pt>
                <c:pt idx="454">
                  <c:v>5396448782.1665373</c:v>
                </c:pt>
                <c:pt idx="455">
                  <c:v>5398319230.4911203</c:v>
                </c:pt>
                <c:pt idx="456">
                  <c:v>5398388251.2282391</c:v>
                </c:pt>
                <c:pt idx="457">
                  <c:v>5401860609.7693529</c:v>
                </c:pt>
                <c:pt idx="458">
                  <c:v>5402783854.8457747</c:v>
                </c:pt>
                <c:pt idx="459">
                  <c:v>5404339554.7511616</c:v>
                </c:pt>
                <c:pt idx="460">
                  <c:v>5405494517.4830208</c:v>
                </c:pt>
                <c:pt idx="461">
                  <c:v>5405927826.7148962</c:v>
                </c:pt>
                <c:pt idx="462">
                  <c:v>5409019608.3752298</c:v>
                </c:pt>
                <c:pt idx="463">
                  <c:v>5410920059.5288191</c:v>
                </c:pt>
                <c:pt idx="464">
                  <c:v>5411249310.8110065</c:v>
                </c:pt>
                <c:pt idx="465">
                  <c:v>5413504901.3491697</c:v>
                </c:pt>
                <c:pt idx="466">
                  <c:v>5414615570.9783182</c:v>
                </c:pt>
                <c:pt idx="467">
                  <c:v>5415871861.8539085</c:v>
                </c:pt>
                <c:pt idx="468">
                  <c:v>5416117790.0449905</c:v>
                </c:pt>
                <c:pt idx="469">
                  <c:v>5416799413.3771715</c:v>
                </c:pt>
                <c:pt idx="470">
                  <c:v>5417288720.0184164</c:v>
                </c:pt>
                <c:pt idx="471">
                  <c:v>5419180900.8377075</c:v>
                </c:pt>
                <c:pt idx="472">
                  <c:v>5420189460.2447433</c:v>
                </c:pt>
                <c:pt idx="473">
                  <c:v>5424599905.1649771</c:v>
                </c:pt>
                <c:pt idx="474">
                  <c:v>5424682425.5819855</c:v>
                </c:pt>
                <c:pt idx="475">
                  <c:v>5434698536.9517002</c:v>
                </c:pt>
                <c:pt idx="476">
                  <c:v>5434861178.8138924</c:v>
                </c:pt>
                <c:pt idx="477">
                  <c:v>5434996696.2223759</c:v>
                </c:pt>
                <c:pt idx="478">
                  <c:v>5435553361.1008549</c:v>
                </c:pt>
                <c:pt idx="479">
                  <c:v>5438249938.4540205</c:v>
                </c:pt>
                <c:pt idx="480">
                  <c:v>5439190207.9699001</c:v>
                </c:pt>
                <c:pt idx="481">
                  <c:v>5442539814.6949272</c:v>
                </c:pt>
                <c:pt idx="482">
                  <c:v>5443078896.7550478</c:v>
                </c:pt>
                <c:pt idx="483">
                  <c:v>5445737407.1346273</c:v>
                </c:pt>
                <c:pt idx="484">
                  <c:v>5446737644.1805382</c:v>
                </c:pt>
                <c:pt idx="485">
                  <c:v>5449287344.7604141</c:v>
                </c:pt>
                <c:pt idx="486">
                  <c:v>5450595013.9533806</c:v>
                </c:pt>
                <c:pt idx="487">
                  <c:v>5451010782.3726559</c:v>
                </c:pt>
                <c:pt idx="488">
                  <c:v>5451539545.1451302</c:v>
                </c:pt>
                <c:pt idx="489">
                  <c:v>5452579515.3237886</c:v>
                </c:pt>
                <c:pt idx="490">
                  <c:v>5454263393.317729</c:v>
                </c:pt>
                <c:pt idx="491">
                  <c:v>5454615755.3172798</c:v>
                </c:pt>
                <c:pt idx="492">
                  <c:v>5455761000.8378353</c:v>
                </c:pt>
                <c:pt idx="493">
                  <c:v>5460637825.8867149</c:v>
                </c:pt>
                <c:pt idx="494">
                  <c:v>5461655992.357111</c:v>
                </c:pt>
                <c:pt idx="495">
                  <c:v>5462356463.6414356</c:v>
                </c:pt>
                <c:pt idx="496">
                  <c:v>5465630860.6832848</c:v>
                </c:pt>
                <c:pt idx="497">
                  <c:v>5466486596.1482668</c:v>
                </c:pt>
                <c:pt idx="498">
                  <c:v>5467328410.3108568</c:v>
                </c:pt>
                <c:pt idx="499">
                  <c:v>5467671474.5222435</c:v>
                </c:pt>
                <c:pt idx="500">
                  <c:v>5469282772.2319613</c:v>
                </c:pt>
                <c:pt idx="501">
                  <c:v>5469696479.089468</c:v>
                </c:pt>
                <c:pt idx="502">
                  <c:v>5469863900.5557384</c:v>
                </c:pt>
                <c:pt idx="503">
                  <c:v>5470866073.5920086</c:v>
                </c:pt>
                <c:pt idx="504">
                  <c:v>5471046399.5409832</c:v>
                </c:pt>
                <c:pt idx="505">
                  <c:v>5471843908.4634581</c:v>
                </c:pt>
                <c:pt idx="506">
                  <c:v>5472057764.2114973</c:v>
                </c:pt>
                <c:pt idx="507">
                  <c:v>5472408005.5701466</c:v>
                </c:pt>
                <c:pt idx="508">
                  <c:v>5472848940.2734299</c:v>
                </c:pt>
                <c:pt idx="509">
                  <c:v>5473785119.2352743</c:v>
                </c:pt>
                <c:pt idx="510">
                  <c:v>5473865488.0760727</c:v>
                </c:pt>
                <c:pt idx="511">
                  <c:v>5473972191.3475924</c:v>
                </c:pt>
                <c:pt idx="512">
                  <c:v>5474316590.6927433</c:v>
                </c:pt>
                <c:pt idx="513">
                  <c:v>5475657968.9887505</c:v>
                </c:pt>
                <c:pt idx="514">
                  <c:v>5475919161.2268782</c:v>
                </c:pt>
                <c:pt idx="515">
                  <c:v>5476969165.4887877</c:v>
                </c:pt>
                <c:pt idx="516">
                  <c:v>5480211037.604311</c:v>
                </c:pt>
                <c:pt idx="517">
                  <c:v>5481096470.0166388</c:v>
                </c:pt>
                <c:pt idx="518">
                  <c:v>5481547984.5684938</c:v>
                </c:pt>
                <c:pt idx="519">
                  <c:v>5482309277.7392292</c:v>
                </c:pt>
                <c:pt idx="520">
                  <c:v>5484214478.4457045</c:v>
                </c:pt>
                <c:pt idx="521">
                  <c:v>5485340160.0088863</c:v>
                </c:pt>
                <c:pt idx="522">
                  <c:v>5485851577.6737299</c:v>
                </c:pt>
                <c:pt idx="523">
                  <c:v>5487830697.0392828</c:v>
                </c:pt>
                <c:pt idx="524">
                  <c:v>5488017718.6645613</c:v>
                </c:pt>
                <c:pt idx="525">
                  <c:v>5488078806.6597681</c:v>
                </c:pt>
                <c:pt idx="526">
                  <c:v>5493192672.8975725</c:v>
                </c:pt>
                <c:pt idx="527">
                  <c:v>5494734062.2901859</c:v>
                </c:pt>
                <c:pt idx="528">
                  <c:v>5497128427.4934349</c:v>
                </c:pt>
                <c:pt idx="529">
                  <c:v>5497223349.6198521</c:v>
                </c:pt>
                <c:pt idx="530">
                  <c:v>5499384734.5191135</c:v>
                </c:pt>
                <c:pt idx="531">
                  <c:v>5499928668.2585096</c:v>
                </c:pt>
                <c:pt idx="532">
                  <c:v>5500314785.996047</c:v>
                </c:pt>
                <c:pt idx="533">
                  <c:v>5502407046.622304</c:v>
                </c:pt>
                <c:pt idx="534">
                  <c:v>5502719511.0652189</c:v>
                </c:pt>
                <c:pt idx="535">
                  <c:v>5502768136.2089415</c:v>
                </c:pt>
                <c:pt idx="536">
                  <c:v>5503998052.1883144</c:v>
                </c:pt>
                <c:pt idx="537">
                  <c:v>5504916705.720499</c:v>
                </c:pt>
                <c:pt idx="538">
                  <c:v>5505758971.9366865</c:v>
                </c:pt>
                <c:pt idx="539">
                  <c:v>5507038353.1696424</c:v>
                </c:pt>
                <c:pt idx="540">
                  <c:v>5507361512.0232162</c:v>
                </c:pt>
                <c:pt idx="541">
                  <c:v>5507616297.7473488</c:v>
                </c:pt>
                <c:pt idx="542">
                  <c:v>5507816181.2783813</c:v>
                </c:pt>
                <c:pt idx="543">
                  <c:v>5508023760.8352528</c:v>
                </c:pt>
                <c:pt idx="544">
                  <c:v>5508126886.7934875</c:v>
                </c:pt>
                <c:pt idx="545">
                  <c:v>5514952498.924531</c:v>
                </c:pt>
                <c:pt idx="546">
                  <c:v>5516381268.566988</c:v>
                </c:pt>
                <c:pt idx="547">
                  <c:v>5516571899.1392403</c:v>
                </c:pt>
                <c:pt idx="548">
                  <c:v>5519034427.5439091</c:v>
                </c:pt>
                <c:pt idx="549">
                  <c:v>5520078752.2725668</c:v>
                </c:pt>
                <c:pt idx="550">
                  <c:v>5520334793.2172966</c:v>
                </c:pt>
                <c:pt idx="551">
                  <c:v>5522197880.9152212</c:v>
                </c:pt>
                <c:pt idx="552">
                  <c:v>5522339476.5890999</c:v>
                </c:pt>
                <c:pt idx="553">
                  <c:v>5522455680.2888222</c:v>
                </c:pt>
                <c:pt idx="554">
                  <c:v>5523344825.7083244</c:v>
                </c:pt>
                <c:pt idx="555">
                  <c:v>5527350126.4147663</c:v>
                </c:pt>
                <c:pt idx="556">
                  <c:v>5527362762.7513494</c:v>
                </c:pt>
                <c:pt idx="557">
                  <c:v>5528441872.9239063</c:v>
                </c:pt>
                <c:pt idx="558">
                  <c:v>5529693996.3967972</c:v>
                </c:pt>
                <c:pt idx="559">
                  <c:v>5530979799.6309013</c:v>
                </c:pt>
                <c:pt idx="560">
                  <c:v>5533227863.6253185</c:v>
                </c:pt>
                <c:pt idx="561">
                  <c:v>5533959389.4725924</c:v>
                </c:pt>
                <c:pt idx="562">
                  <c:v>5536063911.0709295</c:v>
                </c:pt>
                <c:pt idx="563">
                  <c:v>5536242900.3624363</c:v>
                </c:pt>
                <c:pt idx="564">
                  <c:v>5538262582.2397375</c:v>
                </c:pt>
                <c:pt idx="565">
                  <c:v>5539147974.2788334</c:v>
                </c:pt>
                <c:pt idx="566">
                  <c:v>5539252802.5023117</c:v>
                </c:pt>
                <c:pt idx="567">
                  <c:v>5539683187.9115162</c:v>
                </c:pt>
                <c:pt idx="568">
                  <c:v>5540064799.5551662</c:v>
                </c:pt>
                <c:pt idx="569">
                  <c:v>5541475500.9601374</c:v>
                </c:pt>
                <c:pt idx="570">
                  <c:v>5544981467.0206823</c:v>
                </c:pt>
                <c:pt idx="571">
                  <c:v>5546892773.1255455</c:v>
                </c:pt>
                <c:pt idx="572">
                  <c:v>5547099552.4930248</c:v>
                </c:pt>
                <c:pt idx="573">
                  <c:v>5549284627.4277</c:v>
                </c:pt>
                <c:pt idx="574">
                  <c:v>5549468260.8397551</c:v>
                </c:pt>
                <c:pt idx="575">
                  <c:v>5551089759.8532143</c:v>
                </c:pt>
                <c:pt idx="576">
                  <c:v>5551509737.6067457</c:v>
                </c:pt>
                <c:pt idx="577">
                  <c:v>5554613999.5480528</c:v>
                </c:pt>
                <c:pt idx="578">
                  <c:v>5554837746.4737329</c:v>
                </c:pt>
                <c:pt idx="579">
                  <c:v>5556090858.6870928</c:v>
                </c:pt>
                <c:pt idx="580">
                  <c:v>5557537358.8387566</c:v>
                </c:pt>
                <c:pt idx="581">
                  <c:v>5558774687.6956024</c:v>
                </c:pt>
                <c:pt idx="582">
                  <c:v>5559127268.46066</c:v>
                </c:pt>
                <c:pt idx="583">
                  <c:v>5560010647.8682537</c:v>
                </c:pt>
                <c:pt idx="584">
                  <c:v>5560632363.6041098</c:v>
                </c:pt>
                <c:pt idx="585">
                  <c:v>5561456656.1335716</c:v>
                </c:pt>
                <c:pt idx="586">
                  <c:v>5563510906.5179329</c:v>
                </c:pt>
                <c:pt idx="587">
                  <c:v>5565391068.2082872</c:v>
                </c:pt>
                <c:pt idx="588">
                  <c:v>5566007304.3881359</c:v>
                </c:pt>
                <c:pt idx="589">
                  <c:v>5566026892.6323833</c:v>
                </c:pt>
                <c:pt idx="590">
                  <c:v>5566279136.1156025</c:v>
                </c:pt>
                <c:pt idx="591">
                  <c:v>5566438791.3158102</c:v>
                </c:pt>
                <c:pt idx="592">
                  <c:v>5566638014.0932922</c:v>
                </c:pt>
                <c:pt idx="593">
                  <c:v>5566750695.2059383</c:v>
                </c:pt>
                <c:pt idx="594">
                  <c:v>5566895910.3545322</c:v>
                </c:pt>
                <c:pt idx="595">
                  <c:v>5567772380.4631681</c:v>
                </c:pt>
                <c:pt idx="596">
                  <c:v>5568541265.5410471</c:v>
                </c:pt>
                <c:pt idx="597">
                  <c:v>5568697050.7123079</c:v>
                </c:pt>
                <c:pt idx="598">
                  <c:v>5571802289.9352493</c:v>
                </c:pt>
                <c:pt idx="599">
                  <c:v>5574159001.7257748</c:v>
                </c:pt>
                <c:pt idx="600">
                  <c:v>5575650453.7187767</c:v>
                </c:pt>
                <c:pt idx="601">
                  <c:v>5582706010.7363777</c:v>
                </c:pt>
                <c:pt idx="602">
                  <c:v>5584130094.5634308</c:v>
                </c:pt>
                <c:pt idx="603">
                  <c:v>5584136613.7019787</c:v>
                </c:pt>
                <c:pt idx="604">
                  <c:v>5584363887.734808</c:v>
                </c:pt>
                <c:pt idx="605">
                  <c:v>5585628479.1263905</c:v>
                </c:pt>
                <c:pt idx="606">
                  <c:v>5585743461.1830482</c:v>
                </c:pt>
                <c:pt idx="607">
                  <c:v>5587871366.9551592</c:v>
                </c:pt>
                <c:pt idx="608">
                  <c:v>5587999164.1080885</c:v>
                </c:pt>
                <c:pt idx="609">
                  <c:v>5590157770.0877085</c:v>
                </c:pt>
                <c:pt idx="610">
                  <c:v>5590232639.9510441</c:v>
                </c:pt>
                <c:pt idx="611">
                  <c:v>5591173105.8780642</c:v>
                </c:pt>
                <c:pt idx="612">
                  <c:v>5594639787.2138357</c:v>
                </c:pt>
                <c:pt idx="613">
                  <c:v>5597002580.7641621</c:v>
                </c:pt>
                <c:pt idx="614">
                  <c:v>5597556354.5555525</c:v>
                </c:pt>
                <c:pt idx="615">
                  <c:v>5597713104.4943285</c:v>
                </c:pt>
                <c:pt idx="616">
                  <c:v>5598256867.7336292</c:v>
                </c:pt>
                <c:pt idx="617">
                  <c:v>5601819398.6791115</c:v>
                </c:pt>
                <c:pt idx="618">
                  <c:v>5602538200.9790678</c:v>
                </c:pt>
                <c:pt idx="619">
                  <c:v>5602757999.6784182</c:v>
                </c:pt>
                <c:pt idx="620">
                  <c:v>5603099775.4521532</c:v>
                </c:pt>
                <c:pt idx="621">
                  <c:v>5603941850.112524</c:v>
                </c:pt>
                <c:pt idx="622">
                  <c:v>5604103857.8909798</c:v>
                </c:pt>
                <c:pt idx="623">
                  <c:v>5604472994.5374727</c:v>
                </c:pt>
                <c:pt idx="624">
                  <c:v>5605280424.2768545</c:v>
                </c:pt>
                <c:pt idx="625">
                  <c:v>5605291754.7508526</c:v>
                </c:pt>
                <c:pt idx="626">
                  <c:v>5609937634.8072796</c:v>
                </c:pt>
                <c:pt idx="627">
                  <c:v>5610401193.8447714</c:v>
                </c:pt>
                <c:pt idx="628">
                  <c:v>5610594558.0615463</c:v>
                </c:pt>
                <c:pt idx="629">
                  <c:v>5611110101.2216845</c:v>
                </c:pt>
                <c:pt idx="630">
                  <c:v>5611179628.9932556</c:v>
                </c:pt>
                <c:pt idx="631">
                  <c:v>5611727177.2091684</c:v>
                </c:pt>
                <c:pt idx="632">
                  <c:v>5611904269.7033958</c:v>
                </c:pt>
                <c:pt idx="633">
                  <c:v>5611963665.5333052</c:v>
                </c:pt>
                <c:pt idx="634">
                  <c:v>5612013661.3415031</c:v>
                </c:pt>
                <c:pt idx="635">
                  <c:v>5612870747.7421484</c:v>
                </c:pt>
                <c:pt idx="636">
                  <c:v>5613357741.5311146</c:v>
                </c:pt>
                <c:pt idx="637">
                  <c:v>5613966095.9873228</c:v>
                </c:pt>
                <c:pt idx="638">
                  <c:v>5615355041.9047337</c:v>
                </c:pt>
                <c:pt idx="639">
                  <c:v>5615656565.3792582</c:v>
                </c:pt>
                <c:pt idx="640">
                  <c:v>5618212429.3700743</c:v>
                </c:pt>
                <c:pt idx="641">
                  <c:v>5619454426.7816229</c:v>
                </c:pt>
                <c:pt idx="642">
                  <c:v>5624285068.4239006</c:v>
                </c:pt>
                <c:pt idx="643">
                  <c:v>5627008135.4340286</c:v>
                </c:pt>
                <c:pt idx="644">
                  <c:v>5629829312.6598263</c:v>
                </c:pt>
                <c:pt idx="645">
                  <c:v>5630106683.9254055</c:v>
                </c:pt>
                <c:pt idx="646">
                  <c:v>5631718600.785284</c:v>
                </c:pt>
                <c:pt idx="647">
                  <c:v>5632849481.2919493</c:v>
                </c:pt>
                <c:pt idx="648">
                  <c:v>5633757289.0605431</c:v>
                </c:pt>
                <c:pt idx="649">
                  <c:v>5634806328.6604538</c:v>
                </c:pt>
                <c:pt idx="650">
                  <c:v>5637236893.6877441</c:v>
                </c:pt>
                <c:pt idx="651">
                  <c:v>5637923522.6309252</c:v>
                </c:pt>
                <c:pt idx="652">
                  <c:v>5640155196.9531994</c:v>
                </c:pt>
                <c:pt idx="653">
                  <c:v>5643681154.9369946</c:v>
                </c:pt>
                <c:pt idx="654">
                  <c:v>5648000588.617816</c:v>
                </c:pt>
                <c:pt idx="655">
                  <c:v>5648840794.7017546</c:v>
                </c:pt>
                <c:pt idx="656">
                  <c:v>5649929198.7385902</c:v>
                </c:pt>
                <c:pt idx="657">
                  <c:v>5650013890.9136114</c:v>
                </c:pt>
                <c:pt idx="658">
                  <c:v>5650255982.8959198</c:v>
                </c:pt>
                <c:pt idx="659">
                  <c:v>5658029024.3414307</c:v>
                </c:pt>
                <c:pt idx="660">
                  <c:v>5659453679.5129156</c:v>
                </c:pt>
                <c:pt idx="661">
                  <c:v>5661904624.5545139</c:v>
                </c:pt>
                <c:pt idx="662">
                  <c:v>5662321908.7231588</c:v>
                </c:pt>
                <c:pt idx="663">
                  <c:v>5663571590.5811663</c:v>
                </c:pt>
                <c:pt idx="664">
                  <c:v>5665599663.2808399</c:v>
                </c:pt>
                <c:pt idx="665">
                  <c:v>5665710988.6267786</c:v>
                </c:pt>
                <c:pt idx="666">
                  <c:v>5666974069.1031923</c:v>
                </c:pt>
                <c:pt idx="667">
                  <c:v>5667967003.5106201</c:v>
                </c:pt>
                <c:pt idx="668">
                  <c:v>5669005975.3014612</c:v>
                </c:pt>
                <c:pt idx="669">
                  <c:v>5670380584.9943933</c:v>
                </c:pt>
                <c:pt idx="670">
                  <c:v>5671015650.3011551</c:v>
                </c:pt>
                <c:pt idx="671">
                  <c:v>5674384598.7760515</c:v>
                </c:pt>
                <c:pt idx="672">
                  <c:v>5674540156.1242275</c:v>
                </c:pt>
                <c:pt idx="673">
                  <c:v>5675302659.3691254</c:v>
                </c:pt>
                <c:pt idx="674">
                  <c:v>5678479086.8722563</c:v>
                </c:pt>
                <c:pt idx="675">
                  <c:v>5678560634.6468487</c:v>
                </c:pt>
                <c:pt idx="676">
                  <c:v>5680609282.8808517</c:v>
                </c:pt>
                <c:pt idx="677">
                  <c:v>5681020912.3338919</c:v>
                </c:pt>
                <c:pt idx="678">
                  <c:v>5681072586.83708</c:v>
                </c:pt>
                <c:pt idx="679">
                  <c:v>5681313001.5427456</c:v>
                </c:pt>
                <c:pt idx="680">
                  <c:v>5682019325.9430208</c:v>
                </c:pt>
                <c:pt idx="681">
                  <c:v>5685251275.7688074</c:v>
                </c:pt>
                <c:pt idx="682">
                  <c:v>5685349455.0420837</c:v>
                </c:pt>
                <c:pt idx="683">
                  <c:v>5686590866.749506</c:v>
                </c:pt>
                <c:pt idx="684">
                  <c:v>5687981797.5983686</c:v>
                </c:pt>
                <c:pt idx="685">
                  <c:v>5689656201.5154123</c:v>
                </c:pt>
                <c:pt idx="686">
                  <c:v>5689860155.1184645</c:v>
                </c:pt>
                <c:pt idx="687">
                  <c:v>5689969174.1873722</c:v>
                </c:pt>
                <c:pt idx="688">
                  <c:v>5692542324.7570581</c:v>
                </c:pt>
                <c:pt idx="689">
                  <c:v>5692827455.9716835</c:v>
                </c:pt>
                <c:pt idx="690">
                  <c:v>5693592142.6834831</c:v>
                </c:pt>
                <c:pt idx="691">
                  <c:v>5693692241.7766733</c:v>
                </c:pt>
                <c:pt idx="692">
                  <c:v>5695687247.461833</c:v>
                </c:pt>
                <c:pt idx="693">
                  <c:v>5695887880.8070774</c:v>
                </c:pt>
                <c:pt idx="694">
                  <c:v>5696886248.2482224</c:v>
                </c:pt>
                <c:pt idx="695">
                  <c:v>5697462169.4681797</c:v>
                </c:pt>
                <c:pt idx="696">
                  <c:v>5698996682.082489</c:v>
                </c:pt>
                <c:pt idx="697">
                  <c:v>5699228751.9020224</c:v>
                </c:pt>
                <c:pt idx="698">
                  <c:v>5699936844.7849178</c:v>
                </c:pt>
                <c:pt idx="699">
                  <c:v>5701847923.1966791</c:v>
                </c:pt>
                <c:pt idx="700">
                  <c:v>5702290574.5295343</c:v>
                </c:pt>
                <c:pt idx="701">
                  <c:v>5705152015.300684</c:v>
                </c:pt>
                <c:pt idx="702">
                  <c:v>5707393571.5246029</c:v>
                </c:pt>
                <c:pt idx="703">
                  <c:v>5708208815.6994343</c:v>
                </c:pt>
                <c:pt idx="704">
                  <c:v>5709564638.6889601</c:v>
                </c:pt>
                <c:pt idx="705">
                  <c:v>5710469504.6923609</c:v>
                </c:pt>
                <c:pt idx="706">
                  <c:v>5714220568.5905895</c:v>
                </c:pt>
                <c:pt idx="707">
                  <c:v>5714277289.651577</c:v>
                </c:pt>
                <c:pt idx="708">
                  <c:v>5716118853.4299021</c:v>
                </c:pt>
                <c:pt idx="709">
                  <c:v>5719168544.2659874</c:v>
                </c:pt>
                <c:pt idx="710">
                  <c:v>5720754570.145052</c:v>
                </c:pt>
                <c:pt idx="711">
                  <c:v>5722138727.7264385</c:v>
                </c:pt>
                <c:pt idx="712">
                  <c:v>5722602082.0299587</c:v>
                </c:pt>
                <c:pt idx="713">
                  <c:v>5723566378.7301569</c:v>
                </c:pt>
                <c:pt idx="714">
                  <c:v>5724004683.2645454</c:v>
                </c:pt>
                <c:pt idx="715">
                  <c:v>5725931922.0658541</c:v>
                </c:pt>
                <c:pt idx="716">
                  <c:v>5727467920.8025322</c:v>
                </c:pt>
                <c:pt idx="717">
                  <c:v>5728649781.9917803</c:v>
                </c:pt>
                <c:pt idx="718">
                  <c:v>5729234514.7787294</c:v>
                </c:pt>
                <c:pt idx="719">
                  <c:v>5729929461.0921783</c:v>
                </c:pt>
                <c:pt idx="720">
                  <c:v>5735604701.1030111</c:v>
                </c:pt>
                <c:pt idx="721">
                  <c:v>5736732229.9019012</c:v>
                </c:pt>
                <c:pt idx="722">
                  <c:v>5739127686.8200035</c:v>
                </c:pt>
                <c:pt idx="723">
                  <c:v>5739392901.1145411</c:v>
                </c:pt>
                <c:pt idx="724">
                  <c:v>5740669916.6808434</c:v>
                </c:pt>
                <c:pt idx="725">
                  <c:v>5741838300.8142958</c:v>
                </c:pt>
                <c:pt idx="726">
                  <c:v>5743051088.0553188</c:v>
                </c:pt>
                <c:pt idx="727">
                  <c:v>5743482384.3900614</c:v>
                </c:pt>
                <c:pt idx="728">
                  <c:v>5744453897.0251694</c:v>
                </c:pt>
                <c:pt idx="729">
                  <c:v>5746388559.6747303</c:v>
                </c:pt>
                <c:pt idx="730">
                  <c:v>5746634702.3462591</c:v>
                </c:pt>
                <c:pt idx="731">
                  <c:v>5746940347.9731665</c:v>
                </c:pt>
                <c:pt idx="732">
                  <c:v>5750317209.7510357</c:v>
                </c:pt>
                <c:pt idx="733">
                  <c:v>5753512251.1145535</c:v>
                </c:pt>
                <c:pt idx="734">
                  <c:v>5755679976.3538904</c:v>
                </c:pt>
                <c:pt idx="735">
                  <c:v>5758121146.9018726</c:v>
                </c:pt>
                <c:pt idx="736">
                  <c:v>5759023251.8563643</c:v>
                </c:pt>
                <c:pt idx="737">
                  <c:v>5761396312.8199234</c:v>
                </c:pt>
                <c:pt idx="738">
                  <c:v>5761994630.2548552</c:v>
                </c:pt>
                <c:pt idx="739">
                  <c:v>5765179214.2480297</c:v>
                </c:pt>
                <c:pt idx="740">
                  <c:v>5770046707.9435778</c:v>
                </c:pt>
                <c:pt idx="741">
                  <c:v>5770086832.125351</c:v>
                </c:pt>
                <c:pt idx="742">
                  <c:v>5770490149.5829067</c:v>
                </c:pt>
                <c:pt idx="743">
                  <c:v>5770544305.1375313</c:v>
                </c:pt>
                <c:pt idx="744">
                  <c:v>5770757160.7411137</c:v>
                </c:pt>
                <c:pt idx="745">
                  <c:v>5771050718.5307817</c:v>
                </c:pt>
                <c:pt idx="746">
                  <c:v>5771915816.3403225</c:v>
                </c:pt>
                <c:pt idx="747">
                  <c:v>5776841494.0131235</c:v>
                </c:pt>
                <c:pt idx="748">
                  <c:v>5777849510.6338081</c:v>
                </c:pt>
                <c:pt idx="749">
                  <c:v>5780568565.2628517</c:v>
                </c:pt>
                <c:pt idx="750">
                  <c:v>5781116110.85783</c:v>
                </c:pt>
                <c:pt idx="751">
                  <c:v>5782586945.3251829</c:v>
                </c:pt>
                <c:pt idx="752">
                  <c:v>5783734002.245532</c:v>
                </c:pt>
                <c:pt idx="753">
                  <c:v>5784735601.1310272</c:v>
                </c:pt>
                <c:pt idx="754">
                  <c:v>5784950697.6294203</c:v>
                </c:pt>
                <c:pt idx="755">
                  <c:v>5785506556.1164513</c:v>
                </c:pt>
                <c:pt idx="756">
                  <c:v>5788725226.1600132</c:v>
                </c:pt>
                <c:pt idx="757">
                  <c:v>5792067204.9191322</c:v>
                </c:pt>
                <c:pt idx="758">
                  <c:v>5792531609.8430834</c:v>
                </c:pt>
                <c:pt idx="759">
                  <c:v>5794763228.4625511</c:v>
                </c:pt>
                <c:pt idx="760">
                  <c:v>5796366275.8642302</c:v>
                </c:pt>
                <c:pt idx="761">
                  <c:v>5797884615.0692472</c:v>
                </c:pt>
                <c:pt idx="762">
                  <c:v>5798689960.4650908</c:v>
                </c:pt>
                <c:pt idx="763">
                  <c:v>5802277656.651741</c:v>
                </c:pt>
                <c:pt idx="764">
                  <c:v>5807078839.829175</c:v>
                </c:pt>
                <c:pt idx="765">
                  <c:v>5807337800.1265221</c:v>
                </c:pt>
                <c:pt idx="766">
                  <c:v>5808680269.5118761</c:v>
                </c:pt>
                <c:pt idx="767">
                  <c:v>5809042766.4364815</c:v>
                </c:pt>
                <c:pt idx="768">
                  <c:v>5810113321.6935053</c:v>
                </c:pt>
                <c:pt idx="769">
                  <c:v>5810261633.0986404</c:v>
                </c:pt>
                <c:pt idx="770">
                  <c:v>5811120043.113122</c:v>
                </c:pt>
                <c:pt idx="771">
                  <c:v>5812996770.534112</c:v>
                </c:pt>
                <c:pt idx="772">
                  <c:v>5814732840.3038874</c:v>
                </c:pt>
                <c:pt idx="773">
                  <c:v>5815655761.7564983</c:v>
                </c:pt>
                <c:pt idx="774">
                  <c:v>5820824058.4947214</c:v>
                </c:pt>
                <c:pt idx="775">
                  <c:v>5822222618.8579416</c:v>
                </c:pt>
                <c:pt idx="776">
                  <c:v>5822293535.1798639</c:v>
                </c:pt>
                <c:pt idx="777">
                  <c:v>5824022637.4836245</c:v>
                </c:pt>
                <c:pt idx="778">
                  <c:v>5831282346.1963511</c:v>
                </c:pt>
                <c:pt idx="779">
                  <c:v>5831597384.5618925</c:v>
                </c:pt>
                <c:pt idx="780">
                  <c:v>5831886916.2894783</c:v>
                </c:pt>
                <c:pt idx="781">
                  <c:v>5832804787.2742653</c:v>
                </c:pt>
                <c:pt idx="782">
                  <c:v>5833803521.5034876</c:v>
                </c:pt>
                <c:pt idx="783">
                  <c:v>5835270650.7295933</c:v>
                </c:pt>
                <c:pt idx="784">
                  <c:v>5839176257.9449291</c:v>
                </c:pt>
                <c:pt idx="785">
                  <c:v>5840632149.0322342</c:v>
                </c:pt>
                <c:pt idx="786">
                  <c:v>5841497760.4956236</c:v>
                </c:pt>
                <c:pt idx="787">
                  <c:v>5841723828.6982727</c:v>
                </c:pt>
                <c:pt idx="788">
                  <c:v>5843912293.4677391</c:v>
                </c:pt>
                <c:pt idx="789">
                  <c:v>5844246434.3768606</c:v>
                </c:pt>
                <c:pt idx="790">
                  <c:v>5844888057.1990805</c:v>
                </c:pt>
                <c:pt idx="791">
                  <c:v>5848602117.1412296</c:v>
                </c:pt>
                <c:pt idx="792">
                  <c:v>5849128112.9199705</c:v>
                </c:pt>
                <c:pt idx="793">
                  <c:v>5850526531.9023781</c:v>
                </c:pt>
                <c:pt idx="794">
                  <c:v>5850858755.6269188</c:v>
                </c:pt>
                <c:pt idx="795">
                  <c:v>5851989292.9450655</c:v>
                </c:pt>
                <c:pt idx="796">
                  <c:v>5853606931.2615986</c:v>
                </c:pt>
                <c:pt idx="797">
                  <c:v>5857128443.5410051</c:v>
                </c:pt>
                <c:pt idx="798">
                  <c:v>5859626659.1151152</c:v>
                </c:pt>
                <c:pt idx="799">
                  <c:v>5860769609.1075306</c:v>
                </c:pt>
                <c:pt idx="800">
                  <c:v>5860997617.2570868</c:v>
                </c:pt>
                <c:pt idx="801">
                  <c:v>5865447348.4875145</c:v>
                </c:pt>
                <c:pt idx="802">
                  <c:v>5865590504.081212</c:v>
                </c:pt>
                <c:pt idx="803">
                  <c:v>5865885827.8070631</c:v>
                </c:pt>
                <c:pt idx="804">
                  <c:v>5870151115.0222721</c:v>
                </c:pt>
                <c:pt idx="805">
                  <c:v>5877591031.0117645</c:v>
                </c:pt>
                <c:pt idx="806">
                  <c:v>5883975332.4020061</c:v>
                </c:pt>
                <c:pt idx="807">
                  <c:v>5884548730.7996359</c:v>
                </c:pt>
                <c:pt idx="808">
                  <c:v>5888293672.3049097</c:v>
                </c:pt>
                <c:pt idx="809">
                  <c:v>5888485798.1872234</c:v>
                </c:pt>
                <c:pt idx="810">
                  <c:v>5890753403.2387953</c:v>
                </c:pt>
                <c:pt idx="811">
                  <c:v>5897352040.8875418</c:v>
                </c:pt>
                <c:pt idx="812">
                  <c:v>5897492302.9923449</c:v>
                </c:pt>
                <c:pt idx="813">
                  <c:v>5900919294.8303633</c:v>
                </c:pt>
                <c:pt idx="814">
                  <c:v>5902133300.1928568</c:v>
                </c:pt>
                <c:pt idx="815">
                  <c:v>5902776017.6208162</c:v>
                </c:pt>
                <c:pt idx="816">
                  <c:v>5903755215.2916546</c:v>
                </c:pt>
                <c:pt idx="817">
                  <c:v>5904805578.824543</c:v>
                </c:pt>
                <c:pt idx="818">
                  <c:v>5909053571.2846546</c:v>
                </c:pt>
                <c:pt idx="819">
                  <c:v>5909793364.8288202</c:v>
                </c:pt>
                <c:pt idx="820">
                  <c:v>5913515223.6470051</c:v>
                </c:pt>
                <c:pt idx="821">
                  <c:v>5917327096.9590225</c:v>
                </c:pt>
                <c:pt idx="822">
                  <c:v>5919008859.3155231</c:v>
                </c:pt>
                <c:pt idx="823">
                  <c:v>5919258846.4439135</c:v>
                </c:pt>
                <c:pt idx="824">
                  <c:v>5919259110.405756</c:v>
                </c:pt>
                <c:pt idx="825">
                  <c:v>5920562291.7957954</c:v>
                </c:pt>
                <c:pt idx="826">
                  <c:v>5922593781.0449467</c:v>
                </c:pt>
                <c:pt idx="827">
                  <c:v>5925094940.0615797</c:v>
                </c:pt>
                <c:pt idx="828">
                  <c:v>5925264604.8393612</c:v>
                </c:pt>
                <c:pt idx="829">
                  <c:v>5934717840.3673706</c:v>
                </c:pt>
                <c:pt idx="830">
                  <c:v>5935993925.8197174</c:v>
                </c:pt>
                <c:pt idx="831">
                  <c:v>5942327570.597703</c:v>
                </c:pt>
                <c:pt idx="832">
                  <c:v>5944063394.4523525</c:v>
                </c:pt>
                <c:pt idx="833">
                  <c:v>5945260681.3274193</c:v>
                </c:pt>
                <c:pt idx="834">
                  <c:v>5946726727.1907949</c:v>
                </c:pt>
                <c:pt idx="835">
                  <c:v>5949401971.1380882</c:v>
                </c:pt>
                <c:pt idx="836">
                  <c:v>5949439331.1647129</c:v>
                </c:pt>
                <c:pt idx="837">
                  <c:v>5954635738.4523554</c:v>
                </c:pt>
                <c:pt idx="838">
                  <c:v>5957146541.039463</c:v>
                </c:pt>
                <c:pt idx="839">
                  <c:v>5963083680.0210896</c:v>
                </c:pt>
                <c:pt idx="840">
                  <c:v>5963109402.3438988</c:v>
                </c:pt>
                <c:pt idx="841">
                  <c:v>5963490491.3131247</c:v>
                </c:pt>
                <c:pt idx="842">
                  <c:v>5964271807.5186071</c:v>
                </c:pt>
                <c:pt idx="843">
                  <c:v>5964683530.7545109</c:v>
                </c:pt>
                <c:pt idx="844">
                  <c:v>5965420612.9881363</c:v>
                </c:pt>
                <c:pt idx="845">
                  <c:v>5965865650.5662336</c:v>
                </c:pt>
                <c:pt idx="846">
                  <c:v>5966502538.3344593</c:v>
                </c:pt>
                <c:pt idx="847">
                  <c:v>5966558039.4750185</c:v>
                </c:pt>
                <c:pt idx="848">
                  <c:v>5970147576.0873365</c:v>
                </c:pt>
                <c:pt idx="849">
                  <c:v>5971298291.3157721</c:v>
                </c:pt>
                <c:pt idx="850">
                  <c:v>5981855141.831049</c:v>
                </c:pt>
                <c:pt idx="851">
                  <c:v>5981935469.5031776</c:v>
                </c:pt>
                <c:pt idx="852">
                  <c:v>5982232701.2082243</c:v>
                </c:pt>
                <c:pt idx="853">
                  <c:v>5984817650.0037336</c:v>
                </c:pt>
                <c:pt idx="854">
                  <c:v>5985983417.2858257</c:v>
                </c:pt>
                <c:pt idx="855">
                  <c:v>5986287939.2946482</c:v>
                </c:pt>
                <c:pt idx="856">
                  <c:v>5989058934.8205137</c:v>
                </c:pt>
                <c:pt idx="857">
                  <c:v>5990081083.5816641</c:v>
                </c:pt>
                <c:pt idx="858">
                  <c:v>5990350066.704402</c:v>
                </c:pt>
                <c:pt idx="859">
                  <c:v>5993054200.1463232</c:v>
                </c:pt>
                <c:pt idx="860">
                  <c:v>5995866148.156743</c:v>
                </c:pt>
                <c:pt idx="861">
                  <c:v>5996704153.7213564</c:v>
                </c:pt>
                <c:pt idx="862">
                  <c:v>6000546898.0974026</c:v>
                </c:pt>
                <c:pt idx="863">
                  <c:v>6001975451.8312893</c:v>
                </c:pt>
                <c:pt idx="864">
                  <c:v>6003781028.2290859</c:v>
                </c:pt>
                <c:pt idx="865">
                  <c:v>6005607620.1762314</c:v>
                </c:pt>
                <c:pt idx="866">
                  <c:v>6006362615.1643963</c:v>
                </c:pt>
                <c:pt idx="867">
                  <c:v>6008238168.755249</c:v>
                </c:pt>
                <c:pt idx="868">
                  <c:v>6012985163.8078175</c:v>
                </c:pt>
                <c:pt idx="869">
                  <c:v>6013531939.910305</c:v>
                </c:pt>
                <c:pt idx="870">
                  <c:v>6015019351.6446686</c:v>
                </c:pt>
                <c:pt idx="871">
                  <c:v>6017122339.9662056</c:v>
                </c:pt>
                <c:pt idx="872">
                  <c:v>6019495342.165062</c:v>
                </c:pt>
                <c:pt idx="873">
                  <c:v>6019528648.8114433</c:v>
                </c:pt>
                <c:pt idx="874">
                  <c:v>6021558376.2750425</c:v>
                </c:pt>
                <c:pt idx="875">
                  <c:v>6022281038.2388201</c:v>
                </c:pt>
                <c:pt idx="876">
                  <c:v>6024664502.1452436</c:v>
                </c:pt>
                <c:pt idx="877">
                  <c:v>6027309196.6739435</c:v>
                </c:pt>
                <c:pt idx="878">
                  <c:v>6027823160.1011677</c:v>
                </c:pt>
                <c:pt idx="879">
                  <c:v>6030493168.8991451</c:v>
                </c:pt>
                <c:pt idx="880">
                  <c:v>6032789660.3458939</c:v>
                </c:pt>
                <c:pt idx="881">
                  <c:v>6037736717.4382124</c:v>
                </c:pt>
                <c:pt idx="882">
                  <c:v>6040086478.7617054</c:v>
                </c:pt>
                <c:pt idx="883">
                  <c:v>6040617412.8821478</c:v>
                </c:pt>
                <c:pt idx="884">
                  <c:v>6045462859.0414753</c:v>
                </c:pt>
                <c:pt idx="885">
                  <c:v>6054970041.2012367</c:v>
                </c:pt>
                <c:pt idx="886">
                  <c:v>6056655055.4383764</c:v>
                </c:pt>
                <c:pt idx="887">
                  <c:v>6057377057.703373</c:v>
                </c:pt>
                <c:pt idx="888">
                  <c:v>6060035957.6839428</c:v>
                </c:pt>
                <c:pt idx="889">
                  <c:v>6064824244.0057325</c:v>
                </c:pt>
                <c:pt idx="890">
                  <c:v>6066962387.4906301</c:v>
                </c:pt>
                <c:pt idx="891">
                  <c:v>6068868524.1539001</c:v>
                </c:pt>
                <c:pt idx="892">
                  <c:v>6073454817.9690123</c:v>
                </c:pt>
                <c:pt idx="893">
                  <c:v>6074250900.4108639</c:v>
                </c:pt>
                <c:pt idx="894">
                  <c:v>6077927607.6906862</c:v>
                </c:pt>
                <c:pt idx="895">
                  <c:v>6081788540.1181421</c:v>
                </c:pt>
                <c:pt idx="896">
                  <c:v>6083303546.3512449</c:v>
                </c:pt>
                <c:pt idx="897">
                  <c:v>6085277599.4851027</c:v>
                </c:pt>
                <c:pt idx="898">
                  <c:v>6085775424.9673061</c:v>
                </c:pt>
                <c:pt idx="899">
                  <c:v>6090878465.1906586</c:v>
                </c:pt>
                <c:pt idx="900">
                  <c:v>6092199183.774332</c:v>
                </c:pt>
                <c:pt idx="901">
                  <c:v>6097425994.3080673</c:v>
                </c:pt>
                <c:pt idx="902">
                  <c:v>6100895079.2282457</c:v>
                </c:pt>
                <c:pt idx="903">
                  <c:v>6103517816.6441145</c:v>
                </c:pt>
                <c:pt idx="904">
                  <c:v>6107009639.7685499</c:v>
                </c:pt>
                <c:pt idx="905">
                  <c:v>6122946279.1638851</c:v>
                </c:pt>
                <c:pt idx="906">
                  <c:v>6123758326.9335489</c:v>
                </c:pt>
                <c:pt idx="907">
                  <c:v>6124138534.88836</c:v>
                </c:pt>
                <c:pt idx="908">
                  <c:v>6125677286.4133644</c:v>
                </c:pt>
                <c:pt idx="909">
                  <c:v>6129103968.8938637</c:v>
                </c:pt>
                <c:pt idx="910">
                  <c:v>6137927586.133091</c:v>
                </c:pt>
                <c:pt idx="911">
                  <c:v>6138139369.7824841</c:v>
                </c:pt>
                <c:pt idx="912">
                  <c:v>6144211496.0078182</c:v>
                </c:pt>
                <c:pt idx="913">
                  <c:v>6144274490.2082224</c:v>
                </c:pt>
                <c:pt idx="914">
                  <c:v>6145496018.524188</c:v>
                </c:pt>
                <c:pt idx="915">
                  <c:v>6146709009.1189327</c:v>
                </c:pt>
                <c:pt idx="916">
                  <c:v>6149271505.4814672</c:v>
                </c:pt>
                <c:pt idx="917">
                  <c:v>6152567314.9054527</c:v>
                </c:pt>
                <c:pt idx="918">
                  <c:v>6155563719.6456099</c:v>
                </c:pt>
                <c:pt idx="919">
                  <c:v>6156849335.5204439</c:v>
                </c:pt>
                <c:pt idx="920">
                  <c:v>6158953058.4985952</c:v>
                </c:pt>
                <c:pt idx="921">
                  <c:v>6160005919.6652441</c:v>
                </c:pt>
                <c:pt idx="922">
                  <c:v>6166089529.111125</c:v>
                </c:pt>
                <c:pt idx="923">
                  <c:v>6166570459.8902578</c:v>
                </c:pt>
                <c:pt idx="924">
                  <c:v>6168032305.1691093</c:v>
                </c:pt>
                <c:pt idx="925">
                  <c:v>6169212364.0769262</c:v>
                </c:pt>
                <c:pt idx="926">
                  <c:v>6173378124.7860718</c:v>
                </c:pt>
                <c:pt idx="927">
                  <c:v>6175384231.2990284</c:v>
                </c:pt>
                <c:pt idx="928">
                  <c:v>6186432806.1241322</c:v>
                </c:pt>
                <c:pt idx="929">
                  <c:v>6187168897.8676033</c:v>
                </c:pt>
                <c:pt idx="930">
                  <c:v>6197680066.9722099</c:v>
                </c:pt>
                <c:pt idx="931">
                  <c:v>6200520436.3607254</c:v>
                </c:pt>
                <c:pt idx="932">
                  <c:v>6200931621.3983822</c:v>
                </c:pt>
                <c:pt idx="933">
                  <c:v>6205718319.300827</c:v>
                </c:pt>
                <c:pt idx="934">
                  <c:v>6205904381.9711609</c:v>
                </c:pt>
                <c:pt idx="935">
                  <c:v>6208010247.9632931</c:v>
                </c:pt>
                <c:pt idx="936">
                  <c:v>6208083772.6022692</c:v>
                </c:pt>
                <c:pt idx="937">
                  <c:v>6218878701.1594086</c:v>
                </c:pt>
                <c:pt idx="938">
                  <c:v>6222689537.4567719</c:v>
                </c:pt>
                <c:pt idx="939">
                  <c:v>6223046922.8370504</c:v>
                </c:pt>
                <c:pt idx="940">
                  <c:v>6229214399.3351545</c:v>
                </c:pt>
                <c:pt idx="941">
                  <c:v>6229820681.0023003</c:v>
                </c:pt>
                <c:pt idx="942">
                  <c:v>6232163696.5657988</c:v>
                </c:pt>
                <c:pt idx="943">
                  <c:v>6245716590.5652342</c:v>
                </c:pt>
                <c:pt idx="944">
                  <c:v>6254087963.7756424</c:v>
                </c:pt>
                <c:pt idx="945">
                  <c:v>6257489222.9006214</c:v>
                </c:pt>
                <c:pt idx="946">
                  <c:v>6266017654.3293495</c:v>
                </c:pt>
                <c:pt idx="947">
                  <c:v>6267480890.638526</c:v>
                </c:pt>
                <c:pt idx="948">
                  <c:v>6274643218.5276241</c:v>
                </c:pt>
                <c:pt idx="949">
                  <c:v>6276836979.0207672</c:v>
                </c:pt>
                <c:pt idx="950">
                  <c:v>6287557281.7223721</c:v>
                </c:pt>
                <c:pt idx="951">
                  <c:v>6290832231.9191446</c:v>
                </c:pt>
                <c:pt idx="952">
                  <c:v>6292587704.7124233</c:v>
                </c:pt>
                <c:pt idx="953">
                  <c:v>6294349882.7085972</c:v>
                </c:pt>
                <c:pt idx="954">
                  <c:v>6295441350.7114487</c:v>
                </c:pt>
                <c:pt idx="955">
                  <c:v>6302612815.9918661</c:v>
                </c:pt>
                <c:pt idx="956">
                  <c:v>6306062973.0247364</c:v>
                </c:pt>
                <c:pt idx="957">
                  <c:v>6306142451.9204197</c:v>
                </c:pt>
                <c:pt idx="958">
                  <c:v>6306708110.9124155</c:v>
                </c:pt>
                <c:pt idx="959">
                  <c:v>6307390000.9774113</c:v>
                </c:pt>
                <c:pt idx="960">
                  <c:v>6309097006.1256809</c:v>
                </c:pt>
                <c:pt idx="961">
                  <c:v>6317236568.113657</c:v>
                </c:pt>
                <c:pt idx="962">
                  <c:v>6317642450.5206289</c:v>
                </c:pt>
                <c:pt idx="963">
                  <c:v>6321082593.9354744</c:v>
                </c:pt>
                <c:pt idx="964">
                  <c:v>6321426724.6661539</c:v>
                </c:pt>
                <c:pt idx="965">
                  <c:v>6330500315.1076393</c:v>
                </c:pt>
                <c:pt idx="966">
                  <c:v>6352018004.5489807</c:v>
                </c:pt>
                <c:pt idx="967">
                  <c:v>6358449562.9519615</c:v>
                </c:pt>
                <c:pt idx="968">
                  <c:v>6366824832.5623646</c:v>
                </c:pt>
                <c:pt idx="969">
                  <c:v>6368314896.2401085</c:v>
                </c:pt>
                <c:pt idx="970">
                  <c:v>6371365144.0018721</c:v>
                </c:pt>
                <c:pt idx="971">
                  <c:v>6394537884.497694</c:v>
                </c:pt>
                <c:pt idx="972">
                  <c:v>6407406313.9278603</c:v>
                </c:pt>
                <c:pt idx="973">
                  <c:v>6410063107.802453</c:v>
                </c:pt>
                <c:pt idx="974">
                  <c:v>6438146485.1259508</c:v>
                </c:pt>
                <c:pt idx="975">
                  <c:v>6440122558.1935015</c:v>
                </c:pt>
                <c:pt idx="976">
                  <c:v>6477998982.2685709</c:v>
                </c:pt>
                <c:pt idx="977">
                  <c:v>6495474552.9901667</c:v>
                </c:pt>
                <c:pt idx="978">
                  <c:v>6501095420.1892576</c:v>
                </c:pt>
                <c:pt idx="979">
                  <c:v>6503030487.9383049</c:v>
                </c:pt>
                <c:pt idx="980">
                  <c:v>6503148484.3294086</c:v>
                </c:pt>
                <c:pt idx="981">
                  <c:v>6530578369.055356</c:v>
                </c:pt>
                <c:pt idx="982">
                  <c:v>6532392594.4000425</c:v>
                </c:pt>
                <c:pt idx="983">
                  <c:v>6539558473.8112593</c:v>
                </c:pt>
                <c:pt idx="984">
                  <c:v>6541308996.3705244</c:v>
                </c:pt>
                <c:pt idx="985">
                  <c:v>6551434110.1768417</c:v>
                </c:pt>
                <c:pt idx="986">
                  <c:v>6578548328.0705223</c:v>
                </c:pt>
                <c:pt idx="987">
                  <c:v>6584089496.245738</c:v>
                </c:pt>
                <c:pt idx="988">
                  <c:v>6593266533.3718853</c:v>
                </c:pt>
                <c:pt idx="989">
                  <c:v>6594664927.6131182</c:v>
                </c:pt>
                <c:pt idx="990">
                  <c:v>6613151315.4715443</c:v>
                </c:pt>
                <c:pt idx="991">
                  <c:v>6743253999.8139191</c:v>
                </c:pt>
                <c:pt idx="992">
                  <c:v>6744062761.0254803</c:v>
                </c:pt>
                <c:pt idx="993">
                  <c:v>6751651059.9317036</c:v>
                </c:pt>
                <c:pt idx="994">
                  <c:v>6763858512.3995237</c:v>
                </c:pt>
                <c:pt idx="995">
                  <c:v>6813272895.1019936</c:v>
                </c:pt>
                <c:pt idx="996">
                  <c:v>6865146730.275485</c:v>
                </c:pt>
                <c:pt idx="997">
                  <c:v>6870733572.3520584</c:v>
                </c:pt>
                <c:pt idx="998">
                  <c:v>6885713151.1608124</c:v>
                </c:pt>
                <c:pt idx="999">
                  <c:v>7008963294.3520756</c:v>
                </c:pt>
              </c:numCache>
            </c:numRef>
          </c:xVal>
          <c:yVal>
            <c:numRef>
              <c:f>'Life-Cycle NPV'!$B$8:$B$1007</c:f>
              <c:numCache>
                <c:formatCode>0.00%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494-44FC-A0FD-D56990E3F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621599"/>
        <c:axId val="1027388847"/>
      </c:scatterChart>
      <c:valAx>
        <c:axId val="142621599"/>
        <c:scaling>
          <c:orientation val="minMax"/>
          <c:max val="1500000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CMI, $CMI, or Restoration Costs</a:t>
                </a:r>
              </a:p>
            </c:rich>
          </c:tx>
          <c:layout>
            <c:manualLayout>
              <c:xMode val="edge"/>
              <c:yMode val="edge"/>
              <c:x val="0.33265997551013154"/>
              <c:y val="0.945706832100533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88847"/>
        <c:crosses val="autoZero"/>
        <c:crossBetween val="midCat"/>
        <c:minorUnit val="20"/>
        <c:dispUnits>
          <c:builtInUnit val="millions"/>
        </c:dispUnits>
      </c:valAx>
      <c:valAx>
        <c:axId val="102738884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(% Exceedence)</a:t>
                </a:r>
              </a:p>
            </c:rich>
          </c:tx>
          <c:layout>
            <c:manualLayout>
              <c:xMode val="edge"/>
              <c:yMode val="edge"/>
              <c:x val="1.7051096933846748E-2"/>
              <c:y val="0.302348365545215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621599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5058358897025104"/>
          <c:y val="0.11944420583790664"/>
          <c:w val="0.27594975038372965"/>
          <c:h val="0.125000238606537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51715776456066"/>
          <c:y val="5.6955970014580214E-2"/>
          <c:w val="0.78173442764419143"/>
          <c:h val="0.84391521508933853"/>
        </c:manualLayout>
      </c:layout>
      <c:scatterChart>
        <c:scatterStyle val="smoothMarker"/>
        <c:varyColors val="0"/>
        <c:ser>
          <c:idx val="0"/>
          <c:order val="0"/>
          <c:tx>
            <c:v>Status Quo Scenario</c:v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'Life-Cycle NPV'!$E$8:$E$1007</c:f>
              <c:numCache>
                <c:formatCode>"$"#,##0</c:formatCode>
                <c:ptCount val="1000"/>
                <c:pt idx="0">
                  <c:v>5894970071.6292963</c:v>
                </c:pt>
                <c:pt idx="1">
                  <c:v>5899295860.745512</c:v>
                </c:pt>
                <c:pt idx="2">
                  <c:v>6160940963.7094383</c:v>
                </c:pt>
                <c:pt idx="3">
                  <c:v>6193131046.9051151</c:v>
                </c:pt>
                <c:pt idx="4">
                  <c:v>6341974613.8398724</c:v>
                </c:pt>
                <c:pt idx="5">
                  <c:v>6344925322.3486576</c:v>
                </c:pt>
                <c:pt idx="6">
                  <c:v>6402620683.7432899</c:v>
                </c:pt>
                <c:pt idx="7">
                  <c:v>6420219850.7690277</c:v>
                </c:pt>
                <c:pt idx="8">
                  <c:v>6433258264.7596893</c:v>
                </c:pt>
                <c:pt idx="9">
                  <c:v>6446679235.1760731</c:v>
                </c:pt>
                <c:pt idx="10">
                  <c:v>6477347922.6427555</c:v>
                </c:pt>
                <c:pt idx="11">
                  <c:v>6571216734.6445065</c:v>
                </c:pt>
                <c:pt idx="12">
                  <c:v>6603411331.1625385</c:v>
                </c:pt>
                <c:pt idx="13">
                  <c:v>6690735263.6306458</c:v>
                </c:pt>
                <c:pt idx="14">
                  <c:v>6694547446.0483341</c:v>
                </c:pt>
                <c:pt idx="15">
                  <c:v>6728324264.4362946</c:v>
                </c:pt>
                <c:pt idx="16">
                  <c:v>6741959574.0443077</c:v>
                </c:pt>
                <c:pt idx="17">
                  <c:v>6764355075.600399</c:v>
                </c:pt>
                <c:pt idx="18">
                  <c:v>6767086920.5812817</c:v>
                </c:pt>
                <c:pt idx="19">
                  <c:v>6775331729.2463436</c:v>
                </c:pt>
                <c:pt idx="20">
                  <c:v>6789205473.6700611</c:v>
                </c:pt>
                <c:pt idx="21">
                  <c:v>6798887751.253109</c:v>
                </c:pt>
                <c:pt idx="22">
                  <c:v>6800288058.2894363</c:v>
                </c:pt>
                <c:pt idx="23">
                  <c:v>6807563766.9381161</c:v>
                </c:pt>
                <c:pt idx="24">
                  <c:v>6812237200.4116859</c:v>
                </c:pt>
                <c:pt idx="25">
                  <c:v>6827815218.398838</c:v>
                </c:pt>
                <c:pt idx="26">
                  <c:v>6838283666.9412174</c:v>
                </c:pt>
                <c:pt idx="27">
                  <c:v>6843870739.3658924</c:v>
                </c:pt>
                <c:pt idx="28">
                  <c:v>6847615024.1389637</c:v>
                </c:pt>
                <c:pt idx="29">
                  <c:v>6848422569.8512897</c:v>
                </c:pt>
                <c:pt idx="30">
                  <c:v>6852180528.77075</c:v>
                </c:pt>
                <c:pt idx="31">
                  <c:v>6853784498.3100109</c:v>
                </c:pt>
                <c:pt idx="32">
                  <c:v>6856106021.8661976</c:v>
                </c:pt>
                <c:pt idx="33">
                  <c:v>6856317141.1612282</c:v>
                </c:pt>
                <c:pt idx="34">
                  <c:v>6858146887.388895</c:v>
                </c:pt>
                <c:pt idx="35">
                  <c:v>6865141273.719944</c:v>
                </c:pt>
                <c:pt idx="36">
                  <c:v>6889715484.0152187</c:v>
                </c:pt>
                <c:pt idx="37">
                  <c:v>6914256383.7156754</c:v>
                </c:pt>
                <c:pt idx="38">
                  <c:v>6918029135.1016121</c:v>
                </c:pt>
                <c:pt idx="39">
                  <c:v>6926440269.2323456</c:v>
                </c:pt>
                <c:pt idx="40">
                  <c:v>6951590525.4292202</c:v>
                </c:pt>
                <c:pt idx="41">
                  <c:v>6967988936.7043018</c:v>
                </c:pt>
                <c:pt idx="42">
                  <c:v>6971010145.627861</c:v>
                </c:pt>
                <c:pt idx="43">
                  <c:v>6972941185.3815155</c:v>
                </c:pt>
                <c:pt idx="44">
                  <c:v>6999136132.622179</c:v>
                </c:pt>
                <c:pt idx="45">
                  <c:v>7002703606.8410931</c:v>
                </c:pt>
                <c:pt idx="46">
                  <c:v>7003807142.024477</c:v>
                </c:pt>
                <c:pt idx="47">
                  <c:v>7023361797.2670212</c:v>
                </c:pt>
                <c:pt idx="48">
                  <c:v>7024924982.1846027</c:v>
                </c:pt>
                <c:pt idx="49">
                  <c:v>7027395721.9285355</c:v>
                </c:pt>
                <c:pt idx="50">
                  <c:v>7034421751.7015038</c:v>
                </c:pt>
                <c:pt idx="51">
                  <c:v>7036584427.9027119</c:v>
                </c:pt>
                <c:pt idx="52">
                  <c:v>7040425847.211813</c:v>
                </c:pt>
                <c:pt idx="53">
                  <c:v>7042904498.8283958</c:v>
                </c:pt>
                <c:pt idx="54">
                  <c:v>7043432494.8406944</c:v>
                </c:pt>
                <c:pt idx="55">
                  <c:v>7049379780.7864456</c:v>
                </c:pt>
                <c:pt idx="56">
                  <c:v>7080506033.1872635</c:v>
                </c:pt>
                <c:pt idx="57">
                  <c:v>7085829597.3561993</c:v>
                </c:pt>
                <c:pt idx="58">
                  <c:v>7092114417.347044</c:v>
                </c:pt>
                <c:pt idx="59">
                  <c:v>7096939962.6884995</c:v>
                </c:pt>
                <c:pt idx="60">
                  <c:v>7119234670.7999706</c:v>
                </c:pt>
                <c:pt idx="61">
                  <c:v>7132817848.5132103</c:v>
                </c:pt>
                <c:pt idx="62">
                  <c:v>7137818934.5053082</c:v>
                </c:pt>
                <c:pt idx="63">
                  <c:v>7138198005.5965214</c:v>
                </c:pt>
                <c:pt idx="64">
                  <c:v>7143958192.9053688</c:v>
                </c:pt>
                <c:pt idx="65">
                  <c:v>7144298460.919466</c:v>
                </c:pt>
                <c:pt idx="66">
                  <c:v>7145219059.21842</c:v>
                </c:pt>
                <c:pt idx="67">
                  <c:v>7148802195.8840027</c:v>
                </c:pt>
                <c:pt idx="68">
                  <c:v>7154849251.3341827</c:v>
                </c:pt>
                <c:pt idx="69">
                  <c:v>7178080961.7799892</c:v>
                </c:pt>
                <c:pt idx="70">
                  <c:v>7194263959.7707825</c:v>
                </c:pt>
                <c:pt idx="71">
                  <c:v>7220489861.5473347</c:v>
                </c:pt>
                <c:pt idx="72">
                  <c:v>7221748497.4617958</c:v>
                </c:pt>
                <c:pt idx="73">
                  <c:v>7250544368.0582809</c:v>
                </c:pt>
                <c:pt idx="74">
                  <c:v>7251381857.0556622</c:v>
                </c:pt>
                <c:pt idx="75">
                  <c:v>7263736463.1230164</c:v>
                </c:pt>
                <c:pt idx="76">
                  <c:v>7267291858.1893539</c:v>
                </c:pt>
                <c:pt idx="77">
                  <c:v>7267457874.6051769</c:v>
                </c:pt>
                <c:pt idx="78">
                  <c:v>7267599664.668354</c:v>
                </c:pt>
                <c:pt idx="79">
                  <c:v>7279244335.0174599</c:v>
                </c:pt>
                <c:pt idx="80">
                  <c:v>7279623960.2256508</c:v>
                </c:pt>
                <c:pt idx="81">
                  <c:v>7285078512.9935055</c:v>
                </c:pt>
                <c:pt idx="82">
                  <c:v>7300425619.3334904</c:v>
                </c:pt>
                <c:pt idx="83">
                  <c:v>7303749547.2384872</c:v>
                </c:pt>
                <c:pt idx="84">
                  <c:v>7338457676.7828083</c:v>
                </c:pt>
                <c:pt idx="85">
                  <c:v>7375569123.9530697</c:v>
                </c:pt>
                <c:pt idx="86">
                  <c:v>7383603788.5952969</c:v>
                </c:pt>
                <c:pt idx="87">
                  <c:v>7384887270.9336128</c:v>
                </c:pt>
                <c:pt idx="88">
                  <c:v>7386186169.5281315</c:v>
                </c:pt>
                <c:pt idx="89">
                  <c:v>7388811392.7421074</c:v>
                </c:pt>
                <c:pt idx="90">
                  <c:v>7391300903.1628952</c:v>
                </c:pt>
                <c:pt idx="91">
                  <c:v>7396148038.72085</c:v>
                </c:pt>
                <c:pt idx="92">
                  <c:v>7397889168.5985432</c:v>
                </c:pt>
                <c:pt idx="93">
                  <c:v>7399679404.3986988</c:v>
                </c:pt>
                <c:pt idx="94">
                  <c:v>7401089762.8821869</c:v>
                </c:pt>
                <c:pt idx="95">
                  <c:v>7408238370.1867695</c:v>
                </c:pt>
                <c:pt idx="96">
                  <c:v>7415373302.353899</c:v>
                </c:pt>
                <c:pt idx="97">
                  <c:v>7425000913.8171139</c:v>
                </c:pt>
                <c:pt idx="98">
                  <c:v>7425227507.5269775</c:v>
                </c:pt>
                <c:pt idx="99">
                  <c:v>7428789106.6776218</c:v>
                </c:pt>
                <c:pt idx="100">
                  <c:v>7435242761.851265</c:v>
                </c:pt>
                <c:pt idx="101">
                  <c:v>7441272314.7686749</c:v>
                </c:pt>
                <c:pt idx="102">
                  <c:v>7443146731.8042488</c:v>
                </c:pt>
                <c:pt idx="103">
                  <c:v>7445103056.9297371</c:v>
                </c:pt>
                <c:pt idx="104">
                  <c:v>7445188955.0409279</c:v>
                </c:pt>
                <c:pt idx="105">
                  <c:v>7446636970.71488</c:v>
                </c:pt>
                <c:pt idx="106">
                  <c:v>7447504631.649044</c:v>
                </c:pt>
                <c:pt idx="107">
                  <c:v>7453102255.7844925</c:v>
                </c:pt>
                <c:pt idx="108">
                  <c:v>7460448648.1906834</c:v>
                </c:pt>
                <c:pt idx="109">
                  <c:v>7461501921.8229275</c:v>
                </c:pt>
                <c:pt idx="110">
                  <c:v>7461758549.1708832</c:v>
                </c:pt>
                <c:pt idx="111">
                  <c:v>7496554018.4917603</c:v>
                </c:pt>
                <c:pt idx="112">
                  <c:v>7511650567.6998901</c:v>
                </c:pt>
                <c:pt idx="113">
                  <c:v>7519285491.2910156</c:v>
                </c:pt>
                <c:pt idx="114">
                  <c:v>7527821399.5020981</c:v>
                </c:pt>
                <c:pt idx="115">
                  <c:v>7537303207.1347084</c:v>
                </c:pt>
                <c:pt idx="116">
                  <c:v>7540942203.3553123</c:v>
                </c:pt>
                <c:pt idx="117">
                  <c:v>7550479256.9489555</c:v>
                </c:pt>
                <c:pt idx="118">
                  <c:v>7552993326.692337</c:v>
                </c:pt>
                <c:pt idx="119">
                  <c:v>7553342583.6986847</c:v>
                </c:pt>
                <c:pt idx="120">
                  <c:v>7553935693.1781864</c:v>
                </c:pt>
                <c:pt idx="121">
                  <c:v>7573216955.5527782</c:v>
                </c:pt>
                <c:pt idx="122">
                  <c:v>7577289661.5326462</c:v>
                </c:pt>
                <c:pt idx="123">
                  <c:v>7579445846.024086</c:v>
                </c:pt>
                <c:pt idx="124">
                  <c:v>7582190234.6493263</c:v>
                </c:pt>
                <c:pt idx="125">
                  <c:v>7584048821.4302387</c:v>
                </c:pt>
                <c:pt idx="126">
                  <c:v>7590953268.5965214</c:v>
                </c:pt>
                <c:pt idx="127">
                  <c:v>7593183816.1362534</c:v>
                </c:pt>
                <c:pt idx="128">
                  <c:v>7595964352.5825062</c:v>
                </c:pt>
                <c:pt idx="129">
                  <c:v>7596704996.5428543</c:v>
                </c:pt>
                <c:pt idx="130">
                  <c:v>7597378327.6906967</c:v>
                </c:pt>
                <c:pt idx="131">
                  <c:v>7599933733.1162224</c:v>
                </c:pt>
                <c:pt idx="132">
                  <c:v>7607718486.0578251</c:v>
                </c:pt>
                <c:pt idx="133">
                  <c:v>7612562495.8392029</c:v>
                </c:pt>
                <c:pt idx="134">
                  <c:v>7616288045.2285309</c:v>
                </c:pt>
                <c:pt idx="135">
                  <c:v>7618756420.419157</c:v>
                </c:pt>
                <c:pt idx="136">
                  <c:v>7621186232.7042828</c:v>
                </c:pt>
                <c:pt idx="137">
                  <c:v>7622514596.6600895</c:v>
                </c:pt>
                <c:pt idx="138">
                  <c:v>7625692526.8491859</c:v>
                </c:pt>
                <c:pt idx="139">
                  <c:v>7628706976.530138</c:v>
                </c:pt>
                <c:pt idx="140">
                  <c:v>7645229101.7345695</c:v>
                </c:pt>
                <c:pt idx="141">
                  <c:v>7645578278.447403</c:v>
                </c:pt>
                <c:pt idx="142">
                  <c:v>7657169747.342741</c:v>
                </c:pt>
                <c:pt idx="143">
                  <c:v>7664502526.2256451</c:v>
                </c:pt>
                <c:pt idx="144">
                  <c:v>7665205611.3746243</c:v>
                </c:pt>
                <c:pt idx="145">
                  <c:v>7668070463.6881657</c:v>
                </c:pt>
                <c:pt idx="146">
                  <c:v>7681510437.5041523</c:v>
                </c:pt>
                <c:pt idx="147">
                  <c:v>7684543636.7507839</c:v>
                </c:pt>
                <c:pt idx="148">
                  <c:v>7687091819.5019588</c:v>
                </c:pt>
                <c:pt idx="149">
                  <c:v>7690616688.2247486</c:v>
                </c:pt>
                <c:pt idx="150">
                  <c:v>7709501997.4428787</c:v>
                </c:pt>
                <c:pt idx="151">
                  <c:v>7715787828.7071896</c:v>
                </c:pt>
                <c:pt idx="152">
                  <c:v>7721316186.4945068</c:v>
                </c:pt>
                <c:pt idx="153">
                  <c:v>7721795270.7104893</c:v>
                </c:pt>
                <c:pt idx="154">
                  <c:v>7733177847.1474953</c:v>
                </c:pt>
                <c:pt idx="155">
                  <c:v>7734420787.777401</c:v>
                </c:pt>
                <c:pt idx="156">
                  <c:v>7736328084.8143063</c:v>
                </c:pt>
                <c:pt idx="157">
                  <c:v>7746200090.3515778</c:v>
                </c:pt>
                <c:pt idx="158">
                  <c:v>7749408712.4197903</c:v>
                </c:pt>
                <c:pt idx="159">
                  <c:v>7755084894.8339672</c:v>
                </c:pt>
                <c:pt idx="160">
                  <c:v>7756010220.9373684</c:v>
                </c:pt>
                <c:pt idx="161">
                  <c:v>7759497583.2778263</c:v>
                </c:pt>
                <c:pt idx="162">
                  <c:v>7765599339.9839115</c:v>
                </c:pt>
                <c:pt idx="163">
                  <c:v>7790575938.831604</c:v>
                </c:pt>
                <c:pt idx="164">
                  <c:v>7796354906.1349754</c:v>
                </c:pt>
                <c:pt idx="165">
                  <c:v>7801487348.457365</c:v>
                </c:pt>
                <c:pt idx="166">
                  <c:v>7802540384.0739861</c:v>
                </c:pt>
                <c:pt idx="167">
                  <c:v>7803790432.6734486</c:v>
                </c:pt>
                <c:pt idx="168">
                  <c:v>7808642571.8859901</c:v>
                </c:pt>
                <c:pt idx="169">
                  <c:v>7818832354.8999596</c:v>
                </c:pt>
                <c:pt idx="170">
                  <c:v>7832200631.897583</c:v>
                </c:pt>
                <c:pt idx="171">
                  <c:v>7837755377.3203907</c:v>
                </c:pt>
                <c:pt idx="172">
                  <c:v>7851237953.7951508</c:v>
                </c:pt>
                <c:pt idx="173">
                  <c:v>7853173416.4592037</c:v>
                </c:pt>
                <c:pt idx="174">
                  <c:v>7855990158.1774006</c:v>
                </c:pt>
                <c:pt idx="175">
                  <c:v>7857629179.6185284</c:v>
                </c:pt>
                <c:pt idx="176">
                  <c:v>7859458980.6412182</c:v>
                </c:pt>
                <c:pt idx="177">
                  <c:v>7861678416.7413349</c:v>
                </c:pt>
                <c:pt idx="178">
                  <c:v>7885481911.2952423</c:v>
                </c:pt>
                <c:pt idx="179">
                  <c:v>7886904560.582468</c:v>
                </c:pt>
                <c:pt idx="180">
                  <c:v>7890760354.3300591</c:v>
                </c:pt>
                <c:pt idx="181">
                  <c:v>7892771733.0425091</c:v>
                </c:pt>
                <c:pt idx="182">
                  <c:v>7894340385.5033054</c:v>
                </c:pt>
                <c:pt idx="183">
                  <c:v>7894763584.8065968</c:v>
                </c:pt>
                <c:pt idx="184">
                  <c:v>7899791206.425621</c:v>
                </c:pt>
                <c:pt idx="185">
                  <c:v>7900991781.6300926</c:v>
                </c:pt>
                <c:pt idx="186">
                  <c:v>7913000454.4022236</c:v>
                </c:pt>
                <c:pt idx="187">
                  <c:v>7916096168.4526653</c:v>
                </c:pt>
                <c:pt idx="188">
                  <c:v>7917911789.4162521</c:v>
                </c:pt>
                <c:pt idx="189">
                  <c:v>7922194658.4652576</c:v>
                </c:pt>
                <c:pt idx="190">
                  <c:v>7925935108.2605782</c:v>
                </c:pt>
                <c:pt idx="191">
                  <c:v>7926417158.8004799</c:v>
                </c:pt>
                <c:pt idx="192">
                  <c:v>7938547085.6352959</c:v>
                </c:pt>
                <c:pt idx="193">
                  <c:v>7942451334.496809</c:v>
                </c:pt>
                <c:pt idx="194">
                  <c:v>7942849712.1500912</c:v>
                </c:pt>
                <c:pt idx="195">
                  <c:v>7943095696.0810642</c:v>
                </c:pt>
                <c:pt idx="196">
                  <c:v>7949196789.5798397</c:v>
                </c:pt>
                <c:pt idx="197">
                  <c:v>7952367092.7132854</c:v>
                </c:pt>
                <c:pt idx="198">
                  <c:v>7954303704.8352222</c:v>
                </c:pt>
                <c:pt idx="199">
                  <c:v>7966932688.9905453</c:v>
                </c:pt>
                <c:pt idx="200">
                  <c:v>7969371959.5760174</c:v>
                </c:pt>
                <c:pt idx="201">
                  <c:v>7973769024.9441929</c:v>
                </c:pt>
                <c:pt idx="202">
                  <c:v>7981295904.4147205</c:v>
                </c:pt>
                <c:pt idx="203">
                  <c:v>7983077778.946928</c:v>
                </c:pt>
                <c:pt idx="204">
                  <c:v>7985128283.8636551</c:v>
                </c:pt>
                <c:pt idx="205">
                  <c:v>7988155204.1971436</c:v>
                </c:pt>
                <c:pt idx="206">
                  <c:v>7988816196.5205879</c:v>
                </c:pt>
                <c:pt idx="207">
                  <c:v>7992476300.6321507</c:v>
                </c:pt>
                <c:pt idx="208">
                  <c:v>7992602494.9750233</c:v>
                </c:pt>
                <c:pt idx="209">
                  <c:v>7999458451.5252972</c:v>
                </c:pt>
                <c:pt idx="210">
                  <c:v>8003646082.5407333</c:v>
                </c:pt>
                <c:pt idx="211">
                  <c:v>8008307330.3145103</c:v>
                </c:pt>
                <c:pt idx="212">
                  <c:v>8009368071.1789207</c:v>
                </c:pt>
                <c:pt idx="213">
                  <c:v>8012880066.6348858</c:v>
                </c:pt>
                <c:pt idx="214">
                  <c:v>8014900964.4983044</c:v>
                </c:pt>
                <c:pt idx="215">
                  <c:v>8015852757.4880962</c:v>
                </c:pt>
                <c:pt idx="216">
                  <c:v>8017481738.3594666</c:v>
                </c:pt>
                <c:pt idx="217">
                  <c:v>8022175186.586729</c:v>
                </c:pt>
                <c:pt idx="218">
                  <c:v>8023197104.737669</c:v>
                </c:pt>
                <c:pt idx="219">
                  <c:v>8025375308.1313457</c:v>
                </c:pt>
                <c:pt idx="220">
                  <c:v>8026656590.9282036</c:v>
                </c:pt>
                <c:pt idx="221">
                  <c:v>8028748959.0417633</c:v>
                </c:pt>
                <c:pt idx="222">
                  <c:v>8042207248.4158306</c:v>
                </c:pt>
                <c:pt idx="223">
                  <c:v>8045081620.7318878</c:v>
                </c:pt>
                <c:pt idx="224">
                  <c:v>8048946397.9464645</c:v>
                </c:pt>
                <c:pt idx="225">
                  <c:v>8054463188.1113739</c:v>
                </c:pt>
                <c:pt idx="226">
                  <c:v>8061774792.8988552</c:v>
                </c:pt>
                <c:pt idx="227">
                  <c:v>8064613639.2977562</c:v>
                </c:pt>
                <c:pt idx="228">
                  <c:v>8066299356.5122585</c:v>
                </c:pt>
                <c:pt idx="229">
                  <c:v>8084125080.9188156</c:v>
                </c:pt>
                <c:pt idx="230">
                  <c:v>8089475134.0994587</c:v>
                </c:pt>
                <c:pt idx="231">
                  <c:v>8092878600.9501667</c:v>
                </c:pt>
                <c:pt idx="232">
                  <c:v>8095482012.8105774</c:v>
                </c:pt>
                <c:pt idx="233">
                  <c:v>8096739279.3805981</c:v>
                </c:pt>
                <c:pt idx="234">
                  <c:v>8098621060.9108639</c:v>
                </c:pt>
                <c:pt idx="235">
                  <c:v>8098964260.3288879</c:v>
                </c:pt>
                <c:pt idx="236">
                  <c:v>8101301554.7074299</c:v>
                </c:pt>
                <c:pt idx="237">
                  <c:v>8102485541.4373703</c:v>
                </c:pt>
                <c:pt idx="238">
                  <c:v>8105993259.5153675</c:v>
                </c:pt>
                <c:pt idx="239">
                  <c:v>8107485358.5735493</c:v>
                </c:pt>
                <c:pt idx="240">
                  <c:v>8107517198.4204731</c:v>
                </c:pt>
                <c:pt idx="241">
                  <c:v>8112337688.0130501</c:v>
                </c:pt>
                <c:pt idx="242">
                  <c:v>8113967233.4452095</c:v>
                </c:pt>
                <c:pt idx="243">
                  <c:v>8116581034.6681709</c:v>
                </c:pt>
                <c:pt idx="244">
                  <c:v>8118170969.1712208</c:v>
                </c:pt>
                <c:pt idx="245">
                  <c:v>8118988708.118187</c:v>
                </c:pt>
                <c:pt idx="246">
                  <c:v>8126086622.1409245</c:v>
                </c:pt>
                <c:pt idx="247">
                  <c:v>8132792985.4889469</c:v>
                </c:pt>
                <c:pt idx="248">
                  <c:v>8137522034.5178337</c:v>
                </c:pt>
                <c:pt idx="249">
                  <c:v>8138230841.1330814</c:v>
                </c:pt>
                <c:pt idx="250">
                  <c:v>8139021887.5091286</c:v>
                </c:pt>
                <c:pt idx="251">
                  <c:v>8142511601.6104755</c:v>
                </c:pt>
                <c:pt idx="252">
                  <c:v>8144056427.8847466</c:v>
                </c:pt>
                <c:pt idx="253">
                  <c:v>8149825193.2395725</c:v>
                </c:pt>
                <c:pt idx="254">
                  <c:v>8150530134.1986847</c:v>
                </c:pt>
                <c:pt idx="255">
                  <c:v>8151432746.710371</c:v>
                </c:pt>
                <c:pt idx="256">
                  <c:v>8151851057.8208408</c:v>
                </c:pt>
                <c:pt idx="257">
                  <c:v>8152667417.6619053</c:v>
                </c:pt>
                <c:pt idx="258">
                  <c:v>8153817884.2980995</c:v>
                </c:pt>
                <c:pt idx="259">
                  <c:v>8154267795.5589352</c:v>
                </c:pt>
                <c:pt idx="260">
                  <c:v>8155721000.8318138</c:v>
                </c:pt>
                <c:pt idx="261">
                  <c:v>8159817974.2772713</c:v>
                </c:pt>
                <c:pt idx="262">
                  <c:v>8159942421.4579124</c:v>
                </c:pt>
                <c:pt idx="263">
                  <c:v>8167265386.4628048</c:v>
                </c:pt>
                <c:pt idx="264">
                  <c:v>8170473043.1385956</c:v>
                </c:pt>
                <c:pt idx="265">
                  <c:v>8174209810.0616703</c:v>
                </c:pt>
                <c:pt idx="266">
                  <c:v>8184434092.6326942</c:v>
                </c:pt>
                <c:pt idx="267">
                  <c:v>8185345495.9966488</c:v>
                </c:pt>
                <c:pt idx="268">
                  <c:v>8192965317.6487465</c:v>
                </c:pt>
                <c:pt idx="269">
                  <c:v>8195324860.9840088</c:v>
                </c:pt>
                <c:pt idx="270">
                  <c:v>8200231986.9987469</c:v>
                </c:pt>
                <c:pt idx="271">
                  <c:v>8204554069.1875553</c:v>
                </c:pt>
                <c:pt idx="272">
                  <c:v>8205139969.1324043</c:v>
                </c:pt>
                <c:pt idx="273">
                  <c:v>8211676467.2169132</c:v>
                </c:pt>
                <c:pt idx="274">
                  <c:v>8212942031.9830647</c:v>
                </c:pt>
                <c:pt idx="275">
                  <c:v>8214775352.6481857</c:v>
                </c:pt>
                <c:pt idx="276">
                  <c:v>8220265702.8723202</c:v>
                </c:pt>
                <c:pt idx="277">
                  <c:v>8220855843.6423607</c:v>
                </c:pt>
                <c:pt idx="278">
                  <c:v>8223011178.3010368</c:v>
                </c:pt>
                <c:pt idx="279">
                  <c:v>8223606577.7755566</c:v>
                </c:pt>
                <c:pt idx="280">
                  <c:v>8226050875.7719746</c:v>
                </c:pt>
                <c:pt idx="281">
                  <c:v>8226989192.6472168</c:v>
                </c:pt>
                <c:pt idx="282">
                  <c:v>8227300024.3824005</c:v>
                </c:pt>
                <c:pt idx="283">
                  <c:v>8230160743.396246</c:v>
                </c:pt>
                <c:pt idx="284">
                  <c:v>8230812371.787117</c:v>
                </c:pt>
                <c:pt idx="285">
                  <c:v>8231181259.6087399</c:v>
                </c:pt>
                <c:pt idx="286">
                  <c:v>8238253398.6177979</c:v>
                </c:pt>
                <c:pt idx="287">
                  <c:v>8238257271.6467724</c:v>
                </c:pt>
                <c:pt idx="288">
                  <c:v>8239605271.4972992</c:v>
                </c:pt>
                <c:pt idx="289">
                  <c:v>8241642059.9986115</c:v>
                </c:pt>
                <c:pt idx="290">
                  <c:v>8243397533.6748352</c:v>
                </c:pt>
                <c:pt idx="291">
                  <c:v>8247157166.2509918</c:v>
                </c:pt>
                <c:pt idx="292">
                  <c:v>8250463348.4797726</c:v>
                </c:pt>
                <c:pt idx="293">
                  <c:v>8254602149.9172573</c:v>
                </c:pt>
                <c:pt idx="294">
                  <c:v>8255887338.5083332</c:v>
                </c:pt>
                <c:pt idx="295">
                  <c:v>8261339738.1148205</c:v>
                </c:pt>
                <c:pt idx="296">
                  <c:v>8261506909.7552681</c:v>
                </c:pt>
                <c:pt idx="297">
                  <c:v>8263891393.6109161</c:v>
                </c:pt>
                <c:pt idx="298">
                  <c:v>8268065510.4346294</c:v>
                </c:pt>
                <c:pt idx="299">
                  <c:v>8270751805.7550125</c:v>
                </c:pt>
                <c:pt idx="300">
                  <c:v>8270987312.1804123</c:v>
                </c:pt>
                <c:pt idx="301">
                  <c:v>8271458729.6492786</c:v>
                </c:pt>
                <c:pt idx="302">
                  <c:v>8272195957.2498455</c:v>
                </c:pt>
                <c:pt idx="303">
                  <c:v>8274277568.8312855</c:v>
                </c:pt>
                <c:pt idx="304">
                  <c:v>8280411237.4355278</c:v>
                </c:pt>
                <c:pt idx="305">
                  <c:v>8280579365.6789341</c:v>
                </c:pt>
                <c:pt idx="306">
                  <c:v>8282926744.4244766</c:v>
                </c:pt>
                <c:pt idx="307">
                  <c:v>8283344512.2292385</c:v>
                </c:pt>
                <c:pt idx="308">
                  <c:v>8290596626.2238884</c:v>
                </c:pt>
                <c:pt idx="309">
                  <c:v>8290961349.5497856</c:v>
                </c:pt>
                <c:pt idx="310">
                  <c:v>8291643913.699213</c:v>
                </c:pt>
                <c:pt idx="311">
                  <c:v>8295407643.6081486</c:v>
                </c:pt>
                <c:pt idx="312">
                  <c:v>8298074303.1680698</c:v>
                </c:pt>
                <c:pt idx="313">
                  <c:v>8299040330.7496719</c:v>
                </c:pt>
                <c:pt idx="314">
                  <c:v>8302379525.7721291</c:v>
                </c:pt>
                <c:pt idx="315">
                  <c:v>8305871556.3224068</c:v>
                </c:pt>
                <c:pt idx="316">
                  <c:v>8307715452.1304741</c:v>
                </c:pt>
                <c:pt idx="317">
                  <c:v>8312113595.2600765</c:v>
                </c:pt>
                <c:pt idx="318">
                  <c:v>8313585837.258564</c:v>
                </c:pt>
                <c:pt idx="319">
                  <c:v>8318648624.9023438</c:v>
                </c:pt>
                <c:pt idx="320">
                  <c:v>8321119003.7145519</c:v>
                </c:pt>
                <c:pt idx="321">
                  <c:v>8322287890.4940166</c:v>
                </c:pt>
                <c:pt idx="322">
                  <c:v>8323816196.2408581</c:v>
                </c:pt>
                <c:pt idx="323">
                  <c:v>8331727087.732523</c:v>
                </c:pt>
                <c:pt idx="324">
                  <c:v>8338785064.083498</c:v>
                </c:pt>
                <c:pt idx="325">
                  <c:v>8340005891.6174278</c:v>
                </c:pt>
                <c:pt idx="326">
                  <c:v>8340010641.7985668</c:v>
                </c:pt>
                <c:pt idx="327">
                  <c:v>8340116372.2047958</c:v>
                </c:pt>
                <c:pt idx="328">
                  <c:v>8340907777.6746063</c:v>
                </c:pt>
                <c:pt idx="329">
                  <c:v>8341179785.5211887</c:v>
                </c:pt>
                <c:pt idx="330">
                  <c:v>8343066598.8699474</c:v>
                </c:pt>
                <c:pt idx="331">
                  <c:v>8344310175.258112</c:v>
                </c:pt>
                <c:pt idx="332">
                  <c:v>8345126741.6826458</c:v>
                </c:pt>
                <c:pt idx="333">
                  <c:v>8350775325.424675</c:v>
                </c:pt>
                <c:pt idx="334">
                  <c:v>8353046802.7624893</c:v>
                </c:pt>
                <c:pt idx="335">
                  <c:v>8353134996.2343426</c:v>
                </c:pt>
                <c:pt idx="336">
                  <c:v>8354455332.3494148</c:v>
                </c:pt>
                <c:pt idx="337">
                  <c:v>8356942781.2236481</c:v>
                </c:pt>
                <c:pt idx="338">
                  <c:v>8360428877.8032398</c:v>
                </c:pt>
                <c:pt idx="339">
                  <c:v>8362548644.5369148</c:v>
                </c:pt>
                <c:pt idx="340">
                  <c:v>8366414470.3455486</c:v>
                </c:pt>
                <c:pt idx="341">
                  <c:v>8370480606.2902088</c:v>
                </c:pt>
                <c:pt idx="342">
                  <c:v>8374414038.1777191</c:v>
                </c:pt>
                <c:pt idx="343">
                  <c:v>8381584674.361042</c:v>
                </c:pt>
                <c:pt idx="344">
                  <c:v>8381949986.2571468</c:v>
                </c:pt>
                <c:pt idx="345">
                  <c:v>8387005176.861496</c:v>
                </c:pt>
                <c:pt idx="346">
                  <c:v>8387943050.7724762</c:v>
                </c:pt>
                <c:pt idx="347">
                  <c:v>8389979241.7484055</c:v>
                </c:pt>
                <c:pt idx="348">
                  <c:v>8390006532.2895069</c:v>
                </c:pt>
                <c:pt idx="349">
                  <c:v>8391325703.7967052</c:v>
                </c:pt>
                <c:pt idx="350">
                  <c:v>8395381167.5955448</c:v>
                </c:pt>
                <c:pt idx="351">
                  <c:v>8398582978.300827</c:v>
                </c:pt>
                <c:pt idx="352">
                  <c:v>8398608837.1282673</c:v>
                </c:pt>
                <c:pt idx="353">
                  <c:v>8398924039.2147388</c:v>
                </c:pt>
                <c:pt idx="354">
                  <c:v>8399993269.3232613</c:v>
                </c:pt>
                <c:pt idx="355">
                  <c:v>8400144251.4334831</c:v>
                </c:pt>
                <c:pt idx="356">
                  <c:v>8406194974.2833767</c:v>
                </c:pt>
                <c:pt idx="357">
                  <c:v>8407218143.6553116</c:v>
                </c:pt>
                <c:pt idx="358">
                  <c:v>8432268226.8295574</c:v>
                </c:pt>
                <c:pt idx="359">
                  <c:v>8433288973.9766579</c:v>
                </c:pt>
                <c:pt idx="360">
                  <c:v>8435139072.9678726</c:v>
                </c:pt>
                <c:pt idx="361">
                  <c:v>8436568284.2265091</c:v>
                </c:pt>
                <c:pt idx="362">
                  <c:v>8438702075.7420692</c:v>
                </c:pt>
                <c:pt idx="363">
                  <c:v>8440012502.6163578</c:v>
                </c:pt>
                <c:pt idx="364">
                  <c:v>8441283359.0664196</c:v>
                </c:pt>
                <c:pt idx="365">
                  <c:v>8442351893.1267834</c:v>
                </c:pt>
                <c:pt idx="366">
                  <c:v>8442896415.2000942</c:v>
                </c:pt>
                <c:pt idx="367">
                  <c:v>8450345048.7698479</c:v>
                </c:pt>
                <c:pt idx="368">
                  <c:v>8450703401.3357735</c:v>
                </c:pt>
                <c:pt idx="369">
                  <c:v>8451928313.9964275</c:v>
                </c:pt>
                <c:pt idx="370">
                  <c:v>8455357102.3154259</c:v>
                </c:pt>
                <c:pt idx="371">
                  <c:v>8456517127.4704742</c:v>
                </c:pt>
                <c:pt idx="372">
                  <c:v>8465063627.3920898</c:v>
                </c:pt>
                <c:pt idx="373">
                  <c:v>8466156084.9150047</c:v>
                </c:pt>
                <c:pt idx="374">
                  <c:v>8470395201.8318024</c:v>
                </c:pt>
                <c:pt idx="375">
                  <c:v>8471910943.7386169</c:v>
                </c:pt>
                <c:pt idx="376">
                  <c:v>8477383152.803051</c:v>
                </c:pt>
                <c:pt idx="377">
                  <c:v>8480602274.5373516</c:v>
                </c:pt>
                <c:pt idx="378">
                  <c:v>8485306845.6346359</c:v>
                </c:pt>
                <c:pt idx="379">
                  <c:v>8485847877.9015083</c:v>
                </c:pt>
                <c:pt idx="380">
                  <c:v>8485951062.6088219</c:v>
                </c:pt>
                <c:pt idx="381">
                  <c:v>8486708477.7917652</c:v>
                </c:pt>
                <c:pt idx="382">
                  <c:v>8487840381.1633453</c:v>
                </c:pt>
                <c:pt idx="383">
                  <c:v>8489454974.9312725</c:v>
                </c:pt>
                <c:pt idx="384">
                  <c:v>8495310241.3405361</c:v>
                </c:pt>
                <c:pt idx="385">
                  <c:v>8497309253.6745014</c:v>
                </c:pt>
                <c:pt idx="386">
                  <c:v>8497445560.9014225</c:v>
                </c:pt>
                <c:pt idx="387">
                  <c:v>8498488288.0532703</c:v>
                </c:pt>
                <c:pt idx="388">
                  <c:v>8498565955.6603565</c:v>
                </c:pt>
                <c:pt idx="389">
                  <c:v>8498975344.9030457</c:v>
                </c:pt>
                <c:pt idx="390">
                  <c:v>8500065294.0679226</c:v>
                </c:pt>
                <c:pt idx="391">
                  <c:v>8504957511.784708</c:v>
                </c:pt>
                <c:pt idx="392">
                  <c:v>8508577491.88661</c:v>
                </c:pt>
                <c:pt idx="393">
                  <c:v>8509862872.4853687</c:v>
                </c:pt>
                <c:pt idx="394">
                  <c:v>8512491786.2500153</c:v>
                </c:pt>
                <c:pt idx="395">
                  <c:v>8513887676.5134487</c:v>
                </c:pt>
                <c:pt idx="396">
                  <c:v>8527427625.7656784</c:v>
                </c:pt>
                <c:pt idx="397">
                  <c:v>8528421879.3348961</c:v>
                </c:pt>
                <c:pt idx="398">
                  <c:v>8534169799.2243614</c:v>
                </c:pt>
                <c:pt idx="399">
                  <c:v>8534373326.9135551</c:v>
                </c:pt>
                <c:pt idx="400">
                  <c:v>8543137353.1033497</c:v>
                </c:pt>
                <c:pt idx="401">
                  <c:v>8545459489.6632004</c:v>
                </c:pt>
                <c:pt idx="402">
                  <c:v>8547621304.0771103</c:v>
                </c:pt>
                <c:pt idx="403">
                  <c:v>8547800824.937582</c:v>
                </c:pt>
                <c:pt idx="404">
                  <c:v>8554727828.9054356</c:v>
                </c:pt>
                <c:pt idx="405">
                  <c:v>8555824809.8822899</c:v>
                </c:pt>
                <c:pt idx="406">
                  <c:v>8559976053.7912369</c:v>
                </c:pt>
                <c:pt idx="407">
                  <c:v>8563633435.6617069</c:v>
                </c:pt>
                <c:pt idx="408">
                  <c:v>8567780200.3675709</c:v>
                </c:pt>
                <c:pt idx="409">
                  <c:v>8571001467.3141499</c:v>
                </c:pt>
                <c:pt idx="410">
                  <c:v>8571441248.6285343</c:v>
                </c:pt>
                <c:pt idx="411">
                  <c:v>8580718656.8633156</c:v>
                </c:pt>
                <c:pt idx="412">
                  <c:v>8588193838.4419155</c:v>
                </c:pt>
                <c:pt idx="413">
                  <c:v>8589628499.0042591</c:v>
                </c:pt>
                <c:pt idx="414">
                  <c:v>8589664204.6228447</c:v>
                </c:pt>
                <c:pt idx="415">
                  <c:v>8593278921.5907955</c:v>
                </c:pt>
                <c:pt idx="416">
                  <c:v>8594622638.2376461</c:v>
                </c:pt>
                <c:pt idx="417">
                  <c:v>8595473781.429882</c:v>
                </c:pt>
                <c:pt idx="418">
                  <c:v>8606017065.2423</c:v>
                </c:pt>
                <c:pt idx="419">
                  <c:v>8606962378.8908997</c:v>
                </c:pt>
                <c:pt idx="420">
                  <c:v>8607009609.3329926</c:v>
                </c:pt>
                <c:pt idx="421">
                  <c:v>8608981060.1812859</c:v>
                </c:pt>
                <c:pt idx="422">
                  <c:v>8612519638.6572456</c:v>
                </c:pt>
                <c:pt idx="423">
                  <c:v>8618937967.0251179</c:v>
                </c:pt>
                <c:pt idx="424">
                  <c:v>8622010747.1643486</c:v>
                </c:pt>
                <c:pt idx="425">
                  <c:v>8623770887.1628666</c:v>
                </c:pt>
                <c:pt idx="426">
                  <c:v>8624026107.7677517</c:v>
                </c:pt>
                <c:pt idx="427">
                  <c:v>8625570971.8634071</c:v>
                </c:pt>
                <c:pt idx="428">
                  <c:v>8633217056.7114296</c:v>
                </c:pt>
                <c:pt idx="429">
                  <c:v>8637671195.4814777</c:v>
                </c:pt>
                <c:pt idx="430">
                  <c:v>8644395711.1924171</c:v>
                </c:pt>
                <c:pt idx="431">
                  <c:v>8649110816.9791965</c:v>
                </c:pt>
                <c:pt idx="432">
                  <c:v>8649254772.4728489</c:v>
                </c:pt>
                <c:pt idx="433">
                  <c:v>8656349200.4884167</c:v>
                </c:pt>
                <c:pt idx="434">
                  <c:v>8661341421.7914963</c:v>
                </c:pt>
                <c:pt idx="435">
                  <c:v>8662726057.2567253</c:v>
                </c:pt>
                <c:pt idx="436">
                  <c:v>8665975024.3071804</c:v>
                </c:pt>
                <c:pt idx="437">
                  <c:v>8669419261.6258526</c:v>
                </c:pt>
                <c:pt idx="438">
                  <c:v>8669674407.325367</c:v>
                </c:pt>
                <c:pt idx="439">
                  <c:v>8670819025.8385029</c:v>
                </c:pt>
                <c:pt idx="440">
                  <c:v>8671324534.0291557</c:v>
                </c:pt>
                <c:pt idx="441">
                  <c:v>8672786346.2889671</c:v>
                </c:pt>
                <c:pt idx="442">
                  <c:v>8676599244.4683208</c:v>
                </c:pt>
                <c:pt idx="443">
                  <c:v>8678807434.603426</c:v>
                </c:pt>
                <c:pt idx="444">
                  <c:v>8681721214.207592</c:v>
                </c:pt>
                <c:pt idx="445">
                  <c:v>8681731968.0159645</c:v>
                </c:pt>
                <c:pt idx="446">
                  <c:v>8682178339.3550644</c:v>
                </c:pt>
                <c:pt idx="447">
                  <c:v>8684093035.9316254</c:v>
                </c:pt>
                <c:pt idx="448">
                  <c:v>8684661916.467495</c:v>
                </c:pt>
                <c:pt idx="449">
                  <c:v>8686719257.1725273</c:v>
                </c:pt>
                <c:pt idx="450">
                  <c:v>8695519615.8434486</c:v>
                </c:pt>
                <c:pt idx="451">
                  <c:v>8697297893.3532467</c:v>
                </c:pt>
                <c:pt idx="452">
                  <c:v>8702235196.6122036</c:v>
                </c:pt>
                <c:pt idx="453">
                  <c:v>8704728718.890398</c:v>
                </c:pt>
                <c:pt idx="454">
                  <c:v>8708198646.990509</c:v>
                </c:pt>
                <c:pt idx="455">
                  <c:v>8714830057.8190975</c:v>
                </c:pt>
                <c:pt idx="456">
                  <c:v>8715443962.3483067</c:v>
                </c:pt>
                <c:pt idx="457">
                  <c:v>8717279964.8023071</c:v>
                </c:pt>
                <c:pt idx="458">
                  <c:v>8718165268.9803181</c:v>
                </c:pt>
                <c:pt idx="459">
                  <c:v>8718395244.6657982</c:v>
                </c:pt>
                <c:pt idx="460">
                  <c:v>8718744456.3605881</c:v>
                </c:pt>
                <c:pt idx="461">
                  <c:v>8719096981.4064465</c:v>
                </c:pt>
                <c:pt idx="462">
                  <c:v>8724744746.0236397</c:v>
                </c:pt>
                <c:pt idx="463">
                  <c:v>8725237809.6172867</c:v>
                </c:pt>
                <c:pt idx="464">
                  <c:v>8730058155.8883286</c:v>
                </c:pt>
                <c:pt idx="465">
                  <c:v>8733666109.8364391</c:v>
                </c:pt>
                <c:pt idx="466">
                  <c:v>8736088752.6072407</c:v>
                </c:pt>
                <c:pt idx="467">
                  <c:v>8737829482.2736835</c:v>
                </c:pt>
                <c:pt idx="468">
                  <c:v>8745333807.1469364</c:v>
                </c:pt>
                <c:pt idx="469">
                  <c:v>8753679661.7110653</c:v>
                </c:pt>
                <c:pt idx="470">
                  <c:v>8755173946.3802929</c:v>
                </c:pt>
                <c:pt idx="471">
                  <c:v>8756796902.6335087</c:v>
                </c:pt>
                <c:pt idx="472">
                  <c:v>8759473019.9216366</c:v>
                </c:pt>
                <c:pt idx="473">
                  <c:v>8763265365.3429203</c:v>
                </c:pt>
                <c:pt idx="474">
                  <c:v>8769796950.4145851</c:v>
                </c:pt>
                <c:pt idx="475">
                  <c:v>8776069384.9903355</c:v>
                </c:pt>
                <c:pt idx="476">
                  <c:v>8778341462.8142052</c:v>
                </c:pt>
                <c:pt idx="477">
                  <c:v>8778512151.22402</c:v>
                </c:pt>
                <c:pt idx="478">
                  <c:v>8779852891.9710064</c:v>
                </c:pt>
                <c:pt idx="479">
                  <c:v>8785261802.1587563</c:v>
                </c:pt>
                <c:pt idx="480">
                  <c:v>8797878558.4033051</c:v>
                </c:pt>
                <c:pt idx="481">
                  <c:v>8802338200.7499352</c:v>
                </c:pt>
                <c:pt idx="482">
                  <c:v>8802357920.1014214</c:v>
                </c:pt>
                <c:pt idx="483">
                  <c:v>8804034767.0507259</c:v>
                </c:pt>
                <c:pt idx="484">
                  <c:v>8806377137.3987961</c:v>
                </c:pt>
                <c:pt idx="485">
                  <c:v>8808230254.983532</c:v>
                </c:pt>
                <c:pt idx="486">
                  <c:v>8811477155.1185932</c:v>
                </c:pt>
                <c:pt idx="487">
                  <c:v>8822276124.1174011</c:v>
                </c:pt>
                <c:pt idx="488">
                  <c:v>8822836875.7421799</c:v>
                </c:pt>
                <c:pt idx="489">
                  <c:v>8823588843.0264931</c:v>
                </c:pt>
                <c:pt idx="490">
                  <c:v>8831890937.5797691</c:v>
                </c:pt>
                <c:pt idx="491">
                  <c:v>8832250485.4115524</c:v>
                </c:pt>
                <c:pt idx="492">
                  <c:v>8838814060.3034725</c:v>
                </c:pt>
                <c:pt idx="493">
                  <c:v>8839456303.6721764</c:v>
                </c:pt>
                <c:pt idx="494">
                  <c:v>8842648348.5822124</c:v>
                </c:pt>
                <c:pt idx="495">
                  <c:v>8846132131.9557514</c:v>
                </c:pt>
                <c:pt idx="496">
                  <c:v>8848611734.8101063</c:v>
                </c:pt>
                <c:pt idx="497">
                  <c:v>8849225784.8638458</c:v>
                </c:pt>
                <c:pt idx="498">
                  <c:v>8855259083.4985714</c:v>
                </c:pt>
                <c:pt idx="499">
                  <c:v>8855911191.9067402</c:v>
                </c:pt>
                <c:pt idx="500">
                  <c:v>8857257565.8503075</c:v>
                </c:pt>
                <c:pt idx="501">
                  <c:v>8858991666.9869804</c:v>
                </c:pt>
                <c:pt idx="502">
                  <c:v>8860128121.7845955</c:v>
                </c:pt>
                <c:pt idx="503">
                  <c:v>8861076136.0393505</c:v>
                </c:pt>
                <c:pt idx="504">
                  <c:v>8861371382.0400829</c:v>
                </c:pt>
                <c:pt idx="505">
                  <c:v>8864396192.8068542</c:v>
                </c:pt>
                <c:pt idx="506">
                  <c:v>8867862807.780817</c:v>
                </c:pt>
                <c:pt idx="507">
                  <c:v>8869916880.8554649</c:v>
                </c:pt>
                <c:pt idx="508">
                  <c:v>8874741666.3111572</c:v>
                </c:pt>
                <c:pt idx="509">
                  <c:v>8880578927.2995071</c:v>
                </c:pt>
                <c:pt idx="510">
                  <c:v>8885971428.9469662</c:v>
                </c:pt>
                <c:pt idx="511">
                  <c:v>8894362715.0160255</c:v>
                </c:pt>
                <c:pt idx="512">
                  <c:v>8896019963.3532772</c:v>
                </c:pt>
                <c:pt idx="513">
                  <c:v>8897765710.4625168</c:v>
                </c:pt>
                <c:pt idx="514">
                  <c:v>8897904641.6124496</c:v>
                </c:pt>
                <c:pt idx="515">
                  <c:v>8898738157.9429436</c:v>
                </c:pt>
                <c:pt idx="516">
                  <c:v>8899434667.2485352</c:v>
                </c:pt>
                <c:pt idx="517">
                  <c:v>8903953337.0048428</c:v>
                </c:pt>
                <c:pt idx="518">
                  <c:v>8907474304.4465542</c:v>
                </c:pt>
                <c:pt idx="519">
                  <c:v>8918490847.1285019</c:v>
                </c:pt>
                <c:pt idx="520">
                  <c:v>8920820766.8994865</c:v>
                </c:pt>
                <c:pt idx="521">
                  <c:v>8930341408.5332794</c:v>
                </c:pt>
                <c:pt idx="522">
                  <c:v>8932963239.4180698</c:v>
                </c:pt>
                <c:pt idx="523">
                  <c:v>8933059431.5610752</c:v>
                </c:pt>
                <c:pt idx="524">
                  <c:v>8934134108.3191853</c:v>
                </c:pt>
                <c:pt idx="525">
                  <c:v>8936056925.6400356</c:v>
                </c:pt>
                <c:pt idx="526">
                  <c:v>8941289940.4989204</c:v>
                </c:pt>
                <c:pt idx="527">
                  <c:v>8941407075.3187866</c:v>
                </c:pt>
                <c:pt idx="528">
                  <c:v>8943444912.7554855</c:v>
                </c:pt>
                <c:pt idx="529">
                  <c:v>8943730359.801836</c:v>
                </c:pt>
                <c:pt idx="530">
                  <c:v>8946310598.6156368</c:v>
                </c:pt>
                <c:pt idx="531">
                  <c:v>8950591296.0114193</c:v>
                </c:pt>
                <c:pt idx="532">
                  <c:v>8951986947.8177567</c:v>
                </c:pt>
                <c:pt idx="533">
                  <c:v>8954325766.8573818</c:v>
                </c:pt>
                <c:pt idx="534">
                  <c:v>8957871162.1409168</c:v>
                </c:pt>
                <c:pt idx="535">
                  <c:v>8963643352.1204109</c:v>
                </c:pt>
                <c:pt idx="536">
                  <c:v>8967781714.2839336</c:v>
                </c:pt>
                <c:pt idx="537">
                  <c:v>8967901559.1693745</c:v>
                </c:pt>
                <c:pt idx="538">
                  <c:v>8968414083.7583771</c:v>
                </c:pt>
                <c:pt idx="539">
                  <c:v>8971451421.4801159</c:v>
                </c:pt>
                <c:pt idx="540">
                  <c:v>8972186106.4472942</c:v>
                </c:pt>
                <c:pt idx="541">
                  <c:v>8973239223.1937752</c:v>
                </c:pt>
                <c:pt idx="542">
                  <c:v>8973338585.1298771</c:v>
                </c:pt>
                <c:pt idx="543">
                  <c:v>8974686639.3185825</c:v>
                </c:pt>
                <c:pt idx="544">
                  <c:v>8978247336.9832458</c:v>
                </c:pt>
                <c:pt idx="545">
                  <c:v>8981996354.0438957</c:v>
                </c:pt>
                <c:pt idx="546">
                  <c:v>8982529582.6691189</c:v>
                </c:pt>
                <c:pt idx="547">
                  <c:v>8986674801.4764957</c:v>
                </c:pt>
                <c:pt idx="548">
                  <c:v>8991057609.9738541</c:v>
                </c:pt>
                <c:pt idx="549">
                  <c:v>8991544566.5274868</c:v>
                </c:pt>
                <c:pt idx="550">
                  <c:v>8993060628.7748947</c:v>
                </c:pt>
                <c:pt idx="551">
                  <c:v>9000840294.5626354</c:v>
                </c:pt>
                <c:pt idx="552">
                  <c:v>9002531493.229744</c:v>
                </c:pt>
                <c:pt idx="553">
                  <c:v>9004251467.4698544</c:v>
                </c:pt>
                <c:pt idx="554">
                  <c:v>9005606845.0364952</c:v>
                </c:pt>
                <c:pt idx="555">
                  <c:v>9005762050.0418568</c:v>
                </c:pt>
                <c:pt idx="556">
                  <c:v>9006433117.2311058</c:v>
                </c:pt>
                <c:pt idx="557">
                  <c:v>9015942159.161272</c:v>
                </c:pt>
                <c:pt idx="558">
                  <c:v>9020016230.6393261</c:v>
                </c:pt>
                <c:pt idx="559">
                  <c:v>9021390008.6187057</c:v>
                </c:pt>
                <c:pt idx="560">
                  <c:v>9038645814.3378391</c:v>
                </c:pt>
                <c:pt idx="561">
                  <c:v>9039318397.2502346</c:v>
                </c:pt>
                <c:pt idx="562">
                  <c:v>9042001154.4466267</c:v>
                </c:pt>
                <c:pt idx="563">
                  <c:v>9047276386.601366</c:v>
                </c:pt>
                <c:pt idx="564">
                  <c:v>9049589579.3874264</c:v>
                </c:pt>
                <c:pt idx="565">
                  <c:v>9059132115.3217449</c:v>
                </c:pt>
                <c:pt idx="566">
                  <c:v>9061806210.7810268</c:v>
                </c:pt>
                <c:pt idx="567">
                  <c:v>9065195659.624073</c:v>
                </c:pt>
                <c:pt idx="568">
                  <c:v>9066055138.508316</c:v>
                </c:pt>
                <c:pt idx="569">
                  <c:v>9067615834.5832634</c:v>
                </c:pt>
                <c:pt idx="570">
                  <c:v>9070911932.6340523</c:v>
                </c:pt>
                <c:pt idx="571">
                  <c:v>9071497769.8799858</c:v>
                </c:pt>
                <c:pt idx="572">
                  <c:v>9071868019.451376</c:v>
                </c:pt>
                <c:pt idx="573">
                  <c:v>9075486683.9488392</c:v>
                </c:pt>
                <c:pt idx="574">
                  <c:v>9078382662.3165455</c:v>
                </c:pt>
                <c:pt idx="575">
                  <c:v>9085307921.4760361</c:v>
                </c:pt>
                <c:pt idx="576">
                  <c:v>9085844876.057827</c:v>
                </c:pt>
                <c:pt idx="577">
                  <c:v>9086236957.7367744</c:v>
                </c:pt>
                <c:pt idx="578">
                  <c:v>9087690811.601656</c:v>
                </c:pt>
                <c:pt idx="579">
                  <c:v>9092155705.299099</c:v>
                </c:pt>
                <c:pt idx="580">
                  <c:v>9099366281.7947254</c:v>
                </c:pt>
                <c:pt idx="581">
                  <c:v>9100538731.0084972</c:v>
                </c:pt>
                <c:pt idx="582">
                  <c:v>9102371781.8604755</c:v>
                </c:pt>
                <c:pt idx="583">
                  <c:v>9109201978.8256207</c:v>
                </c:pt>
                <c:pt idx="584">
                  <c:v>9109891636.8565769</c:v>
                </c:pt>
                <c:pt idx="585">
                  <c:v>9111679791.1319027</c:v>
                </c:pt>
                <c:pt idx="586">
                  <c:v>9113149956.0970421</c:v>
                </c:pt>
                <c:pt idx="587">
                  <c:v>9113952411.2171974</c:v>
                </c:pt>
                <c:pt idx="588">
                  <c:v>9114295312.6263962</c:v>
                </c:pt>
                <c:pt idx="589">
                  <c:v>9119078928.8766766</c:v>
                </c:pt>
                <c:pt idx="590">
                  <c:v>9119957895.9213467</c:v>
                </c:pt>
                <c:pt idx="591">
                  <c:v>9128164433.4183521</c:v>
                </c:pt>
                <c:pt idx="592">
                  <c:v>9135418770.7308731</c:v>
                </c:pt>
                <c:pt idx="593">
                  <c:v>9136510443.4636497</c:v>
                </c:pt>
                <c:pt idx="594">
                  <c:v>9142085202.1675262</c:v>
                </c:pt>
                <c:pt idx="595">
                  <c:v>9142319888.5545464</c:v>
                </c:pt>
                <c:pt idx="596">
                  <c:v>9145228869.5042057</c:v>
                </c:pt>
                <c:pt idx="597">
                  <c:v>9145654535.1898842</c:v>
                </c:pt>
                <c:pt idx="598">
                  <c:v>9146375413.6966267</c:v>
                </c:pt>
                <c:pt idx="599">
                  <c:v>9148151025.8834057</c:v>
                </c:pt>
                <c:pt idx="600">
                  <c:v>9148601904.9072266</c:v>
                </c:pt>
                <c:pt idx="601">
                  <c:v>9152983167.3479156</c:v>
                </c:pt>
                <c:pt idx="602">
                  <c:v>9157478616.1355953</c:v>
                </c:pt>
                <c:pt idx="603">
                  <c:v>9159630236.8558235</c:v>
                </c:pt>
                <c:pt idx="604">
                  <c:v>9160844581.7676563</c:v>
                </c:pt>
                <c:pt idx="605">
                  <c:v>9166592373.7521362</c:v>
                </c:pt>
                <c:pt idx="606">
                  <c:v>9167950168.6042156</c:v>
                </c:pt>
                <c:pt idx="607">
                  <c:v>9174289325.2593365</c:v>
                </c:pt>
                <c:pt idx="608">
                  <c:v>9176566735.6189384</c:v>
                </c:pt>
                <c:pt idx="609">
                  <c:v>9182664439.5405388</c:v>
                </c:pt>
                <c:pt idx="610">
                  <c:v>9186644641.194561</c:v>
                </c:pt>
                <c:pt idx="611">
                  <c:v>9191508954.3903904</c:v>
                </c:pt>
                <c:pt idx="612">
                  <c:v>9193167075.6183662</c:v>
                </c:pt>
                <c:pt idx="613">
                  <c:v>9196218578.5324173</c:v>
                </c:pt>
                <c:pt idx="614">
                  <c:v>9196484303.8959961</c:v>
                </c:pt>
                <c:pt idx="615">
                  <c:v>9204392705.6252117</c:v>
                </c:pt>
                <c:pt idx="616">
                  <c:v>9210975655.9971256</c:v>
                </c:pt>
                <c:pt idx="617">
                  <c:v>9212018393.8978367</c:v>
                </c:pt>
                <c:pt idx="618">
                  <c:v>9214147165.8106365</c:v>
                </c:pt>
                <c:pt idx="619">
                  <c:v>9216949588.1704807</c:v>
                </c:pt>
                <c:pt idx="620">
                  <c:v>9217258940.718504</c:v>
                </c:pt>
                <c:pt idx="621">
                  <c:v>9221904250.652647</c:v>
                </c:pt>
                <c:pt idx="622">
                  <c:v>9222181834.7646561</c:v>
                </c:pt>
                <c:pt idx="623">
                  <c:v>9223945556.6207428</c:v>
                </c:pt>
                <c:pt idx="624">
                  <c:v>9226349982.8843555</c:v>
                </c:pt>
                <c:pt idx="625">
                  <c:v>9226412704.5342159</c:v>
                </c:pt>
                <c:pt idx="626">
                  <c:v>9233698045.3469429</c:v>
                </c:pt>
                <c:pt idx="627">
                  <c:v>9239075128.4607468</c:v>
                </c:pt>
                <c:pt idx="628">
                  <c:v>9243584429.2206459</c:v>
                </c:pt>
                <c:pt idx="629">
                  <c:v>9246679734.1696873</c:v>
                </c:pt>
                <c:pt idx="630">
                  <c:v>9249178323.8421154</c:v>
                </c:pt>
                <c:pt idx="631">
                  <c:v>9254421508.0519161</c:v>
                </c:pt>
                <c:pt idx="632">
                  <c:v>9256544681.0017853</c:v>
                </c:pt>
                <c:pt idx="633">
                  <c:v>9258365042.0467567</c:v>
                </c:pt>
                <c:pt idx="634">
                  <c:v>9267502092.2233276</c:v>
                </c:pt>
                <c:pt idx="635">
                  <c:v>9267911256.7733269</c:v>
                </c:pt>
                <c:pt idx="636">
                  <c:v>9268395351.5513725</c:v>
                </c:pt>
                <c:pt idx="637">
                  <c:v>9269742804.8196354</c:v>
                </c:pt>
                <c:pt idx="638">
                  <c:v>9274704620.4873734</c:v>
                </c:pt>
                <c:pt idx="639">
                  <c:v>9275907176.0431423</c:v>
                </c:pt>
                <c:pt idx="640">
                  <c:v>9275927877.8780727</c:v>
                </c:pt>
                <c:pt idx="641">
                  <c:v>9276082700.9533958</c:v>
                </c:pt>
                <c:pt idx="642">
                  <c:v>9279547390.074667</c:v>
                </c:pt>
                <c:pt idx="643">
                  <c:v>9281935814.9567871</c:v>
                </c:pt>
                <c:pt idx="644">
                  <c:v>9284780362.7627468</c:v>
                </c:pt>
                <c:pt idx="645">
                  <c:v>9286817370.274826</c:v>
                </c:pt>
                <c:pt idx="646">
                  <c:v>9287699698.6612167</c:v>
                </c:pt>
                <c:pt idx="647">
                  <c:v>9287801278.6496258</c:v>
                </c:pt>
                <c:pt idx="648">
                  <c:v>9287895435.0189037</c:v>
                </c:pt>
                <c:pt idx="649">
                  <c:v>9289496033.7129345</c:v>
                </c:pt>
                <c:pt idx="650">
                  <c:v>9291290856.6772881</c:v>
                </c:pt>
                <c:pt idx="651">
                  <c:v>9294547295.4398956</c:v>
                </c:pt>
                <c:pt idx="652">
                  <c:v>9296815849.069397</c:v>
                </c:pt>
                <c:pt idx="653">
                  <c:v>9297707522.4603462</c:v>
                </c:pt>
                <c:pt idx="654">
                  <c:v>9307691920.2132072</c:v>
                </c:pt>
                <c:pt idx="655">
                  <c:v>9308417894.8830376</c:v>
                </c:pt>
                <c:pt idx="656">
                  <c:v>9312015818.8924561</c:v>
                </c:pt>
                <c:pt idx="657">
                  <c:v>9315651858.5876465</c:v>
                </c:pt>
                <c:pt idx="658">
                  <c:v>9320071249.6389675</c:v>
                </c:pt>
                <c:pt idx="659">
                  <c:v>9323005612.8693275</c:v>
                </c:pt>
                <c:pt idx="660">
                  <c:v>9323246175.1543064</c:v>
                </c:pt>
                <c:pt idx="661">
                  <c:v>9336150581.505846</c:v>
                </c:pt>
                <c:pt idx="662">
                  <c:v>9336361638.7992859</c:v>
                </c:pt>
                <c:pt idx="663">
                  <c:v>9337358043.1839275</c:v>
                </c:pt>
                <c:pt idx="664">
                  <c:v>9340350884.7359772</c:v>
                </c:pt>
                <c:pt idx="665">
                  <c:v>9340927799.639267</c:v>
                </c:pt>
                <c:pt idx="666">
                  <c:v>9344713225.9872265</c:v>
                </c:pt>
                <c:pt idx="667">
                  <c:v>9346965208.8595066</c:v>
                </c:pt>
                <c:pt idx="668">
                  <c:v>9349274076.3499756</c:v>
                </c:pt>
                <c:pt idx="669">
                  <c:v>9350753745.4347553</c:v>
                </c:pt>
                <c:pt idx="670">
                  <c:v>9358720554.3509655</c:v>
                </c:pt>
                <c:pt idx="671">
                  <c:v>9362975480.0859375</c:v>
                </c:pt>
                <c:pt idx="672">
                  <c:v>9372825115.4065056</c:v>
                </c:pt>
                <c:pt idx="673">
                  <c:v>9377590594.2936268</c:v>
                </c:pt>
                <c:pt idx="674">
                  <c:v>9381564208.7590752</c:v>
                </c:pt>
                <c:pt idx="675">
                  <c:v>9383344368.6662464</c:v>
                </c:pt>
                <c:pt idx="676">
                  <c:v>9385174167.9316463</c:v>
                </c:pt>
                <c:pt idx="677">
                  <c:v>9387458658.4199066</c:v>
                </c:pt>
                <c:pt idx="678">
                  <c:v>9396932834.8636169</c:v>
                </c:pt>
                <c:pt idx="679">
                  <c:v>9404211298.1315365</c:v>
                </c:pt>
                <c:pt idx="680">
                  <c:v>9410319678.0134735</c:v>
                </c:pt>
                <c:pt idx="681">
                  <c:v>9414778152.2638531</c:v>
                </c:pt>
                <c:pt idx="682">
                  <c:v>9416638806.5170269</c:v>
                </c:pt>
                <c:pt idx="683">
                  <c:v>9419477627.2607937</c:v>
                </c:pt>
                <c:pt idx="684">
                  <c:v>9423682875.3332348</c:v>
                </c:pt>
                <c:pt idx="685">
                  <c:v>9426609898.4643021</c:v>
                </c:pt>
                <c:pt idx="686">
                  <c:v>9429303703.9222775</c:v>
                </c:pt>
                <c:pt idx="687">
                  <c:v>9429533146.9048557</c:v>
                </c:pt>
                <c:pt idx="688">
                  <c:v>9430658461.3653259</c:v>
                </c:pt>
                <c:pt idx="689">
                  <c:v>9433388610.7771854</c:v>
                </c:pt>
                <c:pt idx="690">
                  <c:v>9433400204.8114624</c:v>
                </c:pt>
                <c:pt idx="691">
                  <c:v>9433898133.3551998</c:v>
                </c:pt>
                <c:pt idx="692">
                  <c:v>9438977089.7880764</c:v>
                </c:pt>
                <c:pt idx="693">
                  <c:v>9439321125.3775864</c:v>
                </c:pt>
                <c:pt idx="694">
                  <c:v>9447312616.8300972</c:v>
                </c:pt>
                <c:pt idx="695">
                  <c:v>9450985058.7622566</c:v>
                </c:pt>
                <c:pt idx="696">
                  <c:v>9460848445.2687054</c:v>
                </c:pt>
                <c:pt idx="697">
                  <c:v>9463061425.8448257</c:v>
                </c:pt>
                <c:pt idx="698">
                  <c:v>9463147322.7964172</c:v>
                </c:pt>
                <c:pt idx="699">
                  <c:v>9463872711.4162159</c:v>
                </c:pt>
                <c:pt idx="700">
                  <c:v>9465522997.7858868</c:v>
                </c:pt>
                <c:pt idx="701">
                  <c:v>9468073366.6120281</c:v>
                </c:pt>
                <c:pt idx="702">
                  <c:v>9475980468.2028255</c:v>
                </c:pt>
                <c:pt idx="703">
                  <c:v>9482315079.3923664</c:v>
                </c:pt>
                <c:pt idx="704">
                  <c:v>9484095888.2672958</c:v>
                </c:pt>
                <c:pt idx="705">
                  <c:v>9487582333.5618134</c:v>
                </c:pt>
                <c:pt idx="706">
                  <c:v>9490732104.744936</c:v>
                </c:pt>
                <c:pt idx="707">
                  <c:v>9493071173.1914063</c:v>
                </c:pt>
                <c:pt idx="708">
                  <c:v>9494237431.2644062</c:v>
                </c:pt>
                <c:pt idx="709">
                  <c:v>9496146413.7281971</c:v>
                </c:pt>
                <c:pt idx="710">
                  <c:v>9497182375.3133755</c:v>
                </c:pt>
                <c:pt idx="711">
                  <c:v>9499719696.0914955</c:v>
                </c:pt>
                <c:pt idx="712">
                  <c:v>9500313332.3770657</c:v>
                </c:pt>
                <c:pt idx="713">
                  <c:v>9503484994.9294376</c:v>
                </c:pt>
                <c:pt idx="714">
                  <c:v>9506073779.4713764</c:v>
                </c:pt>
                <c:pt idx="715">
                  <c:v>9506702124.0169163</c:v>
                </c:pt>
                <c:pt idx="716">
                  <c:v>9514240103.8823757</c:v>
                </c:pt>
                <c:pt idx="717">
                  <c:v>9519709133.6573009</c:v>
                </c:pt>
                <c:pt idx="718">
                  <c:v>9526948930.9864655</c:v>
                </c:pt>
                <c:pt idx="719">
                  <c:v>9528777361.9066753</c:v>
                </c:pt>
                <c:pt idx="720">
                  <c:v>9529542957.9921265</c:v>
                </c:pt>
                <c:pt idx="721">
                  <c:v>9530184280.9969654</c:v>
                </c:pt>
                <c:pt idx="722">
                  <c:v>9540891942.4128227</c:v>
                </c:pt>
                <c:pt idx="723">
                  <c:v>9550387303.7759552</c:v>
                </c:pt>
                <c:pt idx="724">
                  <c:v>9556670916.761095</c:v>
                </c:pt>
                <c:pt idx="725">
                  <c:v>9565778515.9102116</c:v>
                </c:pt>
                <c:pt idx="726">
                  <c:v>9569953520.7201157</c:v>
                </c:pt>
                <c:pt idx="727">
                  <c:v>9572588550.7933769</c:v>
                </c:pt>
                <c:pt idx="728">
                  <c:v>9577005890.7688255</c:v>
                </c:pt>
                <c:pt idx="729">
                  <c:v>9580251777.9168758</c:v>
                </c:pt>
                <c:pt idx="730">
                  <c:v>9580530795.0008755</c:v>
                </c:pt>
                <c:pt idx="731">
                  <c:v>9582947344.3137455</c:v>
                </c:pt>
                <c:pt idx="732">
                  <c:v>9583227999.5234337</c:v>
                </c:pt>
                <c:pt idx="733">
                  <c:v>9587067677.1983128</c:v>
                </c:pt>
                <c:pt idx="734">
                  <c:v>9587727054.3620663</c:v>
                </c:pt>
                <c:pt idx="735">
                  <c:v>9592168756.181097</c:v>
                </c:pt>
                <c:pt idx="736">
                  <c:v>9594617888.5126476</c:v>
                </c:pt>
                <c:pt idx="737">
                  <c:v>9597769944.8918858</c:v>
                </c:pt>
                <c:pt idx="738">
                  <c:v>9599162852.8997765</c:v>
                </c:pt>
                <c:pt idx="739">
                  <c:v>9601348919.1871071</c:v>
                </c:pt>
                <c:pt idx="740">
                  <c:v>9606163605.6167164</c:v>
                </c:pt>
                <c:pt idx="741">
                  <c:v>9611158975.4547863</c:v>
                </c:pt>
                <c:pt idx="742">
                  <c:v>9611438417.6390667</c:v>
                </c:pt>
                <c:pt idx="743">
                  <c:v>9612113198.1628571</c:v>
                </c:pt>
                <c:pt idx="744">
                  <c:v>9617254095.003336</c:v>
                </c:pt>
                <c:pt idx="745">
                  <c:v>9618899125.1580753</c:v>
                </c:pt>
                <c:pt idx="746">
                  <c:v>9619843704.400116</c:v>
                </c:pt>
                <c:pt idx="747">
                  <c:v>9623815140.903059</c:v>
                </c:pt>
                <c:pt idx="748">
                  <c:v>9626486315.5839157</c:v>
                </c:pt>
                <c:pt idx="749">
                  <c:v>9627218444.6879559</c:v>
                </c:pt>
                <c:pt idx="750">
                  <c:v>9633574878.2101784</c:v>
                </c:pt>
                <c:pt idx="751">
                  <c:v>9636039397.6000957</c:v>
                </c:pt>
                <c:pt idx="752">
                  <c:v>9649850851.7746162</c:v>
                </c:pt>
                <c:pt idx="753">
                  <c:v>9651764114.0157337</c:v>
                </c:pt>
                <c:pt idx="754">
                  <c:v>9652390638.5868759</c:v>
                </c:pt>
                <c:pt idx="755">
                  <c:v>9652521265.1667976</c:v>
                </c:pt>
                <c:pt idx="756">
                  <c:v>9656609402.3784771</c:v>
                </c:pt>
                <c:pt idx="757">
                  <c:v>9658878091.3370056</c:v>
                </c:pt>
                <c:pt idx="758">
                  <c:v>9663982836.3017063</c:v>
                </c:pt>
                <c:pt idx="759">
                  <c:v>9676760963.823967</c:v>
                </c:pt>
                <c:pt idx="760">
                  <c:v>9679247732.891386</c:v>
                </c:pt>
                <c:pt idx="761">
                  <c:v>9686924533.1504154</c:v>
                </c:pt>
                <c:pt idx="762">
                  <c:v>9688759727.8394566</c:v>
                </c:pt>
                <c:pt idx="763">
                  <c:v>9691148805.9661465</c:v>
                </c:pt>
                <c:pt idx="764">
                  <c:v>9701723186.9410267</c:v>
                </c:pt>
                <c:pt idx="765">
                  <c:v>9704260837.3058167</c:v>
                </c:pt>
                <c:pt idx="766">
                  <c:v>9705362794.0618362</c:v>
                </c:pt>
                <c:pt idx="767">
                  <c:v>9708213921.1486759</c:v>
                </c:pt>
                <c:pt idx="768">
                  <c:v>9710258164.8936253</c:v>
                </c:pt>
                <c:pt idx="769">
                  <c:v>9713147315.5153275</c:v>
                </c:pt>
                <c:pt idx="770">
                  <c:v>9713812006.2988663</c:v>
                </c:pt>
                <c:pt idx="771">
                  <c:v>9716412061.5016956</c:v>
                </c:pt>
                <c:pt idx="772">
                  <c:v>9717957123.0124969</c:v>
                </c:pt>
                <c:pt idx="773">
                  <c:v>9718510258.5703964</c:v>
                </c:pt>
                <c:pt idx="774">
                  <c:v>9719921415.3775654</c:v>
                </c:pt>
                <c:pt idx="775">
                  <c:v>9723270834.860466</c:v>
                </c:pt>
                <c:pt idx="776">
                  <c:v>9729181557.6713161</c:v>
                </c:pt>
                <c:pt idx="777">
                  <c:v>9730381415.6388359</c:v>
                </c:pt>
                <c:pt idx="778">
                  <c:v>9733017628.5118771</c:v>
                </c:pt>
                <c:pt idx="779">
                  <c:v>9737912569.7639256</c:v>
                </c:pt>
                <c:pt idx="780">
                  <c:v>9743125152.633646</c:v>
                </c:pt>
                <c:pt idx="781">
                  <c:v>9743527099.5963764</c:v>
                </c:pt>
                <c:pt idx="782">
                  <c:v>9750435338.4675159</c:v>
                </c:pt>
                <c:pt idx="783">
                  <c:v>9760101312.0825558</c:v>
                </c:pt>
                <c:pt idx="784">
                  <c:v>9762149219.5602474</c:v>
                </c:pt>
                <c:pt idx="785">
                  <c:v>9771183158.7049866</c:v>
                </c:pt>
                <c:pt idx="786">
                  <c:v>9785867630.1180668</c:v>
                </c:pt>
                <c:pt idx="787">
                  <c:v>9801414716.5481758</c:v>
                </c:pt>
                <c:pt idx="788">
                  <c:v>9802147392.3856258</c:v>
                </c:pt>
                <c:pt idx="789">
                  <c:v>9802957278.7651062</c:v>
                </c:pt>
                <c:pt idx="790">
                  <c:v>9803116897.5562057</c:v>
                </c:pt>
                <c:pt idx="791">
                  <c:v>9809482149.3070755</c:v>
                </c:pt>
                <c:pt idx="792">
                  <c:v>9810921424.4921455</c:v>
                </c:pt>
                <c:pt idx="793">
                  <c:v>9820324571.0947266</c:v>
                </c:pt>
                <c:pt idx="794">
                  <c:v>9823459320.8472366</c:v>
                </c:pt>
                <c:pt idx="795">
                  <c:v>9838983466.0945454</c:v>
                </c:pt>
                <c:pt idx="796">
                  <c:v>9844011862.4888554</c:v>
                </c:pt>
                <c:pt idx="797">
                  <c:v>9847456431.907526</c:v>
                </c:pt>
                <c:pt idx="798">
                  <c:v>9856978920.5306873</c:v>
                </c:pt>
                <c:pt idx="799">
                  <c:v>9862052027.9402866</c:v>
                </c:pt>
                <c:pt idx="800">
                  <c:v>9862447669.7071075</c:v>
                </c:pt>
                <c:pt idx="801">
                  <c:v>9863721856.5546055</c:v>
                </c:pt>
                <c:pt idx="802">
                  <c:v>9863856669.0178661</c:v>
                </c:pt>
                <c:pt idx="803">
                  <c:v>9865791368.4456768</c:v>
                </c:pt>
                <c:pt idx="804">
                  <c:v>9866103011.0348568</c:v>
                </c:pt>
                <c:pt idx="805">
                  <c:v>9866109902.9245358</c:v>
                </c:pt>
                <c:pt idx="806">
                  <c:v>9866384673.1799564</c:v>
                </c:pt>
                <c:pt idx="807">
                  <c:v>9869614482.3875256</c:v>
                </c:pt>
                <c:pt idx="808">
                  <c:v>9880515919.5114269</c:v>
                </c:pt>
                <c:pt idx="809">
                  <c:v>9880677690.4602661</c:v>
                </c:pt>
                <c:pt idx="810">
                  <c:v>9881971933.6559467</c:v>
                </c:pt>
                <c:pt idx="811">
                  <c:v>9884440193.5306473</c:v>
                </c:pt>
                <c:pt idx="812">
                  <c:v>9884662388.6243458</c:v>
                </c:pt>
                <c:pt idx="813">
                  <c:v>9899330056.5172462</c:v>
                </c:pt>
                <c:pt idx="814">
                  <c:v>9909285098.4198265</c:v>
                </c:pt>
                <c:pt idx="815">
                  <c:v>9920300432.428627</c:v>
                </c:pt>
                <c:pt idx="816">
                  <c:v>9922056766.1342373</c:v>
                </c:pt>
                <c:pt idx="817">
                  <c:v>9939302776.8603363</c:v>
                </c:pt>
                <c:pt idx="818">
                  <c:v>9947418622.6353664</c:v>
                </c:pt>
                <c:pt idx="819">
                  <c:v>9948902540.6197853</c:v>
                </c:pt>
                <c:pt idx="820">
                  <c:v>9953133420.7406864</c:v>
                </c:pt>
                <c:pt idx="821">
                  <c:v>9955861811.1797352</c:v>
                </c:pt>
                <c:pt idx="822">
                  <c:v>9958066424.1104965</c:v>
                </c:pt>
                <c:pt idx="823">
                  <c:v>9958544153.3786659</c:v>
                </c:pt>
                <c:pt idx="824">
                  <c:v>9958970231.9624863</c:v>
                </c:pt>
                <c:pt idx="825">
                  <c:v>9966196112.3480854</c:v>
                </c:pt>
                <c:pt idx="826">
                  <c:v>9967113816.1921654</c:v>
                </c:pt>
                <c:pt idx="827">
                  <c:v>9969611956.4565353</c:v>
                </c:pt>
                <c:pt idx="828">
                  <c:v>9971164206.225256</c:v>
                </c:pt>
                <c:pt idx="829">
                  <c:v>9978094432.4817657</c:v>
                </c:pt>
                <c:pt idx="830">
                  <c:v>9986578054.9867954</c:v>
                </c:pt>
                <c:pt idx="831">
                  <c:v>9988481990.0515461</c:v>
                </c:pt>
                <c:pt idx="832">
                  <c:v>9993261629.2901955</c:v>
                </c:pt>
                <c:pt idx="833">
                  <c:v>9998944369.9625359</c:v>
                </c:pt>
                <c:pt idx="834">
                  <c:v>10008069644.566317</c:v>
                </c:pt>
                <c:pt idx="835">
                  <c:v>10011566989.653856</c:v>
                </c:pt>
                <c:pt idx="836">
                  <c:v>10013083434.724466</c:v>
                </c:pt>
                <c:pt idx="837">
                  <c:v>10015435128.165396</c:v>
                </c:pt>
                <c:pt idx="838">
                  <c:v>10017594714.738855</c:v>
                </c:pt>
                <c:pt idx="839">
                  <c:v>10019914621.506636</c:v>
                </c:pt>
                <c:pt idx="840">
                  <c:v>10021541611.462696</c:v>
                </c:pt>
                <c:pt idx="841">
                  <c:v>10021801537.988615</c:v>
                </c:pt>
                <c:pt idx="842">
                  <c:v>10023724879.568117</c:v>
                </c:pt>
                <c:pt idx="843">
                  <c:v>10027273749.890406</c:v>
                </c:pt>
                <c:pt idx="844">
                  <c:v>10027574426.511597</c:v>
                </c:pt>
                <c:pt idx="845">
                  <c:v>10034054473.641047</c:v>
                </c:pt>
                <c:pt idx="846">
                  <c:v>10042521941.729666</c:v>
                </c:pt>
                <c:pt idx="847">
                  <c:v>10045595552.924507</c:v>
                </c:pt>
                <c:pt idx="848">
                  <c:v>10057588257.690105</c:v>
                </c:pt>
                <c:pt idx="849">
                  <c:v>10060661979.286245</c:v>
                </c:pt>
                <c:pt idx="850">
                  <c:v>10084626204.635086</c:v>
                </c:pt>
                <c:pt idx="851">
                  <c:v>10086193821.535715</c:v>
                </c:pt>
                <c:pt idx="852">
                  <c:v>10087442780.291237</c:v>
                </c:pt>
                <c:pt idx="853">
                  <c:v>10100379180.019627</c:v>
                </c:pt>
                <c:pt idx="854">
                  <c:v>10109766077.336786</c:v>
                </c:pt>
                <c:pt idx="855">
                  <c:v>10111629896.562126</c:v>
                </c:pt>
                <c:pt idx="856">
                  <c:v>10112986504.747297</c:v>
                </c:pt>
                <c:pt idx="857">
                  <c:v>10113912389.207056</c:v>
                </c:pt>
                <c:pt idx="858">
                  <c:v>10115601131.103716</c:v>
                </c:pt>
                <c:pt idx="859">
                  <c:v>10131301757.716637</c:v>
                </c:pt>
                <c:pt idx="860">
                  <c:v>10131764193.905676</c:v>
                </c:pt>
                <c:pt idx="861">
                  <c:v>10141184445.954136</c:v>
                </c:pt>
                <c:pt idx="862">
                  <c:v>10142500065.317106</c:v>
                </c:pt>
                <c:pt idx="863">
                  <c:v>10153515677.066545</c:v>
                </c:pt>
                <c:pt idx="864">
                  <c:v>10156181122.875095</c:v>
                </c:pt>
                <c:pt idx="865">
                  <c:v>10159447731.921045</c:v>
                </c:pt>
                <c:pt idx="866">
                  <c:v>10163938587.902037</c:v>
                </c:pt>
                <c:pt idx="867">
                  <c:v>10182034182.384716</c:v>
                </c:pt>
                <c:pt idx="868">
                  <c:v>10182905798.427517</c:v>
                </c:pt>
                <c:pt idx="869">
                  <c:v>10187404142.980597</c:v>
                </c:pt>
                <c:pt idx="870">
                  <c:v>10188278261.658686</c:v>
                </c:pt>
                <c:pt idx="871">
                  <c:v>10189328482.327217</c:v>
                </c:pt>
                <c:pt idx="872">
                  <c:v>10196915316.248396</c:v>
                </c:pt>
                <c:pt idx="873">
                  <c:v>10197379358.978786</c:v>
                </c:pt>
                <c:pt idx="874">
                  <c:v>10207095261.975237</c:v>
                </c:pt>
                <c:pt idx="875">
                  <c:v>10216025764.857206</c:v>
                </c:pt>
                <c:pt idx="876">
                  <c:v>10222354851.254597</c:v>
                </c:pt>
                <c:pt idx="877">
                  <c:v>10222727996.609236</c:v>
                </c:pt>
                <c:pt idx="878">
                  <c:v>10230549896.044106</c:v>
                </c:pt>
                <c:pt idx="879">
                  <c:v>10232671831.142956</c:v>
                </c:pt>
                <c:pt idx="880">
                  <c:v>10238325309.632835</c:v>
                </c:pt>
                <c:pt idx="881">
                  <c:v>10239481938.833666</c:v>
                </c:pt>
                <c:pt idx="882">
                  <c:v>10240241582.937517</c:v>
                </c:pt>
                <c:pt idx="883">
                  <c:v>10243320673.603685</c:v>
                </c:pt>
                <c:pt idx="884">
                  <c:v>10248857486.456196</c:v>
                </c:pt>
                <c:pt idx="885">
                  <c:v>10268477962.718397</c:v>
                </c:pt>
                <c:pt idx="886">
                  <c:v>10268731483.506786</c:v>
                </c:pt>
                <c:pt idx="887">
                  <c:v>10269141727.195347</c:v>
                </c:pt>
                <c:pt idx="888">
                  <c:v>10280120965.767977</c:v>
                </c:pt>
                <c:pt idx="889">
                  <c:v>10281706906.643217</c:v>
                </c:pt>
                <c:pt idx="890">
                  <c:v>10306239754.039658</c:v>
                </c:pt>
                <c:pt idx="891">
                  <c:v>10309559520.451267</c:v>
                </c:pt>
                <c:pt idx="892">
                  <c:v>10312691917.631897</c:v>
                </c:pt>
                <c:pt idx="893">
                  <c:v>10321799714.375227</c:v>
                </c:pt>
                <c:pt idx="894">
                  <c:v>10322650308.441147</c:v>
                </c:pt>
                <c:pt idx="895">
                  <c:v>10329612021.479807</c:v>
                </c:pt>
                <c:pt idx="896">
                  <c:v>10332104008.760256</c:v>
                </c:pt>
                <c:pt idx="897">
                  <c:v>10334194524.444407</c:v>
                </c:pt>
                <c:pt idx="898">
                  <c:v>10340527579.783787</c:v>
                </c:pt>
                <c:pt idx="899">
                  <c:v>10343892552.942396</c:v>
                </c:pt>
                <c:pt idx="900">
                  <c:v>10343997837.068056</c:v>
                </c:pt>
                <c:pt idx="901">
                  <c:v>10351948745.524227</c:v>
                </c:pt>
                <c:pt idx="902">
                  <c:v>10354628321.070747</c:v>
                </c:pt>
                <c:pt idx="903">
                  <c:v>10365372381.263216</c:v>
                </c:pt>
                <c:pt idx="904">
                  <c:v>10365647080.617786</c:v>
                </c:pt>
                <c:pt idx="905">
                  <c:v>10367081174.690416</c:v>
                </c:pt>
                <c:pt idx="906">
                  <c:v>10381944857.066067</c:v>
                </c:pt>
                <c:pt idx="907">
                  <c:v>10384740356.958727</c:v>
                </c:pt>
                <c:pt idx="908">
                  <c:v>10385266378.960657</c:v>
                </c:pt>
                <c:pt idx="909">
                  <c:v>10407437273.050816</c:v>
                </c:pt>
                <c:pt idx="910">
                  <c:v>10409541299.123226</c:v>
                </c:pt>
                <c:pt idx="911">
                  <c:v>10419202818.681988</c:v>
                </c:pt>
                <c:pt idx="912">
                  <c:v>10426411587.108997</c:v>
                </c:pt>
                <c:pt idx="913">
                  <c:v>10430147567.325546</c:v>
                </c:pt>
                <c:pt idx="914">
                  <c:v>10449651716.368116</c:v>
                </c:pt>
                <c:pt idx="915">
                  <c:v>10453922303.430397</c:v>
                </c:pt>
                <c:pt idx="916">
                  <c:v>10459558851.310497</c:v>
                </c:pt>
                <c:pt idx="917">
                  <c:v>10462248226.945097</c:v>
                </c:pt>
                <c:pt idx="918">
                  <c:v>10472982188.433046</c:v>
                </c:pt>
                <c:pt idx="919">
                  <c:v>10476181906.884996</c:v>
                </c:pt>
                <c:pt idx="920">
                  <c:v>10486807163.813797</c:v>
                </c:pt>
                <c:pt idx="921">
                  <c:v>10487414058.888746</c:v>
                </c:pt>
                <c:pt idx="922">
                  <c:v>10488645820.832987</c:v>
                </c:pt>
                <c:pt idx="923">
                  <c:v>10504363775.084566</c:v>
                </c:pt>
                <c:pt idx="924">
                  <c:v>10509414476.098877</c:v>
                </c:pt>
                <c:pt idx="925">
                  <c:v>10511261713.664938</c:v>
                </c:pt>
                <c:pt idx="926">
                  <c:v>10536798214.166637</c:v>
                </c:pt>
                <c:pt idx="927">
                  <c:v>10537579669.117805</c:v>
                </c:pt>
                <c:pt idx="928">
                  <c:v>10540283783.212276</c:v>
                </c:pt>
                <c:pt idx="929">
                  <c:v>10562490986.225697</c:v>
                </c:pt>
                <c:pt idx="930">
                  <c:v>10568872432.601826</c:v>
                </c:pt>
                <c:pt idx="931">
                  <c:v>10572055702.545776</c:v>
                </c:pt>
                <c:pt idx="932">
                  <c:v>10596796240.588837</c:v>
                </c:pt>
                <c:pt idx="933">
                  <c:v>10603295115.653837</c:v>
                </c:pt>
                <c:pt idx="934">
                  <c:v>10604002317.907328</c:v>
                </c:pt>
                <c:pt idx="935">
                  <c:v>10607664338.003336</c:v>
                </c:pt>
                <c:pt idx="936">
                  <c:v>10625646399.321657</c:v>
                </c:pt>
                <c:pt idx="937">
                  <c:v>10636100365.397606</c:v>
                </c:pt>
                <c:pt idx="938">
                  <c:v>10661195024.588636</c:v>
                </c:pt>
                <c:pt idx="939">
                  <c:v>10667750084.552317</c:v>
                </c:pt>
                <c:pt idx="940">
                  <c:v>10669264430.609266</c:v>
                </c:pt>
                <c:pt idx="941">
                  <c:v>10674683364.148066</c:v>
                </c:pt>
                <c:pt idx="942">
                  <c:v>10675204550.267397</c:v>
                </c:pt>
                <c:pt idx="943">
                  <c:v>10690535576.767986</c:v>
                </c:pt>
                <c:pt idx="944">
                  <c:v>10702637681.566446</c:v>
                </c:pt>
                <c:pt idx="945">
                  <c:v>10714597615.755077</c:v>
                </c:pt>
                <c:pt idx="946">
                  <c:v>10715306954.854166</c:v>
                </c:pt>
                <c:pt idx="947">
                  <c:v>10719284761.525896</c:v>
                </c:pt>
                <c:pt idx="948">
                  <c:v>10739141109.207716</c:v>
                </c:pt>
                <c:pt idx="949">
                  <c:v>10740447928.012356</c:v>
                </c:pt>
                <c:pt idx="950">
                  <c:v>10742429937.112257</c:v>
                </c:pt>
                <c:pt idx="951">
                  <c:v>10747614893.714127</c:v>
                </c:pt>
                <c:pt idx="952">
                  <c:v>10766561978.742657</c:v>
                </c:pt>
                <c:pt idx="953">
                  <c:v>10779513541.466356</c:v>
                </c:pt>
                <c:pt idx="954">
                  <c:v>10780076549.842438</c:v>
                </c:pt>
                <c:pt idx="955">
                  <c:v>10812304534.596025</c:v>
                </c:pt>
                <c:pt idx="956">
                  <c:v>10822056680.583107</c:v>
                </c:pt>
                <c:pt idx="957">
                  <c:v>10822230487.146416</c:v>
                </c:pt>
                <c:pt idx="958">
                  <c:v>10840470283.626966</c:v>
                </c:pt>
                <c:pt idx="959">
                  <c:v>10847030846.595766</c:v>
                </c:pt>
                <c:pt idx="960">
                  <c:v>10850275547.221907</c:v>
                </c:pt>
                <c:pt idx="961">
                  <c:v>10851077630.257196</c:v>
                </c:pt>
                <c:pt idx="962">
                  <c:v>10877141015.646166</c:v>
                </c:pt>
                <c:pt idx="963">
                  <c:v>10916102108.097687</c:v>
                </c:pt>
                <c:pt idx="964">
                  <c:v>10918773201.208456</c:v>
                </c:pt>
                <c:pt idx="965">
                  <c:v>10921000996.502756</c:v>
                </c:pt>
                <c:pt idx="966">
                  <c:v>10944838994.136908</c:v>
                </c:pt>
                <c:pt idx="967">
                  <c:v>10955296512.943336</c:v>
                </c:pt>
                <c:pt idx="968">
                  <c:v>10956734981.664806</c:v>
                </c:pt>
                <c:pt idx="969">
                  <c:v>11002796462.278196</c:v>
                </c:pt>
                <c:pt idx="970">
                  <c:v>11003994599.707306</c:v>
                </c:pt>
                <c:pt idx="971">
                  <c:v>11042419686.544287</c:v>
                </c:pt>
                <c:pt idx="972">
                  <c:v>11048614625.139717</c:v>
                </c:pt>
                <c:pt idx="973">
                  <c:v>11059122597.496946</c:v>
                </c:pt>
                <c:pt idx="974">
                  <c:v>11060642522.850906</c:v>
                </c:pt>
                <c:pt idx="975">
                  <c:v>11222014508.731016</c:v>
                </c:pt>
                <c:pt idx="976">
                  <c:v>11265863138.432266</c:v>
                </c:pt>
                <c:pt idx="977">
                  <c:v>11288522352.258566</c:v>
                </c:pt>
                <c:pt idx="978">
                  <c:v>11297670557.401176</c:v>
                </c:pt>
                <c:pt idx="979">
                  <c:v>11376661870.451406</c:v>
                </c:pt>
                <c:pt idx="980">
                  <c:v>11402594835.332207</c:v>
                </c:pt>
                <c:pt idx="981">
                  <c:v>11406891065.923388</c:v>
                </c:pt>
                <c:pt idx="982">
                  <c:v>11407123647.545847</c:v>
                </c:pt>
                <c:pt idx="983">
                  <c:v>11411443616.321257</c:v>
                </c:pt>
                <c:pt idx="984">
                  <c:v>11417349844.917456</c:v>
                </c:pt>
                <c:pt idx="985">
                  <c:v>11423932866.585707</c:v>
                </c:pt>
                <c:pt idx="986">
                  <c:v>11439289390.855658</c:v>
                </c:pt>
                <c:pt idx="987">
                  <c:v>11442657618.339388</c:v>
                </c:pt>
                <c:pt idx="988">
                  <c:v>11471346650.981636</c:v>
                </c:pt>
                <c:pt idx="989">
                  <c:v>11509178410.108526</c:v>
                </c:pt>
                <c:pt idx="990">
                  <c:v>11514723296.835365</c:v>
                </c:pt>
                <c:pt idx="991">
                  <c:v>11780647695.843126</c:v>
                </c:pt>
                <c:pt idx="992">
                  <c:v>11811976828.464565</c:v>
                </c:pt>
                <c:pt idx="993">
                  <c:v>11833807638.976206</c:v>
                </c:pt>
                <c:pt idx="994">
                  <c:v>11987351847.521177</c:v>
                </c:pt>
                <c:pt idx="995">
                  <c:v>11987790477.451206</c:v>
                </c:pt>
                <c:pt idx="996">
                  <c:v>12159759547.992798</c:v>
                </c:pt>
                <c:pt idx="997">
                  <c:v>12163744231.564077</c:v>
                </c:pt>
                <c:pt idx="998">
                  <c:v>12181926582.298788</c:v>
                </c:pt>
                <c:pt idx="999">
                  <c:v>12496365122.186487</c:v>
                </c:pt>
              </c:numCache>
            </c:numRef>
          </c:xVal>
          <c:yVal>
            <c:numRef>
              <c:f>'Life-Cycle NPV'!$B$8:$B$1007</c:f>
              <c:numCache>
                <c:formatCode>0.00%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1F1-4B8A-93F0-A224A4D8C6BF}"/>
            </c:ext>
          </c:extLst>
        </c:ser>
        <c:ser>
          <c:idx val="1"/>
          <c:order val="1"/>
          <c:tx>
            <c:v>Hardened Scenario</c:v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'Life-Cycle NPV'!$F$8:$F$1007</c:f>
              <c:numCache>
                <c:formatCode>"$"#,##0</c:formatCode>
                <c:ptCount val="1000"/>
                <c:pt idx="0">
                  <c:v>4272406899.2535057</c:v>
                </c:pt>
                <c:pt idx="1">
                  <c:v>4273864227.2168884</c:v>
                </c:pt>
                <c:pt idx="2">
                  <c:v>4392494420.4357939</c:v>
                </c:pt>
                <c:pt idx="3">
                  <c:v>4427024131.3298903</c:v>
                </c:pt>
                <c:pt idx="4">
                  <c:v>4439164913.7315273</c:v>
                </c:pt>
                <c:pt idx="5">
                  <c:v>4439624796.4190311</c:v>
                </c:pt>
                <c:pt idx="6">
                  <c:v>4440875883.1280088</c:v>
                </c:pt>
                <c:pt idx="7">
                  <c:v>4473050547.9553986</c:v>
                </c:pt>
                <c:pt idx="8">
                  <c:v>4484245913.8282652</c:v>
                </c:pt>
                <c:pt idx="9">
                  <c:v>4490108439.6154099</c:v>
                </c:pt>
                <c:pt idx="10">
                  <c:v>4501484884.9173317</c:v>
                </c:pt>
                <c:pt idx="11">
                  <c:v>4517079940.2812967</c:v>
                </c:pt>
                <c:pt idx="12">
                  <c:v>4551631847.793025</c:v>
                </c:pt>
                <c:pt idx="13">
                  <c:v>4583327635.7106485</c:v>
                </c:pt>
                <c:pt idx="14">
                  <c:v>4603999669.7917252</c:v>
                </c:pt>
                <c:pt idx="15">
                  <c:v>4612292387.223093</c:v>
                </c:pt>
                <c:pt idx="16">
                  <c:v>4614127065.9315681</c:v>
                </c:pt>
                <c:pt idx="17">
                  <c:v>4623166839.1416807</c:v>
                </c:pt>
                <c:pt idx="18">
                  <c:v>4628824271.6442757</c:v>
                </c:pt>
                <c:pt idx="19">
                  <c:v>4629282036.3488779</c:v>
                </c:pt>
                <c:pt idx="20">
                  <c:v>4631217602.3452473</c:v>
                </c:pt>
                <c:pt idx="21">
                  <c:v>4633100607.0619965</c:v>
                </c:pt>
                <c:pt idx="22">
                  <c:v>4634687096.6925192</c:v>
                </c:pt>
                <c:pt idx="23">
                  <c:v>4636553268.267457</c:v>
                </c:pt>
                <c:pt idx="24">
                  <c:v>4639071339.1061325</c:v>
                </c:pt>
                <c:pt idx="25">
                  <c:v>4640389240.1805086</c:v>
                </c:pt>
                <c:pt idx="26">
                  <c:v>4642697448.869195</c:v>
                </c:pt>
                <c:pt idx="27">
                  <c:v>4648075146.1037369</c:v>
                </c:pt>
                <c:pt idx="28">
                  <c:v>4648808630.9741945</c:v>
                </c:pt>
                <c:pt idx="29">
                  <c:v>4649858206.2234755</c:v>
                </c:pt>
                <c:pt idx="30">
                  <c:v>4662578160.4724398</c:v>
                </c:pt>
                <c:pt idx="31">
                  <c:v>4668582775.5247116</c:v>
                </c:pt>
                <c:pt idx="32">
                  <c:v>4670219282.0225582</c:v>
                </c:pt>
                <c:pt idx="33">
                  <c:v>4670289115.0482483</c:v>
                </c:pt>
                <c:pt idx="34">
                  <c:v>4672689175.0372849</c:v>
                </c:pt>
                <c:pt idx="35">
                  <c:v>4674747910.9616604</c:v>
                </c:pt>
                <c:pt idx="36">
                  <c:v>4678750115.5086527</c:v>
                </c:pt>
                <c:pt idx="37">
                  <c:v>4680721368.0267229</c:v>
                </c:pt>
                <c:pt idx="38">
                  <c:v>4693606972.7789927</c:v>
                </c:pt>
                <c:pt idx="39">
                  <c:v>4693818197.1656742</c:v>
                </c:pt>
                <c:pt idx="40">
                  <c:v>4695553296.5981865</c:v>
                </c:pt>
                <c:pt idx="41">
                  <c:v>4696366479.327466</c:v>
                </c:pt>
                <c:pt idx="42">
                  <c:v>4700830939.896801</c:v>
                </c:pt>
                <c:pt idx="43">
                  <c:v>4701060496.0527496</c:v>
                </c:pt>
                <c:pt idx="44">
                  <c:v>4707710359.2910671</c:v>
                </c:pt>
                <c:pt idx="45">
                  <c:v>4711487772.5991707</c:v>
                </c:pt>
                <c:pt idx="46">
                  <c:v>4716826977.0969505</c:v>
                </c:pt>
                <c:pt idx="47">
                  <c:v>4717688449.98596</c:v>
                </c:pt>
                <c:pt idx="48">
                  <c:v>4721145113.8620987</c:v>
                </c:pt>
                <c:pt idx="49">
                  <c:v>4721365063.2236834</c:v>
                </c:pt>
                <c:pt idx="50">
                  <c:v>4727898570.2135105</c:v>
                </c:pt>
                <c:pt idx="51">
                  <c:v>4729636792.350976</c:v>
                </c:pt>
                <c:pt idx="52">
                  <c:v>4733493648.3217211</c:v>
                </c:pt>
                <c:pt idx="53">
                  <c:v>4734671566.9482946</c:v>
                </c:pt>
                <c:pt idx="54">
                  <c:v>4740605804.7831764</c:v>
                </c:pt>
                <c:pt idx="55">
                  <c:v>4741828243.7349825</c:v>
                </c:pt>
                <c:pt idx="56">
                  <c:v>4744669528.6509705</c:v>
                </c:pt>
                <c:pt idx="57">
                  <c:v>4747436701.7924042</c:v>
                </c:pt>
                <c:pt idx="58">
                  <c:v>4747702549.4595013</c:v>
                </c:pt>
                <c:pt idx="59">
                  <c:v>4748216357.4899235</c:v>
                </c:pt>
                <c:pt idx="60">
                  <c:v>4751256920.0179567</c:v>
                </c:pt>
                <c:pt idx="61">
                  <c:v>4755483521.0641842</c:v>
                </c:pt>
                <c:pt idx="62">
                  <c:v>4755721872.3904486</c:v>
                </c:pt>
                <c:pt idx="63">
                  <c:v>4762958403.2491474</c:v>
                </c:pt>
                <c:pt idx="64">
                  <c:v>4763511609.1885853</c:v>
                </c:pt>
                <c:pt idx="65">
                  <c:v>4765646437.1729326</c:v>
                </c:pt>
                <c:pt idx="66">
                  <c:v>4775503952.1500597</c:v>
                </c:pt>
                <c:pt idx="67">
                  <c:v>4775721334.6024704</c:v>
                </c:pt>
                <c:pt idx="68">
                  <c:v>4779785762.7340441</c:v>
                </c:pt>
                <c:pt idx="69">
                  <c:v>4783146252.0778017</c:v>
                </c:pt>
                <c:pt idx="70">
                  <c:v>4783616158.545599</c:v>
                </c:pt>
                <c:pt idx="71">
                  <c:v>4790124885.4375248</c:v>
                </c:pt>
                <c:pt idx="72">
                  <c:v>4799211289.8601837</c:v>
                </c:pt>
                <c:pt idx="73">
                  <c:v>4799428756.0177784</c:v>
                </c:pt>
                <c:pt idx="74">
                  <c:v>4809581419.0225706</c:v>
                </c:pt>
                <c:pt idx="75">
                  <c:v>4811393177.2812529</c:v>
                </c:pt>
                <c:pt idx="76">
                  <c:v>4817775315.4403143</c:v>
                </c:pt>
                <c:pt idx="77">
                  <c:v>4818607997.3417511</c:v>
                </c:pt>
                <c:pt idx="78">
                  <c:v>4820866861.2019205</c:v>
                </c:pt>
                <c:pt idx="79">
                  <c:v>4824422386.0869684</c:v>
                </c:pt>
                <c:pt idx="80">
                  <c:v>4826140909.7458048</c:v>
                </c:pt>
                <c:pt idx="81">
                  <c:v>4826188799.0816116</c:v>
                </c:pt>
                <c:pt idx="82">
                  <c:v>4827772576.7182674</c:v>
                </c:pt>
                <c:pt idx="83">
                  <c:v>4828122663.1506042</c:v>
                </c:pt>
                <c:pt idx="84">
                  <c:v>4831224977.8596764</c:v>
                </c:pt>
                <c:pt idx="85">
                  <c:v>4833160636.7178459</c:v>
                </c:pt>
                <c:pt idx="86">
                  <c:v>4838535817.7103662</c:v>
                </c:pt>
                <c:pt idx="87">
                  <c:v>4840616164.2522631</c:v>
                </c:pt>
                <c:pt idx="88">
                  <c:v>4841361104.6286354</c:v>
                </c:pt>
                <c:pt idx="89">
                  <c:v>4848810700.9910688</c:v>
                </c:pt>
                <c:pt idx="90">
                  <c:v>4853489251.2919712</c:v>
                </c:pt>
                <c:pt idx="91">
                  <c:v>4854285841.3025894</c:v>
                </c:pt>
                <c:pt idx="92">
                  <c:v>4858805108.4768991</c:v>
                </c:pt>
                <c:pt idx="93">
                  <c:v>4859485419.5300064</c:v>
                </c:pt>
                <c:pt idx="94">
                  <c:v>4860072830.5631504</c:v>
                </c:pt>
                <c:pt idx="95">
                  <c:v>4861140483.9787045</c:v>
                </c:pt>
                <c:pt idx="96">
                  <c:v>4863420695.9621439</c:v>
                </c:pt>
                <c:pt idx="97">
                  <c:v>4870311662.6060591</c:v>
                </c:pt>
                <c:pt idx="98">
                  <c:v>4871393755.5057068</c:v>
                </c:pt>
                <c:pt idx="99">
                  <c:v>4872913959.2169752</c:v>
                </c:pt>
                <c:pt idx="100">
                  <c:v>4873864141.8631458</c:v>
                </c:pt>
                <c:pt idx="101">
                  <c:v>4875388500.7928467</c:v>
                </c:pt>
                <c:pt idx="102">
                  <c:v>4876787510.3436413</c:v>
                </c:pt>
                <c:pt idx="103">
                  <c:v>4884657731.9101362</c:v>
                </c:pt>
                <c:pt idx="104">
                  <c:v>4886641345.2806492</c:v>
                </c:pt>
                <c:pt idx="105">
                  <c:v>4889305882.1150789</c:v>
                </c:pt>
                <c:pt idx="106">
                  <c:v>4893905658.3885851</c:v>
                </c:pt>
                <c:pt idx="107">
                  <c:v>4894826288.7485456</c:v>
                </c:pt>
                <c:pt idx="108">
                  <c:v>4895647527.9893389</c:v>
                </c:pt>
                <c:pt idx="109">
                  <c:v>4903288405.1081877</c:v>
                </c:pt>
                <c:pt idx="110">
                  <c:v>4905151801.2004833</c:v>
                </c:pt>
                <c:pt idx="111">
                  <c:v>4905234056.7394409</c:v>
                </c:pt>
                <c:pt idx="112">
                  <c:v>4914844998.8839941</c:v>
                </c:pt>
                <c:pt idx="113">
                  <c:v>4916596888.831687</c:v>
                </c:pt>
                <c:pt idx="114">
                  <c:v>4917881450.5414276</c:v>
                </c:pt>
                <c:pt idx="115">
                  <c:v>4918489221.3441534</c:v>
                </c:pt>
                <c:pt idx="116">
                  <c:v>4923996943.0104237</c:v>
                </c:pt>
                <c:pt idx="117">
                  <c:v>4926106865.6377363</c:v>
                </c:pt>
                <c:pt idx="118">
                  <c:v>4928983036.5184937</c:v>
                </c:pt>
                <c:pt idx="119">
                  <c:v>4932290710.3640184</c:v>
                </c:pt>
                <c:pt idx="120">
                  <c:v>4933665402.0829563</c:v>
                </c:pt>
                <c:pt idx="121">
                  <c:v>4934229823.8636389</c:v>
                </c:pt>
                <c:pt idx="122">
                  <c:v>4934368650.5496569</c:v>
                </c:pt>
                <c:pt idx="123">
                  <c:v>4935631092.1921587</c:v>
                </c:pt>
                <c:pt idx="124">
                  <c:v>4935670762.4507036</c:v>
                </c:pt>
                <c:pt idx="125">
                  <c:v>4935805984.9798679</c:v>
                </c:pt>
                <c:pt idx="126">
                  <c:v>4936296417.0023746</c:v>
                </c:pt>
                <c:pt idx="127">
                  <c:v>4936757263.0782871</c:v>
                </c:pt>
                <c:pt idx="128">
                  <c:v>4937736376.1525097</c:v>
                </c:pt>
                <c:pt idx="129">
                  <c:v>4939256964.7144833</c:v>
                </c:pt>
                <c:pt idx="130">
                  <c:v>4940548926.4835339</c:v>
                </c:pt>
                <c:pt idx="131">
                  <c:v>4941337051.5176458</c:v>
                </c:pt>
                <c:pt idx="132">
                  <c:v>4941507744.452035</c:v>
                </c:pt>
                <c:pt idx="133">
                  <c:v>4946949259.7469387</c:v>
                </c:pt>
                <c:pt idx="134">
                  <c:v>4948044010.6396818</c:v>
                </c:pt>
                <c:pt idx="135">
                  <c:v>4952695476.8214846</c:v>
                </c:pt>
                <c:pt idx="136">
                  <c:v>4958098372.7503138</c:v>
                </c:pt>
                <c:pt idx="137">
                  <c:v>4960715205.8864279</c:v>
                </c:pt>
                <c:pt idx="138">
                  <c:v>4963216959.3940639</c:v>
                </c:pt>
                <c:pt idx="139">
                  <c:v>4964312812.0344296</c:v>
                </c:pt>
                <c:pt idx="140">
                  <c:v>4964713514.4092646</c:v>
                </c:pt>
                <c:pt idx="141">
                  <c:v>4970061556.5570192</c:v>
                </c:pt>
                <c:pt idx="142">
                  <c:v>4974286426.5305796</c:v>
                </c:pt>
                <c:pt idx="143">
                  <c:v>4976657158.5783577</c:v>
                </c:pt>
                <c:pt idx="144">
                  <c:v>4978208798.942112</c:v>
                </c:pt>
                <c:pt idx="145">
                  <c:v>4983038912.4087639</c:v>
                </c:pt>
                <c:pt idx="146">
                  <c:v>4987136297.7658167</c:v>
                </c:pt>
                <c:pt idx="147">
                  <c:v>4987438351.0426626</c:v>
                </c:pt>
                <c:pt idx="148">
                  <c:v>4992878675.0121288</c:v>
                </c:pt>
                <c:pt idx="149">
                  <c:v>4995340398.3370113</c:v>
                </c:pt>
                <c:pt idx="150">
                  <c:v>4997464202.8544741</c:v>
                </c:pt>
                <c:pt idx="151">
                  <c:v>4997686333.6678066</c:v>
                </c:pt>
                <c:pt idx="152">
                  <c:v>4997755967.3007345</c:v>
                </c:pt>
                <c:pt idx="153">
                  <c:v>4998357325.9103756</c:v>
                </c:pt>
                <c:pt idx="154">
                  <c:v>4999005448.2666435</c:v>
                </c:pt>
                <c:pt idx="155">
                  <c:v>5002636842.0305471</c:v>
                </c:pt>
                <c:pt idx="156">
                  <c:v>5003857011.5089169</c:v>
                </c:pt>
                <c:pt idx="157">
                  <c:v>5004728273.3046827</c:v>
                </c:pt>
                <c:pt idx="158">
                  <c:v>5006818003.5604219</c:v>
                </c:pt>
                <c:pt idx="159">
                  <c:v>5007298886.4788685</c:v>
                </c:pt>
                <c:pt idx="160">
                  <c:v>5007634685.752532</c:v>
                </c:pt>
                <c:pt idx="161">
                  <c:v>5016053172.8283367</c:v>
                </c:pt>
                <c:pt idx="162">
                  <c:v>5019814790.078681</c:v>
                </c:pt>
                <c:pt idx="163">
                  <c:v>5021264281.9531736</c:v>
                </c:pt>
                <c:pt idx="164">
                  <c:v>5023363490.3553629</c:v>
                </c:pt>
                <c:pt idx="165">
                  <c:v>5026670725.9141808</c:v>
                </c:pt>
                <c:pt idx="166">
                  <c:v>5027850401.5431147</c:v>
                </c:pt>
                <c:pt idx="167">
                  <c:v>5028694980.1197519</c:v>
                </c:pt>
                <c:pt idx="168">
                  <c:v>5029459196.1733646</c:v>
                </c:pt>
                <c:pt idx="169">
                  <c:v>5035923992.6820307</c:v>
                </c:pt>
                <c:pt idx="170">
                  <c:v>5036524531.8076439</c:v>
                </c:pt>
                <c:pt idx="171">
                  <c:v>5036526050.4065933</c:v>
                </c:pt>
                <c:pt idx="172">
                  <c:v>5039390765.5762968</c:v>
                </c:pt>
                <c:pt idx="173">
                  <c:v>5045666166.3693848</c:v>
                </c:pt>
                <c:pt idx="174">
                  <c:v>5047525227.4206476</c:v>
                </c:pt>
                <c:pt idx="175">
                  <c:v>5048574054.0782146</c:v>
                </c:pt>
                <c:pt idx="176">
                  <c:v>5049201577.9975491</c:v>
                </c:pt>
                <c:pt idx="177">
                  <c:v>5056220186.8368263</c:v>
                </c:pt>
                <c:pt idx="178">
                  <c:v>5061432241.8739166</c:v>
                </c:pt>
                <c:pt idx="179">
                  <c:v>5062157690.2466192</c:v>
                </c:pt>
                <c:pt idx="180">
                  <c:v>5064525905.8608065</c:v>
                </c:pt>
                <c:pt idx="181">
                  <c:v>5066640166.6123228</c:v>
                </c:pt>
                <c:pt idx="182">
                  <c:v>5067054568.2864599</c:v>
                </c:pt>
                <c:pt idx="183">
                  <c:v>5067542009.377326</c:v>
                </c:pt>
                <c:pt idx="184">
                  <c:v>5070346851.1678162</c:v>
                </c:pt>
                <c:pt idx="185">
                  <c:v>5071680360.2761688</c:v>
                </c:pt>
                <c:pt idx="186">
                  <c:v>5072815225.0326109</c:v>
                </c:pt>
                <c:pt idx="187">
                  <c:v>5073582355.2033148</c:v>
                </c:pt>
                <c:pt idx="188">
                  <c:v>5075410640.9588232</c:v>
                </c:pt>
                <c:pt idx="189">
                  <c:v>5075743735.7274141</c:v>
                </c:pt>
                <c:pt idx="190">
                  <c:v>5077239238.2070751</c:v>
                </c:pt>
                <c:pt idx="191">
                  <c:v>5079334202.616334</c:v>
                </c:pt>
                <c:pt idx="192">
                  <c:v>5080613035.2936335</c:v>
                </c:pt>
                <c:pt idx="193">
                  <c:v>5080747909.2201214</c:v>
                </c:pt>
                <c:pt idx="194">
                  <c:v>5082564746.9284859</c:v>
                </c:pt>
                <c:pt idx="195">
                  <c:v>5082958714.4711332</c:v>
                </c:pt>
                <c:pt idx="196">
                  <c:v>5085950961.4055119</c:v>
                </c:pt>
                <c:pt idx="197">
                  <c:v>5086040401.2544432</c:v>
                </c:pt>
                <c:pt idx="198">
                  <c:v>5087871811.4147921</c:v>
                </c:pt>
                <c:pt idx="199">
                  <c:v>5087961200.1277628</c:v>
                </c:pt>
                <c:pt idx="200">
                  <c:v>5089149273.8970785</c:v>
                </c:pt>
                <c:pt idx="201">
                  <c:v>5090217798.9774323</c:v>
                </c:pt>
                <c:pt idx="202">
                  <c:v>5090671969.7339048</c:v>
                </c:pt>
                <c:pt idx="203">
                  <c:v>5093159824.4150591</c:v>
                </c:pt>
                <c:pt idx="204">
                  <c:v>5098365650.7062378</c:v>
                </c:pt>
                <c:pt idx="205">
                  <c:v>5098593092.3652363</c:v>
                </c:pt>
                <c:pt idx="206">
                  <c:v>5099316202.8213644</c:v>
                </c:pt>
                <c:pt idx="207">
                  <c:v>5100321625.4115686</c:v>
                </c:pt>
                <c:pt idx="208">
                  <c:v>5101049252.1515093</c:v>
                </c:pt>
                <c:pt idx="209">
                  <c:v>5102429131.2346125</c:v>
                </c:pt>
                <c:pt idx="210">
                  <c:v>5105003332.6260157</c:v>
                </c:pt>
                <c:pt idx="211">
                  <c:v>5105994545.0875368</c:v>
                </c:pt>
                <c:pt idx="212">
                  <c:v>5108573338.7431259</c:v>
                </c:pt>
                <c:pt idx="213">
                  <c:v>5110451932.1870346</c:v>
                </c:pt>
                <c:pt idx="214">
                  <c:v>5110919758.3896627</c:v>
                </c:pt>
                <c:pt idx="215">
                  <c:v>5112568187.4770479</c:v>
                </c:pt>
                <c:pt idx="216">
                  <c:v>5114239877.338891</c:v>
                </c:pt>
                <c:pt idx="217">
                  <c:v>5114615096.7783918</c:v>
                </c:pt>
                <c:pt idx="218">
                  <c:v>5114648866.4330158</c:v>
                </c:pt>
                <c:pt idx="219">
                  <c:v>5115589099.8518276</c:v>
                </c:pt>
                <c:pt idx="220">
                  <c:v>5115803322.450345</c:v>
                </c:pt>
                <c:pt idx="221">
                  <c:v>5119954092.9649248</c:v>
                </c:pt>
                <c:pt idx="222">
                  <c:v>5120253557.2297859</c:v>
                </c:pt>
                <c:pt idx="223">
                  <c:v>5121030459.1711578</c:v>
                </c:pt>
                <c:pt idx="224">
                  <c:v>5122355421.4017906</c:v>
                </c:pt>
                <c:pt idx="225">
                  <c:v>5122435724.3681908</c:v>
                </c:pt>
                <c:pt idx="226">
                  <c:v>5124659889.8034563</c:v>
                </c:pt>
                <c:pt idx="227">
                  <c:v>5126209507.9881191</c:v>
                </c:pt>
                <c:pt idx="228">
                  <c:v>5127043420.89538</c:v>
                </c:pt>
                <c:pt idx="229">
                  <c:v>5130257615.019989</c:v>
                </c:pt>
                <c:pt idx="230">
                  <c:v>5130428249.5874624</c:v>
                </c:pt>
                <c:pt idx="231">
                  <c:v>5131987941.8584604</c:v>
                </c:pt>
                <c:pt idx="232">
                  <c:v>5134332233.4940596</c:v>
                </c:pt>
                <c:pt idx="233">
                  <c:v>5135998386.2315693</c:v>
                </c:pt>
                <c:pt idx="234">
                  <c:v>5136622082.8356066</c:v>
                </c:pt>
                <c:pt idx="235">
                  <c:v>5136915274.3250856</c:v>
                </c:pt>
                <c:pt idx="236">
                  <c:v>5136928002.2014027</c:v>
                </c:pt>
                <c:pt idx="237">
                  <c:v>5137461498.7658358</c:v>
                </c:pt>
                <c:pt idx="238">
                  <c:v>5138014962.5049553</c:v>
                </c:pt>
                <c:pt idx="239">
                  <c:v>5138119588.8580256</c:v>
                </c:pt>
                <c:pt idx="240">
                  <c:v>5138243499.252079</c:v>
                </c:pt>
                <c:pt idx="241">
                  <c:v>5138358741.6642141</c:v>
                </c:pt>
                <c:pt idx="242">
                  <c:v>5138479115.841116</c:v>
                </c:pt>
                <c:pt idx="243">
                  <c:v>5139610348.009099</c:v>
                </c:pt>
                <c:pt idx="244">
                  <c:v>5139679019.8397465</c:v>
                </c:pt>
                <c:pt idx="245">
                  <c:v>5140031497.7244606</c:v>
                </c:pt>
                <c:pt idx="246">
                  <c:v>5143418216.5713758</c:v>
                </c:pt>
                <c:pt idx="247">
                  <c:v>5143494730.2497101</c:v>
                </c:pt>
                <c:pt idx="248">
                  <c:v>5144774927.7448616</c:v>
                </c:pt>
                <c:pt idx="249">
                  <c:v>5145841476.5162363</c:v>
                </c:pt>
                <c:pt idx="250">
                  <c:v>5146027684.7165537</c:v>
                </c:pt>
                <c:pt idx="251">
                  <c:v>5146184775.6509132</c:v>
                </c:pt>
                <c:pt idx="252">
                  <c:v>5147322107.4773531</c:v>
                </c:pt>
                <c:pt idx="253">
                  <c:v>5147720101.266099</c:v>
                </c:pt>
                <c:pt idx="254">
                  <c:v>5149548265.4616966</c:v>
                </c:pt>
                <c:pt idx="255">
                  <c:v>5150073624.5515471</c:v>
                </c:pt>
                <c:pt idx="256">
                  <c:v>5151776188.2781582</c:v>
                </c:pt>
                <c:pt idx="257">
                  <c:v>5152983011.1696463</c:v>
                </c:pt>
                <c:pt idx="258">
                  <c:v>5154571836.6306915</c:v>
                </c:pt>
                <c:pt idx="259">
                  <c:v>5158236180.9411058</c:v>
                </c:pt>
                <c:pt idx="260">
                  <c:v>5158544701.088768</c:v>
                </c:pt>
                <c:pt idx="261">
                  <c:v>5161269799.4246025</c:v>
                </c:pt>
                <c:pt idx="262">
                  <c:v>5163372453.6202059</c:v>
                </c:pt>
                <c:pt idx="263">
                  <c:v>5164331803.4493561</c:v>
                </c:pt>
                <c:pt idx="264">
                  <c:v>5166010535.9918804</c:v>
                </c:pt>
                <c:pt idx="265">
                  <c:v>5169711422.2558498</c:v>
                </c:pt>
                <c:pt idx="266">
                  <c:v>5171763785.3549118</c:v>
                </c:pt>
                <c:pt idx="267">
                  <c:v>5174515138.1698332</c:v>
                </c:pt>
                <c:pt idx="268">
                  <c:v>5175509125.2917337</c:v>
                </c:pt>
                <c:pt idx="269">
                  <c:v>5175589156.5777168</c:v>
                </c:pt>
                <c:pt idx="270">
                  <c:v>5175973167.3182812</c:v>
                </c:pt>
                <c:pt idx="271">
                  <c:v>5177486169.2871513</c:v>
                </c:pt>
                <c:pt idx="272">
                  <c:v>5184270542.7106009</c:v>
                </c:pt>
                <c:pt idx="273">
                  <c:v>5186138152.2543459</c:v>
                </c:pt>
                <c:pt idx="274">
                  <c:v>5187727557.9293919</c:v>
                </c:pt>
                <c:pt idx="275">
                  <c:v>5188091175.3305988</c:v>
                </c:pt>
                <c:pt idx="276">
                  <c:v>5188177487.5398293</c:v>
                </c:pt>
                <c:pt idx="277">
                  <c:v>5189027180.421834</c:v>
                </c:pt>
                <c:pt idx="278">
                  <c:v>5190188290.6857643</c:v>
                </c:pt>
                <c:pt idx="279">
                  <c:v>5190593459.3812542</c:v>
                </c:pt>
                <c:pt idx="280">
                  <c:v>5193090699.4012737</c:v>
                </c:pt>
                <c:pt idx="281">
                  <c:v>5193476555.2914915</c:v>
                </c:pt>
                <c:pt idx="282">
                  <c:v>5193745304.7657394</c:v>
                </c:pt>
                <c:pt idx="283">
                  <c:v>5194444420.6620817</c:v>
                </c:pt>
                <c:pt idx="284">
                  <c:v>5195352197.0796614</c:v>
                </c:pt>
                <c:pt idx="285">
                  <c:v>5195413823.1802692</c:v>
                </c:pt>
                <c:pt idx="286">
                  <c:v>5195557190.3361597</c:v>
                </c:pt>
                <c:pt idx="287">
                  <c:v>5196515613.5388994</c:v>
                </c:pt>
                <c:pt idx="288">
                  <c:v>5196749819.9426947</c:v>
                </c:pt>
                <c:pt idx="289">
                  <c:v>5197529772.5378189</c:v>
                </c:pt>
                <c:pt idx="290">
                  <c:v>5197764218.8141975</c:v>
                </c:pt>
                <c:pt idx="291">
                  <c:v>5198502107.7359629</c:v>
                </c:pt>
                <c:pt idx="292">
                  <c:v>5200849548.1563234</c:v>
                </c:pt>
                <c:pt idx="293">
                  <c:v>5202382580.3805513</c:v>
                </c:pt>
                <c:pt idx="294">
                  <c:v>5202975800.5586386</c:v>
                </c:pt>
                <c:pt idx="295">
                  <c:v>5205893488.2641096</c:v>
                </c:pt>
                <c:pt idx="296">
                  <c:v>5207192584.7281017</c:v>
                </c:pt>
                <c:pt idx="297">
                  <c:v>5207610767.2861967</c:v>
                </c:pt>
                <c:pt idx="298">
                  <c:v>5209823095.3131132</c:v>
                </c:pt>
                <c:pt idx="299">
                  <c:v>5209984178.7305326</c:v>
                </c:pt>
                <c:pt idx="300">
                  <c:v>5212756068.3046646</c:v>
                </c:pt>
                <c:pt idx="301">
                  <c:v>5213206565.7048645</c:v>
                </c:pt>
                <c:pt idx="302">
                  <c:v>5214354406.1701298</c:v>
                </c:pt>
                <c:pt idx="303">
                  <c:v>5214541805.1619005</c:v>
                </c:pt>
                <c:pt idx="304">
                  <c:v>5214967133.1727076</c:v>
                </c:pt>
                <c:pt idx="305">
                  <c:v>5215344467.9791164</c:v>
                </c:pt>
                <c:pt idx="306">
                  <c:v>5215658972.8370447</c:v>
                </c:pt>
                <c:pt idx="307">
                  <c:v>5216004796.5136633</c:v>
                </c:pt>
                <c:pt idx="308">
                  <c:v>5216109618.1946535</c:v>
                </c:pt>
                <c:pt idx="309">
                  <c:v>5216228850.0122366</c:v>
                </c:pt>
                <c:pt idx="310">
                  <c:v>5219265322.2000561</c:v>
                </c:pt>
                <c:pt idx="311">
                  <c:v>5221589396.8927736</c:v>
                </c:pt>
                <c:pt idx="312">
                  <c:v>5223236850.4713068</c:v>
                </c:pt>
                <c:pt idx="313">
                  <c:v>5223712657.0007391</c:v>
                </c:pt>
                <c:pt idx="314">
                  <c:v>5224062290.1818094</c:v>
                </c:pt>
                <c:pt idx="315">
                  <c:v>5225607766.8699169</c:v>
                </c:pt>
                <c:pt idx="316">
                  <c:v>5227306881.9431143</c:v>
                </c:pt>
                <c:pt idx="317">
                  <c:v>5228590217.798871</c:v>
                </c:pt>
                <c:pt idx="318">
                  <c:v>5228635139.8429213</c:v>
                </c:pt>
                <c:pt idx="319">
                  <c:v>5228987878.345006</c:v>
                </c:pt>
                <c:pt idx="320">
                  <c:v>5229173917.6339025</c:v>
                </c:pt>
                <c:pt idx="321">
                  <c:v>5230482740.1707458</c:v>
                </c:pt>
                <c:pt idx="322">
                  <c:v>5230978024.3247185</c:v>
                </c:pt>
                <c:pt idx="323">
                  <c:v>5231232524.9698811</c:v>
                </c:pt>
                <c:pt idx="324">
                  <c:v>5232934068.3289557</c:v>
                </c:pt>
                <c:pt idx="325">
                  <c:v>5232937217.9845409</c:v>
                </c:pt>
                <c:pt idx="326">
                  <c:v>5234007911.1284218</c:v>
                </c:pt>
                <c:pt idx="327">
                  <c:v>5236750925.8944283</c:v>
                </c:pt>
                <c:pt idx="328">
                  <c:v>5236782166.028739</c:v>
                </c:pt>
                <c:pt idx="329">
                  <c:v>5237279895.3426027</c:v>
                </c:pt>
                <c:pt idx="330">
                  <c:v>5239024341.3597822</c:v>
                </c:pt>
                <c:pt idx="331">
                  <c:v>5241351688.8993244</c:v>
                </c:pt>
                <c:pt idx="332">
                  <c:v>5241654420.7344809</c:v>
                </c:pt>
                <c:pt idx="333">
                  <c:v>5241982692.3714905</c:v>
                </c:pt>
                <c:pt idx="334">
                  <c:v>5242283690.4588957</c:v>
                </c:pt>
                <c:pt idx="335">
                  <c:v>5243155476.4856863</c:v>
                </c:pt>
                <c:pt idx="336">
                  <c:v>5243571452.4651413</c:v>
                </c:pt>
                <c:pt idx="337">
                  <c:v>5244713947.1709137</c:v>
                </c:pt>
                <c:pt idx="338">
                  <c:v>5245819937.9281387</c:v>
                </c:pt>
                <c:pt idx="339">
                  <c:v>5246783722.4289389</c:v>
                </c:pt>
                <c:pt idx="340">
                  <c:v>5249272976.7422056</c:v>
                </c:pt>
                <c:pt idx="341">
                  <c:v>5251973597.2150087</c:v>
                </c:pt>
                <c:pt idx="342">
                  <c:v>5254042620.9900208</c:v>
                </c:pt>
                <c:pt idx="343">
                  <c:v>5255321226.7128725</c:v>
                </c:pt>
                <c:pt idx="344">
                  <c:v>5256123481.5687666</c:v>
                </c:pt>
                <c:pt idx="345">
                  <c:v>5258717491.4105234</c:v>
                </c:pt>
                <c:pt idx="346">
                  <c:v>5259060835.3813438</c:v>
                </c:pt>
                <c:pt idx="347">
                  <c:v>5262188675.4926538</c:v>
                </c:pt>
                <c:pt idx="348">
                  <c:v>5263328943.2171774</c:v>
                </c:pt>
                <c:pt idx="349">
                  <c:v>5264325377.5980768</c:v>
                </c:pt>
                <c:pt idx="350">
                  <c:v>5264536593.9684868</c:v>
                </c:pt>
                <c:pt idx="351">
                  <c:v>5265677817.5771112</c:v>
                </c:pt>
                <c:pt idx="352">
                  <c:v>5266100805.7455807</c:v>
                </c:pt>
                <c:pt idx="353">
                  <c:v>5267514149.3888674</c:v>
                </c:pt>
                <c:pt idx="354">
                  <c:v>5268175479.1963806</c:v>
                </c:pt>
                <c:pt idx="355">
                  <c:v>5269723625.7114677</c:v>
                </c:pt>
                <c:pt idx="356">
                  <c:v>5269950956.074193</c:v>
                </c:pt>
                <c:pt idx="357">
                  <c:v>5270092078.1794004</c:v>
                </c:pt>
                <c:pt idx="358">
                  <c:v>5270803151.5430317</c:v>
                </c:pt>
                <c:pt idx="359">
                  <c:v>5271204965.8572788</c:v>
                </c:pt>
                <c:pt idx="360">
                  <c:v>5271408036.2604008</c:v>
                </c:pt>
                <c:pt idx="361">
                  <c:v>5272400145.9161081</c:v>
                </c:pt>
                <c:pt idx="362">
                  <c:v>5272742484.0618467</c:v>
                </c:pt>
                <c:pt idx="363">
                  <c:v>5274328128.3211336</c:v>
                </c:pt>
                <c:pt idx="364">
                  <c:v>5276889207.3301268</c:v>
                </c:pt>
                <c:pt idx="365">
                  <c:v>5277274706.4343462</c:v>
                </c:pt>
                <c:pt idx="366">
                  <c:v>5277844777.7683372</c:v>
                </c:pt>
                <c:pt idx="367">
                  <c:v>5279675632.9596004</c:v>
                </c:pt>
                <c:pt idx="368">
                  <c:v>5282044081.9612131</c:v>
                </c:pt>
                <c:pt idx="369">
                  <c:v>5284834513.3714094</c:v>
                </c:pt>
                <c:pt idx="370">
                  <c:v>5285187515.3729897</c:v>
                </c:pt>
                <c:pt idx="371">
                  <c:v>5286403097.6009932</c:v>
                </c:pt>
                <c:pt idx="372">
                  <c:v>5286598562.2648478</c:v>
                </c:pt>
                <c:pt idx="373">
                  <c:v>5287324751.0613642</c:v>
                </c:pt>
                <c:pt idx="374">
                  <c:v>5287746960.0574322</c:v>
                </c:pt>
                <c:pt idx="375">
                  <c:v>5291110454.6162777</c:v>
                </c:pt>
                <c:pt idx="376">
                  <c:v>5291573217.0445652</c:v>
                </c:pt>
                <c:pt idx="377">
                  <c:v>5291977097.7148914</c:v>
                </c:pt>
                <c:pt idx="378">
                  <c:v>5294261018.8755569</c:v>
                </c:pt>
                <c:pt idx="379">
                  <c:v>5295965141.3048372</c:v>
                </c:pt>
                <c:pt idx="380">
                  <c:v>5296148528.8009129</c:v>
                </c:pt>
                <c:pt idx="381">
                  <c:v>5296695399.8509207</c:v>
                </c:pt>
                <c:pt idx="382">
                  <c:v>5300853451.1824865</c:v>
                </c:pt>
                <c:pt idx="383">
                  <c:v>5304147965.2405043</c:v>
                </c:pt>
                <c:pt idx="384">
                  <c:v>5305825489.3695927</c:v>
                </c:pt>
                <c:pt idx="385">
                  <c:v>5307686239.8519411</c:v>
                </c:pt>
                <c:pt idx="386">
                  <c:v>5310620076.0986519</c:v>
                </c:pt>
                <c:pt idx="387">
                  <c:v>5312581558.1858234</c:v>
                </c:pt>
                <c:pt idx="388">
                  <c:v>5312722315.4110527</c:v>
                </c:pt>
                <c:pt idx="389">
                  <c:v>5312913319.8054028</c:v>
                </c:pt>
                <c:pt idx="390">
                  <c:v>5313272261.7260342</c:v>
                </c:pt>
                <c:pt idx="391">
                  <c:v>5313586537.8763027</c:v>
                </c:pt>
                <c:pt idx="392">
                  <c:v>5314334111.0781279</c:v>
                </c:pt>
                <c:pt idx="393">
                  <c:v>5314939265.1143522</c:v>
                </c:pt>
                <c:pt idx="394">
                  <c:v>5315037601.9011869</c:v>
                </c:pt>
                <c:pt idx="395">
                  <c:v>5315168850.078908</c:v>
                </c:pt>
                <c:pt idx="396">
                  <c:v>5315235240.3262367</c:v>
                </c:pt>
                <c:pt idx="397">
                  <c:v>5319877819.7605143</c:v>
                </c:pt>
                <c:pt idx="398">
                  <c:v>5320294227.925849</c:v>
                </c:pt>
                <c:pt idx="399">
                  <c:v>5323030646.8809996</c:v>
                </c:pt>
                <c:pt idx="400">
                  <c:v>5324770829.2123766</c:v>
                </c:pt>
                <c:pt idx="401">
                  <c:v>5327942255.0490522</c:v>
                </c:pt>
                <c:pt idx="402">
                  <c:v>5328876033.4232883</c:v>
                </c:pt>
                <c:pt idx="403">
                  <c:v>5328988321.486764</c:v>
                </c:pt>
                <c:pt idx="404">
                  <c:v>5330053543.4038382</c:v>
                </c:pt>
                <c:pt idx="405">
                  <c:v>5332088009.2995558</c:v>
                </c:pt>
                <c:pt idx="406">
                  <c:v>5332474985.1271429</c:v>
                </c:pt>
                <c:pt idx="407">
                  <c:v>5332746199.8958654</c:v>
                </c:pt>
                <c:pt idx="408">
                  <c:v>5334536248.9894094</c:v>
                </c:pt>
                <c:pt idx="409">
                  <c:v>5334970578.319953</c:v>
                </c:pt>
                <c:pt idx="410">
                  <c:v>5336313999.0803719</c:v>
                </c:pt>
                <c:pt idx="411">
                  <c:v>5336929172.5380058</c:v>
                </c:pt>
                <c:pt idx="412">
                  <c:v>5337949592.5972548</c:v>
                </c:pt>
                <c:pt idx="413">
                  <c:v>5342488361.0670328</c:v>
                </c:pt>
                <c:pt idx="414">
                  <c:v>5342602838.6461239</c:v>
                </c:pt>
                <c:pt idx="415">
                  <c:v>5344409432.9871635</c:v>
                </c:pt>
                <c:pt idx="416">
                  <c:v>5344638372.5060768</c:v>
                </c:pt>
                <c:pt idx="417">
                  <c:v>5344998374.5310783</c:v>
                </c:pt>
                <c:pt idx="418">
                  <c:v>5345008028.130991</c:v>
                </c:pt>
                <c:pt idx="419">
                  <c:v>5346285680.5945759</c:v>
                </c:pt>
                <c:pt idx="420">
                  <c:v>5348452507.6328039</c:v>
                </c:pt>
                <c:pt idx="421">
                  <c:v>5349254795.9565287</c:v>
                </c:pt>
                <c:pt idx="422">
                  <c:v>5349620667.0357971</c:v>
                </c:pt>
                <c:pt idx="423">
                  <c:v>5349899726.7605572</c:v>
                </c:pt>
                <c:pt idx="424">
                  <c:v>5350723724.522563</c:v>
                </c:pt>
                <c:pt idx="425">
                  <c:v>5350842373.5781479</c:v>
                </c:pt>
                <c:pt idx="426">
                  <c:v>5353288019.2107716</c:v>
                </c:pt>
                <c:pt idx="427">
                  <c:v>5353828099.0090046</c:v>
                </c:pt>
                <c:pt idx="428">
                  <c:v>5354865390.5478897</c:v>
                </c:pt>
                <c:pt idx="429">
                  <c:v>5357536166.7414722</c:v>
                </c:pt>
                <c:pt idx="430">
                  <c:v>5360206903.6524105</c:v>
                </c:pt>
                <c:pt idx="431">
                  <c:v>5360239991.9150562</c:v>
                </c:pt>
                <c:pt idx="432">
                  <c:v>5362477241.2040491</c:v>
                </c:pt>
                <c:pt idx="433">
                  <c:v>5362651200.6479177</c:v>
                </c:pt>
                <c:pt idx="434">
                  <c:v>5362888585.1824093</c:v>
                </c:pt>
                <c:pt idx="435">
                  <c:v>5363426946.2769575</c:v>
                </c:pt>
                <c:pt idx="436">
                  <c:v>5365656276.8743086</c:v>
                </c:pt>
                <c:pt idx="437">
                  <c:v>5365823413.5612173</c:v>
                </c:pt>
                <c:pt idx="438">
                  <c:v>5367866150.8828773</c:v>
                </c:pt>
                <c:pt idx="439">
                  <c:v>5367938786.0000906</c:v>
                </c:pt>
                <c:pt idx="440">
                  <c:v>5369039424.5091734</c:v>
                </c:pt>
                <c:pt idx="441">
                  <c:v>5370480544.4449053</c:v>
                </c:pt>
                <c:pt idx="442">
                  <c:v>5373128003.2111635</c:v>
                </c:pt>
                <c:pt idx="443">
                  <c:v>5373950560.5359297</c:v>
                </c:pt>
                <c:pt idx="444">
                  <c:v>5375754818.0482569</c:v>
                </c:pt>
                <c:pt idx="445">
                  <c:v>5378495956.6111441</c:v>
                </c:pt>
                <c:pt idx="446">
                  <c:v>5379131555.2925196</c:v>
                </c:pt>
                <c:pt idx="447">
                  <c:v>5379772439.5258522</c:v>
                </c:pt>
                <c:pt idx="448">
                  <c:v>5380213594.0440331</c:v>
                </c:pt>
                <c:pt idx="449">
                  <c:v>5380832580.8856955</c:v>
                </c:pt>
                <c:pt idx="450">
                  <c:v>5385611649.2230349</c:v>
                </c:pt>
                <c:pt idx="451">
                  <c:v>5389827816.6633615</c:v>
                </c:pt>
                <c:pt idx="452">
                  <c:v>5396003383.7028589</c:v>
                </c:pt>
                <c:pt idx="453">
                  <c:v>5396094310.710021</c:v>
                </c:pt>
                <c:pt idx="454">
                  <c:v>5396448782.1665373</c:v>
                </c:pt>
                <c:pt idx="455">
                  <c:v>5398319230.4911203</c:v>
                </c:pt>
                <c:pt idx="456">
                  <c:v>5398388251.2282391</c:v>
                </c:pt>
                <c:pt idx="457">
                  <c:v>5401860609.7693529</c:v>
                </c:pt>
                <c:pt idx="458">
                  <c:v>5402783854.8457747</c:v>
                </c:pt>
                <c:pt idx="459">
                  <c:v>5404339554.7511616</c:v>
                </c:pt>
                <c:pt idx="460">
                  <c:v>5405494517.4830208</c:v>
                </c:pt>
                <c:pt idx="461">
                  <c:v>5405927826.7148962</c:v>
                </c:pt>
                <c:pt idx="462">
                  <c:v>5409019608.3752298</c:v>
                </c:pt>
                <c:pt idx="463">
                  <c:v>5410920059.5288191</c:v>
                </c:pt>
                <c:pt idx="464">
                  <c:v>5411249310.8110065</c:v>
                </c:pt>
                <c:pt idx="465">
                  <c:v>5413504901.3491697</c:v>
                </c:pt>
                <c:pt idx="466">
                  <c:v>5414615570.9783182</c:v>
                </c:pt>
                <c:pt idx="467">
                  <c:v>5415871861.8539085</c:v>
                </c:pt>
                <c:pt idx="468">
                  <c:v>5416117790.0449905</c:v>
                </c:pt>
                <c:pt idx="469">
                  <c:v>5416799413.3771715</c:v>
                </c:pt>
                <c:pt idx="470">
                  <c:v>5417288720.0184164</c:v>
                </c:pt>
                <c:pt idx="471">
                  <c:v>5419180900.8377075</c:v>
                </c:pt>
                <c:pt idx="472">
                  <c:v>5420189460.2447433</c:v>
                </c:pt>
                <c:pt idx="473">
                  <c:v>5424599905.1649771</c:v>
                </c:pt>
                <c:pt idx="474">
                  <c:v>5424682425.5819855</c:v>
                </c:pt>
                <c:pt idx="475">
                  <c:v>5434698536.9517002</c:v>
                </c:pt>
                <c:pt idx="476">
                  <c:v>5434861178.8138924</c:v>
                </c:pt>
                <c:pt idx="477">
                  <c:v>5434996696.2223759</c:v>
                </c:pt>
                <c:pt idx="478">
                  <c:v>5435553361.1008549</c:v>
                </c:pt>
                <c:pt idx="479">
                  <c:v>5438249938.4540205</c:v>
                </c:pt>
                <c:pt idx="480">
                  <c:v>5439190207.9699001</c:v>
                </c:pt>
                <c:pt idx="481">
                  <c:v>5442539814.6949272</c:v>
                </c:pt>
                <c:pt idx="482">
                  <c:v>5443078896.7550478</c:v>
                </c:pt>
                <c:pt idx="483">
                  <c:v>5445737407.1346273</c:v>
                </c:pt>
                <c:pt idx="484">
                  <c:v>5446737644.1805382</c:v>
                </c:pt>
                <c:pt idx="485">
                  <c:v>5449287344.7604141</c:v>
                </c:pt>
                <c:pt idx="486">
                  <c:v>5450595013.9533806</c:v>
                </c:pt>
                <c:pt idx="487">
                  <c:v>5451010782.3726559</c:v>
                </c:pt>
                <c:pt idx="488">
                  <c:v>5451539545.1451302</c:v>
                </c:pt>
                <c:pt idx="489">
                  <c:v>5452579515.3237886</c:v>
                </c:pt>
                <c:pt idx="490">
                  <c:v>5454263393.317729</c:v>
                </c:pt>
                <c:pt idx="491">
                  <c:v>5454615755.3172798</c:v>
                </c:pt>
                <c:pt idx="492">
                  <c:v>5455761000.8378353</c:v>
                </c:pt>
                <c:pt idx="493">
                  <c:v>5460637825.8867149</c:v>
                </c:pt>
                <c:pt idx="494">
                  <c:v>5461655992.357111</c:v>
                </c:pt>
                <c:pt idx="495">
                  <c:v>5462356463.6414356</c:v>
                </c:pt>
                <c:pt idx="496">
                  <c:v>5465630860.6832848</c:v>
                </c:pt>
                <c:pt idx="497">
                  <c:v>5466486596.1482668</c:v>
                </c:pt>
                <c:pt idx="498">
                  <c:v>5467328410.3108568</c:v>
                </c:pt>
                <c:pt idx="499">
                  <c:v>5467671474.5222435</c:v>
                </c:pt>
                <c:pt idx="500">
                  <c:v>5469282772.2319613</c:v>
                </c:pt>
                <c:pt idx="501">
                  <c:v>5469696479.089468</c:v>
                </c:pt>
                <c:pt idx="502">
                  <c:v>5469863900.5557384</c:v>
                </c:pt>
                <c:pt idx="503">
                  <c:v>5470866073.5920086</c:v>
                </c:pt>
                <c:pt idx="504">
                  <c:v>5471046399.5409832</c:v>
                </c:pt>
                <c:pt idx="505">
                  <c:v>5471843908.4634581</c:v>
                </c:pt>
                <c:pt idx="506">
                  <c:v>5472057764.2114973</c:v>
                </c:pt>
                <c:pt idx="507">
                  <c:v>5472408005.5701466</c:v>
                </c:pt>
                <c:pt idx="508">
                  <c:v>5472848940.2734299</c:v>
                </c:pt>
                <c:pt idx="509">
                  <c:v>5473785119.2352743</c:v>
                </c:pt>
                <c:pt idx="510">
                  <c:v>5473865488.0760727</c:v>
                </c:pt>
                <c:pt idx="511">
                  <c:v>5473972191.3475924</c:v>
                </c:pt>
                <c:pt idx="512">
                  <c:v>5474316590.6927433</c:v>
                </c:pt>
                <c:pt idx="513">
                  <c:v>5475657968.9887505</c:v>
                </c:pt>
                <c:pt idx="514">
                  <c:v>5475919161.2268782</c:v>
                </c:pt>
                <c:pt idx="515">
                  <c:v>5476969165.4887877</c:v>
                </c:pt>
                <c:pt idx="516">
                  <c:v>5480211037.604311</c:v>
                </c:pt>
                <c:pt idx="517">
                  <c:v>5481096470.0166388</c:v>
                </c:pt>
                <c:pt idx="518">
                  <c:v>5481547984.5684938</c:v>
                </c:pt>
                <c:pt idx="519">
                  <c:v>5482309277.7392292</c:v>
                </c:pt>
                <c:pt idx="520">
                  <c:v>5484214478.4457045</c:v>
                </c:pt>
                <c:pt idx="521">
                  <c:v>5485340160.0088863</c:v>
                </c:pt>
                <c:pt idx="522">
                  <c:v>5485851577.6737299</c:v>
                </c:pt>
                <c:pt idx="523">
                  <c:v>5487830697.0392828</c:v>
                </c:pt>
                <c:pt idx="524">
                  <c:v>5488017718.6645613</c:v>
                </c:pt>
                <c:pt idx="525">
                  <c:v>5488078806.6597681</c:v>
                </c:pt>
                <c:pt idx="526">
                  <c:v>5493192672.8975725</c:v>
                </c:pt>
                <c:pt idx="527">
                  <c:v>5494734062.2901859</c:v>
                </c:pt>
                <c:pt idx="528">
                  <c:v>5497128427.4934349</c:v>
                </c:pt>
                <c:pt idx="529">
                  <c:v>5497223349.6198521</c:v>
                </c:pt>
                <c:pt idx="530">
                  <c:v>5499384734.5191135</c:v>
                </c:pt>
                <c:pt idx="531">
                  <c:v>5499928668.2585096</c:v>
                </c:pt>
                <c:pt idx="532">
                  <c:v>5500314785.996047</c:v>
                </c:pt>
                <c:pt idx="533">
                  <c:v>5502407046.622304</c:v>
                </c:pt>
                <c:pt idx="534">
                  <c:v>5502719511.0652189</c:v>
                </c:pt>
                <c:pt idx="535">
                  <c:v>5502768136.2089415</c:v>
                </c:pt>
                <c:pt idx="536">
                  <c:v>5503998052.1883144</c:v>
                </c:pt>
                <c:pt idx="537">
                  <c:v>5504916705.720499</c:v>
                </c:pt>
                <c:pt idx="538">
                  <c:v>5505758971.9366865</c:v>
                </c:pt>
                <c:pt idx="539">
                  <c:v>5507038353.1696424</c:v>
                </c:pt>
                <c:pt idx="540">
                  <c:v>5507361512.0232162</c:v>
                </c:pt>
                <c:pt idx="541">
                  <c:v>5507616297.7473488</c:v>
                </c:pt>
                <c:pt idx="542">
                  <c:v>5507816181.2783813</c:v>
                </c:pt>
                <c:pt idx="543">
                  <c:v>5508023760.8352528</c:v>
                </c:pt>
                <c:pt idx="544">
                  <c:v>5508126886.7934875</c:v>
                </c:pt>
                <c:pt idx="545">
                  <c:v>5514952498.924531</c:v>
                </c:pt>
                <c:pt idx="546">
                  <c:v>5516381268.566988</c:v>
                </c:pt>
                <c:pt idx="547">
                  <c:v>5516571899.1392403</c:v>
                </c:pt>
                <c:pt idx="548">
                  <c:v>5519034427.5439091</c:v>
                </c:pt>
                <c:pt idx="549">
                  <c:v>5520078752.2725668</c:v>
                </c:pt>
                <c:pt idx="550">
                  <c:v>5520334793.2172966</c:v>
                </c:pt>
                <c:pt idx="551">
                  <c:v>5522197880.9152212</c:v>
                </c:pt>
                <c:pt idx="552">
                  <c:v>5522339476.5890999</c:v>
                </c:pt>
                <c:pt idx="553">
                  <c:v>5522455680.2888222</c:v>
                </c:pt>
                <c:pt idx="554">
                  <c:v>5523344825.7083244</c:v>
                </c:pt>
                <c:pt idx="555">
                  <c:v>5527350126.4147663</c:v>
                </c:pt>
                <c:pt idx="556">
                  <c:v>5527362762.7513494</c:v>
                </c:pt>
                <c:pt idx="557">
                  <c:v>5528441872.9239063</c:v>
                </c:pt>
                <c:pt idx="558">
                  <c:v>5529693996.3967972</c:v>
                </c:pt>
                <c:pt idx="559">
                  <c:v>5530979799.6309013</c:v>
                </c:pt>
                <c:pt idx="560">
                  <c:v>5533227863.6253185</c:v>
                </c:pt>
                <c:pt idx="561">
                  <c:v>5533959389.4725924</c:v>
                </c:pt>
                <c:pt idx="562">
                  <c:v>5536063911.0709295</c:v>
                </c:pt>
                <c:pt idx="563">
                  <c:v>5536242900.3624363</c:v>
                </c:pt>
                <c:pt idx="564">
                  <c:v>5538262582.2397375</c:v>
                </c:pt>
                <c:pt idx="565">
                  <c:v>5539147974.2788334</c:v>
                </c:pt>
                <c:pt idx="566">
                  <c:v>5539252802.5023117</c:v>
                </c:pt>
                <c:pt idx="567">
                  <c:v>5539683187.9115162</c:v>
                </c:pt>
                <c:pt idx="568">
                  <c:v>5540064799.5551662</c:v>
                </c:pt>
                <c:pt idx="569">
                  <c:v>5541475500.9601374</c:v>
                </c:pt>
                <c:pt idx="570">
                  <c:v>5544981467.0206823</c:v>
                </c:pt>
                <c:pt idx="571">
                  <c:v>5546892773.1255455</c:v>
                </c:pt>
                <c:pt idx="572">
                  <c:v>5547099552.4930248</c:v>
                </c:pt>
                <c:pt idx="573">
                  <c:v>5549284627.4277</c:v>
                </c:pt>
                <c:pt idx="574">
                  <c:v>5549468260.8397551</c:v>
                </c:pt>
                <c:pt idx="575">
                  <c:v>5551089759.8532143</c:v>
                </c:pt>
                <c:pt idx="576">
                  <c:v>5551509737.6067457</c:v>
                </c:pt>
                <c:pt idx="577">
                  <c:v>5554613999.5480528</c:v>
                </c:pt>
                <c:pt idx="578">
                  <c:v>5554837746.4737329</c:v>
                </c:pt>
                <c:pt idx="579">
                  <c:v>5556090858.6870928</c:v>
                </c:pt>
                <c:pt idx="580">
                  <c:v>5557537358.8387566</c:v>
                </c:pt>
                <c:pt idx="581">
                  <c:v>5558774687.6956024</c:v>
                </c:pt>
                <c:pt idx="582">
                  <c:v>5559127268.46066</c:v>
                </c:pt>
                <c:pt idx="583">
                  <c:v>5560010647.8682537</c:v>
                </c:pt>
                <c:pt idx="584">
                  <c:v>5560632363.6041098</c:v>
                </c:pt>
                <c:pt idx="585">
                  <c:v>5561456656.1335716</c:v>
                </c:pt>
                <c:pt idx="586">
                  <c:v>5563510906.5179329</c:v>
                </c:pt>
                <c:pt idx="587">
                  <c:v>5565391068.2082872</c:v>
                </c:pt>
                <c:pt idx="588">
                  <c:v>5566007304.3881359</c:v>
                </c:pt>
                <c:pt idx="589">
                  <c:v>5566026892.6323833</c:v>
                </c:pt>
                <c:pt idx="590">
                  <c:v>5566279136.1156025</c:v>
                </c:pt>
                <c:pt idx="591">
                  <c:v>5566438791.3158102</c:v>
                </c:pt>
                <c:pt idx="592">
                  <c:v>5566638014.0932922</c:v>
                </c:pt>
                <c:pt idx="593">
                  <c:v>5566750695.2059383</c:v>
                </c:pt>
                <c:pt idx="594">
                  <c:v>5566895910.3545322</c:v>
                </c:pt>
                <c:pt idx="595">
                  <c:v>5567772380.4631681</c:v>
                </c:pt>
                <c:pt idx="596">
                  <c:v>5568541265.5410471</c:v>
                </c:pt>
                <c:pt idx="597">
                  <c:v>5568697050.7123079</c:v>
                </c:pt>
                <c:pt idx="598">
                  <c:v>5571802289.9352493</c:v>
                </c:pt>
                <c:pt idx="599">
                  <c:v>5574159001.7257748</c:v>
                </c:pt>
                <c:pt idx="600">
                  <c:v>5575650453.7187767</c:v>
                </c:pt>
                <c:pt idx="601">
                  <c:v>5582706010.7363777</c:v>
                </c:pt>
                <c:pt idx="602">
                  <c:v>5584130094.5634308</c:v>
                </c:pt>
                <c:pt idx="603">
                  <c:v>5584136613.7019787</c:v>
                </c:pt>
                <c:pt idx="604">
                  <c:v>5584363887.734808</c:v>
                </c:pt>
                <c:pt idx="605">
                  <c:v>5585628479.1263905</c:v>
                </c:pt>
                <c:pt idx="606">
                  <c:v>5585743461.1830482</c:v>
                </c:pt>
                <c:pt idx="607">
                  <c:v>5587871366.9551592</c:v>
                </c:pt>
                <c:pt idx="608">
                  <c:v>5587999164.1080885</c:v>
                </c:pt>
                <c:pt idx="609">
                  <c:v>5590157770.0877085</c:v>
                </c:pt>
                <c:pt idx="610">
                  <c:v>5590232639.9510441</c:v>
                </c:pt>
                <c:pt idx="611">
                  <c:v>5591173105.8780642</c:v>
                </c:pt>
                <c:pt idx="612">
                  <c:v>5594639787.2138357</c:v>
                </c:pt>
                <c:pt idx="613">
                  <c:v>5597002580.7641621</c:v>
                </c:pt>
                <c:pt idx="614">
                  <c:v>5597556354.5555525</c:v>
                </c:pt>
                <c:pt idx="615">
                  <c:v>5597713104.4943285</c:v>
                </c:pt>
                <c:pt idx="616">
                  <c:v>5598256867.7336292</c:v>
                </c:pt>
                <c:pt idx="617">
                  <c:v>5601819398.6791115</c:v>
                </c:pt>
                <c:pt idx="618">
                  <c:v>5602538200.9790678</c:v>
                </c:pt>
                <c:pt idx="619">
                  <c:v>5602757999.6784182</c:v>
                </c:pt>
                <c:pt idx="620">
                  <c:v>5603099775.4521532</c:v>
                </c:pt>
                <c:pt idx="621">
                  <c:v>5603941850.112524</c:v>
                </c:pt>
                <c:pt idx="622">
                  <c:v>5604103857.8909798</c:v>
                </c:pt>
                <c:pt idx="623">
                  <c:v>5604472994.5374727</c:v>
                </c:pt>
                <c:pt idx="624">
                  <c:v>5605280424.2768545</c:v>
                </c:pt>
                <c:pt idx="625">
                  <c:v>5605291754.7508526</c:v>
                </c:pt>
                <c:pt idx="626">
                  <c:v>5609937634.8072796</c:v>
                </c:pt>
                <c:pt idx="627">
                  <c:v>5610401193.8447714</c:v>
                </c:pt>
                <c:pt idx="628">
                  <c:v>5610594558.0615463</c:v>
                </c:pt>
                <c:pt idx="629">
                  <c:v>5611110101.2216845</c:v>
                </c:pt>
                <c:pt idx="630">
                  <c:v>5611179628.9932556</c:v>
                </c:pt>
                <c:pt idx="631">
                  <c:v>5611727177.2091684</c:v>
                </c:pt>
                <c:pt idx="632">
                  <c:v>5611904269.7033958</c:v>
                </c:pt>
                <c:pt idx="633">
                  <c:v>5611963665.5333052</c:v>
                </c:pt>
                <c:pt idx="634">
                  <c:v>5612013661.3415031</c:v>
                </c:pt>
                <c:pt idx="635">
                  <c:v>5612870747.7421484</c:v>
                </c:pt>
                <c:pt idx="636">
                  <c:v>5613357741.5311146</c:v>
                </c:pt>
                <c:pt idx="637">
                  <c:v>5613966095.9873228</c:v>
                </c:pt>
                <c:pt idx="638">
                  <c:v>5615355041.9047337</c:v>
                </c:pt>
                <c:pt idx="639">
                  <c:v>5615656565.3792582</c:v>
                </c:pt>
                <c:pt idx="640">
                  <c:v>5618212429.3700743</c:v>
                </c:pt>
                <c:pt idx="641">
                  <c:v>5619454426.7816229</c:v>
                </c:pt>
                <c:pt idx="642">
                  <c:v>5624285068.4239006</c:v>
                </c:pt>
                <c:pt idx="643">
                  <c:v>5627008135.4340286</c:v>
                </c:pt>
                <c:pt idx="644">
                  <c:v>5629829312.6598263</c:v>
                </c:pt>
                <c:pt idx="645">
                  <c:v>5630106683.9254055</c:v>
                </c:pt>
                <c:pt idx="646">
                  <c:v>5631718600.785284</c:v>
                </c:pt>
                <c:pt idx="647">
                  <c:v>5632849481.2919493</c:v>
                </c:pt>
                <c:pt idx="648">
                  <c:v>5633757289.0605431</c:v>
                </c:pt>
                <c:pt idx="649">
                  <c:v>5634806328.6604538</c:v>
                </c:pt>
                <c:pt idx="650">
                  <c:v>5637236893.6877441</c:v>
                </c:pt>
                <c:pt idx="651">
                  <c:v>5637923522.6309252</c:v>
                </c:pt>
                <c:pt idx="652">
                  <c:v>5640155196.9531994</c:v>
                </c:pt>
                <c:pt idx="653">
                  <c:v>5643681154.9369946</c:v>
                </c:pt>
                <c:pt idx="654">
                  <c:v>5648000588.617816</c:v>
                </c:pt>
                <c:pt idx="655">
                  <c:v>5648840794.7017546</c:v>
                </c:pt>
                <c:pt idx="656">
                  <c:v>5649929198.7385902</c:v>
                </c:pt>
                <c:pt idx="657">
                  <c:v>5650013890.9136114</c:v>
                </c:pt>
                <c:pt idx="658">
                  <c:v>5650255982.8959198</c:v>
                </c:pt>
                <c:pt idx="659">
                  <c:v>5658029024.3414307</c:v>
                </c:pt>
                <c:pt idx="660">
                  <c:v>5659453679.5129156</c:v>
                </c:pt>
                <c:pt idx="661">
                  <c:v>5661904624.5545139</c:v>
                </c:pt>
                <c:pt idx="662">
                  <c:v>5662321908.7231588</c:v>
                </c:pt>
                <c:pt idx="663">
                  <c:v>5663571590.5811663</c:v>
                </c:pt>
                <c:pt idx="664">
                  <c:v>5665599663.2808399</c:v>
                </c:pt>
                <c:pt idx="665">
                  <c:v>5665710988.6267786</c:v>
                </c:pt>
                <c:pt idx="666">
                  <c:v>5666974069.1031923</c:v>
                </c:pt>
                <c:pt idx="667">
                  <c:v>5667967003.5106201</c:v>
                </c:pt>
                <c:pt idx="668">
                  <c:v>5669005975.3014612</c:v>
                </c:pt>
                <c:pt idx="669">
                  <c:v>5670380584.9943933</c:v>
                </c:pt>
                <c:pt idx="670">
                  <c:v>5671015650.3011551</c:v>
                </c:pt>
                <c:pt idx="671">
                  <c:v>5674384598.7760515</c:v>
                </c:pt>
                <c:pt idx="672">
                  <c:v>5674540156.1242275</c:v>
                </c:pt>
                <c:pt idx="673">
                  <c:v>5675302659.3691254</c:v>
                </c:pt>
                <c:pt idx="674">
                  <c:v>5678479086.8722563</c:v>
                </c:pt>
                <c:pt idx="675">
                  <c:v>5678560634.6468487</c:v>
                </c:pt>
                <c:pt idx="676">
                  <c:v>5680609282.8808517</c:v>
                </c:pt>
                <c:pt idx="677">
                  <c:v>5681020912.3338919</c:v>
                </c:pt>
                <c:pt idx="678">
                  <c:v>5681072586.83708</c:v>
                </c:pt>
                <c:pt idx="679">
                  <c:v>5681313001.5427456</c:v>
                </c:pt>
                <c:pt idx="680">
                  <c:v>5682019325.9430208</c:v>
                </c:pt>
                <c:pt idx="681">
                  <c:v>5685251275.7688074</c:v>
                </c:pt>
                <c:pt idx="682">
                  <c:v>5685349455.0420837</c:v>
                </c:pt>
                <c:pt idx="683">
                  <c:v>5686590866.749506</c:v>
                </c:pt>
                <c:pt idx="684">
                  <c:v>5687981797.5983686</c:v>
                </c:pt>
                <c:pt idx="685">
                  <c:v>5689656201.5154123</c:v>
                </c:pt>
                <c:pt idx="686">
                  <c:v>5689860155.1184645</c:v>
                </c:pt>
                <c:pt idx="687">
                  <c:v>5689969174.1873722</c:v>
                </c:pt>
                <c:pt idx="688">
                  <c:v>5692542324.7570581</c:v>
                </c:pt>
                <c:pt idx="689">
                  <c:v>5692827455.9716835</c:v>
                </c:pt>
                <c:pt idx="690">
                  <c:v>5693592142.6834831</c:v>
                </c:pt>
                <c:pt idx="691">
                  <c:v>5693692241.7766733</c:v>
                </c:pt>
                <c:pt idx="692">
                  <c:v>5695687247.461833</c:v>
                </c:pt>
                <c:pt idx="693">
                  <c:v>5695887880.8070774</c:v>
                </c:pt>
                <c:pt idx="694">
                  <c:v>5696886248.2482224</c:v>
                </c:pt>
                <c:pt idx="695">
                  <c:v>5697462169.4681797</c:v>
                </c:pt>
                <c:pt idx="696">
                  <c:v>5698996682.082489</c:v>
                </c:pt>
                <c:pt idx="697">
                  <c:v>5699228751.9020224</c:v>
                </c:pt>
                <c:pt idx="698">
                  <c:v>5699936844.7849178</c:v>
                </c:pt>
                <c:pt idx="699">
                  <c:v>5701847923.1966791</c:v>
                </c:pt>
                <c:pt idx="700">
                  <c:v>5702290574.5295343</c:v>
                </c:pt>
                <c:pt idx="701">
                  <c:v>5705152015.300684</c:v>
                </c:pt>
                <c:pt idx="702">
                  <c:v>5707393571.5246029</c:v>
                </c:pt>
                <c:pt idx="703">
                  <c:v>5708208815.6994343</c:v>
                </c:pt>
                <c:pt idx="704">
                  <c:v>5709564638.6889601</c:v>
                </c:pt>
                <c:pt idx="705">
                  <c:v>5710469504.6923609</c:v>
                </c:pt>
                <c:pt idx="706">
                  <c:v>5714220568.5905895</c:v>
                </c:pt>
                <c:pt idx="707">
                  <c:v>5714277289.651577</c:v>
                </c:pt>
                <c:pt idx="708">
                  <c:v>5716118853.4299021</c:v>
                </c:pt>
                <c:pt idx="709">
                  <c:v>5719168544.2659874</c:v>
                </c:pt>
                <c:pt idx="710">
                  <c:v>5720754570.145052</c:v>
                </c:pt>
                <c:pt idx="711">
                  <c:v>5722138727.7264385</c:v>
                </c:pt>
                <c:pt idx="712">
                  <c:v>5722602082.0299587</c:v>
                </c:pt>
                <c:pt idx="713">
                  <c:v>5723566378.7301569</c:v>
                </c:pt>
                <c:pt idx="714">
                  <c:v>5724004683.2645454</c:v>
                </c:pt>
                <c:pt idx="715">
                  <c:v>5725931922.0658541</c:v>
                </c:pt>
                <c:pt idx="716">
                  <c:v>5727467920.8025322</c:v>
                </c:pt>
                <c:pt idx="717">
                  <c:v>5728649781.9917803</c:v>
                </c:pt>
                <c:pt idx="718">
                  <c:v>5729234514.7787294</c:v>
                </c:pt>
                <c:pt idx="719">
                  <c:v>5729929461.0921783</c:v>
                </c:pt>
                <c:pt idx="720">
                  <c:v>5735604701.1030111</c:v>
                </c:pt>
                <c:pt idx="721">
                  <c:v>5736732229.9019012</c:v>
                </c:pt>
                <c:pt idx="722">
                  <c:v>5739127686.8200035</c:v>
                </c:pt>
                <c:pt idx="723">
                  <c:v>5739392901.1145411</c:v>
                </c:pt>
                <c:pt idx="724">
                  <c:v>5740669916.6808434</c:v>
                </c:pt>
                <c:pt idx="725">
                  <c:v>5741838300.8142958</c:v>
                </c:pt>
                <c:pt idx="726">
                  <c:v>5743051088.0553188</c:v>
                </c:pt>
                <c:pt idx="727">
                  <c:v>5743482384.3900614</c:v>
                </c:pt>
                <c:pt idx="728">
                  <c:v>5744453897.0251694</c:v>
                </c:pt>
                <c:pt idx="729">
                  <c:v>5746388559.6747303</c:v>
                </c:pt>
                <c:pt idx="730">
                  <c:v>5746634702.3462591</c:v>
                </c:pt>
                <c:pt idx="731">
                  <c:v>5746940347.9731665</c:v>
                </c:pt>
                <c:pt idx="732">
                  <c:v>5750317209.7510357</c:v>
                </c:pt>
                <c:pt idx="733">
                  <c:v>5753512251.1145535</c:v>
                </c:pt>
                <c:pt idx="734">
                  <c:v>5755679976.3538904</c:v>
                </c:pt>
                <c:pt idx="735">
                  <c:v>5758121146.9018726</c:v>
                </c:pt>
                <c:pt idx="736">
                  <c:v>5759023251.8563643</c:v>
                </c:pt>
                <c:pt idx="737">
                  <c:v>5761396312.8199234</c:v>
                </c:pt>
                <c:pt idx="738">
                  <c:v>5761994630.2548552</c:v>
                </c:pt>
                <c:pt idx="739">
                  <c:v>5765179214.2480297</c:v>
                </c:pt>
                <c:pt idx="740">
                  <c:v>5770046707.9435778</c:v>
                </c:pt>
                <c:pt idx="741">
                  <c:v>5770086832.125351</c:v>
                </c:pt>
                <c:pt idx="742">
                  <c:v>5770490149.5829067</c:v>
                </c:pt>
                <c:pt idx="743">
                  <c:v>5770544305.1375313</c:v>
                </c:pt>
                <c:pt idx="744">
                  <c:v>5770757160.7411137</c:v>
                </c:pt>
                <c:pt idx="745">
                  <c:v>5771050718.5307817</c:v>
                </c:pt>
                <c:pt idx="746">
                  <c:v>5771915816.3403225</c:v>
                </c:pt>
                <c:pt idx="747">
                  <c:v>5776841494.0131235</c:v>
                </c:pt>
                <c:pt idx="748">
                  <c:v>5777849510.6338081</c:v>
                </c:pt>
                <c:pt idx="749">
                  <c:v>5780568565.2628517</c:v>
                </c:pt>
                <c:pt idx="750">
                  <c:v>5781116110.85783</c:v>
                </c:pt>
                <c:pt idx="751">
                  <c:v>5782586945.3251829</c:v>
                </c:pt>
                <c:pt idx="752">
                  <c:v>5783734002.245532</c:v>
                </c:pt>
                <c:pt idx="753">
                  <c:v>5784735601.1310272</c:v>
                </c:pt>
                <c:pt idx="754">
                  <c:v>5784950697.6294203</c:v>
                </c:pt>
                <c:pt idx="755">
                  <c:v>5785506556.1164513</c:v>
                </c:pt>
                <c:pt idx="756">
                  <c:v>5788725226.1600132</c:v>
                </c:pt>
                <c:pt idx="757">
                  <c:v>5792067204.9191322</c:v>
                </c:pt>
                <c:pt idx="758">
                  <c:v>5792531609.8430834</c:v>
                </c:pt>
                <c:pt idx="759">
                  <c:v>5794763228.4625511</c:v>
                </c:pt>
                <c:pt idx="760">
                  <c:v>5796366275.8642302</c:v>
                </c:pt>
                <c:pt idx="761">
                  <c:v>5797884615.0692472</c:v>
                </c:pt>
                <c:pt idx="762">
                  <c:v>5798689960.4650908</c:v>
                </c:pt>
                <c:pt idx="763">
                  <c:v>5802277656.651741</c:v>
                </c:pt>
                <c:pt idx="764">
                  <c:v>5807078839.829175</c:v>
                </c:pt>
                <c:pt idx="765">
                  <c:v>5807337800.1265221</c:v>
                </c:pt>
                <c:pt idx="766">
                  <c:v>5808680269.5118761</c:v>
                </c:pt>
                <c:pt idx="767">
                  <c:v>5809042766.4364815</c:v>
                </c:pt>
                <c:pt idx="768">
                  <c:v>5810113321.6935053</c:v>
                </c:pt>
                <c:pt idx="769">
                  <c:v>5810261633.0986404</c:v>
                </c:pt>
                <c:pt idx="770">
                  <c:v>5811120043.113122</c:v>
                </c:pt>
                <c:pt idx="771">
                  <c:v>5812996770.534112</c:v>
                </c:pt>
                <c:pt idx="772">
                  <c:v>5814732840.3038874</c:v>
                </c:pt>
                <c:pt idx="773">
                  <c:v>5815655761.7564983</c:v>
                </c:pt>
                <c:pt idx="774">
                  <c:v>5820824058.4947214</c:v>
                </c:pt>
                <c:pt idx="775">
                  <c:v>5822222618.8579416</c:v>
                </c:pt>
                <c:pt idx="776">
                  <c:v>5822293535.1798639</c:v>
                </c:pt>
                <c:pt idx="777">
                  <c:v>5824022637.4836245</c:v>
                </c:pt>
                <c:pt idx="778">
                  <c:v>5831282346.1963511</c:v>
                </c:pt>
                <c:pt idx="779">
                  <c:v>5831597384.5618925</c:v>
                </c:pt>
                <c:pt idx="780">
                  <c:v>5831886916.2894783</c:v>
                </c:pt>
                <c:pt idx="781">
                  <c:v>5832804787.2742653</c:v>
                </c:pt>
                <c:pt idx="782">
                  <c:v>5833803521.5034876</c:v>
                </c:pt>
                <c:pt idx="783">
                  <c:v>5835270650.7295933</c:v>
                </c:pt>
                <c:pt idx="784">
                  <c:v>5839176257.9449291</c:v>
                </c:pt>
                <c:pt idx="785">
                  <c:v>5840632149.0322342</c:v>
                </c:pt>
                <c:pt idx="786">
                  <c:v>5841497760.4956236</c:v>
                </c:pt>
                <c:pt idx="787">
                  <c:v>5841723828.6982727</c:v>
                </c:pt>
                <c:pt idx="788">
                  <c:v>5843912293.4677391</c:v>
                </c:pt>
                <c:pt idx="789">
                  <c:v>5844246434.3768606</c:v>
                </c:pt>
                <c:pt idx="790">
                  <c:v>5844888057.1990805</c:v>
                </c:pt>
                <c:pt idx="791">
                  <c:v>5848602117.1412296</c:v>
                </c:pt>
                <c:pt idx="792">
                  <c:v>5849128112.9199705</c:v>
                </c:pt>
                <c:pt idx="793">
                  <c:v>5850526531.9023781</c:v>
                </c:pt>
                <c:pt idx="794">
                  <c:v>5850858755.6269188</c:v>
                </c:pt>
                <c:pt idx="795">
                  <c:v>5851989292.9450655</c:v>
                </c:pt>
                <c:pt idx="796">
                  <c:v>5853606931.2615986</c:v>
                </c:pt>
                <c:pt idx="797">
                  <c:v>5857128443.5410051</c:v>
                </c:pt>
                <c:pt idx="798">
                  <c:v>5859626659.1151152</c:v>
                </c:pt>
                <c:pt idx="799">
                  <c:v>5860769609.1075306</c:v>
                </c:pt>
                <c:pt idx="800">
                  <c:v>5860997617.2570868</c:v>
                </c:pt>
                <c:pt idx="801">
                  <c:v>5865447348.4875145</c:v>
                </c:pt>
                <c:pt idx="802">
                  <c:v>5865590504.081212</c:v>
                </c:pt>
                <c:pt idx="803">
                  <c:v>5865885827.8070631</c:v>
                </c:pt>
                <c:pt idx="804">
                  <c:v>5870151115.0222721</c:v>
                </c:pt>
                <c:pt idx="805">
                  <c:v>5877591031.0117645</c:v>
                </c:pt>
                <c:pt idx="806">
                  <c:v>5883975332.4020061</c:v>
                </c:pt>
                <c:pt idx="807">
                  <c:v>5884548730.7996359</c:v>
                </c:pt>
                <c:pt idx="808">
                  <c:v>5888293672.3049097</c:v>
                </c:pt>
                <c:pt idx="809">
                  <c:v>5888485798.1872234</c:v>
                </c:pt>
                <c:pt idx="810">
                  <c:v>5890753403.2387953</c:v>
                </c:pt>
                <c:pt idx="811">
                  <c:v>5897352040.8875418</c:v>
                </c:pt>
                <c:pt idx="812">
                  <c:v>5897492302.9923449</c:v>
                </c:pt>
                <c:pt idx="813">
                  <c:v>5900919294.8303633</c:v>
                </c:pt>
                <c:pt idx="814">
                  <c:v>5902133300.1928568</c:v>
                </c:pt>
                <c:pt idx="815">
                  <c:v>5902776017.6208162</c:v>
                </c:pt>
                <c:pt idx="816">
                  <c:v>5903755215.2916546</c:v>
                </c:pt>
                <c:pt idx="817">
                  <c:v>5904805578.824543</c:v>
                </c:pt>
                <c:pt idx="818">
                  <c:v>5909053571.2846546</c:v>
                </c:pt>
                <c:pt idx="819">
                  <c:v>5909793364.8288202</c:v>
                </c:pt>
                <c:pt idx="820">
                  <c:v>5913515223.6470051</c:v>
                </c:pt>
                <c:pt idx="821">
                  <c:v>5917327096.9590225</c:v>
                </c:pt>
                <c:pt idx="822">
                  <c:v>5919008859.3155231</c:v>
                </c:pt>
                <c:pt idx="823">
                  <c:v>5919258846.4439135</c:v>
                </c:pt>
                <c:pt idx="824">
                  <c:v>5919259110.405756</c:v>
                </c:pt>
                <c:pt idx="825">
                  <c:v>5920562291.7957954</c:v>
                </c:pt>
                <c:pt idx="826">
                  <c:v>5922593781.0449467</c:v>
                </c:pt>
                <c:pt idx="827">
                  <c:v>5925094940.0615797</c:v>
                </c:pt>
                <c:pt idx="828">
                  <c:v>5925264604.8393612</c:v>
                </c:pt>
                <c:pt idx="829">
                  <c:v>5934717840.3673706</c:v>
                </c:pt>
                <c:pt idx="830">
                  <c:v>5935993925.8197174</c:v>
                </c:pt>
                <c:pt idx="831">
                  <c:v>5942327570.597703</c:v>
                </c:pt>
                <c:pt idx="832">
                  <c:v>5944063394.4523525</c:v>
                </c:pt>
                <c:pt idx="833">
                  <c:v>5945260681.3274193</c:v>
                </c:pt>
                <c:pt idx="834">
                  <c:v>5946726727.1907949</c:v>
                </c:pt>
                <c:pt idx="835">
                  <c:v>5949401971.1380882</c:v>
                </c:pt>
                <c:pt idx="836">
                  <c:v>5949439331.1647129</c:v>
                </c:pt>
                <c:pt idx="837">
                  <c:v>5954635738.4523554</c:v>
                </c:pt>
                <c:pt idx="838">
                  <c:v>5957146541.039463</c:v>
                </c:pt>
                <c:pt idx="839">
                  <c:v>5963083680.0210896</c:v>
                </c:pt>
                <c:pt idx="840">
                  <c:v>5963109402.3438988</c:v>
                </c:pt>
                <c:pt idx="841">
                  <c:v>5963490491.3131247</c:v>
                </c:pt>
                <c:pt idx="842">
                  <c:v>5964271807.5186071</c:v>
                </c:pt>
                <c:pt idx="843">
                  <c:v>5964683530.7545109</c:v>
                </c:pt>
                <c:pt idx="844">
                  <c:v>5965420612.9881363</c:v>
                </c:pt>
                <c:pt idx="845">
                  <c:v>5965865650.5662336</c:v>
                </c:pt>
                <c:pt idx="846">
                  <c:v>5966502538.3344593</c:v>
                </c:pt>
                <c:pt idx="847">
                  <c:v>5966558039.4750185</c:v>
                </c:pt>
                <c:pt idx="848">
                  <c:v>5970147576.0873365</c:v>
                </c:pt>
                <c:pt idx="849">
                  <c:v>5971298291.3157721</c:v>
                </c:pt>
                <c:pt idx="850">
                  <c:v>5981855141.831049</c:v>
                </c:pt>
                <c:pt idx="851">
                  <c:v>5981935469.5031776</c:v>
                </c:pt>
                <c:pt idx="852">
                  <c:v>5982232701.2082243</c:v>
                </c:pt>
                <c:pt idx="853">
                  <c:v>5984817650.0037336</c:v>
                </c:pt>
                <c:pt idx="854">
                  <c:v>5985983417.2858257</c:v>
                </c:pt>
                <c:pt idx="855">
                  <c:v>5986287939.2946482</c:v>
                </c:pt>
                <c:pt idx="856">
                  <c:v>5989058934.8205137</c:v>
                </c:pt>
                <c:pt idx="857">
                  <c:v>5990081083.5816641</c:v>
                </c:pt>
                <c:pt idx="858">
                  <c:v>5990350066.704402</c:v>
                </c:pt>
                <c:pt idx="859">
                  <c:v>5993054200.1463232</c:v>
                </c:pt>
                <c:pt idx="860">
                  <c:v>5995866148.156743</c:v>
                </c:pt>
                <c:pt idx="861">
                  <c:v>5996704153.7213564</c:v>
                </c:pt>
                <c:pt idx="862">
                  <c:v>6000546898.0974026</c:v>
                </c:pt>
                <c:pt idx="863">
                  <c:v>6001975451.8312893</c:v>
                </c:pt>
                <c:pt idx="864">
                  <c:v>6003781028.2290859</c:v>
                </c:pt>
                <c:pt idx="865">
                  <c:v>6005607620.1762314</c:v>
                </c:pt>
                <c:pt idx="866">
                  <c:v>6006362615.1643963</c:v>
                </c:pt>
                <c:pt idx="867">
                  <c:v>6008238168.755249</c:v>
                </c:pt>
                <c:pt idx="868">
                  <c:v>6012985163.8078175</c:v>
                </c:pt>
                <c:pt idx="869">
                  <c:v>6013531939.910305</c:v>
                </c:pt>
                <c:pt idx="870">
                  <c:v>6015019351.6446686</c:v>
                </c:pt>
                <c:pt idx="871">
                  <c:v>6017122339.9662056</c:v>
                </c:pt>
                <c:pt idx="872">
                  <c:v>6019495342.165062</c:v>
                </c:pt>
                <c:pt idx="873">
                  <c:v>6019528648.8114433</c:v>
                </c:pt>
                <c:pt idx="874">
                  <c:v>6021558376.2750425</c:v>
                </c:pt>
                <c:pt idx="875">
                  <c:v>6022281038.2388201</c:v>
                </c:pt>
                <c:pt idx="876">
                  <c:v>6024664502.1452436</c:v>
                </c:pt>
                <c:pt idx="877">
                  <c:v>6027309196.6739435</c:v>
                </c:pt>
                <c:pt idx="878">
                  <c:v>6027823160.1011677</c:v>
                </c:pt>
                <c:pt idx="879">
                  <c:v>6030493168.8991451</c:v>
                </c:pt>
                <c:pt idx="880">
                  <c:v>6032789660.3458939</c:v>
                </c:pt>
                <c:pt idx="881">
                  <c:v>6037736717.4382124</c:v>
                </c:pt>
                <c:pt idx="882">
                  <c:v>6040086478.7617054</c:v>
                </c:pt>
                <c:pt idx="883">
                  <c:v>6040617412.8821478</c:v>
                </c:pt>
                <c:pt idx="884">
                  <c:v>6045462859.0414753</c:v>
                </c:pt>
                <c:pt idx="885">
                  <c:v>6054970041.2012367</c:v>
                </c:pt>
                <c:pt idx="886">
                  <c:v>6056655055.4383764</c:v>
                </c:pt>
                <c:pt idx="887">
                  <c:v>6057377057.703373</c:v>
                </c:pt>
                <c:pt idx="888">
                  <c:v>6060035957.6839428</c:v>
                </c:pt>
                <c:pt idx="889">
                  <c:v>6064824244.0057325</c:v>
                </c:pt>
                <c:pt idx="890">
                  <c:v>6066962387.4906301</c:v>
                </c:pt>
                <c:pt idx="891">
                  <c:v>6068868524.1539001</c:v>
                </c:pt>
                <c:pt idx="892">
                  <c:v>6073454817.9690123</c:v>
                </c:pt>
                <c:pt idx="893">
                  <c:v>6074250900.4108639</c:v>
                </c:pt>
                <c:pt idx="894">
                  <c:v>6077927607.6906862</c:v>
                </c:pt>
                <c:pt idx="895">
                  <c:v>6081788540.1181421</c:v>
                </c:pt>
                <c:pt idx="896">
                  <c:v>6083303546.3512449</c:v>
                </c:pt>
                <c:pt idx="897">
                  <c:v>6085277599.4851027</c:v>
                </c:pt>
                <c:pt idx="898">
                  <c:v>6085775424.9673061</c:v>
                </c:pt>
                <c:pt idx="899">
                  <c:v>6090878465.1906586</c:v>
                </c:pt>
                <c:pt idx="900">
                  <c:v>6092199183.774332</c:v>
                </c:pt>
                <c:pt idx="901">
                  <c:v>6097425994.3080673</c:v>
                </c:pt>
                <c:pt idx="902">
                  <c:v>6100895079.2282457</c:v>
                </c:pt>
                <c:pt idx="903">
                  <c:v>6103517816.6441145</c:v>
                </c:pt>
                <c:pt idx="904">
                  <c:v>6107009639.7685499</c:v>
                </c:pt>
                <c:pt idx="905">
                  <c:v>6122946279.1638851</c:v>
                </c:pt>
                <c:pt idx="906">
                  <c:v>6123758326.9335489</c:v>
                </c:pt>
                <c:pt idx="907">
                  <c:v>6124138534.88836</c:v>
                </c:pt>
                <c:pt idx="908">
                  <c:v>6125677286.4133644</c:v>
                </c:pt>
                <c:pt idx="909">
                  <c:v>6129103968.8938637</c:v>
                </c:pt>
                <c:pt idx="910">
                  <c:v>6137927586.133091</c:v>
                </c:pt>
                <c:pt idx="911">
                  <c:v>6138139369.7824841</c:v>
                </c:pt>
                <c:pt idx="912">
                  <c:v>6144211496.0078182</c:v>
                </c:pt>
                <c:pt idx="913">
                  <c:v>6144274490.2082224</c:v>
                </c:pt>
                <c:pt idx="914">
                  <c:v>6145496018.524188</c:v>
                </c:pt>
                <c:pt idx="915">
                  <c:v>6146709009.1189327</c:v>
                </c:pt>
                <c:pt idx="916">
                  <c:v>6149271505.4814672</c:v>
                </c:pt>
                <c:pt idx="917">
                  <c:v>6152567314.9054527</c:v>
                </c:pt>
                <c:pt idx="918">
                  <c:v>6155563719.6456099</c:v>
                </c:pt>
                <c:pt idx="919">
                  <c:v>6156849335.5204439</c:v>
                </c:pt>
                <c:pt idx="920">
                  <c:v>6158953058.4985952</c:v>
                </c:pt>
                <c:pt idx="921">
                  <c:v>6160005919.6652441</c:v>
                </c:pt>
                <c:pt idx="922">
                  <c:v>6166089529.111125</c:v>
                </c:pt>
                <c:pt idx="923">
                  <c:v>6166570459.8902578</c:v>
                </c:pt>
                <c:pt idx="924">
                  <c:v>6168032305.1691093</c:v>
                </c:pt>
                <c:pt idx="925">
                  <c:v>6169212364.0769262</c:v>
                </c:pt>
                <c:pt idx="926">
                  <c:v>6173378124.7860718</c:v>
                </c:pt>
                <c:pt idx="927">
                  <c:v>6175384231.2990284</c:v>
                </c:pt>
                <c:pt idx="928">
                  <c:v>6186432806.1241322</c:v>
                </c:pt>
                <c:pt idx="929">
                  <c:v>6187168897.8676033</c:v>
                </c:pt>
                <c:pt idx="930">
                  <c:v>6197680066.9722099</c:v>
                </c:pt>
                <c:pt idx="931">
                  <c:v>6200520436.3607254</c:v>
                </c:pt>
                <c:pt idx="932">
                  <c:v>6200931621.3983822</c:v>
                </c:pt>
                <c:pt idx="933">
                  <c:v>6205718319.300827</c:v>
                </c:pt>
                <c:pt idx="934">
                  <c:v>6205904381.9711609</c:v>
                </c:pt>
                <c:pt idx="935">
                  <c:v>6208010247.9632931</c:v>
                </c:pt>
                <c:pt idx="936">
                  <c:v>6208083772.6022692</c:v>
                </c:pt>
                <c:pt idx="937">
                  <c:v>6218878701.1594086</c:v>
                </c:pt>
                <c:pt idx="938">
                  <c:v>6222689537.4567719</c:v>
                </c:pt>
                <c:pt idx="939">
                  <c:v>6223046922.8370504</c:v>
                </c:pt>
                <c:pt idx="940">
                  <c:v>6229214399.3351545</c:v>
                </c:pt>
                <c:pt idx="941">
                  <c:v>6229820681.0023003</c:v>
                </c:pt>
                <c:pt idx="942">
                  <c:v>6232163696.5657988</c:v>
                </c:pt>
                <c:pt idx="943">
                  <c:v>6245716590.5652342</c:v>
                </c:pt>
                <c:pt idx="944">
                  <c:v>6254087963.7756424</c:v>
                </c:pt>
                <c:pt idx="945">
                  <c:v>6257489222.9006214</c:v>
                </c:pt>
                <c:pt idx="946">
                  <c:v>6266017654.3293495</c:v>
                </c:pt>
                <c:pt idx="947">
                  <c:v>6267480890.638526</c:v>
                </c:pt>
                <c:pt idx="948">
                  <c:v>6274643218.5276241</c:v>
                </c:pt>
                <c:pt idx="949">
                  <c:v>6276836979.0207672</c:v>
                </c:pt>
                <c:pt idx="950">
                  <c:v>6287557281.7223721</c:v>
                </c:pt>
                <c:pt idx="951">
                  <c:v>6290832231.9191446</c:v>
                </c:pt>
                <c:pt idx="952">
                  <c:v>6292587704.7124233</c:v>
                </c:pt>
                <c:pt idx="953">
                  <c:v>6294349882.7085972</c:v>
                </c:pt>
                <c:pt idx="954">
                  <c:v>6295441350.7114487</c:v>
                </c:pt>
                <c:pt idx="955">
                  <c:v>6302612815.9918661</c:v>
                </c:pt>
                <c:pt idx="956">
                  <c:v>6306062973.0247364</c:v>
                </c:pt>
                <c:pt idx="957">
                  <c:v>6306142451.9204197</c:v>
                </c:pt>
                <c:pt idx="958">
                  <c:v>6306708110.9124155</c:v>
                </c:pt>
                <c:pt idx="959">
                  <c:v>6307390000.9774113</c:v>
                </c:pt>
                <c:pt idx="960">
                  <c:v>6309097006.1256809</c:v>
                </c:pt>
                <c:pt idx="961">
                  <c:v>6317236568.113657</c:v>
                </c:pt>
                <c:pt idx="962">
                  <c:v>6317642450.5206289</c:v>
                </c:pt>
                <c:pt idx="963">
                  <c:v>6321082593.9354744</c:v>
                </c:pt>
                <c:pt idx="964">
                  <c:v>6321426724.6661539</c:v>
                </c:pt>
                <c:pt idx="965">
                  <c:v>6330500315.1076393</c:v>
                </c:pt>
                <c:pt idx="966">
                  <c:v>6352018004.5489807</c:v>
                </c:pt>
                <c:pt idx="967">
                  <c:v>6358449562.9519615</c:v>
                </c:pt>
                <c:pt idx="968">
                  <c:v>6366824832.5623646</c:v>
                </c:pt>
                <c:pt idx="969">
                  <c:v>6368314896.2401085</c:v>
                </c:pt>
                <c:pt idx="970">
                  <c:v>6371365144.0018721</c:v>
                </c:pt>
                <c:pt idx="971">
                  <c:v>6394537884.497694</c:v>
                </c:pt>
                <c:pt idx="972">
                  <c:v>6407406313.9278603</c:v>
                </c:pt>
                <c:pt idx="973">
                  <c:v>6410063107.802453</c:v>
                </c:pt>
                <c:pt idx="974">
                  <c:v>6438146485.1259508</c:v>
                </c:pt>
                <c:pt idx="975">
                  <c:v>6440122558.1935015</c:v>
                </c:pt>
                <c:pt idx="976">
                  <c:v>6477998982.2685709</c:v>
                </c:pt>
                <c:pt idx="977">
                  <c:v>6495474552.9901667</c:v>
                </c:pt>
                <c:pt idx="978">
                  <c:v>6501095420.1892576</c:v>
                </c:pt>
                <c:pt idx="979">
                  <c:v>6503030487.9383049</c:v>
                </c:pt>
                <c:pt idx="980">
                  <c:v>6503148484.3294086</c:v>
                </c:pt>
                <c:pt idx="981">
                  <c:v>6530578369.055356</c:v>
                </c:pt>
                <c:pt idx="982">
                  <c:v>6532392594.4000425</c:v>
                </c:pt>
                <c:pt idx="983">
                  <c:v>6539558473.8112593</c:v>
                </c:pt>
                <c:pt idx="984">
                  <c:v>6541308996.3705244</c:v>
                </c:pt>
                <c:pt idx="985">
                  <c:v>6551434110.1768417</c:v>
                </c:pt>
                <c:pt idx="986">
                  <c:v>6578548328.0705223</c:v>
                </c:pt>
                <c:pt idx="987">
                  <c:v>6584089496.245738</c:v>
                </c:pt>
                <c:pt idx="988">
                  <c:v>6593266533.3718853</c:v>
                </c:pt>
                <c:pt idx="989">
                  <c:v>6594664927.6131182</c:v>
                </c:pt>
                <c:pt idx="990">
                  <c:v>6613151315.4715443</c:v>
                </c:pt>
                <c:pt idx="991">
                  <c:v>6743253999.8139191</c:v>
                </c:pt>
                <c:pt idx="992">
                  <c:v>6744062761.0254803</c:v>
                </c:pt>
                <c:pt idx="993">
                  <c:v>6751651059.9317036</c:v>
                </c:pt>
                <c:pt idx="994">
                  <c:v>6763858512.3995237</c:v>
                </c:pt>
                <c:pt idx="995">
                  <c:v>6813272895.1019936</c:v>
                </c:pt>
                <c:pt idx="996">
                  <c:v>6865146730.275485</c:v>
                </c:pt>
                <c:pt idx="997">
                  <c:v>6870733572.3520584</c:v>
                </c:pt>
                <c:pt idx="998">
                  <c:v>6885713151.1608124</c:v>
                </c:pt>
                <c:pt idx="999">
                  <c:v>7008963294.3520756</c:v>
                </c:pt>
              </c:numCache>
            </c:numRef>
          </c:xVal>
          <c:yVal>
            <c:numRef>
              <c:f>'Life-Cycle NPV'!$B$8:$B$1007</c:f>
              <c:numCache>
                <c:formatCode>0.00%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F1-4B8A-93F0-A224A4D8C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621599"/>
        <c:axId val="1027388847"/>
      </c:scatterChart>
      <c:valAx>
        <c:axId val="142621599"/>
        <c:scaling>
          <c:orientation val="minMax"/>
          <c:max val="1500000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CMI, $CMI, or Restoration Costs</a:t>
                </a:r>
              </a:p>
            </c:rich>
          </c:tx>
          <c:layout>
            <c:manualLayout>
              <c:xMode val="edge"/>
              <c:yMode val="edge"/>
              <c:x val="0.33265997551013154"/>
              <c:y val="0.945706832100533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88847"/>
        <c:crosses val="autoZero"/>
        <c:crossBetween val="midCat"/>
        <c:minorUnit val="20"/>
        <c:dispUnits>
          <c:builtInUnit val="millions"/>
        </c:dispUnits>
      </c:valAx>
      <c:valAx>
        <c:axId val="102738884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(% Exceedence)</a:t>
                </a:r>
              </a:p>
            </c:rich>
          </c:tx>
          <c:layout>
            <c:manualLayout>
              <c:xMode val="edge"/>
              <c:yMode val="edge"/>
              <c:x val="1.7051096933846748E-2"/>
              <c:y val="0.302348365545215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621599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5058358897025104"/>
          <c:y val="0.11944420583790664"/>
          <c:w val="0.27594975038372965"/>
          <c:h val="0.125000238606537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95713461375174"/>
          <c:y val="4.2537270916860902E-2"/>
          <c:w val="0.80850168403651224"/>
          <c:h val="0.83308810166499736"/>
        </c:manualLayout>
      </c:layout>
      <c:barChart>
        <c:barDir val="bar"/>
        <c:grouping val="stack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'Life-Cycle P-Values'!$D$8:$D$17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P-Values'!$J$53:$J$62</c:f>
              <c:numCache>
                <c:formatCode>#,##0</c:formatCode>
                <c:ptCount val="10"/>
                <c:pt idx="0">
                  <c:v>1670930669.9356742</c:v>
                </c:pt>
                <c:pt idx="1">
                  <c:v>1676809751.6467142</c:v>
                </c:pt>
                <c:pt idx="2">
                  <c:v>1683685824.5050921</c:v>
                </c:pt>
                <c:pt idx="3">
                  <c:v>1688918874.9812472</c:v>
                </c:pt>
                <c:pt idx="4">
                  <c:v>1697199558.0572462</c:v>
                </c:pt>
                <c:pt idx="5">
                  <c:v>1705242341.517801</c:v>
                </c:pt>
                <c:pt idx="6">
                  <c:v>1711889866.2203782</c:v>
                </c:pt>
                <c:pt idx="7">
                  <c:v>1725419484.6432953</c:v>
                </c:pt>
                <c:pt idx="8">
                  <c:v>1738029693.8155222</c:v>
                </c:pt>
                <c:pt idx="9">
                  <c:v>1755304976.3446183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5F-4335-BC1A-6FFD23DAC6F0}"/>
            </c:ext>
          </c:extLst>
        </c:ser>
        <c:ser>
          <c:idx val="1"/>
          <c:order val="1"/>
          <c:tx>
            <c:strRef>
              <c:f>'Life-Cycle P-Values'!$K$52</c:f>
              <c:strCache>
                <c:ptCount val="1"/>
                <c:pt idx="0">
                  <c:v>50 yr Storm CMI with Plan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'Life-Cycle P-Values'!$K$53:$K$62</c:f>
              <c:numCache>
                <c:formatCode>General</c:formatCode>
                <c:ptCount val="10"/>
                <c:pt idx="0">
                  <c:v>33418613.398713484</c:v>
                </c:pt>
                <c:pt idx="1">
                  <c:v>33418613.398713484</c:v>
                </c:pt>
                <c:pt idx="2">
                  <c:v>33418613.398713484</c:v>
                </c:pt>
                <c:pt idx="3">
                  <c:v>33418613.398713484</c:v>
                </c:pt>
                <c:pt idx="4">
                  <c:v>33418613.398713484</c:v>
                </c:pt>
                <c:pt idx="5">
                  <c:v>33418613.398713484</c:v>
                </c:pt>
                <c:pt idx="6">
                  <c:v>33418613.398713484</c:v>
                </c:pt>
                <c:pt idx="7">
                  <c:v>33418613.398713484</c:v>
                </c:pt>
                <c:pt idx="8">
                  <c:v>33418613.398713484</c:v>
                </c:pt>
                <c:pt idx="9">
                  <c:v>33418613.398713484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5F-4335-BC1A-6FFD23DAC6F0}"/>
            </c:ext>
          </c:extLst>
        </c:ser>
        <c:ser>
          <c:idx val="2"/>
          <c:order val="2"/>
          <c:tx>
            <c:strRef>
              <c:f>'Life-Cycle P-Values'!$L$52</c:f>
              <c:strCache>
                <c:ptCount val="1"/>
                <c:pt idx="0">
                  <c:v>50 Year Storm CMI Benefit &amp; % Decrease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F83BCAB-357C-428B-8774-4DD8AE3212D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455F-4335-BC1A-6FFD23DAC6F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0A4303A-6DFF-4921-A3A6-4E8F5BE76C3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455F-4335-BC1A-6FFD23DAC6F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1CBED42-4C26-4A25-8022-A3913E783A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455F-4335-BC1A-6FFD23DAC6F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8055C84-659D-48ED-B628-69DB86D165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455F-4335-BC1A-6FFD23DAC6F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E116CF9-2634-4AF0-B890-BB008E931B9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455F-4335-BC1A-6FFD23DAC6F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B923583-EF93-4055-B802-95B8E77E0FD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455F-4335-BC1A-6FFD23DAC6F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7003FC7-C26E-489E-AB78-79A632F18A6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455F-4335-BC1A-6FFD23DAC6F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9162C7A-77A3-4860-BD25-51CD1029410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455F-4335-BC1A-6FFD23DAC6F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92421965-69BF-4D00-AAD2-57BEBD5D7E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455F-4335-BC1A-6FFD23DAC6F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6D3A4153-5855-47ED-8DCE-EEB69591ECF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455F-4335-BC1A-6FFD23DAC6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'Life-Cycle P-Values'!$L$53:$L$62</c:f>
              <c:numCache>
                <c:formatCode>#,##0</c:formatCode>
                <c:ptCount val="10"/>
                <c:pt idx="0">
                  <c:v>1481761934.5498476</c:v>
                </c:pt>
                <c:pt idx="1">
                  <c:v>1486729680.3771505</c:v>
                </c:pt>
                <c:pt idx="2">
                  <c:v>1492220881.4739456</c:v>
                </c:pt>
                <c:pt idx="3">
                  <c:v>1497815554.4815195</c:v>
                </c:pt>
                <c:pt idx="4">
                  <c:v>1503292471.9483838</c:v>
                </c:pt>
                <c:pt idx="5">
                  <c:v>1508809081.8680637</c:v>
                </c:pt>
                <c:pt idx="6">
                  <c:v>1516610433.8004439</c:v>
                </c:pt>
                <c:pt idx="7">
                  <c:v>1527026143.3671036</c:v>
                </c:pt>
                <c:pt idx="8">
                  <c:v>1536402921.1504517</c:v>
                </c:pt>
                <c:pt idx="9">
                  <c:v>1551446713.6055975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'Life-Cycle P-Values'!$Q$53:$Q$62</c15:f>
                <c15:dlblRangeCache>
                  <c:ptCount val="10"/>
                  <c:pt idx="0">
                    <c:v>1,549, 46%</c:v>
                  </c:pt>
                  <c:pt idx="1">
                    <c:v>1,554, 46%</c:v>
                  </c:pt>
                  <c:pt idx="2">
                    <c:v>1,559, 46%</c:v>
                  </c:pt>
                  <c:pt idx="3">
                    <c:v>1,565, 46%</c:v>
                  </c:pt>
                  <c:pt idx="4">
                    <c:v>1,570, 46%</c:v>
                  </c:pt>
                  <c:pt idx="5">
                    <c:v>1,576, 46%</c:v>
                  </c:pt>
                  <c:pt idx="6">
                    <c:v>1,583, 46%</c:v>
                  </c:pt>
                  <c:pt idx="7">
                    <c:v>1,594, 46%</c:v>
                  </c:pt>
                  <c:pt idx="8">
                    <c:v>1,603, 46%</c:v>
                  </c:pt>
                  <c:pt idx="9">
                    <c:v>1,618, 46%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455F-4335-BC1A-6FFD23DAC6F0}"/>
            </c:ext>
          </c:extLst>
        </c:ser>
        <c:ser>
          <c:idx val="3"/>
          <c:order val="3"/>
          <c:tx>
            <c:strRef>
              <c:f>'Life-Cycle P-Values'!$M$52</c:f>
              <c:strCache>
                <c:ptCount val="1"/>
                <c:pt idx="0">
                  <c:v>50 yr Storm CMI - Status Quo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'Life-Cycle P-Values'!$M$53:$M$62</c:f>
              <c:numCache>
                <c:formatCode>General</c:formatCode>
                <c:ptCount val="10"/>
                <c:pt idx="0">
                  <c:v>33418613.398713484</c:v>
                </c:pt>
                <c:pt idx="1">
                  <c:v>33418613.398713484</c:v>
                </c:pt>
                <c:pt idx="2">
                  <c:v>33418613.398713484</c:v>
                </c:pt>
                <c:pt idx="3">
                  <c:v>33418613.398713484</c:v>
                </c:pt>
                <c:pt idx="4">
                  <c:v>33418613.398713484</c:v>
                </c:pt>
                <c:pt idx="5">
                  <c:v>33418613.398713484</c:v>
                </c:pt>
                <c:pt idx="6">
                  <c:v>33418613.398713484</c:v>
                </c:pt>
                <c:pt idx="7">
                  <c:v>33418613.398713484</c:v>
                </c:pt>
                <c:pt idx="8">
                  <c:v>33418613.398713484</c:v>
                </c:pt>
                <c:pt idx="9">
                  <c:v>33418613.398713484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5F-4335-BC1A-6FFD23DAC6F0}"/>
            </c:ext>
          </c:extLst>
        </c:ser>
        <c:ser>
          <c:idx val="4"/>
          <c:order val="4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'Life-Cycle P-Values'!$N$53:$N$62</c:f>
              <c:numCache>
                <c:formatCode>#,##0</c:formatCode>
                <c:ptCount val="10"/>
                <c:pt idx="0">
                  <c:v>3219529831.282949</c:v>
                </c:pt>
                <c:pt idx="1">
                  <c:v>3230376658.8212919</c:v>
                </c:pt>
                <c:pt idx="2">
                  <c:v>3242743932.7764649</c:v>
                </c:pt>
                <c:pt idx="3">
                  <c:v>3253571656.2601938</c:v>
                </c:pt>
                <c:pt idx="4">
                  <c:v>3267329256.8030572</c:v>
                </c:pt>
                <c:pt idx="5">
                  <c:v>3280888650.1832919</c:v>
                </c:pt>
                <c:pt idx="6">
                  <c:v>3295337526.8182492</c:v>
                </c:pt>
                <c:pt idx="7">
                  <c:v>3319282854.807826</c:v>
                </c:pt>
                <c:pt idx="8">
                  <c:v>3341269841.763401</c:v>
                </c:pt>
                <c:pt idx="9">
                  <c:v>3373588916.747643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5F-4335-BC1A-6FFD23DAC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7071167"/>
        <c:axId val="1027390511"/>
      </c:barChart>
      <c:catAx>
        <c:axId val="38707116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Probability of Exceedence (%)</a:t>
                </a:r>
              </a:p>
            </c:rich>
          </c:tx>
          <c:layout>
            <c:manualLayout>
              <c:xMode val="edge"/>
              <c:yMode val="edge"/>
              <c:x val="8.4996799165323027E-3"/>
              <c:y val="0.304908745284096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90511"/>
        <c:crosses val="autoZero"/>
        <c:auto val="1"/>
        <c:lblAlgn val="ctr"/>
        <c:lblOffset val="100"/>
        <c:noMultiLvlLbl val="0"/>
      </c:catAx>
      <c:valAx>
        <c:axId val="1027390511"/>
        <c:scaling>
          <c:orientation val="minMax"/>
          <c:max val="400000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50 Year Storm Customer Minutes Interrupted (Million CMI)</a:t>
                </a:r>
              </a:p>
            </c:rich>
          </c:tx>
          <c:layout>
            <c:manualLayout>
              <c:xMode val="edge"/>
              <c:yMode val="edge"/>
              <c:x val="0.30636936650498309"/>
              <c:y val="0.941329483774328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071167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4"/>
        <c:delete val="1"/>
      </c:legendEntry>
      <c:layout>
        <c:manualLayout>
          <c:xMode val="edge"/>
          <c:yMode val="edge"/>
          <c:x val="9.7374452532947756E-2"/>
          <c:y val="1.7465680426310349E-2"/>
          <c:w val="0.36681073628618605"/>
          <c:h val="0.218309918328904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95713461375174"/>
          <c:y val="4.2537270916860902E-2"/>
          <c:w val="0.80850168403651224"/>
          <c:h val="0.78453312653954355"/>
        </c:manualLayout>
      </c:layout>
      <c:barChart>
        <c:barDir val="bar"/>
        <c:grouping val="stack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'Life-Cycle P-Values'!$D$68:$D$77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P-Values'!$J$68:$J$77</c:f>
              <c:numCache>
                <c:formatCode>"$"#,##0</c:formatCode>
                <c:ptCount val="10"/>
                <c:pt idx="0">
                  <c:v>3430364781.7481537</c:v>
                </c:pt>
                <c:pt idx="1">
                  <c:v>3470706417.5588932</c:v>
                </c:pt>
                <c:pt idx="2">
                  <c:v>3531112943.2879829</c:v>
                </c:pt>
                <c:pt idx="3">
                  <c:v>3554859131.010664</c:v>
                </c:pt>
                <c:pt idx="4">
                  <c:v>3627538767.8735428</c:v>
                </c:pt>
                <c:pt idx="5">
                  <c:v>3683202575.5605631</c:v>
                </c:pt>
                <c:pt idx="6">
                  <c:v>3756404849.8499346</c:v>
                </c:pt>
                <c:pt idx="7">
                  <c:v>3814538175.9758835</c:v>
                </c:pt>
                <c:pt idx="8">
                  <c:v>3918275026.0087337</c:v>
                </c:pt>
                <c:pt idx="9">
                  <c:v>4061549560.1176939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56-4093-8BC8-383FEF2D8246}"/>
            </c:ext>
          </c:extLst>
        </c:ser>
        <c:ser>
          <c:idx val="1"/>
          <c:order val="1"/>
          <c:tx>
            <c:strRef>
              <c:f>'Life-Cycle P-Values'!$K$67</c:f>
              <c:strCache>
                <c:ptCount val="1"/>
                <c:pt idx="0">
                  <c:v>50 yr Storm $CMI with Plan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'Life-Cycle P-Values'!$D$68:$D$77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P-Values'!$K$68:$K$77</c:f>
              <c:numCache>
                <c:formatCode>"$"#,##0</c:formatCode>
                <c:ptCount val="10"/>
                <c:pt idx="0">
                  <c:v>68607295.63496308</c:v>
                </c:pt>
                <c:pt idx="1">
                  <c:v>68607295.63496308</c:v>
                </c:pt>
                <c:pt idx="2">
                  <c:v>68607295.63496308</c:v>
                </c:pt>
                <c:pt idx="3">
                  <c:v>68607295.63496308</c:v>
                </c:pt>
                <c:pt idx="4">
                  <c:v>68607295.63496308</c:v>
                </c:pt>
                <c:pt idx="5">
                  <c:v>68607295.63496308</c:v>
                </c:pt>
                <c:pt idx="6">
                  <c:v>68607295.63496308</c:v>
                </c:pt>
                <c:pt idx="7">
                  <c:v>68607295.63496308</c:v>
                </c:pt>
                <c:pt idx="8">
                  <c:v>68607295.63496308</c:v>
                </c:pt>
                <c:pt idx="9">
                  <c:v>68607295.63496308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56-4093-8BC8-383FEF2D8246}"/>
            </c:ext>
          </c:extLst>
        </c:ser>
        <c:ser>
          <c:idx val="2"/>
          <c:order val="2"/>
          <c:tx>
            <c:strRef>
              <c:f>'Life-Cycle P-Values'!$L$67</c:f>
              <c:strCache>
                <c:ptCount val="1"/>
                <c:pt idx="0">
                  <c:v>50 Year Storm $CMI Benefit &amp; % Decrease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B0C4E25-91A3-44E7-BB95-82F43C95B10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DE56-4093-8BC8-383FEF2D824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DC3AE8D-6E0E-46C3-B762-A7D27F7DB91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DE56-4093-8BC8-383FEF2D824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D403C1C-5897-4C50-84E4-BEFE0953553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DE56-4093-8BC8-383FEF2D824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DD125F9-A9B9-44E2-9228-3F8F20605F4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DE56-4093-8BC8-383FEF2D824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EC7ED1B-F2DB-4E80-A30D-7ACAE5AC7DE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E56-4093-8BC8-383FEF2D824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FCE3DB1-894D-45ED-A29E-217B57D0C66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DE56-4093-8BC8-383FEF2D824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FE40495B-CF33-4D25-9E2A-1E05E5EC41A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DE56-4093-8BC8-383FEF2D824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70EF636-5EA6-4ED3-B905-0A3E8959376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DE56-4093-8BC8-383FEF2D824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CF77E28-4DFF-4ED3-AAAA-AE4559921FF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DE56-4093-8BC8-383FEF2D824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1C099609-FA9D-49AD-8035-789DF92543C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DE56-4093-8BC8-383FEF2D82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'Life-Cycle P-Values'!$D$68:$D$77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P-Values'!$L$68:$L$77</c:f>
              <c:numCache>
                <c:formatCode>"$"#,##0</c:formatCode>
                <c:ptCount val="10"/>
                <c:pt idx="0">
                  <c:v>4373212265.6137772</c:v>
                </c:pt>
                <c:pt idx="1">
                  <c:v>4451585503.7510471</c:v>
                </c:pt>
                <c:pt idx="2">
                  <c:v>4545622695.8377972</c:v>
                </c:pt>
                <c:pt idx="3">
                  <c:v>4642340659.6434155</c:v>
                </c:pt>
                <c:pt idx="4">
                  <c:v>4708910512.6331863</c:v>
                </c:pt>
                <c:pt idx="5">
                  <c:v>4803865515.1153269</c:v>
                </c:pt>
                <c:pt idx="6">
                  <c:v>4899806114.8359461</c:v>
                </c:pt>
                <c:pt idx="7">
                  <c:v>5015116368.7604866</c:v>
                </c:pt>
                <c:pt idx="8">
                  <c:v>5164332947.6116867</c:v>
                </c:pt>
                <c:pt idx="9">
                  <c:v>5315400828.6436567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'Life-Cycle P-Values'!$Q$68:$Q$77</c15:f>
                <c15:dlblRangeCache>
                  <c:ptCount val="10"/>
                  <c:pt idx="0">
                    <c:v>$4,440, 55.6%</c:v>
                  </c:pt>
                  <c:pt idx="1">
                    <c:v>$4,518, 55.7%</c:v>
                  </c:pt>
                  <c:pt idx="2">
                    <c:v>$4,612, 55.8%</c:v>
                  </c:pt>
                  <c:pt idx="3">
                    <c:v>$4,709, 56.2%</c:v>
                  </c:pt>
                  <c:pt idx="4">
                    <c:v>$4,776, 56%</c:v>
                  </c:pt>
                  <c:pt idx="5">
                    <c:v>$4,871, 56.2%</c:v>
                  </c:pt>
                  <c:pt idx="6">
                    <c:v>$4,967, 56.2%</c:v>
                  </c:pt>
                  <c:pt idx="7">
                    <c:v>$5,082, 56.4%</c:v>
                  </c:pt>
                  <c:pt idx="8">
                    <c:v>$5,231, 56.4%</c:v>
                  </c:pt>
                  <c:pt idx="9">
                    <c:v>$5,382, 56.3%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C-DE56-4093-8BC8-383FEF2D8246}"/>
            </c:ext>
          </c:extLst>
        </c:ser>
        <c:ser>
          <c:idx val="3"/>
          <c:order val="3"/>
          <c:tx>
            <c:strRef>
              <c:f>'Life-Cycle P-Values'!$M$67</c:f>
              <c:strCache>
                <c:ptCount val="1"/>
                <c:pt idx="0">
                  <c:v>50 yr Storm $CMI - Status Quo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'Life-Cycle P-Values'!$D$68:$D$77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P-Values'!$M$68:$M$77</c:f>
              <c:numCache>
                <c:formatCode>"$"#,##0</c:formatCode>
                <c:ptCount val="10"/>
                <c:pt idx="0">
                  <c:v>68607295.63496308</c:v>
                </c:pt>
                <c:pt idx="1">
                  <c:v>68607295.63496308</c:v>
                </c:pt>
                <c:pt idx="2">
                  <c:v>68607295.63496308</c:v>
                </c:pt>
                <c:pt idx="3">
                  <c:v>68607295.63496308</c:v>
                </c:pt>
                <c:pt idx="4">
                  <c:v>68607295.63496308</c:v>
                </c:pt>
                <c:pt idx="5">
                  <c:v>68607295.63496308</c:v>
                </c:pt>
                <c:pt idx="6">
                  <c:v>68607295.63496308</c:v>
                </c:pt>
                <c:pt idx="7">
                  <c:v>68607295.63496308</c:v>
                </c:pt>
                <c:pt idx="8">
                  <c:v>68607295.63496308</c:v>
                </c:pt>
                <c:pt idx="9">
                  <c:v>68607295.63496308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E56-4093-8BC8-383FEF2D8246}"/>
            </c:ext>
          </c:extLst>
        </c:ser>
        <c:ser>
          <c:idx val="4"/>
          <c:order val="4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'Life-Cycle P-Values'!$D$68:$D$77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P-Values'!$N$68:$N$77</c:f>
              <c:numCache>
                <c:formatCode>"$"#,##0</c:formatCode>
                <c:ptCount val="10"/>
                <c:pt idx="0">
                  <c:v>7870414274.1593571</c:v>
                </c:pt>
                <c:pt idx="1">
                  <c:v>7989129148.1073666</c:v>
                </c:pt>
                <c:pt idx="2">
                  <c:v>8143572865.9232063</c:v>
                </c:pt>
                <c:pt idx="3">
                  <c:v>8264037017.4515057</c:v>
                </c:pt>
                <c:pt idx="4">
                  <c:v>8403286507.3041553</c:v>
                </c:pt>
                <c:pt idx="5">
                  <c:v>8553905317.4733162</c:v>
                </c:pt>
                <c:pt idx="6">
                  <c:v>8723048191.4833069</c:v>
                </c:pt>
                <c:pt idx="7">
                  <c:v>8896491771.5337963</c:v>
                </c:pt>
                <c:pt idx="8">
                  <c:v>9149445200.4178467</c:v>
                </c:pt>
                <c:pt idx="9">
                  <c:v>9443787615.5587769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E56-4093-8BC8-383FEF2D8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7071167"/>
        <c:axId val="1027390511"/>
      </c:barChart>
      <c:catAx>
        <c:axId val="38707116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of Exceedence (%)</a:t>
                </a:r>
              </a:p>
            </c:rich>
          </c:tx>
          <c:layout>
            <c:manualLayout>
              <c:xMode val="edge"/>
              <c:yMode val="edge"/>
              <c:x val="8.4996799165323027E-3"/>
              <c:y val="0.304908745284096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90511"/>
        <c:crosses val="autoZero"/>
        <c:auto val="1"/>
        <c:lblAlgn val="ctr"/>
        <c:lblOffset val="100"/>
        <c:noMultiLvlLbl val="0"/>
      </c:catAx>
      <c:valAx>
        <c:axId val="1027390511"/>
        <c:scaling>
          <c:orientation val="minMax"/>
          <c:max val="1000000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0"/>
                  <a:t>50 Year Storm Monetized Customer Outages ($million NPV)</a:t>
                </a:r>
              </a:p>
            </c:rich>
          </c:tx>
          <c:layout>
            <c:manualLayout>
              <c:xMode val="edge"/>
              <c:yMode val="edge"/>
              <c:x val="0.25500664826083874"/>
              <c:y val="0.892774573794462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071167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4"/>
        <c:delete val="1"/>
      </c:legendEntry>
      <c:layout>
        <c:manualLayout>
          <c:xMode val="edge"/>
          <c:yMode val="edge"/>
          <c:x val="5.2934993100992214E-2"/>
          <c:y val="0.94435699710821097"/>
          <c:w val="0.89999991911388555"/>
          <c:h val="4.1481154147661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95713461375174"/>
          <c:y val="4.2537270916860902E-2"/>
          <c:w val="0.80850168403651224"/>
          <c:h val="0.83308810166499736"/>
        </c:manualLayout>
      </c:layout>
      <c:barChart>
        <c:barDir val="bar"/>
        <c:grouping val="stack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'Life-Cycle P-Values'!$D$68:$D$77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P-Values'!$J$83:$J$92</c:f>
              <c:numCache>
                <c:formatCode>"$"#,##0</c:formatCode>
                <c:ptCount val="10"/>
                <c:pt idx="0">
                  <c:v>583576076.60966492</c:v>
                </c:pt>
                <c:pt idx="1">
                  <c:v>600975446.42406094</c:v>
                </c:pt>
                <c:pt idx="2">
                  <c:v>617234263.66966212</c:v>
                </c:pt>
                <c:pt idx="3">
                  <c:v>626186657.60387802</c:v>
                </c:pt>
                <c:pt idx="4">
                  <c:v>644745074.63348603</c:v>
                </c:pt>
                <c:pt idx="5">
                  <c:v>656030292.13459992</c:v>
                </c:pt>
                <c:pt idx="6">
                  <c:v>679361250.07465804</c:v>
                </c:pt>
                <c:pt idx="7">
                  <c:v>707565018.72883308</c:v>
                </c:pt>
                <c:pt idx="8">
                  <c:v>738618431.90909994</c:v>
                </c:pt>
                <c:pt idx="9">
                  <c:v>782003296.77139401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C-4D1D-968E-9B9E9E10E1B8}"/>
            </c:ext>
          </c:extLst>
        </c:ser>
        <c:ser>
          <c:idx val="1"/>
          <c:order val="1"/>
          <c:tx>
            <c:strRef>
              <c:f>'Life-Cycle P-Values'!$K$82</c:f>
              <c:strCache>
                <c:ptCount val="1"/>
                <c:pt idx="0">
                  <c:v>50 yr Storm Rest$ with Plan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'Life-Cycle P-Values'!$D$68:$D$77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P-Values'!$K$83:$K$92</c:f>
              <c:numCache>
                <c:formatCode>"$"#,##0</c:formatCode>
                <c:ptCount val="10"/>
                <c:pt idx="0">
                  <c:v>11671521.532193299</c:v>
                </c:pt>
                <c:pt idx="1">
                  <c:v>11671521.532193299</c:v>
                </c:pt>
                <c:pt idx="2">
                  <c:v>11671521.532193299</c:v>
                </c:pt>
                <c:pt idx="3">
                  <c:v>11671521.532193299</c:v>
                </c:pt>
                <c:pt idx="4">
                  <c:v>11671521.532193299</c:v>
                </c:pt>
                <c:pt idx="5">
                  <c:v>11671521.532193299</c:v>
                </c:pt>
                <c:pt idx="6">
                  <c:v>11671521.532193299</c:v>
                </c:pt>
                <c:pt idx="7">
                  <c:v>11671521.532193299</c:v>
                </c:pt>
                <c:pt idx="8">
                  <c:v>11671521.532193299</c:v>
                </c:pt>
                <c:pt idx="9">
                  <c:v>11671521.532193299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BC-4D1D-968E-9B9E9E10E1B8}"/>
            </c:ext>
          </c:extLst>
        </c:ser>
        <c:ser>
          <c:idx val="2"/>
          <c:order val="2"/>
          <c:tx>
            <c:strRef>
              <c:f>'Life-Cycle P-Values'!$L$82</c:f>
              <c:strCache>
                <c:ptCount val="1"/>
                <c:pt idx="0">
                  <c:v>50 Year Storm Rest$ Benefit &amp; % Decrease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AAF80F2-4E9A-4BEF-8802-0F5B6EFC46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34BC-4D1D-968E-9B9E9E10E1B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361792E-1F38-483E-88D0-63EB8B876D4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34BC-4D1D-968E-9B9E9E10E1B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1CEA76D-73E0-46E1-B865-232A90202C2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34BC-4D1D-968E-9B9E9E10E1B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55134FC-52E8-4045-8DD1-D5FDFFEACBD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34BC-4D1D-968E-9B9E9E10E1B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7C14FD7-94D5-4F75-BB40-10D17A25D65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34BC-4D1D-968E-9B9E9E10E1B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5D8FB88-0909-4B8F-97ED-926CFBF8B46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34BC-4D1D-968E-9B9E9E10E1B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033FD9CB-D886-45D1-A05B-E06F72A0EB0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34BC-4D1D-968E-9B9E9E10E1B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03D2E90E-37C8-4ADC-A2C4-0CDFA1F33AD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34BC-4D1D-968E-9B9E9E10E1B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3CBFB393-FB75-4C20-869C-F8630321D07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34BC-4D1D-968E-9B9E9E10E1B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AAFB84AC-A700-4895-8E80-28BDD3C256C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34BC-4D1D-968E-9B9E9E10E1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'Life-Cycle P-Values'!$D$68:$D$77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P-Values'!$L$83:$L$92</c:f>
              <c:numCache>
                <c:formatCode>"$"#,##0</c:formatCode>
                <c:ptCount val="10"/>
                <c:pt idx="0">
                  <c:v>312941097.24263513</c:v>
                </c:pt>
                <c:pt idx="1">
                  <c:v>321391436.70797312</c:v>
                </c:pt>
                <c:pt idx="2">
                  <c:v>328531169.46201098</c:v>
                </c:pt>
                <c:pt idx="3">
                  <c:v>339613037.76052499</c:v>
                </c:pt>
                <c:pt idx="4">
                  <c:v>351590908.32035708</c:v>
                </c:pt>
                <c:pt idx="5">
                  <c:v>365273778.13286304</c:v>
                </c:pt>
                <c:pt idx="6">
                  <c:v>383652513.36846507</c:v>
                </c:pt>
                <c:pt idx="7">
                  <c:v>403627826.63230002</c:v>
                </c:pt>
                <c:pt idx="8">
                  <c:v>433650613.51559317</c:v>
                </c:pt>
                <c:pt idx="9">
                  <c:v>464200509.62385893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'Life-Cycle P-Values'!$Q$83:$Q$92</c15:f>
                <c15:dlblRangeCache>
                  <c:ptCount val="10"/>
                  <c:pt idx="0">
                    <c:v>$380, 32.5%</c:v>
                  </c:pt>
                  <c:pt idx="1">
                    <c:v>$388, 32.5%</c:v>
                  </c:pt>
                  <c:pt idx="2">
                    <c:v>$395, 32.4%</c:v>
                  </c:pt>
                  <c:pt idx="3">
                    <c:v>$406, 32.9%</c:v>
                  </c:pt>
                  <c:pt idx="4">
                    <c:v>$418, 33.1%</c:v>
                  </c:pt>
                  <c:pt idx="5">
                    <c:v>$432, 33.6%</c:v>
                  </c:pt>
                  <c:pt idx="6">
                    <c:v>$450, 34%</c:v>
                  </c:pt>
                  <c:pt idx="7">
                    <c:v>$470, 34.3%</c:v>
                  </c:pt>
                  <c:pt idx="8">
                    <c:v>$500, 35%</c:v>
                  </c:pt>
                  <c:pt idx="9">
                    <c:v>$531, 35.4%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C-34BC-4D1D-968E-9B9E9E10E1B8}"/>
            </c:ext>
          </c:extLst>
        </c:ser>
        <c:ser>
          <c:idx val="3"/>
          <c:order val="3"/>
          <c:tx>
            <c:strRef>
              <c:f>'Life-Cycle P-Values'!$M$82</c:f>
              <c:strCache>
                <c:ptCount val="1"/>
                <c:pt idx="0">
                  <c:v>50 yr Storm Rest$ - Status Quo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'Life-Cycle P-Values'!$D$68:$D$77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P-Values'!$M$83:$M$92</c:f>
              <c:numCache>
                <c:formatCode>"$"#,##0</c:formatCode>
                <c:ptCount val="10"/>
                <c:pt idx="0">
                  <c:v>11671521.532193299</c:v>
                </c:pt>
                <c:pt idx="1">
                  <c:v>11671521.532193299</c:v>
                </c:pt>
                <c:pt idx="2">
                  <c:v>11671521.532193299</c:v>
                </c:pt>
                <c:pt idx="3">
                  <c:v>11671521.532193299</c:v>
                </c:pt>
                <c:pt idx="4">
                  <c:v>11671521.532193299</c:v>
                </c:pt>
                <c:pt idx="5">
                  <c:v>11671521.532193299</c:v>
                </c:pt>
                <c:pt idx="6">
                  <c:v>11671521.532193299</c:v>
                </c:pt>
                <c:pt idx="7">
                  <c:v>11671521.532193299</c:v>
                </c:pt>
                <c:pt idx="8">
                  <c:v>11671521.532193299</c:v>
                </c:pt>
                <c:pt idx="9">
                  <c:v>11671521.532193299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4BC-4D1D-968E-9B9E9E10E1B8}"/>
            </c:ext>
          </c:extLst>
        </c:ser>
        <c:ser>
          <c:idx val="4"/>
          <c:order val="4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'Life-Cycle P-Values'!$D$68:$D$77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P-Values'!$N$83:$N$92</c:f>
              <c:numCache>
                <c:formatCode>"$"#,##0</c:formatCode>
                <c:ptCount val="10"/>
                <c:pt idx="0">
                  <c:v>963354400.64972699</c:v>
                </c:pt>
                <c:pt idx="1">
                  <c:v>989204109.929461</c:v>
                </c:pt>
                <c:pt idx="2">
                  <c:v>1012602659.9291</c:v>
                </c:pt>
                <c:pt idx="3">
                  <c:v>1032636922.1618299</c:v>
                </c:pt>
                <c:pt idx="4">
                  <c:v>1063173209.7512701</c:v>
                </c:pt>
                <c:pt idx="5">
                  <c:v>1088141297.0648899</c:v>
                </c:pt>
                <c:pt idx="6">
                  <c:v>1129850990.24055</c:v>
                </c:pt>
                <c:pt idx="7">
                  <c:v>1178030072.15856</c:v>
                </c:pt>
                <c:pt idx="8">
                  <c:v>1239106272.22212</c:v>
                </c:pt>
                <c:pt idx="9">
                  <c:v>1313041033.1926799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4BC-4D1D-968E-9B9E9E10E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7071167"/>
        <c:axId val="1027390511"/>
      </c:barChart>
      <c:catAx>
        <c:axId val="38707116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Probability of Exceedence (%)</a:t>
                </a:r>
              </a:p>
            </c:rich>
          </c:tx>
          <c:layout>
            <c:manualLayout>
              <c:xMode val="edge"/>
              <c:yMode val="edge"/>
              <c:x val="8.4996799165323027E-3"/>
              <c:y val="0.304908745284096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90511"/>
        <c:crosses val="autoZero"/>
        <c:auto val="1"/>
        <c:lblAlgn val="ctr"/>
        <c:lblOffset val="100"/>
        <c:noMultiLvlLbl val="0"/>
      </c:catAx>
      <c:valAx>
        <c:axId val="1027390511"/>
        <c:scaling>
          <c:orientation val="minMax"/>
          <c:max val="1500000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50 Year NPV of Storm Restoration Costs ($million)</a:t>
                </a:r>
              </a:p>
            </c:rich>
          </c:tx>
          <c:layout>
            <c:manualLayout>
              <c:xMode val="edge"/>
              <c:yMode val="edge"/>
              <c:x val="0.30636936650498309"/>
              <c:y val="0.941329483774328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071167"/>
        <c:crosses val="autoZero"/>
        <c:crossBetween val="between"/>
        <c:majorUnit val="500000000"/>
        <c:dispUnits>
          <c:builtInUnit val="millions"/>
        </c:dispUnits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1050455342933696"/>
          <c:y val="4.312081444364909E-2"/>
          <c:w val="0.390313396566772"/>
          <c:h val="0.138611842523427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95713461375174"/>
          <c:y val="4.2537270916860902E-2"/>
          <c:w val="0.80850168403651224"/>
          <c:h val="0.83308810166499736"/>
        </c:manualLayout>
      </c:layout>
      <c:barChart>
        <c:barDir val="bar"/>
        <c:grouping val="stack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cat>
            <c:strRef>
              <c:f>'Life-Cycle P-Values'!$D$68:$D$77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P-Values'!$J$37:$J$46</c:f>
              <c:numCache>
                <c:formatCode>#,##0</c:formatCode>
                <c:ptCount val="10"/>
                <c:pt idx="0">
                  <c:v>5582694525.3101101</c:v>
                </c:pt>
                <c:pt idx="1">
                  <c:v>5635101803.0604334</c:v>
                </c:pt>
                <c:pt idx="2">
                  <c:v>5689182052.5136414</c:v>
                </c:pt>
                <c:pt idx="3">
                  <c:v>5749829379.4483204</c:v>
                </c:pt>
                <c:pt idx="4">
                  <c:v>5816870973.9845457</c:v>
                </c:pt>
                <c:pt idx="5">
                  <c:v>5895591616.0507183</c:v>
                </c:pt>
                <c:pt idx="6">
                  <c:v>5975792659.8953972</c:v>
                </c:pt>
                <c:pt idx="7">
                  <c:v>6086321342.1036386</c:v>
                </c:pt>
                <c:pt idx="8">
                  <c:v>6205901515.9785252</c:v>
                </c:pt>
                <c:pt idx="9">
                  <c:v>6391860029.8086338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D6-4A6A-9BBF-F26EC0E56D8B}"/>
            </c:ext>
          </c:extLst>
        </c:ser>
        <c:ser>
          <c:idx val="1"/>
          <c:order val="1"/>
          <c:tx>
            <c:v>Hardened Scenario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'Life-Cycle P-Values'!$D$68:$D$77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P-Values'!$K$37:$K$46</c:f>
              <c:numCache>
                <c:formatCode>General</c:formatCode>
                <c:ptCount val="10"/>
                <c:pt idx="0">
                  <c:v>111653890.50620221</c:v>
                </c:pt>
                <c:pt idx="1">
                  <c:v>111653890.50620221</c:v>
                </c:pt>
                <c:pt idx="2">
                  <c:v>111653890.50620221</c:v>
                </c:pt>
                <c:pt idx="3">
                  <c:v>111653890.50620221</c:v>
                </c:pt>
                <c:pt idx="4">
                  <c:v>111653890.50620221</c:v>
                </c:pt>
                <c:pt idx="5">
                  <c:v>111653890.50620221</c:v>
                </c:pt>
                <c:pt idx="6">
                  <c:v>111653890.50620221</c:v>
                </c:pt>
                <c:pt idx="7">
                  <c:v>111653890.50620221</c:v>
                </c:pt>
                <c:pt idx="8">
                  <c:v>111653890.50620221</c:v>
                </c:pt>
                <c:pt idx="9">
                  <c:v>111653890.50620221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D6-4A6A-9BBF-F26EC0E56D8B}"/>
            </c:ext>
          </c:extLst>
        </c:ser>
        <c:ser>
          <c:idx val="2"/>
          <c:order val="2"/>
          <c:tx>
            <c:v>Benefit</c:v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strRef>
              <c:f>'Life-Cycle P-Values'!$D$68:$D$77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P-Values'!$L$37:$L$46</c:f>
              <c:numCache>
                <c:formatCode>#,##0</c:formatCode>
                <c:ptCount val="10"/>
                <c:pt idx="0">
                  <c:v>4186749114.5120668</c:v>
                </c:pt>
                <c:pt idx="1">
                  <c:v>4269975211.3824906</c:v>
                </c:pt>
                <c:pt idx="2">
                  <c:v>4372501421.2852039</c:v>
                </c:pt>
                <c:pt idx="3">
                  <c:v>4453199102.1800518</c:v>
                </c:pt>
                <c:pt idx="4">
                  <c:v>4560534185.3471079</c:v>
                </c:pt>
                <c:pt idx="5">
                  <c:v>4645159276.5526772</c:v>
                </c:pt>
                <c:pt idx="6">
                  <c:v>4799791815.9603271</c:v>
                </c:pt>
                <c:pt idx="7">
                  <c:v>4887873085.0980463</c:v>
                </c:pt>
                <c:pt idx="8">
                  <c:v>5051523484.8793087</c:v>
                </c:pt>
                <c:pt idx="9">
                  <c:v>5262120346.1191597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BD6-4A6A-9BBF-F26EC0E56D8B}"/>
            </c:ext>
          </c:extLst>
        </c:ser>
        <c:ser>
          <c:idx val="3"/>
          <c:order val="3"/>
          <c:tx>
            <c:v>Status Quo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'Life-Cycle P-Values'!$D$68:$D$77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P-Values'!$M$37:$M$46</c:f>
              <c:numCache>
                <c:formatCode>General</c:formatCode>
                <c:ptCount val="10"/>
                <c:pt idx="0">
                  <c:v>111653890.50620221</c:v>
                </c:pt>
                <c:pt idx="1">
                  <c:v>111653890.50620221</c:v>
                </c:pt>
                <c:pt idx="2">
                  <c:v>111653890.50620221</c:v>
                </c:pt>
                <c:pt idx="3">
                  <c:v>111653890.50620221</c:v>
                </c:pt>
                <c:pt idx="4">
                  <c:v>111653890.50620221</c:v>
                </c:pt>
                <c:pt idx="5">
                  <c:v>111653890.50620221</c:v>
                </c:pt>
                <c:pt idx="6">
                  <c:v>111653890.50620221</c:v>
                </c:pt>
                <c:pt idx="7">
                  <c:v>111653890.50620221</c:v>
                </c:pt>
                <c:pt idx="8">
                  <c:v>111653890.50620221</c:v>
                </c:pt>
                <c:pt idx="9">
                  <c:v>111653890.50620221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BD6-4A6A-9BBF-F26EC0E56D8B}"/>
            </c:ext>
          </c:extLst>
        </c:ser>
        <c:ser>
          <c:idx val="4"/>
          <c:order val="4"/>
          <c:spPr>
            <a:noFill/>
            <a:ln>
              <a:noFill/>
            </a:ln>
            <a:effectLst/>
          </c:spPr>
          <c:invertIfNegative val="0"/>
          <c:cat>
            <c:strRef>
              <c:f>'Life-Cycle P-Values'!$D$68:$D$77</c:f>
              <c:strCache>
                <c:ptCount val="10"/>
                <c:pt idx="0">
                  <c:v>P50</c:v>
                </c:pt>
                <c:pt idx="1">
                  <c:v>P55</c:v>
                </c:pt>
                <c:pt idx="2">
                  <c:v>P60</c:v>
                </c:pt>
                <c:pt idx="3">
                  <c:v>P65</c:v>
                </c:pt>
                <c:pt idx="4">
                  <c:v>P70</c:v>
                </c:pt>
                <c:pt idx="5">
                  <c:v>P75</c:v>
                </c:pt>
                <c:pt idx="6">
                  <c:v>P80</c:v>
                </c:pt>
                <c:pt idx="7">
                  <c:v>P85</c:v>
                </c:pt>
                <c:pt idx="8">
                  <c:v>P90</c:v>
                </c:pt>
                <c:pt idx="9">
                  <c:v>P95</c:v>
                </c:pt>
              </c:strCache>
            </c:strRef>
          </c:cat>
          <c:val>
            <c:numRef>
              <c:f>'Life-Cycle P-Values'!$N$37:$N$46</c:f>
              <c:numCache>
                <c:formatCode>#,##0</c:formatCode>
                <c:ptCount val="10"/>
                <c:pt idx="0">
                  <c:v>9836280866.6196041</c:v>
                </c:pt>
                <c:pt idx="1">
                  <c:v>9971914241.2403507</c:v>
                </c:pt>
                <c:pt idx="2">
                  <c:v>10128520700.596272</c:v>
                </c:pt>
                <c:pt idx="3">
                  <c:v>10269865708.425798</c:v>
                </c:pt>
                <c:pt idx="4">
                  <c:v>10444242386.12908</c:v>
                </c:pt>
                <c:pt idx="5">
                  <c:v>10607588119.400822</c:v>
                </c:pt>
                <c:pt idx="6">
                  <c:v>10842421702.653151</c:v>
                </c:pt>
                <c:pt idx="7">
                  <c:v>11041031653.999111</c:v>
                </c:pt>
                <c:pt idx="8">
                  <c:v>11324262227.65526</c:v>
                </c:pt>
                <c:pt idx="9">
                  <c:v>11720817602.72522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BD6-4A6A-9BBF-F26EC0E56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7071167"/>
        <c:axId val="1027390511"/>
      </c:barChart>
      <c:catAx>
        <c:axId val="38707116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Probability of Exceedence (%)</a:t>
                </a:r>
              </a:p>
            </c:rich>
          </c:tx>
          <c:layout>
            <c:manualLayout>
              <c:xMode val="edge"/>
              <c:yMode val="edge"/>
              <c:x val="8.4996799165323027E-3"/>
              <c:y val="0.304908745284096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390511"/>
        <c:crosses val="autoZero"/>
        <c:auto val="1"/>
        <c:lblAlgn val="ctr"/>
        <c:lblOffset val="100"/>
        <c:noMultiLvlLbl val="0"/>
      </c:catAx>
      <c:valAx>
        <c:axId val="1027390511"/>
        <c:scaling>
          <c:orientation val="minMax"/>
          <c:max val="1500000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0"/>
                  <a:t>CMI, $CMI,</a:t>
                </a:r>
                <a:r>
                  <a:rPr lang="en-US" sz="1600" b="0" baseline="0"/>
                  <a:t> or Restoration Cost</a:t>
                </a:r>
                <a:endParaRPr lang="en-US" sz="1600" b="0"/>
              </a:p>
            </c:rich>
          </c:tx>
          <c:layout>
            <c:manualLayout>
              <c:xMode val="edge"/>
              <c:yMode val="edge"/>
              <c:x val="0.30636936650498309"/>
              <c:y val="0.941329483774328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071167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5163410169605093"/>
          <c:y val="8.5635185031351785E-2"/>
          <c:w val="0.21132206252451252"/>
          <c:h val="0.138611842523427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chart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chart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ECBEB87-7611-4BA4-A104-94D6853681D1}">
  <sheetPr>
    <tabColor theme="8" tint="0.59999389629810485"/>
  </sheetPr>
  <sheetViews>
    <sheetView zoomScale="111" workbookViewId="0" zoomToFit="1"/>
  </sheetViews>
  <pageMargins left="0.7" right="0.7" top="0.75" bottom="0.75" header="0.3" footer="0.3"/>
  <pageSetup orientation="landscape" r:id="rId1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FDF4AED-B833-4D1F-93A6-22739FD688ED}">
  <sheetPr>
    <tabColor theme="5" tint="0.39997558519241921"/>
  </sheetPr>
  <sheetViews>
    <sheetView tabSelected="1" zoomScale="69" workbookViewId="0" zoomToFit="1"/>
  </sheetViews>
  <pageMargins left="0.7" right="0.7" top="0.75" bottom="0.75" header="0.3" footer="0.3"/>
  <pageSetup orientation="landscape" r:id="rId1"/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39A8BC6-DE0F-4646-9E90-E846E5AAA859}">
  <sheetPr>
    <tabColor theme="5" tint="0.39997558519241921"/>
  </sheetPr>
  <sheetViews>
    <sheetView zoomScale="111" workbookViewId="0" zoomToFit="1"/>
  </sheetViews>
  <pageMargins left="0.7" right="0.7" top="0.75" bottom="0.75" header="0.3" footer="0.3"/>
  <pageSetup orientation="landscape" r:id="rId1"/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7F737D8-EF67-4AD6-847E-F0611998C3EE}">
  <sheetPr>
    <tabColor theme="5" tint="0.39997558519241921"/>
  </sheetPr>
  <sheetViews>
    <sheetView zoomScale="111" workbookViewId="0" zoomToFit="1"/>
  </sheetViews>
  <pageMargins left="0.7" right="0.7" top="0.75" bottom="0.75" header="0.3" footer="0.3"/>
  <pageSetup orientation="landscape" r:id="rId1"/>
  <drawing r:id="rId2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F421E52-D273-40C8-8F55-3EF846AA88BE}">
  <sheetPr>
    <tabColor theme="5" tint="0.39997558519241921"/>
  </sheetPr>
  <sheetViews>
    <sheetView zoomScale="111" workbookViewId="0" zoomToFit="1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083228B-E27C-482C-83F6-272811E9A1F0}">
  <sheetPr>
    <tabColor theme="8" tint="0.59999389629810485"/>
  </sheetPr>
  <sheetViews>
    <sheetView zoomScale="111" workbookViewId="0" zoomToFit="1"/>
  </sheetViews>
  <pageMargins left="0.7" right="0.7" top="0.75" bottom="0.75" header="0.3" footer="0.3"/>
  <pageSetup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3D9A6EB-5B84-4A12-AD27-9B4F10F76019}">
  <sheetPr>
    <tabColor theme="8" tint="0.59999389629810485"/>
  </sheetPr>
  <sheetViews>
    <sheetView zoomScale="111" workbookViewId="0" zoomToFit="1"/>
  </sheetViews>
  <pageMargins left="0.7" right="0.7" top="0.75" bottom="0.75" header="0.3" footer="0.3"/>
  <pageSetup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4EF3AC2-C0A2-4B6E-BE5F-1B5D96B2FDAB}">
  <sheetPr>
    <tabColor theme="8" tint="0.59999389629810485"/>
  </sheetPr>
  <sheetViews>
    <sheetView zoomScale="111" workbookViewId="0" zoomToFit="1"/>
  </sheetViews>
  <pageMargins left="0.7" right="0.7" top="0.75" bottom="0.75" header="0.3" footer="0.3"/>
  <pageSetup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5604897-D5C1-42CF-B379-2218B65DE7E5}">
  <sheetPr>
    <tabColor theme="8" tint="0.59999389629810485"/>
  </sheetPr>
  <sheetViews>
    <sheetView zoomScale="111" workbookViewId="0" zoomToFit="1"/>
  </sheetViews>
  <pageMargins left="0.7" right="0.7" top="0.75" bottom="0.75" header="0.3" footer="0.3"/>
  <pageSetup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46916FE-3B6C-427D-BD49-7FC65E64DAF8}">
  <sheetPr>
    <tabColor theme="5" tint="0.39997558519241921"/>
  </sheetPr>
  <sheetViews>
    <sheetView zoomScale="115" workbookViewId="0"/>
  </sheetViews>
  <pageMargins left="0.7" right="0.7" top="0.75" bottom="0.75" header="0.3" footer="0.3"/>
  <pageSetup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9FF4D0E-4F81-4C56-8957-832F69736F27}">
  <sheetPr>
    <tabColor theme="5" tint="0.39997558519241921"/>
  </sheetPr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CA8BF8A-2321-48CF-9AA2-F81BAF7381E8}">
  <sheetPr>
    <tabColor theme="5" tint="0.39997558519241921"/>
  </sheetPr>
  <sheetViews>
    <sheetView zoomScale="110" workbookViewId="0"/>
  </sheetViews>
  <pageMargins left="0.7" right="0.7" top="0.75" bottom="0.75" header="0.3" footer="0.3"/>
  <pageSetup orientation="landscape" r:id="rId1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64EE8C3-45DB-4BDE-94BF-DFA89F1B5118}">
  <sheetPr>
    <tabColor theme="5" tint="0.39997558519241921"/>
  </sheetPr>
  <sheetViews>
    <sheetView zoomScale="111" workbookViewId="0" zoomToFit="1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12991757" cy="940486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C94EC0-3F50-4C58-A97E-F10E0D03C41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0.13296</cdr:x>
      <cdr:y>0.81684</cdr:y>
    </cdr:from>
    <cdr:to>
      <cdr:x>0.91238</cdr:x>
      <cdr:y>0.90035</cdr:y>
    </cdr:to>
    <cdr:sp macro="" textlink="">
      <cdr:nvSpPr>
        <cdr:cNvPr id="5" name="Rectangle 4">
          <a:extLst xmlns:a="http://schemas.openxmlformats.org/drawingml/2006/main">
            <a:ext uri="{FF2B5EF4-FFF2-40B4-BE49-F238E27FC236}">
              <a16:creationId xmlns:a16="http://schemas.microsoft.com/office/drawing/2014/main" id="{297BFB49-1263-469F-B188-D622FFB4348F}"/>
            </a:ext>
          </a:extLst>
        </cdr:cNvPr>
        <cdr:cNvSpPr/>
      </cdr:nvSpPr>
      <cdr:spPr>
        <a:xfrm xmlns:a="http://schemas.openxmlformats.org/drawingml/2006/main">
          <a:off x="1150937" y="5132917"/>
          <a:ext cx="6746875" cy="524757"/>
        </a:xfrm>
        <a:prstGeom xmlns:a="http://schemas.openxmlformats.org/drawingml/2006/main" prst="rect">
          <a:avLst/>
        </a:prstGeom>
        <a:solidFill xmlns:a="http://schemas.openxmlformats.org/drawingml/2006/main">
          <a:srgbClr val="00B050">
            <a:alpha val="25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0.13272</cdr:x>
      <cdr:y>0.60351</cdr:y>
    </cdr:from>
    <cdr:to>
      <cdr:x>0.91213</cdr:x>
      <cdr:y>0.81651</cdr:y>
    </cdr:to>
    <cdr:sp macro="" textlink="">
      <cdr:nvSpPr>
        <cdr:cNvPr id="7" name="Rectangle 6">
          <a:extLst xmlns:a="http://schemas.openxmlformats.org/drawingml/2006/main">
            <a:ext uri="{FF2B5EF4-FFF2-40B4-BE49-F238E27FC236}">
              <a16:creationId xmlns:a16="http://schemas.microsoft.com/office/drawing/2014/main" id="{A97CE95D-38AB-4286-AC00-CAADA5FFCA72}"/>
            </a:ext>
          </a:extLst>
        </cdr:cNvPr>
        <cdr:cNvSpPr/>
      </cdr:nvSpPr>
      <cdr:spPr>
        <a:xfrm xmlns:a="http://schemas.openxmlformats.org/drawingml/2006/main">
          <a:off x="1149627" y="3797896"/>
          <a:ext cx="6751290" cy="1340412"/>
        </a:xfrm>
        <a:prstGeom xmlns:a="http://schemas.openxmlformats.org/drawingml/2006/main" prst="rect">
          <a:avLst/>
        </a:prstGeom>
        <a:solidFill xmlns:a="http://schemas.openxmlformats.org/drawingml/2006/main">
          <a:srgbClr val="92D050">
            <a:alpha val="25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0.13424</cdr:x>
      <cdr:y>0.35615</cdr:y>
    </cdr:from>
    <cdr:to>
      <cdr:x>0.91366</cdr:x>
      <cdr:y>0.60912</cdr:y>
    </cdr:to>
    <cdr:sp macro="" textlink="">
      <cdr:nvSpPr>
        <cdr:cNvPr id="9" name="Rectangle 8">
          <a:extLst xmlns:a="http://schemas.openxmlformats.org/drawingml/2006/main">
            <a:ext uri="{FF2B5EF4-FFF2-40B4-BE49-F238E27FC236}">
              <a16:creationId xmlns:a16="http://schemas.microsoft.com/office/drawing/2014/main" id="{FCE82741-C636-4CA5-94DF-87171B4F9A5B}"/>
            </a:ext>
          </a:extLst>
        </cdr:cNvPr>
        <cdr:cNvSpPr/>
      </cdr:nvSpPr>
      <cdr:spPr>
        <a:xfrm xmlns:a="http://schemas.openxmlformats.org/drawingml/2006/main">
          <a:off x="1162050" y="2238021"/>
          <a:ext cx="6746875" cy="1589617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>
            <a:alpha val="25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0.13322</cdr:x>
      <cdr:y>0.05721</cdr:y>
    </cdr:from>
    <cdr:to>
      <cdr:x>0.91264</cdr:x>
      <cdr:y>0.14072</cdr:y>
    </cdr:to>
    <cdr:sp macro="" textlink="">
      <cdr:nvSpPr>
        <cdr:cNvPr id="6" name="Rectangle 5">
          <a:extLst xmlns:a="http://schemas.openxmlformats.org/drawingml/2006/main">
            <a:ext uri="{FF2B5EF4-FFF2-40B4-BE49-F238E27FC236}">
              <a16:creationId xmlns:a16="http://schemas.microsoft.com/office/drawing/2014/main" id="{50BF0FA5-43BF-4299-8ECD-0DD9914BE504}"/>
            </a:ext>
          </a:extLst>
        </cdr:cNvPr>
        <cdr:cNvSpPr/>
      </cdr:nvSpPr>
      <cdr:spPr>
        <a:xfrm xmlns:a="http://schemas.openxmlformats.org/drawingml/2006/main">
          <a:off x="1153230" y="359481"/>
          <a:ext cx="6746875" cy="524757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>
            <a:alpha val="25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0.13272</cdr:x>
      <cdr:y>0.14212</cdr:y>
    </cdr:from>
    <cdr:to>
      <cdr:x>0.91213</cdr:x>
      <cdr:y>0.35509</cdr:y>
    </cdr:to>
    <cdr:sp macro="" textlink="">
      <cdr:nvSpPr>
        <cdr:cNvPr id="8" name="Rectangle 7">
          <a:extLst xmlns:a="http://schemas.openxmlformats.org/drawingml/2006/main">
            <a:ext uri="{FF2B5EF4-FFF2-40B4-BE49-F238E27FC236}">
              <a16:creationId xmlns:a16="http://schemas.microsoft.com/office/drawing/2014/main" id="{E66340F5-C668-4C64-83E1-55508F29A90E}"/>
            </a:ext>
          </a:extLst>
        </cdr:cNvPr>
        <cdr:cNvSpPr/>
      </cdr:nvSpPr>
      <cdr:spPr>
        <a:xfrm xmlns:a="http://schemas.openxmlformats.org/drawingml/2006/main">
          <a:off x="1148821" y="893057"/>
          <a:ext cx="6746875" cy="1338262"/>
        </a:xfrm>
        <a:prstGeom xmlns:a="http://schemas.openxmlformats.org/drawingml/2006/main" prst="rect">
          <a:avLst/>
        </a:prstGeom>
        <a:solidFill xmlns:a="http://schemas.openxmlformats.org/drawingml/2006/main">
          <a:srgbClr val="FFC000">
            <a:alpha val="25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0.63474</cdr:x>
      <cdr:y>0.42877</cdr:y>
    </cdr:from>
    <cdr:to>
      <cdr:x>0.91493</cdr:x>
      <cdr:y>0.51579</cdr:y>
    </cdr:to>
    <cdr:sp macro="" textlink="">
      <cdr:nvSpPr>
        <cdr:cNvPr id="10" name="TextBox 9">
          <a:extLst xmlns:a="http://schemas.openxmlformats.org/drawingml/2006/main">
            <a:ext uri="{FF2B5EF4-FFF2-40B4-BE49-F238E27FC236}">
              <a16:creationId xmlns:a16="http://schemas.microsoft.com/office/drawing/2014/main" id="{03734400-C3E5-4592-9B48-365FD6C8D9FA}"/>
            </a:ext>
          </a:extLst>
        </cdr:cNvPr>
        <cdr:cNvSpPr txBox="1"/>
      </cdr:nvSpPr>
      <cdr:spPr>
        <a:xfrm xmlns:a="http://schemas.openxmlformats.org/drawingml/2006/main">
          <a:off x="5494514" y="2694340"/>
          <a:ext cx="2425347" cy="54680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r>
            <a:rPr lang="en-US" sz="1400">
              <a:solidFill>
                <a:schemeClr val="tx1"/>
              </a:solidFill>
            </a:rPr>
            <a:t>Average</a:t>
          </a:r>
          <a:r>
            <a:rPr lang="en-US" sz="1400" baseline="0">
              <a:solidFill>
                <a:schemeClr val="tx1"/>
              </a:solidFill>
            </a:rPr>
            <a:t> </a:t>
          </a:r>
        </a:p>
        <a:p xmlns:a="http://schemas.openxmlformats.org/drawingml/2006/main">
          <a:pPr algn="r"/>
          <a:r>
            <a:rPr lang="en-US" sz="1400" baseline="0">
              <a:solidFill>
                <a:schemeClr val="tx1"/>
              </a:solidFill>
            </a:rPr>
            <a:t>Storm Future Worlds</a:t>
          </a:r>
          <a:endParaRPr lang="en-US" sz="1400">
            <a:solidFill>
              <a:schemeClr val="tx1"/>
            </a:solidFill>
          </a:endParaRPr>
        </a:p>
      </cdr:txBody>
    </cdr:sp>
  </cdr:relSizeAnchor>
  <cdr:relSizeAnchor xmlns:cdr="http://schemas.openxmlformats.org/drawingml/2006/chartDrawing">
    <cdr:from>
      <cdr:x>0.63857</cdr:x>
      <cdr:y>0.81861</cdr:y>
    </cdr:from>
    <cdr:to>
      <cdr:x>0.91876</cdr:x>
      <cdr:y>0.86212</cdr:y>
    </cdr:to>
    <cdr:sp macro="" textlink="">
      <cdr:nvSpPr>
        <cdr:cNvPr id="11" name="TextBox 1">
          <a:extLst xmlns:a="http://schemas.openxmlformats.org/drawingml/2006/main">
            <a:ext uri="{FF2B5EF4-FFF2-40B4-BE49-F238E27FC236}">
              <a16:creationId xmlns:a16="http://schemas.microsoft.com/office/drawing/2014/main" id="{A81EA49C-7963-447D-9FEC-9CE6B93A241E}"/>
            </a:ext>
          </a:extLst>
        </cdr:cNvPr>
        <cdr:cNvSpPr txBox="1"/>
      </cdr:nvSpPr>
      <cdr:spPr>
        <a:xfrm xmlns:a="http://schemas.openxmlformats.org/drawingml/2006/main">
          <a:off x="5527675" y="5144030"/>
          <a:ext cx="2425347" cy="27340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400" baseline="0">
              <a:solidFill>
                <a:schemeClr val="tx1"/>
              </a:solidFill>
            </a:rPr>
            <a:t>Very Low </a:t>
          </a:r>
        </a:p>
        <a:p xmlns:a="http://schemas.openxmlformats.org/drawingml/2006/main">
          <a:pPr algn="r"/>
          <a:r>
            <a:rPr lang="en-US" sz="1400" baseline="0">
              <a:solidFill>
                <a:schemeClr val="tx1"/>
              </a:solidFill>
            </a:rPr>
            <a:t>Storm Future Worlds</a:t>
          </a:r>
          <a:endParaRPr lang="en-US" sz="1400">
            <a:solidFill>
              <a:schemeClr val="tx1"/>
            </a:solidFill>
          </a:endParaRPr>
        </a:p>
      </cdr:txBody>
    </cdr:sp>
  </cdr:relSizeAnchor>
  <cdr:relSizeAnchor xmlns:cdr="http://schemas.openxmlformats.org/drawingml/2006/chartDrawing">
    <cdr:from>
      <cdr:x>0.6401</cdr:x>
      <cdr:y>0.66773</cdr:y>
    </cdr:from>
    <cdr:to>
      <cdr:x>0.92029</cdr:x>
      <cdr:y>0.71124</cdr:y>
    </cdr:to>
    <cdr:sp macro="" textlink="">
      <cdr:nvSpPr>
        <cdr:cNvPr id="12" name="TextBox 1">
          <a:extLst xmlns:a="http://schemas.openxmlformats.org/drawingml/2006/main">
            <a:ext uri="{FF2B5EF4-FFF2-40B4-BE49-F238E27FC236}">
              <a16:creationId xmlns:a16="http://schemas.microsoft.com/office/drawing/2014/main" id="{4178430E-7F4F-4AE5-A60F-8EC1134B588C}"/>
            </a:ext>
          </a:extLst>
        </cdr:cNvPr>
        <cdr:cNvSpPr txBox="1"/>
      </cdr:nvSpPr>
      <cdr:spPr>
        <a:xfrm xmlns:a="http://schemas.openxmlformats.org/drawingml/2006/main">
          <a:off x="5540904" y="4195938"/>
          <a:ext cx="2425347" cy="27340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400" baseline="0">
              <a:solidFill>
                <a:schemeClr val="tx1"/>
              </a:solidFill>
            </a:rPr>
            <a:t>Low </a:t>
          </a:r>
        </a:p>
        <a:p xmlns:a="http://schemas.openxmlformats.org/drawingml/2006/main">
          <a:pPr algn="r"/>
          <a:r>
            <a:rPr lang="en-US" sz="1400" baseline="0">
              <a:solidFill>
                <a:schemeClr val="tx1"/>
              </a:solidFill>
            </a:rPr>
            <a:t>Storm Future Worlds</a:t>
          </a:r>
          <a:endParaRPr lang="en-US" sz="1400">
            <a:solidFill>
              <a:schemeClr val="tx1"/>
            </a:solidFill>
          </a:endParaRPr>
        </a:p>
      </cdr:txBody>
    </cdr:sp>
  </cdr:relSizeAnchor>
  <cdr:relSizeAnchor xmlns:cdr="http://schemas.openxmlformats.org/drawingml/2006/chartDrawing">
    <cdr:from>
      <cdr:x>0.63603</cdr:x>
      <cdr:y>0.22001</cdr:y>
    </cdr:from>
    <cdr:to>
      <cdr:x>0.91621</cdr:x>
      <cdr:y>0.26352</cdr:y>
    </cdr:to>
    <cdr:sp macro="" textlink="">
      <cdr:nvSpPr>
        <cdr:cNvPr id="13" name="TextBox 1">
          <a:extLst xmlns:a="http://schemas.openxmlformats.org/drawingml/2006/main">
            <a:ext uri="{FF2B5EF4-FFF2-40B4-BE49-F238E27FC236}">
              <a16:creationId xmlns:a16="http://schemas.microsoft.com/office/drawing/2014/main" id="{375353AB-F40C-40CE-988F-B1C676F2E7BE}"/>
            </a:ext>
          </a:extLst>
        </cdr:cNvPr>
        <cdr:cNvSpPr txBox="1"/>
      </cdr:nvSpPr>
      <cdr:spPr>
        <a:xfrm xmlns:a="http://schemas.openxmlformats.org/drawingml/2006/main">
          <a:off x="5505627" y="1382536"/>
          <a:ext cx="2425347" cy="27340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400">
              <a:solidFill>
                <a:schemeClr val="tx1"/>
              </a:solidFill>
            </a:rPr>
            <a:t>High</a:t>
          </a:r>
          <a:r>
            <a:rPr lang="en-US" sz="1400" baseline="0">
              <a:solidFill>
                <a:schemeClr val="tx1"/>
              </a:solidFill>
            </a:rPr>
            <a:t> </a:t>
          </a:r>
        </a:p>
        <a:p xmlns:a="http://schemas.openxmlformats.org/drawingml/2006/main">
          <a:pPr algn="r"/>
          <a:r>
            <a:rPr lang="en-US" sz="1400" baseline="0">
              <a:solidFill>
                <a:schemeClr val="tx1"/>
              </a:solidFill>
            </a:rPr>
            <a:t>Storm Future Worlds</a:t>
          </a:r>
          <a:endParaRPr lang="en-US" sz="1400">
            <a:solidFill>
              <a:schemeClr val="tx1"/>
            </a:solidFill>
          </a:endParaRPr>
        </a:p>
      </cdr:txBody>
    </cdr:sp>
  </cdr:relSizeAnchor>
  <cdr:relSizeAnchor xmlns:cdr="http://schemas.openxmlformats.org/drawingml/2006/chartDrawing">
    <cdr:from>
      <cdr:x>0.61793</cdr:x>
      <cdr:y>0.06001</cdr:y>
    </cdr:from>
    <cdr:to>
      <cdr:x>0.91927</cdr:x>
      <cdr:y>0.10352</cdr:y>
    </cdr:to>
    <cdr:sp macro="" textlink="">
      <cdr:nvSpPr>
        <cdr:cNvPr id="14" name="TextBox 1">
          <a:extLst xmlns:a="http://schemas.openxmlformats.org/drawingml/2006/main">
            <a:ext uri="{FF2B5EF4-FFF2-40B4-BE49-F238E27FC236}">
              <a16:creationId xmlns:a16="http://schemas.microsoft.com/office/drawing/2014/main" id="{A107A383-4FF6-4C0A-905E-8FB941E11164}"/>
            </a:ext>
          </a:extLst>
        </cdr:cNvPr>
        <cdr:cNvSpPr txBox="1"/>
      </cdr:nvSpPr>
      <cdr:spPr>
        <a:xfrm xmlns:a="http://schemas.openxmlformats.org/drawingml/2006/main">
          <a:off x="5348993" y="377119"/>
          <a:ext cx="2608439" cy="27340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400">
              <a:solidFill>
                <a:schemeClr val="tx1"/>
              </a:solidFill>
            </a:rPr>
            <a:t>Very High</a:t>
          </a:r>
          <a:r>
            <a:rPr lang="en-US" sz="1400" baseline="0">
              <a:solidFill>
                <a:schemeClr val="tx1"/>
              </a:solidFill>
            </a:rPr>
            <a:t> </a:t>
          </a:r>
        </a:p>
        <a:p xmlns:a="http://schemas.openxmlformats.org/drawingml/2006/main">
          <a:pPr algn="r"/>
          <a:r>
            <a:rPr lang="en-US" sz="1400" baseline="0">
              <a:solidFill>
                <a:schemeClr val="tx1"/>
              </a:solidFill>
            </a:rPr>
            <a:t>Storm Future Worlds</a:t>
          </a:r>
          <a:endParaRPr lang="en-US" sz="1400">
            <a:solidFill>
              <a:schemeClr val="tx1"/>
            </a:solidFill>
          </a:endParaRPr>
        </a:p>
      </cdr:txBody>
    </cdr:sp>
  </cdr:relSizeAnchor>
  <cdr:relSizeAnchor xmlns:cdr="http://schemas.openxmlformats.org/drawingml/2006/chartDrawing">
    <cdr:from>
      <cdr:x>0.14043</cdr:x>
      <cdr:y>0.54769</cdr:y>
    </cdr:from>
    <cdr:to>
      <cdr:x>0.34891</cdr:x>
      <cdr:y>0.78866</cdr:y>
    </cdr:to>
    <cdr:sp macro="" textlink="">
      <cdr:nvSpPr>
        <cdr:cNvPr id="15" name="Callout: Left Arrow 14">
          <a:extLst xmlns:a="http://schemas.openxmlformats.org/drawingml/2006/main">
            <a:ext uri="{FF2B5EF4-FFF2-40B4-BE49-F238E27FC236}">
              <a16:creationId xmlns:a16="http://schemas.microsoft.com/office/drawing/2014/main" id="{40B98ACF-4DFF-4145-8E2E-4F6DC36DDC6E}"/>
            </a:ext>
          </a:extLst>
        </cdr:cNvPr>
        <cdr:cNvSpPr/>
      </cdr:nvSpPr>
      <cdr:spPr>
        <a:xfrm xmlns:a="http://schemas.openxmlformats.org/drawingml/2006/main">
          <a:off x="1218960" y="3447451"/>
          <a:ext cx="1809675" cy="1516869"/>
        </a:xfrm>
        <a:prstGeom xmlns:a="http://schemas.openxmlformats.org/drawingml/2006/main" prst="leftArrowCallout">
          <a:avLst>
            <a:gd name="adj1" fmla="val 27595"/>
            <a:gd name="adj2" fmla="val 45621"/>
            <a:gd name="adj3" fmla="val 31425"/>
            <a:gd name="adj4" fmla="val 64977"/>
          </a:avLst>
        </a:prstGeom>
        <a:solidFill xmlns:a="http://schemas.openxmlformats.org/drawingml/2006/main">
          <a:schemeClr val="accent3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400">
              <a:solidFill>
                <a:schemeClr val="tx1"/>
              </a:solidFill>
            </a:rPr>
            <a:t>Preferred</a:t>
          </a:r>
          <a:r>
            <a:rPr lang="en-US" sz="1400" baseline="0">
              <a:solidFill>
                <a:schemeClr val="tx1"/>
              </a:solidFill>
            </a:rPr>
            <a:t> Scenario to the Left with lower costs to Customers</a:t>
          </a:r>
          <a:endParaRPr lang="en-US" sz="1400">
            <a:solidFill>
              <a:schemeClr val="tx1"/>
            </a:solidFill>
          </a:endParaRPr>
        </a:p>
      </cdr:txBody>
    </cdr:sp>
  </cdr:relSizeAnchor>
  <cdr:relSizeAnchor xmlns:cdr="http://schemas.openxmlformats.org/drawingml/2006/chartDrawing">
    <cdr:from>
      <cdr:x>0.45425</cdr:x>
      <cdr:y>0.33403</cdr:y>
    </cdr:from>
    <cdr:to>
      <cdr:x>0.62402</cdr:x>
      <cdr:y>0.47228</cdr:y>
    </cdr:to>
    <cdr:sp macro="" textlink="">
      <cdr:nvSpPr>
        <cdr:cNvPr id="17" name="Arrow: Left-Right 16">
          <a:extLst xmlns:a="http://schemas.openxmlformats.org/drawingml/2006/main">
            <a:ext uri="{FF2B5EF4-FFF2-40B4-BE49-F238E27FC236}">
              <a16:creationId xmlns:a16="http://schemas.microsoft.com/office/drawing/2014/main" id="{A6B9BA0A-895C-49E6-924D-82ADC7ED92BE}"/>
            </a:ext>
          </a:extLst>
        </cdr:cNvPr>
        <cdr:cNvSpPr/>
      </cdr:nvSpPr>
      <cdr:spPr>
        <a:xfrm xmlns:a="http://schemas.openxmlformats.org/drawingml/2006/main">
          <a:off x="5901449" y="3141549"/>
          <a:ext cx="2205611" cy="1300223"/>
        </a:xfrm>
        <a:prstGeom xmlns:a="http://schemas.openxmlformats.org/drawingml/2006/main" prst="leftRightArrow">
          <a:avLst>
            <a:gd name="adj1" fmla="val 42876"/>
            <a:gd name="adj2" fmla="val 42130"/>
          </a:avLst>
        </a:prstGeom>
        <a:solidFill xmlns:a="http://schemas.openxmlformats.org/drawingml/2006/main">
          <a:schemeClr val="bg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0.58556</cdr:x>
      <cdr:y>0.53484</cdr:y>
    </cdr:from>
    <cdr:to>
      <cdr:x>0.8739</cdr:x>
      <cdr:y>0.65273</cdr:y>
    </cdr:to>
    <cdr:sp macro="" textlink="">
      <cdr:nvSpPr>
        <cdr:cNvPr id="18" name="Callout: Bent Line with Accent Bar 17">
          <a:extLst xmlns:a="http://schemas.openxmlformats.org/drawingml/2006/main">
            <a:ext uri="{FF2B5EF4-FFF2-40B4-BE49-F238E27FC236}">
              <a16:creationId xmlns:a16="http://schemas.microsoft.com/office/drawing/2014/main" id="{5A90A6C3-ACAA-4DEB-BA76-4112ACC12ADF}"/>
            </a:ext>
          </a:extLst>
        </cdr:cNvPr>
        <cdr:cNvSpPr/>
      </cdr:nvSpPr>
      <cdr:spPr>
        <a:xfrm xmlns:a="http://schemas.openxmlformats.org/drawingml/2006/main">
          <a:off x="7607453" y="5030098"/>
          <a:ext cx="3746043" cy="1108740"/>
        </a:xfrm>
        <a:prstGeom xmlns:a="http://schemas.openxmlformats.org/drawingml/2006/main" prst="accentCallout2">
          <a:avLst>
            <a:gd name="adj1" fmla="val 18750"/>
            <a:gd name="adj2" fmla="val -4093"/>
            <a:gd name="adj3" fmla="val 18750"/>
            <a:gd name="adj4" fmla="val -14370"/>
            <a:gd name="adj5" fmla="val -89230"/>
            <a:gd name="adj6" fmla="val -19335"/>
          </a:avLst>
        </a:prstGeom>
        <a:noFill xmlns:a="http://schemas.openxmlformats.org/drawingml/2006/main"/>
        <a:ln xmlns:a="http://schemas.openxmlformats.org/drawingml/2006/main" w="285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 b="1">
              <a:solidFill>
                <a:schemeClr val="tx1"/>
              </a:solidFill>
            </a:rPr>
            <a:t>Avoided</a:t>
          </a:r>
          <a:r>
            <a:rPr lang="en-US" sz="1400" b="1" baseline="0">
              <a:solidFill>
                <a:schemeClr val="tx1"/>
              </a:solidFill>
            </a:rPr>
            <a:t> Costs = Benefit of Project, Program, or Storm Protection Plan</a:t>
          </a:r>
          <a:endParaRPr lang="en-US" sz="1400" b="1">
            <a:solidFill>
              <a:schemeClr val="tx1"/>
            </a:solidFill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12995413" cy="9417326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7ED0F55A-8B13-42EC-BC04-27E3922A2E9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12992100" cy="9410700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A1A2295C-805A-481E-A7D8-C6C7B08ADD2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12988636" cy="940377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75A7954-AF0A-41D4-A0E2-1BCC884701B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12991757" cy="940486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62DFF0E-FCAF-40F4-B46D-376D62DEA90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55326" cy="6294783"/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24345C30-461E-40E0-BBC7-06FB3960FF6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12991757" cy="940486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252076-50CC-4C2B-AF45-EA5BDFE3A87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12991757" cy="940486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AACF84D-623C-479D-AC41-A799AA75365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12991757" cy="9404865"/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E2D70E68-88A6-4E66-844E-21312ADC8F7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0.65033</cdr:x>
      <cdr:y>0.60245</cdr:y>
    </cdr:from>
    <cdr:to>
      <cdr:x>0.85881</cdr:x>
      <cdr:y>0.84343</cdr:y>
    </cdr:to>
    <cdr:sp macro="" textlink="">
      <cdr:nvSpPr>
        <cdr:cNvPr id="3" name="Callout: Left Arrow 2">
          <a:extLst xmlns:a="http://schemas.openxmlformats.org/drawingml/2006/main">
            <a:ext uri="{FF2B5EF4-FFF2-40B4-BE49-F238E27FC236}">
              <a16:creationId xmlns:a16="http://schemas.microsoft.com/office/drawing/2014/main" id="{1B1B12B5-3067-4FE4-A497-A6A368DBD3FC}"/>
            </a:ext>
          </a:extLst>
        </cdr:cNvPr>
        <cdr:cNvSpPr/>
      </cdr:nvSpPr>
      <cdr:spPr>
        <a:xfrm xmlns:a="http://schemas.openxmlformats.org/drawingml/2006/main">
          <a:off x="5629472" y="3785708"/>
          <a:ext cx="1804662" cy="1514283"/>
        </a:xfrm>
        <a:prstGeom xmlns:a="http://schemas.openxmlformats.org/drawingml/2006/main" prst="leftArrowCallout">
          <a:avLst>
            <a:gd name="adj1" fmla="val 27595"/>
            <a:gd name="adj2" fmla="val 45621"/>
            <a:gd name="adj3" fmla="val 31425"/>
            <a:gd name="adj4" fmla="val 64977"/>
          </a:avLst>
        </a:prstGeom>
        <a:solidFill xmlns:a="http://schemas.openxmlformats.org/drawingml/2006/main">
          <a:schemeClr val="accent3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r>
            <a:rPr lang="en-US" sz="1400">
              <a:solidFill>
                <a:schemeClr val="tx1"/>
              </a:solidFill>
            </a:rPr>
            <a:t>Preferred</a:t>
          </a:r>
          <a:r>
            <a:rPr lang="en-US" sz="1400" baseline="0">
              <a:solidFill>
                <a:schemeClr val="tx1"/>
              </a:solidFill>
            </a:rPr>
            <a:t> Scenario to the Left for lower overall Life-Cycle costs</a:t>
          </a:r>
          <a:endParaRPr lang="en-US" sz="1400">
            <a:solidFill>
              <a:schemeClr val="tx1"/>
            </a:solidFill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12991757" cy="940486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16D2C53-64A7-4DF9-AA92-55091C8EC51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0.146</cdr:x>
      <cdr:y>0.47263</cdr:y>
    </cdr:from>
    <cdr:to>
      <cdr:x>0.35448</cdr:x>
      <cdr:y>0.71361</cdr:y>
    </cdr:to>
    <cdr:sp macro="" textlink="">
      <cdr:nvSpPr>
        <cdr:cNvPr id="3" name="Callout: Left Arrow 2">
          <a:extLst xmlns:a="http://schemas.openxmlformats.org/drawingml/2006/main">
            <a:ext uri="{FF2B5EF4-FFF2-40B4-BE49-F238E27FC236}">
              <a16:creationId xmlns:a16="http://schemas.microsoft.com/office/drawing/2014/main" id="{1B1B12B5-3067-4FE4-A497-A6A368DBD3FC}"/>
            </a:ext>
          </a:extLst>
        </cdr:cNvPr>
        <cdr:cNvSpPr/>
      </cdr:nvSpPr>
      <cdr:spPr>
        <a:xfrm xmlns:a="http://schemas.openxmlformats.org/drawingml/2006/main">
          <a:off x="1263848" y="2969909"/>
          <a:ext cx="1804662" cy="1514283"/>
        </a:xfrm>
        <a:prstGeom xmlns:a="http://schemas.openxmlformats.org/drawingml/2006/main" prst="leftArrowCallout">
          <a:avLst>
            <a:gd name="adj1" fmla="val 27595"/>
            <a:gd name="adj2" fmla="val 45621"/>
            <a:gd name="adj3" fmla="val 31425"/>
            <a:gd name="adj4" fmla="val 64977"/>
          </a:avLst>
        </a:prstGeom>
        <a:solidFill xmlns:a="http://schemas.openxmlformats.org/drawingml/2006/main">
          <a:schemeClr val="accent3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r>
            <a:rPr lang="en-US" sz="1400">
              <a:solidFill>
                <a:schemeClr val="tx1"/>
              </a:solidFill>
            </a:rPr>
            <a:t>Preferred</a:t>
          </a:r>
          <a:r>
            <a:rPr lang="en-US" sz="1400" baseline="0">
              <a:solidFill>
                <a:schemeClr val="tx1"/>
              </a:solidFill>
            </a:rPr>
            <a:t> Scenario to the Left with Lower Costs to Customers</a:t>
          </a:r>
          <a:endParaRPr lang="en-US" sz="1400">
            <a:solidFill>
              <a:schemeClr val="tx1"/>
            </a:solidFill>
          </a:endParaRPr>
        </a:p>
      </cdr:txBody>
    </cdr:sp>
  </cdr:relSizeAnchor>
  <cdr:relSizeAnchor xmlns:cdr="http://schemas.openxmlformats.org/drawingml/2006/chartDrawing">
    <cdr:from>
      <cdr:x>0.46193</cdr:x>
      <cdr:y>0.26287</cdr:y>
    </cdr:from>
    <cdr:to>
      <cdr:x>0.64762</cdr:x>
      <cdr:y>0.40112</cdr:y>
    </cdr:to>
    <cdr:sp macro="" textlink="">
      <cdr:nvSpPr>
        <cdr:cNvPr id="2" name="Arrow: Left-Right 1">
          <a:extLst xmlns:a="http://schemas.openxmlformats.org/drawingml/2006/main">
            <a:ext uri="{FF2B5EF4-FFF2-40B4-BE49-F238E27FC236}">
              <a16:creationId xmlns:a16="http://schemas.microsoft.com/office/drawing/2014/main" id="{1F7EB4D1-72C3-410B-805C-29A9AA45F30C}"/>
            </a:ext>
          </a:extLst>
        </cdr:cNvPr>
        <cdr:cNvSpPr/>
      </cdr:nvSpPr>
      <cdr:spPr>
        <a:xfrm xmlns:a="http://schemas.openxmlformats.org/drawingml/2006/main">
          <a:off x="6001271" y="2472302"/>
          <a:ext cx="2412439" cy="1300223"/>
        </a:xfrm>
        <a:prstGeom xmlns:a="http://schemas.openxmlformats.org/drawingml/2006/main" prst="leftRightArrow">
          <a:avLst>
            <a:gd name="adj1" fmla="val 43909"/>
            <a:gd name="adj2" fmla="val 27157"/>
          </a:avLst>
        </a:prstGeom>
        <a:solidFill xmlns:a="http://schemas.openxmlformats.org/drawingml/2006/main">
          <a:schemeClr val="bg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0.60927</cdr:x>
      <cdr:y>0.56</cdr:y>
    </cdr:from>
    <cdr:to>
      <cdr:x>0.89761</cdr:x>
      <cdr:y>0.67789</cdr:y>
    </cdr:to>
    <cdr:sp macro="" textlink="">
      <cdr:nvSpPr>
        <cdr:cNvPr id="4" name="Callout: Bent Line with Accent Bar 3">
          <a:extLst xmlns:a="http://schemas.openxmlformats.org/drawingml/2006/main">
            <a:ext uri="{FF2B5EF4-FFF2-40B4-BE49-F238E27FC236}">
              <a16:creationId xmlns:a16="http://schemas.microsoft.com/office/drawing/2014/main" id="{D9324E0C-F82F-45D6-ACC8-79F3058A1563}"/>
            </a:ext>
          </a:extLst>
        </cdr:cNvPr>
        <cdr:cNvSpPr/>
      </cdr:nvSpPr>
      <cdr:spPr>
        <a:xfrm xmlns:a="http://schemas.openxmlformats.org/drawingml/2006/main">
          <a:off x="5274028" y="3518957"/>
          <a:ext cx="2495903" cy="740835"/>
        </a:xfrm>
        <a:prstGeom xmlns:a="http://schemas.openxmlformats.org/drawingml/2006/main" prst="accentCallout2">
          <a:avLst>
            <a:gd name="adj1" fmla="val 18750"/>
            <a:gd name="adj2" fmla="val -4093"/>
            <a:gd name="adj3" fmla="val 18750"/>
            <a:gd name="adj4" fmla="val -14370"/>
            <a:gd name="adj5" fmla="val -184898"/>
            <a:gd name="adj6" fmla="val -39239"/>
          </a:avLst>
        </a:prstGeom>
        <a:noFill xmlns:a="http://schemas.openxmlformats.org/drawingml/2006/main"/>
        <a:ln xmlns:a="http://schemas.openxmlformats.org/drawingml/2006/main" w="28575">
          <a:solidFill>
            <a:schemeClr val="accent2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n-US" sz="1400" b="1">
              <a:solidFill>
                <a:schemeClr val="accent2"/>
              </a:solidFill>
            </a:rPr>
            <a:t>Avoided</a:t>
          </a:r>
          <a:r>
            <a:rPr lang="en-US" sz="1400" b="1" baseline="0">
              <a:solidFill>
                <a:schemeClr val="accent2"/>
              </a:solidFill>
            </a:rPr>
            <a:t> Costs = Benefit of Project, Program, or Storm Protection Plan</a:t>
          </a:r>
          <a:endParaRPr lang="en-US" sz="1400" b="1">
            <a:solidFill>
              <a:schemeClr val="accent2"/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12991757" cy="940486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20FC2B7-D97D-4AED-82F7-8E374DEBAEE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0.146</cdr:x>
      <cdr:y>0.47263</cdr:y>
    </cdr:from>
    <cdr:to>
      <cdr:x>0.35448</cdr:x>
      <cdr:y>0.71361</cdr:y>
    </cdr:to>
    <cdr:sp macro="" textlink="">
      <cdr:nvSpPr>
        <cdr:cNvPr id="3" name="Callout: Left Arrow 2">
          <a:extLst xmlns:a="http://schemas.openxmlformats.org/drawingml/2006/main">
            <a:ext uri="{FF2B5EF4-FFF2-40B4-BE49-F238E27FC236}">
              <a16:creationId xmlns:a16="http://schemas.microsoft.com/office/drawing/2014/main" id="{1B1B12B5-3067-4FE4-A497-A6A368DBD3FC}"/>
            </a:ext>
          </a:extLst>
        </cdr:cNvPr>
        <cdr:cNvSpPr/>
      </cdr:nvSpPr>
      <cdr:spPr>
        <a:xfrm xmlns:a="http://schemas.openxmlformats.org/drawingml/2006/main">
          <a:off x="1263848" y="2969909"/>
          <a:ext cx="1804662" cy="1514283"/>
        </a:xfrm>
        <a:prstGeom xmlns:a="http://schemas.openxmlformats.org/drawingml/2006/main" prst="leftArrowCallout">
          <a:avLst>
            <a:gd name="adj1" fmla="val 27595"/>
            <a:gd name="adj2" fmla="val 45621"/>
            <a:gd name="adj3" fmla="val 31425"/>
            <a:gd name="adj4" fmla="val 64977"/>
          </a:avLst>
        </a:prstGeom>
        <a:solidFill xmlns:a="http://schemas.openxmlformats.org/drawingml/2006/main">
          <a:schemeClr val="accent3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r>
            <a:rPr lang="en-US" sz="1400">
              <a:solidFill>
                <a:schemeClr val="tx1"/>
              </a:solidFill>
            </a:rPr>
            <a:t>Preferred</a:t>
          </a:r>
          <a:r>
            <a:rPr lang="en-US" sz="1400" baseline="0">
              <a:solidFill>
                <a:schemeClr val="tx1"/>
              </a:solidFill>
            </a:rPr>
            <a:t> Scenario to the Left with lower costs to Customers</a:t>
          </a:r>
          <a:endParaRPr lang="en-US" sz="1400">
            <a:solidFill>
              <a:schemeClr val="tx1"/>
            </a:solidFill>
          </a:endParaRPr>
        </a:p>
      </cdr:txBody>
    </cdr:sp>
  </cdr:relSizeAnchor>
  <cdr:relSizeAnchor xmlns:cdr="http://schemas.openxmlformats.org/drawingml/2006/chartDrawing">
    <cdr:from>
      <cdr:x>0.40754</cdr:x>
      <cdr:y>0.47719</cdr:y>
    </cdr:from>
    <cdr:to>
      <cdr:x>0.55731</cdr:x>
      <cdr:y>0.47719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DB8EAB66-E236-46FF-957A-1780C85D22E9}"/>
            </a:ext>
          </a:extLst>
        </cdr:cNvPr>
        <cdr:cNvCxnSpPr/>
      </cdr:nvCxnSpPr>
      <cdr:spPr>
        <a:xfrm xmlns:a="http://schemas.openxmlformats.org/drawingml/2006/main">
          <a:off x="3527778" y="2998611"/>
          <a:ext cx="1296458" cy="0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bg2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0.41263</cdr:x>
      <cdr:y>0.43649</cdr:y>
    </cdr:from>
    <cdr:to>
      <cdr:x>0.56444</cdr:x>
      <cdr:y>0.43649</cdr:y>
    </cdr:to>
    <cdr:cxnSp macro="">
      <cdr:nvCxnSpPr>
        <cdr:cNvPr id="10" name="Straight Arrow Connector 9">
          <a:extLst xmlns:a="http://schemas.openxmlformats.org/drawingml/2006/main">
            <a:ext uri="{FF2B5EF4-FFF2-40B4-BE49-F238E27FC236}">
              <a16:creationId xmlns:a16="http://schemas.microsoft.com/office/drawing/2014/main" id="{01FB4B17-D327-4782-81C0-BF91CAE9C698}"/>
            </a:ext>
          </a:extLst>
        </cdr:cNvPr>
        <cdr:cNvCxnSpPr/>
      </cdr:nvCxnSpPr>
      <cdr:spPr>
        <a:xfrm xmlns:a="http://schemas.openxmlformats.org/drawingml/2006/main">
          <a:off x="3571875" y="2742847"/>
          <a:ext cx="1314097" cy="0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bg2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0.41518</cdr:x>
      <cdr:y>0.39368</cdr:y>
    </cdr:from>
    <cdr:to>
      <cdr:x>0.5731</cdr:x>
      <cdr:y>0.39368</cdr:y>
    </cdr:to>
    <cdr:cxnSp macro="">
      <cdr:nvCxnSpPr>
        <cdr:cNvPr id="12" name="Straight Arrow Connector 11">
          <a:extLst xmlns:a="http://schemas.openxmlformats.org/drawingml/2006/main">
            <a:ext uri="{FF2B5EF4-FFF2-40B4-BE49-F238E27FC236}">
              <a16:creationId xmlns:a16="http://schemas.microsoft.com/office/drawing/2014/main" id="{9568838D-B0AF-4465-BA29-4E9BA788310B}"/>
            </a:ext>
          </a:extLst>
        </cdr:cNvPr>
        <cdr:cNvCxnSpPr/>
      </cdr:nvCxnSpPr>
      <cdr:spPr>
        <a:xfrm xmlns:a="http://schemas.openxmlformats.org/drawingml/2006/main">
          <a:off x="3593924" y="2473854"/>
          <a:ext cx="1367013" cy="0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bg2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0.42028</cdr:x>
      <cdr:y>0.35158</cdr:y>
    </cdr:from>
    <cdr:to>
      <cdr:x>0.5782</cdr:x>
      <cdr:y>0.35158</cdr:y>
    </cdr:to>
    <cdr:cxnSp macro="">
      <cdr:nvCxnSpPr>
        <cdr:cNvPr id="15" name="Straight Arrow Connector 14">
          <a:extLst xmlns:a="http://schemas.openxmlformats.org/drawingml/2006/main">
            <a:ext uri="{FF2B5EF4-FFF2-40B4-BE49-F238E27FC236}">
              <a16:creationId xmlns:a16="http://schemas.microsoft.com/office/drawing/2014/main" id="{C2F539C7-470C-4AC1-819B-61AF48FD49A8}"/>
            </a:ext>
          </a:extLst>
        </cdr:cNvPr>
        <cdr:cNvCxnSpPr/>
      </cdr:nvCxnSpPr>
      <cdr:spPr>
        <a:xfrm xmlns:a="http://schemas.openxmlformats.org/drawingml/2006/main" flipV="1">
          <a:off x="3638021" y="2209271"/>
          <a:ext cx="1367014" cy="0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bg2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0.42486</cdr:x>
      <cdr:y>0.31088</cdr:y>
    </cdr:from>
    <cdr:to>
      <cdr:x>0.58584</cdr:x>
      <cdr:y>0.31088</cdr:y>
    </cdr:to>
    <cdr:cxnSp macro="">
      <cdr:nvCxnSpPr>
        <cdr:cNvPr id="17" name="Straight Arrow Connector 16">
          <a:extLst xmlns:a="http://schemas.openxmlformats.org/drawingml/2006/main">
            <a:ext uri="{FF2B5EF4-FFF2-40B4-BE49-F238E27FC236}">
              <a16:creationId xmlns:a16="http://schemas.microsoft.com/office/drawing/2014/main" id="{758A50EC-BA96-4901-938E-0D1C4E69BD17}"/>
            </a:ext>
          </a:extLst>
        </cdr:cNvPr>
        <cdr:cNvCxnSpPr/>
      </cdr:nvCxnSpPr>
      <cdr:spPr>
        <a:xfrm xmlns:a="http://schemas.openxmlformats.org/drawingml/2006/main">
          <a:off x="3677708" y="1953507"/>
          <a:ext cx="1393473" cy="0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bg2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0.45492</cdr:x>
      <cdr:y>0.10456</cdr:y>
    </cdr:from>
    <cdr:to>
      <cdr:x>0.65359</cdr:x>
      <cdr:y>0.10456</cdr:y>
    </cdr:to>
    <cdr:cxnSp macro="">
      <cdr:nvCxnSpPr>
        <cdr:cNvPr id="23" name="Straight Arrow Connector 22">
          <a:extLst xmlns:a="http://schemas.openxmlformats.org/drawingml/2006/main">
            <a:ext uri="{FF2B5EF4-FFF2-40B4-BE49-F238E27FC236}">
              <a16:creationId xmlns:a16="http://schemas.microsoft.com/office/drawing/2014/main" id="{462369E7-BFA2-41E7-9400-1D63D4F0EB62}"/>
            </a:ext>
          </a:extLst>
        </cdr:cNvPr>
        <cdr:cNvCxnSpPr/>
      </cdr:nvCxnSpPr>
      <cdr:spPr>
        <a:xfrm xmlns:a="http://schemas.openxmlformats.org/drawingml/2006/main">
          <a:off x="3937882" y="657049"/>
          <a:ext cx="1719792" cy="0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bg2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0.44829</cdr:x>
      <cdr:y>0.13895</cdr:y>
    </cdr:from>
    <cdr:to>
      <cdr:x>0.63423</cdr:x>
      <cdr:y>0.13895</cdr:y>
    </cdr:to>
    <cdr:cxnSp macro="">
      <cdr:nvCxnSpPr>
        <cdr:cNvPr id="26" name="Straight Arrow Connector 25">
          <a:extLst xmlns:a="http://schemas.openxmlformats.org/drawingml/2006/main">
            <a:ext uri="{FF2B5EF4-FFF2-40B4-BE49-F238E27FC236}">
              <a16:creationId xmlns:a16="http://schemas.microsoft.com/office/drawing/2014/main" id="{9A6F3B92-87BF-4B2A-89C4-0C18EB95896B}"/>
            </a:ext>
          </a:extLst>
        </cdr:cNvPr>
        <cdr:cNvCxnSpPr/>
      </cdr:nvCxnSpPr>
      <cdr:spPr>
        <a:xfrm xmlns:a="http://schemas.openxmlformats.org/drawingml/2006/main">
          <a:off x="3880556" y="873125"/>
          <a:ext cx="1609548" cy="0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bg2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0.43963</cdr:x>
      <cdr:y>0.18456</cdr:y>
    </cdr:from>
    <cdr:to>
      <cdr:x>0.61946</cdr:x>
      <cdr:y>0.18456</cdr:y>
    </cdr:to>
    <cdr:cxnSp macro="">
      <cdr:nvCxnSpPr>
        <cdr:cNvPr id="28" name="Straight Arrow Connector 27">
          <a:extLst xmlns:a="http://schemas.openxmlformats.org/drawingml/2006/main">
            <a:ext uri="{FF2B5EF4-FFF2-40B4-BE49-F238E27FC236}">
              <a16:creationId xmlns:a16="http://schemas.microsoft.com/office/drawing/2014/main" id="{702A9FB4-3B93-4C1B-8806-0BD6B9D41F19}"/>
            </a:ext>
          </a:extLst>
        </cdr:cNvPr>
        <cdr:cNvCxnSpPr/>
      </cdr:nvCxnSpPr>
      <cdr:spPr>
        <a:xfrm xmlns:a="http://schemas.openxmlformats.org/drawingml/2006/main">
          <a:off x="3805591" y="1159758"/>
          <a:ext cx="1556632" cy="0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bg2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0.43352</cdr:x>
      <cdr:y>0.22596</cdr:y>
    </cdr:from>
    <cdr:to>
      <cdr:x>0.60774</cdr:x>
      <cdr:y>0.22596</cdr:y>
    </cdr:to>
    <cdr:cxnSp macro="">
      <cdr:nvCxnSpPr>
        <cdr:cNvPr id="31" name="Straight Arrow Connector 30">
          <a:extLst xmlns:a="http://schemas.openxmlformats.org/drawingml/2006/main">
            <a:ext uri="{FF2B5EF4-FFF2-40B4-BE49-F238E27FC236}">
              <a16:creationId xmlns:a16="http://schemas.microsoft.com/office/drawing/2014/main" id="{ACFADCFD-16A0-49AD-A042-2DDDF064702D}"/>
            </a:ext>
          </a:extLst>
        </cdr:cNvPr>
        <cdr:cNvCxnSpPr/>
      </cdr:nvCxnSpPr>
      <cdr:spPr>
        <a:xfrm xmlns:a="http://schemas.openxmlformats.org/drawingml/2006/main">
          <a:off x="3752674" y="1419931"/>
          <a:ext cx="1508125" cy="0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bg2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0.42894</cdr:x>
      <cdr:y>0.26386</cdr:y>
    </cdr:from>
    <cdr:to>
      <cdr:x>0.59857</cdr:x>
      <cdr:y>0.26386</cdr:y>
    </cdr:to>
    <cdr:cxnSp macro="">
      <cdr:nvCxnSpPr>
        <cdr:cNvPr id="34" name="Straight Arrow Connector 33">
          <a:extLst xmlns:a="http://schemas.openxmlformats.org/drawingml/2006/main">
            <a:ext uri="{FF2B5EF4-FFF2-40B4-BE49-F238E27FC236}">
              <a16:creationId xmlns:a16="http://schemas.microsoft.com/office/drawing/2014/main" id="{2A5B5A7A-0659-4774-8FE1-BA54C9DF7105}"/>
            </a:ext>
          </a:extLst>
        </cdr:cNvPr>
        <cdr:cNvCxnSpPr/>
      </cdr:nvCxnSpPr>
      <cdr:spPr>
        <a:xfrm xmlns:a="http://schemas.openxmlformats.org/drawingml/2006/main" flipV="1">
          <a:off x="3712986" y="1658056"/>
          <a:ext cx="1468438" cy="0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bg2"/>
          </a:solidFill>
          <a:headEnd type="diamond"/>
          <a:tailEnd type="diamon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0.38015</cdr:x>
      <cdr:y>0.08634</cdr:y>
    </cdr:from>
    <cdr:to>
      <cdr:x>0.70038</cdr:x>
      <cdr:y>0.49746</cdr:y>
    </cdr:to>
    <cdr:sp macro="" textlink="">
      <cdr:nvSpPr>
        <cdr:cNvPr id="37" name="Rectangle 36">
          <a:extLst xmlns:a="http://schemas.openxmlformats.org/drawingml/2006/main">
            <a:ext uri="{FF2B5EF4-FFF2-40B4-BE49-F238E27FC236}">
              <a16:creationId xmlns:a16="http://schemas.microsoft.com/office/drawing/2014/main" id="{0EB07EE6-C293-44FE-9858-49F38FF0D9B0}"/>
            </a:ext>
          </a:extLst>
        </cdr:cNvPr>
        <cdr:cNvSpPr/>
      </cdr:nvSpPr>
      <cdr:spPr>
        <a:xfrm xmlns:a="http://schemas.openxmlformats.org/drawingml/2006/main">
          <a:off x="3290667" y="542548"/>
          <a:ext cx="2772003" cy="25834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2225">
          <a:solidFill>
            <a:schemeClr val="tx1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12991757" cy="940486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AE61E6-D695-4EF4-818F-6AC0127E157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0.13296</cdr:x>
      <cdr:y>0.81684</cdr:y>
    </cdr:from>
    <cdr:to>
      <cdr:x>0.91238</cdr:x>
      <cdr:y>0.90035</cdr:y>
    </cdr:to>
    <cdr:sp macro="" textlink="">
      <cdr:nvSpPr>
        <cdr:cNvPr id="5" name="Rectangle 4">
          <a:extLst xmlns:a="http://schemas.openxmlformats.org/drawingml/2006/main">
            <a:ext uri="{FF2B5EF4-FFF2-40B4-BE49-F238E27FC236}">
              <a16:creationId xmlns:a16="http://schemas.microsoft.com/office/drawing/2014/main" id="{297BFB49-1263-469F-B188-D622FFB4348F}"/>
            </a:ext>
          </a:extLst>
        </cdr:cNvPr>
        <cdr:cNvSpPr/>
      </cdr:nvSpPr>
      <cdr:spPr>
        <a:xfrm xmlns:a="http://schemas.openxmlformats.org/drawingml/2006/main">
          <a:off x="1150937" y="5132917"/>
          <a:ext cx="6746875" cy="524757"/>
        </a:xfrm>
        <a:prstGeom xmlns:a="http://schemas.openxmlformats.org/drawingml/2006/main" prst="rect">
          <a:avLst/>
        </a:prstGeom>
        <a:solidFill xmlns:a="http://schemas.openxmlformats.org/drawingml/2006/main">
          <a:srgbClr val="00B050">
            <a:alpha val="25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0.13272</cdr:x>
      <cdr:y>0.60351</cdr:y>
    </cdr:from>
    <cdr:to>
      <cdr:x>0.91213</cdr:x>
      <cdr:y>0.81651</cdr:y>
    </cdr:to>
    <cdr:sp macro="" textlink="">
      <cdr:nvSpPr>
        <cdr:cNvPr id="7" name="Rectangle 6">
          <a:extLst xmlns:a="http://schemas.openxmlformats.org/drawingml/2006/main">
            <a:ext uri="{FF2B5EF4-FFF2-40B4-BE49-F238E27FC236}">
              <a16:creationId xmlns:a16="http://schemas.microsoft.com/office/drawing/2014/main" id="{A97CE95D-38AB-4286-AC00-CAADA5FFCA72}"/>
            </a:ext>
          </a:extLst>
        </cdr:cNvPr>
        <cdr:cNvSpPr/>
      </cdr:nvSpPr>
      <cdr:spPr>
        <a:xfrm xmlns:a="http://schemas.openxmlformats.org/drawingml/2006/main">
          <a:off x="1149627" y="3797896"/>
          <a:ext cx="6751290" cy="1340412"/>
        </a:xfrm>
        <a:prstGeom xmlns:a="http://schemas.openxmlformats.org/drawingml/2006/main" prst="rect">
          <a:avLst/>
        </a:prstGeom>
        <a:solidFill xmlns:a="http://schemas.openxmlformats.org/drawingml/2006/main">
          <a:srgbClr val="92D050">
            <a:alpha val="25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0.13424</cdr:x>
      <cdr:y>0.35615</cdr:y>
    </cdr:from>
    <cdr:to>
      <cdr:x>0.91366</cdr:x>
      <cdr:y>0.60912</cdr:y>
    </cdr:to>
    <cdr:sp macro="" textlink="">
      <cdr:nvSpPr>
        <cdr:cNvPr id="9" name="Rectangle 8">
          <a:extLst xmlns:a="http://schemas.openxmlformats.org/drawingml/2006/main">
            <a:ext uri="{FF2B5EF4-FFF2-40B4-BE49-F238E27FC236}">
              <a16:creationId xmlns:a16="http://schemas.microsoft.com/office/drawing/2014/main" id="{FCE82741-C636-4CA5-94DF-87171B4F9A5B}"/>
            </a:ext>
          </a:extLst>
        </cdr:cNvPr>
        <cdr:cNvSpPr/>
      </cdr:nvSpPr>
      <cdr:spPr>
        <a:xfrm xmlns:a="http://schemas.openxmlformats.org/drawingml/2006/main">
          <a:off x="1162050" y="2238021"/>
          <a:ext cx="6746875" cy="1589617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>
            <a:alpha val="25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0.13322</cdr:x>
      <cdr:y>0.05721</cdr:y>
    </cdr:from>
    <cdr:to>
      <cdr:x>0.91264</cdr:x>
      <cdr:y>0.14072</cdr:y>
    </cdr:to>
    <cdr:sp macro="" textlink="">
      <cdr:nvSpPr>
        <cdr:cNvPr id="6" name="Rectangle 5">
          <a:extLst xmlns:a="http://schemas.openxmlformats.org/drawingml/2006/main">
            <a:ext uri="{FF2B5EF4-FFF2-40B4-BE49-F238E27FC236}">
              <a16:creationId xmlns:a16="http://schemas.microsoft.com/office/drawing/2014/main" id="{50BF0FA5-43BF-4299-8ECD-0DD9914BE504}"/>
            </a:ext>
          </a:extLst>
        </cdr:cNvPr>
        <cdr:cNvSpPr/>
      </cdr:nvSpPr>
      <cdr:spPr>
        <a:xfrm xmlns:a="http://schemas.openxmlformats.org/drawingml/2006/main">
          <a:off x="1153230" y="359481"/>
          <a:ext cx="6746875" cy="524757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>
            <a:alpha val="25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0.13272</cdr:x>
      <cdr:y>0.14212</cdr:y>
    </cdr:from>
    <cdr:to>
      <cdr:x>0.91213</cdr:x>
      <cdr:y>0.35509</cdr:y>
    </cdr:to>
    <cdr:sp macro="" textlink="">
      <cdr:nvSpPr>
        <cdr:cNvPr id="8" name="Rectangle 7">
          <a:extLst xmlns:a="http://schemas.openxmlformats.org/drawingml/2006/main">
            <a:ext uri="{FF2B5EF4-FFF2-40B4-BE49-F238E27FC236}">
              <a16:creationId xmlns:a16="http://schemas.microsoft.com/office/drawing/2014/main" id="{E66340F5-C668-4C64-83E1-55508F29A90E}"/>
            </a:ext>
          </a:extLst>
        </cdr:cNvPr>
        <cdr:cNvSpPr/>
      </cdr:nvSpPr>
      <cdr:spPr>
        <a:xfrm xmlns:a="http://schemas.openxmlformats.org/drawingml/2006/main">
          <a:off x="1148821" y="893057"/>
          <a:ext cx="6746875" cy="1338262"/>
        </a:xfrm>
        <a:prstGeom xmlns:a="http://schemas.openxmlformats.org/drawingml/2006/main" prst="rect">
          <a:avLst/>
        </a:prstGeom>
        <a:solidFill xmlns:a="http://schemas.openxmlformats.org/drawingml/2006/main">
          <a:srgbClr val="FFC000">
            <a:alpha val="25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0.63474</cdr:x>
      <cdr:y>0.42877</cdr:y>
    </cdr:from>
    <cdr:to>
      <cdr:x>0.91493</cdr:x>
      <cdr:y>0.51579</cdr:y>
    </cdr:to>
    <cdr:sp macro="" textlink="">
      <cdr:nvSpPr>
        <cdr:cNvPr id="10" name="TextBox 9">
          <a:extLst xmlns:a="http://schemas.openxmlformats.org/drawingml/2006/main">
            <a:ext uri="{FF2B5EF4-FFF2-40B4-BE49-F238E27FC236}">
              <a16:creationId xmlns:a16="http://schemas.microsoft.com/office/drawing/2014/main" id="{03734400-C3E5-4592-9B48-365FD6C8D9FA}"/>
            </a:ext>
          </a:extLst>
        </cdr:cNvPr>
        <cdr:cNvSpPr txBox="1"/>
      </cdr:nvSpPr>
      <cdr:spPr>
        <a:xfrm xmlns:a="http://schemas.openxmlformats.org/drawingml/2006/main">
          <a:off x="5494514" y="2694340"/>
          <a:ext cx="2425347" cy="54680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r>
            <a:rPr lang="en-US" sz="1400">
              <a:solidFill>
                <a:schemeClr val="tx1"/>
              </a:solidFill>
            </a:rPr>
            <a:t>Average</a:t>
          </a:r>
          <a:r>
            <a:rPr lang="en-US" sz="1400" baseline="0">
              <a:solidFill>
                <a:schemeClr val="tx1"/>
              </a:solidFill>
            </a:rPr>
            <a:t> </a:t>
          </a:r>
        </a:p>
        <a:p xmlns:a="http://schemas.openxmlformats.org/drawingml/2006/main">
          <a:pPr algn="r"/>
          <a:r>
            <a:rPr lang="en-US" sz="1400" baseline="0">
              <a:solidFill>
                <a:schemeClr val="tx1"/>
              </a:solidFill>
            </a:rPr>
            <a:t>Storm Future Worlds</a:t>
          </a:r>
          <a:endParaRPr lang="en-US" sz="1400">
            <a:solidFill>
              <a:schemeClr val="tx1"/>
            </a:solidFill>
          </a:endParaRPr>
        </a:p>
      </cdr:txBody>
    </cdr:sp>
  </cdr:relSizeAnchor>
  <cdr:relSizeAnchor xmlns:cdr="http://schemas.openxmlformats.org/drawingml/2006/chartDrawing">
    <cdr:from>
      <cdr:x>0.63857</cdr:x>
      <cdr:y>0.81861</cdr:y>
    </cdr:from>
    <cdr:to>
      <cdr:x>0.91876</cdr:x>
      <cdr:y>0.86212</cdr:y>
    </cdr:to>
    <cdr:sp macro="" textlink="">
      <cdr:nvSpPr>
        <cdr:cNvPr id="11" name="TextBox 1">
          <a:extLst xmlns:a="http://schemas.openxmlformats.org/drawingml/2006/main">
            <a:ext uri="{FF2B5EF4-FFF2-40B4-BE49-F238E27FC236}">
              <a16:creationId xmlns:a16="http://schemas.microsoft.com/office/drawing/2014/main" id="{A81EA49C-7963-447D-9FEC-9CE6B93A241E}"/>
            </a:ext>
          </a:extLst>
        </cdr:cNvPr>
        <cdr:cNvSpPr txBox="1"/>
      </cdr:nvSpPr>
      <cdr:spPr>
        <a:xfrm xmlns:a="http://schemas.openxmlformats.org/drawingml/2006/main">
          <a:off x="5527675" y="5144030"/>
          <a:ext cx="2425347" cy="27340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400" baseline="0">
              <a:solidFill>
                <a:schemeClr val="tx1"/>
              </a:solidFill>
            </a:rPr>
            <a:t>Very Low </a:t>
          </a:r>
        </a:p>
        <a:p xmlns:a="http://schemas.openxmlformats.org/drawingml/2006/main">
          <a:pPr algn="r"/>
          <a:r>
            <a:rPr lang="en-US" sz="1400" baseline="0">
              <a:solidFill>
                <a:schemeClr val="tx1"/>
              </a:solidFill>
            </a:rPr>
            <a:t>Storm Future Worlds</a:t>
          </a:r>
          <a:endParaRPr lang="en-US" sz="1400">
            <a:solidFill>
              <a:schemeClr val="tx1"/>
            </a:solidFill>
          </a:endParaRPr>
        </a:p>
      </cdr:txBody>
    </cdr:sp>
  </cdr:relSizeAnchor>
  <cdr:relSizeAnchor xmlns:cdr="http://schemas.openxmlformats.org/drawingml/2006/chartDrawing">
    <cdr:from>
      <cdr:x>0.6401</cdr:x>
      <cdr:y>0.66773</cdr:y>
    </cdr:from>
    <cdr:to>
      <cdr:x>0.92029</cdr:x>
      <cdr:y>0.71124</cdr:y>
    </cdr:to>
    <cdr:sp macro="" textlink="">
      <cdr:nvSpPr>
        <cdr:cNvPr id="12" name="TextBox 1">
          <a:extLst xmlns:a="http://schemas.openxmlformats.org/drawingml/2006/main">
            <a:ext uri="{FF2B5EF4-FFF2-40B4-BE49-F238E27FC236}">
              <a16:creationId xmlns:a16="http://schemas.microsoft.com/office/drawing/2014/main" id="{4178430E-7F4F-4AE5-A60F-8EC1134B588C}"/>
            </a:ext>
          </a:extLst>
        </cdr:cNvPr>
        <cdr:cNvSpPr txBox="1"/>
      </cdr:nvSpPr>
      <cdr:spPr>
        <a:xfrm xmlns:a="http://schemas.openxmlformats.org/drawingml/2006/main">
          <a:off x="5540904" y="4195938"/>
          <a:ext cx="2425347" cy="27340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400" baseline="0">
              <a:solidFill>
                <a:schemeClr val="tx1"/>
              </a:solidFill>
            </a:rPr>
            <a:t>Low </a:t>
          </a:r>
        </a:p>
        <a:p xmlns:a="http://schemas.openxmlformats.org/drawingml/2006/main">
          <a:pPr algn="r"/>
          <a:r>
            <a:rPr lang="en-US" sz="1400" baseline="0">
              <a:solidFill>
                <a:schemeClr val="tx1"/>
              </a:solidFill>
            </a:rPr>
            <a:t>Storm Future Worlds</a:t>
          </a:r>
          <a:endParaRPr lang="en-US" sz="1400">
            <a:solidFill>
              <a:schemeClr val="tx1"/>
            </a:solidFill>
          </a:endParaRPr>
        </a:p>
      </cdr:txBody>
    </cdr:sp>
  </cdr:relSizeAnchor>
  <cdr:relSizeAnchor xmlns:cdr="http://schemas.openxmlformats.org/drawingml/2006/chartDrawing">
    <cdr:from>
      <cdr:x>0.63603</cdr:x>
      <cdr:y>0.22001</cdr:y>
    </cdr:from>
    <cdr:to>
      <cdr:x>0.91621</cdr:x>
      <cdr:y>0.26352</cdr:y>
    </cdr:to>
    <cdr:sp macro="" textlink="">
      <cdr:nvSpPr>
        <cdr:cNvPr id="13" name="TextBox 1">
          <a:extLst xmlns:a="http://schemas.openxmlformats.org/drawingml/2006/main">
            <a:ext uri="{FF2B5EF4-FFF2-40B4-BE49-F238E27FC236}">
              <a16:creationId xmlns:a16="http://schemas.microsoft.com/office/drawing/2014/main" id="{375353AB-F40C-40CE-988F-B1C676F2E7BE}"/>
            </a:ext>
          </a:extLst>
        </cdr:cNvPr>
        <cdr:cNvSpPr txBox="1"/>
      </cdr:nvSpPr>
      <cdr:spPr>
        <a:xfrm xmlns:a="http://schemas.openxmlformats.org/drawingml/2006/main">
          <a:off x="5505627" y="1382536"/>
          <a:ext cx="2425347" cy="27340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400">
              <a:solidFill>
                <a:schemeClr val="tx1"/>
              </a:solidFill>
            </a:rPr>
            <a:t>High</a:t>
          </a:r>
          <a:r>
            <a:rPr lang="en-US" sz="1400" baseline="0">
              <a:solidFill>
                <a:schemeClr val="tx1"/>
              </a:solidFill>
            </a:rPr>
            <a:t> </a:t>
          </a:r>
        </a:p>
        <a:p xmlns:a="http://schemas.openxmlformats.org/drawingml/2006/main">
          <a:pPr algn="r"/>
          <a:r>
            <a:rPr lang="en-US" sz="1400" baseline="0">
              <a:solidFill>
                <a:schemeClr val="tx1"/>
              </a:solidFill>
            </a:rPr>
            <a:t>Storm Future Worlds</a:t>
          </a:r>
          <a:endParaRPr lang="en-US" sz="1400">
            <a:solidFill>
              <a:schemeClr val="tx1"/>
            </a:solidFill>
          </a:endParaRPr>
        </a:p>
      </cdr:txBody>
    </cdr:sp>
  </cdr:relSizeAnchor>
  <cdr:relSizeAnchor xmlns:cdr="http://schemas.openxmlformats.org/drawingml/2006/chartDrawing">
    <cdr:from>
      <cdr:x>0.61793</cdr:x>
      <cdr:y>0.06001</cdr:y>
    </cdr:from>
    <cdr:to>
      <cdr:x>0.91927</cdr:x>
      <cdr:y>0.10352</cdr:y>
    </cdr:to>
    <cdr:sp macro="" textlink="">
      <cdr:nvSpPr>
        <cdr:cNvPr id="14" name="TextBox 1">
          <a:extLst xmlns:a="http://schemas.openxmlformats.org/drawingml/2006/main">
            <a:ext uri="{FF2B5EF4-FFF2-40B4-BE49-F238E27FC236}">
              <a16:creationId xmlns:a16="http://schemas.microsoft.com/office/drawing/2014/main" id="{A107A383-4FF6-4C0A-905E-8FB941E11164}"/>
            </a:ext>
          </a:extLst>
        </cdr:cNvPr>
        <cdr:cNvSpPr txBox="1"/>
      </cdr:nvSpPr>
      <cdr:spPr>
        <a:xfrm xmlns:a="http://schemas.openxmlformats.org/drawingml/2006/main">
          <a:off x="5348993" y="377119"/>
          <a:ext cx="2608439" cy="27340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1400">
              <a:solidFill>
                <a:schemeClr val="tx1"/>
              </a:solidFill>
            </a:rPr>
            <a:t>Very High</a:t>
          </a:r>
          <a:r>
            <a:rPr lang="en-US" sz="1400" baseline="0">
              <a:solidFill>
                <a:schemeClr val="tx1"/>
              </a:solidFill>
            </a:rPr>
            <a:t> </a:t>
          </a:r>
        </a:p>
        <a:p xmlns:a="http://schemas.openxmlformats.org/drawingml/2006/main">
          <a:pPr algn="r"/>
          <a:r>
            <a:rPr lang="en-US" sz="1400" baseline="0">
              <a:solidFill>
                <a:schemeClr val="tx1"/>
              </a:solidFill>
            </a:rPr>
            <a:t>Storm Future Worlds</a:t>
          </a:r>
          <a:endParaRPr lang="en-US" sz="1400">
            <a:solidFill>
              <a:schemeClr val="tx1"/>
            </a:solidFill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12991757" cy="940486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7F03291-DDDF-44D1-AAF3-CABD87BC1F1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BMcD">
      <a:dk1>
        <a:sysClr val="windowText" lastClr="000000"/>
      </a:dk1>
      <a:lt1>
        <a:srgbClr val="FFFFFF"/>
      </a:lt1>
      <a:dk2>
        <a:srgbClr val="0057B8"/>
      </a:dk2>
      <a:lt2>
        <a:srgbClr val="B1B3B3"/>
      </a:lt2>
      <a:accent1>
        <a:srgbClr val="0057B8"/>
      </a:accent1>
      <a:accent2>
        <a:srgbClr val="63666A"/>
      </a:accent2>
      <a:accent3>
        <a:srgbClr val="C4D600"/>
      </a:accent3>
      <a:accent4>
        <a:srgbClr val="71C5E8"/>
      </a:accent4>
      <a:accent5>
        <a:srgbClr val="FF6A39"/>
      </a:accent5>
      <a:accent6>
        <a:srgbClr val="002060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D67B6-9C03-40AA-8BCA-A4C9F7B28DF5}">
  <sheetPr>
    <tabColor theme="1"/>
  </sheetPr>
  <dimension ref="A1:V1005"/>
  <sheetViews>
    <sheetView workbookViewId="0">
      <selection activeCell="E10" sqref="E10"/>
    </sheetView>
  </sheetViews>
  <sheetFormatPr defaultRowHeight="15" x14ac:dyDescent="0.25"/>
  <cols>
    <col min="1" max="3" width="10.140625" customWidth="1"/>
    <col min="4" max="4" width="22.140625" bestFit="1" customWidth="1"/>
    <col min="5" max="5" width="43.140625" customWidth="1"/>
    <col min="6" max="6" width="32.85546875" bestFit="1" customWidth="1"/>
    <col min="7" max="7" width="27.140625" bestFit="1" customWidth="1"/>
    <col min="8" max="8" width="26.42578125" bestFit="1" customWidth="1"/>
    <col min="9" max="9" width="23.85546875" bestFit="1" customWidth="1"/>
    <col min="10" max="10" width="30" bestFit="1" customWidth="1"/>
    <col min="11" max="11" width="30.140625" bestFit="1" customWidth="1"/>
    <col min="12" max="12" width="27.5703125" bestFit="1" customWidth="1"/>
    <col min="13" max="13" width="28.140625" bestFit="1" customWidth="1"/>
    <col min="14" max="14" width="10.85546875" bestFit="1" customWidth="1"/>
    <col min="15" max="15" width="17" bestFit="1" customWidth="1"/>
    <col min="16" max="16" width="17.140625" bestFit="1" customWidth="1"/>
    <col min="17" max="17" width="21.85546875" customWidth="1"/>
    <col min="18" max="18" width="12.85546875" bestFit="1" customWidth="1"/>
    <col min="19" max="19" width="9" bestFit="1" customWidth="1"/>
    <col min="20" max="20" width="25.85546875" bestFit="1" customWidth="1"/>
  </cols>
  <sheetData>
    <row r="1" spans="1:22" x14ac:dyDescent="0.25">
      <c r="A1" s="37" t="s">
        <v>3</v>
      </c>
      <c r="B1" s="37" t="s">
        <v>827</v>
      </c>
      <c r="C1" s="37" t="s">
        <v>828</v>
      </c>
      <c r="D1" s="37" t="s">
        <v>4</v>
      </c>
      <c r="E1" s="37" t="s">
        <v>5</v>
      </c>
      <c r="F1" s="37" t="s">
        <v>6</v>
      </c>
      <c r="G1" s="37" t="s">
        <v>7</v>
      </c>
      <c r="H1" s="37" t="s">
        <v>8</v>
      </c>
      <c r="I1" s="37" t="s">
        <v>9</v>
      </c>
      <c r="J1" s="37" t="s">
        <v>10</v>
      </c>
      <c r="K1" s="37" t="s">
        <v>11</v>
      </c>
      <c r="L1" s="37" t="s">
        <v>12</v>
      </c>
      <c r="M1" s="37" t="s">
        <v>13</v>
      </c>
      <c r="N1" s="37" t="s">
        <v>14</v>
      </c>
      <c r="O1" s="37" t="s">
        <v>15</v>
      </c>
      <c r="P1" s="37" t="s">
        <v>16</v>
      </c>
      <c r="Q1" s="37" t="s">
        <v>17</v>
      </c>
      <c r="R1" s="37" t="s">
        <v>18</v>
      </c>
      <c r="S1" s="37" t="s">
        <v>19</v>
      </c>
      <c r="T1" t="s">
        <v>19</v>
      </c>
    </row>
    <row r="2" spans="1:22" x14ac:dyDescent="0.25">
      <c r="A2" s="37">
        <v>663</v>
      </c>
      <c r="B2" s="37" t="s">
        <v>829</v>
      </c>
      <c r="C2" s="37" t="s">
        <v>830</v>
      </c>
      <c r="D2" s="37">
        <v>286693933.65289599</v>
      </c>
      <c r="E2" s="37">
        <v>3635603126.59097</v>
      </c>
      <c r="F2" s="37">
        <v>536850888.74268001</v>
      </c>
      <c r="G2" s="37">
        <v>4172454015.3336601</v>
      </c>
      <c r="H2" s="37">
        <v>1437161972.90821</v>
      </c>
      <c r="I2" s="37">
        <v>148594948.60719901</v>
      </c>
      <c r="J2" s="37">
        <v>1227926805.58867</v>
      </c>
      <c r="K2" s="37">
        <v>325945248.93436497</v>
      </c>
      <c r="L2" s="37">
        <v>1553872054.52303</v>
      </c>
      <c r="M2" s="37">
        <v>138098985.04569599</v>
      </c>
      <c r="N2" s="37">
        <v>2407676321.0022998</v>
      </c>
      <c r="O2" s="37">
        <v>210905639.80831501</v>
      </c>
      <c r="P2" s="37">
        <v>2618581960.8106198</v>
      </c>
      <c r="Q2" s="37">
        <v>0</v>
      </c>
      <c r="R2" s="37">
        <v>1</v>
      </c>
      <c r="S2" s="37">
        <v>1E-3</v>
      </c>
      <c r="T2">
        <v>0.39300000000000002</v>
      </c>
      <c r="U2">
        <f t="shared" ref="U2:U65" si="0">500-RANK(G2,$G$2:$G$501)+1</f>
        <v>1</v>
      </c>
      <c r="V2">
        <f t="shared" ref="V2:V65" si="1">500-RANK(M2,$M$2:$M$501)+1</f>
        <v>2</v>
      </c>
    </row>
    <row r="3" spans="1:22" x14ac:dyDescent="0.25">
      <c r="A3" s="37">
        <v>196</v>
      </c>
      <c r="B3" s="37" t="s">
        <v>829</v>
      </c>
      <c r="C3" s="37" t="s">
        <v>830</v>
      </c>
      <c r="D3" s="37">
        <v>287249237.385885</v>
      </c>
      <c r="E3" s="37">
        <v>3629707872.5599599</v>
      </c>
      <c r="F3" s="37">
        <v>547071931.88990605</v>
      </c>
      <c r="G3" s="37">
        <v>4176779804.4498701</v>
      </c>
      <c r="H3" s="37">
        <v>1437161972.90821</v>
      </c>
      <c r="I3" s="37">
        <v>149276888.414148</v>
      </c>
      <c r="J3" s="37">
        <v>1222414170.29969</v>
      </c>
      <c r="K3" s="37">
        <v>330000556.25996202</v>
      </c>
      <c r="L3" s="37">
        <v>1552414726.5596499</v>
      </c>
      <c r="M3" s="37">
        <v>137972348.971737</v>
      </c>
      <c r="N3" s="37">
        <v>2407293702.2602601</v>
      </c>
      <c r="O3" s="37">
        <v>217071375.62994301</v>
      </c>
      <c r="P3" s="37">
        <v>2624365077.8902202</v>
      </c>
      <c r="Q3" s="37">
        <v>0</v>
      </c>
      <c r="R3" s="37">
        <v>2</v>
      </c>
      <c r="S3" s="37">
        <v>2E-3</v>
      </c>
      <c r="T3">
        <v>0.68500000000000005</v>
      </c>
      <c r="U3">
        <f t="shared" si="0"/>
        <v>2</v>
      </c>
      <c r="V3">
        <f t="shared" si="1"/>
        <v>1</v>
      </c>
    </row>
    <row r="4" spans="1:22" x14ac:dyDescent="0.25">
      <c r="A4" s="37">
        <v>404</v>
      </c>
      <c r="B4" s="37" t="s">
        <v>829</v>
      </c>
      <c r="C4" s="37" t="s">
        <v>830</v>
      </c>
      <c r="D4" s="37">
        <v>308294740.41848701</v>
      </c>
      <c r="E4" s="37">
        <v>3843144311.0627098</v>
      </c>
      <c r="F4" s="37">
        <v>595280596.35108197</v>
      </c>
      <c r="G4" s="37">
        <v>4438424907.4137802</v>
      </c>
      <c r="H4" s="37">
        <v>1437161972.90821</v>
      </c>
      <c r="I4" s="37">
        <v>160749995.39889199</v>
      </c>
      <c r="J4" s="37">
        <v>1309383359.55621</v>
      </c>
      <c r="K4" s="37">
        <v>363118888.18572998</v>
      </c>
      <c r="L4" s="37">
        <v>1672502247.74194</v>
      </c>
      <c r="M4" s="37">
        <v>147544745.01959401</v>
      </c>
      <c r="N4" s="37">
        <v>2533760951.5064902</v>
      </c>
      <c r="O4" s="37">
        <v>232161708.16535199</v>
      </c>
      <c r="P4" s="37">
        <v>2765922659.6718302</v>
      </c>
      <c r="Q4" s="37">
        <v>0</v>
      </c>
      <c r="R4" s="37">
        <v>3</v>
      </c>
      <c r="S4" s="37">
        <v>3.0000000000000001E-3</v>
      </c>
      <c r="T4">
        <v>2.5000000000000001E-2</v>
      </c>
      <c r="U4">
        <f t="shared" si="0"/>
        <v>3</v>
      </c>
      <c r="V4">
        <f t="shared" si="1"/>
        <v>3</v>
      </c>
    </row>
    <row r="5" spans="1:22" x14ac:dyDescent="0.25">
      <c r="A5" s="37">
        <v>115</v>
      </c>
      <c r="B5" s="37" t="s">
        <v>829</v>
      </c>
      <c r="C5" s="37" t="s">
        <v>830</v>
      </c>
      <c r="D5" s="37">
        <v>321775689.893749</v>
      </c>
      <c r="E5" s="37">
        <v>3868051145.87885</v>
      </c>
      <c r="F5" s="37">
        <v>602563844.730618</v>
      </c>
      <c r="G5" s="37">
        <v>4470614990.6094599</v>
      </c>
      <c r="H5" s="37">
        <v>1437161972.90821</v>
      </c>
      <c r="I5" s="37">
        <v>169147779.919323</v>
      </c>
      <c r="J5" s="37">
        <v>1345376223.15892</v>
      </c>
      <c r="K5" s="37">
        <v>361655735.477117</v>
      </c>
      <c r="L5" s="37">
        <v>1707031958.63604</v>
      </c>
      <c r="M5" s="37">
        <v>152627909.97442499</v>
      </c>
      <c r="N5" s="37">
        <v>2522674922.7199202</v>
      </c>
      <c r="O5" s="37">
        <v>240908109.25350001</v>
      </c>
      <c r="P5" s="37">
        <v>2763583031.9734101</v>
      </c>
      <c r="Q5" s="37">
        <v>0</v>
      </c>
      <c r="R5" s="37">
        <v>4</v>
      </c>
      <c r="S5" s="37">
        <v>4.0000000000000001E-3</v>
      </c>
      <c r="T5">
        <v>0.40400000000000003</v>
      </c>
      <c r="U5">
        <f t="shared" si="0"/>
        <v>4</v>
      </c>
      <c r="V5">
        <f t="shared" si="1"/>
        <v>4</v>
      </c>
    </row>
    <row r="6" spans="1:22" x14ac:dyDescent="0.25">
      <c r="A6" s="37">
        <v>104</v>
      </c>
      <c r="B6" s="37" t="s">
        <v>829</v>
      </c>
      <c r="C6" s="37" t="s">
        <v>830</v>
      </c>
      <c r="D6" s="37">
        <v>320605233.947074</v>
      </c>
      <c r="E6" s="37">
        <v>4017700563.88943</v>
      </c>
      <c r="F6" s="37">
        <v>601757993.65479696</v>
      </c>
      <c r="G6" s="37">
        <v>4619458557.54422</v>
      </c>
      <c r="H6" s="37">
        <v>1437161972.90821</v>
      </c>
      <c r="I6" s="37">
        <v>166605046.38574699</v>
      </c>
      <c r="J6" s="37">
        <v>1359096039.15065</v>
      </c>
      <c r="K6" s="37">
        <v>360536584.57452798</v>
      </c>
      <c r="L6" s="37">
        <v>1719632623.7251799</v>
      </c>
      <c r="M6" s="37">
        <v>154000187.56132701</v>
      </c>
      <c r="N6" s="37">
        <v>2658604524.73877</v>
      </c>
      <c r="O6" s="37">
        <v>241221409.08026901</v>
      </c>
      <c r="P6" s="37">
        <v>2899825933.8190298</v>
      </c>
      <c r="Q6" s="37">
        <v>0</v>
      </c>
      <c r="R6" s="37">
        <v>5</v>
      </c>
      <c r="S6" s="37">
        <v>5.0000000000000001E-3</v>
      </c>
      <c r="T6">
        <v>0.04</v>
      </c>
      <c r="U6">
        <f t="shared" si="0"/>
        <v>5</v>
      </c>
      <c r="V6">
        <f t="shared" si="1"/>
        <v>5</v>
      </c>
    </row>
    <row r="7" spans="1:22" x14ac:dyDescent="0.25">
      <c r="A7" s="37">
        <v>720</v>
      </c>
      <c r="B7" s="37" t="s">
        <v>829</v>
      </c>
      <c r="C7" s="37" t="s">
        <v>830</v>
      </c>
      <c r="D7" s="37">
        <v>324651143.50804698</v>
      </c>
      <c r="E7" s="37">
        <v>4023199235.9591999</v>
      </c>
      <c r="F7" s="37">
        <v>599210030.09381199</v>
      </c>
      <c r="G7" s="37">
        <v>4622409266.05303</v>
      </c>
      <c r="H7" s="37">
        <v>1437161972.90821</v>
      </c>
      <c r="I7" s="37">
        <v>168905733.43482101</v>
      </c>
      <c r="J7" s="37">
        <v>1360643687.5824299</v>
      </c>
      <c r="K7" s="37">
        <v>358529053.455244</v>
      </c>
      <c r="L7" s="37">
        <v>1719172741.0376699</v>
      </c>
      <c r="M7" s="37">
        <v>155745410.07322499</v>
      </c>
      <c r="N7" s="37">
        <v>2662555548.37677</v>
      </c>
      <c r="O7" s="37">
        <v>240680976.638567</v>
      </c>
      <c r="P7" s="37">
        <v>2903236525.0153499</v>
      </c>
      <c r="Q7" s="37">
        <v>0</v>
      </c>
      <c r="R7" s="37">
        <v>6</v>
      </c>
      <c r="S7" s="37">
        <v>6.0000000000000001E-3</v>
      </c>
      <c r="T7">
        <v>0.85499999999999998</v>
      </c>
      <c r="U7">
        <f t="shared" si="0"/>
        <v>6</v>
      </c>
      <c r="V7">
        <f t="shared" si="1"/>
        <v>7</v>
      </c>
    </row>
    <row r="8" spans="1:22" x14ac:dyDescent="0.25">
      <c r="A8" s="37">
        <v>589</v>
      </c>
      <c r="B8" s="37" t="s">
        <v>829</v>
      </c>
      <c r="C8" s="37" t="s">
        <v>830</v>
      </c>
      <c r="D8" s="37">
        <v>324672732.72245997</v>
      </c>
      <c r="E8" s="37">
        <v>4054548505.9865398</v>
      </c>
      <c r="F8" s="37">
        <v>625556121.46110404</v>
      </c>
      <c r="G8" s="37">
        <v>4680104627.4476404</v>
      </c>
      <c r="H8" s="37">
        <v>1437161972.90821</v>
      </c>
      <c r="I8" s="37">
        <v>167919943.806766</v>
      </c>
      <c r="J8" s="37">
        <v>1343701086.47175</v>
      </c>
      <c r="K8" s="37">
        <v>377182623.96240503</v>
      </c>
      <c r="L8" s="37">
        <v>1720883710.43415</v>
      </c>
      <c r="M8" s="37">
        <v>156752788.91569301</v>
      </c>
      <c r="N8" s="37">
        <v>2710847419.5147901</v>
      </c>
      <c r="O8" s="37">
        <v>248373497.498698</v>
      </c>
      <c r="P8" s="37">
        <v>2959220917.0134902</v>
      </c>
      <c r="Q8" s="37">
        <v>0</v>
      </c>
      <c r="R8" s="37">
        <v>7</v>
      </c>
      <c r="S8" s="37">
        <v>7.0000000000000001E-3</v>
      </c>
      <c r="T8">
        <v>0.28899999999999998</v>
      </c>
      <c r="U8">
        <f t="shared" si="0"/>
        <v>7</v>
      </c>
      <c r="V8">
        <f t="shared" si="1"/>
        <v>8</v>
      </c>
    </row>
    <row r="9" spans="1:22" x14ac:dyDescent="0.25">
      <c r="A9" s="37">
        <v>966</v>
      </c>
      <c r="B9" s="37" t="s">
        <v>829</v>
      </c>
      <c r="C9" s="37" t="s">
        <v>830</v>
      </c>
      <c r="D9" s="37">
        <v>324691087.28303599</v>
      </c>
      <c r="E9" s="37">
        <v>4066778814.7384901</v>
      </c>
      <c r="F9" s="37">
        <v>630924979.73489201</v>
      </c>
      <c r="G9" s="37">
        <v>4697703794.4733896</v>
      </c>
      <c r="H9" s="37">
        <v>1437161972.90821</v>
      </c>
      <c r="I9" s="37">
        <v>169121127.051696</v>
      </c>
      <c r="J9" s="37">
        <v>1371426983.9884501</v>
      </c>
      <c r="K9" s="37">
        <v>381631391.27309501</v>
      </c>
      <c r="L9" s="37">
        <v>1753058375.2615499</v>
      </c>
      <c r="M9" s="37">
        <v>155569960.23133999</v>
      </c>
      <c r="N9" s="37">
        <v>2695351830.75003</v>
      </c>
      <c r="O9" s="37">
        <v>249293588.461797</v>
      </c>
      <c r="P9" s="37">
        <v>2944645419.2118402</v>
      </c>
      <c r="Q9" s="37">
        <v>0</v>
      </c>
      <c r="R9" s="37">
        <v>8</v>
      </c>
      <c r="S9" s="37">
        <v>8.0000000000000002E-3</v>
      </c>
      <c r="T9">
        <v>0.11899999999999999</v>
      </c>
      <c r="U9">
        <f t="shared" si="0"/>
        <v>8</v>
      </c>
      <c r="V9">
        <f t="shared" si="1"/>
        <v>6</v>
      </c>
    </row>
    <row r="10" spans="1:22" x14ac:dyDescent="0.25">
      <c r="A10" s="37">
        <v>73</v>
      </c>
      <c r="B10" s="37" t="s">
        <v>829</v>
      </c>
      <c r="C10" s="37" t="s">
        <v>830</v>
      </c>
      <c r="D10" s="37">
        <v>334345471.61734599</v>
      </c>
      <c r="E10" s="37">
        <v>4062701495.43782</v>
      </c>
      <c r="F10" s="37">
        <v>648040713.02622294</v>
      </c>
      <c r="G10" s="37">
        <v>4710742208.4640503</v>
      </c>
      <c r="H10" s="37">
        <v>1437161972.90821</v>
      </c>
      <c r="I10" s="37">
        <v>174505081.05902299</v>
      </c>
      <c r="J10" s="37">
        <v>1391846468.7532201</v>
      </c>
      <c r="K10" s="37">
        <v>389646243.470258</v>
      </c>
      <c r="L10" s="37">
        <v>1781492712.22348</v>
      </c>
      <c r="M10" s="37">
        <v>159840390.558323</v>
      </c>
      <c r="N10" s="37">
        <v>2670855026.6845999</v>
      </c>
      <c r="O10" s="37">
        <v>258394469.55596399</v>
      </c>
      <c r="P10" s="37">
        <v>2929249496.2405701</v>
      </c>
      <c r="Q10" s="37">
        <v>0</v>
      </c>
      <c r="R10" s="37">
        <v>9</v>
      </c>
      <c r="S10" s="37">
        <v>8.9999999999999993E-3</v>
      </c>
      <c r="T10">
        <v>0.28399999999999997</v>
      </c>
      <c r="U10">
        <f t="shared" si="0"/>
        <v>9</v>
      </c>
      <c r="V10">
        <f t="shared" si="1"/>
        <v>10</v>
      </c>
    </row>
    <row r="11" spans="1:22" x14ac:dyDescent="0.25">
      <c r="A11" s="37">
        <v>508</v>
      </c>
      <c r="B11" s="37" t="s">
        <v>829</v>
      </c>
      <c r="C11" s="37" t="s">
        <v>830</v>
      </c>
      <c r="D11" s="37">
        <v>332880504.32479399</v>
      </c>
      <c r="E11" s="37">
        <v>4072630188.8433199</v>
      </c>
      <c r="F11" s="37">
        <v>651532990.03710604</v>
      </c>
      <c r="G11" s="37">
        <v>4724163178.8804197</v>
      </c>
      <c r="H11" s="37">
        <v>1437161972.90821</v>
      </c>
      <c r="I11" s="37">
        <v>173560725.97051799</v>
      </c>
      <c r="J11" s="37">
        <v>1368686711.87676</v>
      </c>
      <c r="K11" s="37">
        <v>395567029.25765198</v>
      </c>
      <c r="L11" s="37">
        <v>1764253741.1344099</v>
      </c>
      <c r="M11" s="37">
        <v>159319778.35427499</v>
      </c>
      <c r="N11" s="37">
        <v>2703943476.9665599</v>
      </c>
      <c r="O11" s="37">
        <v>255965960.77945301</v>
      </c>
      <c r="P11" s="37">
        <v>2959909437.7460098</v>
      </c>
      <c r="Q11" s="37">
        <v>0</v>
      </c>
      <c r="R11" s="37">
        <v>10</v>
      </c>
      <c r="S11" s="37">
        <v>0.01</v>
      </c>
      <c r="T11">
        <v>0.46400000000000002</v>
      </c>
      <c r="U11">
        <f t="shared" si="0"/>
        <v>10</v>
      </c>
      <c r="V11">
        <f t="shared" si="1"/>
        <v>9</v>
      </c>
    </row>
    <row r="12" spans="1:22" x14ac:dyDescent="0.25">
      <c r="A12" s="37">
        <v>873</v>
      </c>
      <c r="B12" s="37" t="s">
        <v>829</v>
      </c>
      <c r="C12" s="37" t="s">
        <v>830</v>
      </c>
      <c r="D12" s="37">
        <v>340832647.038903</v>
      </c>
      <c r="E12" s="37">
        <v>4107493956.1082802</v>
      </c>
      <c r="F12" s="37">
        <v>647337910.23882902</v>
      </c>
      <c r="G12" s="37">
        <v>4754831866.3470898</v>
      </c>
      <c r="H12" s="37">
        <v>1437161972.90821</v>
      </c>
      <c r="I12" s="37">
        <v>177851036.357831</v>
      </c>
      <c r="J12" s="37">
        <v>1378213326.55055</v>
      </c>
      <c r="K12" s="37">
        <v>391902940.37100601</v>
      </c>
      <c r="L12" s="37">
        <v>1770116266.92155</v>
      </c>
      <c r="M12" s="37">
        <v>162981610.68107101</v>
      </c>
      <c r="N12" s="37">
        <v>2729280629.5577302</v>
      </c>
      <c r="O12" s="37">
        <v>255434969.867823</v>
      </c>
      <c r="P12" s="37">
        <v>2984715599.42554</v>
      </c>
      <c r="Q12" s="37">
        <v>0</v>
      </c>
      <c r="R12" s="37">
        <v>11</v>
      </c>
      <c r="S12" s="37">
        <v>1.0999999999999999E-2</v>
      </c>
      <c r="T12">
        <v>0.97699999999999998</v>
      </c>
      <c r="U12">
        <f t="shared" si="0"/>
        <v>11</v>
      </c>
      <c r="V12">
        <f t="shared" si="1"/>
        <v>12</v>
      </c>
    </row>
    <row r="13" spans="1:22" x14ac:dyDescent="0.25">
      <c r="A13" s="37">
        <v>784</v>
      </c>
      <c r="B13" s="37" t="s">
        <v>829</v>
      </c>
      <c r="C13" s="37" t="s">
        <v>830</v>
      </c>
      <c r="D13" s="37">
        <v>340264431.25215799</v>
      </c>
      <c r="E13" s="37">
        <v>4200801825.7589798</v>
      </c>
      <c r="F13" s="37">
        <v>647898852.58987999</v>
      </c>
      <c r="G13" s="37">
        <v>4848700678.3488598</v>
      </c>
      <c r="H13" s="37">
        <v>1437161972.90821</v>
      </c>
      <c r="I13" s="37">
        <v>178357279.44636101</v>
      </c>
      <c r="J13" s="37">
        <v>1434757423.7030301</v>
      </c>
      <c r="K13" s="37">
        <v>396882251.39614099</v>
      </c>
      <c r="L13" s="37">
        <v>1831639675.09918</v>
      </c>
      <c r="M13" s="37">
        <v>161907151.80579701</v>
      </c>
      <c r="N13" s="37">
        <v>2766044402.0559502</v>
      </c>
      <c r="O13" s="37">
        <v>251016601.19373801</v>
      </c>
      <c r="P13" s="37">
        <v>3017061003.24968</v>
      </c>
      <c r="Q13" s="37">
        <v>0</v>
      </c>
      <c r="R13" s="37">
        <v>12</v>
      </c>
      <c r="S13" s="37">
        <v>1.2E-2</v>
      </c>
      <c r="T13">
        <v>0.67300000000000004</v>
      </c>
      <c r="U13">
        <f t="shared" si="0"/>
        <v>12</v>
      </c>
      <c r="V13">
        <f t="shared" si="1"/>
        <v>11</v>
      </c>
    </row>
    <row r="14" spans="1:22" x14ac:dyDescent="0.25">
      <c r="A14" s="37">
        <v>426</v>
      </c>
      <c r="B14" s="37" t="s">
        <v>829</v>
      </c>
      <c r="C14" s="37" t="s">
        <v>830</v>
      </c>
      <c r="D14" s="37">
        <v>343198632.58208299</v>
      </c>
      <c r="E14" s="37">
        <v>4208324095.1005201</v>
      </c>
      <c r="F14" s="37">
        <v>672571179.76637304</v>
      </c>
      <c r="G14" s="37">
        <v>4880895274.86689</v>
      </c>
      <c r="H14" s="37">
        <v>1437161972.90821</v>
      </c>
      <c r="I14" s="37">
        <v>178152554.47215101</v>
      </c>
      <c r="J14" s="37">
        <v>1389516616.4690499</v>
      </c>
      <c r="K14" s="37">
        <v>407571151.118393</v>
      </c>
      <c r="L14" s="37">
        <v>1797087767.58744</v>
      </c>
      <c r="M14" s="37">
        <v>165046078.10993099</v>
      </c>
      <c r="N14" s="37">
        <v>2818807478.6314602</v>
      </c>
      <c r="O14" s="37">
        <v>265000028.64798</v>
      </c>
      <c r="P14" s="37">
        <v>3083807507.2794399</v>
      </c>
      <c r="Q14" s="37">
        <v>0</v>
      </c>
      <c r="R14" s="37">
        <v>13</v>
      </c>
      <c r="S14" s="37">
        <v>1.2999999999999999E-2</v>
      </c>
      <c r="T14">
        <v>0.16200000000000001</v>
      </c>
      <c r="U14">
        <f t="shared" si="0"/>
        <v>13</v>
      </c>
      <c r="V14">
        <f t="shared" si="1"/>
        <v>13</v>
      </c>
    </row>
    <row r="15" spans="1:22" x14ac:dyDescent="0.25">
      <c r="A15" s="37">
        <v>332</v>
      </c>
      <c r="B15" s="37" t="s">
        <v>829</v>
      </c>
      <c r="C15" s="37" t="s">
        <v>830</v>
      </c>
      <c r="D15" s="37">
        <v>349578341.288248</v>
      </c>
      <c r="E15" s="37">
        <v>4328963387.1471901</v>
      </c>
      <c r="F15" s="37">
        <v>639255820.18780899</v>
      </c>
      <c r="G15" s="37">
        <v>4968219207.3349895</v>
      </c>
      <c r="H15" s="37">
        <v>1437161972.90821</v>
      </c>
      <c r="I15" s="37">
        <v>182666257.16404599</v>
      </c>
      <c r="J15" s="37">
        <v>1478716345.9007101</v>
      </c>
      <c r="K15" s="37">
        <v>384619117.11608499</v>
      </c>
      <c r="L15" s="37">
        <v>1863335463.0167899</v>
      </c>
      <c r="M15" s="37">
        <v>166912084.124201</v>
      </c>
      <c r="N15" s="37">
        <v>2850247041.24648</v>
      </c>
      <c r="O15" s="37">
        <v>254636703.07172301</v>
      </c>
      <c r="P15" s="37">
        <v>3104883744.3182001</v>
      </c>
      <c r="Q15" s="37">
        <v>0</v>
      </c>
      <c r="R15" s="37">
        <v>14</v>
      </c>
      <c r="S15" s="37">
        <v>1.4E-2</v>
      </c>
      <c r="T15">
        <v>0.57599999999999996</v>
      </c>
      <c r="U15">
        <f t="shared" si="0"/>
        <v>14</v>
      </c>
      <c r="V15">
        <f t="shared" si="1"/>
        <v>14</v>
      </c>
    </row>
    <row r="16" spans="1:22" x14ac:dyDescent="0.25">
      <c r="A16" s="37">
        <v>3</v>
      </c>
      <c r="B16" s="37" t="s">
        <v>829</v>
      </c>
      <c r="C16" s="37" t="s">
        <v>830</v>
      </c>
      <c r="D16" s="37">
        <v>360082707.44353402</v>
      </c>
      <c r="E16" s="37">
        <v>4248273760.32652</v>
      </c>
      <c r="F16" s="37">
        <v>723757629.42616796</v>
      </c>
      <c r="G16" s="37">
        <v>4972031389.7526999</v>
      </c>
      <c r="H16" s="37">
        <v>1437161972.90821</v>
      </c>
      <c r="I16" s="37">
        <v>189756647.61247501</v>
      </c>
      <c r="J16" s="37">
        <v>1514508132.95064</v>
      </c>
      <c r="K16" s="37">
        <v>428077854.82794601</v>
      </c>
      <c r="L16" s="37">
        <v>1942585987.77858</v>
      </c>
      <c r="M16" s="37">
        <v>170326059.831058</v>
      </c>
      <c r="N16" s="37">
        <v>2733765627.3758798</v>
      </c>
      <c r="O16" s="37">
        <v>295679774.598221</v>
      </c>
      <c r="P16" s="37">
        <v>3029445401.9741101</v>
      </c>
      <c r="Q16" s="37">
        <v>0</v>
      </c>
      <c r="R16" s="37">
        <v>15</v>
      </c>
      <c r="S16" s="37">
        <v>1.4999999999999999E-2</v>
      </c>
      <c r="T16">
        <v>0.83299999999999996</v>
      </c>
      <c r="U16">
        <f t="shared" si="0"/>
        <v>15</v>
      </c>
      <c r="V16">
        <f t="shared" si="1"/>
        <v>21</v>
      </c>
    </row>
    <row r="17" spans="1:22" x14ac:dyDescent="0.25">
      <c r="A17" s="37">
        <v>278</v>
      </c>
      <c r="B17" s="37" t="s">
        <v>829</v>
      </c>
      <c r="C17" s="37" t="s">
        <v>830</v>
      </c>
      <c r="D17" s="37">
        <v>363539500.69548798</v>
      </c>
      <c r="E17" s="37">
        <v>4251988990.5672798</v>
      </c>
      <c r="F17" s="37">
        <v>753819217.57336903</v>
      </c>
      <c r="G17" s="37">
        <v>5005808208.1406403</v>
      </c>
      <c r="H17" s="37">
        <v>1437161972.90821</v>
      </c>
      <c r="I17" s="37">
        <v>192914554.655406</v>
      </c>
      <c r="J17" s="37">
        <v>1523977554.9112599</v>
      </c>
      <c r="K17" s="37">
        <v>449637245.17387903</v>
      </c>
      <c r="L17" s="37">
        <v>1973614800.08514</v>
      </c>
      <c r="M17" s="37">
        <v>170624946.04008201</v>
      </c>
      <c r="N17" s="37">
        <v>2728011435.6560202</v>
      </c>
      <c r="O17" s="37">
        <v>304181972.39949</v>
      </c>
      <c r="P17" s="37">
        <v>3032193408.05549</v>
      </c>
      <c r="Q17" s="37">
        <v>0</v>
      </c>
      <c r="R17" s="37">
        <v>16</v>
      </c>
      <c r="S17" s="37">
        <v>1.6E-2</v>
      </c>
      <c r="T17">
        <v>0.439</v>
      </c>
      <c r="U17">
        <f t="shared" si="0"/>
        <v>16</v>
      </c>
      <c r="V17">
        <f t="shared" si="1"/>
        <v>23</v>
      </c>
    </row>
    <row r="18" spans="1:22" x14ac:dyDescent="0.25">
      <c r="A18" s="37">
        <v>204</v>
      </c>
      <c r="B18" s="37" t="s">
        <v>829</v>
      </c>
      <c r="C18" s="37" t="s">
        <v>830</v>
      </c>
      <c r="D18" s="37">
        <v>356529561.11530602</v>
      </c>
      <c r="E18" s="37">
        <v>4368236802.1528902</v>
      </c>
      <c r="F18" s="37">
        <v>651206715.59577096</v>
      </c>
      <c r="G18" s="37">
        <v>5019443517.7486401</v>
      </c>
      <c r="H18" s="37">
        <v>1437161972.90821</v>
      </c>
      <c r="I18" s="37">
        <v>187000473.754969</v>
      </c>
      <c r="J18" s="37">
        <v>1501695471.7544799</v>
      </c>
      <c r="K18" s="37">
        <v>390604742.77476001</v>
      </c>
      <c r="L18" s="37">
        <v>1892300214.5292399</v>
      </c>
      <c r="M18" s="37">
        <v>169529087.36033601</v>
      </c>
      <c r="N18" s="37">
        <v>2866541330.3984098</v>
      </c>
      <c r="O18" s="37">
        <v>260601972.82100999</v>
      </c>
      <c r="P18" s="37">
        <v>3127143303.2193899</v>
      </c>
      <c r="Q18" s="37">
        <v>0</v>
      </c>
      <c r="R18" s="37">
        <v>17</v>
      </c>
      <c r="S18" s="37">
        <v>1.7000000000000001E-2</v>
      </c>
      <c r="T18">
        <v>0.41599999999999998</v>
      </c>
      <c r="U18">
        <f t="shared" si="0"/>
        <v>17</v>
      </c>
      <c r="V18">
        <f t="shared" si="1"/>
        <v>20</v>
      </c>
    </row>
    <row r="19" spans="1:22" x14ac:dyDescent="0.25">
      <c r="A19" s="37">
        <v>391</v>
      </c>
      <c r="B19" s="37" t="s">
        <v>829</v>
      </c>
      <c r="C19" s="37" t="s">
        <v>830</v>
      </c>
      <c r="D19" s="37">
        <v>361440896.25501198</v>
      </c>
      <c r="E19" s="37">
        <v>4374491651.5146399</v>
      </c>
      <c r="F19" s="37">
        <v>667347367.79011297</v>
      </c>
      <c r="G19" s="37">
        <v>5041839019.3047705</v>
      </c>
      <c r="H19" s="37">
        <v>1437161972.90821</v>
      </c>
      <c r="I19" s="37">
        <v>188867988.34251699</v>
      </c>
      <c r="J19" s="37">
        <v>1509112945.93082</v>
      </c>
      <c r="K19" s="37">
        <v>400176917.724204</v>
      </c>
      <c r="L19" s="37">
        <v>1909289863.65503</v>
      </c>
      <c r="M19" s="37">
        <v>172572907.912494</v>
      </c>
      <c r="N19" s="37">
        <v>2865378705.5838199</v>
      </c>
      <c r="O19" s="37">
        <v>267170450.06590801</v>
      </c>
      <c r="P19" s="37">
        <v>3132549155.6497302</v>
      </c>
      <c r="Q19" s="37">
        <v>0</v>
      </c>
      <c r="R19" s="37">
        <v>18</v>
      </c>
      <c r="S19" s="37">
        <v>1.7999999999999999E-2</v>
      </c>
      <c r="T19">
        <v>0.48199999999999998</v>
      </c>
      <c r="U19">
        <f t="shared" si="0"/>
        <v>18</v>
      </c>
      <c r="V19">
        <f t="shared" si="1"/>
        <v>28</v>
      </c>
    </row>
    <row r="20" spans="1:22" x14ac:dyDescent="0.25">
      <c r="A20" s="37">
        <v>793</v>
      </c>
      <c r="B20" s="37" t="s">
        <v>829</v>
      </c>
      <c r="C20" s="37" t="s">
        <v>830</v>
      </c>
      <c r="D20" s="37">
        <v>350847894.240255</v>
      </c>
      <c r="E20" s="37">
        <v>4365701918.2926598</v>
      </c>
      <c r="F20" s="37">
        <v>678868945.99297595</v>
      </c>
      <c r="G20" s="37">
        <v>5044570864.2856197</v>
      </c>
      <c r="H20" s="37">
        <v>1437161972.90821</v>
      </c>
      <c r="I20" s="37">
        <v>183564740.73084801</v>
      </c>
      <c r="J20" s="37">
        <v>1497231607.4340899</v>
      </c>
      <c r="K20" s="37">
        <v>415876826.934053</v>
      </c>
      <c r="L20" s="37">
        <v>1913108434.36815</v>
      </c>
      <c r="M20" s="37">
        <v>167283153.509406</v>
      </c>
      <c r="N20" s="37">
        <v>2868470310.8585601</v>
      </c>
      <c r="O20" s="37">
        <v>262992119.05892301</v>
      </c>
      <c r="P20" s="37">
        <v>3131462429.91747</v>
      </c>
      <c r="Q20" s="37">
        <v>0</v>
      </c>
      <c r="R20" s="37">
        <v>19</v>
      </c>
      <c r="S20" s="37">
        <v>1.9E-2</v>
      </c>
      <c r="T20">
        <v>0.92200000000000004</v>
      </c>
      <c r="U20">
        <f t="shared" si="0"/>
        <v>19</v>
      </c>
      <c r="V20">
        <f t="shared" si="1"/>
        <v>15</v>
      </c>
    </row>
    <row r="21" spans="1:22" x14ac:dyDescent="0.25">
      <c r="A21" s="37">
        <v>377</v>
      </c>
      <c r="B21" s="37" t="s">
        <v>829</v>
      </c>
      <c r="C21" s="37" t="s">
        <v>830</v>
      </c>
      <c r="D21" s="37">
        <v>357045567.48082203</v>
      </c>
      <c r="E21" s="37">
        <v>4343397559.0360403</v>
      </c>
      <c r="F21" s="37">
        <v>709418113.91465795</v>
      </c>
      <c r="G21" s="37">
        <v>5052815672.9507198</v>
      </c>
      <c r="H21" s="37">
        <v>1437161972.90821</v>
      </c>
      <c r="I21" s="37">
        <v>185874769.47880301</v>
      </c>
      <c r="J21" s="37">
        <v>1460771528.9535999</v>
      </c>
      <c r="K21" s="37">
        <v>433363364.28411502</v>
      </c>
      <c r="L21" s="37">
        <v>1894134893.23771</v>
      </c>
      <c r="M21" s="37">
        <v>171170798.00201899</v>
      </c>
      <c r="N21" s="37">
        <v>2882626030.0824399</v>
      </c>
      <c r="O21" s="37">
        <v>276054749.63054198</v>
      </c>
      <c r="P21" s="37">
        <v>3158680779.7129998</v>
      </c>
      <c r="Q21" s="37">
        <v>0</v>
      </c>
      <c r="R21" s="37">
        <v>20</v>
      </c>
      <c r="S21" s="37">
        <v>0.02</v>
      </c>
      <c r="T21">
        <v>0.54600000000000004</v>
      </c>
      <c r="U21">
        <f t="shared" si="0"/>
        <v>20</v>
      </c>
      <c r="V21">
        <f t="shared" si="1"/>
        <v>24</v>
      </c>
    </row>
    <row r="22" spans="1:22" x14ac:dyDescent="0.25">
      <c r="A22" s="37">
        <v>114</v>
      </c>
      <c r="B22" s="37" t="s">
        <v>829</v>
      </c>
      <c r="C22" s="37" t="s">
        <v>830</v>
      </c>
      <c r="D22" s="37">
        <v>354399544.90093601</v>
      </c>
      <c r="E22" s="37">
        <v>4396852687.77069</v>
      </c>
      <c r="F22" s="37">
        <v>669836729.60372496</v>
      </c>
      <c r="G22" s="37">
        <v>5066689417.3744001</v>
      </c>
      <c r="H22" s="37">
        <v>1437161972.90821</v>
      </c>
      <c r="I22" s="37">
        <v>183965762.90469</v>
      </c>
      <c r="J22" s="37">
        <v>1478536351.0806301</v>
      </c>
      <c r="K22" s="37">
        <v>405471146.01724201</v>
      </c>
      <c r="L22" s="37">
        <v>1884007497.0978701</v>
      </c>
      <c r="M22" s="37">
        <v>170433781.996245</v>
      </c>
      <c r="N22" s="37">
        <v>2918316336.6900501</v>
      </c>
      <c r="O22" s="37">
        <v>264365583.58648199</v>
      </c>
      <c r="P22" s="37">
        <v>3182681920.2765298</v>
      </c>
      <c r="Q22" s="37">
        <v>0</v>
      </c>
      <c r="R22" s="37">
        <v>21</v>
      </c>
      <c r="S22" s="37">
        <v>2.1000000000000001E-2</v>
      </c>
      <c r="T22">
        <v>0.372</v>
      </c>
      <c r="U22">
        <f t="shared" si="0"/>
        <v>21</v>
      </c>
      <c r="V22">
        <f t="shared" si="1"/>
        <v>22</v>
      </c>
    </row>
    <row r="23" spans="1:22" x14ac:dyDescent="0.25">
      <c r="A23" s="37">
        <v>909</v>
      </c>
      <c r="B23" s="37" t="s">
        <v>829</v>
      </c>
      <c r="C23" s="37" t="s">
        <v>830</v>
      </c>
      <c r="D23" s="37">
        <v>358988001.63863599</v>
      </c>
      <c r="E23" s="37">
        <v>4376274819.8522396</v>
      </c>
      <c r="F23" s="37">
        <v>700096875.10522401</v>
      </c>
      <c r="G23" s="37">
        <v>5076371694.95749</v>
      </c>
      <c r="H23" s="37">
        <v>1437161972.90821</v>
      </c>
      <c r="I23" s="37">
        <v>189830030.94368601</v>
      </c>
      <c r="J23" s="37">
        <v>1547251021.9994099</v>
      </c>
      <c r="K23" s="37">
        <v>426575002.47241098</v>
      </c>
      <c r="L23" s="37">
        <v>1973826024.4718201</v>
      </c>
      <c r="M23" s="37">
        <v>169157970.694949</v>
      </c>
      <c r="N23" s="37">
        <v>2829023797.8528299</v>
      </c>
      <c r="O23" s="37">
        <v>273521872.63281202</v>
      </c>
      <c r="P23" s="37">
        <v>3102545670.4856601</v>
      </c>
      <c r="Q23" s="37">
        <v>0</v>
      </c>
      <c r="R23" s="37">
        <v>22</v>
      </c>
      <c r="S23" s="37">
        <v>2.1999999999999999E-2</v>
      </c>
      <c r="T23">
        <v>0.61099999999999999</v>
      </c>
      <c r="U23">
        <f t="shared" si="0"/>
        <v>22</v>
      </c>
      <c r="V23">
        <f t="shared" si="1"/>
        <v>18</v>
      </c>
    </row>
    <row r="24" spans="1:22" x14ac:dyDescent="0.25">
      <c r="A24" s="37">
        <v>428</v>
      </c>
      <c r="B24" s="37" t="s">
        <v>829</v>
      </c>
      <c r="C24" s="37" t="s">
        <v>830</v>
      </c>
      <c r="D24" s="37">
        <v>360978810.17815799</v>
      </c>
      <c r="E24" s="37">
        <v>4401130018.16856</v>
      </c>
      <c r="F24" s="37">
        <v>676641983.82523096</v>
      </c>
      <c r="G24" s="37">
        <v>5077772001.9937801</v>
      </c>
      <c r="H24" s="37">
        <v>1437161972.90821</v>
      </c>
      <c r="I24" s="37">
        <v>189696249.117019</v>
      </c>
      <c r="J24" s="37">
        <v>1496494638.95328</v>
      </c>
      <c r="K24" s="37">
        <v>406680027.49454701</v>
      </c>
      <c r="L24" s="37">
        <v>1903174666.4478199</v>
      </c>
      <c r="M24" s="37">
        <v>171282561.06113899</v>
      </c>
      <c r="N24" s="37">
        <v>2904635379.21527</v>
      </c>
      <c r="O24" s="37">
        <v>269961956.33068299</v>
      </c>
      <c r="P24" s="37">
        <v>3174597335.5459599</v>
      </c>
      <c r="Q24" s="37">
        <v>0</v>
      </c>
      <c r="R24" s="37">
        <v>23</v>
      </c>
      <c r="S24" s="37">
        <v>2.3E-2</v>
      </c>
      <c r="T24">
        <v>0.92600000000000005</v>
      </c>
      <c r="U24">
        <f t="shared" si="0"/>
        <v>23</v>
      </c>
      <c r="V24">
        <f t="shared" si="1"/>
        <v>25</v>
      </c>
    </row>
    <row r="25" spans="1:22" x14ac:dyDescent="0.25">
      <c r="A25" s="37">
        <v>412</v>
      </c>
      <c r="B25" s="37" t="s">
        <v>829</v>
      </c>
      <c r="C25" s="37" t="s">
        <v>830</v>
      </c>
      <c r="D25" s="37">
        <v>356195192.624268</v>
      </c>
      <c r="E25" s="37">
        <v>4400847995.0368404</v>
      </c>
      <c r="F25" s="37">
        <v>684199715.60563004</v>
      </c>
      <c r="G25" s="37">
        <v>5085047710.6424599</v>
      </c>
      <c r="H25" s="37">
        <v>1437161972.90821</v>
      </c>
      <c r="I25" s="37">
        <v>186792053.85485101</v>
      </c>
      <c r="J25" s="37">
        <v>1496065139.2629001</v>
      </c>
      <c r="K25" s="37">
        <v>412766959.68752199</v>
      </c>
      <c r="L25" s="37">
        <v>1908832098.9504199</v>
      </c>
      <c r="M25" s="37">
        <v>169403138.769416</v>
      </c>
      <c r="N25" s="37">
        <v>2904782855.7739301</v>
      </c>
      <c r="O25" s="37">
        <v>271432755.91810697</v>
      </c>
      <c r="P25" s="37">
        <v>3176215611.69203</v>
      </c>
      <c r="Q25" s="37">
        <v>0</v>
      </c>
      <c r="R25" s="37">
        <v>24</v>
      </c>
      <c r="S25" s="37">
        <v>2.4E-2</v>
      </c>
      <c r="T25">
        <v>0.10299999999999999</v>
      </c>
      <c r="U25">
        <f t="shared" si="0"/>
        <v>24</v>
      </c>
      <c r="V25">
        <f t="shared" si="1"/>
        <v>19</v>
      </c>
    </row>
    <row r="26" spans="1:22" x14ac:dyDescent="0.25">
      <c r="A26" s="37">
        <v>950</v>
      </c>
      <c r="B26" s="37" t="s">
        <v>829</v>
      </c>
      <c r="C26" s="37" t="s">
        <v>830</v>
      </c>
      <c r="D26" s="37">
        <v>359324705.56862903</v>
      </c>
      <c r="E26" s="37">
        <v>4383015649.6695805</v>
      </c>
      <c r="F26" s="37">
        <v>706705494.44645905</v>
      </c>
      <c r="G26" s="37">
        <v>5089721144.1160402</v>
      </c>
      <c r="H26" s="37">
        <v>1437161972.90821</v>
      </c>
      <c r="I26" s="37">
        <v>187631066.171785</v>
      </c>
      <c r="J26" s="37">
        <v>1480917077.9196</v>
      </c>
      <c r="K26" s="37">
        <v>430308351.731794</v>
      </c>
      <c r="L26" s="37">
        <v>1911225429.6514001</v>
      </c>
      <c r="M26" s="37">
        <v>171693639.396844</v>
      </c>
      <c r="N26" s="37">
        <v>2902098571.74998</v>
      </c>
      <c r="O26" s="37">
        <v>276397142.714665</v>
      </c>
      <c r="P26" s="37">
        <v>3178495714.4646301</v>
      </c>
      <c r="Q26" s="37">
        <v>0</v>
      </c>
      <c r="R26" s="37">
        <v>25</v>
      </c>
      <c r="S26" s="37">
        <v>2.5000000000000001E-2</v>
      </c>
      <c r="T26">
        <v>0.28799999999999998</v>
      </c>
      <c r="U26">
        <f t="shared" si="0"/>
        <v>25</v>
      </c>
      <c r="V26">
        <f t="shared" si="1"/>
        <v>26</v>
      </c>
    </row>
    <row r="27" spans="1:22" x14ac:dyDescent="0.25">
      <c r="A27" s="37">
        <v>134</v>
      </c>
      <c r="B27" s="37" t="s">
        <v>829</v>
      </c>
      <c r="C27" s="37" t="s">
        <v>830</v>
      </c>
      <c r="D27" s="37">
        <v>366193604.11129898</v>
      </c>
      <c r="E27" s="37">
        <v>4443447696.1683598</v>
      </c>
      <c r="F27" s="37">
        <v>661851465.93483198</v>
      </c>
      <c r="G27" s="37">
        <v>5105299162.1032</v>
      </c>
      <c r="H27" s="37">
        <v>1437161972.90821</v>
      </c>
      <c r="I27" s="37">
        <v>192322572.54341701</v>
      </c>
      <c r="J27" s="37">
        <v>1551866561.5704801</v>
      </c>
      <c r="K27" s="37">
        <v>398360547.75822502</v>
      </c>
      <c r="L27" s="37">
        <v>1950227109.3287101</v>
      </c>
      <c r="M27" s="37">
        <v>173871031.56788099</v>
      </c>
      <c r="N27" s="37">
        <v>2891581134.5978699</v>
      </c>
      <c r="O27" s="37">
        <v>263490918.176606</v>
      </c>
      <c r="P27" s="37">
        <v>3155072052.7744899</v>
      </c>
      <c r="Q27" s="37">
        <v>0</v>
      </c>
      <c r="R27" s="37">
        <v>26</v>
      </c>
      <c r="S27" s="37">
        <v>2.5999999999999999E-2</v>
      </c>
      <c r="T27">
        <v>0.59</v>
      </c>
      <c r="U27">
        <f t="shared" si="0"/>
        <v>26</v>
      </c>
      <c r="V27">
        <f t="shared" si="1"/>
        <v>31</v>
      </c>
    </row>
    <row r="28" spans="1:22" x14ac:dyDescent="0.25">
      <c r="A28" s="37">
        <v>947</v>
      </c>
      <c r="B28" s="37" t="s">
        <v>829</v>
      </c>
      <c r="C28" s="37" t="s">
        <v>830</v>
      </c>
      <c r="D28" s="37">
        <v>362165355.33113098</v>
      </c>
      <c r="E28" s="37">
        <v>4401840747.95432</v>
      </c>
      <c r="F28" s="37">
        <v>713926862.69125104</v>
      </c>
      <c r="G28" s="37">
        <v>5115767610.6456003</v>
      </c>
      <c r="H28" s="37">
        <v>1437161972.90821</v>
      </c>
      <c r="I28" s="37">
        <v>189116742.81097901</v>
      </c>
      <c r="J28" s="37">
        <v>1498813380.5850101</v>
      </c>
      <c r="K28" s="37">
        <v>430003077.69533098</v>
      </c>
      <c r="L28" s="37">
        <v>1928816458.28035</v>
      </c>
      <c r="M28" s="37">
        <v>173048612.52015099</v>
      </c>
      <c r="N28" s="37">
        <v>2903027367.3692999</v>
      </c>
      <c r="O28" s="37">
        <v>283923784.99591899</v>
      </c>
      <c r="P28" s="37">
        <v>3186951152.3652401</v>
      </c>
      <c r="Q28" s="37">
        <v>0</v>
      </c>
      <c r="R28" s="37">
        <v>27</v>
      </c>
      <c r="S28" s="37">
        <v>2.7E-2</v>
      </c>
      <c r="T28">
        <v>0.38800000000000001</v>
      </c>
      <c r="U28">
        <f t="shared" si="0"/>
        <v>27</v>
      </c>
      <c r="V28">
        <f t="shared" si="1"/>
        <v>29</v>
      </c>
    </row>
    <row r="29" spans="1:22" x14ac:dyDescent="0.25">
      <c r="A29" s="37">
        <v>378</v>
      </c>
      <c r="B29" s="37" t="s">
        <v>829</v>
      </c>
      <c r="C29" s="37" t="s">
        <v>830</v>
      </c>
      <c r="D29" s="37">
        <v>368823074.08732098</v>
      </c>
      <c r="E29" s="37">
        <v>4353426089.6045103</v>
      </c>
      <c r="F29" s="37">
        <v>767928593.46573603</v>
      </c>
      <c r="G29" s="37">
        <v>5121354683.0702496</v>
      </c>
      <c r="H29" s="37">
        <v>1437161972.90821</v>
      </c>
      <c r="I29" s="37">
        <v>193767141.79967701</v>
      </c>
      <c r="J29" s="37">
        <v>1527020694.0131099</v>
      </c>
      <c r="K29" s="37">
        <v>454047629.34578598</v>
      </c>
      <c r="L29" s="37">
        <v>1981068323.3589001</v>
      </c>
      <c r="M29" s="37">
        <v>175055932.28764299</v>
      </c>
      <c r="N29" s="37">
        <v>2826405395.5913901</v>
      </c>
      <c r="O29" s="37">
        <v>313880964.11995</v>
      </c>
      <c r="P29" s="37">
        <v>3140286359.71134</v>
      </c>
      <c r="Q29" s="37">
        <v>0</v>
      </c>
      <c r="R29" s="37">
        <v>28</v>
      </c>
      <c r="S29" s="37">
        <v>2.8000000000000001E-2</v>
      </c>
      <c r="T29">
        <v>0.92800000000000005</v>
      </c>
      <c r="U29">
        <f t="shared" si="0"/>
        <v>28</v>
      </c>
      <c r="V29">
        <f t="shared" si="1"/>
        <v>35</v>
      </c>
    </row>
    <row r="30" spans="1:22" x14ac:dyDescent="0.25">
      <c r="A30" s="37">
        <v>362</v>
      </c>
      <c r="B30" s="37" t="s">
        <v>829</v>
      </c>
      <c r="C30" s="37" t="s">
        <v>830</v>
      </c>
      <c r="D30" s="37">
        <v>353884524.744129</v>
      </c>
      <c r="E30" s="37">
        <v>4488783683.3579597</v>
      </c>
      <c r="F30" s="37">
        <v>636315284.48535705</v>
      </c>
      <c r="G30" s="37">
        <v>5125098967.8432999</v>
      </c>
      <c r="H30" s="37">
        <v>1437161972.90821</v>
      </c>
      <c r="I30" s="37">
        <v>186104551.02110001</v>
      </c>
      <c r="J30" s="37">
        <v>1547511300.76981</v>
      </c>
      <c r="K30" s="37">
        <v>380571672.640073</v>
      </c>
      <c r="L30" s="37">
        <v>1928082973.4098899</v>
      </c>
      <c r="M30" s="37">
        <v>167779973.723028</v>
      </c>
      <c r="N30" s="37">
        <v>2941272382.58814</v>
      </c>
      <c r="O30" s="37">
        <v>255743611.845283</v>
      </c>
      <c r="P30" s="37">
        <v>3197015994.4334002</v>
      </c>
      <c r="Q30" s="37">
        <v>0</v>
      </c>
      <c r="R30" s="37">
        <v>29</v>
      </c>
      <c r="S30" s="37">
        <v>2.9000000000000001E-2</v>
      </c>
      <c r="T30">
        <v>0.65400000000000003</v>
      </c>
      <c r="U30">
        <f t="shared" si="0"/>
        <v>29</v>
      </c>
      <c r="V30">
        <f t="shared" si="1"/>
        <v>16</v>
      </c>
    </row>
    <row r="31" spans="1:22" x14ac:dyDescent="0.25">
      <c r="A31" s="37">
        <v>303</v>
      </c>
      <c r="B31" s="37" t="s">
        <v>829</v>
      </c>
      <c r="C31" s="37" t="s">
        <v>830</v>
      </c>
      <c r="D31" s="37">
        <v>364740333.25986803</v>
      </c>
      <c r="E31" s="37">
        <v>4403426308.7658596</v>
      </c>
      <c r="F31" s="37">
        <v>722480204.78978395</v>
      </c>
      <c r="G31" s="37">
        <v>5125906513.5556498</v>
      </c>
      <c r="H31" s="37">
        <v>1437161972.90821</v>
      </c>
      <c r="I31" s="37">
        <v>191421410.05625099</v>
      </c>
      <c r="J31" s="37">
        <v>1519343522.51336</v>
      </c>
      <c r="K31" s="37">
        <v>435412215.75444698</v>
      </c>
      <c r="L31" s="37">
        <v>1954755738.2678101</v>
      </c>
      <c r="M31" s="37">
        <v>173318923.20361701</v>
      </c>
      <c r="N31" s="37">
        <v>2884082786.25249</v>
      </c>
      <c r="O31" s="37">
        <v>287067989.03533697</v>
      </c>
      <c r="P31" s="37">
        <v>3171150775.2878299</v>
      </c>
      <c r="Q31" s="37">
        <v>0</v>
      </c>
      <c r="R31" s="37">
        <v>30</v>
      </c>
      <c r="S31" s="37">
        <v>0.03</v>
      </c>
      <c r="T31">
        <v>0.254</v>
      </c>
      <c r="U31">
        <f t="shared" si="0"/>
        <v>30</v>
      </c>
      <c r="V31">
        <f t="shared" si="1"/>
        <v>30</v>
      </c>
    </row>
    <row r="32" spans="1:22" x14ac:dyDescent="0.25">
      <c r="A32" s="37">
        <v>687</v>
      </c>
      <c r="B32" s="37" t="s">
        <v>829</v>
      </c>
      <c r="C32" s="37" t="s">
        <v>830</v>
      </c>
      <c r="D32" s="37">
        <v>354049159.08520198</v>
      </c>
      <c r="E32" s="37">
        <v>4496753608.16537</v>
      </c>
      <c r="F32" s="37">
        <v>632910864.30973303</v>
      </c>
      <c r="G32" s="37">
        <v>5129664472.47509</v>
      </c>
      <c r="H32" s="37">
        <v>1437161972.90821</v>
      </c>
      <c r="I32" s="37">
        <v>185937618.47343299</v>
      </c>
      <c r="J32" s="37">
        <v>1549367189.73435</v>
      </c>
      <c r="K32" s="37">
        <v>380498843.79527199</v>
      </c>
      <c r="L32" s="37">
        <v>1929866033.5296299</v>
      </c>
      <c r="M32" s="37">
        <v>168111540.61176899</v>
      </c>
      <c r="N32" s="37">
        <v>2947386418.4310098</v>
      </c>
      <c r="O32" s="37">
        <v>252412020.51446101</v>
      </c>
      <c r="P32" s="37">
        <v>3199798438.9454598</v>
      </c>
      <c r="Q32" s="37">
        <v>0</v>
      </c>
      <c r="R32" s="37">
        <v>31</v>
      </c>
      <c r="S32" s="37">
        <v>3.1E-2</v>
      </c>
      <c r="T32">
        <v>0.112</v>
      </c>
      <c r="U32">
        <f t="shared" si="0"/>
        <v>31</v>
      </c>
      <c r="V32">
        <f t="shared" si="1"/>
        <v>17</v>
      </c>
    </row>
    <row r="33" spans="1:22" x14ac:dyDescent="0.25">
      <c r="A33" s="37">
        <v>61</v>
      </c>
      <c r="B33" s="37" t="s">
        <v>829</v>
      </c>
      <c r="C33" s="37" t="s">
        <v>830</v>
      </c>
      <c r="D33" s="37">
        <v>369954203.33038002</v>
      </c>
      <c r="E33" s="37">
        <v>4443210286.9488001</v>
      </c>
      <c r="F33" s="37">
        <v>688058155.06556499</v>
      </c>
      <c r="G33" s="37">
        <v>5131268442.0143604</v>
      </c>
      <c r="H33" s="37">
        <v>1437161972.90821</v>
      </c>
      <c r="I33" s="37">
        <v>193992146.29898301</v>
      </c>
      <c r="J33" s="37">
        <v>1539569655.09005</v>
      </c>
      <c r="K33" s="37">
        <v>413127347.25338101</v>
      </c>
      <c r="L33" s="37">
        <v>1952697002.34343</v>
      </c>
      <c r="M33" s="37">
        <v>175962057.03139701</v>
      </c>
      <c r="N33" s="37">
        <v>2903640631.8587399</v>
      </c>
      <c r="O33" s="37">
        <v>274930807.81218398</v>
      </c>
      <c r="P33" s="37">
        <v>3178571439.6709299</v>
      </c>
      <c r="Q33" s="37">
        <v>0</v>
      </c>
      <c r="R33" s="37">
        <v>32</v>
      </c>
      <c r="S33" s="37">
        <v>3.2000000000000001E-2</v>
      </c>
      <c r="T33">
        <v>0.99199999999999999</v>
      </c>
      <c r="U33">
        <f t="shared" si="0"/>
        <v>32</v>
      </c>
      <c r="V33">
        <f t="shared" si="1"/>
        <v>38</v>
      </c>
    </row>
    <row r="34" spans="1:22" x14ac:dyDescent="0.25">
      <c r="A34" s="37">
        <v>953</v>
      </c>
      <c r="B34" s="37" t="s">
        <v>829</v>
      </c>
      <c r="C34" s="37" t="s">
        <v>830</v>
      </c>
      <c r="D34" s="37">
        <v>368688225.92227697</v>
      </c>
      <c r="E34" s="37">
        <v>4411039343.1325903</v>
      </c>
      <c r="F34" s="37">
        <v>722550622.43796098</v>
      </c>
      <c r="G34" s="37">
        <v>5133589965.57055</v>
      </c>
      <c r="H34" s="37">
        <v>1437161972.90821</v>
      </c>
      <c r="I34" s="37">
        <v>192691859.22833499</v>
      </c>
      <c r="J34" s="37">
        <v>1479628836.25439</v>
      </c>
      <c r="K34" s="37">
        <v>439450330.15788901</v>
      </c>
      <c r="L34" s="37">
        <v>1919079166.4122701</v>
      </c>
      <c r="M34" s="37">
        <v>175996366.69394201</v>
      </c>
      <c r="N34" s="37">
        <v>2931410506.8782001</v>
      </c>
      <c r="O34" s="37">
        <v>283100292.28007197</v>
      </c>
      <c r="P34" s="37">
        <v>3214510799.1582699</v>
      </c>
      <c r="Q34" s="37">
        <v>0</v>
      </c>
      <c r="R34" s="37">
        <v>33</v>
      </c>
      <c r="S34" s="37">
        <v>3.3000000000000002E-2</v>
      </c>
      <c r="T34">
        <v>0.63500000000000001</v>
      </c>
      <c r="U34">
        <f t="shared" si="0"/>
        <v>33</v>
      </c>
      <c r="V34">
        <f t="shared" si="1"/>
        <v>39</v>
      </c>
    </row>
    <row r="35" spans="1:22" x14ac:dyDescent="0.25">
      <c r="A35" s="37">
        <v>76</v>
      </c>
      <c r="B35" s="37" t="s">
        <v>829</v>
      </c>
      <c r="C35" s="37" t="s">
        <v>830</v>
      </c>
      <c r="D35" s="37">
        <v>359364946.25864702</v>
      </c>
      <c r="E35" s="37">
        <v>4499618298.8619804</v>
      </c>
      <c r="F35" s="37">
        <v>634182786.00360096</v>
      </c>
      <c r="G35" s="37">
        <v>5133801084.8655796</v>
      </c>
      <c r="H35" s="37">
        <v>1437161972.90821</v>
      </c>
      <c r="I35" s="37">
        <v>187160273.35334301</v>
      </c>
      <c r="J35" s="37">
        <v>1537178246.8280799</v>
      </c>
      <c r="K35" s="37">
        <v>379382848.74552399</v>
      </c>
      <c r="L35" s="37">
        <v>1916561095.5736101</v>
      </c>
      <c r="M35" s="37">
        <v>172204672.905303</v>
      </c>
      <c r="N35" s="37">
        <v>2962440052.0338998</v>
      </c>
      <c r="O35" s="37">
        <v>254799937.25807601</v>
      </c>
      <c r="P35" s="37">
        <v>3217239989.2919698</v>
      </c>
      <c r="Q35" s="37">
        <v>0</v>
      </c>
      <c r="R35" s="37">
        <v>34</v>
      </c>
      <c r="S35" s="37">
        <v>3.4000000000000002E-2</v>
      </c>
      <c r="T35">
        <v>0.40500000000000003</v>
      </c>
      <c r="U35">
        <f t="shared" si="0"/>
        <v>34</v>
      </c>
      <c r="V35">
        <f t="shared" si="1"/>
        <v>27</v>
      </c>
    </row>
    <row r="36" spans="1:22" x14ac:dyDescent="0.25">
      <c r="A36" s="37">
        <v>695</v>
      </c>
      <c r="B36" s="37" t="s">
        <v>829</v>
      </c>
      <c r="C36" s="37" t="s">
        <v>830</v>
      </c>
      <c r="D36" s="37">
        <v>372265344.09344703</v>
      </c>
      <c r="E36" s="37">
        <v>4367247822.5655699</v>
      </c>
      <c r="F36" s="37">
        <v>768383008.52767897</v>
      </c>
      <c r="G36" s="37">
        <v>5135630831.0932302</v>
      </c>
      <c r="H36" s="37">
        <v>1437161972.90821</v>
      </c>
      <c r="I36" s="37">
        <v>195733445.05189699</v>
      </c>
      <c r="J36" s="37">
        <v>1539875457.7695401</v>
      </c>
      <c r="K36" s="37">
        <v>456959346.63355702</v>
      </c>
      <c r="L36" s="37">
        <v>1996834804.4031</v>
      </c>
      <c r="M36" s="37">
        <v>176531899.04155001</v>
      </c>
      <c r="N36" s="37">
        <v>2827372364.79603</v>
      </c>
      <c r="O36" s="37">
        <v>311423661.89412099</v>
      </c>
      <c r="P36" s="37">
        <v>3138796026.6901202</v>
      </c>
      <c r="Q36" s="37">
        <v>0</v>
      </c>
      <c r="R36" s="37">
        <v>35</v>
      </c>
      <c r="S36" s="37">
        <v>3.5000000000000003E-2</v>
      </c>
      <c r="T36">
        <v>0.59899999999999998</v>
      </c>
      <c r="U36">
        <f t="shared" si="0"/>
        <v>35</v>
      </c>
      <c r="V36">
        <f t="shared" si="1"/>
        <v>40</v>
      </c>
    </row>
    <row r="37" spans="1:22" x14ac:dyDescent="0.25">
      <c r="A37" s="37">
        <v>945</v>
      </c>
      <c r="B37" s="37" t="s">
        <v>829</v>
      </c>
      <c r="C37" s="37" t="s">
        <v>830</v>
      </c>
      <c r="D37" s="37">
        <v>363269370.33638</v>
      </c>
      <c r="E37" s="37">
        <v>4467495285.3215904</v>
      </c>
      <c r="F37" s="37">
        <v>675129932.10270703</v>
      </c>
      <c r="G37" s="37">
        <v>5142625217.4242897</v>
      </c>
      <c r="H37" s="37">
        <v>1437161972.90821</v>
      </c>
      <c r="I37" s="37">
        <v>189060361.89069501</v>
      </c>
      <c r="J37" s="37">
        <v>1506716760.5943201</v>
      </c>
      <c r="K37" s="37">
        <v>407978163.40434599</v>
      </c>
      <c r="L37" s="37">
        <v>1914694923.9986701</v>
      </c>
      <c r="M37" s="37">
        <v>174209008.445685</v>
      </c>
      <c r="N37" s="37">
        <v>2960778524.7272601</v>
      </c>
      <c r="O37" s="37">
        <v>267151768.69836101</v>
      </c>
      <c r="P37" s="37">
        <v>3227930293.4256201</v>
      </c>
      <c r="Q37" s="37">
        <v>0</v>
      </c>
      <c r="R37" s="37">
        <v>36</v>
      </c>
      <c r="S37" s="37">
        <v>3.5999999999999997E-2</v>
      </c>
      <c r="T37">
        <v>0.96899999999999997</v>
      </c>
      <c r="U37">
        <f t="shared" si="0"/>
        <v>36</v>
      </c>
      <c r="V37">
        <f t="shared" si="1"/>
        <v>34</v>
      </c>
    </row>
    <row r="38" spans="1:22" x14ac:dyDescent="0.25">
      <c r="A38" s="37">
        <v>112</v>
      </c>
      <c r="B38" s="37" t="s">
        <v>829</v>
      </c>
      <c r="C38" s="37" t="s">
        <v>830</v>
      </c>
      <c r="D38" s="37">
        <v>367214361.36487597</v>
      </c>
      <c r="E38" s="37">
        <v>4454589142.6841698</v>
      </c>
      <c r="F38" s="37">
        <v>712610285.03540206</v>
      </c>
      <c r="G38" s="37">
        <v>5167199427.7195902</v>
      </c>
      <c r="H38" s="37">
        <v>1437161972.90821</v>
      </c>
      <c r="I38" s="37">
        <v>191273853.63419101</v>
      </c>
      <c r="J38" s="37">
        <v>1490393399.5001199</v>
      </c>
      <c r="K38" s="37">
        <v>432311876.67522198</v>
      </c>
      <c r="L38" s="37">
        <v>1922705276.17535</v>
      </c>
      <c r="M38" s="37">
        <v>175940507.730685</v>
      </c>
      <c r="N38" s="37">
        <v>2964195743.1840401</v>
      </c>
      <c r="O38" s="37">
        <v>280298408.36018002</v>
      </c>
      <c r="P38" s="37">
        <v>3244494151.54424</v>
      </c>
      <c r="Q38" s="37">
        <v>0</v>
      </c>
      <c r="R38" s="37">
        <v>37</v>
      </c>
      <c r="S38" s="37">
        <v>3.6999999999999998E-2</v>
      </c>
      <c r="T38">
        <v>0.69299999999999995</v>
      </c>
      <c r="U38">
        <f t="shared" si="0"/>
        <v>37</v>
      </c>
      <c r="V38">
        <f t="shared" si="1"/>
        <v>37</v>
      </c>
    </row>
    <row r="39" spans="1:22" x14ac:dyDescent="0.25">
      <c r="A39" s="37">
        <v>723</v>
      </c>
      <c r="B39" s="37" t="s">
        <v>829</v>
      </c>
      <c r="C39" s="37" t="s">
        <v>830</v>
      </c>
      <c r="D39" s="37">
        <v>368853115.65324199</v>
      </c>
      <c r="E39" s="37">
        <v>4506082300.0551205</v>
      </c>
      <c r="F39" s="37">
        <v>685658027.36490905</v>
      </c>
      <c r="G39" s="37">
        <v>5191740327.4200201</v>
      </c>
      <c r="H39" s="37">
        <v>1437161972.90821</v>
      </c>
      <c r="I39" s="37">
        <v>193404541.63477701</v>
      </c>
      <c r="J39" s="37">
        <v>1547276947.6377499</v>
      </c>
      <c r="K39" s="37">
        <v>411480995.17704898</v>
      </c>
      <c r="L39" s="37">
        <v>1958757942.8148</v>
      </c>
      <c r="M39" s="37">
        <v>175448574.018464</v>
      </c>
      <c r="N39" s="37">
        <v>2958805352.4173698</v>
      </c>
      <c r="O39" s="37">
        <v>274177032.18786001</v>
      </c>
      <c r="P39" s="37">
        <v>3232982384.6052198</v>
      </c>
      <c r="Q39" s="37">
        <v>0</v>
      </c>
      <c r="R39" s="37">
        <v>38</v>
      </c>
      <c r="S39" s="37">
        <v>3.7999999999999999E-2</v>
      </c>
      <c r="T39">
        <v>0.17299999999999999</v>
      </c>
      <c r="U39">
        <f t="shared" si="0"/>
        <v>38</v>
      </c>
      <c r="V39">
        <f t="shared" si="1"/>
        <v>36</v>
      </c>
    </row>
    <row r="40" spans="1:22" x14ac:dyDescent="0.25">
      <c r="A40" s="37">
        <v>253</v>
      </c>
      <c r="B40" s="37" t="s">
        <v>829</v>
      </c>
      <c r="C40" s="37" t="s">
        <v>830</v>
      </c>
      <c r="D40" s="37">
        <v>361619515.06746399</v>
      </c>
      <c r="E40" s="37">
        <v>4519634229.8769197</v>
      </c>
      <c r="F40" s="37">
        <v>675878848.92904603</v>
      </c>
      <c r="G40" s="37">
        <v>5195513078.8059902</v>
      </c>
      <c r="H40" s="37">
        <v>1437161972.90821</v>
      </c>
      <c r="I40" s="37">
        <v>187410568.18400699</v>
      </c>
      <c r="J40" s="37">
        <v>1511966860.1571801</v>
      </c>
      <c r="K40" s="37">
        <v>408430207.32947499</v>
      </c>
      <c r="L40" s="37">
        <v>1920397067.48665</v>
      </c>
      <c r="M40" s="37">
        <v>174208946.88345701</v>
      </c>
      <c r="N40" s="37">
        <v>3007667369.7197299</v>
      </c>
      <c r="O40" s="37">
        <v>267448641.59957099</v>
      </c>
      <c r="P40" s="37">
        <v>3275116011.3193302</v>
      </c>
      <c r="Q40" s="37">
        <v>0</v>
      </c>
      <c r="R40" s="37">
        <v>39</v>
      </c>
      <c r="S40" s="37">
        <v>3.9E-2</v>
      </c>
      <c r="T40">
        <v>0.57099999999999995</v>
      </c>
      <c r="U40">
        <f t="shared" si="0"/>
        <v>39</v>
      </c>
      <c r="V40">
        <f t="shared" si="1"/>
        <v>33</v>
      </c>
    </row>
    <row r="41" spans="1:22" x14ac:dyDescent="0.25">
      <c r="A41" s="37">
        <v>527</v>
      </c>
      <c r="B41" s="37" t="s">
        <v>829</v>
      </c>
      <c r="C41" s="37" t="s">
        <v>830</v>
      </c>
      <c r="D41" s="37">
        <v>380659803.728607</v>
      </c>
      <c r="E41" s="37">
        <v>4382750663.0049295</v>
      </c>
      <c r="F41" s="37">
        <v>821173549.93176997</v>
      </c>
      <c r="G41" s="37">
        <v>5203924212.9367199</v>
      </c>
      <c r="H41" s="37">
        <v>1437161972.90821</v>
      </c>
      <c r="I41" s="37">
        <v>200383414.35783899</v>
      </c>
      <c r="J41" s="37">
        <v>1532466760.6659701</v>
      </c>
      <c r="K41" s="37">
        <v>489369310.37515903</v>
      </c>
      <c r="L41" s="37">
        <v>2021836071.0411301</v>
      </c>
      <c r="M41" s="37">
        <v>180276389.37076801</v>
      </c>
      <c r="N41" s="37">
        <v>2850283902.3389602</v>
      </c>
      <c r="O41" s="37">
        <v>331804239.55660999</v>
      </c>
      <c r="P41" s="37">
        <v>3182088141.8955798</v>
      </c>
      <c r="Q41" s="37">
        <v>0</v>
      </c>
      <c r="R41" s="37">
        <v>40</v>
      </c>
      <c r="S41" s="37">
        <v>0.04</v>
      </c>
      <c r="T41">
        <v>0.16</v>
      </c>
      <c r="U41">
        <f t="shared" si="0"/>
        <v>40</v>
      </c>
      <c r="V41">
        <f t="shared" si="1"/>
        <v>50</v>
      </c>
    </row>
    <row r="42" spans="1:22" x14ac:dyDescent="0.25">
      <c r="A42" s="37">
        <v>865</v>
      </c>
      <c r="B42" s="37" t="s">
        <v>829</v>
      </c>
      <c r="C42" s="37" t="s">
        <v>830</v>
      </c>
      <c r="D42" s="37">
        <v>380757411.10264599</v>
      </c>
      <c r="E42" s="37">
        <v>4424703385.2601604</v>
      </c>
      <c r="F42" s="37">
        <v>804371083.87341297</v>
      </c>
      <c r="G42" s="37">
        <v>5229074469.1335897</v>
      </c>
      <c r="H42" s="37">
        <v>1437161972.90821</v>
      </c>
      <c r="I42" s="37">
        <v>200664182.21555999</v>
      </c>
      <c r="J42" s="37">
        <v>1549682873.5887699</v>
      </c>
      <c r="K42" s="37">
        <v>478027503.17687798</v>
      </c>
      <c r="L42" s="37">
        <v>2027710376.76565</v>
      </c>
      <c r="M42" s="37">
        <v>180093228.88708499</v>
      </c>
      <c r="N42" s="37">
        <v>2875020511.6713901</v>
      </c>
      <c r="O42" s="37">
        <v>326343580.69653499</v>
      </c>
      <c r="P42" s="37">
        <v>3201364092.3679399</v>
      </c>
      <c r="Q42" s="37">
        <v>0</v>
      </c>
      <c r="R42" s="37">
        <v>41</v>
      </c>
      <c r="S42" s="37">
        <v>4.1000000000000002E-2</v>
      </c>
      <c r="T42">
        <v>0.625</v>
      </c>
      <c r="U42">
        <f t="shared" si="0"/>
        <v>41</v>
      </c>
      <c r="V42">
        <f t="shared" si="1"/>
        <v>49</v>
      </c>
    </row>
    <row r="43" spans="1:22" x14ac:dyDescent="0.25">
      <c r="A43" s="37">
        <v>908</v>
      </c>
      <c r="B43" s="37" t="s">
        <v>829</v>
      </c>
      <c r="C43" s="37" t="s">
        <v>830</v>
      </c>
      <c r="D43" s="37">
        <v>365487590.88989103</v>
      </c>
      <c r="E43" s="37">
        <v>4561999178.7951803</v>
      </c>
      <c r="F43" s="37">
        <v>683473701.61347604</v>
      </c>
      <c r="G43" s="37">
        <v>5245472880.40868</v>
      </c>
      <c r="H43" s="37">
        <v>1437161972.90821</v>
      </c>
      <c r="I43" s="37">
        <v>191462297.437534</v>
      </c>
      <c r="J43" s="37">
        <v>1569199253.71944</v>
      </c>
      <c r="K43" s="37">
        <v>418518932.877774</v>
      </c>
      <c r="L43" s="37">
        <v>1987718186.5972099</v>
      </c>
      <c r="M43" s="37">
        <v>174025293.45235699</v>
      </c>
      <c r="N43" s="37">
        <v>2992799925.0757399</v>
      </c>
      <c r="O43" s="37">
        <v>264954768.73570201</v>
      </c>
      <c r="P43" s="37">
        <v>3257754693.81147</v>
      </c>
      <c r="Q43" s="37">
        <v>0</v>
      </c>
      <c r="R43" s="37">
        <v>42</v>
      </c>
      <c r="S43" s="37">
        <v>4.2000000000000003E-2</v>
      </c>
      <c r="T43">
        <v>0.94899999999999995</v>
      </c>
      <c r="U43">
        <f t="shared" si="0"/>
        <v>42</v>
      </c>
      <c r="V43">
        <f t="shared" si="1"/>
        <v>32</v>
      </c>
    </row>
    <row r="44" spans="1:22" x14ac:dyDescent="0.25">
      <c r="A44" s="37">
        <v>5</v>
      </c>
      <c r="B44" s="37" t="s">
        <v>829</v>
      </c>
      <c r="C44" s="37" t="s">
        <v>830</v>
      </c>
      <c r="D44" s="37">
        <v>370059146.542117</v>
      </c>
      <c r="E44" s="37">
        <v>4552595488.0145903</v>
      </c>
      <c r="F44" s="37">
        <v>695898601.31762397</v>
      </c>
      <c r="G44" s="37">
        <v>5248494089.3322096</v>
      </c>
      <c r="H44" s="37">
        <v>1437161972.90821</v>
      </c>
      <c r="I44" s="37">
        <v>192521878.32460999</v>
      </c>
      <c r="J44" s="37">
        <v>1528267436.25247</v>
      </c>
      <c r="K44" s="37">
        <v>422029506.10192502</v>
      </c>
      <c r="L44" s="37">
        <v>1950296942.3543899</v>
      </c>
      <c r="M44" s="37">
        <v>177537268.21750599</v>
      </c>
      <c r="N44" s="37">
        <v>3024328051.7621102</v>
      </c>
      <c r="O44" s="37">
        <v>273869095.21569902</v>
      </c>
      <c r="P44" s="37">
        <v>3298197146.9778199</v>
      </c>
      <c r="Q44" s="37">
        <v>0</v>
      </c>
      <c r="R44" s="37">
        <v>43</v>
      </c>
      <c r="S44" s="37">
        <v>4.2999999999999997E-2</v>
      </c>
      <c r="T44">
        <v>0.59699999999999998</v>
      </c>
      <c r="U44">
        <f t="shared" si="0"/>
        <v>43</v>
      </c>
      <c r="V44">
        <f t="shared" si="1"/>
        <v>44</v>
      </c>
    </row>
    <row r="45" spans="1:22" x14ac:dyDescent="0.25">
      <c r="A45" s="37">
        <v>250</v>
      </c>
      <c r="B45" s="37" t="s">
        <v>829</v>
      </c>
      <c r="C45" s="37" t="s">
        <v>830</v>
      </c>
      <c r="D45" s="37">
        <v>372720983.67115098</v>
      </c>
      <c r="E45" s="37">
        <v>4550457381.5099497</v>
      </c>
      <c r="F45" s="37">
        <v>699967747.57591999</v>
      </c>
      <c r="G45" s="37">
        <v>5250425129.0858698</v>
      </c>
      <c r="H45" s="37">
        <v>1437161972.90821</v>
      </c>
      <c r="I45" s="37">
        <v>194288408.76648599</v>
      </c>
      <c r="J45" s="37">
        <v>1527748200.8050301</v>
      </c>
      <c r="K45" s="37">
        <v>420842402.025828</v>
      </c>
      <c r="L45" s="37">
        <v>1948590602.8308599</v>
      </c>
      <c r="M45" s="37">
        <v>178432574.90466499</v>
      </c>
      <c r="N45" s="37">
        <v>3022709180.7049198</v>
      </c>
      <c r="O45" s="37">
        <v>279125345.55009198</v>
      </c>
      <c r="P45" s="37">
        <v>3301834526.2550101</v>
      </c>
      <c r="Q45" s="37">
        <v>0</v>
      </c>
      <c r="R45" s="37">
        <v>44</v>
      </c>
      <c r="S45" s="37">
        <v>4.3999999999999997E-2</v>
      </c>
      <c r="T45">
        <v>0.41</v>
      </c>
      <c r="U45">
        <f t="shared" si="0"/>
        <v>44</v>
      </c>
      <c r="V45">
        <f t="shared" si="1"/>
        <v>45</v>
      </c>
    </row>
    <row r="46" spans="1:22" x14ac:dyDescent="0.25">
      <c r="A46" s="37">
        <v>418</v>
      </c>
      <c r="B46" s="37" t="s">
        <v>829</v>
      </c>
      <c r="C46" s="37" t="s">
        <v>830</v>
      </c>
      <c r="D46" s="37">
        <v>375765504.47339302</v>
      </c>
      <c r="E46" s="37">
        <v>4564320168.6392202</v>
      </c>
      <c r="F46" s="37">
        <v>712299907.68731296</v>
      </c>
      <c r="G46" s="37">
        <v>5276620076.32654</v>
      </c>
      <c r="H46" s="37">
        <v>1437161972.90821</v>
      </c>
      <c r="I46" s="37">
        <v>197080069.31179601</v>
      </c>
      <c r="J46" s="37">
        <v>1587773413.3285501</v>
      </c>
      <c r="K46" s="37">
        <v>432840218.760773</v>
      </c>
      <c r="L46" s="37">
        <v>2020613632.0893199</v>
      </c>
      <c r="M46" s="37">
        <v>178685435.161596</v>
      </c>
      <c r="N46" s="37">
        <v>2976546755.3106699</v>
      </c>
      <c r="O46" s="37">
        <v>279459688.92654002</v>
      </c>
      <c r="P46" s="37">
        <v>3256006444.2372098</v>
      </c>
      <c r="Q46" s="37">
        <v>0</v>
      </c>
      <c r="R46" s="37">
        <v>45</v>
      </c>
      <c r="S46" s="37">
        <v>4.4999999999999998E-2</v>
      </c>
      <c r="T46">
        <v>5.8000000000000003E-2</v>
      </c>
      <c r="U46">
        <f t="shared" si="0"/>
        <v>45</v>
      </c>
      <c r="V46">
        <f t="shared" si="1"/>
        <v>46</v>
      </c>
    </row>
    <row r="47" spans="1:22" x14ac:dyDescent="0.25">
      <c r="A47" s="37">
        <v>921</v>
      </c>
      <c r="B47" s="37" t="s">
        <v>829</v>
      </c>
      <c r="C47" s="37" t="s">
        <v>830</v>
      </c>
      <c r="D47" s="37">
        <v>378201958.16792703</v>
      </c>
      <c r="E47" s="37">
        <v>4577054025.1212702</v>
      </c>
      <c r="F47" s="37">
        <v>703133525.42417598</v>
      </c>
      <c r="G47" s="37">
        <v>5280187550.5453997</v>
      </c>
      <c r="H47" s="37">
        <v>1437161972.90821</v>
      </c>
      <c r="I47" s="37">
        <v>197637349.487481</v>
      </c>
      <c r="J47" s="37">
        <v>1553504396.0905299</v>
      </c>
      <c r="K47" s="37">
        <v>427334371.112418</v>
      </c>
      <c r="L47" s="37">
        <v>1980838767.20294</v>
      </c>
      <c r="M47" s="37">
        <v>180564608.680446</v>
      </c>
      <c r="N47" s="37">
        <v>3023549629.0307398</v>
      </c>
      <c r="O47" s="37">
        <v>275799154.31175798</v>
      </c>
      <c r="P47" s="37">
        <v>3299348783.3424602</v>
      </c>
      <c r="Q47" s="37">
        <v>0</v>
      </c>
      <c r="R47" s="37">
        <v>46</v>
      </c>
      <c r="S47" s="37">
        <v>4.5999999999999999E-2</v>
      </c>
      <c r="T47">
        <v>0.13</v>
      </c>
      <c r="U47">
        <f t="shared" si="0"/>
        <v>46</v>
      </c>
      <c r="V47">
        <f t="shared" si="1"/>
        <v>55</v>
      </c>
    </row>
    <row r="48" spans="1:22" x14ac:dyDescent="0.25">
      <c r="A48" s="37">
        <v>421</v>
      </c>
      <c r="B48" s="37" t="s">
        <v>829</v>
      </c>
      <c r="C48" s="37" t="s">
        <v>830</v>
      </c>
      <c r="D48" s="37">
        <v>380107814.763053</v>
      </c>
      <c r="E48" s="37">
        <v>4553664215.9851103</v>
      </c>
      <c r="F48" s="37">
        <v>727626869.74372101</v>
      </c>
      <c r="G48" s="37">
        <v>5281291085.7288704</v>
      </c>
      <c r="H48" s="37">
        <v>1437161972.90821</v>
      </c>
      <c r="I48" s="37">
        <v>199596483.708242</v>
      </c>
      <c r="J48" s="37">
        <v>1563708858.8249199</v>
      </c>
      <c r="K48" s="37">
        <v>437664031.70490998</v>
      </c>
      <c r="L48" s="37">
        <v>2001372890.52983</v>
      </c>
      <c r="M48" s="37">
        <v>180511331.05480999</v>
      </c>
      <c r="N48" s="37">
        <v>2989955357.1601901</v>
      </c>
      <c r="O48" s="37">
        <v>289962838.03881001</v>
      </c>
      <c r="P48" s="37">
        <v>3279918195.1990299</v>
      </c>
      <c r="Q48" s="37">
        <v>0</v>
      </c>
      <c r="R48" s="37">
        <v>47</v>
      </c>
      <c r="S48" s="37">
        <v>4.7E-2</v>
      </c>
      <c r="T48">
        <v>0.20499999999999999</v>
      </c>
      <c r="U48">
        <f t="shared" si="0"/>
        <v>47</v>
      </c>
      <c r="V48">
        <f t="shared" si="1"/>
        <v>54</v>
      </c>
    </row>
    <row r="49" spans="1:22" x14ac:dyDescent="0.25">
      <c r="A49" s="37">
        <v>241</v>
      </c>
      <c r="B49" s="37" t="s">
        <v>829</v>
      </c>
      <c r="C49" s="37" t="s">
        <v>830</v>
      </c>
      <c r="D49" s="37">
        <v>380271793.75418699</v>
      </c>
      <c r="E49" s="37">
        <v>4559006437.4711704</v>
      </c>
      <c r="F49" s="37">
        <v>741839303.50020504</v>
      </c>
      <c r="G49" s="37">
        <v>5300845740.9713802</v>
      </c>
      <c r="H49" s="37">
        <v>1437161972.90821</v>
      </c>
      <c r="I49" s="37">
        <v>198579775.93827</v>
      </c>
      <c r="J49" s="37">
        <v>1564879332.9823799</v>
      </c>
      <c r="K49" s="37">
        <v>448622142.64548802</v>
      </c>
      <c r="L49" s="37">
        <v>2013501475.6278701</v>
      </c>
      <c r="M49" s="37">
        <v>181692017.815916</v>
      </c>
      <c r="N49" s="37">
        <v>2994127104.48878</v>
      </c>
      <c r="O49" s="37">
        <v>293217160.854716</v>
      </c>
      <c r="P49" s="37">
        <v>3287344265.3435001</v>
      </c>
      <c r="Q49" s="37">
        <v>0</v>
      </c>
      <c r="R49" s="37">
        <v>48</v>
      </c>
      <c r="S49" s="37">
        <v>4.8000000000000001E-2</v>
      </c>
      <c r="T49">
        <v>0.95</v>
      </c>
      <c r="U49">
        <f t="shared" si="0"/>
        <v>48</v>
      </c>
      <c r="V49">
        <f t="shared" si="1"/>
        <v>63</v>
      </c>
    </row>
    <row r="50" spans="1:22" x14ac:dyDescent="0.25">
      <c r="A50" s="37">
        <v>641</v>
      </c>
      <c r="B50" s="37" t="s">
        <v>829</v>
      </c>
      <c r="C50" s="37" t="s">
        <v>830</v>
      </c>
      <c r="D50" s="37">
        <v>379088835.97287798</v>
      </c>
      <c r="E50" s="37">
        <v>4572621396.2515402</v>
      </c>
      <c r="F50" s="37">
        <v>729787529.63741601</v>
      </c>
      <c r="G50" s="37">
        <v>5302408925.8889399</v>
      </c>
      <c r="H50" s="37">
        <v>1437161972.90821</v>
      </c>
      <c r="I50" s="37">
        <v>198798058.118038</v>
      </c>
      <c r="J50" s="37">
        <v>1558835022.44186</v>
      </c>
      <c r="K50" s="37">
        <v>442317918.726385</v>
      </c>
      <c r="L50" s="37">
        <v>2001152941.1682501</v>
      </c>
      <c r="M50" s="37">
        <v>180290777.85484001</v>
      </c>
      <c r="N50" s="37">
        <v>3013786373.80967</v>
      </c>
      <c r="O50" s="37">
        <v>287469610.91102999</v>
      </c>
      <c r="P50" s="37">
        <v>3301255984.7206898</v>
      </c>
      <c r="Q50" s="37">
        <v>0</v>
      </c>
      <c r="R50" s="37">
        <v>49</v>
      </c>
      <c r="S50" s="37">
        <v>4.9000000000000002E-2</v>
      </c>
      <c r="T50">
        <v>0.47099999999999997</v>
      </c>
      <c r="U50">
        <f t="shared" si="0"/>
        <v>49</v>
      </c>
      <c r="V50">
        <f t="shared" si="1"/>
        <v>51</v>
      </c>
    </row>
    <row r="51" spans="1:22" x14ac:dyDescent="0.25">
      <c r="A51" s="37">
        <v>401</v>
      </c>
      <c r="B51" s="37" t="s">
        <v>829</v>
      </c>
      <c r="C51" s="37" t="s">
        <v>830</v>
      </c>
      <c r="D51" s="37">
        <v>378331230.85682398</v>
      </c>
      <c r="E51" s="37">
        <v>4569478036.5880699</v>
      </c>
      <c r="F51" s="37">
        <v>735401629.04481995</v>
      </c>
      <c r="G51" s="37">
        <v>5304879665.6328897</v>
      </c>
      <c r="H51" s="37">
        <v>1437161972.90821</v>
      </c>
      <c r="I51" s="37">
        <v>199009740.18139201</v>
      </c>
      <c r="J51" s="37">
        <v>1595463539.53582</v>
      </c>
      <c r="K51" s="37">
        <v>447502691.01947403</v>
      </c>
      <c r="L51" s="37">
        <v>2042966230.55529</v>
      </c>
      <c r="M51" s="37">
        <v>179321490.675432</v>
      </c>
      <c r="N51" s="37">
        <v>2974014497.0522399</v>
      </c>
      <c r="O51" s="37">
        <v>287898938.02534503</v>
      </c>
      <c r="P51" s="37">
        <v>3261913435.07759</v>
      </c>
      <c r="Q51" s="37">
        <v>0</v>
      </c>
      <c r="R51" s="37">
        <v>50</v>
      </c>
      <c r="S51" s="37">
        <v>0.05</v>
      </c>
      <c r="T51">
        <v>0.43099999999999999</v>
      </c>
      <c r="U51">
        <f t="shared" si="0"/>
        <v>50</v>
      </c>
      <c r="V51">
        <f t="shared" si="1"/>
        <v>47</v>
      </c>
    </row>
    <row r="52" spans="1:22" x14ac:dyDescent="0.25">
      <c r="A52" s="37">
        <v>615</v>
      </c>
      <c r="B52" s="37" t="s">
        <v>829</v>
      </c>
      <c r="C52" s="37" t="s">
        <v>830</v>
      </c>
      <c r="D52" s="37">
        <v>378414623.823798</v>
      </c>
      <c r="E52" s="37">
        <v>4632085964.33251</v>
      </c>
      <c r="F52" s="37">
        <v>679819731.07334697</v>
      </c>
      <c r="G52" s="37">
        <v>5311905695.40588</v>
      </c>
      <c r="H52" s="37">
        <v>1437161972.90821</v>
      </c>
      <c r="I52" s="37">
        <v>198053735.56242099</v>
      </c>
      <c r="J52" s="37">
        <v>1600479203.1470201</v>
      </c>
      <c r="K52" s="37">
        <v>407427194.37263697</v>
      </c>
      <c r="L52" s="37">
        <v>2007906397.51964</v>
      </c>
      <c r="M52" s="37">
        <v>180360888.26137599</v>
      </c>
      <c r="N52" s="37">
        <v>3031606761.1854901</v>
      </c>
      <c r="O52" s="37">
        <v>272392536.70070899</v>
      </c>
      <c r="P52" s="37">
        <v>3303999297.88623</v>
      </c>
      <c r="Q52" s="37">
        <v>0</v>
      </c>
      <c r="R52" s="37">
        <v>51</v>
      </c>
      <c r="S52" s="37">
        <v>5.0999999999999997E-2</v>
      </c>
      <c r="T52">
        <v>0.67200000000000004</v>
      </c>
      <c r="U52">
        <f t="shared" si="0"/>
        <v>51</v>
      </c>
      <c r="V52">
        <f t="shared" si="1"/>
        <v>53</v>
      </c>
    </row>
    <row r="53" spans="1:22" x14ac:dyDescent="0.25">
      <c r="A53" s="37">
        <v>846</v>
      </c>
      <c r="B53" s="37" t="s">
        <v>829</v>
      </c>
      <c r="C53" s="37" t="s">
        <v>830</v>
      </c>
      <c r="D53" s="37">
        <v>380149940.49882799</v>
      </c>
      <c r="E53" s="37">
        <v>4617242715.1132698</v>
      </c>
      <c r="F53" s="37">
        <v>696825656.49379599</v>
      </c>
      <c r="G53" s="37">
        <v>5314068371.6070404</v>
      </c>
      <c r="H53" s="37">
        <v>1437161972.90821</v>
      </c>
      <c r="I53" s="37">
        <v>199503139.01780701</v>
      </c>
      <c r="J53" s="37">
        <v>1595616905.3869901</v>
      </c>
      <c r="K53" s="37">
        <v>419062488.86745101</v>
      </c>
      <c r="L53" s="37">
        <v>2014679394.2544401</v>
      </c>
      <c r="M53" s="37">
        <v>180646801.48102</v>
      </c>
      <c r="N53" s="37">
        <v>3021625809.7262802</v>
      </c>
      <c r="O53" s="37">
        <v>277763167.62634498</v>
      </c>
      <c r="P53" s="37">
        <v>3299388977.3525901</v>
      </c>
      <c r="Q53" s="37">
        <v>0</v>
      </c>
      <c r="R53" s="37">
        <v>52</v>
      </c>
      <c r="S53" s="37">
        <v>5.1999999999999998E-2</v>
      </c>
      <c r="T53">
        <v>0.42799999999999999</v>
      </c>
      <c r="U53">
        <f t="shared" si="0"/>
        <v>52</v>
      </c>
      <c r="V53">
        <f t="shared" si="1"/>
        <v>56</v>
      </c>
    </row>
    <row r="54" spans="1:22" x14ac:dyDescent="0.25">
      <c r="A54" s="37">
        <v>948</v>
      </c>
      <c r="B54" s="37" t="s">
        <v>829</v>
      </c>
      <c r="C54" s="37" t="s">
        <v>830</v>
      </c>
      <c r="D54" s="37">
        <v>377806923.30110598</v>
      </c>
      <c r="E54" s="37">
        <v>4626481015.9010696</v>
      </c>
      <c r="F54" s="37">
        <v>691428775.01509798</v>
      </c>
      <c r="G54" s="37">
        <v>5317909790.9161596</v>
      </c>
      <c r="H54" s="37">
        <v>1437161972.90821</v>
      </c>
      <c r="I54" s="37">
        <v>196688484.03107899</v>
      </c>
      <c r="J54" s="37">
        <v>1558313545.2527499</v>
      </c>
      <c r="K54" s="37">
        <v>418060761.38086301</v>
      </c>
      <c r="L54" s="37">
        <v>1976374306.63361</v>
      </c>
      <c r="M54" s="37">
        <v>181118439.27002701</v>
      </c>
      <c r="N54" s="37">
        <v>3068167470.6483102</v>
      </c>
      <c r="O54" s="37">
        <v>273368013.63423502</v>
      </c>
      <c r="P54" s="37">
        <v>3341535484.2825398</v>
      </c>
      <c r="Q54" s="37">
        <v>0</v>
      </c>
      <c r="R54" s="37">
        <v>53</v>
      </c>
      <c r="S54" s="37">
        <v>5.2999999999999999E-2</v>
      </c>
      <c r="T54">
        <v>0.77500000000000002</v>
      </c>
      <c r="U54">
        <f t="shared" si="0"/>
        <v>53</v>
      </c>
      <c r="V54">
        <f t="shared" si="1"/>
        <v>59</v>
      </c>
    </row>
    <row r="55" spans="1:22" x14ac:dyDescent="0.25">
      <c r="A55" s="37">
        <v>405</v>
      </c>
      <c r="B55" s="37" t="s">
        <v>829</v>
      </c>
      <c r="C55" s="37" t="s">
        <v>830</v>
      </c>
      <c r="D55" s="37">
        <v>379261620.021236</v>
      </c>
      <c r="E55" s="37">
        <v>4621352915.4621296</v>
      </c>
      <c r="F55" s="37">
        <v>699035527.07061994</v>
      </c>
      <c r="G55" s="37">
        <v>5320388442.5327702</v>
      </c>
      <c r="H55" s="37">
        <v>1437161972.90821</v>
      </c>
      <c r="I55" s="37">
        <v>197768519.15610799</v>
      </c>
      <c r="J55" s="37">
        <v>1554149613.26531</v>
      </c>
      <c r="K55" s="37">
        <v>421411510.63902301</v>
      </c>
      <c r="L55" s="37">
        <v>1975561123.90433</v>
      </c>
      <c r="M55" s="37">
        <v>181493100.865127</v>
      </c>
      <c r="N55" s="37">
        <v>3067203302.1968198</v>
      </c>
      <c r="O55" s="37">
        <v>277624016.43159598</v>
      </c>
      <c r="P55" s="37">
        <v>3344827318.6284299</v>
      </c>
      <c r="Q55" s="37">
        <v>0</v>
      </c>
      <c r="R55" s="37">
        <v>54</v>
      </c>
      <c r="S55" s="37">
        <v>5.3999999999999999E-2</v>
      </c>
      <c r="T55">
        <v>0.86699999999999999</v>
      </c>
      <c r="U55">
        <f t="shared" si="0"/>
        <v>54</v>
      </c>
      <c r="V55">
        <f t="shared" si="1"/>
        <v>60</v>
      </c>
    </row>
    <row r="56" spans="1:22" x14ac:dyDescent="0.25">
      <c r="A56" s="37">
        <v>100</v>
      </c>
      <c r="B56" s="37" t="s">
        <v>829</v>
      </c>
      <c r="C56" s="37" t="s">
        <v>830</v>
      </c>
      <c r="D56" s="37">
        <v>373738363.42347997</v>
      </c>
      <c r="E56" s="37">
        <v>4612397075.1860399</v>
      </c>
      <c r="F56" s="37">
        <v>708519363.35900795</v>
      </c>
      <c r="G56" s="37">
        <v>5320916438.5450401</v>
      </c>
      <c r="H56" s="37">
        <v>1437161972.90821</v>
      </c>
      <c r="I56" s="37">
        <v>196720292.36636901</v>
      </c>
      <c r="J56" s="37">
        <v>1571482746.38673</v>
      </c>
      <c r="K56" s="37">
        <v>426213530.90537697</v>
      </c>
      <c r="L56" s="37">
        <v>1997696277.29212</v>
      </c>
      <c r="M56" s="37">
        <v>177018071.05711001</v>
      </c>
      <c r="N56" s="37">
        <v>3040914328.7993002</v>
      </c>
      <c r="O56" s="37">
        <v>282305832.45363098</v>
      </c>
      <c r="P56" s="37">
        <v>3323220161.2529202</v>
      </c>
      <c r="Q56" s="37">
        <v>0</v>
      </c>
      <c r="R56" s="37">
        <v>55</v>
      </c>
      <c r="S56" s="37">
        <v>5.5E-2</v>
      </c>
      <c r="T56">
        <v>0.96499999999999997</v>
      </c>
      <c r="U56">
        <f t="shared" si="0"/>
        <v>55</v>
      </c>
      <c r="V56">
        <f t="shared" si="1"/>
        <v>43</v>
      </c>
    </row>
    <row r="57" spans="1:22" x14ac:dyDescent="0.25">
      <c r="A57" s="37">
        <v>818</v>
      </c>
      <c r="B57" s="37" t="s">
        <v>829</v>
      </c>
      <c r="C57" s="37" t="s">
        <v>830</v>
      </c>
      <c r="D57" s="37">
        <v>370054547.75605297</v>
      </c>
      <c r="E57" s="37">
        <v>4609960673.32547</v>
      </c>
      <c r="F57" s="37">
        <v>716903051.16533005</v>
      </c>
      <c r="G57" s="37">
        <v>5326863724.4907999</v>
      </c>
      <c r="H57" s="37">
        <v>1437161972.90821</v>
      </c>
      <c r="I57" s="37">
        <v>193474539.40013301</v>
      </c>
      <c r="J57" s="37">
        <v>1571046913.49634</v>
      </c>
      <c r="K57" s="37">
        <v>438597706.16078198</v>
      </c>
      <c r="L57" s="37">
        <v>2009644619.65712</v>
      </c>
      <c r="M57" s="37">
        <v>176580008.35591999</v>
      </c>
      <c r="N57" s="37">
        <v>3038913759.8291302</v>
      </c>
      <c r="O57" s="37">
        <v>278305345.004547</v>
      </c>
      <c r="P57" s="37">
        <v>3317219104.8336701</v>
      </c>
      <c r="Q57" s="37">
        <v>0</v>
      </c>
      <c r="R57" s="37">
        <v>56</v>
      </c>
      <c r="S57" s="37">
        <v>5.6000000000000001E-2</v>
      </c>
      <c r="T57">
        <v>0.53300000000000003</v>
      </c>
      <c r="U57">
        <f t="shared" si="0"/>
        <v>56</v>
      </c>
      <c r="V57">
        <f t="shared" si="1"/>
        <v>41</v>
      </c>
    </row>
    <row r="58" spans="1:22" x14ac:dyDescent="0.25">
      <c r="A58" s="37">
        <v>393</v>
      </c>
      <c r="B58" s="37" t="s">
        <v>829</v>
      </c>
      <c r="C58" s="37" t="s">
        <v>830</v>
      </c>
      <c r="D58" s="37">
        <v>378439401.98931903</v>
      </c>
      <c r="E58" s="37">
        <v>4667815958.1992197</v>
      </c>
      <c r="F58" s="37">
        <v>690174018.69239795</v>
      </c>
      <c r="G58" s="37">
        <v>5357989976.8916302</v>
      </c>
      <c r="H58" s="37">
        <v>1437161972.90821</v>
      </c>
      <c r="I58" s="37">
        <v>198116629.567958</v>
      </c>
      <c r="J58" s="37">
        <v>1609414858.19366</v>
      </c>
      <c r="K58" s="37">
        <v>418029670.90489101</v>
      </c>
      <c r="L58" s="37">
        <v>2027444529.0985501</v>
      </c>
      <c r="M58" s="37">
        <v>180322772.42135999</v>
      </c>
      <c r="N58" s="37">
        <v>3058401100.0055499</v>
      </c>
      <c r="O58" s="37">
        <v>272144347.78750598</v>
      </c>
      <c r="P58" s="37">
        <v>3330545447.7930698</v>
      </c>
      <c r="Q58" s="37">
        <v>0</v>
      </c>
      <c r="R58" s="37">
        <v>57</v>
      </c>
      <c r="S58" s="37">
        <v>5.7000000000000002E-2</v>
      </c>
      <c r="T58">
        <v>0.27300000000000002</v>
      </c>
      <c r="U58">
        <f t="shared" si="0"/>
        <v>57</v>
      </c>
      <c r="V58">
        <f t="shared" si="1"/>
        <v>52</v>
      </c>
    </row>
    <row r="59" spans="1:22" x14ac:dyDescent="0.25">
      <c r="A59" s="37">
        <v>441</v>
      </c>
      <c r="B59" s="37" t="s">
        <v>829</v>
      </c>
      <c r="C59" s="37" t="s">
        <v>830</v>
      </c>
      <c r="D59" s="37">
        <v>385041943.907112</v>
      </c>
      <c r="E59" s="37">
        <v>4569607656.4586496</v>
      </c>
      <c r="F59" s="37">
        <v>793705884.60190296</v>
      </c>
      <c r="G59" s="37">
        <v>5363313541.0605402</v>
      </c>
      <c r="H59" s="37">
        <v>1437161972.90821</v>
      </c>
      <c r="I59" s="37">
        <v>202103293.90779799</v>
      </c>
      <c r="J59" s="37">
        <v>1593497965.0793099</v>
      </c>
      <c r="K59" s="37">
        <v>469656114.30463803</v>
      </c>
      <c r="L59" s="37">
        <v>2063154079.38396</v>
      </c>
      <c r="M59" s="37">
        <v>182938649.99931401</v>
      </c>
      <c r="N59" s="37">
        <v>2976109691.3793302</v>
      </c>
      <c r="O59" s="37">
        <v>324049770.29726499</v>
      </c>
      <c r="P59" s="37">
        <v>3300159461.67658</v>
      </c>
      <c r="Q59" s="37">
        <v>0</v>
      </c>
      <c r="R59" s="37">
        <v>58</v>
      </c>
      <c r="S59" s="37">
        <v>5.8000000000000003E-2</v>
      </c>
      <c r="T59">
        <v>0.73499999999999999</v>
      </c>
      <c r="U59">
        <f t="shared" si="0"/>
        <v>58</v>
      </c>
      <c r="V59">
        <f t="shared" si="1"/>
        <v>64</v>
      </c>
    </row>
    <row r="60" spans="1:22" x14ac:dyDescent="0.25">
      <c r="A60" s="37">
        <v>941</v>
      </c>
      <c r="B60" s="37" t="s">
        <v>829</v>
      </c>
      <c r="C60" s="37" t="s">
        <v>830</v>
      </c>
      <c r="D60" s="37">
        <v>365784133.53540301</v>
      </c>
      <c r="E60" s="37">
        <v>4689657497.95259</v>
      </c>
      <c r="F60" s="37">
        <v>679940863.09880805</v>
      </c>
      <c r="G60" s="37">
        <v>5369598361.0514097</v>
      </c>
      <c r="H60" s="37">
        <v>1437161972.90821</v>
      </c>
      <c r="I60" s="37">
        <v>188942522.48967201</v>
      </c>
      <c r="J60" s="37">
        <v>1544349756.7688401</v>
      </c>
      <c r="K60" s="37">
        <v>416379438.56402898</v>
      </c>
      <c r="L60" s="37">
        <v>1960729195.33287</v>
      </c>
      <c r="M60" s="37">
        <v>176841611.04573101</v>
      </c>
      <c r="N60" s="37">
        <v>3145307741.1837401</v>
      </c>
      <c r="O60" s="37">
        <v>263561424.534778</v>
      </c>
      <c r="P60" s="37">
        <v>3408869165.7185302</v>
      </c>
      <c r="Q60" s="37">
        <v>0</v>
      </c>
      <c r="R60" s="37">
        <v>59</v>
      </c>
      <c r="S60" s="37">
        <v>5.8999999999999997E-2</v>
      </c>
      <c r="T60">
        <v>0.33200000000000002</v>
      </c>
      <c r="U60">
        <f t="shared" si="0"/>
        <v>59</v>
      </c>
      <c r="V60">
        <f t="shared" si="1"/>
        <v>42</v>
      </c>
    </row>
    <row r="61" spans="1:22" x14ac:dyDescent="0.25">
      <c r="A61" s="37">
        <v>892</v>
      </c>
      <c r="B61" s="37" t="s">
        <v>829</v>
      </c>
      <c r="C61" s="37" t="s">
        <v>830</v>
      </c>
      <c r="D61" s="37">
        <v>387553054.12258601</v>
      </c>
      <c r="E61" s="37">
        <v>4666844425.2972603</v>
      </c>
      <c r="F61" s="37">
        <v>707579481.09559202</v>
      </c>
      <c r="G61" s="37">
        <v>5374423906.3928699</v>
      </c>
      <c r="H61" s="37">
        <v>1437161972.90821</v>
      </c>
      <c r="I61" s="37">
        <v>202534039.669184</v>
      </c>
      <c r="J61" s="37">
        <v>1599777245.3836601</v>
      </c>
      <c r="K61" s="37">
        <v>424900110.573457</v>
      </c>
      <c r="L61" s="37">
        <v>2024677355.9571199</v>
      </c>
      <c r="M61" s="37">
        <v>185019014.453401</v>
      </c>
      <c r="N61" s="37">
        <v>3067067179.9136</v>
      </c>
      <c r="O61" s="37">
        <v>282679370.52213502</v>
      </c>
      <c r="P61" s="37">
        <v>3349746550.43575</v>
      </c>
      <c r="Q61" s="37">
        <v>0</v>
      </c>
      <c r="R61" s="37">
        <v>60</v>
      </c>
      <c r="S61" s="37">
        <v>0.06</v>
      </c>
      <c r="T61">
        <v>0.82899999999999996</v>
      </c>
      <c r="U61">
        <f t="shared" si="0"/>
        <v>60</v>
      </c>
      <c r="V61">
        <f t="shared" si="1"/>
        <v>66</v>
      </c>
    </row>
    <row r="62" spans="1:22" x14ac:dyDescent="0.25">
      <c r="A62" s="37">
        <v>772</v>
      </c>
      <c r="B62" s="37" t="s">
        <v>829</v>
      </c>
      <c r="C62" s="37" t="s">
        <v>830</v>
      </c>
      <c r="D62" s="37">
        <v>388901930.60931498</v>
      </c>
      <c r="E62" s="37">
        <v>4618321607.6174803</v>
      </c>
      <c r="F62" s="37">
        <v>778397006.88684404</v>
      </c>
      <c r="G62" s="37">
        <v>5396718614.5043297</v>
      </c>
      <c r="H62" s="37">
        <v>1437161972.90821</v>
      </c>
      <c r="I62" s="37">
        <v>205647525.75664499</v>
      </c>
      <c r="J62" s="37">
        <v>1655256772.2284701</v>
      </c>
      <c r="K62" s="37">
        <v>465367219.32993901</v>
      </c>
      <c r="L62" s="37">
        <v>2120623991.5584099</v>
      </c>
      <c r="M62" s="37">
        <v>183254404.852669</v>
      </c>
      <c r="N62" s="37">
        <v>2963064835.3889999</v>
      </c>
      <c r="O62" s="37">
        <v>313029787.55690497</v>
      </c>
      <c r="P62" s="37">
        <v>3276094622.94591</v>
      </c>
      <c r="Q62" s="37">
        <v>0</v>
      </c>
      <c r="R62" s="37">
        <v>61</v>
      </c>
      <c r="S62" s="37">
        <v>6.0999999999999999E-2</v>
      </c>
      <c r="T62">
        <v>2.9000000000000001E-2</v>
      </c>
      <c r="U62">
        <f t="shared" si="0"/>
        <v>61</v>
      </c>
      <c r="V62">
        <f t="shared" si="1"/>
        <v>65</v>
      </c>
    </row>
    <row r="63" spans="1:22" x14ac:dyDescent="0.25">
      <c r="A63" s="37">
        <v>912</v>
      </c>
      <c r="B63" s="37" t="s">
        <v>829</v>
      </c>
      <c r="C63" s="37" t="s">
        <v>830</v>
      </c>
      <c r="D63" s="37">
        <v>390570099.27342802</v>
      </c>
      <c r="E63" s="37">
        <v>4691365087.9154501</v>
      </c>
      <c r="F63" s="37">
        <v>718936704.30211401</v>
      </c>
      <c r="G63" s="37">
        <v>5410301792.2175503</v>
      </c>
      <c r="H63" s="37">
        <v>1437161972.90821</v>
      </c>
      <c r="I63" s="37">
        <v>204836424.66347399</v>
      </c>
      <c r="J63" s="37">
        <v>1627193722.6342299</v>
      </c>
      <c r="K63" s="37">
        <v>432599867.40596098</v>
      </c>
      <c r="L63" s="37">
        <v>2059793590.0402</v>
      </c>
      <c r="M63" s="37">
        <v>185733674.60995299</v>
      </c>
      <c r="N63" s="37">
        <v>3064171365.2812099</v>
      </c>
      <c r="O63" s="37">
        <v>286336836.89615297</v>
      </c>
      <c r="P63" s="37">
        <v>3350508202.17735</v>
      </c>
      <c r="Q63" s="37">
        <v>0</v>
      </c>
      <c r="R63" s="37">
        <v>62</v>
      </c>
      <c r="S63" s="37">
        <v>6.2E-2</v>
      </c>
      <c r="T63">
        <v>7.3999999999999996E-2</v>
      </c>
      <c r="U63">
        <f t="shared" si="0"/>
        <v>62</v>
      </c>
      <c r="V63">
        <f t="shared" si="1"/>
        <v>69</v>
      </c>
    </row>
    <row r="64" spans="1:22" x14ac:dyDescent="0.25">
      <c r="A64" s="37">
        <v>226</v>
      </c>
      <c r="B64" s="37" t="s">
        <v>829</v>
      </c>
      <c r="C64" s="37" t="s">
        <v>830</v>
      </c>
      <c r="D64" s="37">
        <v>380391998.89652097</v>
      </c>
      <c r="E64" s="37">
        <v>4729730185.6065903</v>
      </c>
      <c r="F64" s="37">
        <v>685572692.60307097</v>
      </c>
      <c r="G64" s="37">
        <v>5415302878.2096596</v>
      </c>
      <c r="H64" s="37">
        <v>1437161972.90821</v>
      </c>
      <c r="I64" s="37">
        <v>198864537.74544701</v>
      </c>
      <c r="J64" s="37">
        <v>1630936071.1837299</v>
      </c>
      <c r="K64" s="37">
        <v>414718193.295349</v>
      </c>
      <c r="L64" s="37">
        <v>2045654264.47908</v>
      </c>
      <c r="M64" s="37">
        <v>181527461.15107301</v>
      </c>
      <c r="N64" s="37">
        <v>3098794114.4228501</v>
      </c>
      <c r="O64" s="37">
        <v>270854499.30772197</v>
      </c>
      <c r="P64" s="37">
        <v>3369648613.7305799</v>
      </c>
      <c r="Q64" s="37">
        <v>0</v>
      </c>
      <c r="R64" s="37">
        <v>63</v>
      </c>
      <c r="S64" s="37">
        <v>6.3E-2</v>
      </c>
      <c r="T64">
        <v>0.72799999999999998</v>
      </c>
      <c r="U64">
        <f t="shared" si="0"/>
        <v>63</v>
      </c>
      <c r="V64">
        <f t="shared" si="1"/>
        <v>62</v>
      </c>
    </row>
    <row r="65" spans="1:22" x14ac:dyDescent="0.25">
      <c r="A65" s="37">
        <v>777</v>
      </c>
      <c r="B65" s="37" t="s">
        <v>829</v>
      </c>
      <c r="C65" s="37" t="s">
        <v>830</v>
      </c>
      <c r="D65" s="37">
        <v>381814714.897147</v>
      </c>
      <c r="E65" s="37">
        <v>4689711621.4995499</v>
      </c>
      <c r="F65" s="37">
        <v>725970327.80132496</v>
      </c>
      <c r="G65" s="37">
        <v>5415681949.3008604</v>
      </c>
      <c r="H65" s="37">
        <v>1437161972.90821</v>
      </c>
      <c r="I65" s="37">
        <v>200791070.29833499</v>
      </c>
      <c r="J65" s="37">
        <v>1600544273.6804099</v>
      </c>
      <c r="K65" s="37">
        <v>442975162.81432199</v>
      </c>
      <c r="L65" s="37">
        <v>2043519436.49473</v>
      </c>
      <c r="M65" s="37">
        <v>181023644.59881201</v>
      </c>
      <c r="N65" s="37">
        <v>3089167347.8191299</v>
      </c>
      <c r="O65" s="37">
        <v>282995164.98700303</v>
      </c>
      <c r="P65" s="37">
        <v>3372162512.8061299</v>
      </c>
      <c r="Q65" s="37">
        <v>0</v>
      </c>
      <c r="R65" s="37">
        <v>64</v>
      </c>
      <c r="S65" s="37">
        <v>6.4000000000000001E-2</v>
      </c>
      <c r="T65">
        <v>0.875</v>
      </c>
      <c r="U65">
        <f t="shared" si="0"/>
        <v>64</v>
      </c>
      <c r="V65">
        <f t="shared" si="1"/>
        <v>58</v>
      </c>
    </row>
    <row r="66" spans="1:22" x14ac:dyDescent="0.25">
      <c r="A66" s="37">
        <v>560</v>
      </c>
      <c r="B66" s="37" t="s">
        <v>829</v>
      </c>
      <c r="C66" s="37" t="s">
        <v>830</v>
      </c>
      <c r="D66" s="37">
        <v>377093165.33421099</v>
      </c>
      <c r="E66" s="37">
        <v>4679652067.0754099</v>
      </c>
      <c r="F66" s="37">
        <v>741790069.53431201</v>
      </c>
      <c r="G66" s="37">
        <v>5421442136.6097202</v>
      </c>
      <c r="H66" s="37">
        <v>1437161972.90821</v>
      </c>
      <c r="I66" s="37">
        <v>195594280.966681</v>
      </c>
      <c r="J66" s="37">
        <v>1534447419.1993899</v>
      </c>
      <c r="K66" s="37">
        <v>457048180.70592701</v>
      </c>
      <c r="L66" s="37">
        <v>1991495599.9053199</v>
      </c>
      <c r="M66" s="37">
        <v>181498884.36752999</v>
      </c>
      <c r="N66" s="37">
        <v>3145204647.87602</v>
      </c>
      <c r="O66" s="37">
        <v>284741888.828385</v>
      </c>
      <c r="P66" s="37">
        <v>3429946536.70439</v>
      </c>
      <c r="Q66" s="37">
        <v>0</v>
      </c>
      <c r="R66" s="37">
        <v>65</v>
      </c>
      <c r="S66" s="37">
        <v>6.5000000000000002E-2</v>
      </c>
      <c r="T66">
        <v>0.36</v>
      </c>
      <c r="U66">
        <f t="shared" ref="U66:U129" si="2">500-RANK(G66,$G$2:$G$501)+1</f>
        <v>65</v>
      </c>
      <c r="V66">
        <f t="shared" ref="V66:V129" si="3">500-RANK(M66,$M$2:$M$501)+1</f>
        <v>61</v>
      </c>
    </row>
    <row r="67" spans="1:22" x14ac:dyDescent="0.25">
      <c r="A67" s="37">
        <v>398</v>
      </c>
      <c r="B67" s="37" t="s">
        <v>829</v>
      </c>
      <c r="C67" s="37" t="s">
        <v>830</v>
      </c>
      <c r="D67" s="37">
        <v>389708219.25086802</v>
      </c>
      <c r="E67" s="37">
        <v>4647367424.08006</v>
      </c>
      <c r="F67" s="37">
        <v>774414980.54375994</v>
      </c>
      <c r="G67" s="37">
        <v>5421782404.6238203</v>
      </c>
      <c r="H67" s="37">
        <v>1437161972.90821</v>
      </c>
      <c r="I67" s="37">
        <v>203196015.00051799</v>
      </c>
      <c r="J67" s="37">
        <v>1555680596.1375201</v>
      </c>
      <c r="K67" s="37">
        <v>472543588.65855002</v>
      </c>
      <c r="L67" s="37">
        <v>2028224184.7960801</v>
      </c>
      <c r="M67" s="37">
        <v>186512204.25035</v>
      </c>
      <c r="N67" s="37">
        <v>3091686827.9425402</v>
      </c>
      <c r="O67" s="37">
        <v>301871391.88520902</v>
      </c>
      <c r="P67" s="37">
        <v>3393558219.8277402</v>
      </c>
      <c r="Q67" s="37">
        <v>0</v>
      </c>
      <c r="R67" s="37">
        <v>66</v>
      </c>
      <c r="S67" s="37">
        <v>6.6000000000000003E-2</v>
      </c>
      <c r="T67">
        <v>0.498</v>
      </c>
      <c r="U67">
        <f t="shared" si="2"/>
        <v>66</v>
      </c>
      <c r="V67">
        <f t="shared" si="3"/>
        <v>71</v>
      </c>
    </row>
    <row r="68" spans="1:22" x14ac:dyDescent="0.25">
      <c r="A68" s="37">
        <v>45</v>
      </c>
      <c r="B68" s="37" t="s">
        <v>829</v>
      </c>
      <c r="C68" s="37" t="s">
        <v>830</v>
      </c>
      <c r="D68" s="37">
        <v>389779021.81972599</v>
      </c>
      <c r="E68" s="37">
        <v>4700694488.8682098</v>
      </c>
      <c r="F68" s="37">
        <v>722008514.05456305</v>
      </c>
      <c r="G68" s="37">
        <v>5422703002.9227695</v>
      </c>
      <c r="H68" s="37">
        <v>1437161972.90821</v>
      </c>
      <c r="I68" s="37">
        <v>204188643.668688</v>
      </c>
      <c r="J68" s="37">
        <v>1597514373.2581</v>
      </c>
      <c r="K68" s="37">
        <v>433750374.06600302</v>
      </c>
      <c r="L68" s="37">
        <v>2031264747.3241</v>
      </c>
      <c r="M68" s="37">
        <v>185590378.15103799</v>
      </c>
      <c r="N68" s="37">
        <v>3103180115.6100998</v>
      </c>
      <c r="O68" s="37">
        <v>288258139.98856002</v>
      </c>
      <c r="P68" s="37">
        <v>3391438255.59867</v>
      </c>
      <c r="Q68" s="37">
        <v>0</v>
      </c>
      <c r="R68" s="37">
        <v>67</v>
      </c>
      <c r="S68" s="37">
        <v>6.7000000000000004E-2</v>
      </c>
      <c r="T68">
        <v>0.379</v>
      </c>
      <c r="U68">
        <f t="shared" si="2"/>
        <v>67</v>
      </c>
      <c r="V68">
        <f t="shared" si="3"/>
        <v>68</v>
      </c>
    </row>
    <row r="69" spans="1:22" x14ac:dyDescent="0.25">
      <c r="A69" s="37">
        <v>165</v>
      </c>
      <c r="B69" s="37" t="s">
        <v>829</v>
      </c>
      <c r="C69" s="37" t="s">
        <v>830</v>
      </c>
      <c r="D69" s="37">
        <v>393302834.05093902</v>
      </c>
      <c r="E69" s="37">
        <v>4615229153.2469196</v>
      </c>
      <c r="F69" s="37">
        <v>811056986.34143698</v>
      </c>
      <c r="G69" s="37">
        <v>5426286139.5883598</v>
      </c>
      <c r="H69" s="37">
        <v>1437161972.90821</v>
      </c>
      <c r="I69" s="37">
        <v>207795167.44431099</v>
      </c>
      <c r="J69" s="37">
        <v>1618148347.3075199</v>
      </c>
      <c r="K69" s="37">
        <v>480467477.34037799</v>
      </c>
      <c r="L69" s="37">
        <v>2098615824.6478901</v>
      </c>
      <c r="M69" s="37">
        <v>185507666.606628</v>
      </c>
      <c r="N69" s="37">
        <v>2997080805.9394002</v>
      </c>
      <c r="O69" s="37">
        <v>330589509.00105798</v>
      </c>
      <c r="P69" s="37">
        <v>3327670314.9404702</v>
      </c>
      <c r="Q69" s="37">
        <v>0</v>
      </c>
      <c r="R69" s="37">
        <v>68</v>
      </c>
      <c r="S69" s="37">
        <v>6.8000000000000005E-2</v>
      </c>
      <c r="T69">
        <v>0.437</v>
      </c>
      <c r="U69">
        <f t="shared" si="2"/>
        <v>68</v>
      </c>
      <c r="V69">
        <f t="shared" si="3"/>
        <v>67</v>
      </c>
    </row>
    <row r="70" spans="1:22" x14ac:dyDescent="0.25">
      <c r="A70" s="37">
        <v>265</v>
      </c>
      <c r="B70" s="37" t="s">
        <v>829</v>
      </c>
      <c r="C70" s="37" t="s">
        <v>830</v>
      </c>
      <c r="D70" s="37">
        <v>379506116.82602298</v>
      </c>
      <c r="E70" s="37">
        <v>4739365586.5838604</v>
      </c>
      <c r="F70" s="37">
        <v>692967608.45467699</v>
      </c>
      <c r="G70" s="37">
        <v>5432333195.0385399</v>
      </c>
      <c r="H70" s="37">
        <v>1437161972.90821</v>
      </c>
      <c r="I70" s="37">
        <v>198504927.084593</v>
      </c>
      <c r="J70" s="37">
        <v>1618332380.78194</v>
      </c>
      <c r="K70" s="37">
        <v>417158967.58839101</v>
      </c>
      <c r="L70" s="37">
        <v>2035491348.3703301</v>
      </c>
      <c r="M70" s="37">
        <v>181001189.74143001</v>
      </c>
      <c r="N70" s="37">
        <v>3121033205.8019199</v>
      </c>
      <c r="O70" s="37">
        <v>275808640.86628598</v>
      </c>
      <c r="P70" s="37">
        <v>3396841846.66821</v>
      </c>
      <c r="Q70" s="37">
        <v>0</v>
      </c>
      <c r="R70" s="37">
        <v>69</v>
      </c>
      <c r="S70" s="37">
        <v>6.9000000000000006E-2</v>
      </c>
      <c r="T70">
        <v>0.496</v>
      </c>
      <c r="U70">
        <f t="shared" si="2"/>
        <v>69</v>
      </c>
      <c r="V70">
        <f t="shared" si="3"/>
        <v>57</v>
      </c>
    </row>
    <row r="71" spans="1:22" x14ac:dyDescent="0.25">
      <c r="A71" s="37">
        <v>708</v>
      </c>
      <c r="B71" s="37" t="s">
        <v>829</v>
      </c>
      <c r="C71" s="37" t="s">
        <v>830</v>
      </c>
      <c r="D71" s="37">
        <v>390013095.72387999</v>
      </c>
      <c r="E71" s="37">
        <v>4771306572.6472597</v>
      </c>
      <c r="F71" s="37">
        <v>684258332.83708298</v>
      </c>
      <c r="G71" s="37">
        <v>5455564905.4843397</v>
      </c>
      <c r="H71" s="37">
        <v>1437161972.90821</v>
      </c>
      <c r="I71" s="37">
        <v>203542360.27301899</v>
      </c>
      <c r="J71" s="37">
        <v>1626349150.15804</v>
      </c>
      <c r="K71" s="37">
        <v>409380549.53855503</v>
      </c>
      <c r="L71" s="37">
        <v>2035729699.6966</v>
      </c>
      <c r="M71" s="37">
        <v>186470735.45086101</v>
      </c>
      <c r="N71" s="37">
        <v>3144957422.4892101</v>
      </c>
      <c r="O71" s="37">
        <v>274877783.29852802</v>
      </c>
      <c r="P71" s="37">
        <v>3419835205.7877402</v>
      </c>
      <c r="Q71" s="37">
        <v>0</v>
      </c>
      <c r="R71" s="37">
        <v>70</v>
      </c>
      <c r="S71" s="37">
        <v>7.0000000000000007E-2</v>
      </c>
      <c r="T71">
        <v>0.65300000000000002</v>
      </c>
      <c r="U71">
        <f t="shared" si="2"/>
        <v>70</v>
      </c>
      <c r="V71">
        <f t="shared" si="3"/>
        <v>70</v>
      </c>
    </row>
    <row r="72" spans="1:22" x14ac:dyDescent="0.25">
      <c r="A72" s="37">
        <v>769</v>
      </c>
      <c r="B72" s="37" t="s">
        <v>829</v>
      </c>
      <c r="C72" s="37" t="s">
        <v>830</v>
      </c>
      <c r="D72" s="37">
        <v>399249781.16438502</v>
      </c>
      <c r="E72" s="37">
        <v>4743442015.6792498</v>
      </c>
      <c r="F72" s="37">
        <v>728305887.79588699</v>
      </c>
      <c r="G72" s="37">
        <v>5471747903.4751396</v>
      </c>
      <c r="H72" s="37">
        <v>1437161972.90821</v>
      </c>
      <c r="I72" s="37">
        <v>209206394.42158899</v>
      </c>
      <c r="J72" s="37">
        <v>1632566566.88469</v>
      </c>
      <c r="K72" s="37">
        <v>437566145.85898101</v>
      </c>
      <c r="L72" s="37">
        <v>2070132712.74368</v>
      </c>
      <c r="M72" s="37">
        <v>190043386.742796</v>
      </c>
      <c r="N72" s="37">
        <v>3110875448.7945499</v>
      </c>
      <c r="O72" s="37">
        <v>290739741.93690503</v>
      </c>
      <c r="P72" s="37">
        <v>3401615190.7314601</v>
      </c>
      <c r="Q72" s="37">
        <v>0</v>
      </c>
      <c r="R72" s="37">
        <v>71</v>
      </c>
      <c r="S72" s="37">
        <v>7.0999999999999994E-2</v>
      </c>
      <c r="T72">
        <v>0.13100000000000001</v>
      </c>
      <c r="U72">
        <f t="shared" si="2"/>
        <v>71</v>
      </c>
      <c r="V72">
        <f t="shared" si="3"/>
        <v>87</v>
      </c>
    </row>
    <row r="73" spans="1:22" x14ac:dyDescent="0.25">
      <c r="A73" s="37">
        <v>313</v>
      </c>
      <c r="B73" s="37" t="s">
        <v>829</v>
      </c>
      <c r="C73" s="37" t="s">
        <v>830</v>
      </c>
      <c r="D73" s="37">
        <v>405023911.90947503</v>
      </c>
      <c r="E73" s="37">
        <v>4653381561.1871099</v>
      </c>
      <c r="F73" s="37">
        <v>844592244.06457901</v>
      </c>
      <c r="G73" s="37">
        <v>5497973805.2516804</v>
      </c>
      <c r="H73" s="37">
        <v>1437161972.90821</v>
      </c>
      <c r="I73" s="37">
        <v>214632286.750049</v>
      </c>
      <c r="J73" s="37">
        <v>1647847072.8754799</v>
      </c>
      <c r="K73" s="37">
        <v>506024896.29381198</v>
      </c>
      <c r="L73" s="37">
        <v>2153871969.1692801</v>
      </c>
      <c r="M73" s="37">
        <v>190391625.159426</v>
      </c>
      <c r="N73" s="37">
        <v>3005534488.3116298</v>
      </c>
      <c r="O73" s="37">
        <v>338567347.77076697</v>
      </c>
      <c r="P73" s="37">
        <v>3344101836.0823898</v>
      </c>
      <c r="Q73" s="37">
        <v>0</v>
      </c>
      <c r="R73" s="37">
        <v>72</v>
      </c>
      <c r="S73" s="37">
        <v>7.1999999999999995E-2</v>
      </c>
      <c r="T73">
        <v>0.85699999999999998</v>
      </c>
      <c r="U73">
        <f t="shared" si="2"/>
        <v>72</v>
      </c>
      <c r="V73">
        <f t="shared" si="3"/>
        <v>92</v>
      </c>
    </row>
    <row r="74" spans="1:22" x14ac:dyDescent="0.25">
      <c r="A74" s="37">
        <v>102</v>
      </c>
      <c r="B74" s="37" t="s">
        <v>829</v>
      </c>
      <c r="C74" s="37" t="s">
        <v>830</v>
      </c>
      <c r="D74" s="37">
        <v>381194710.86129898</v>
      </c>
      <c r="E74" s="37">
        <v>4811165283.9090099</v>
      </c>
      <c r="F74" s="37">
        <v>688067157.25713897</v>
      </c>
      <c r="G74" s="37">
        <v>5499232441.1661396</v>
      </c>
      <c r="H74" s="37">
        <v>1437161972.90821</v>
      </c>
      <c r="I74" s="37">
        <v>201578792.565936</v>
      </c>
      <c r="J74" s="37">
        <v>1681487089.5454199</v>
      </c>
      <c r="K74" s="37">
        <v>416296053.20104098</v>
      </c>
      <c r="L74" s="37">
        <v>2097783142.74646</v>
      </c>
      <c r="M74" s="37">
        <v>179615918.29536301</v>
      </c>
      <c r="N74" s="37">
        <v>3129678194.3635802</v>
      </c>
      <c r="O74" s="37">
        <v>271771104.05609697</v>
      </c>
      <c r="P74" s="37">
        <v>3401449298.4196801</v>
      </c>
      <c r="Q74" s="37">
        <v>0</v>
      </c>
      <c r="R74" s="37">
        <v>73</v>
      </c>
      <c r="S74" s="37">
        <v>7.2999999999999995E-2</v>
      </c>
      <c r="T74">
        <v>1.0999999999999999E-2</v>
      </c>
      <c r="U74">
        <f t="shared" si="2"/>
        <v>73</v>
      </c>
      <c r="V74">
        <f t="shared" si="3"/>
        <v>48</v>
      </c>
    </row>
    <row r="75" spans="1:22" x14ac:dyDescent="0.25">
      <c r="A75" s="37">
        <v>515</v>
      </c>
      <c r="B75" s="37" t="s">
        <v>829</v>
      </c>
      <c r="C75" s="37" t="s">
        <v>830</v>
      </c>
      <c r="D75" s="37">
        <v>397141679.75842702</v>
      </c>
      <c r="E75" s="37">
        <v>4778255586.8051901</v>
      </c>
      <c r="F75" s="37">
        <v>749772724.95744503</v>
      </c>
      <c r="G75" s="37">
        <v>5528028311.76262</v>
      </c>
      <c r="H75" s="37">
        <v>1437161972.90821</v>
      </c>
      <c r="I75" s="37">
        <v>207400038.62343499</v>
      </c>
      <c r="J75" s="37">
        <v>1609111899.1310799</v>
      </c>
      <c r="K75" s="37">
        <v>454512086.72066599</v>
      </c>
      <c r="L75" s="37">
        <v>2063623985.8517499</v>
      </c>
      <c r="M75" s="37">
        <v>189741641.13499099</v>
      </c>
      <c r="N75" s="37">
        <v>3169143687.6740999</v>
      </c>
      <c r="O75" s="37">
        <v>295260638.23677897</v>
      </c>
      <c r="P75" s="37">
        <v>3464404325.9108601</v>
      </c>
      <c r="Q75" s="37">
        <v>0</v>
      </c>
      <c r="R75" s="37">
        <v>74</v>
      </c>
      <c r="S75" s="37">
        <v>7.3999999999999996E-2</v>
      </c>
      <c r="T75">
        <v>0.314</v>
      </c>
      <c r="U75">
        <f t="shared" si="2"/>
        <v>74</v>
      </c>
      <c r="V75">
        <f t="shared" si="3"/>
        <v>85</v>
      </c>
    </row>
    <row r="76" spans="1:22" x14ac:dyDescent="0.25">
      <c r="A76" s="37">
        <v>62</v>
      </c>
      <c r="B76" s="37" t="s">
        <v>829</v>
      </c>
      <c r="C76" s="37" t="s">
        <v>830</v>
      </c>
      <c r="D76" s="37">
        <v>392560403.52218699</v>
      </c>
      <c r="E76" s="37">
        <v>4787326446.0486898</v>
      </c>
      <c r="F76" s="37">
        <v>741539354.711326</v>
      </c>
      <c r="G76" s="37">
        <v>5528865800.7600203</v>
      </c>
      <c r="H76" s="37">
        <v>1437161972.90821</v>
      </c>
      <c r="I76" s="37">
        <v>204284302.77713001</v>
      </c>
      <c r="J76" s="37">
        <v>1605868086.5118301</v>
      </c>
      <c r="K76" s="37">
        <v>449861075.39678699</v>
      </c>
      <c r="L76" s="37">
        <v>2055729161.9086201</v>
      </c>
      <c r="M76" s="37">
        <v>188276100.745056</v>
      </c>
      <c r="N76" s="37">
        <v>3181458359.53686</v>
      </c>
      <c r="O76" s="37">
        <v>291678279.314538</v>
      </c>
      <c r="P76" s="37">
        <v>3473136638.8513999</v>
      </c>
      <c r="Q76" s="37">
        <v>0</v>
      </c>
      <c r="R76" s="37">
        <v>75</v>
      </c>
      <c r="S76" s="37">
        <v>7.4999999999999997E-2</v>
      </c>
      <c r="T76">
        <v>0.88800000000000001</v>
      </c>
      <c r="U76">
        <f t="shared" si="2"/>
        <v>75</v>
      </c>
      <c r="V76">
        <f t="shared" si="3"/>
        <v>72</v>
      </c>
    </row>
    <row r="77" spans="1:22" x14ac:dyDescent="0.25">
      <c r="A77" s="37">
        <v>379</v>
      </c>
      <c r="B77" s="37" t="s">
        <v>829</v>
      </c>
      <c r="C77" s="37" t="s">
        <v>830</v>
      </c>
      <c r="D77" s="37">
        <v>399506725.595918</v>
      </c>
      <c r="E77" s="37">
        <v>4791749574.4060001</v>
      </c>
      <c r="F77" s="37">
        <v>749470832.42137003</v>
      </c>
      <c r="G77" s="37">
        <v>5541220406.8273401</v>
      </c>
      <c r="H77" s="37">
        <v>1437161972.90821</v>
      </c>
      <c r="I77" s="37">
        <v>210222573.01731101</v>
      </c>
      <c r="J77" s="37">
        <v>1655167676.1933801</v>
      </c>
      <c r="K77" s="37">
        <v>450981060.85857099</v>
      </c>
      <c r="L77" s="37">
        <v>2106148737.05195</v>
      </c>
      <c r="M77" s="37">
        <v>189284152.57860699</v>
      </c>
      <c r="N77" s="37">
        <v>3136581898.2126098</v>
      </c>
      <c r="O77" s="37">
        <v>298489771.56279802</v>
      </c>
      <c r="P77" s="37">
        <v>3435071669.7753801</v>
      </c>
      <c r="Q77" s="37">
        <v>0</v>
      </c>
      <c r="R77" s="37">
        <v>76</v>
      </c>
      <c r="S77" s="37">
        <v>7.5999999999999998E-2</v>
      </c>
      <c r="T77">
        <v>2.8000000000000001E-2</v>
      </c>
      <c r="U77">
        <f t="shared" si="2"/>
        <v>76</v>
      </c>
      <c r="V77">
        <f t="shared" si="3"/>
        <v>78</v>
      </c>
    </row>
    <row r="78" spans="1:22" x14ac:dyDescent="0.25">
      <c r="A78" s="37">
        <v>642</v>
      </c>
      <c r="B78" s="37" t="s">
        <v>829</v>
      </c>
      <c r="C78" s="37" t="s">
        <v>830</v>
      </c>
      <c r="D78" s="37">
        <v>399289966.904782</v>
      </c>
      <c r="E78" s="37">
        <v>4840117462.7128401</v>
      </c>
      <c r="F78" s="37">
        <v>704658339.18086803</v>
      </c>
      <c r="G78" s="37">
        <v>5544775801.8936996</v>
      </c>
      <c r="H78" s="37">
        <v>1437161972.90821</v>
      </c>
      <c r="I78" s="37">
        <v>208752616.42636499</v>
      </c>
      <c r="J78" s="37">
        <v>1668762476.59534</v>
      </c>
      <c r="K78" s="37">
        <v>422638527.99205899</v>
      </c>
      <c r="L78" s="37">
        <v>2091401004.5874</v>
      </c>
      <c r="M78" s="37">
        <v>190537350.478416</v>
      </c>
      <c r="N78" s="37">
        <v>3171354986.1174898</v>
      </c>
      <c r="O78" s="37">
        <v>282019811.18880802</v>
      </c>
      <c r="P78" s="37">
        <v>3453374797.3062901</v>
      </c>
      <c r="Q78" s="37">
        <v>0</v>
      </c>
      <c r="R78" s="37">
        <v>77</v>
      </c>
      <c r="S78" s="37">
        <v>7.6999999999999999E-2</v>
      </c>
      <c r="T78">
        <v>0.879</v>
      </c>
      <c r="U78">
        <f t="shared" si="2"/>
        <v>77</v>
      </c>
      <c r="V78">
        <f t="shared" si="3"/>
        <v>93</v>
      </c>
    </row>
    <row r="79" spans="1:22" x14ac:dyDescent="0.25">
      <c r="A79" s="37">
        <v>689</v>
      </c>
      <c r="B79" s="37" t="s">
        <v>829</v>
      </c>
      <c r="C79" s="37" t="s">
        <v>830</v>
      </c>
      <c r="D79" s="37">
        <v>398986536.07745099</v>
      </c>
      <c r="E79" s="37">
        <v>4771136800.4946499</v>
      </c>
      <c r="F79" s="37">
        <v>773805017.81488097</v>
      </c>
      <c r="G79" s="37">
        <v>5544941818.3095398</v>
      </c>
      <c r="H79" s="37">
        <v>1437161972.90821</v>
      </c>
      <c r="I79" s="37">
        <v>209520256.186032</v>
      </c>
      <c r="J79" s="37">
        <v>1662585993.5853801</v>
      </c>
      <c r="K79" s="37">
        <v>471707675.02335602</v>
      </c>
      <c r="L79" s="37">
        <v>2134293668.6087401</v>
      </c>
      <c r="M79" s="37">
        <v>189466279.89141801</v>
      </c>
      <c r="N79" s="37">
        <v>3108550806.9092698</v>
      </c>
      <c r="O79" s="37">
        <v>302097342.79152399</v>
      </c>
      <c r="P79" s="37">
        <v>3410648149.7007999</v>
      </c>
      <c r="Q79" s="37">
        <v>0</v>
      </c>
      <c r="R79" s="37">
        <v>78</v>
      </c>
      <c r="S79" s="37">
        <v>7.8E-2</v>
      </c>
      <c r="T79">
        <v>0.10100000000000001</v>
      </c>
      <c r="U79">
        <f t="shared" si="2"/>
        <v>78</v>
      </c>
      <c r="V79">
        <f t="shared" si="3"/>
        <v>82</v>
      </c>
    </row>
    <row r="80" spans="1:22" x14ac:dyDescent="0.25">
      <c r="A80" s="37">
        <v>803</v>
      </c>
      <c r="B80" s="37" t="s">
        <v>829</v>
      </c>
      <c r="C80" s="37" t="s">
        <v>830</v>
      </c>
      <c r="D80" s="37">
        <v>400449301.151299</v>
      </c>
      <c r="E80" s="37">
        <v>4811419375.8507605</v>
      </c>
      <c r="F80" s="37">
        <v>733664232.52194703</v>
      </c>
      <c r="G80" s="37">
        <v>5545083608.3727198</v>
      </c>
      <c r="H80" s="37">
        <v>1437161972.90821</v>
      </c>
      <c r="I80" s="37">
        <v>210288306.78433001</v>
      </c>
      <c r="J80" s="37">
        <v>1639611911.3968101</v>
      </c>
      <c r="K80" s="37">
        <v>439824671.92711502</v>
      </c>
      <c r="L80" s="37">
        <v>2079436583.32392</v>
      </c>
      <c r="M80" s="37">
        <v>190160994.36696899</v>
      </c>
      <c r="N80" s="37">
        <v>3171807464.4539499</v>
      </c>
      <c r="O80" s="37">
        <v>293839560.59483099</v>
      </c>
      <c r="P80" s="37">
        <v>3465647025.04879</v>
      </c>
      <c r="Q80" s="37">
        <v>0</v>
      </c>
      <c r="R80" s="37">
        <v>79</v>
      </c>
      <c r="S80" s="37">
        <v>7.9000000000000001E-2</v>
      </c>
      <c r="T80">
        <v>0.70599999999999996</v>
      </c>
      <c r="U80">
        <f t="shared" si="2"/>
        <v>79</v>
      </c>
      <c r="V80">
        <f t="shared" si="3"/>
        <v>88</v>
      </c>
    </row>
    <row r="81" spans="1:22" x14ac:dyDescent="0.25">
      <c r="A81" s="37">
        <v>230</v>
      </c>
      <c r="B81" s="37" t="s">
        <v>829</v>
      </c>
      <c r="C81" s="37" t="s">
        <v>830</v>
      </c>
      <c r="D81" s="37">
        <v>397963130.342457</v>
      </c>
      <c r="E81" s="37">
        <v>4815361094.8709297</v>
      </c>
      <c r="F81" s="37">
        <v>741367183.85088301</v>
      </c>
      <c r="G81" s="37">
        <v>5556728278.7217999</v>
      </c>
      <c r="H81" s="37">
        <v>1437161972.90821</v>
      </c>
      <c r="I81" s="37">
        <v>208641090.47988099</v>
      </c>
      <c r="J81" s="37">
        <v>1634667522.6884401</v>
      </c>
      <c r="K81" s="37">
        <v>444551594.47789001</v>
      </c>
      <c r="L81" s="37">
        <v>2079219117.1663301</v>
      </c>
      <c r="M81" s="37">
        <v>189322039.86257601</v>
      </c>
      <c r="N81" s="37">
        <v>3180693572.1824799</v>
      </c>
      <c r="O81" s="37">
        <v>296815589.37299198</v>
      </c>
      <c r="P81" s="37">
        <v>3477509161.55546</v>
      </c>
      <c r="Q81" s="37">
        <v>0</v>
      </c>
      <c r="R81" s="37">
        <v>80</v>
      </c>
      <c r="S81" s="37">
        <v>0.08</v>
      </c>
      <c r="T81">
        <v>0.20599999999999999</v>
      </c>
      <c r="U81">
        <f t="shared" si="2"/>
        <v>80</v>
      </c>
      <c r="V81">
        <f t="shared" si="3"/>
        <v>80</v>
      </c>
    </row>
    <row r="82" spans="1:22" x14ac:dyDescent="0.25">
      <c r="A82" s="37">
        <v>967</v>
      </c>
      <c r="B82" s="37" t="s">
        <v>829</v>
      </c>
      <c r="C82" s="37" t="s">
        <v>830</v>
      </c>
      <c r="D82" s="37">
        <v>393020934.68872601</v>
      </c>
      <c r="E82" s="37">
        <v>4800654084.5981598</v>
      </c>
      <c r="F82" s="37">
        <v>756453819.33184397</v>
      </c>
      <c r="G82" s="37">
        <v>5557107903.9300003</v>
      </c>
      <c r="H82" s="37">
        <v>1437161972.90821</v>
      </c>
      <c r="I82" s="37">
        <v>204487592.63974601</v>
      </c>
      <c r="J82" s="37">
        <v>1597169554.03952</v>
      </c>
      <c r="K82" s="37">
        <v>458342225.416686</v>
      </c>
      <c r="L82" s="37">
        <v>2055511779.4562199</v>
      </c>
      <c r="M82" s="37">
        <v>188533342.04898</v>
      </c>
      <c r="N82" s="37">
        <v>3203484530.55863</v>
      </c>
      <c r="O82" s="37">
        <v>298111593.91515702</v>
      </c>
      <c r="P82" s="37">
        <v>3501596124.4737701</v>
      </c>
      <c r="Q82" s="37">
        <v>0</v>
      </c>
      <c r="R82" s="37">
        <v>81</v>
      </c>
      <c r="S82" s="37">
        <v>8.1000000000000003E-2</v>
      </c>
      <c r="T82">
        <v>0.78800000000000003</v>
      </c>
      <c r="U82">
        <f t="shared" si="2"/>
        <v>81</v>
      </c>
      <c r="V82">
        <f t="shared" si="3"/>
        <v>73</v>
      </c>
    </row>
    <row r="83" spans="1:22" x14ac:dyDescent="0.25">
      <c r="A83" s="37">
        <v>983</v>
      </c>
      <c r="B83" s="37" t="s">
        <v>829</v>
      </c>
      <c r="C83" s="37" t="s">
        <v>830</v>
      </c>
      <c r="D83" s="37">
        <v>398865651.32629198</v>
      </c>
      <c r="E83" s="37">
        <v>4809451981.3507996</v>
      </c>
      <c r="F83" s="37">
        <v>753110475.34705997</v>
      </c>
      <c r="G83" s="37">
        <v>5562562456.6978903</v>
      </c>
      <c r="H83" s="37">
        <v>1437161972.90821</v>
      </c>
      <c r="I83" s="37">
        <v>209553267.700665</v>
      </c>
      <c r="J83" s="37">
        <v>1651038911.5445499</v>
      </c>
      <c r="K83" s="37">
        <v>455157714.84320801</v>
      </c>
      <c r="L83" s="37">
        <v>2106196626.3877599</v>
      </c>
      <c r="M83" s="37">
        <v>189312383.62562701</v>
      </c>
      <c r="N83" s="37">
        <v>3158413069.8062401</v>
      </c>
      <c r="O83" s="37">
        <v>297952760.50385201</v>
      </c>
      <c r="P83" s="37">
        <v>3456365830.3101201</v>
      </c>
      <c r="Q83" s="37">
        <v>0</v>
      </c>
      <c r="R83" s="37">
        <v>82</v>
      </c>
      <c r="S83" s="37">
        <v>8.2000000000000003E-2</v>
      </c>
      <c r="T83">
        <v>0.315</v>
      </c>
      <c r="U83">
        <f t="shared" si="2"/>
        <v>82</v>
      </c>
      <c r="V83">
        <f t="shared" si="3"/>
        <v>79</v>
      </c>
    </row>
    <row r="84" spans="1:22" x14ac:dyDescent="0.25">
      <c r="A84" s="37">
        <v>257</v>
      </c>
      <c r="B84" s="37" t="s">
        <v>829</v>
      </c>
      <c r="C84" s="37" t="s">
        <v>830</v>
      </c>
      <c r="D84" s="37">
        <v>403044229.76709801</v>
      </c>
      <c r="E84" s="37">
        <v>4794532890.4874496</v>
      </c>
      <c r="F84" s="37">
        <v>783376672.55039501</v>
      </c>
      <c r="G84" s="37">
        <v>5577909563.0378504</v>
      </c>
      <c r="H84" s="37">
        <v>1437161972.90821</v>
      </c>
      <c r="I84" s="37">
        <v>213469241.44993001</v>
      </c>
      <c r="J84" s="37">
        <v>1696715673.5174401</v>
      </c>
      <c r="K84" s="37">
        <v>478939681.778045</v>
      </c>
      <c r="L84" s="37">
        <v>2175655355.2954898</v>
      </c>
      <c r="M84" s="37">
        <v>189574988.317168</v>
      </c>
      <c r="N84" s="37">
        <v>3097817216.9699998</v>
      </c>
      <c r="O84" s="37">
        <v>304436990.77235001</v>
      </c>
      <c r="P84" s="37">
        <v>3402254207.7423501</v>
      </c>
      <c r="Q84" s="37">
        <v>0</v>
      </c>
      <c r="R84" s="37">
        <v>83</v>
      </c>
      <c r="S84" s="37">
        <v>8.3000000000000004E-2</v>
      </c>
      <c r="T84">
        <v>0.81100000000000005</v>
      </c>
      <c r="U84">
        <f t="shared" si="2"/>
        <v>83</v>
      </c>
      <c r="V84">
        <f t="shared" si="3"/>
        <v>84</v>
      </c>
    </row>
    <row r="85" spans="1:22" x14ac:dyDescent="0.25">
      <c r="A85" s="37">
        <v>634</v>
      </c>
      <c r="B85" s="37" t="s">
        <v>829</v>
      </c>
      <c r="C85" s="37" t="s">
        <v>830</v>
      </c>
      <c r="D85" s="37">
        <v>399216292.08716202</v>
      </c>
      <c r="E85" s="37">
        <v>4847587576.2910204</v>
      </c>
      <c r="F85" s="37">
        <v>733645914.65182102</v>
      </c>
      <c r="G85" s="37">
        <v>5581233490.9428301</v>
      </c>
      <c r="H85" s="37">
        <v>1437161972.90821</v>
      </c>
      <c r="I85" s="37">
        <v>209751529.72452399</v>
      </c>
      <c r="J85" s="37">
        <v>1687657809.8341701</v>
      </c>
      <c r="K85" s="37">
        <v>441160718.463045</v>
      </c>
      <c r="L85" s="37">
        <v>2128818528.29722</v>
      </c>
      <c r="M85" s="37">
        <v>189464762.362638</v>
      </c>
      <c r="N85" s="37">
        <v>3159929766.45684</v>
      </c>
      <c r="O85" s="37">
        <v>292485196.188775</v>
      </c>
      <c r="P85" s="37">
        <v>3452414962.6456099</v>
      </c>
      <c r="Q85" s="37">
        <v>0</v>
      </c>
      <c r="R85" s="37">
        <v>84</v>
      </c>
      <c r="S85" s="37">
        <v>8.4000000000000005E-2</v>
      </c>
      <c r="T85">
        <v>0.96199999999999997</v>
      </c>
      <c r="U85">
        <f t="shared" si="2"/>
        <v>84</v>
      </c>
      <c r="V85">
        <f t="shared" si="3"/>
        <v>81</v>
      </c>
    </row>
    <row r="86" spans="1:22" x14ac:dyDescent="0.25">
      <c r="A86" s="37">
        <v>507</v>
      </c>
      <c r="B86" s="37" t="s">
        <v>829</v>
      </c>
      <c r="C86" s="37" t="s">
        <v>830</v>
      </c>
      <c r="D86" s="37">
        <v>410785884.62001997</v>
      </c>
      <c r="E86" s="37">
        <v>4780801896.6580896</v>
      </c>
      <c r="F86" s="37">
        <v>835139723.829072</v>
      </c>
      <c r="G86" s="37">
        <v>5615941620.4871702</v>
      </c>
      <c r="H86" s="37">
        <v>1437161972.90821</v>
      </c>
      <c r="I86" s="37">
        <v>215926901.62618601</v>
      </c>
      <c r="J86" s="37">
        <v>1670782714.11621</v>
      </c>
      <c r="K86" s="37">
        <v>495866458.470586</v>
      </c>
      <c r="L86" s="37">
        <v>2166649172.5868001</v>
      </c>
      <c r="M86" s="37">
        <v>194858982.99383301</v>
      </c>
      <c r="N86" s="37">
        <v>3110019182.5418701</v>
      </c>
      <c r="O86" s="37">
        <v>339273265.35848498</v>
      </c>
      <c r="P86" s="37">
        <v>3449292447.9003601</v>
      </c>
      <c r="Q86" s="37">
        <v>0</v>
      </c>
      <c r="R86" s="37">
        <v>85</v>
      </c>
      <c r="S86" s="37">
        <v>8.5000000000000006E-2</v>
      </c>
      <c r="T86">
        <v>0.78</v>
      </c>
      <c r="U86">
        <f t="shared" si="2"/>
        <v>85</v>
      </c>
      <c r="V86">
        <f t="shared" si="3"/>
        <v>109</v>
      </c>
    </row>
    <row r="87" spans="1:22" x14ac:dyDescent="0.25">
      <c r="A87" s="37">
        <v>928</v>
      </c>
      <c r="B87" s="37" t="s">
        <v>829</v>
      </c>
      <c r="C87" s="37" t="s">
        <v>830</v>
      </c>
      <c r="D87" s="37">
        <v>405358286.82012701</v>
      </c>
      <c r="E87" s="37">
        <v>4866119374.17099</v>
      </c>
      <c r="F87" s="37">
        <v>786933693.48643303</v>
      </c>
      <c r="G87" s="37">
        <v>5653053067.6574402</v>
      </c>
      <c r="H87" s="37">
        <v>1437161972.90821</v>
      </c>
      <c r="I87" s="37">
        <v>211676740.36901599</v>
      </c>
      <c r="J87" s="37">
        <v>1633168648.9759099</v>
      </c>
      <c r="K87" s="37">
        <v>478064156.18991297</v>
      </c>
      <c r="L87" s="37">
        <v>2111232805.1658199</v>
      </c>
      <c r="M87" s="37">
        <v>193681546.45111001</v>
      </c>
      <c r="N87" s="37">
        <v>3232950725.1950798</v>
      </c>
      <c r="O87" s="37">
        <v>308869537.29651898</v>
      </c>
      <c r="P87" s="37">
        <v>3541820262.4916101</v>
      </c>
      <c r="Q87" s="37">
        <v>0</v>
      </c>
      <c r="R87" s="37">
        <v>86</v>
      </c>
      <c r="S87" s="37">
        <v>8.5999999999999993E-2</v>
      </c>
      <c r="T87">
        <v>0.11</v>
      </c>
      <c r="U87">
        <f t="shared" si="2"/>
        <v>86</v>
      </c>
      <c r="V87">
        <f t="shared" si="3"/>
        <v>103</v>
      </c>
    </row>
    <row r="88" spans="1:22" x14ac:dyDescent="0.25">
      <c r="A88" s="37">
        <v>786</v>
      </c>
      <c r="B88" s="37" t="s">
        <v>829</v>
      </c>
      <c r="C88" s="37" t="s">
        <v>830</v>
      </c>
      <c r="D88" s="37">
        <v>397469166.43014699</v>
      </c>
      <c r="E88" s="37">
        <v>4969633183.14783</v>
      </c>
      <c r="F88" s="37">
        <v>691454549.15182102</v>
      </c>
      <c r="G88" s="37">
        <v>5661087732.2996397</v>
      </c>
      <c r="H88" s="37">
        <v>1437161972.90821</v>
      </c>
      <c r="I88" s="37">
        <v>207600183.681407</v>
      </c>
      <c r="J88" s="37">
        <v>1680399984.2145801</v>
      </c>
      <c r="K88" s="37">
        <v>420474704.29348701</v>
      </c>
      <c r="L88" s="37">
        <v>2100874688.50807</v>
      </c>
      <c r="M88" s="37">
        <v>189868982.748739</v>
      </c>
      <c r="N88" s="37">
        <v>3289233198.9332399</v>
      </c>
      <c r="O88" s="37">
        <v>270979844.858334</v>
      </c>
      <c r="P88" s="37">
        <v>3560213043.7915602</v>
      </c>
      <c r="Q88" s="37">
        <v>0</v>
      </c>
      <c r="R88" s="37">
        <v>87</v>
      </c>
      <c r="S88" s="37">
        <v>8.6999999999999994E-2</v>
      </c>
      <c r="T88">
        <v>0.76400000000000001</v>
      </c>
      <c r="U88">
        <f t="shared" si="2"/>
        <v>87</v>
      </c>
      <c r="V88">
        <f t="shared" si="3"/>
        <v>86</v>
      </c>
    </row>
    <row r="89" spans="1:22" x14ac:dyDescent="0.25">
      <c r="A89" s="37">
        <v>238</v>
      </c>
      <c r="B89" s="37" t="s">
        <v>829</v>
      </c>
      <c r="C89" s="37" t="s">
        <v>830</v>
      </c>
      <c r="D89" s="37">
        <v>403881614.640876</v>
      </c>
      <c r="E89" s="37">
        <v>4895528940.7748203</v>
      </c>
      <c r="F89" s="37">
        <v>766842273.86314595</v>
      </c>
      <c r="G89" s="37">
        <v>5662371214.6379805</v>
      </c>
      <c r="H89" s="37">
        <v>1437161972.90821</v>
      </c>
      <c r="I89" s="37">
        <v>211118003.36417601</v>
      </c>
      <c r="J89" s="37">
        <v>1639647759.77002</v>
      </c>
      <c r="K89" s="37">
        <v>464782453.62309498</v>
      </c>
      <c r="L89" s="37">
        <v>2104430213.39311</v>
      </c>
      <c r="M89" s="37">
        <v>192763611.27669901</v>
      </c>
      <c r="N89" s="37">
        <v>3255881181.0047998</v>
      </c>
      <c r="O89" s="37">
        <v>302059820.24005002</v>
      </c>
      <c r="P89" s="37">
        <v>3557941001.2448602</v>
      </c>
      <c r="Q89" s="37">
        <v>0</v>
      </c>
      <c r="R89" s="37">
        <v>88</v>
      </c>
      <c r="S89" s="37">
        <v>8.7999999999999995E-2</v>
      </c>
      <c r="T89">
        <v>0.70699999999999996</v>
      </c>
      <c r="U89">
        <f t="shared" si="2"/>
        <v>88</v>
      </c>
      <c r="V89">
        <f t="shared" si="3"/>
        <v>99</v>
      </c>
    </row>
    <row r="90" spans="1:22" x14ac:dyDescent="0.25">
      <c r="A90" s="37">
        <v>500</v>
      </c>
      <c r="B90" s="37" t="s">
        <v>829</v>
      </c>
      <c r="C90" s="37" t="s">
        <v>830</v>
      </c>
      <c r="D90" s="37">
        <v>396761676.31709599</v>
      </c>
      <c r="E90" s="37">
        <v>4924352378.6252403</v>
      </c>
      <c r="F90" s="37">
        <v>739317734.60724497</v>
      </c>
      <c r="G90" s="37">
        <v>5663670113.23248</v>
      </c>
      <c r="H90" s="37">
        <v>1437161972.90821</v>
      </c>
      <c r="I90" s="37">
        <v>207516244.65082401</v>
      </c>
      <c r="J90" s="37">
        <v>1655861068.86184</v>
      </c>
      <c r="K90" s="37">
        <v>457307395.16215199</v>
      </c>
      <c r="L90" s="37">
        <v>2113168464.0239799</v>
      </c>
      <c r="M90" s="37">
        <v>189245431.66627201</v>
      </c>
      <c r="N90" s="37">
        <v>3268491309.7633901</v>
      </c>
      <c r="O90" s="37">
        <v>282010339.44509298</v>
      </c>
      <c r="P90" s="37">
        <v>3550501649.2084899</v>
      </c>
      <c r="Q90" s="37">
        <v>0</v>
      </c>
      <c r="R90" s="37">
        <v>89</v>
      </c>
      <c r="S90" s="37">
        <v>8.8999999999999996E-2</v>
      </c>
      <c r="T90">
        <v>0.13700000000000001</v>
      </c>
      <c r="U90">
        <f t="shared" si="2"/>
        <v>89</v>
      </c>
      <c r="V90">
        <f t="shared" si="3"/>
        <v>77</v>
      </c>
    </row>
    <row r="91" spans="1:22" x14ac:dyDescent="0.25">
      <c r="A91" s="37">
        <v>596</v>
      </c>
      <c r="B91" s="37" t="s">
        <v>829</v>
      </c>
      <c r="C91" s="37" t="s">
        <v>830</v>
      </c>
      <c r="D91" s="37">
        <v>396727850.65907902</v>
      </c>
      <c r="E91" s="37">
        <v>4928219410.7372303</v>
      </c>
      <c r="F91" s="37">
        <v>738075925.70922995</v>
      </c>
      <c r="G91" s="37">
        <v>5666295336.4464598</v>
      </c>
      <c r="H91" s="37">
        <v>1437161972.90821</v>
      </c>
      <c r="I91" s="37">
        <v>207206271.633104</v>
      </c>
      <c r="J91" s="37">
        <v>1688514351.81197</v>
      </c>
      <c r="K91" s="37">
        <v>450298583.97107601</v>
      </c>
      <c r="L91" s="37">
        <v>2138812935.78304</v>
      </c>
      <c r="M91" s="37">
        <v>189521579.02597499</v>
      </c>
      <c r="N91" s="37">
        <v>3239705058.9252601</v>
      </c>
      <c r="O91" s="37">
        <v>287777341.73815399</v>
      </c>
      <c r="P91" s="37">
        <v>3527482400.6634102</v>
      </c>
      <c r="Q91" s="37">
        <v>0</v>
      </c>
      <c r="R91" s="37">
        <v>90</v>
      </c>
      <c r="S91" s="37">
        <v>0.09</v>
      </c>
      <c r="T91">
        <v>0.218</v>
      </c>
      <c r="U91">
        <f t="shared" si="2"/>
        <v>90</v>
      </c>
      <c r="V91">
        <f t="shared" si="3"/>
        <v>83</v>
      </c>
    </row>
    <row r="92" spans="1:22" x14ac:dyDescent="0.25">
      <c r="A92" s="37">
        <v>24</v>
      </c>
      <c r="B92" s="37" t="s">
        <v>829</v>
      </c>
      <c r="C92" s="37" t="s">
        <v>830</v>
      </c>
      <c r="D92" s="37">
        <v>395564872.89008498</v>
      </c>
      <c r="E92" s="37">
        <v>4916827778.5759497</v>
      </c>
      <c r="F92" s="37">
        <v>751957068.29130006</v>
      </c>
      <c r="G92" s="37">
        <v>5668784846.86724</v>
      </c>
      <c r="H92" s="37">
        <v>1437161972.90821</v>
      </c>
      <c r="I92" s="37">
        <v>206584235.19870999</v>
      </c>
      <c r="J92" s="37">
        <v>1680153769.1317401</v>
      </c>
      <c r="K92" s="37">
        <v>459926888.73755699</v>
      </c>
      <c r="L92" s="37">
        <v>2140080657.8693099</v>
      </c>
      <c r="M92" s="37">
        <v>188980637.69137499</v>
      </c>
      <c r="N92" s="37">
        <v>3236674009.4442</v>
      </c>
      <c r="O92" s="37">
        <v>292030179.553743</v>
      </c>
      <c r="P92" s="37">
        <v>3528704188.99793</v>
      </c>
      <c r="Q92" s="37">
        <v>0</v>
      </c>
      <c r="R92" s="37">
        <v>91</v>
      </c>
      <c r="S92" s="37">
        <v>9.0999999999999998E-2</v>
      </c>
      <c r="T92">
        <v>0.97199999999999998</v>
      </c>
      <c r="U92">
        <f t="shared" si="2"/>
        <v>91</v>
      </c>
      <c r="V92">
        <f t="shared" si="3"/>
        <v>75</v>
      </c>
    </row>
    <row r="93" spans="1:22" x14ac:dyDescent="0.25">
      <c r="A93" s="37">
        <v>382</v>
      </c>
      <c r="B93" s="37" t="s">
        <v>829</v>
      </c>
      <c r="C93" s="37" t="s">
        <v>830</v>
      </c>
      <c r="D93" s="37">
        <v>404003142.51779002</v>
      </c>
      <c r="E93" s="37">
        <v>4904705183.34484</v>
      </c>
      <c r="F93" s="37">
        <v>768926799.08036399</v>
      </c>
      <c r="G93" s="37">
        <v>5673631982.4252005</v>
      </c>
      <c r="H93" s="37">
        <v>1437161972.90821</v>
      </c>
      <c r="I93" s="37">
        <v>213725998.68014601</v>
      </c>
      <c r="J93" s="37">
        <v>1713769498.95454</v>
      </c>
      <c r="K93" s="37">
        <v>461064617.10015202</v>
      </c>
      <c r="L93" s="37">
        <v>2174834116.0546899</v>
      </c>
      <c r="M93" s="37">
        <v>190277143.83764401</v>
      </c>
      <c r="N93" s="37">
        <v>3190935684.3902898</v>
      </c>
      <c r="O93" s="37">
        <v>307862181.98021197</v>
      </c>
      <c r="P93" s="37">
        <v>3498797866.3705001</v>
      </c>
      <c r="Q93" s="37">
        <v>0</v>
      </c>
      <c r="R93" s="37">
        <v>92</v>
      </c>
      <c r="S93" s="37">
        <v>9.1999999999999998E-2</v>
      </c>
      <c r="T93">
        <v>0.18099999999999999</v>
      </c>
      <c r="U93">
        <f t="shared" si="2"/>
        <v>92</v>
      </c>
      <c r="V93">
        <f t="shared" si="3"/>
        <v>90</v>
      </c>
    </row>
    <row r="94" spans="1:22" x14ac:dyDescent="0.25">
      <c r="A94" s="37">
        <v>433</v>
      </c>
      <c r="B94" s="37" t="s">
        <v>829</v>
      </c>
      <c r="C94" s="37" t="s">
        <v>830</v>
      </c>
      <c r="D94" s="37">
        <v>407153921.34243703</v>
      </c>
      <c r="E94" s="37">
        <v>4927473192.4707699</v>
      </c>
      <c r="F94" s="37">
        <v>747899919.83212698</v>
      </c>
      <c r="G94" s="37">
        <v>5675373112.3029003</v>
      </c>
      <c r="H94" s="37">
        <v>1437161972.90821</v>
      </c>
      <c r="I94" s="37">
        <v>213518224.310303</v>
      </c>
      <c r="J94" s="37">
        <v>1690003797.7494299</v>
      </c>
      <c r="K94" s="37">
        <v>449489449.08672303</v>
      </c>
      <c r="L94" s="37">
        <v>2139493246.8361499</v>
      </c>
      <c r="M94" s="37">
        <v>193635697.03213301</v>
      </c>
      <c r="N94" s="37">
        <v>3237469394.7213402</v>
      </c>
      <c r="O94" s="37">
        <v>298410470.74540299</v>
      </c>
      <c r="P94" s="37">
        <v>3535879865.4667401</v>
      </c>
      <c r="Q94" s="37">
        <v>0</v>
      </c>
      <c r="R94" s="37">
        <v>93</v>
      </c>
      <c r="S94" s="37">
        <v>9.2999999999999999E-2</v>
      </c>
      <c r="T94">
        <v>0.40200000000000002</v>
      </c>
      <c r="U94">
        <f t="shared" si="2"/>
        <v>93</v>
      </c>
      <c r="V94">
        <f t="shared" si="3"/>
        <v>102</v>
      </c>
    </row>
    <row r="95" spans="1:22" x14ac:dyDescent="0.25">
      <c r="A95" s="37">
        <v>8</v>
      </c>
      <c r="B95" s="37" t="s">
        <v>829</v>
      </c>
      <c r="C95" s="37" t="s">
        <v>830</v>
      </c>
      <c r="D95" s="37">
        <v>411515659.15889102</v>
      </c>
      <c r="E95" s="37">
        <v>4879835921.9297504</v>
      </c>
      <c r="F95" s="37">
        <v>797327426.17330205</v>
      </c>
      <c r="G95" s="37">
        <v>5677163348.1030502</v>
      </c>
      <c r="H95" s="37">
        <v>1437161972.90821</v>
      </c>
      <c r="I95" s="37">
        <v>217947132.485176</v>
      </c>
      <c r="J95" s="37">
        <v>1745628747.23699</v>
      </c>
      <c r="K95" s="37">
        <v>470675497.071531</v>
      </c>
      <c r="L95" s="37">
        <v>2216304244.3085299</v>
      </c>
      <c r="M95" s="37">
        <v>193568526.67371401</v>
      </c>
      <c r="N95" s="37">
        <v>3134207174.69276</v>
      </c>
      <c r="O95" s="37">
        <v>326651929.10176998</v>
      </c>
      <c r="P95" s="37">
        <v>3460859103.7945199</v>
      </c>
      <c r="Q95" s="37">
        <v>0</v>
      </c>
      <c r="R95" s="37">
        <v>94</v>
      </c>
      <c r="S95" s="37">
        <v>9.4E-2</v>
      </c>
      <c r="T95">
        <v>0.223</v>
      </c>
      <c r="U95">
        <f t="shared" si="2"/>
        <v>94</v>
      </c>
      <c r="V95">
        <f t="shared" si="3"/>
        <v>101</v>
      </c>
    </row>
    <row r="96" spans="1:22" x14ac:dyDescent="0.25">
      <c r="A96" s="37">
        <v>342</v>
      </c>
      <c r="B96" s="37" t="s">
        <v>829</v>
      </c>
      <c r="C96" s="37" t="s">
        <v>830</v>
      </c>
      <c r="D96" s="37">
        <v>410300330.40387899</v>
      </c>
      <c r="E96" s="37">
        <v>4887211109.6137896</v>
      </c>
      <c r="F96" s="37">
        <v>791362596.97275102</v>
      </c>
      <c r="G96" s="37">
        <v>5678573706.5865402</v>
      </c>
      <c r="H96" s="37">
        <v>1437161972.90821</v>
      </c>
      <c r="I96" s="37">
        <v>216012255.29857099</v>
      </c>
      <c r="J96" s="37">
        <v>1657621470.1552</v>
      </c>
      <c r="K96" s="37">
        <v>483526841.12965101</v>
      </c>
      <c r="L96" s="37">
        <v>2141148311.2848499</v>
      </c>
      <c r="M96" s="37">
        <v>194288075.10530701</v>
      </c>
      <c r="N96" s="37">
        <v>3229589639.45858</v>
      </c>
      <c r="O96" s="37">
        <v>307835755.84310001</v>
      </c>
      <c r="P96" s="37">
        <v>3537425395.3016801</v>
      </c>
      <c r="Q96" s="37">
        <v>0</v>
      </c>
      <c r="R96" s="37">
        <v>95</v>
      </c>
      <c r="S96" s="37">
        <v>9.5000000000000001E-2</v>
      </c>
      <c r="T96">
        <v>0.83699999999999997</v>
      </c>
      <c r="U96">
        <f t="shared" si="2"/>
        <v>95</v>
      </c>
      <c r="V96">
        <f t="shared" si="3"/>
        <v>106</v>
      </c>
    </row>
    <row r="97" spans="1:22" x14ac:dyDescent="0.25">
      <c r="A97" s="37">
        <v>574</v>
      </c>
      <c r="B97" s="37" t="s">
        <v>829</v>
      </c>
      <c r="C97" s="37" t="s">
        <v>830</v>
      </c>
      <c r="D97" s="37">
        <v>398754746.93205398</v>
      </c>
      <c r="E97" s="37">
        <v>4882326581.5481997</v>
      </c>
      <c r="F97" s="37">
        <v>803395732.342924</v>
      </c>
      <c r="G97" s="37">
        <v>5685722313.89114</v>
      </c>
      <c r="H97" s="37">
        <v>1437161972.90821</v>
      </c>
      <c r="I97" s="37">
        <v>208211638.750835</v>
      </c>
      <c r="J97" s="37">
        <v>1622478115.2646101</v>
      </c>
      <c r="K97" s="37">
        <v>496065529.751903</v>
      </c>
      <c r="L97" s="37">
        <v>2118543645.01651</v>
      </c>
      <c r="M97" s="37">
        <v>190543108.181218</v>
      </c>
      <c r="N97" s="37">
        <v>3259848466.2835898</v>
      </c>
      <c r="O97" s="37">
        <v>307330202.591021</v>
      </c>
      <c r="P97" s="37">
        <v>3567178668.87462</v>
      </c>
      <c r="Q97" s="37">
        <v>0</v>
      </c>
      <c r="R97" s="37">
        <v>96</v>
      </c>
      <c r="S97" s="37">
        <v>9.6000000000000002E-2</v>
      </c>
      <c r="T97">
        <v>0.52700000000000002</v>
      </c>
      <c r="U97">
        <f t="shared" si="2"/>
        <v>96</v>
      </c>
      <c r="V97">
        <f t="shared" si="3"/>
        <v>94</v>
      </c>
    </row>
    <row r="98" spans="1:22" x14ac:dyDescent="0.25">
      <c r="A98" s="37">
        <v>835</v>
      </c>
      <c r="B98" s="37" t="s">
        <v>829</v>
      </c>
      <c r="C98" s="37" t="s">
        <v>830</v>
      </c>
      <c r="D98" s="37">
        <v>396173926.76454902</v>
      </c>
      <c r="E98" s="37">
        <v>4941918578.52701</v>
      </c>
      <c r="F98" s="37">
        <v>750938667.53124297</v>
      </c>
      <c r="G98" s="37">
        <v>5692857246.0582504</v>
      </c>
      <c r="H98" s="37">
        <v>1437161972.90821</v>
      </c>
      <c r="I98" s="37">
        <v>205873205.224953</v>
      </c>
      <c r="J98" s="37">
        <v>1628430457.5369799</v>
      </c>
      <c r="K98" s="37">
        <v>461158788.79173702</v>
      </c>
      <c r="L98" s="37">
        <v>2089589246.3287201</v>
      </c>
      <c r="M98" s="37">
        <v>190300721.53959599</v>
      </c>
      <c r="N98" s="37">
        <v>3313488120.9900198</v>
      </c>
      <c r="O98" s="37">
        <v>289779878.73950499</v>
      </c>
      <c r="P98" s="37">
        <v>3603267999.7295198</v>
      </c>
      <c r="Q98" s="37">
        <v>0</v>
      </c>
      <c r="R98" s="37">
        <v>97</v>
      </c>
      <c r="S98" s="37">
        <v>9.7000000000000003E-2</v>
      </c>
      <c r="T98">
        <v>0.26100000000000001</v>
      </c>
      <c r="U98">
        <f t="shared" si="2"/>
        <v>97</v>
      </c>
      <c r="V98">
        <f t="shared" si="3"/>
        <v>91</v>
      </c>
    </row>
    <row r="99" spans="1:22" x14ac:dyDescent="0.25">
      <c r="A99" s="37">
        <v>78</v>
      </c>
      <c r="B99" s="37" t="s">
        <v>829</v>
      </c>
      <c r="C99" s="37" t="s">
        <v>830</v>
      </c>
      <c r="D99" s="37">
        <v>402672617.46155697</v>
      </c>
      <c r="E99" s="37">
        <v>4951986598.8193398</v>
      </c>
      <c r="F99" s="37">
        <v>750498258.70212805</v>
      </c>
      <c r="G99" s="37">
        <v>5702484857.5214596</v>
      </c>
      <c r="H99" s="37">
        <v>1437161972.90821</v>
      </c>
      <c r="I99" s="37">
        <v>212407062.141837</v>
      </c>
      <c r="J99" s="37">
        <v>1700527079.9131999</v>
      </c>
      <c r="K99" s="37">
        <v>450874502.89865297</v>
      </c>
      <c r="L99" s="37">
        <v>2151401582.8118601</v>
      </c>
      <c r="M99" s="37">
        <v>190265555.31971899</v>
      </c>
      <c r="N99" s="37">
        <v>3251459518.9061399</v>
      </c>
      <c r="O99" s="37">
        <v>299623755.80347502</v>
      </c>
      <c r="P99" s="37">
        <v>3551083274.7096</v>
      </c>
      <c r="Q99" s="37">
        <v>0</v>
      </c>
      <c r="R99" s="37">
        <v>98</v>
      </c>
      <c r="S99" s="37">
        <v>9.8000000000000004E-2</v>
      </c>
      <c r="T99">
        <v>0.64500000000000002</v>
      </c>
      <c r="U99">
        <f t="shared" si="2"/>
        <v>98</v>
      </c>
      <c r="V99">
        <f t="shared" si="3"/>
        <v>89</v>
      </c>
    </row>
    <row r="100" spans="1:22" x14ac:dyDescent="0.25">
      <c r="A100" s="37">
        <v>485</v>
      </c>
      <c r="B100" s="37" t="s">
        <v>829</v>
      </c>
      <c r="C100" s="37" t="s">
        <v>830</v>
      </c>
      <c r="D100" s="37">
        <v>406533933.10191602</v>
      </c>
      <c r="E100" s="37">
        <v>4958391931.5055199</v>
      </c>
      <c r="F100" s="37">
        <v>744319519.72581196</v>
      </c>
      <c r="G100" s="37">
        <v>5702711451.2313299</v>
      </c>
      <c r="H100" s="37">
        <v>1437161972.90821</v>
      </c>
      <c r="I100" s="37">
        <v>212035636.60272101</v>
      </c>
      <c r="J100" s="37">
        <v>1651128624.62691</v>
      </c>
      <c r="K100" s="37">
        <v>457001865.82984102</v>
      </c>
      <c r="L100" s="37">
        <v>2108130490.4567499</v>
      </c>
      <c r="M100" s="37">
        <v>194498296.499194</v>
      </c>
      <c r="N100" s="37">
        <v>3307263306.8786001</v>
      </c>
      <c r="O100" s="37">
        <v>287317653.895971</v>
      </c>
      <c r="P100" s="37">
        <v>3594580960.77457</v>
      </c>
      <c r="Q100" s="37">
        <v>0</v>
      </c>
      <c r="R100" s="37">
        <v>99</v>
      </c>
      <c r="S100" s="37">
        <v>9.9000000000000005E-2</v>
      </c>
      <c r="T100">
        <v>0.83499999999999996</v>
      </c>
      <c r="U100">
        <f t="shared" si="2"/>
        <v>99</v>
      </c>
      <c r="V100">
        <f t="shared" si="3"/>
        <v>108</v>
      </c>
    </row>
    <row r="101" spans="1:22" x14ac:dyDescent="0.25">
      <c r="A101" s="37">
        <v>740</v>
      </c>
      <c r="B101" s="37" t="s">
        <v>829</v>
      </c>
      <c r="C101" s="37" t="s">
        <v>830</v>
      </c>
      <c r="D101" s="37">
        <v>409832609.37725902</v>
      </c>
      <c r="E101" s="37">
        <v>4955460373.5852604</v>
      </c>
      <c r="F101" s="37">
        <v>750812676.79671502</v>
      </c>
      <c r="G101" s="37">
        <v>5706273050.3819704</v>
      </c>
      <c r="H101" s="37">
        <v>1437161972.90821</v>
      </c>
      <c r="I101" s="37">
        <v>214328119.070741</v>
      </c>
      <c r="J101" s="37">
        <v>1706438204.2392099</v>
      </c>
      <c r="K101" s="37">
        <v>450357133.41057801</v>
      </c>
      <c r="L101" s="37">
        <v>2156795337.6497898</v>
      </c>
      <c r="M101" s="37">
        <v>195504490.30651799</v>
      </c>
      <c r="N101" s="37">
        <v>3249022169.3460398</v>
      </c>
      <c r="O101" s="37">
        <v>300455543.386136</v>
      </c>
      <c r="P101" s="37">
        <v>3549477712.7321701</v>
      </c>
      <c r="Q101" s="37">
        <v>0</v>
      </c>
      <c r="R101" s="37">
        <v>100</v>
      </c>
      <c r="S101" s="37">
        <v>0.1</v>
      </c>
      <c r="T101">
        <v>4.9000000000000002E-2</v>
      </c>
      <c r="U101">
        <f t="shared" si="2"/>
        <v>100</v>
      </c>
      <c r="V101">
        <f t="shared" si="3"/>
        <v>112</v>
      </c>
    </row>
    <row r="102" spans="1:22" x14ac:dyDescent="0.25">
      <c r="A102" s="37">
        <v>514</v>
      </c>
      <c r="B102" s="37" t="s">
        <v>829</v>
      </c>
      <c r="C102" s="37" t="s">
        <v>830</v>
      </c>
      <c r="D102" s="37">
        <v>396592790.32602102</v>
      </c>
      <c r="E102" s="37">
        <v>4968673241.3903303</v>
      </c>
      <c r="F102" s="37">
        <v>744053464.16528904</v>
      </c>
      <c r="G102" s="37">
        <v>5712726705.5556202</v>
      </c>
      <c r="H102" s="37">
        <v>1437161972.90821</v>
      </c>
      <c r="I102" s="37">
        <v>207832307.23923701</v>
      </c>
      <c r="J102" s="37">
        <v>1673182544.8780401</v>
      </c>
      <c r="K102" s="37">
        <v>460314533.72007799</v>
      </c>
      <c r="L102" s="37">
        <v>2133497078.59812</v>
      </c>
      <c r="M102" s="37">
        <v>188760483.08678401</v>
      </c>
      <c r="N102" s="37">
        <v>3295490696.51229</v>
      </c>
      <c r="O102" s="37">
        <v>283738930.44521099</v>
      </c>
      <c r="P102" s="37">
        <v>3579229626.95749</v>
      </c>
      <c r="Q102" s="37">
        <v>0</v>
      </c>
      <c r="R102" s="37">
        <v>101</v>
      </c>
      <c r="S102" s="37">
        <v>0.10100000000000001</v>
      </c>
      <c r="T102">
        <v>0.95299999999999996</v>
      </c>
      <c r="U102">
        <f t="shared" si="2"/>
        <v>101</v>
      </c>
      <c r="V102">
        <f t="shared" si="3"/>
        <v>74</v>
      </c>
    </row>
    <row r="103" spans="1:22" x14ac:dyDescent="0.25">
      <c r="A103" s="37">
        <v>650</v>
      </c>
      <c r="B103" s="37" t="s">
        <v>829</v>
      </c>
      <c r="C103" s="37" t="s">
        <v>830</v>
      </c>
      <c r="D103" s="37">
        <v>418635960.27158701</v>
      </c>
      <c r="E103" s="37">
        <v>4871813796.98242</v>
      </c>
      <c r="F103" s="37">
        <v>846942461.49060905</v>
      </c>
      <c r="G103" s="37">
        <v>5718756258.4730396</v>
      </c>
      <c r="H103" s="37">
        <v>1437161972.90821</v>
      </c>
      <c r="I103" s="37">
        <v>219891330.97968</v>
      </c>
      <c r="J103" s="37">
        <v>1693296801.0169799</v>
      </c>
      <c r="K103" s="37">
        <v>503307915.12085301</v>
      </c>
      <c r="L103" s="37">
        <v>2196604716.1378398</v>
      </c>
      <c r="M103" s="37">
        <v>198744629.291906</v>
      </c>
      <c r="N103" s="37">
        <v>3178516995.9654398</v>
      </c>
      <c r="O103" s="37">
        <v>343634546.36975503</v>
      </c>
      <c r="P103" s="37">
        <v>3522151542.3351998</v>
      </c>
      <c r="Q103" s="37">
        <v>0</v>
      </c>
      <c r="R103" s="37">
        <v>102</v>
      </c>
      <c r="S103" s="37">
        <v>0.10199999999999999</v>
      </c>
      <c r="T103">
        <v>0.08</v>
      </c>
      <c r="U103">
        <f t="shared" si="2"/>
        <v>102</v>
      </c>
      <c r="V103">
        <f t="shared" si="3"/>
        <v>127</v>
      </c>
    </row>
    <row r="104" spans="1:22" x14ac:dyDescent="0.25">
      <c r="A104" s="37">
        <v>628</v>
      </c>
      <c r="B104" s="37" t="s">
        <v>829</v>
      </c>
      <c r="C104" s="37" t="s">
        <v>830</v>
      </c>
      <c r="D104" s="37">
        <v>420068265.72386998</v>
      </c>
      <c r="E104" s="37">
        <v>4958340335.4400797</v>
      </c>
      <c r="F104" s="37">
        <v>762290340.06852198</v>
      </c>
      <c r="G104" s="37">
        <v>5720630675.5086098</v>
      </c>
      <c r="H104" s="37">
        <v>1437161972.90821</v>
      </c>
      <c r="I104" s="37">
        <v>222566528.805255</v>
      </c>
      <c r="J104" s="37">
        <v>1773352746.9275</v>
      </c>
      <c r="K104" s="37">
        <v>453604340.12558502</v>
      </c>
      <c r="L104" s="37">
        <v>2226957087.0530901</v>
      </c>
      <c r="M104" s="37">
        <v>197501736.91861501</v>
      </c>
      <c r="N104" s="37">
        <v>3184987588.5125799</v>
      </c>
      <c r="O104" s="37">
        <v>308685999.942936</v>
      </c>
      <c r="P104" s="37">
        <v>3493673588.4555202</v>
      </c>
      <c r="Q104" s="37">
        <v>0</v>
      </c>
      <c r="R104" s="37">
        <v>103</v>
      </c>
      <c r="S104" s="37">
        <v>0.10299999999999999</v>
      </c>
      <c r="T104">
        <v>0.36199999999999999</v>
      </c>
      <c r="U104">
        <f t="shared" si="2"/>
        <v>103</v>
      </c>
      <c r="V104">
        <f t="shared" si="3"/>
        <v>121</v>
      </c>
    </row>
    <row r="105" spans="1:22" x14ac:dyDescent="0.25">
      <c r="A105" s="37">
        <v>584</v>
      </c>
      <c r="B105" s="37" t="s">
        <v>829</v>
      </c>
      <c r="C105" s="37" t="s">
        <v>830</v>
      </c>
      <c r="D105" s="37">
        <v>396177361.27106601</v>
      </c>
      <c r="E105" s="37">
        <v>4969422859.2956104</v>
      </c>
      <c r="F105" s="37">
        <v>753164141.33848095</v>
      </c>
      <c r="G105" s="37">
        <v>5722587000.63414</v>
      </c>
      <c r="H105" s="37">
        <v>1437161972.90821</v>
      </c>
      <c r="I105" s="37">
        <v>207028433.97236601</v>
      </c>
      <c r="J105" s="37">
        <v>1657022395.1700699</v>
      </c>
      <c r="K105" s="37">
        <v>464346536.76471198</v>
      </c>
      <c r="L105" s="37">
        <v>2121368931.9347799</v>
      </c>
      <c r="M105" s="37">
        <v>189148927.29869899</v>
      </c>
      <c r="N105" s="37">
        <v>3312400464.1255398</v>
      </c>
      <c r="O105" s="37">
        <v>288817604.57376802</v>
      </c>
      <c r="P105" s="37">
        <v>3601218068.6993499</v>
      </c>
      <c r="Q105" s="37">
        <v>0</v>
      </c>
      <c r="R105" s="37">
        <v>104</v>
      </c>
      <c r="S105" s="37">
        <v>0.104</v>
      </c>
      <c r="T105">
        <v>6.0000000000000001E-3</v>
      </c>
      <c r="U105">
        <f t="shared" si="2"/>
        <v>104</v>
      </c>
      <c r="V105">
        <f t="shared" si="3"/>
        <v>76</v>
      </c>
    </row>
    <row r="106" spans="1:22" x14ac:dyDescent="0.25">
      <c r="A106" s="37">
        <v>322</v>
      </c>
      <c r="B106" s="37" t="s">
        <v>829</v>
      </c>
      <c r="C106" s="37" t="s">
        <v>830</v>
      </c>
      <c r="D106" s="37">
        <v>413164145.23651898</v>
      </c>
      <c r="E106" s="37">
        <v>4872614730.3327303</v>
      </c>
      <c r="F106" s="37">
        <v>850058168.41255105</v>
      </c>
      <c r="G106" s="37">
        <v>5722672898.7452803</v>
      </c>
      <c r="H106" s="37">
        <v>1437161972.90821</v>
      </c>
      <c r="I106" s="37">
        <v>217319979.77635899</v>
      </c>
      <c r="J106" s="37">
        <v>1704173085.3728499</v>
      </c>
      <c r="K106" s="37">
        <v>504817778.45178998</v>
      </c>
      <c r="L106" s="37">
        <v>2208990863.8246298</v>
      </c>
      <c r="M106" s="37">
        <v>195844165.46015999</v>
      </c>
      <c r="N106" s="37">
        <v>3168441644.9598799</v>
      </c>
      <c r="O106" s="37">
        <v>345240389.96076</v>
      </c>
      <c r="P106" s="37">
        <v>3513682034.92064</v>
      </c>
      <c r="Q106" s="37">
        <v>0</v>
      </c>
      <c r="R106" s="37">
        <v>105</v>
      </c>
      <c r="S106" s="37">
        <v>0.105</v>
      </c>
      <c r="T106">
        <v>0.46100000000000002</v>
      </c>
      <c r="U106">
        <f t="shared" si="2"/>
        <v>105</v>
      </c>
      <c r="V106">
        <f t="shared" si="3"/>
        <v>113</v>
      </c>
    </row>
    <row r="107" spans="1:22" x14ac:dyDescent="0.25">
      <c r="A107" s="37">
        <v>346</v>
      </c>
      <c r="B107" s="37" t="s">
        <v>829</v>
      </c>
      <c r="C107" s="37" t="s">
        <v>830</v>
      </c>
      <c r="D107" s="37">
        <v>405945367.09433001</v>
      </c>
      <c r="E107" s="37">
        <v>4948414513.5531101</v>
      </c>
      <c r="F107" s="37">
        <v>775706400.86612403</v>
      </c>
      <c r="G107" s="37">
        <v>5724120914.41924</v>
      </c>
      <c r="H107" s="37">
        <v>1437161972.90821</v>
      </c>
      <c r="I107" s="37">
        <v>212217642.62135801</v>
      </c>
      <c r="J107" s="37">
        <v>1676098720.34407</v>
      </c>
      <c r="K107" s="37">
        <v>474220769.56813598</v>
      </c>
      <c r="L107" s="37">
        <v>2150319489.91221</v>
      </c>
      <c r="M107" s="37">
        <v>193727724.47297201</v>
      </c>
      <c r="N107" s="37">
        <v>3272315793.2090302</v>
      </c>
      <c r="O107" s="37">
        <v>301485631.29798698</v>
      </c>
      <c r="P107" s="37">
        <v>3573801424.50703</v>
      </c>
      <c r="Q107" s="37">
        <v>0</v>
      </c>
      <c r="R107" s="37">
        <v>106</v>
      </c>
      <c r="S107" s="37">
        <v>0.106</v>
      </c>
      <c r="T107">
        <v>0.42499999999999999</v>
      </c>
      <c r="U107">
        <f t="shared" si="2"/>
        <v>106</v>
      </c>
      <c r="V107">
        <f t="shared" si="3"/>
        <v>104</v>
      </c>
    </row>
    <row r="108" spans="1:22" x14ac:dyDescent="0.25">
      <c r="A108" s="37">
        <v>333</v>
      </c>
      <c r="B108" s="37" t="s">
        <v>829</v>
      </c>
      <c r="C108" s="37" t="s">
        <v>830</v>
      </c>
      <c r="D108" s="37">
        <v>399105811.792059</v>
      </c>
      <c r="E108" s="37">
        <v>4995283147.60606</v>
      </c>
      <c r="F108" s="37">
        <v>729705427.74733806</v>
      </c>
      <c r="G108" s="37">
        <v>5724988575.3534002</v>
      </c>
      <c r="H108" s="37">
        <v>1437161972.90821</v>
      </c>
      <c r="I108" s="37">
        <v>207673204.99860701</v>
      </c>
      <c r="J108" s="37">
        <v>1664109105.39203</v>
      </c>
      <c r="K108" s="37">
        <v>443671298.632384</v>
      </c>
      <c r="L108" s="37">
        <v>2107780404.02442</v>
      </c>
      <c r="M108" s="37">
        <v>191432606.79345101</v>
      </c>
      <c r="N108" s="37">
        <v>3331174042.2140198</v>
      </c>
      <c r="O108" s="37">
        <v>286034129.11495298</v>
      </c>
      <c r="P108" s="37">
        <v>3617208171.32898</v>
      </c>
      <c r="Q108" s="37">
        <v>0</v>
      </c>
      <c r="R108" s="37">
        <v>107</v>
      </c>
      <c r="S108" s="37">
        <v>0.107</v>
      </c>
      <c r="T108">
        <v>0.28699999999999998</v>
      </c>
      <c r="U108">
        <f t="shared" si="2"/>
        <v>107</v>
      </c>
      <c r="V108">
        <f t="shared" si="3"/>
        <v>96</v>
      </c>
    </row>
    <row r="109" spans="1:22" x14ac:dyDescent="0.25">
      <c r="A109" s="37">
        <v>458</v>
      </c>
      <c r="B109" s="37" t="s">
        <v>829</v>
      </c>
      <c r="C109" s="37" t="s">
        <v>830</v>
      </c>
      <c r="D109" s="37">
        <v>423545559.36327702</v>
      </c>
      <c r="E109" s="37">
        <v>4864399418.2601805</v>
      </c>
      <c r="F109" s="37">
        <v>866186781.22866499</v>
      </c>
      <c r="G109" s="37">
        <v>5730586199.4888601</v>
      </c>
      <c r="H109" s="37">
        <v>1437161972.90821</v>
      </c>
      <c r="I109" s="37">
        <v>223646530.16334301</v>
      </c>
      <c r="J109" s="37">
        <v>1699460437.9551499</v>
      </c>
      <c r="K109" s="37">
        <v>516178481.54315501</v>
      </c>
      <c r="L109" s="37">
        <v>2215638919.4983001</v>
      </c>
      <c r="M109" s="37">
        <v>199899029.19993401</v>
      </c>
      <c r="N109" s="37">
        <v>3164938980.3050199</v>
      </c>
      <c r="O109" s="37">
        <v>350008299.68550903</v>
      </c>
      <c r="P109" s="37">
        <v>3514947279.99055</v>
      </c>
      <c r="Q109" s="37">
        <v>0</v>
      </c>
      <c r="R109" s="37">
        <v>108</v>
      </c>
      <c r="S109" s="37">
        <v>0.108</v>
      </c>
      <c r="T109">
        <v>0.96399999999999997</v>
      </c>
      <c r="U109">
        <f t="shared" si="2"/>
        <v>108</v>
      </c>
      <c r="V109">
        <f t="shared" si="3"/>
        <v>129</v>
      </c>
    </row>
    <row r="110" spans="1:22" x14ac:dyDescent="0.25">
      <c r="A110" s="37">
        <v>545</v>
      </c>
      <c r="B110" s="37" t="s">
        <v>829</v>
      </c>
      <c r="C110" s="37" t="s">
        <v>830</v>
      </c>
      <c r="D110" s="37">
        <v>418439342.34799701</v>
      </c>
      <c r="E110" s="37">
        <v>4922577581.3624401</v>
      </c>
      <c r="F110" s="37">
        <v>815355010.53259695</v>
      </c>
      <c r="G110" s="37">
        <v>5737932591.8950396</v>
      </c>
      <c r="H110" s="37">
        <v>1437161972.90821</v>
      </c>
      <c r="I110" s="37">
        <v>221321619.20860401</v>
      </c>
      <c r="J110" s="37">
        <v>1729955207.34828</v>
      </c>
      <c r="K110" s="37">
        <v>498096630.59754801</v>
      </c>
      <c r="L110" s="37">
        <v>2228051837.9458299</v>
      </c>
      <c r="M110" s="37">
        <v>197117723.139393</v>
      </c>
      <c r="N110" s="37">
        <v>3192622374.0141602</v>
      </c>
      <c r="O110" s="37">
        <v>317258379.935049</v>
      </c>
      <c r="P110" s="37">
        <v>3509880753.9492102</v>
      </c>
      <c r="Q110" s="37">
        <v>0</v>
      </c>
      <c r="R110" s="37">
        <v>109</v>
      </c>
      <c r="S110" s="37">
        <v>0.109</v>
      </c>
      <c r="T110">
        <v>0.77100000000000002</v>
      </c>
      <c r="U110">
        <f t="shared" si="2"/>
        <v>109</v>
      </c>
      <c r="V110">
        <f t="shared" si="3"/>
        <v>118</v>
      </c>
    </row>
    <row r="111" spans="1:22" x14ac:dyDescent="0.25">
      <c r="A111" s="37">
        <v>754</v>
      </c>
      <c r="B111" s="37" t="s">
        <v>829</v>
      </c>
      <c r="C111" s="37" t="s">
        <v>830</v>
      </c>
      <c r="D111" s="37">
        <v>417663923.27492702</v>
      </c>
      <c r="E111" s="37">
        <v>4872639368.3745403</v>
      </c>
      <c r="F111" s="37">
        <v>866346497.15274096</v>
      </c>
      <c r="G111" s="37">
        <v>5738985865.5272598</v>
      </c>
      <c r="H111" s="37">
        <v>1437161972.90821</v>
      </c>
      <c r="I111" s="37">
        <v>220975584.48498899</v>
      </c>
      <c r="J111" s="37">
        <v>1736304836.6154301</v>
      </c>
      <c r="K111" s="37">
        <v>520360149.26907402</v>
      </c>
      <c r="L111" s="37">
        <v>2256664985.8845</v>
      </c>
      <c r="M111" s="37">
        <v>196688338.789938</v>
      </c>
      <c r="N111" s="37">
        <v>3136334531.7591</v>
      </c>
      <c r="O111" s="37">
        <v>345986347.88366699</v>
      </c>
      <c r="P111" s="37">
        <v>3482320879.6427598</v>
      </c>
      <c r="Q111" s="37">
        <v>0</v>
      </c>
      <c r="R111" s="37">
        <v>110</v>
      </c>
      <c r="S111" s="37">
        <v>0.11</v>
      </c>
      <c r="T111">
        <v>0.33</v>
      </c>
      <c r="U111">
        <f t="shared" si="2"/>
        <v>110</v>
      </c>
      <c r="V111">
        <f t="shared" si="3"/>
        <v>116</v>
      </c>
    </row>
    <row r="112" spans="1:22" x14ac:dyDescent="0.25">
      <c r="A112" s="37">
        <v>131</v>
      </c>
      <c r="B112" s="37" t="s">
        <v>829</v>
      </c>
      <c r="C112" s="37" t="s">
        <v>830</v>
      </c>
      <c r="D112" s="37">
        <v>402250817.97624099</v>
      </c>
      <c r="E112" s="37">
        <v>5006762452.5592098</v>
      </c>
      <c r="F112" s="37">
        <v>732480040.316028</v>
      </c>
      <c r="G112" s="37">
        <v>5739242492.8752499</v>
      </c>
      <c r="H112" s="37">
        <v>1437161972.90821</v>
      </c>
      <c r="I112" s="37">
        <v>210312083.57527399</v>
      </c>
      <c r="J112" s="37">
        <v>1709927486.33936</v>
      </c>
      <c r="K112" s="37">
        <v>445468841.759633</v>
      </c>
      <c r="L112" s="37">
        <v>2155396328.09899</v>
      </c>
      <c r="M112" s="37">
        <v>191938734.400967</v>
      </c>
      <c r="N112" s="37">
        <v>3296834966.2198501</v>
      </c>
      <c r="O112" s="37">
        <v>287011198.55639398</v>
      </c>
      <c r="P112" s="37">
        <v>3583846164.7762599</v>
      </c>
      <c r="Q112" s="37">
        <v>0</v>
      </c>
      <c r="R112" s="37">
        <v>111</v>
      </c>
      <c r="S112" s="37">
        <v>0.111</v>
      </c>
      <c r="T112">
        <v>0.47499999999999998</v>
      </c>
      <c r="U112">
        <f t="shared" si="2"/>
        <v>111</v>
      </c>
      <c r="V112">
        <f t="shared" si="3"/>
        <v>98</v>
      </c>
    </row>
    <row r="113" spans="1:22" x14ac:dyDescent="0.25">
      <c r="A113" s="37">
        <v>31</v>
      </c>
      <c r="B113" s="37" t="s">
        <v>829</v>
      </c>
      <c r="C113" s="37" t="s">
        <v>830</v>
      </c>
      <c r="D113" s="37">
        <v>419894885.119479</v>
      </c>
      <c r="E113" s="37">
        <v>4973667207.1205196</v>
      </c>
      <c r="F113" s="37">
        <v>800370755.07559502</v>
      </c>
      <c r="G113" s="37">
        <v>5774037962.1961298</v>
      </c>
      <c r="H113" s="37">
        <v>1437161972.90821</v>
      </c>
      <c r="I113" s="37">
        <v>221652976.06698799</v>
      </c>
      <c r="J113" s="37">
        <v>1734657162.8918099</v>
      </c>
      <c r="K113" s="37">
        <v>486858408.86637098</v>
      </c>
      <c r="L113" s="37">
        <v>2221515571.7581902</v>
      </c>
      <c r="M113" s="37">
        <v>198241909.05249101</v>
      </c>
      <c r="N113" s="37">
        <v>3239010044.2287002</v>
      </c>
      <c r="O113" s="37">
        <v>313512346.20922297</v>
      </c>
      <c r="P113" s="37">
        <v>3552522390.4379401</v>
      </c>
      <c r="Q113" s="37">
        <v>0</v>
      </c>
      <c r="R113" s="37">
        <v>112</v>
      </c>
      <c r="S113" s="37">
        <v>0.112</v>
      </c>
      <c r="T113">
        <v>2.3E-2</v>
      </c>
      <c r="U113">
        <f t="shared" si="2"/>
        <v>112</v>
      </c>
      <c r="V113">
        <f t="shared" si="3"/>
        <v>123</v>
      </c>
    </row>
    <row r="114" spans="1:22" x14ac:dyDescent="0.25">
      <c r="A114" s="37">
        <v>980</v>
      </c>
      <c r="B114" s="37" t="s">
        <v>829</v>
      </c>
      <c r="C114" s="37" t="s">
        <v>830</v>
      </c>
      <c r="D114" s="37">
        <v>406577211.13525403</v>
      </c>
      <c r="E114" s="37">
        <v>5030838226.5078897</v>
      </c>
      <c r="F114" s="37">
        <v>758296284.89635396</v>
      </c>
      <c r="G114" s="37">
        <v>5789134511.4042397</v>
      </c>
      <c r="H114" s="37">
        <v>1437161972.90821</v>
      </c>
      <c r="I114" s="37">
        <v>213145378.21184799</v>
      </c>
      <c r="J114" s="37">
        <v>1678797483.48352</v>
      </c>
      <c r="K114" s="37">
        <v>464631039.78477001</v>
      </c>
      <c r="L114" s="37">
        <v>2143428523.26829</v>
      </c>
      <c r="M114" s="37">
        <v>193431832.92340499</v>
      </c>
      <c r="N114" s="37">
        <v>3352040743.0243702</v>
      </c>
      <c r="O114" s="37">
        <v>293665245.11158299</v>
      </c>
      <c r="P114" s="37">
        <v>3645705988.1359401</v>
      </c>
      <c r="Q114" s="37">
        <v>0</v>
      </c>
      <c r="R114" s="37">
        <v>113</v>
      </c>
      <c r="S114" s="37">
        <v>0.113</v>
      </c>
      <c r="T114">
        <v>0.92500000000000004</v>
      </c>
      <c r="U114">
        <f t="shared" si="2"/>
        <v>113</v>
      </c>
      <c r="V114">
        <f t="shared" si="3"/>
        <v>100</v>
      </c>
    </row>
    <row r="115" spans="1:22" x14ac:dyDescent="0.25">
      <c r="A115" s="37">
        <v>187</v>
      </c>
      <c r="B115" s="37" t="s">
        <v>829</v>
      </c>
      <c r="C115" s="37" t="s">
        <v>830</v>
      </c>
      <c r="D115" s="37">
        <v>403482461.47516298</v>
      </c>
      <c r="E115" s="37">
        <v>5075557592.3306398</v>
      </c>
      <c r="F115" s="37">
        <v>721211842.66472995</v>
      </c>
      <c r="G115" s="37">
        <v>5796769434.9953499</v>
      </c>
      <c r="H115" s="37">
        <v>1437161972.90821</v>
      </c>
      <c r="I115" s="37">
        <v>211819061.27826399</v>
      </c>
      <c r="J115" s="37">
        <v>1751505187.13902</v>
      </c>
      <c r="K115" s="37">
        <v>433736696.90656698</v>
      </c>
      <c r="L115" s="37">
        <v>2185241884.0455899</v>
      </c>
      <c r="M115" s="37">
        <v>191663400.196899</v>
      </c>
      <c r="N115" s="37">
        <v>3324052405.1916199</v>
      </c>
      <c r="O115" s="37">
        <v>287475145.75816298</v>
      </c>
      <c r="P115" s="37">
        <v>3611527550.94976</v>
      </c>
      <c r="Q115" s="37">
        <v>0</v>
      </c>
      <c r="R115" s="37">
        <v>114</v>
      </c>
      <c r="S115" s="37">
        <v>0.114</v>
      </c>
      <c r="T115">
        <v>0.02</v>
      </c>
      <c r="U115">
        <f t="shared" si="2"/>
        <v>114</v>
      </c>
      <c r="V115">
        <f t="shared" si="3"/>
        <v>97</v>
      </c>
    </row>
    <row r="116" spans="1:22" x14ac:dyDescent="0.25">
      <c r="A116" s="37">
        <v>863</v>
      </c>
      <c r="B116" s="37" t="s">
        <v>829</v>
      </c>
      <c r="C116" s="37" t="s">
        <v>830</v>
      </c>
      <c r="D116" s="37">
        <v>411199235.80004698</v>
      </c>
      <c r="E116" s="37">
        <v>5059206999.89604</v>
      </c>
      <c r="F116" s="37">
        <v>746098343.31041098</v>
      </c>
      <c r="G116" s="37">
        <v>5805305343.2064505</v>
      </c>
      <c r="H116" s="37">
        <v>1437161972.90821</v>
      </c>
      <c r="I116" s="37">
        <v>216298275.40538901</v>
      </c>
      <c r="J116" s="37">
        <v>1747449700.9263401</v>
      </c>
      <c r="K116" s="37">
        <v>456555069.39023</v>
      </c>
      <c r="L116" s="37">
        <v>2204004770.3165698</v>
      </c>
      <c r="M116" s="37">
        <v>194900960.39465699</v>
      </c>
      <c r="N116" s="37">
        <v>3311757298.9696898</v>
      </c>
      <c r="O116" s="37">
        <v>289543273.92018098</v>
      </c>
      <c r="P116" s="37">
        <v>3601300572.8898702</v>
      </c>
      <c r="Q116" s="37">
        <v>0</v>
      </c>
      <c r="R116" s="37">
        <v>115</v>
      </c>
      <c r="S116" s="37">
        <v>0.115</v>
      </c>
      <c r="T116">
        <v>4.0000000000000001E-3</v>
      </c>
      <c r="U116">
        <f t="shared" si="2"/>
        <v>115</v>
      </c>
      <c r="V116">
        <f t="shared" si="3"/>
        <v>110</v>
      </c>
    </row>
    <row r="117" spans="1:22" x14ac:dyDescent="0.25">
      <c r="A117" s="37">
        <v>376</v>
      </c>
      <c r="B117" s="37" t="s">
        <v>829</v>
      </c>
      <c r="C117" s="37" t="s">
        <v>830</v>
      </c>
      <c r="D117" s="37">
        <v>424247572.83248103</v>
      </c>
      <c r="E117" s="37">
        <v>5060068178.6604605</v>
      </c>
      <c r="F117" s="37">
        <v>754718972.17860103</v>
      </c>
      <c r="G117" s="37">
        <v>5814787150.8390598</v>
      </c>
      <c r="H117" s="37">
        <v>1437161972.90821</v>
      </c>
      <c r="I117" s="37">
        <v>225213534.36037001</v>
      </c>
      <c r="J117" s="37">
        <v>1832256970.92064</v>
      </c>
      <c r="K117" s="37">
        <v>452479129.690189</v>
      </c>
      <c r="L117" s="37">
        <v>2284736100.6108398</v>
      </c>
      <c r="M117" s="37">
        <v>199034038.47211099</v>
      </c>
      <c r="N117" s="37">
        <v>3227811207.73981</v>
      </c>
      <c r="O117" s="37">
        <v>302239842.48841101</v>
      </c>
      <c r="P117" s="37">
        <v>3530051050.22822</v>
      </c>
      <c r="Q117" s="37">
        <v>0</v>
      </c>
      <c r="R117" s="37">
        <v>116</v>
      </c>
      <c r="S117" s="37">
        <v>0.11600000000000001</v>
      </c>
      <c r="T117">
        <v>0.74099999999999999</v>
      </c>
      <c r="U117">
        <f t="shared" si="2"/>
        <v>116</v>
      </c>
      <c r="V117">
        <f t="shared" si="3"/>
        <v>128</v>
      </c>
    </row>
    <row r="118" spans="1:22" x14ac:dyDescent="0.25">
      <c r="A118" s="37">
        <v>214</v>
      </c>
      <c r="B118" s="37" t="s">
        <v>829</v>
      </c>
      <c r="C118" s="37" t="s">
        <v>830</v>
      </c>
      <c r="D118" s="37">
        <v>402017856.16316903</v>
      </c>
      <c r="E118" s="37">
        <v>5090064108.1873398</v>
      </c>
      <c r="F118" s="37">
        <v>728362038.87232697</v>
      </c>
      <c r="G118" s="37">
        <v>5818426147.0596704</v>
      </c>
      <c r="H118" s="37">
        <v>1437161972.90821</v>
      </c>
      <c r="I118" s="37">
        <v>211096203.43527299</v>
      </c>
      <c r="J118" s="37">
        <v>1729656596.45275</v>
      </c>
      <c r="K118" s="37">
        <v>444256889.24198198</v>
      </c>
      <c r="L118" s="37">
        <v>2173913485.6947298</v>
      </c>
      <c r="M118" s="37">
        <v>190921652.727896</v>
      </c>
      <c r="N118" s="37">
        <v>3360407511.73458</v>
      </c>
      <c r="O118" s="37">
        <v>284105149.63034397</v>
      </c>
      <c r="P118" s="37">
        <v>3644512661.3649402</v>
      </c>
      <c r="Q118" s="37">
        <v>0</v>
      </c>
      <c r="R118" s="37">
        <v>117</v>
      </c>
      <c r="S118" s="37">
        <v>0.11700000000000001</v>
      </c>
      <c r="T118">
        <v>0.51100000000000001</v>
      </c>
      <c r="U118">
        <f t="shared" si="2"/>
        <v>117</v>
      </c>
      <c r="V118">
        <f t="shared" si="3"/>
        <v>95</v>
      </c>
    </row>
    <row r="119" spans="1:22" x14ac:dyDescent="0.25">
      <c r="A119" s="37">
        <v>783</v>
      </c>
      <c r="B119" s="37" t="s">
        <v>829</v>
      </c>
      <c r="C119" s="37" t="s">
        <v>830</v>
      </c>
      <c r="D119" s="37">
        <v>417147099.17231798</v>
      </c>
      <c r="E119" s="37">
        <v>5088072660.7782097</v>
      </c>
      <c r="F119" s="37">
        <v>739890539.87510002</v>
      </c>
      <c r="G119" s="37">
        <v>5827963200.6533098</v>
      </c>
      <c r="H119" s="37">
        <v>1437161972.90821</v>
      </c>
      <c r="I119" s="37">
        <v>218412081.725703</v>
      </c>
      <c r="J119" s="37">
        <v>1750092161.0627999</v>
      </c>
      <c r="K119" s="37">
        <v>444760665.12734097</v>
      </c>
      <c r="L119" s="37">
        <v>2194852826.1901498</v>
      </c>
      <c r="M119" s="37">
        <v>198735017.446614</v>
      </c>
      <c r="N119" s="37">
        <v>3337980499.7154002</v>
      </c>
      <c r="O119" s="37">
        <v>295129874.74775797</v>
      </c>
      <c r="P119" s="37">
        <v>3633110374.46316</v>
      </c>
      <c r="Q119" s="37">
        <v>0</v>
      </c>
      <c r="R119" s="37">
        <v>118</v>
      </c>
      <c r="S119" s="37">
        <v>0.11799999999999999</v>
      </c>
      <c r="T119">
        <v>0.48799999999999999</v>
      </c>
      <c r="U119">
        <f t="shared" si="2"/>
        <v>118</v>
      </c>
      <c r="V119">
        <f t="shared" si="3"/>
        <v>126</v>
      </c>
    </row>
    <row r="120" spans="1:22" x14ac:dyDescent="0.25">
      <c r="A120" s="37">
        <v>853</v>
      </c>
      <c r="B120" s="37" t="s">
        <v>829</v>
      </c>
      <c r="C120" s="37" t="s">
        <v>830</v>
      </c>
      <c r="D120" s="37">
        <v>420087188.44355398</v>
      </c>
      <c r="E120" s="37">
        <v>5031254140.1514797</v>
      </c>
      <c r="F120" s="37">
        <v>799223130.24521101</v>
      </c>
      <c r="G120" s="37">
        <v>5830477270.3966703</v>
      </c>
      <c r="H120" s="37">
        <v>1437161972.90821</v>
      </c>
      <c r="I120" s="37">
        <v>223233201.29366699</v>
      </c>
      <c r="J120" s="37">
        <v>1786974074.84728</v>
      </c>
      <c r="K120" s="37">
        <v>485912427.47099501</v>
      </c>
      <c r="L120" s="37">
        <v>2272886502.3182802</v>
      </c>
      <c r="M120" s="37">
        <v>196853987.149887</v>
      </c>
      <c r="N120" s="37">
        <v>3244280065.3041902</v>
      </c>
      <c r="O120" s="37">
        <v>313310702.77421498</v>
      </c>
      <c r="P120" s="37">
        <v>3557590768.0783901</v>
      </c>
      <c r="Q120" s="37">
        <v>0</v>
      </c>
      <c r="R120" s="37">
        <v>119</v>
      </c>
      <c r="S120" s="37">
        <v>0.11899999999999999</v>
      </c>
      <c r="T120">
        <v>0.46200000000000002</v>
      </c>
      <c r="U120">
        <f t="shared" si="2"/>
        <v>119</v>
      </c>
      <c r="V120">
        <f t="shared" si="3"/>
        <v>117</v>
      </c>
    </row>
    <row r="121" spans="1:22" x14ac:dyDescent="0.25">
      <c r="A121" s="37">
        <v>86</v>
      </c>
      <c r="B121" s="37" t="s">
        <v>829</v>
      </c>
      <c r="C121" s="37" t="s">
        <v>830</v>
      </c>
      <c r="D121" s="37">
        <v>403094183.26462501</v>
      </c>
      <c r="E121" s="37">
        <v>5063455517.65205</v>
      </c>
      <c r="F121" s="37">
        <v>767371009.75098896</v>
      </c>
      <c r="G121" s="37">
        <v>5830826527.4030504</v>
      </c>
      <c r="H121" s="37">
        <v>1437161972.90821</v>
      </c>
      <c r="I121" s="37">
        <v>208931759.274113</v>
      </c>
      <c r="J121" s="37">
        <v>1679938494.8865199</v>
      </c>
      <c r="K121" s="37">
        <v>472983291.63660198</v>
      </c>
      <c r="L121" s="37">
        <v>2152921786.5231199</v>
      </c>
      <c r="M121" s="37">
        <v>194162423.99051201</v>
      </c>
      <c r="N121" s="37">
        <v>3383517022.7655301</v>
      </c>
      <c r="O121" s="37">
        <v>294387718.11438698</v>
      </c>
      <c r="P121" s="37">
        <v>3677904740.87993</v>
      </c>
      <c r="Q121" s="37">
        <v>0</v>
      </c>
      <c r="R121" s="37">
        <v>120</v>
      </c>
      <c r="S121" s="37">
        <v>0.12</v>
      </c>
      <c r="T121">
        <v>0.30099999999999999</v>
      </c>
      <c r="U121">
        <f t="shared" si="2"/>
        <v>120</v>
      </c>
      <c r="V121">
        <f t="shared" si="3"/>
        <v>105</v>
      </c>
    </row>
    <row r="122" spans="1:22" x14ac:dyDescent="0.25">
      <c r="A122" s="37">
        <v>415</v>
      </c>
      <c r="B122" s="37" t="s">
        <v>829</v>
      </c>
      <c r="C122" s="37" t="s">
        <v>830</v>
      </c>
      <c r="D122" s="37">
        <v>412348019.22660601</v>
      </c>
      <c r="E122" s="37">
        <v>5052681129.6701498</v>
      </c>
      <c r="F122" s="37">
        <v>778738507.21239102</v>
      </c>
      <c r="G122" s="37">
        <v>5831419636.8825397</v>
      </c>
      <c r="H122" s="37">
        <v>1437161972.90821</v>
      </c>
      <c r="I122" s="37">
        <v>215775208.770951</v>
      </c>
      <c r="J122" s="37">
        <v>1709571866.76951</v>
      </c>
      <c r="K122" s="37">
        <v>473724365.64482403</v>
      </c>
      <c r="L122" s="37">
        <v>2183296232.41433</v>
      </c>
      <c r="M122" s="37">
        <v>196572810.455654</v>
      </c>
      <c r="N122" s="37">
        <v>3343109262.90064</v>
      </c>
      <c r="O122" s="37">
        <v>305014141.56756598</v>
      </c>
      <c r="P122" s="37">
        <v>3648123404.4682002</v>
      </c>
      <c r="Q122" s="37">
        <v>0</v>
      </c>
      <c r="R122" s="37">
        <v>121</v>
      </c>
      <c r="S122" s="37">
        <v>0.121</v>
      </c>
      <c r="T122">
        <v>0.20899999999999999</v>
      </c>
      <c r="U122">
        <f t="shared" si="2"/>
        <v>121</v>
      </c>
      <c r="V122">
        <f t="shared" si="3"/>
        <v>115</v>
      </c>
    </row>
    <row r="123" spans="1:22" x14ac:dyDescent="0.25">
      <c r="A123" s="37">
        <v>896</v>
      </c>
      <c r="B123" s="37" t="s">
        <v>829</v>
      </c>
      <c r="C123" s="37" t="s">
        <v>830</v>
      </c>
      <c r="D123" s="37">
        <v>424838600.64665002</v>
      </c>
      <c r="E123" s="37">
        <v>5060729912.1454096</v>
      </c>
      <c r="F123" s="37">
        <v>789970987.11172295</v>
      </c>
      <c r="G123" s="37">
        <v>5850700899.2571497</v>
      </c>
      <c r="H123" s="37">
        <v>1437161972.90821</v>
      </c>
      <c r="I123" s="37">
        <v>223406760.856868</v>
      </c>
      <c r="J123" s="37">
        <v>1745308363.7931199</v>
      </c>
      <c r="K123" s="37">
        <v>476036515.03067201</v>
      </c>
      <c r="L123" s="37">
        <v>2221344878.8237801</v>
      </c>
      <c r="M123" s="37">
        <v>201431839.789781</v>
      </c>
      <c r="N123" s="37">
        <v>3315421548.3522902</v>
      </c>
      <c r="O123" s="37">
        <v>313934472.08104998</v>
      </c>
      <c r="P123" s="37">
        <v>3629356020.4333701</v>
      </c>
      <c r="Q123" s="37">
        <v>0</v>
      </c>
      <c r="R123" s="37">
        <v>122</v>
      </c>
      <c r="S123" s="37">
        <v>0.122</v>
      </c>
      <c r="T123">
        <v>0.66700000000000004</v>
      </c>
      <c r="U123">
        <f t="shared" si="2"/>
        <v>122</v>
      </c>
      <c r="V123">
        <f t="shared" si="3"/>
        <v>139</v>
      </c>
    </row>
    <row r="124" spans="1:22" x14ac:dyDescent="0.25">
      <c r="A124" s="37">
        <v>681</v>
      </c>
      <c r="B124" s="37" t="s">
        <v>829</v>
      </c>
      <c r="C124" s="37" t="s">
        <v>830</v>
      </c>
      <c r="D124" s="37">
        <v>427887124.55644101</v>
      </c>
      <c r="E124" s="37">
        <v>4960980806.3831596</v>
      </c>
      <c r="F124" s="37">
        <v>893792798.85384095</v>
      </c>
      <c r="G124" s="37">
        <v>5854773605.23701</v>
      </c>
      <c r="H124" s="37">
        <v>1437161972.90821</v>
      </c>
      <c r="I124" s="37">
        <v>226281690.063687</v>
      </c>
      <c r="J124" s="37">
        <v>1761184383.79231</v>
      </c>
      <c r="K124" s="37">
        <v>538638233.59251702</v>
      </c>
      <c r="L124" s="37">
        <v>2299822617.38482</v>
      </c>
      <c r="M124" s="37">
        <v>201605434.492753</v>
      </c>
      <c r="N124" s="37">
        <v>3199796422.5908499</v>
      </c>
      <c r="O124" s="37">
        <v>355154565.26132298</v>
      </c>
      <c r="P124" s="37">
        <v>3554950987.85218</v>
      </c>
      <c r="Q124" s="37">
        <v>0</v>
      </c>
      <c r="R124" s="37">
        <v>123</v>
      </c>
      <c r="S124" s="37">
        <v>0.123</v>
      </c>
      <c r="T124">
        <v>0.14799999999999999</v>
      </c>
      <c r="U124">
        <f t="shared" si="2"/>
        <v>123</v>
      </c>
      <c r="V124">
        <f t="shared" si="3"/>
        <v>140</v>
      </c>
    </row>
    <row r="125" spans="1:22" x14ac:dyDescent="0.25">
      <c r="A125" s="37">
        <v>71</v>
      </c>
      <c r="B125" s="37" t="s">
        <v>829</v>
      </c>
      <c r="C125" s="37" t="s">
        <v>830</v>
      </c>
      <c r="D125" s="37">
        <v>432001660.28258002</v>
      </c>
      <c r="E125" s="37">
        <v>5016541716.90979</v>
      </c>
      <c r="F125" s="37">
        <v>840388072.81864905</v>
      </c>
      <c r="G125" s="37">
        <v>5856929789.7284603</v>
      </c>
      <c r="H125" s="37">
        <v>1437161972.90821</v>
      </c>
      <c r="I125" s="37">
        <v>229505037.15882</v>
      </c>
      <c r="J125" s="37">
        <v>1783004366.7900801</v>
      </c>
      <c r="K125" s="37">
        <v>503821464.07648802</v>
      </c>
      <c r="L125" s="37">
        <v>2286825830.86658</v>
      </c>
      <c r="M125" s="37">
        <v>202496623.123759</v>
      </c>
      <c r="N125" s="37">
        <v>3233537350.11971</v>
      </c>
      <c r="O125" s="37">
        <v>336566608.74216002</v>
      </c>
      <c r="P125" s="37">
        <v>3570103958.8618798</v>
      </c>
      <c r="Q125" s="37">
        <v>0</v>
      </c>
      <c r="R125" s="37">
        <v>124</v>
      </c>
      <c r="S125" s="37">
        <v>0.124</v>
      </c>
      <c r="T125">
        <v>0.71199999999999997</v>
      </c>
      <c r="U125">
        <f t="shared" si="2"/>
        <v>124</v>
      </c>
      <c r="V125">
        <f t="shared" si="3"/>
        <v>150</v>
      </c>
    </row>
    <row r="126" spans="1:22" x14ac:dyDescent="0.25">
      <c r="A126" s="37">
        <v>395</v>
      </c>
      <c r="B126" s="37" t="s">
        <v>829</v>
      </c>
      <c r="C126" s="37" t="s">
        <v>830</v>
      </c>
      <c r="D126" s="37">
        <v>428202730.21666801</v>
      </c>
      <c r="E126" s="37">
        <v>4970105237.2353697</v>
      </c>
      <c r="F126" s="37">
        <v>889568941.11831105</v>
      </c>
      <c r="G126" s="37">
        <v>5859674178.3536997</v>
      </c>
      <c r="H126" s="37">
        <v>1437161972.90821</v>
      </c>
      <c r="I126" s="37">
        <v>225545587.91952801</v>
      </c>
      <c r="J126" s="37">
        <v>1733362791.424</v>
      </c>
      <c r="K126" s="37">
        <v>529683948.29091001</v>
      </c>
      <c r="L126" s="37">
        <v>2263046739.71491</v>
      </c>
      <c r="M126" s="37">
        <v>202657142.29714</v>
      </c>
      <c r="N126" s="37">
        <v>3236742445.8113599</v>
      </c>
      <c r="O126" s="37">
        <v>359884992.82740003</v>
      </c>
      <c r="P126" s="37">
        <v>3596627438.6387801</v>
      </c>
      <c r="Q126" s="37">
        <v>0</v>
      </c>
      <c r="R126" s="37">
        <v>125</v>
      </c>
      <c r="S126" s="37">
        <v>0.125</v>
      </c>
      <c r="T126">
        <v>0.16400000000000001</v>
      </c>
      <c r="U126">
        <f t="shared" si="2"/>
        <v>125</v>
      </c>
      <c r="V126">
        <f t="shared" si="3"/>
        <v>152</v>
      </c>
    </row>
    <row r="127" spans="1:22" x14ac:dyDescent="0.25">
      <c r="A127" s="37">
        <v>127</v>
      </c>
      <c r="B127" s="37" t="s">
        <v>829</v>
      </c>
      <c r="C127" s="37" t="s">
        <v>830</v>
      </c>
      <c r="D127" s="37">
        <v>408994269.595622</v>
      </c>
      <c r="E127" s="37">
        <v>5127330739.2351503</v>
      </c>
      <c r="F127" s="37">
        <v>734202025.89944196</v>
      </c>
      <c r="G127" s="37">
        <v>5861532765.1345901</v>
      </c>
      <c r="H127" s="37">
        <v>1437161972.90821</v>
      </c>
      <c r="I127" s="37">
        <v>213511051.995868</v>
      </c>
      <c r="J127" s="37">
        <v>1719484791.3761699</v>
      </c>
      <c r="K127" s="37">
        <v>449828918.04505497</v>
      </c>
      <c r="L127" s="37">
        <v>2169313709.4212198</v>
      </c>
      <c r="M127" s="37">
        <v>195483217.59975401</v>
      </c>
      <c r="N127" s="37">
        <v>3407845947.8589802</v>
      </c>
      <c r="O127" s="37">
        <v>284373107.85438597</v>
      </c>
      <c r="P127" s="37">
        <v>3692219055.7133598</v>
      </c>
      <c r="Q127" s="37">
        <v>0</v>
      </c>
      <c r="R127" s="37">
        <v>126</v>
      </c>
      <c r="S127" s="37">
        <v>0.126</v>
      </c>
      <c r="T127">
        <v>0.46800000000000003</v>
      </c>
      <c r="U127">
        <f t="shared" si="2"/>
        <v>126</v>
      </c>
      <c r="V127">
        <f t="shared" si="3"/>
        <v>111</v>
      </c>
    </row>
    <row r="128" spans="1:22" x14ac:dyDescent="0.25">
      <c r="A128" s="37">
        <v>466</v>
      </c>
      <c r="B128" s="37" t="s">
        <v>829</v>
      </c>
      <c r="C128" s="37" t="s">
        <v>830</v>
      </c>
      <c r="D128" s="37">
        <v>411498546.54806697</v>
      </c>
      <c r="E128" s="37">
        <v>5159459419.1636295</v>
      </c>
      <c r="F128" s="37">
        <v>708977793.13724601</v>
      </c>
      <c r="G128" s="37">
        <v>5868437212.3008804</v>
      </c>
      <c r="H128" s="37">
        <v>1437161972.90821</v>
      </c>
      <c r="I128" s="37">
        <v>217057731.47032601</v>
      </c>
      <c r="J128" s="37">
        <v>1794837602.2730701</v>
      </c>
      <c r="K128" s="37">
        <v>420976210.01294398</v>
      </c>
      <c r="L128" s="37">
        <v>2215813812.2860098</v>
      </c>
      <c r="M128" s="37">
        <v>194440815.07774001</v>
      </c>
      <c r="N128" s="37">
        <v>3364621816.8905602</v>
      </c>
      <c r="O128" s="37">
        <v>288001583.12430203</v>
      </c>
      <c r="P128" s="37">
        <v>3652623400.0148602</v>
      </c>
      <c r="Q128" s="37">
        <v>0</v>
      </c>
      <c r="R128" s="37">
        <v>127</v>
      </c>
      <c r="S128" s="37">
        <v>0.127</v>
      </c>
      <c r="T128">
        <v>0.109</v>
      </c>
      <c r="U128">
        <f t="shared" si="2"/>
        <v>127</v>
      </c>
      <c r="V128">
        <f t="shared" si="3"/>
        <v>107</v>
      </c>
    </row>
    <row r="129" spans="1:22" x14ac:dyDescent="0.25">
      <c r="A129" s="37">
        <v>46</v>
      </c>
      <c r="B129" s="37" t="s">
        <v>829</v>
      </c>
      <c r="C129" s="37" t="s">
        <v>830</v>
      </c>
      <c r="D129" s="37">
        <v>425570688.28200102</v>
      </c>
      <c r="E129" s="37">
        <v>5074375441.60221</v>
      </c>
      <c r="F129" s="37">
        <v>796292318.23839796</v>
      </c>
      <c r="G129" s="37">
        <v>5870667759.8406096</v>
      </c>
      <c r="H129" s="37">
        <v>1437161972.90821</v>
      </c>
      <c r="I129" s="37">
        <v>223857504.09925899</v>
      </c>
      <c r="J129" s="37">
        <v>1757638521.1747799</v>
      </c>
      <c r="K129" s="37">
        <v>480467678.88168001</v>
      </c>
      <c r="L129" s="37">
        <v>2238106200.0564599</v>
      </c>
      <c r="M129" s="37">
        <v>201713184.18274099</v>
      </c>
      <c r="N129" s="37">
        <v>3316736920.4274302</v>
      </c>
      <c r="O129" s="37">
        <v>315824639.35671699</v>
      </c>
      <c r="P129" s="37">
        <v>3632561559.7841501</v>
      </c>
      <c r="Q129" s="37">
        <v>0</v>
      </c>
      <c r="R129" s="37">
        <v>128</v>
      </c>
      <c r="S129" s="37">
        <v>0.128</v>
      </c>
      <c r="T129">
        <v>0.16700000000000001</v>
      </c>
      <c r="U129">
        <f t="shared" si="2"/>
        <v>128</v>
      </c>
      <c r="V129">
        <f t="shared" si="3"/>
        <v>142</v>
      </c>
    </row>
    <row r="130" spans="1:22" x14ac:dyDescent="0.25">
      <c r="A130" s="37">
        <v>193</v>
      </c>
      <c r="B130" s="37" t="s">
        <v>829</v>
      </c>
      <c r="C130" s="37" t="s">
        <v>830</v>
      </c>
      <c r="D130" s="37">
        <v>419279120.09429401</v>
      </c>
      <c r="E130" s="37">
        <v>5119206159.58179</v>
      </c>
      <c r="F130" s="37">
        <v>754242136.70507002</v>
      </c>
      <c r="G130" s="37">
        <v>5873448296.2868605</v>
      </c>
      <c r="H130" s="37">
        <v>1437161972.90821</v>
      </c>
      <c r="I130" s="37">
        <v>220559150.81508899</v>
      </c>
      <c r="J130" s="37">
        <v>1763734777.40781</v>
      </c>
      <c r="K130" s="37">
        <v>451943812.34903997</v>
      </c>
      <c r="L130" s="37">
        <v>2215678589.7568598</v>
      </c>
      <c r="M130" s="37">
        <v>198719969.27920401</v>
      </c>
      <c r="N130" s="37">
        <v>3355471382.1739702</v>
      </c>
      <c r="O130" s="37">
        <v>302298324.35602897</v>
      </c>
      <c r="P130" s="37">
        <v>3657769706.5300002</v>
      </c>
      <c r="Q130" s="37">
        <v>0</v>
      </c>
      <c r="R130" s="37">
        <v>129</v>
      </c>
      <c r="S130" s="37">
        <v>0.129</v>
      </c>
      <c r="T130">
        <v>0.25</v>
      </c>
      <c r="U130">
        <f t="shared" ref="U130:U193" si="4">500-RANK(G130,$G$2:$G$501)+1</f>
        <v>129</v>
      </c>
      <c r="V130">
        <f t="shared" ref="V130:V193" si="5">500-RANK(M130,$M$2:$M$501)+1</f>
        <v>125</v>
      </c>
    </row>
    <row r="131" spans="1:22" x14ac:dyDescent="0.25">
      <c r="A131" s="37">
        <v>235</v>
      </c>
      <c r="B131" s="37" t="s">
        <v>829</v>
      </c>
      <c r="C131" s="37" t="s">
        <v>830</v>
      </c>
      <c r="D131" s="37">
        <v>426043130.07759601</v>
      </c>
      <c r="E131" s="37">
        <v>5088642737.4308004</v>
      </c>
      <c r="F131" s="37">
        <v>785546202.81640697</v>
      </c>
      <c r="G131" s="37">
        <v>5874188940.2472095</v>
      </c>
      <c r="H131" s="37">
        <v>1437161972.90821</v>
      </c>
      <c r="I131" s="37">
        <v>223145864.296599</v>
      </c>
      <c r="J131" s="37">
        <v>1737378797.02703</v>
      </c>
      <c r="K131" s="37">
        <v>474919740.64313501</v>
      </c>
      <c r="L131" s="37">
        <v>2212298537.6701598</v>
      </c>
      <c r="M131" s="37">
        <v>202897265.78099599</v>
      </c>
      <c r="N131" s="37">
        <v>3351263940.40376</v>
      </c>
      <c r="O131" s="37">
        <v>310626462.17327201</v>
      </c>
      <c r="P131" s="37">
        <v>3661890402.5770402</v>
      </c>
      <c r="Q131" s="37">
        <v>0</v>
      </c>
      <c r="R131" s="37">
        <v>130</v>
      </c>
      <c r="S131" s="37">
        <v>0.13</v>
      </c>
      <c r="T131">
        <v>0.78200000000000003</v>
      </c>
      <c r="U131">
        <f t="shared" si="4"/>
        <v>130</v>
      </c>
      <c r="V131">
        <f t="shared" si="5"/>
        <v>154</v>
      </c>
    </row>
    <row r="132" spans="1:22" x14ac:dyDescent="0.25">
      <c r="A132" s="37">
        <v>666</v>
      </c>
      <c r="B132" s="37" t="s">
        <v>829</v>
      </c>
      <c r="C132" s="37" t="s">
        <v>830</v>
      </c>
      <c r="D132" s="37">
        <v>422155173.41096097</v>
      </c>
      <c r="E132" s="37">
        <v>5081968410.9696798</v>
      </c>
      <c r="F132" s="37">
        <v>792893860.42536998</v>
      </c>
      <c r="G132" s="37">
        <v>5874862271.39505</v>
      </c>
      <c r="H132" s="37">
        <v>1437161972.90821</v>
      </c>
      <c r="I132" s="37">
        <v>221753418.65652001</v>
      </c>
      <c r="J132" s="37">
        <v>1734205863.92273</v>
      </c>
      <c r="K132" s="37">
        <v>480170613.93307298</v>
      </c>
      <c r="L132" s="37">
        <v>2214376477.8558002</v>
      </c>
      <c r="M132" s="37">
        <v>200401754.75444099</v>
      </c>
      <c r="N132" s="37">
        <v>3347762547.0469499</v>
      </c>
      <c r="O132" s="37">
        <v>312723246.49229598</v>
      </c>
      <c r="P132" s="37">
        <v>3660485793.5392399</v>
      </c>
      <c r="Q132" s="37">
        <v>0</v>
      </c>
      <c r="R132" s="37">
        <v>131</v>
      </c>
      <c r="S132" s="37">
        <v>0.13100000000000001</v>
      </c>
      <c r="T132">
        <v>0.105</v>
      </c>
      <c r="U132">
        <f t="shared" si="4"/>
        <v>131</v>
      </c>
      <c r="V132">
        <f t="shared" si="5"/>
        <v>132</v>
      </c>
    </row>
    <row r="133" spans="1:22" x14ac:dyDescent="0.25">
      <c r="A133" s="37">
        <v>409</v>
      </c>
      <c r="B133" s="37" t="s">
        <v>829</v>
      </c>
      <c r="C133" s="37" t="s">
        <v>830</v>
      </c>
      <c r="D133" s="37">
        <v>425344034.86318201</v>
      </c>
      <c r="E133" s="37">
        <v>5068312356.9584703</v>
      </c>
      <c r="F133" s="37">
        <v>809105319.86210501</v>
      </c>
      <c r="G133" s="37">
        <v>5877417676.82055</v>
      </c>
      <c r="H133" s="37">
        <v>1437161972.90821</v>
      </c>
      <c r="I133" s="37">
        <v>223434723.706101</v>
      </c>
      <c r="J133" s="37">
        <v>1739188935.2600601</v>
      </c>
      <c r="K133" s="37">
        <v>493514368.867571</v>
      </c>
      <c r="L133" s="37">
        <v>2232703304.1276202</v>
      </c>
      <c r="M133" s="37">
        <v>201909311.15707999</v>
      </c>
      <c r="N133" s="37">
        <v>3329123421.69841</v>
      </c>
      <c r="O133" s="37">
        <v>315590950.99453402</v>
      </c>
      <c r="P133" s="37">
        <v>3644714372.6929202</v>
      </c>
      <c r="Q133" s="37">
        <v>0</v>
      </c>
      <c r="R133" s="37">
        <v>132</v>
      </c>
      <c r="S133" s="37">
        <v>0.13200000000000001</v>
      </c>
      <c r="T133">
        <v>0.55300000000000005</v>
      </c>
      <c r="U133">
        <f t="shared" si="4"/>
        <v>132</v>
      </c>
      <c r="V133">
        <f t="shared" si="5"/>
        <v>146</v>
      </c>
    </row>
    <row r="134" spans="1:22" x14ac:dyDescent="0.25">
      <c r="A134" s="37">
        <v>523</v>
      </c>
      <c r="B134" s="37" t="s">
        <v>829</v>
      </c>
      <c r="C134" s="37" t="s">
        <v>830</v>
      </c>
      <c r="D134" s="37">
        <v>432907108.33869702</v>
      </c>
      <c r="E134" s="37">
        <v>5136081433.9724197</v>
      </c>
      <c r="F134" s="37">
        <v>749120995.78975999</v>
      </c>
      <c r="G134" s="37">
        <v>5885202429.7621698</v>
      </c>
      <c r="H134" s="37">
        <v>1437161972.90821</v>
      </c>
      <c r="I134" s="37">
        <v>228965068.175899</v>
      </c>
      <c r="J134" s="37">
        <v>1834927254.07425</v>
      </c>
      <c r="K134" s="37">
        <v>443437899.142272</v>
      </c>
      <c r="L134" s="37">
        <v>2278365153.2165198</v>
      </c>
      <c r="M134" s="37">
        <v>203942040.16279799</v>
      </c>
      <c r="N134" s="37">
        <v>3301154179.89816</v>
      </c>
      <c r="O134" s="37">
        <v>305683096.64748698</v>
      </c>
      <c r="P134" s="37">
        <v>3606837276.54564</v>
      </c>
      <c r="Q134" s="37">
        <v>0</v>
      </c>
      <c r="R134" s="37">
        <v>133</v>
      </c>
      <c r="S134" s="37">
        <v>0.13300000000000001</v>
      </c>
      <c r="T134">
        <v>0.64100000000000001</v>
      </c>
      <c r="U134">
        <f t="shared" si="4"/>
        <v>133</v>
      </c>
      <c r="V134">
        <f t="shared" si="5"/>
        <v>161</v>
      </c>
    </row>
    <row r="135" spans="1:22" x14ac:dyDescent="0.25">
      <c r="A135" s="37">
        <v>445</v>
      </c>
      <c r="B135" s="37" t="s">
        <v>829</v>
      </c>
      <c r="C135" s="37" t="s">
        <v>830</v>
      </c>
      <c r="D135" s="37">
        <v>417799776.18359399</v>
      </c>
      <c r="E135" s="37">
        <v>5119082544.3627796</v>
      </c>
      <c r="F135" s="37">
        <v>770963895.18077695</v>
      </c>
      <c r="G135" s="37">
        <v>5890046439.5435801</v>
      </c>
      <c r="H135" s="37">
        <v>1437161972.90821</v>
      </c>
      <c r="I135" s="37">
        <v>220530415.95445099</v>
      </c>
      <c r="J135" s="37">
        <v>1790243334.93345</v>
      </c>
      <c r="K135" s="37">
        <v>459826048.92971599</v>
      </c>
      <c r="L135" s="37">
        <v>2250069383.8631701</v>
      </c>
      <c r="M135" s="37">
        <v>197269360.22914299</v>
      </c>
      <c r="N135" s="37">
        <v>3328839209.4293199</v>
      </c>
      <c r="O135" s="37">
        <v>311137846.25106102</v>
      </c>
      <c r="P135" s="37">
        <v>3639977055.6803999</v>
      </c>
      <c r="Q135" s="37">
        <v>0</v>
      </c>
      <c r="R135" s="37">
        <v>134</v>
      </c>
      <c r="S135" s="37">
        <v>0.13400000000000001</v>
      </c>
      <c r="T135">
        <v>2.7E-2</v>
      </c>
      <c r="U135">
        <f t="shared" si="4"/>
        <v>134</v>
      </c>
      <c r="V135">
        <f t="shared" si="5"/>
        <v>119</v>
      </c>
    </row>
    <row r="136" spans="1:22" x14ac:dyDescent="0.25">
      <c r="A136" s="37">
        <v>219</v>
      </c>
      <c r="B136" s="37" t="s">
        <v>829</v>
      </c>
      <c r="C136" s="37" t="s">
        <v>830</v>
      </c>
      <c r="D136" s="37">
        <v>413047138.27500701</v>
      </c>
      <c r="E136" s="37">
        <v>5141821073.6016703</v>
      </c>
      <c r="F136" s="37">
        <v>751950915.33121502</v>
      </c>
      <c r="G136" s="37">
        <v>5893771988.9328804</v>
      </c>
      <c r="H136" s="37">
        <v>1437161972.90821</v>
      </c>
      <c r="I136" s="37">
        <v>215439555.07111099</v>
      </c>
      <c r="J136" s="37">
        <v>1727029565.5418</v>
      </c>
      <c r="K136" s="37">
        <v>458130062.96482998</v>
      </c>
      <c r="L136" s="37">
        <v>2185159628.5066299</v>
      </c>
      <c r="M136" s="37">
        <v>197607583.203895</v>
      </c>
      <c r="N136" s="37">
        <v>3414791508.0598602</v>
      </c>
      <c r="O136" s="37">
        <v>293820852.36638403</v>
      </c>
      <c r="P136" s="37">
        <v>3708612360.42625</v>
      </c>
      <c r="Q136" s="37">
        <v>0</v>
      </c>
      <c r="R136" s="37">
        <v>135</v>
      </c>
      <c r="S136" s="37">
        <v>0.13500000000000001</v>
      </c>
      <c r="T136">
        <v>0.68700000000000006</v>
      </c>
      <c r="U136">
        <f t="shared" si="4"/>
        <v>135</v>
      </c>
      <c r="V136">
        <f t="shared" si="5"/>
        <v>122</v>
      </c>
    </row>
    <row r="137" spans="1:22" x14ac:dyDescent="0.25">
      <c r="A137" s="37">
        <v>800</v>
      </c>
      <c r="B137" s="37" t="s">
        <v>829</v>
      </c>
      <c r="C137" s="37" t="s">
        <v>830</v>
      </c>
      <c r="D137" s="37">
        <v>420538988.676691</v>
      </c>
      <c r="E137" s="37">
        <v>5107709199.8976097</v>
      </c>
      <c r="F137" s="37">
        <v>788531164.22590196</v>
      </c>
      <c r="G137" s="37">
        <v>5896240364.1234999</v>
      </c>
      <c r="H137" s="37">
        <v>1437161972.90821</v>
      </c>
      <c r="I137" s="37">
        <v>219974024.70346799</v>
      </c>
      <c r="J137" s="37">
        <v>1720231785.8029301</v>
      </c>
      <c r="K137" s="37">
        <v>478265262.84737003</v>
      </c>
      <c r="L137" s="37">
        <v>2198497048.6503</v>
      </c>
      <c r="M137" s="37">
        <v>200564963.973223</v>
      </c>
      <c r="N137" s="37">
        <v>3387477414.0946698</v>
      </c>
      <c r="O137" s="37">
        <v>310265901.37853098</v>
      </c>
      <c r="P137" s="37">
        <v>3697743315.4731898</v>
      </c>
      <c r="Q137" s="37">
        <v>0</v>
      </c>
      <c r="R137" s="37">
        <v>136</v>
      </c>
      <c r="S137" s="37">
        <v>0.13600000000000001</v>
      </c>
      <c r="T137">
        <v>0.28199999999999997</v>
      </c>
      <c r="U137">
        <f t="shared" si="4"/>
        <v>136</v>
      </c>
      <c r="V137">
        <f t="shared" si="5"/>
        <v>134</v>
      </c>
    </row>
    <row r="138" spans="1:22" x14ac:dyDescent="0.25">
      <c r="A138" s="37">
        <v>916</v>
      </c>
      <c r="B138" s="37" t="s">
        <v>829</v>
      </c>
      <c r="C138" s="37" t="s">
        <v>830</v>
      </c>
      <c r="D138" s="37">
        <v>413343048.8739</v>
      </c>
      <c r="E138" s="37">
        <v>5149469340.9440603</v>
      </c>
      <c r="F138" s="37">
        <v>749200835.46457696</v>
      </c>
      <c r="G138" s="37">
        <v>5898670176.4086599</v>
      </c>
      <c r="H138" s="37">
        <v>1437161972.90821</v>
      </c>
      <c r="I138" s="37">
        <v>214881437.072422</v>
      </c>
      <c r="J138" s="37">
        <v>1705258735.1789999</v>
      </c>
      <c r="K138" s="37">
        <v>459406824.037283</v>
      </c>
      <c r="L138" s="37">
        <v>2164665559.21629</v>
      </c>
      <c r="M138" s="37">
        <v>198461611.801478</v>
      </c>
      <c r="N138" s="37">
        <v>3444210605.7650499</v>
      </c>
      <c r="O138" s="37">
        <v>289794011.42729402</v>
      </c>
      <c r="P138" s="37">
        <v>3734004617.1923599</v>
      </c>
      <c r="Q138" s="37">
        <v>0</v>
      </c>
      <c r="R138" s="37">
        <v>137</v>
      </c>
      <c r="S138" s="37">
        <v>0.13700000000000001</v>
      </c>
      <c r="T138">
        <v>0.186</v>
      </c>
      <c r="U138">
        <f t="shared" si="4"/>
        <v>137</v>
      </c>
      <c r="V138">
        <f t="shared" si="5"/>
        <v>124</v>
      </c>
    </row>
    <row r="139" spans="1:22" x14ac:dyDescent="0.25">
      <c r="A139" s="37">
        <v>691</v>
      </c>
      <c r="B139" s="37" t="s">
        <v>829</v>
      </c>
      <c r="C139" s="37" t="s">
        <v>830</v>
      </c>
      <c r="D139" s="37">
        <v>427730590.00850999</v>
      </c>
      <c r="E139" s="37">
        <v>5079688260.7425003</v>
      </c>
      <c r="F139" s="37">
        <v>820310279.62194204</v>
      </c>
      <c r="G139" s="37">
        <v>5899998540.36446</v>
      </c>
      <c r="H139" s="37">
        <v>1437161972.90821</v>
      </c>
      <c r="I139" s="37">
        <v>223522643.54321799</v>
      </c>
      <c r="J139" s="37">
        <v>1700899084.06795</v>
      </c>
      <c r="K139" s="37">
        <v>496990193.77962399</v>
      </c>
      <c r="L139" s="37">
        <v>2197889277.84758</v>
      </c>
      <c r="M139" s="37">
        <v>204207946.46529099</v>
      </c>
      <c r="N139" s="37">
        <v>3378789176.6745501</v>
      </c>
      <c r="O139" s="37">
        <v>323320085.842318</v>
      </c>
      <c r="P139" s="37">
        <v>3702109262.51687</v>
      </c>
      <c r="Q139" s="37">
        <v>0</v>
      </c>
      <c r="R139" s="37">
        <v>138</v>
      </c>
      <c r="S139" s="37">
        <v>0.13800000000000001</v>
      </c>
      <c r="T139">
        <v>0.27200000000000002</v>
      </c>
      <c r="U139">
        <f t="shared" si="4"/>
        <v>138</v>
      </c>
      <c r="V139">
        <f t="shared" si="5"/>
        <v>162</v>
      </c>
    </row>
    <row r="140" spans="1:22" x14ac:dyDescent="0.25">
      <c r="A140" s="37">
        <v>952</v>
      </c>
      <c r="B140" s="37" t="s">
        <v>829</v>
      </c>
      <c r="C140" s="37" t="s">
        <v>830</v>
      </c>
      <c r="D140" s="37">
        <v>423917881.36962801</v>
      </c>
      <c r="E140" s="37">
        <v>5137602062.7385702</v>
      </c>
      <c r="F140" s="37">
        <v>765574407.81496894</v>
      </c>
      <c r="G140" s="37">
        <v>5903176470.5535297</v>
      </c>
      <c r="H140" s="37">
        <v>1437161972.90821</v>
      </c>
      <c r="I140" s="37">
        <v>221854404.32251701</v>
      </c>
      <c r="J140" s="37">
        <v>1754116605.18279</v>
      </c>
      <c r="K140" s="37">
        <v>460121045.98699498</v>
      </c>
      <c r="L140" s="37">
        <v>2214237651.1697798</v>
      </c>
      <c r="M140" s="37">
        <v>202063477.04710999</v>
      </c>
      <c r="N140" s="37">
        <v>3383485457.5557799</v>
      </c>
      <c r="O140" s="37">
        <v>305453361.82797301</v>
      </c>
      <c r="P140" s="37">
        <v>3688938819.38375</v>
      </c>
      <c r="Q140" s="37">
        <v>0</v>
      </c>
      <c r="R140" s="37">
        <v>139</v>
      </c>
      <c r="S140" s="37">
        <v>0.13900000000000001</v>
      </c>
      <c r="T140">
        <v>0.88700000000000001</v>
      </c>
      <c r="U140">
        <f t="shared" si="4"/>
        <v>139</v>
      </c>
      <c r="V140">
        <f t="shared" si="5"/>
        <v>148</v>
      </c>
    </row>
    <row r="141" spans="1:22" x14ac:dyDescent="0.25">
      <c r="A141" s="37">
        <v>739</v>
      </c>
      <c r="B141" s="37" t="s">
        <v>829</v>
      </c>
      <c r="C141" s="37" t="s">
        <v>830</v>
      </c>
      <c r="D141" s="37">
        <v>426427561.47541201</v>
      </c>
      <c r="E141" s="37">
        <v>5057404301.0183802</v>
      </c>
      <c r="F141" s="37">
        <v>848786619.21611202</v>
      </c>
      <c r="G141" s="37">
        <v>5906190920.2344904</v>
      </c>
      <c r="H141" s="37">
        <v>1437161972.90821</v>
      </c>
      <c r="I141" s="37">
        <v>225910108.45730099</v>
      </c>
      <c r="J141" s="37">
        <v>1810466444.92784</v>
      </c>
      <c r="K141" s="37">
        <v>508932147.95460302</v>
      </c>
      <c r="L141" s="37">
        <v>2319398592.8824501</v>
      </c>
      <c r="M141" s="37">
        <v>200517453.01811001</v>
      </c>
      <c r="N141" s="37">
        <v>3246937856.0905399</v>
      </c>
      <c r="O141" s="37">
        <v>339854471.26150799</v>
      </c>
      <c r="P141" s="37">
        <v>3586792327.3520398</v>
      </c>
      <c r="Q141" s="37">
        <v>0</v>
      </c>
      <c r="R141" s="37">
        <v>140</v>
      </c>
      <c r="S141" s="37">
        <v>0.14000000000000001</v>
      </c>
      <c r="T141">
        <v>0.38900000000000001</v>
      </c>
      <c r="U141">
        <f t="shared" si="4"/>
        <v>140</v>
      </c>
      <c r="V141">
        <f t="shared" si="5"/>
        <v>133</v>
      </c>
    </row>
    <row r="142" spans="1:22" x14ac:dyDescent="0.25">
      <c r="A142" s="37">
        <v>89</v>
      </c>
      <c r="B142" s="37" t="s">
        <v>829</v>
      </c>
      <c r="C142" s="37" t="s">
        <v>830</v>
      </c>
      <c r="D142" s="37">
        <v>421813654.405114</v>
      </c>
      <c r="E142" s="37">
        <v>5147682119.9991302</v>
      </c>
      <c r="F142" s="37">
        <v>775030925.43979299</v>
      </c>
      <c r="G142" s="37">
        <v>5922713045.4389</v>
      </c>
      <c r="H142" s="37">
        <v>1437161972.90821</v>
      </c>
      <c r="I142" s="37">
        <v>220190858.17354301</v>
      </c>
      <c r="J142" s="37">
        <v>1741188414.3775899</v>
      </c>
      <c r="K142" s="37">
        <v>472484815.01151299</v>
      </c>
      <c r="L142" s="37">
        <v>2213673229.3891001</v>
      </c>
      <c r="M142" s="37">
        <v>201622796.23157001</v>
      </c>
      <c r="N142" s="37">
        <v>3406493705.6215401</v>
      </c>
      <c r="O142" s="37">
        <v>302546110.42827898</v>
      </c>
      <c r="P142" s="37">
        <v>3709039816.0497999</v>
      </c>
      <c r="Q142" s="37">
        <v>0</v>
      </c>
      <c r="R142" s="37">
        <v>141</v>
      </c>
      <c r="S142" s="37">
        <v>0.14099999999999999</v>
      </c>
      <c r="T142">
        <v>0.93</v>
      </c>
      <c r="U142">
        <f t="shared" si="4"/>
        <v>141</v>
      </c>
      <c r="V142">
        <f t="shared" si="5"/>
        <v>141</v>
      </c>
    </row>
    <row r="143" spans="1:22" x14ac:dyDescent="0.25">
      <c r="A143" s="37">
        <v>305</v>
      </c>
      <c r="B143" s="37" t="s">
        <v>829</v>
      </c>
      <c r="C143" s="37" t="s">
        <v>830</v>
      </c>
      <c r="D143" s="37">
        <v>424059765.75007802</v>
      </c>
      <c r="E143" s="37">
        <v>5142861962.4236898</v>
      </c>
      <c r="F143" s="37">
        <v>780200259.72806704</v>
      </c>
      <c r="G143" s="37">
        <v>5923062222.1517401</v>
      </c>
      <c r="H143" s="37">
        <v>1437161972.90821</v>
      </c>
      <c r="I143" s="37">
        <v>222249714.13547999</v>
      </c>
      <c r="J143" s="37">
        <v>1747237450.4191401</v>
      </c>
      <c r="K143" s="37">
        <v>469527639.96529299</v>
      </c>
      <c r="L143" s="37">
        <v>2216765090.3844399</v>
      </c>
      <c r="M143" s="37">
        <v>201810051.61459699</v>
      </c>
      <c r="N143" s="37">
        <v>3395624512.00454</v>
      </c>
      <c r="O143" s="37">
        <v>310672619.76277399</v>
      </c>
      <c r="P143" s="37">
        <v>3706297131.7673001</v>
      </c>
      <c r="Q143" s="37">
        <v>0</v>
      </c>
      <c r="R143" s="37">
        <v>142</v>
      </c>
      <c r="S143" s="37">
        <v>0.14199999999999999</v>
      </c>
      <c r="T143">
        <v>0.68899999999999995</v>
      </c>
      <c r="U143">
        <f t="shared" si="4"/>
        <v>142</v>
      </c>
      <c r="V143">
        <f t="shared" si="5"/>
        <v>144</v>
      </c>
    </row>
    <row r="144" spans="1:22" x14ac:dyDescent="0.25">
      <c r="A144" s="37">
        <v>480</v>
      </c>
      <c r="B144" s="37" t="s">
        <v>829</v>
      </c>
      <c r="C144" s="37" t="s">
        <v>830</v>
      </c>
      <c r="D144" s="37">
        <v>417173185.49525201</v>
      </c>
      <c r="E144" s="37">
        <v>5169805834.5777102</v>
      </c>
      <c r="F144" s="37">
        <v>764847856.46938503</v>
      </c>
      <c r="G144" s="37">
        <v>5934653691.0470896</v>
      </c>
      <c r="H144" s="37">
        <v>1437161972.90821</v>
      </c>
      <c r="I144" s="37">
        <v>219867928.16101399</v>
      </c>
      <c r="J144" s="37">
        <v>1790093640.9438701</v>
      </c>
      <c r="K144" s="37">
        <v>464200612.892856</v>
      </c>
      <c r="L144" s="37">
        <v>2254294253.83673</v>
      </c>
      <c r="M144" s="37">
        <v>197305257.33423799</v>
      </c>
      <c r="N144" s="37">
        <v>3379712193.6338301</v>
      </c>
      <c r="O144" s="37">
        <v>300647243.57652903</v>
      </c>
      <c r="P144" s="37">
        <v>3680359437.21035</v>
      </c>
      <c r="Q144" s="37">
        <v>0</v>
      </c>
      <c r="R144" s="37">
        <v>143</v>
      </c>
      <c r="S144" s="37">
        <v>0.14299999999999999</v>
      </c>
      <c r="T144">
        <v>0.92900000000000005</v>
      </c>
      <c r="U144">
        <f t="shared" si="4"/>
        <v>143</v>
      </c>
      <c r="V144">
        <f t="shared" si="5"/>
        <v>120</v>
      </c>
    </row>
    <row r="145" spans="1:22" x14ac:dyDescent="0.25">
      <c r="A145" s="37">
        <v>320</v>
      </c>
      <c r="B145" s="37" t="s">
        <v>829</v>
      </c>
      <c r="C145" s="37" t="s">
        <v>830</v>
      </c>
      <c r="D145" s="37">
        <v>427032986.50006503</v>
      </c>
      <c r="E145" s="37">
        <v>5157140996.1726999</v>
      </c>
      <c r="F145" s="37">
        <v>784845473.75729895</v>
      </c>
      <c r="G145" s="37">
        <v>5941986469.9300098</v>
      </c>
      <c r="H145" s="37">
        <v>1437161972.90821</v>
      </c>
      <c r="I145" s="37">
        <v>224001745.24548799</v>
      </c>
      <c r="J145" s="37">
        <v>1764637095.13381</v>
      </c>
      <c r="K145" s="37">
        <v>476085938.05876398</v>
      </c>
      <c r="L145" s="37">
        <v>2240723033.1925702</v>
      </c>
      <c r="M145" s="37">
        <v>203031241.254576</v>
      </c>
      <c r="N145" s="37">
        <v>3392503901.0388899</v>
      </c>
      <c r="O145" s="37">
        <v>308759535.69853503</v>
      </c>
      <c r="P145" s="37">
        <v>3701263436.7374401</v>
      </c>
      <c r="Q145" s="37">
        <v>0</v>
      </c>
      <c r="R145" s="37">
        <v>144</v>
      </c>
      <c r="S145" s="37">
        <v>0.14399999999999999</v>
      </c>
      <c r="T145">
        <v>0.84799999999999998</v>
      </c>
      <c r="U145">
        <f t="shared" si="4"/>
        <v>144</v>
      </c>
      <c r="V145">
        <f t="shared" si="5"/>
        <v>157</v>
      </c>
    </row>
    <row r="146" spans="1:22" x14ac:dyDescent="0.25">
      <c r="A146" s="37">
        <v>762</v>
      </c>
      <c r="B146" s="37" t="s">
        <v>829</v>
      </c>
      <c r="C146" s="37" t="s">
        <v>830</v>
      </c>
      <c r="D146" s="37">
        <v>411093332.01146102</v>
      </c>
      <c r="E146" s="37">
        <v>5200960361.7692099</v>
      </c>
      <c r="F146" s="37">
        <v>741729193.30976903</v>
      </c>
      <c r="G146" s="37">
        <v>5942689555.0789804</v>
      </c>
      <c r="H146" s="37">
        <v>1437161972.90821</v>
      </c>
      <c r="I146" s="37">
        <v>215239283.9903</v>
      </c>
      <c r="J146" s="37">
        <v>1754389807.6949301</v>
      </c>
      <c r="K146" s="37">
        <v>451724885.24895298</v>
      </c>
      <c r="L146" s="37">
        <v>2206114692.9438801</v>
      </c>
      <c r="M146" s="37">
        <v>195854048.02116001</v>
      </c>
      <c r="N146" s="37">
        <v>3446570554.0742798</v>
      </c>
      <c r="O146" s="37">
        <v>290004308.06081498</v>
      </c>
      <c r="P146" s="37">
        <v>3736574862.1350999</v>
      </c>
      <c r="Q146" s="37">
        <v>0</v>
      </c>
      <c r="R146" s="37">
        <v>145</v>
      </c>
      <c r="S146" s="37">
        <v>0.14499999999999999</v>
      </c>
      <c r="T146">
        <v>0.96799999999999997</v>
      </c>
      <c r="U146">
        <f t="shared" si="4"/>
        <v>145</v>
      </c>
      <c r="V146">
        <f t="shared" si="5"/>
        <v>114</v>
      </c>
    </row>
    <row r="147" spans="1:22" x14ac:dyDescent="0.25">
      <c r="A147" s="37">
        <v>789</v>
      </c>
      <c r="B147" s="37" t="s">
        <v>829</v>
      </c>
      <c r="C147" s="37" t="s">
        <v>830</v>
      </c>
      <c r="D147" s="37">
        <v>430380203.14463699</v>
      </c>
      <c r="E147" s="37">
        <v>5109605813.8389101</v>
      </c>
      <c r="F147" s="37">
        <v>835948593.55360997</v>
      </c>
      <c r="G147" s="37">
        <v>5945554407.3925104</v>
      </c>
      <c r="H147" s="37">
        <v>1437161972.9082</v>
      </c>
      <c r="I147" s="37">
        <v>227056112.51259401</v>
      </c>
      <c r="J147" s="37">
        <v>1781351956.4960499</v>
      </c>
      <c r="K147" s="37">
        <v>501292712.84065402</v>
      </c>
      <c r="L147" s="37">
        <v>2282644669.3367</v>
      </c>
      <c r="M147" s="37">
        <v>203324090.632043</v>
      </c>
      <c r="N147" s="37">
        <v>3328253857.3428502</v>
      </c>
      <c r="O147" s="37">
        <v>334655880.712955</v>
      </c>
      <c r="P147" s="37">
        <v>3662909738.0558</v>
      </c>
      <c r="Q147" s="37">
        <v>0</v>
      </c>
      <c r="R147" s="37">
        <v>146</v>
      </c>
      <c r="S147" s="37">
        <v>0.14599999999999999</v>
      </c>
      <c r="T147">
        <v>0.501</v>
      </c>
      <c r="U147">
        <f t="shared" si="4"/>
        <v>146</v>
      </c>
      <c r="V147">
        <f t="shared" si="5"/>
        <v>159</v>
      </c>
    </row>
    <row r="148" spans="1:22" x14ac:dyDescent="0.25">
      <c r="A148" s="37">
        <v>697</v>
      </c>
      <c r="B148" s="37" t="s">
        <v>829</v>
      </c>
      <c r="C148" s="37" t="s">
        <v>830</v>
      </c>
      <c r="D148" s="37">
        <v>438896603.55746198</v>
      </c>
      <c r="E148" s="37">
        <v>5132554955.0430202</v>
      </c>
      <c r="F148" s="37">
        <v>826439426.16548502</v>
      </c>
      <c r="G148" s="37">
        <v>5958994381.2084999</v>
      </c>
      <c r="H148" s="37">
        <v>1437161972.90821</v>
      </c>
      <c r="I148" s="37">
        <v>231626011.44600201</v>
      </c>
      <c r="J148" s="37">
        <v>1815511761.9182799</v>
      </c>
      <c r="K148" s="37">
        <v>493191045.50761801</v>
      </c>
      <c r="L148" s="37">
        <v>2308702807.42591</v>
      </c>
      <c r="M148" s="37">
        <v>207270592.11145899</v>
      </c>
      <c r="N148" s="37">
        <v>3317043193.1247301</v>
      </c>
      <c r="O148" s="37">
        <v>333248380.657866</v>
      </c>
      <c r="P148" s="37">
        <v>3650291573.7825899</v>
      </c>
      <c r="Q148" s="37">
        <v>0</v>
      </c>
      <c r="R148" s="37">
        <v>147</v>
      </c>
      <c r="S148" s="37">
        <v>0.14699999999999999</v>
      </c>
      <c r="T148">
        <v>0.748</v>
      </c>
      <c r="U148">
        <f t="shared" si="4"/>
        <v>147</v>
      </c>
      <c r="V148">
        <f t="shared" si="5"/>
        <v>172</v>
      </c>
    </row>
    <row r="149" spans="1:22" x14ac:dyDescent="0.25">
      <c r="A149" s="37">
        <v>631</v>
      </c>
      <c r="B149" s="37" t="s">
        <v>829</v>
      </c>
      <c r="C149" s="37" t="s">
        <v>830</v>
      </c>
      <c r="D149" s="37">
        <v>423970845.66219598</v>
      </c>
      <c r="E149" s="37">
        <v>5188475558.27705</v>
      </c>
      <c r="F149" s="37">
        <v>773552022.178087</v>
      </c>
      <c r="G149" s="37">
        <v>5962027580.4551296</v>
      </c>
      <c r="H149" s="37">
        <v>1437161972.90821</v>
      </c>
      <c r="I149" s="37">
        <v>221035737.39186701</v>
      </c>
      <c r="J149" s="37">
        <v>1753173168.8670499</v>
      </c>
      <c r="K149" s="37">
        <v>467383584.92263001</v>
      </c>
      <c r="L149" s="37">
        <v>2220556753.78967</v>
      </c>
      <c r="M149" s="37">
        <v>202935108.27032799</v>
      </c>
      <c r="N149" s="37">
        <v>3435302389.4099998</v>
      </c>
      <c r="O149" s="37">
        <v>306168437.25545597</v>
      </c>
      <c r="P149" s="37">
        <v>3741470826.6654501</v>
      </c>
      <c r="Q149" s="37">
        <v>0</v>
      </c>
      <c r="R149" s="37">
        <v>148</v>
      </c>
      <c r="S149" s="37">
        <v>0.14799999999999999</v>
      </c>
      <c r="T149">
        <v>0.96099999999999997</v>
      </c>
      <c r="U149">
        <f t="shared" si="4"/>
        <v>148</v>
      </c>
      <c r="V149">
        <f t="shared" si="5"/>
        <v>156</v>
      </c>
    </row>
    <row r="150" spans="1:22" x14ac:dyDescent="0.25">
      <c r="A150" s="37">
        <v>759</v>
      </c>
      <c r="B150" s="37" t="s">
        <v>829</v>
      </c>
      <c r="C150" s="37" t="s">
        <v>830</v>
      </c>
      <c r="D150" s="37">
        <v>427482892.65671903</v>
      </c>
      <c r="E150" s="37">
        <v>5166449760.3491802</v>
      </c>
      <c r="F150" s="37">
        <v>798126002.85713303</v>
      </c>
      <c r="G150" s="37">
        <v>5964575763.2063303</v>
      </c>
      <c r="H150" s="37">
        <v>1437161972.90821</v>
      </c>
      <c r="I150" s="37">
        <v>227388281.61145899</v>
      </c>
      <c r="J150" s="37">
        <v>1835015210.0146501</v>
      </c>
      <c r="K150" s="37">
        <v>481517149.09913999</v>
      </c>
      <c r="L150" s="37">
        <v>2316532359.11379</v>
      </c>
      <c r="M150" s="37">
        <v>200094611.045259</v>
      </c>
      <c r="N150" s="37">
        <v>3331434550.3345199</v>
      </c>
      <c r="O150" s="37">
        <v>316608853.75799203</v>
      </c>
      <c r="P150" s="37">
        <v>3648043404.0925298</v>
      </c>
      <c r="Q150" s="37">
        <v>0</v>
      </c>
      <c r="R150" s="37">
        <v>149</v>
      </c>
      <c r="S150" s="37">
        <v>0.14899999999999999</v>
      </c>
      <c r="T150">
        <v>0.94399999999999995</v>
      </c>
      <c r="U150">
        <f t="shared" si="4"/>
        <v>149</v>
      </c>
      <c r="V150">
        <f t="shared" si="5"/>
        <v>131</v>
      </c>
    </row>
    <row r="151" spans="1:22" x14ac:dyDescent="0.25">
      <c r="A151" s="37">
        <v>751</v>
      </c>
      <c r="B151" s="37" t="s">
        <v>829</v>
      </c>
      <c r="C151" s="37" t="s">
        <v>830</v>
      </c>
      <c r="D151" s="37">
        <v>436105926.29250199</v>
      </c>
      <c r="E151" s="37">
        <v>5044643899.1234598</v>
      </c>
      <c r="F151" s="37">
        <v>923456732.80564201</v>
      </c>
      <c r="G151" s="37">
        <v>5968100631.9291096</v>
      </c>
      <c r="H151" s="37">
        <v>1437161972.90821</v>
      </c>
      <c r="I151" s="37">
        <v>229815630.72277501</v>
      </c>
      <c r="J151" s="37">
        <v>1752839072.0841401</v>
      </c>
      <c r="K151" s="37">
        <v>550532245.57736897</v>
      </c>
      <c r="L151" s="37">
        <v>2303371317.66151</v>
      </c>
      <c r="M151" s="37">
        <v>206290295.56972599</v>
      </c>
      <c r="N151" s="37">
        <v>3291804827.03931</v>
      </c>
      <c r="O151" s="37">
        <v>372924487.22827297</v>
      </c>
      <c r="P151" s="37">
        <v>3664729314.2676001</v>
      </c>
      <c r="Q151" s="37">
        <v>0</v>
      </c>
      <c r="R151" s="37">
        <v>150</v>
      </c>
      <c r="S151" s="37">
        <v>0.15</v>
      </c>
      <c r="T151">
        <v>0.84899999999999998</v>
      </c>
      <c r="U151">
        <f t="shared" si="4"/>
        <v>150</v>
      </c>
      <c r="V151">
        <f t="shared" si="5"/>
        <v>169</v>
      </c>
    </row>
    <row r="152" spans="1:22" x14ac:dyDescent="0.25">
      <c r="A152" s="37">
        <v>123</v>
      </c>
      <c r="B152" s="37" t="s">
        <v>829</v>
      </c>
      <c r="C152" s="37" t="s">
        <v>830</v>
      </c>
      <c r="D152" s="37">
        <v>415827252.32754302</v>
      </c>
      <c r="E152" s="37">
        <v>5204667283.8323498</v>
      </c>
      <c r="F152" s="37">
        <v>782318657.31488204</v>
      </c>
      <c r="G152" s="37">
        <v>5986985941.1472197</v>
      </c>
      <c r="H152" s="37">
        <v>1437161972.90821</v>
      </c>
      <c r="I152" s="37">
        <v>215869812.03651401</v>
      </c>
      <c r="J152" s="37">
        <v>1735423755.1793001</v>
      </c>
      <c r="K152" s="37">
        <v>483841036.84132999</v>
      </c>
      <c r="L152" s="37">
        <v>2219264792.0206399</v>
      </c>
      <c r="M152" s="37">
        <v>199957440.29102799</v>
      </c>
      <c r="N152" s="37">
        <v>3469243528.6530499</v>
      </c>
      <c r="O152" s="37">
        <v>298477620.47355098</v>
      </c>
      <c r="P152" s="37">
        <v>3767721149.1265802</v>
      </c>
      <c r="Q152" s="37">
        <v>0</v>
      </c>
      <c r="R152" s="37">
        <v>151</v>
      </c>
      <c r="S152" s="37">
        <v>0.151</v>
      </c>
      <c r="T152">
        <v>0.59499999999999997</v>
      </c>
      <c r="U152">
        <f t="shared" si="4"/>
        <v>151</v>
      </c>
      <c r="V152">
        <f t="shared" si="5"/>
        <v>130</v>
      </c>
    </row>
    <row r="153" spans="1:22" x14ac:dyDescent="0.25">
      <c r="A153" s="37">
        <v>758</v>
      </c>
      <c r="B153" s="37" t="s">
        <v>829</v>
      </c>
      <c r="C153" s="37" t="s">
        <v>830</v>
      </c>
      <c r="D153" s="37">
        <v>422818590.72052997</v>
      </c>
      <c r="E153" s="37">
        <v>5215532423.2245502</v>
      </c>
      <c r="F153" s="37">
        <v>777739349.186993</v>
      </c>
      <c r="G153" s="37">
        <v>5993271772.4115496</v>
      </c>
      <c r="H153" s="37">
        <v>1437161972.90821</v>
      </c>
      <c r="I153" s="37">
        <v>222146251.73831701</v>
      </c>
      <c r="J153" s="37">
        <v>1782872299.16258</v>
      </c>
      <c r="K153" s="37">
        <v>484271825.909383</v>
      </c>
      <c r="L153" s="37">
        <v>2267144125.07196</v>
      </c>
      <c r="M153" s="37">
        <v>200672338.98221201</v>
      </c>
      <c r="N153" s="37">
        <v>3432660124.0619602</v>
      </c>
      <c r="O153" s="37">
        <v>293467523.27761</v>
      </c>
      <c r="P153" s="37">
        <v>3726127647.3395801</v>
      </c>
      <c r="Q153" s="37">
        <v>0</v>
      </c>
      <c r="R153" s="37">
        <v>152</v>
      </c>
      <c r="S153" s="37">
        <v>0.152</v>
      </c>
      <c r="T153">
        <v>0.41699999999999998</v>
      </c>
      <c r="U153">
        <f t="shared" si="4"/>
        <v>152</v>
      </c>
      <c r="V153">
        <f t="shared" si="5"/>
        <v>135</v>
      </c>
    </row>
    <row r="154" spans="1:22" x14ac:dyDescent="0.25">
      <c r="A154" s="37">
        <v>958</v>
      </c>
      <c r="B154" s="37" t="s">
        <v>829</v>
      </c>
      <c r="C154" s="37" t="s">
        <v>830</v>
      </c>
      <c r="D154" s="37">
        <v>432674384.84291297</v>
      </c>
      <c r="E154" s="37">
        <v>5154555673.4706097</v>
      </c>
      <c r="F154" s="37">
        <v>844244456.72825098</v>
      </c>
      <c r="G154" s="37">
        <v>5998800130.1988697</v>
      </c>
      <c r="H154" s="37">
        <v>1437161972.90821</v>
      </c>
      <c r="I154" s="37">
        <v>229026368.15443599</v>
      </c>
      <c r="J154" s="37">
        <v>1812092457.46192</v>
      </c>
      <c r="K154" s="37">
        <v>516489423.92244101</v>
      </c>
      <c r="L154" s="37">
        <v>2328581881.3843699</v>
      </c>
      <c r="M154" s="37">
        <v>203648016.688476</v>
      </c>
      <c r="N154" s="37">
        <v>3342463216.0086799</v>
      </c>
      <c r="O154" s="37">
        <v>327755032.80580902</v>
      </c>
      <c r="P154" s="37">
        <v>3670218248.8144999</v>
      </c>
      <c r="Q154" s="37">
        <v>0</v>
      </c>
      <c r="R154" s="37">
        <v>153</v>
      </c>
      <c r="S154" s="37">
        <v>0.153</v>
      </c>
      <c r="T154">
        <v>0.50900000000000001</v>
      </c>
      <c r="U154">
        <f t="shared" si="4"/>
        <v>153</v>
      </c>
      <c r="V154">
        <f t="shared" si="5"/>
        <v>160</v>
      </c>
    </row>
    <row r="155" spans="1:22" x14ac:dyDescent="0.25">
      <c r="A155" s="37">
        <v>930</v>
      </c>
      <c r="B155" s="37" t="s">
        <v>829</v>
      </c>
      <c r="C155" s="37" t="s">
        <v>830</v>
      </c>
      <c r="D155" s="37">
        <v>419967310.959014</v>
      </c>
      <c r="E155" s="37">
        <v>5218003208.7841396</v>
      </c>
      <c r="F155" s="37">
        <v>781276005.63070297</v>
      </c>
      <c r="G155" s="37">
        <v>5999279214.4148197</v>
      </c>
      <c r="H155" s="37">
        <v>1437161972.90821</v>
      </c>
      <c r="I155" s="37">
        <v>218804944.36482701</v>
      </c>
      <c r="J155" s="37">
        <v>1768430131.8496499</v>
      </c>
      <c r="K155" s="37">
        <v>476291209.86576098</v>
      </c>
      <c r="L155" s="37">
        <v>2244721341.7154198</v>
      </c>
      <c r="M155" s="37">
        <v>201162366.59418699</v>
      </c>
      <c r="N155" s="37">
        <v>3449573076.9344802</v>
      </c>
      <c r="O155" s="37">
        <v>304984795.76494199</v>
      </c>
      <c r="P155" s="37">
        <v>3754557872.6993899</v>
      </c>
      <c r="Q155" s="37">
        <v>0</v>
      </c>
      <c r="R155" s="37">
        <v>154</v>
      </c>
      <c r="S155" s="37">
        <v>0.154</v>
      </c>
      <c r="T155">
        <v>0.69699999999999995</v>
      </c>
      <c r="U155">
        <f t="shared" si="4"/>
        <v>154</v>
      </c>
      <c r="V155">
        <f t="shared" si="5"/>
        <v>137</v>
      </c>
    </row>
    <row r="156" spans="1:22" x14ac:dyDescent="0.25">
      <c r="A156" s="37">
        <v>340</v>
      </c>
      <c r="B156" s="37" t="s">
        <v>829</v>
      </c>
      <c r="C156" s="37" t="s">
        <v>830</v>
      </c>
      <c r="D156" s="37">
        <v>422586855.44411802</v>
      </c>
      <c r="E156" s="37">
        <v>5273291029.4111004</v>
      </c>
      <c r="F156" s="37">
        <v>737370761.44074798</v>
      </c>
      <c r="G156" s="37">
        <v>6010661790.85186</v>
      </c>
      <c r="H156" s="37">
        <v>1437161972.90821</v>
      </c>
      <c r="I156" s="37">
        <v>220604373.23761699</v>
      </c>
      <c r="J156" s="37">
        <v>1766728853.9065599</v>
      </c>
      <c r="K156" s="37">
        <v>451015349.55209601</v>
      </c>
      <c r="L156" s="37">
        <v>2217744203.4586601</v>
      </c>
      <c r="M156" s="37">
        <v>201982482.20650101</v>
      </c>
      <c r="N156" s="37">
        <v>3506562175.50454</v>
      </c>
      <c r="O156" s="37">
        <v>286355411.88865101</v>
      </c>
      <c r="P156" s="37">
        <v>3792917587.3931899</v>
      </c>
      <c r="Q156" s="37">
        <v>0</v>
      </c>
      <c r="R156" s="37">
        <v>155</v>
      </c>
      <c r="S156" s="37">
        <v>0.155</v>
      </c>
      <c r="T156">
        <v>0.57799999999999996</v>
      </c>
      <c r="U156">
        <f t="shared" si="4"/>
        <v>155</v>
      </c>
      <c r="V156">
        <f t="shared" si="5"/>
        <v>147</v>
      </c>
    </row>
    <row r="157" spans="1:22" x14ac:dyDescent="0.25">
      <c r="A157" s="37">
        <v>198</v>
      </c>
      <c r="B157" s="37" t="s">
        <v>829</v>
      </c>
      <c r="C157" s="37" t="s">
        <v>830</v>
      </c>
      <c r="D157" s="37">
        <v>431495286.94209701</v>
      </c>
      <c r="E157" s="37">
        <v>5187233360.1127901</v>
      </c>
      <c r="F157" s="37">
        <v>824671371.36896396</v>
      </c>
      <c r="G157" s="37">
        <v>6011904731.48174</v>
      </c>
      <c r="H157" s="37">
        <v>1437161972.90821</v>
      </c>
      <c r="I157" s="37">
        <v>229221225.95228401</v>
      </c>
      <c r="J157" s="37">
        <v>1860249100.3010099</v>
      </c>
      <c r="K157" s="37">
        <v>484284632.86594301</v>
      </c>
      <c r="L157" s="37">
        <v>2344533733.1669598</v>
      </c>
      <c r="M157" s="37">
        <v>202274060.989813</v>
      </c>
      <c r="N157" s="37">
        <v>3326984259.81177</v>
      </c>
      <c r="O157" s="37">
        <v>340386738.50301999</v>
      </c>
      <c r="P157" s="37">
        <v>3667370998.3147702</v>
      </c>
      <c r="Q157" s="37">
        <v>0</v>
      </c>
      <c r="R157" s="37">
        <v>156</v>
      </c>
      <c r="S157" s="37">
        <v>0.156</v>
      </c>
      <c r="T157">
        <v>0.7</v>
      </c>
      <c r="U157">
        <f t="shared" si="4"/>
        <v>156</v>
      </c>
      <c r="V157">
        <f t="shared" si="5"/>
        <v>149</v>
      </c>
    </row>
    <row r="158" spans="1:22" x14ac:dyDescent="0.25">
      <c r="A158" s="37">
        <v>125</v>
      </c>
      <c r="B158" s="37" t="s">
        <v>829</v>
      </c>
      <c r="C158" s="37" t="s">
        <v>830</v>
      </c>
      <c r="D158" s="37">
        <v>442262407.818506</v>
      </c>
      <c r="E158" s="37">
        <v>5202482317.1388302</v>
      </c>
      <c r="F158" s="37">
        <v>811329711.37982905</v>
      </c>
      <c r="G158" s="37">
        <v>6013812028.5186701</v>
      </c>
      <c r="H158" s="37">
        <v>1437161972.90821</v>
      </c>
      <c r="I158" s="37">
        <v>233465789.55697101</v>
      </c>
      <c r="J158" s="37">
        <v>1845394673.2955501</v>
      </c>
      <c r="K158" s="37">
        <v>483814732.00814497</v>
      </c>
      <c r="L158" s="37">
        <v>2329209405.30369</v>
      </c>
      <c r="M158" s="37">
        <v>208796618.26153499</v>
      </c>
      <c r="N158" s="37">
        <v>3357087643.8432798</v>
      </c>
      <c r="O158" s="37">
        <v>327514979.37168401</v>
      </c>
      <c r="P158" s="37">
        <v>3684602623.2149701</v>
      </c>
      <c r="Q158" s="37">
        <v>0</v>
      </c>
      <c r="R158" s="37">
        <v>157</v>
      </c>
      <c r="S158" s="37">
        <v>0.157</v>
      </c>
      <c r="T158">
        <v>0.41299999999999998</v>
      </c>
      <c r="U158">
        <f t="shared" si="4"/>
        <v>157</v>
      </c>
      <c r="V158">
        <f t="shared" si="5"/>
        <v>182</v>
      </c>
    </row>
    <row r="159" spans="1:22" x14ac:dyDescent="0.25">
      <c r="A159" s="37">
        <v>567</v>
      </c>
      <c r="B159" s="37" t="s">
        <v>829</v>
      </c>
      <c r="C159" s="37" t="s">
        <v>830</v>
      </c>
      <c r="D159" s="37">
        <v>423552023.71533298</v>
      </c>
      <c r="E159" s="37">
        <v>5280569890.3132296</v>
      </c>
      <c r="F159" s="37">
        <v>743114143.74270201</v>
      </c>
      <c r="G159" s="37">
        <v>6023684034.0559597</v>
      </c>
      <c r="H159" s="37">
        <v>1437161972.90821</v>
      </c>
      <c r="I159" s="37">
        <v>221723595.33494401</v>
      </c>
      <c r="J159" s="37">
        <v>1791662542.7582901</v>
      </c>
      <c r="K159" s="37">
        <v>451562243.94191998</v>
      </c>
      <c r="L159" s="37">
        <v>2243224786.7002101</v>
      </c>
      <c r="M159" s="37">
        <v>201828428.38038799</v>
      </c>
      <c r="N159" s="37">
        <v>3488907347.5549302</v>
      </c>
      <c r="O159" s="37">
        <v>291551899.80078202</v>
      </c>
      <c r="P159" s="37">
        <v>3780459247.3557401</v>
      </c>
      <c r="Q159" s="37">
        <v>0</v>
      </c>
      <c r="R159" s="37">
        <v>158</v>
      </c>
      <c r="S159" s="37">
        <v>0.158</v>
      </c>
      <c r="T159">
        <v>0.191</v>
      </c>
      <c r="U159">
        <f t="shared" si="4"/>
        <v>158</v>
      </c>
      <c r="V159">
        <f t="shared" si="5"/>
        <v>145</v>
      </c>
    </row>
    <row r="160" spans="1:22" x14ac:dyDescent="0.25">
      <c r="A160" s="37">
        <v>180</v>
      </c>
      <c r="B160" s="37" t="s">
        <v>829</v>
      </c>
      <c r="C160" s="37" t="s">
        <v>830</v>
      </c>
      <c r="D160" s="37">
        <v>427110685.14204901</v>
      </c>
      <c r="E160" s="37">
        <v>5231061780.3154697</v>
      </c>
      <c r="F160" s="37">
        <v>795830875.80867505</v>
      </c>
      <c r="G160" s="37">
        <v>6026892656.1241198</v>
      </c>
      <c r="H160" s="37">
        <v>1437161972.90821</v>
      </c>
      <c r="I160" s="37">
        <v>223896977.582147</v>
      </c>
      <c r="J160" s="37">
        <v>1789777586.10057</v>
      </c>
      <c r="K160" s="37">
        <v>487916574.87338299</v>
      </c>
      <c r="L160" s="37">
        <v>2277694160.9739499</v>
      </c>
      <c r="M160" s="37">
        <v>203213707.55990201</v>
      </c>
      <c r="N160" s="37">
        <v>3441284194.2149</v>
      </c>
      <c r="O160" s="37">
        <v>307914300.93529201</v>
      </c>
      <c r="P160" s="37">
        <v>3749198495.1501698</v>
      </c>
      <c r="Q160" s="37">
        <v>0</v>
      </c>
      <c r="R160" s="37">
        <v>159</v>
      </c>
      <c r="S160" s="37">
        <v>0.159</v>
      </c>
      <c r="T160">
        <v>0.55000000000000004</v>
      </c>
      <c r="U160">
        <f t="shared" si="4"/>
        <v>159</v>
      </c>
      <c r="V160">
        <f t="shared" si="5"/>
        <v>158</v>
      </c>
    </row>
    <row r="161" spans="1:22" x14ac:dyDescent="0.25">
      <c r="A161" s="37">
        <v>506</v>
      </c>
      <c r="B161" s="37" t="s">
        <v>829</v>
      </c>
      <c r="C161" s="37" t="s">
        <v>830</v>
      </c>
      <c r="D161" s="37">
        <v>434540135.78744698</v>
      </c>
      <c r="E161" s="37">
        <v>5206905324.1794004</v>
      </c>
      <c r="F161" s="37">
        <v>825663514.35891998</v>
      </c>
      <c r="G161" s="37">
        <v>6032568838.5383196</v>
      </c>
      <c r="H161" s="37">
        <v>1437161972.90821</v>
      </c>
      <c r="I161" s="37">
        <v>227180597.77860001</v>
      </c>
      <c r="J161" s="37">
        <v>1757703586.9644799</v>
      </c>
      <c r="K161" s="37">
        <v>500513039.28377801</v>
      </c>
      <c r="L161" s="37">
        <v>2258216626.24825</v>
      </c>
      <c r="M161" s="37">
        <v>207359538.00884601</v>
      </c>
      <c r="N161" s="37">
        <v>3449201737.21491</v>
      </c>
      <c r="O161" s="37">
        <v>325150475.07514203</v>
      </c>
      <c r="P161" s="37">
        <v>3774352212.29006</v>
      </c>
      <c r="Q161" s="37">
        <v>0</v>
      </c>
      <c r="R161" s="37">
        <v>160</v>
      </c>
      <c r="S161" s="37">
        <v>0.16</v>
      </c>
      <c r="T161">
        <v>0.97399999999999998</v>
      </c>
      <c r="U161">
        <f t="shared" si="4"/>
        <v>160</v>
      </c>
      <c r="V161">
        <f t="shared" si="5"/>
        <v>173</v>
      </c>
    </row>
    <row r="162" spans="1:22" x14ac:dyDescent="0.25">
      <c r="A162" s="37">
        <v>581</v>
      </c>
      <c r="B162" s="37" t="s">
        <v>829</v>
      </c>
      <c r="C162" s="37" t="s">
        <v>830</v>
      </c>
      <c r="D162" s="37">
        <v>422763688.31127399</v>
      </c>
      <c r="E162" s="37">
        <v>5237274355.5096903</v>
      </c>
      <c r="F162" s="37">
        <v>796219809.13203096</v>
      </c>
      <c r="G162" s="37">
        <v>6033494164.6417303</v>
      </c>
      <c r="H162" s="37">
        <v>1437161972.90821</v>
      </c>
      <c r="I162" s="37">
        <v>221509354.189307</v>
      </c>
      <c r="J162" s="37">
        <v>1795800612.5558701</v>
      </c>
      <c r="K162" s="37">
        <v>488064226.259193</v>
      </c>
      <c r="L162" s="37">
        <v>2283864838.8150601</v>
      </c>
      <c r="M162" s="37">
        <v>201254334.12196699</v>
      </c>
      <c r="N162" s="37">
        <v>3441473742.9538202</v>
      </c>
      <c r="O162" s="37">
        <v>308155582.87283802</v>
      </c>
      <c r="P162" s="37">
        <v>3749629325.8266702</v>
      </c>
      <c r="Q162" s="37">
        <v>0</v>
      </c>
      <c r="R162" s="37">
        <v>161</v>
      </c>
      <c r="S162" s="37">
        <v>0.161</v>
      </c>
      <c r="T162">
        <v>0.89200000000000002</v>
      </c>
      <c r="U162">
        <f t="shared" si="4"/>
        <v>161</v>
      </c>
      <c r="V162">
        <f t="shared" si="5"/>
        <v>138</v>
      </c>
    </row>
    <row r="163" spans="1:22" x14ac:dyDescent="0.25">
      <c r="A163" s="37">
        <v>813</v>
      </c>
      <c r="B163" s="37" t="s">
        <v>829</v>
      </c>
      <c r="C163" s="37" t="s">
        <v>830</v>
      </c>
      <c r="D163" s="37">
        <v>429709449.26836199</v>
      </c>
      <c r="E163" s="37">
        <v>5278469631.66784</v>
      </c>
      <c r="F163" s="37">
        <v>758511895.31434</v>
      </c>
      <c r="G163" s="37">
        <v>6036981526.9821701</v>
      </c>
      <c r="H163" s="37">
        <v>1437161972.90821</v>
      </c>
      <c r="I163" s="37">
        <v>226783615.014184</v>
      </c>
      <c r="J163" s="37">
        <v>1846876140.9485199</v>
      </c>
      <c r="K163" s="37">
        <v>460982087.90074098</v>
      </c>
      <c r="L163" s="37">
        <v>2307858228.8492699</v>
      </c>
      <c r="M163" s="37">
        <v>202925834.25417799</v>
      </c>
      <c r="N163" s="37">
        <v>3431593490.7193098</v>
      </c>
      <c r="O163" s="37">
        <v>297529807.413598</v>
      </c>
      <c r="P163" s="37">
        <v>3729123298.1328902</v>
      </c>
      <c r="Q163" s="37">
        <v>0</v>
      </c>
      <c r="R163" s="37">
        <v>162</v>
      </c>
      <c r="S163" s="37">
        <v>0.16200000000000001</v>
      </c>
      <c r="T163">
        <v>0.90600000000000003</v>
      </c>
      <c r="U163">
        <f t="shared" si="4"/>
        <v>162</v>
      </c>
      <c r="V163">
        <f t="shared" si="5"/>
        <v>155</v>
      </c>
    </row>
    <row r="164" spans="1:22" x14ac:dyDescent="0.25">
      <c r="A164" s="37">
        <v>365</v>
      </c>
      <c r="B164" s="37" t="s">
        <v>829</v>
      </c>
      <c r="C164" s="37" t="s">
        <v>830</v>
      </c>
      <c r="D164" s="37">
        <v>423189194.96059901</v>
      </c>
      <c r="E164" s="37">
        <v>5280981331.1614799</v>
      </c>
      <c r="F164" s="37">
        <v>762101952.52678597</v>
      </c>
      <c r="G164" s="37">
        <v>6043083283.6882801</v>
      </c>
      <c r="H164" s="37">
        <v>1437161972.90821</v>
      </c>
      <c r="I164" s="37">
        <v>220480223.450037</v>
      </c>
      <c r="J164" s="37">
        <v>1779547586.48247</v>
      </c>
      <c r="K164" s="37">
        <v>464773052.85810602</v>
      </c>
      <c r="L164" s="37">
        <v>2244320639.34059</v>
      </c>
      <c r="M164" s="37">
        <v>202708971.510562</v>
      </c>
      <c r="N164" s="37">
        <v>3501433744.6789999</v>
      </c>
      <c r="O164" s="37">
        <v>297328899.66868001</v>
      </c>
      <c r="P164" s="37">
        <v>3798762644.3476901</v>
      </c>
      <c r="Q164" s="37">
        <v>0</v>
      </c>
      <c r="R164" s="37">
        <v>163</v>
      </c>
      <c r="S164" s="37">
        <v>0.16300000000000001</v>
      </c>
      <c r="T164">
        <v>0.26</v>
      </c>
      <c r="U164">
        <f t="shared" si="4"/>
        <v>163</v>
      </c>
      <c r="V164">
        <f t="shared" si="5"/>
        <v>153</v>
      </c>
    </row>
    <row r="165" spans="1:22" x14ac:dyDescent="0.25">
      <c r="A165" s="37">
        <v>13</v>
      </c>
      <c r="B165" s="37" t="s">
        <v>829</v>
      </c>
      <c r="C165" s="37" t="s">
        <v>830</v>
      </c>
      <c r="D165" s="37">
        <v>425015441.86745602</v>
      </c>
      <c r="E165" s="37">
        <v>5257699565.3780804</v>
      </c>
      <c r="F165" s="37">
        <v>810360317.15787804</v>
      </c>
      <c r="G165" s="37">
        <v>6068059882.5359602</v>
      </c>
      <c r="H165" s="37">
        <v>1437161972.90821</v>
      </c>
      <c r="I165" s="37">
        <v>222495683.724444</v>
      </c>
      <c r="J165" s="37">
        <v>1764668103.2778699</v>
      </c>
      <c r="K165" s="37">
        <v>502778075.070939</v>
      </c>
      <c r="L165" s="37">
        <v>2267446178.3488102</v>
      </c>
      <c r="M165" s="37">
        <v>202519758.14301199</v>
      </c>
      <c r="N165" s="37">
        <v>3493031462.1002102</v>
      </c>
      <c r="O165" s="37">
        <v>307582242.08693802</v>
      </c>
      <c r="P165" s="37">
        <v>3800613704.18714</v>
      </c>
      <c r="Q165" s="37">
        <v>0</v>
      </c>
      <c r="R165" s="37">
        <v>164</v>
      </c>
      <c r="S165" s="37">
        <v>0.16400000000000001</v>
      </c>
      <c r="T165">
        <v>0.84499999999999997</v>
      </c>
      <c r="U165">
        <f t="shared" si="4"/>
        <v>164</v>
      </c>
      <c r="V165">
        <f t="shared" si="5"/>
        <v>151</v>
      </c>
    </row>
    <row r="166" spans="1:22" x14ac:dyDescent="0.25">
      <c r="A166" s="37">
        <v>92</v>
      </c>
      <c r="B166" s="37" t="s">
        <v>829</v>
      </c>
      <c r="C166" s="37" t="s">
        <v>830</v>
      </c>
      <c r="D166" s="37">
        <v>438279427.75782901</v>
      </c>
      <c r="E166" s="37">
        <v>5172953609.24613</v>
      </c>
      <c r="F166" s="37">
        <v>900885240.59319901</v>
      </c>
      <c r="G166" s="37">
        <v>6073838849.8393297</v>
      </c>
      <c r="H166" s="37">
        <v>1437161972.90821</v>
      </c>
      <c r="I166" s="37">
        <v>231645315.24367699</v>
      </c>
      <c r="J166" s="37">
        <v>1803708923.7406099</v>
      </c>
      <c r="K166" s="37">
        <v>546645754.73335302</v>
      </c>
      <c r="L166" s="37">
        <v>2350354678.4739699</v>
      </c>
      <c r="M166" s="37">
        <v>206634112.51415199</v>
      </c>
      <c r="N166" s="37">
        <v>3369244685.5055199</v>
      </c>
      <c r="O166" s="37">
        <v>354239485.859846</v>
      </c>
      <c r="P166" s="37">
        <v>3723484171.3653498</v>
      </c>
      <c r="Q166" s="37">
        <v>0</v>
      </c>
      <c r="R166" s="37">
        <v>165</v>
      </c>
      <c r="S166" s="37">
        <v>0.16500000000000001</v>
      </c>
      <c r="T166">
        <v>7.1999999999999995E-2</v>
      </c>
      <c r="U166">
        <f t="shared" si="4"/>
        <v>165</v>
      </c>
      <c r="V166">
        <f t="shared" si="5"/>
        <v>170</v>
      </c>
    </row>
    <row r="167" spans="1:22" x14ac:dyDescent="0.25">
      <c r="A167" s="37">
        <v>516</v>
      </c>
      <c r="B167" s="37" t="s">
        <v>829</v>
      </c>
      <c r="C167" s="37" t="s">
        <v>830</v>
      </c>
      <c r="D167" s="37">
        <v>436931327.32631302</v>
      </c>
      <c r="E167" s="37">
        <v>5256345812.6108799</v>
      </c>
      <c r="F167" s="37">
        <v>822625479.55083799</v>
      </c>
      <c r="G167" s="37">
        <v>6078971292.1617403</v>
      </c>
      <c r="H167" s="37">
        <v>1437161972.90821</v>
      </c>
      <c r="I167" s="37">
        <v>228229821.001634</v>
      </c>
      <c r="J167" s="37">
        <v>1782539945.1458499</v>
      </c>
      <c r="K167" s="37">
        <v>496473330.42694002</v>
      </c>
      <c r="L167" s="37">
        <v>2279013275.5727801</v>
      </c>
      <c r="M167" s="37">
        <v>208701506.324678</v>
      </c>
      <c r="N167" s="37">
        <v>3473805867.4650302</v>
      </c>
      <c r="O167" s="37">
        <v>326152149.12389803</v>
      </c>
      <c r="P167" s="37">
        <v>3799958016.5889602</v>
      </c>
      <c r="Q167" s="37">
        <v>0</v>
      </c>
      <c r="R167" s="37">
        <v>166</v>
      </c>
      <c r="S167" s="37">
        <v>0.16600000000000001</v>
      </c>
      <c r="T167">
        <v>0.313</v>
      </c>
      <c r="U167">
        <f t="shared" si="4"/>
        <v>166</v>
      </c>
      <c r="V167">
        <f t="shared" si="5"/>
        <v>181</v>
      </c>
    </row>
    <row r="168" spans="1:22" x14ac:dyDescent="0.25">
      <c r="A168" s="37">
        <v>40</v>
      </c>
      <c r="B168" s="37" t="s">
        <v>829</v>
      </c>
      <c r="C168" s="37" t="s">
        <v>830</v>
      </c>
      <c r="D168" s="37">
        <v>423205025.68543798</v>
      </c>
      <c r="E168" s="37">
        <v>5320658756.52777</v>
      </c>
      <c r="F168" s="37">
        <v>759365571.25056899</v>
      </c>
      <c r="G168" s="37">
        <v>6080024327.7783499</v>
      </c>
      <c r="H168" s="37">
        <v>1437161972.90821</v>
      </c>
      <c r="I168" s="37">
        <v>222188947.88578701</v>
      </c>
      <c r="J168" s="37">
        <v>1818334770.3392701</v>
      </c>
      <c r="K168" s="37">
        <v>468971943.44574499</v>
      </c>
      <c r="L168" s="37">
        <v>2287306713.7850199</v>
      </c>
      <c r="M168" s="37">
        <v>201016077.799651</v>
      </c>
      <c r="N168" s="37">
        <v>3502323986.1884999</v>
      </c>
      <c r="O168" s="37">
        <v>290393627.80482399</v>
      </c>
      <c r="P168" s="37">
        <v>3792717613.99333</v>
      </c>
      <c r="Q168" s="37">
        <v>0</v>
      </c>
      <c r="R168" s="37">
        <v>167</v>
      </c>
      <c r="S168" s="37">
        <v>0.16700000000000001</v>
      </c>
      <c r="T168">
        <v>0.69599999999999995</v>
      </c>
      <c r="U168">
        <f t="shared" si="4"/>
        <v>167</v>
      </c>
      <c r="V168">
        <f t="shared" si="5"/>
        <v>136</v>
      </c>
    </row>
    <row r="169" spans="1:22" x14ac:dyDescent="0.25">
      <c r="A169" s="37">
        <v>602</v>
      </c>
      <c r="B169" s="37" t="s">
        <v>829</v>
      </c>
      <c r="C169" s="37" t="s">
        <v>830</v>
      </c>
      <c r="D169" s="37">
        <v>448696990.39275599</v>
      </c>
      <c r="E169" s="37">
        <v>5185666646.9795399</v>
      </c>
      <c r="F169" s="37">
        <v>895607729.39826298</v>
      </c>
      <c r="G169" s="37">
        <v>6081274376.37782</v>
      </c>
      <c r="H169" s="37">
        <v>1437161972.90821</v>
      </c>
      <c r="I169" s="37">
        <v>236249218.86329001</v>
      </c>
      <c r="J169" s="37">
        <v>1818277885.82058</v>
      </c>
      <c r="K169" s="37">
        <v>533410301.76173502</v>
      </c>
      <c r="L169" s="37">
        <v>2351688187.5823202</v>
      </c>
      <c r="M169" s="37">
        <v>212447771.529466</v>
      </c>
      <c r="N169" s="37">
        <v>3367388761.1589499</v>
      </c>
      <c r="O169" s="37">
        <v>362197427.63652802</v>
      </c>
      <c r="P169" s="37">
        <v>3729586188.7954998</v>
      </c>
      <c r="Q169" s="37">
        <v>0</v>
      </c>
      <c r="R169" s="37">
        <v>168</v>
      </c>
      <c r="S169" s="37">
        <v>0.16800000000000001</v>
      </c>
      <c r="T169">
        <v>0.222</v>
      </c>
      <c r="U169">
        <f t="shared" si="4"/>
        <v>168</v>
      </c>
      <c r="V169">
        <f t="shared" si="5"/>
        <v>205</v>
      </c>
    </row>
    <row r="170" spans="1:22" x14ac:dyDescent="0.25">
      <c r="A170" s="37">
        <v>324</v>
      </c>
      <c r="B170" s="37" t="s">
        <v>829</v>
      </c>
      <c r="C170" s="37" t="s">
        <v>830</v>
      </c>
      <c r="D170" s="37">
        <v>447472096.95106602</v>
      </c>
      <c r="E170" s="37">
        <v>5190187309.6057396</v>
      </c>
      <c r="F170" s="37">
        <v>895939205.984604</v>
      </c>
      <c r="G170" s="37">
        <v>6086126515.5903502</v>
      </c>
      <c r="H170" s="37">
        <v>1437161972.90821</v>
      </c>
      <c r="I170" s="37">
        <v>237477781.796462</v>
      </c>
      <c r="J170" s="37">
        <v>1851966371.2614501</v>
      </c>
      <c r="K170" s="37">
        <v>534036001.13223302</v>
      </c>
      <c r="L170" s="37">
        <v>2386002372.3936801</v>
      </c>
      <c r="M170" s="37">
        <v>209994315.154603</v>
      </c>
      <c r="N170" s="37">
        <v>3338220938.3442898</v>
      </c>
      <c r="O170" s="37">
        <v>361903204.85237098</v>
      </c>
      <c r="P170" s="37">
        <v>3700124143.19666</v>
      </c>
      <c r="Q170" s="37">
        <v>0</v>
      </c>
      <c r="R170" s="37">
        <v>169</v>
      </c>
      <c r="S170" s="37">
        <v>0.16900000000000001</v>
      </c>
      <c r="T170">
        <v>0.95599999999999996</v>
      </c>
      <c r="U170">
        <f t="shared" si="4"/>
        <v>169</v>
      </c>
      <c r="V170">
        <f t="shared" si="5"/>
        <v>187</v>
      </c>
    </row>
    <row r="171" spans="1:22" x14ac:dyDescent="0.25">
      <c r="A171" s="37">
        <v>870</v>
      </c>
      <c r="B171" s="37" t="s">
        <v>829</v>
      </c>
      <c r="C171" s="37" t="s">
        <v>830</v>
      </c>
      <c r="D171" s="37">
        <v>449626234.90655899</v>
      </c>
      <c r="E171" s="37">
        <v>5210074035.56672</v>
      </c>
      <c r="F171" s="37">
        <v>886242263.03759301</v>
      </c>
      <c r="G171" s="37">
        <v>6096316298.6042995</v>
      </c>
      <c r="H171" s="37">
        <v>1437161972.90821</v>
      </c>
      <c r="I171" s="37">
        <v>237109342.173825</v>
      </c>
      <c r="J171" s="37">
        <v>1826993283.56762</v>
      </c>
      <c r="K171" s="37">
        <v>526596898.94184101</v>
      </c>
      <c r="L171" s="37">
        <v>2353590182.50947</v>
      </c>
      <c r="M171" s="37">
        <v>212516892.73273301</v>
      </c>
      <c r="N171" s="37">
        <v>3383080751.9991002</v>
      </c>
      <c r="O171" s="37">
        <v>359645364.09575099</v>
      </c>
      <c r="P171" s="37">
        <v>3742726116.09483</v>
      </c>
      <c r="Q171" s="37">
        <v>0</v>
      </c>
      <c r="R171" s="37">
        <v>170</v>
      </c>
      <c r="S171" s="37">
        <v>0.17</v>
      </c>
      <c r="T171">
        <v>0.442</v>
      </c>
      <c r="U171">
        <f t="shared" si="4"/>
        <v>170</v>
      </c>
      <c r="V171">
        <f t="shared" si="5"/>
        <v>206</v>
      </c>
    </row>
    <row r="172" spans="1:22" x14ac:dyDescent="0.25">
      <c r="A172" s="37">
        <v>644</v>
      </c>
      <c r="B172" s="37" t="s">
        <v>829</v>
      </c>
      <c r="C172" s="37" t="s">
        <v>830</v>
      </c>
      <c r="D172" s="37">
        <v>444132389.58824199</v>
      </c>
      <c r="E172" s="37">
        <v>5222198388.19736</v>
      </c>
      <c r="F172" s="37">
        <v>887486187.40457594</v>
      </c>
      <c r="G172" s="37">
        <v>6109684575.6019497</v>
      </c>
      <c r="H172" s="37">
        <v>1437161972.90821</v>
      </c>
      <c r="I172" s="37">
        <v>234883781.20456401</v>
      </c>
      <c r="J172" s="37">
        <v>1862449825.26141</v>
      </c>
      <c r="K172" s="37">
        <v>531797879.383627</v>
      </c>
      <c r="L172" s="37">
        <v>2394247704.64504</v>
      </c>
      <c r="M172" s="37">
        <v>209248608.38367701</v>
      </c>
      <c r="N172" s="37">
        <v>3359748562.9359398</v>
      </c>
      <c r="O172" s="37">
        <v>355688308.02094901</v>
      </c>
      <c r="P172" s="37">
        <v>3715436870.9569101</v>
      </c>
      <c r="Q172" s="37">
        <v>0</v>
      </c>
      <c r="R172" s="37">
        <v>171</v>
      </c>
      <c r="S172" s="37">
        <v>0.17100000000000001</v>
      </c>
      <c r="T172">
        <v>0.94</v>
      </c>
      <c r="U172">
        <f t="shared" si="4"/>
        <v>171</v>
      </c>
      <c r="V172">
        <f t="shared" si="5"/>
        <v>185</v>
      </c>
    </row>
    <row r="173" spans="1:22" x14ac:dyDescent="0.25">
      <c r="A173" s="37">
        <v>200</v>
      </c>
      <c r="B173" s="37" t="s">
        <v>829</v>
      </c>
      <c r="C173" s="37" t="s">
        <v>830</v>
      </c>
      <c r="D173" s="37">
        <v>430507121.55729002</v>
      </c>
      <c r="E173" s="37">
        <v>5285235370.6668797</v>
      </c>
      <c r="F173" s="37">
        <v>830003950.35786498</v>
      </c>
      <c r="G173" s="37">
        <v>6115239321.0247297</v>
      </c>
      <c r="H173" s="37">
        <v>1437161972.90821</v>
      </c>
      <c r="I173" s="37">
        <v>225868924.76005399</v>
      </c>
      <c r="J173" s="37">
        <v>1805442246.16943</v>
      </c>
      <c r="K173" s="37">
        <v>510489573.81874698</v>
      </c>
      <c r="L173" s="37">
        <v>2315931819.9881802</v>
      </c>
      <c r="M173" s="37">
        <v>204638196.797236</v>
      </c>
      <c r="N173" s="37">
        <v>3479793124.4974399</v>
      </c>
      <c r="O173" s="37">
        <v>319514376.53911799</v>
      </c>
      <c r="P173" s="37">
        <v>3799307501.03655</v>
      </c>
      <c r="Q173" s="37">
        <v>0</v>
      </c>
      <c r="R173" s="37">
        <v>172</v>
      </c>
      <c r="S173" s="37">
        <v>0.17199999999999999</v>
      </c>
      <c r="T173">
        <v>0.47</v>
      </c>
      <c r="U173">
        <f t="shared" si="4"/>
        <v>172</v>
      </c>
      <c r="V173">
        <f t="shared" si="5"/>
        <v>163</v>
      </c>
    </row>
    <row r="174" spans="1:22" x14ac:dyDescent="0.25">
      <c r="A174" s="37">
        <v>587</v>
      </c>
      <c r="B174" s="37" t="s">
        <v>829</v>
      </c>
      <c r="C174" s="37" t="s">
        <v>830</v>
      </c>
      <c r="D174" s="37">
        <v>449936575.84468198</v>
      </c>
      <c r="E174" s="37">
        <v>5288169795.9512796</v>
      </c>
      <c r="F174" s="37">
        <v>840552101.54822397</v>
      </c>
      <c r="G174" s="37">
        <v>6128721897.4995203</v>
      </c>
      <c r="H174" s="37">
        <v>1437161972.90821</v>
      </c>
      <c r="I174" s="37">
        <v>237506586.54681799</v>
      </c>
      <c r="J174" s="37">
        <v>1858330930.57043</v>
      </c>
      <c r="K174" s="37">
        <v>501011099.35205001</v>
      </c>
      <c r="L174" s="37">
        <v>2359342029.9224801</v>
      </c>
      <c r="M174" s="37">
        <v>212429989.29786399</v>
      </c>
      <c r="N174" s="37">
        <v>3429838865.3808498</v>
      </c>
      <c r="O174" s="37">
        <v>339541002.19617301</v>
      </c>
      <c r="P174" s="37">
        <v>3769379867.5770302</v>
      </c>
      <c r="Q174" s="37">
        <v>0</v>
      </c>
      <c r="R174" s="37">
        <v>173</v>
      </c>
      <c r="S174" s="37">
        <v>0.17299999999999999</v>
      </c>
      <c r="T174">
        <v>0.98799999999999999</v>
      </c>
      <c r="U174">
        <f t="shared" si="4"/>
        <v>173</v>
      </c>
      <c r="V174">
        <f t="shared" si="5"/>
        <v>204</v>
      </c>
    </row>
    <row r="175" spans="1:22" x14ac:dyDescent="0.25">
      <c r="A175" s="37">
        <v>137</v>
      </c>
      <c r="B175" s="37" t="s">
        <v>829</v>
      </c>
      <c r="C175" s="37" t="s">
        <v>830</v>
      </c>
      <c r="D175" s="37">
        <v>450203123.82016098</v>
      </c>
      <c r="E175" s="37">
        <v>5206792526.94063</v>
      </c>
      <c r="F175" s="37">
        <v>923864833.22292697</v>
      </c>
      <c r="G175" s="37">
        <v>6130657360.1635599</v>
      </c>
      <c r="H175" s="37">
        <v>1437161972.90821</v>
      </c>
      <c r="I175" s="37">
        <v>237608756.152473</v>
      </c>
      <c r="J175" s="37">
        <v>1811566270.5564799</v>
      </c>
      <c r="K175" s="37">
        <v>551400271.22080004</v>
      </c>
      <c r="L175" s="37">
        <v>2362966541.7772698</v>
      </c>
      <c r="M175" s="37">
        <v>212594367.66768801</v>
      </c>
      <c r="N175" s="37">
        <v>3395226256.38414</v>
      </c>
      <c r="O175" s="37">
        <v>372464562.00212699</v>
      </c>
      <c r="P175" s="37">
        <v>3767690818.3862801</v>
      </c>
      <c r="Q175" s="37">
        <v>0</v>
      </c>
      <c r="R175" s="37">
        <v>174</v>
      </c>
      <c r="S175" s="37">
        <v>0.17399999999999999</v>
      </c>
      <c r="T175">
        <v>0.53500000000000003</v>
      </c>
      <c r="U175">
        <f t="shared" si="4"/>
        <v>174</v>
      </c>
      <c r="V175">
        <f t="shared" si="5"/>
        <v>208</v>
      </c>
    </row>
    <row r="176" spans="1:22" x14ac:dyDescent="0.25">
      <c r="A176" s="37">
        <v>629</v>
      </c>
      <c r="B176" s="37" t="s">
        <v>829</v>
      </c>
      <c r="C176" s="37" t="s">
        <v>830</v>
      </c>
      <c r="D176" s="37">
        <v>448811335.39938802</v>
      </c>
      <c r="E176" s="37">
        <v>5284158881.1107302</v>
      </c>
      <c r="F176" s="37">
        <v>849315220.77102494</v>
      </c>
      <c r="G176" s="37">
        <v>6133474101.8817596</v>
      </c>
      <c r="H176" s="37">
        <v>1437161972.90821</v>
      </c>
      <c r="I176" s="37">
        <v>235284940.23072299</v>
      </c>
      <c r="J176" s="37">
        <v>1787266697.8087699</v>
      </c>
      <c r="K176" s="37">
        <v>514005411.45055002</v>
      </c>
      <c r="L176" s="37">
        <v>2301272109.2593198</v>
      </c>
      <c r="M176" s="37">
        <v>213526395.16866401</v>
      </c>
      <c r="N176" s="37">
        <v>3496892183.30196</v>
      </c>
      <c r="O176" s="37">
        <v>335309809.32047498</v>
      </c>
      <c r="P176" s="37">
        <v>3832201992.6224399</v>
      </c>
      <c r="Q176" s="37">
        <v>0</v>
      </c>
      <c r="R176" s="37">
        <v>175</v>
      </c>
      <c r="S176" s="37">
        <v>0.17499999999999999</v>
      </c>
      <c r="T176">
        <v>0.77</v>
      </c>
      <c r="U176">
        <f t="shared" si="4"/>
        <v>175</v>
      </c>
      <c r="V176">
        <f t="shared" si="5"/>
        <v>213</v>
      </c>
    </row>
    <row r="177" spans="1:22" x14ac:dyDescent="0.25">
      <c r="A177" s="37">
        <v>801</v>
      </c>
      <c r="B177" s="37" t="s">
        <v>829</v>
      </c>
      <c r="C177" s="37" t="s">
        <v>830</v>
      </c>
      <c r="D177" s="37">
        <v>456519814.57054102</v>
      </c>
      <c r="E177" s="37">
        <v>5246871511.9091702</v>
      </c>
      <c r="F177" s="37">
        <v>888241611.41371202</v>
      </c>
      <c r="G177" s="37">
        <v>6135113123.3228502</v>
      </c>
      <c r="H177" s="37">
        <v>1437161972.90821</v>
      </c>
      <c r="I177" s="37">
        <v>241014521.50352499</v>
      </c>
      <c r="J177" s="37">
        <v>1842495703.62872</v>
      </c>
      <c r="K177" s="37">
        <v>528184093.411331</v>
      </c>
      <c r="L177" s="37">
        <v>2370679797.04006</v>
      </c>
      <c r="M177" s="37">
        <v>215505293.06701601</v>
      </c>
      <c r="N177" s="37">
        <v>3404375808.2804399</v>
      </c>
      <c r="O177" s="37">
        <v>360057518.00238103</v>
      </c>
      <c r="P177" s="37">
        <v>3764433326.2827802</v>
      </c>
      <c r="Q177" s="37">
        <v>0</v>
      </c>
      <c r="R177" s="37">
        <v>176</v>
      </c>
      <c r="S177" s="37">
        <v>0.17599999999999999</v>
      </c>
      <c r="T177">
        <v>0.311</v>
      </c>
      <c r="U177">
        <f t="shared" si="4"/>
        <v>176</v>
      </c>
      <c r="V177">
        <f t="shared" si="5"/>
        <v>232</v>
      </c>
    </row>
    <row r="178" spans="1:22" x14ac:dyDescent="0.25">
      <c r="A178" s="37">
        <v>284</v>
      </c>
      <c r="B178" s="37" t="s">
        <v>829</v>
      </c>
      <c r="C178" s="37" t="s">
        <v>830</v>
      </c>
      <c r="D178" s="37">
        <v>425701783.198443</v>
      </c>
      <c r="E178" s="37">
        <v>5358576054.7641497</v>
      </c>
      <c r="F178" s="37">
        <v>778366869.58142304</v>
      </c>
      <c r="G178" s="37">
        <v>6136942924.3455496</v>
      </c>
      <c r="H178" s="37">
        <v>1437161972.90821</v>
      </c>
      <c r="I178" s="37">
        <v>223904026.81513</v>
      </c>
      <c r="J178" s="37">
        <v>1828312799.4088399</v>
      </c>
      <c r="K178" s="37">
        <v>478365753.81148702</v>
      </c>
      <c r="L178" s="37">
        <v>2306678553.2203302</v>
      </c>
      <c r="M178" s="37">
        <v>201797756.383313</v>
      </c>
      <c r="N178" s="37">
        <v>3530263255.3552999</v>
      </c>
      <c r="O178" s="37">
        <v>300001115.76993501</v>
      </c>
      <c r="P178" s="37">
        <v>3830264371.1252198</v>
      </c>
      <c r="Q178" s="37">
        <v>0</v>
      </c>
      <c r="R178" s="37">
        <v>177</v>
      </c>
      <c r="S178" s="37">
        <v>0.17699999999999999</v>
      </c>
      <c r="T178">
        <v>0.97599999999999998</v>
      </c>
      <c r="U178">
        <f t="shared" si="4"/>
        <v>177</v>
      </c>
      <c r="V178">
        <f t="shared" si="5"/>
        <v>143</v>
      </c>
    </row>
    <row r="179" spans="1:22" x14ac:dyDescent="0.25">
      <c r="A179" s="37">
        <v>128</v>
      </c>
      <c r="B179" s="37" t="s">
        <v>829</v>
      </c>
      <c r="C179" s="37" t="s">
        <v>830</v>
      </c>
      <c r="D179" s="37">
        <v>434756642.98199397</v>
      </c>
      <c r="E179" s="37">
        <v>5265598601.0992098</v>
      </c>
      <c r="F179" s="37">
        <v>873563759.34647906</v>
      </c>
      <c r="G179" s="37">
        <v>6139162360.4456701</v>
      </c>
      <c r="H179" s="37">
        <v>1437161972.90821</v>
      </c>
      <c r="I179" s="37">
        <v>227210281.21399099</v>
      </c>
      <c r="J179" s="37">
        <v>1736330069.9240301</v>
      </c>
      <c r="K179" s="37">
        <v>539018155.71912801</v>
      </c>
      <c r="L179" s="37">
        <v>2275348225.6431499</v>
      </c>
      <c r="M179" s="37">
        <v>207546361.76800299</v>
      </c>
      <c r="N179" s="37">
        <v>3529268531.17518</v>
      </c>
      <c r="O179" s="37">
        <v>334545603.62735099</v>
      </c>
      <c r="P179" s="37">
        <v>3863814134.8025198</v>
      </c>
      <c r="Q179" s="37">
        <v>0</v>
      </c>
      <c r="R179" s="37">
        <v>178</v>
      </c>
      <c r="S179" s="37">
        <v>0.17799999999999999</v>
      </c>
      <c r="T179">
        <v>0.68200000000000005</v>
      </c>
      <c r="U179">
        <f t="shared" si="4"/>
        <v>178</v>
      </c>
      <c r="V179">
        <f t="shared" si="5"/>
        <v>174</v>
      </c>
    </row>
    <row r="180" spans="1:22" x14ac:dyDescent="0.25">
      <c r="A180" s="37">
        <v>539</v>
      </c>
      <c r="B180" s="37" t="s">
        <v>829</v>
      </c>
      <c r="C180" s="37" t="s">
        <v>830</v>
      </c>
      <c r="D180" s="37">
        <v>448819587.65167999</v>
      </c>
      <c r="E180" s="37">
        <v>5290131154.9050999</v>
      </c>
      <c r="F180" s="37">
        <v>872834700.09449697</v>
      </c>
      <c r="G180" s="37">
        <v>6162965854.9996204</v>
      </c>
      <c r="H180" s="37">
        <v>1437161972.90821</v>
      </c>
      <c r="I180" s="37">
        <v>237317793.72464201</v>
      </c>
      <c r="J180" s="37">
        <v>1855712101.3895199</v>
      </c>
      <c r="K180" s="37">
        <v>532869064.65975201</v>
      </c>
      <c r="L180" s="37">
        <v>2388581166.0492802</v>
      </c>
      <c r="M180" s="37">
        <v>211501793.92703801</v>
      </c>
      <c r="N180" s="37">
        <v>3434419053.5155802</v>
      </c>
      <c r="O180" s="37">
        <v>339965635.43474501</v>
      </c>
      <c r="P180" s="37">
        <v>3774384688.9503398</v>
      </c>
      <c r="Q180" s="37">
        <v>0</v>
      </c>
      <c r="R180" s="37">
        <v>179</v>
      </c>
      <c r="S180" s="37">
        <v>0.17899999999999999</v>
      </c>
      <c r="T180">
        <v>0.93700000000000006</v>
      </c>
      <c r="U180">
        <f t="shared" si="4"/>
        <v>179</v>
      </c>
      <c r="V180">
        <f t="shared" si="5"/>
        <v>196</v>
      </c>
    </row>
    <row r="181" spans="1:22" x14ac:dyDescent="0.25">
      <c r="A181" s="37">
        <v>494</v>
      </c>
      <c r="B181" s="37" t="s">
        <v>829</v>
      </c>
      <c r="C181" s="37" t="s">
        <v>830</v>
      </c>
      <c r="D181" s="37">
        <v>441092506.59956199</v>
      </c>
      <c r="E181" s="37">
        <v>5351079205.5848398</v>
      </c>
      <c r="F181" s="37">
        <v>813309298.70198202</v>
      </c>
      <c r="G181" s="37">
        <v>6164388504.2868299</v>
      </c>
      <c r="H181" s="37">
        <v>1437161972.90821</v>
      </c>
      <c r="I181" s="37">
        <v>233127389.864858</v>
      </c>
      <c r="J181" s="37">
        <v>1859045504.81566</v>
      </c>
      <c r="K181" s="37">
        <v>496706058.21790099</v>
      </c>
      <c r="L181" s="37">
        <v>2355751563.0335598</v>
      </c>
      <c r="M181" s="37">
        <v>207965116.734703</v>
      </c>
      <c r="N181" s="37">
        <v>3492033700.7691698</v>
      </c>
      <c r="O181" s="37">
        <v>316603240.48408097</v>
      </c>
      <c r="P181" s="37">
        <v>3808636941.2532601</v>
      </c>
      <c r="Q181" s="37">
        <v>0</v>
      </c>
      <c r="R181" s="37">
        <v>180</v>
      </c>
      <c r="S181" s="37">
        <v>0.18</v>
      </c>
      <c r="T181">
        <v>0.152</v>
      </c>
      <c r="U181">
        <f t="shared" si="4"/>
        <v>180</v>
      </c>
      <c r="V181">
        <f t="shared" si="5"/>
        <v>176</v>
      </c>
    </row>
    <row r="182" spans="1:22" x14ac:dyDescent="0.25">
      <c r="A182" s="37">
        <v>38</v>
      </c>
      <c r="B182" s="37" t="s">
        <v>829</v>
      </c>
      <c r="C182" s="37" t="s">
        <v>830</v>
      </c>
      <c r="D182" s="37">
        <v>429457672.10983002</v>
      </c>
      <c r="E182" s="37">
        <v>5322930400.37041</v>
      </c>
      <c r="F182" s="37">
        <v>845313897.66400194</v>
      </c>
      <c r="G182" s="37">
        <v>6168244298.03438</v>
      </c>
      <c r="H182" s="37">
        <v>1437161972.90821</v>
      </c>
      <c r="I182" s="37">
        <v>224284793.88185999</v>
      </c>
      <c r="J182" s="37">
        <v>1774554675.9038701</v>
      </c>
      <c r="K182" s="37">
        <v>521506324.23061299</v>
      </c>
      <c r="L182" s="37">
        <v>2296061000.13448</v>
      </c>
      <c r="M182" s="37">
        <v>205172878.22797</v>
      </c>
      <c r="N182" s="37">
        <v>3548375724.4665399</v>
      </c>
      <c r="O182" s="37">
        <v>323807573.43338799</v>
      </c>
      <c r="P182" s="37">
        <v>3872183297.8999</v>
      </c>
      <c r="Q182" s="37">
        <v>0</v>
      </c>
      <c r="R182" s="37">
        <v>181</v>
      </c>
      <c r="S182" s="37">
        <v>0.18099999999999999</v>
      </c>
      <c r="T182">
        <v>0.34699999999999998</v>
      </c>
      <c r="U182">
        <f t="shared" si="4"/>
        <v>181</v>
      </c>
      <c r="V182">
        <f t="shared" si="5"/>
        <v>165</v>
      </c>
    </row>
    <row r="183" spans="1:22" x14ac:dyDescent="0.25">
      <c r="A183" s="37">
        <v>591</v>
      </c>
      <c r="B183" s="37" t="s">
        <v>829</v>
      </c>
      <c r="C183" s="37" t="s">
        <v>830</v>
      </c>
      <c r="D183" s="37">
        <v>435386995.12159598</v>
      </c>
      <c r="E183" s="37">
        <v>5378374935.8474798</v>
      </c>
      <c r="F183" s="37">
        <v>791880740.89938295</v>
      </c>
      <c r="G183" s="37">
        <v>6170255676.74685</v>
      </c>
      <c r="H183" s="37">
        <v>1437161972.90821</v>
      </c>
      <c r="I183" s="37">
        <v>227078172.25325799</v>
      </c>
      <c r="J183" s="37">
        <v>1832885623.83284</v>
      </c>
      <c r="K183" s="37">
        <v>476581399.646671</v>
      </c>
      <c r="L183" s="37">
        <v>2309467023.4795098</v>
      </c>
      <c r="M183" s="37">
        <v>208308822.86833701</v>
      </c>
      <c r="N183" s="37">
        <v>3545489312.0146298</v>
      </c>
      <c r="O183" s="37">
        <v>315299341.252711</v>
      </c>
      <c r="P183" s="37">
        <v>3860788653.2673302</v>
      </c>
      <c r="Q183" s="37">
        <v>0</v>
      </c>
      <c r="R183" s="37">
        <v>182</v>
      </c>
      <c r="S183" s="37">
        <v>0.182</v>
      </c>
      <c r="T183">
        <v>0.69899999999999995</v>
      </c>
      <c r="U183">
        <f t="shared" si="4"/>
        <v>182</v>
      </c>
      <c r="V183">
        <f t="shared" si="5"/>
        <v>178</v>
      </c>
    </row>
    <row r="184" spans="1:22" x14ac:dyDescent="0.25">
      <c r="A184" s="37">
        <v>556</v>
      </c>
      <c r="B184" s="37" t="s">
        <v>829</v>
      </c>
      <c r="C184" s="37" t="s">
        <v>830</v>
      </c>
      <c r="D184" s="37">
        <v>454437325.57739502</v>
      </c>
      <c r="E184" s="37">
        <v>5344612374.0049801</v>
      </c>
      <c r="F184" s="37">
        <v>827211955.20267999</v>
      </c>
      <c r="G184" s="37">
        <v>6171824329.2076702</v>
      </c>
      <c r="H184" s="37">
        <v>1437161972.90821</v>
      </c>
      <c r="I184" s="37">
        <v>240351405.91405201</v>
      </c>
      <c r="J184" s="37">
        <v>1911389272.3053601</v>
      </c>
      <c r="K184" s="37">
        <v>494828062.98890501</v>
      </c>
      <c r="L184" s="37">
        <v>2406217335.29426</v>
      </c>
      <c r="M184" s="37">
        <v>214085919.663342</v>
      </c>
      <c r="N184" s="37">
        <v>3433223101.6996198</v>
      </c>
      <c r="O184" s="37">
        <v>332383892.21377498</v>
      </c>
      <c r="P184" s="37">
        <v>3765606993.9134002</v>
      </c>
      <c r="Q184" s="37">
        <v>0</v>
      </c>
      <c r="R184" s="37">
        <v>183</v>
      </c>
      <c r="S184" s="37">
        <v>0.183</v>
      </c>
      <c r="T184">
        <v>0.32900000000000001</v>
      </c>
      <c r="U184">
        <f t="shared" si="4"/>
        <v>183</v>
      </c>
      <c r="V184">
        <f t="shared" si="5"/>
        <v>220</v>
      </c>
    </row>
    <row r="185" spans="1:22" x14ac:dyDescent="0.25">
      <c r="A185" s="37">
        <v>310</v>
      </c>
      <c r="B185" s="37" t="s">
        <v>829</v>
      </c>
      <c r="C185" s="37" t="s">
        <v>830</v>
      </c>
      <c r="D185" s="37">
        <v>435895693.30860901</v>
      </c>
      <c r="E185" s="37">
        <v>5348631034.2318697</v>
      </c>
      <c r="F185" s="37">
        <v>823616494.27908003</v>
      </c>
      <c r="G185" s="37">
        <v>6172247528.5109501</v>
      </c>
      <c r="H185" s="37">
        <v>1437161972.90821</v>
      </c>
      <c r="I185" s="37">
        <v>227006922.50630799</v>
      </c>
      <c r="J185" s="37">
        <v>1772736677.21644</v>
      </c>
      <c r="K185" s="37">
        <v>505027117.390441</v>
      </c>
      <c r="L185" s="37">
        <v>2277763794.6068902</v>
      </c>
      <c r="M185" s="37">
        <v>208888770.80230099</v>
      </c>
      <c r="N185" s="37">
        <v>3575894357.01543</v>
      </c>
      <c r="O185" s="37">
        <v>318589376.88863802</v>
      </c>
      <c r="P185" s="37">
        <v>3894483733.9040499</v>
      </c>
      <c r="Q185" s="37">
        <v>0</v>
      </c>
      <c r="R185" s="37">
        <v>184</v>
      </c>
      <c r="S185" s="37">
        <v>0.184</v>
      </c>
      <c r="T185">
        <v>0.16900000000000001</v>
      </c>
      <c r="U185">
        <f t="shared" si="4"/>
        <v>184</v>
      </c>
      <c r="V185">
        <f t="shared" si="5"/>
        <v>183</v>
      </c>
    </row>
    <row r="186" spans="1:22" x14ac:dyDescent="0.25">
      <c r="A186" s="37">
        <v>847</v>
      </c>
      <c r="B186" s="37" t="s">
        <v>829</v>
      </c>
      <c r="C186" s="37" t="s">
        <v>830</v>
      </c>
      <c r="D186" s="37">
        <v>427724623.31962502</v>
      </c>
      <c r="E186" s="37">
        <v>5377292325.3063097</v>
      </c>
      <c r="F186" s="37">
        <v>799982824.82366598</v>
      </c>
      <c r="G186" s="37">
        <v>6177275150.1299601</v>
      </c>
      <c r="H186" s="37">
        <v>1437161972.90821</v>
      </c>
      <c r="I186" s="37">
        <v>222516865.53558701</v>
      </c>
      <c r="J186" s="37">
        <v>1795065205.3568799</v>
      </c>
      <c r="K186" s="37">
        <v>492577307.70179802</v>
      </c>
      <c r="L186" s="37">
        <v>2287642513.0586801</v>
      </c>
      <c r="M186" s="37">
        <v>205207757.78403699</v>
      </c>
      <c r="N186" s="37">
        <v>3582227119.94943</v>
      </c>
      <c r="O186" s="37">
        <v>307405517.12186801</v>
      </c>
      <c r="P186" s="37">
        <v>3889632637.07127</v>
      </c>
      <c r="Q186" s="37">
        <v>0</v>
      </c>
      <c r="R186" s="37">
        <v>185</v>
      </c>
      <c r="S186" s="37">
        <v>0.185</v>
      </c>
      <c r="T186">
        <v>0.19700000000000001</v>
      </c>
      <c r="U186">
        <f t="shared" si="4"/>
        <v>185</v>
      </c>
      <c r="V186">
        <f t="shared" si="5"/>
        <v>166</v>
      </c>
    </row>
    <row r="187" spans="1:22" x14ac:dyDescent="0.25">
      <c r="A187" s="37">
        <v>184</v>
      </c>
      <c r="B187" s="37" t="s">
        <v>829</v>
      </c>
      <c r="C187" s="37" t="s">
        <v>830</v>
      </c>
      <c r="D187" s="37">
        <v>429944424.52936798</v>
      </c>
      <c r="E187" s="37">
        <v>5399846804.7927504</v>
      </c>
      <c r="F187" s="37">
        <v>778628920.54169595</v>
      </c>
      <c r="G187" s="37">
        <v>6178475725.3344402</v>
      </c>
      <c r="H187" s="37">
        <v>1437161972.90821</v>
      </c>
      <c r="I187" s="37">
        <v>223692101.65511</v>
      </c>
      <c r="J187" s="37">
        <v>1804958256.86783</v>
      </c>
      <c r="K187" s="37">
        <v>472513773.29279</v>
      </c>
      <c r="L187" s="37">
        <v>2277472030.1606202</v>
      </c>
      <c r="M187" s="37">
        <v>206252322.87425801</v>
      </c>
      <c r="N187" s="37">
        <v>3594888547.9249201</v>
      </c>
      <c r="O187" s="37">
        <v>306115147.248905</v>
      </c>
      <c r="P187" s="37">
        <v>3901003695.17381</v>
      </c>
      <c r="Q187" s="37">
        <v>0</v>
      </c>
      <c r="R187" s="37">
        <v>186</v>
      </c>
      <c r="S187" s="37">
        <v>0.186</v>
      </c>
      <c r="T187">
        <v>0.59199999999999997</v>
      </c>
      <c r="U187">
        <f t="shared" si="4"/>
        <v>186</v>
      </c>
      <c r="V187">
        <f t="shared" si="5"/>
        <v>168</v>
      </c>
    </row>
    <row r="188" spans="1:22" x14ac:dyDescent="0.25">
      <c r="A188" s="37">
        <v>990</v>
      </c>
      <c r="B188" s="37" t="s">
        <v>829</v>
      </c>
      <c r="C188" s="37" t="s">
        <v>830</v>
      </c>
      <c r="D188" s="37">
        <v>434284276.32386899</v>
      </c>
      <c r="E188" s="37">
        <v>5376875885.9727097</v>
      </c>
      <c r="F188" s="37">
        <v>813608512.13386798</v>
      </c>
      <c r="G188" s="37">
        <v>6190484398.1065998</v>
      </c>
      <c r="H188" s="37">
        <v>1437161972.90821</v>
      </c>
      <c r="I188" s="37">
        <v>229448690.26922199</v>
      </c>
      <c r="J188" s="37">
        <v>1871202610.3064201</v>
      </c>
      <c r="K188" s="37">
        <v>494756178.40523797</v>
      </c>
      <c r="L188" s="37">
        <v>2365958788.7116599</v>
      </c>
      <c r="M188" s="37">
        <v>204835586.05464599</v>
      </c>
      <c r="N188" s="37">
        <v>3505673275.6662898</v>
      </c>
      <c r="O188" s="37">
        <v>318852333.72863001</v>
      </c>
      <c r="P188" s="37">
        <v>3824525609.3949299</v>
      </c>
      <c r="Q188" s="37">
        <v>0</v>
      </c>
      <c r="R188" s="37">
        <v>187</v>
      </c>
      <c r="S188" s="37">
        <v>0.187</v>
      </c>
      <c r="T188">
        <v>0.126</v>
      </c>
      <c r="U188">
        <f t="shared" si="4"/>
        <v>187</v>
      </c>
      <c r="V188">
        <f t="shared" si="5"/>
        <v>164</v>
      </c>
    </row>
    <row r="189" spans="1:22" x14ac:dyDescent="0.25">
      <c r="A189" s="37">
        <v>834</v>
      </c>
      <c r="B189" s="37" t="s">
        <v>829</v>
      </c>
      <c r="C189" s="37" t="s">
        <v>830</v>
      </c>
      <c r="D189" s="37">
        <v>432064031.14210498</v>
      </c>
      <c r="E189" s="37">
        <v>5414389950.14993</v>
      </c>
      <c r="F189" s="37">
        <v>779190162.00708997</v>
      </c>
      <c r="G189" s="37">
        <v>6193580112.1570301</v>
      </c>
      <c r="H189" s="37">
        <v>1437161972.90821</v>
      </c>
      <c r="I189" s="37">
        <v>226798620.342895</v>
      </c>
      <c r="J189" s="37">
        <v>1843985727.37205</v>
      </c>
      <c r="K189" s="37">
        <v>481688266.30348098</v>
      </c>
      <c r="L189" s="37">
        <v>2325673993.67553</v>
      </c>
      <c r="M189" s="37">
        <v>205265410.799209</v>
      </c>
      <c r="N189" s="37">
        <v>3570404222.7778802</v>
      </c>
      <c r="O189" s="37">
        <v>297501895.70360899</v>
      </c>
      <c r="P189" s="37">
        <v>3867906118.4814901</v>
      </c>
      <c r="Q189" s="37">
        <v>0</v>
      </c>
      <c r="R189" s="37">
        <v>188</v>
      </c>
      <c r="S189" s="37">
        <v>0.188</v>
      </c>
      <c r="T189">
        <v>0.52100000000000002</v>
      </c>
      <c r="U189">
        <f t="shared" si="4"/>
        <v>188</v>
      </c>
      <c r="V189">
        <f t="shared" si="5"/>
        <v>167</v>
      </c>
    </row>
    <row r="190" spans="1:22" x14ac:dyDescent="0.25">
      <c r="A190" s="37">
        <v>252</v>
      </c>
      <c r="B190" s="37" t="s">
        <v>829</v>
      </c>
      <c r="C190" s="37" t="s">
        <v>830</v>
      </c>
      <c r="D190" s="37">
        <v>442709659.27248597</v>
      </c>
      <c r="E190" s="37">
        <v>5312049681.9559097</v>
      </c>
      <c r="F190" s="37">
        <v>883346051.16469598</v>
      </c>
      <c r="G190" s="37">
        <v>6195395733.1206102</v>
      </c>
      <c r="H190" s="37">
        <v>1437161972.90821</v>
      </c>
      <c r="I190" s="37">
        <v>232481945.47930601</v>
      </c>
      <c r="J190" s="37">
        <v>1836793710.6545</v>
      </c>
      <c r="K190" s="37">
        <v>531085928.06643802</v>
      </c>
      <c r="L190" s="37">
        <v>2367879638.7209401</v>
      </c>
      <c r="M190" s="37">
        <v>210227713.79317999</v>
      </c>
      <c r="N190" s="37">
        <v>3475255971.3014002</v>
      </c>
      <c r="O190" s="37">
        <v>352260123.09825802</v>
      </c>
      <c r="P190" s="37">
        <v>3827516094.3996701</v>
      </c>
      <c r="Q190" s="37">
        <v>0</v>
      </c>
      <c r="R190" s="37">
        <v>189</v>
      </c>
      <c r="S190" s="37">
        <v>0.189</v>
      </c>
      <c r="T190">
        <v>0.51800000000000002</v>
      </c>
      <c r="U190">
        <f t="shared" si="4"/>
        <v>189</v>
      </c>
      <c r="V190">
        <f t="shared" si="5"/>
        <v>190</v>
      </c>
    </row>
    <row r="191" spans="1:22" x14ac:dyDescent="0.25">
      <c r="A191" s="37">
        <v>267</v>
      </c>
      <c r="B191" s="37" t="s">
        <v>829</v>
      </c>
      <c r="C191" s="37" t="s">
        <v>830</v>
      </c>
      <c r="D191" s="37">
        <v>444485160.76384503</v>
      </c>
      <c r="E191" s="37">
        <v>5331163028.6877804</v>
      </c>
      <c r="F191" s="37">
        <v>868515573.48183095</v>
      </c>
      <c r="G191" s="37">
        <v>6199678602.1695995</v>
      </c>
      <c r="H191" s="37">
        <v>1437161972.90821</v>
      </c>
      <c r="I191" s="37">
        <v>235415572.86421099</v>
      </c>
      <c r="J191" s="37">
        <v>1874321277.4039199</v>
      </c>
      <c r="K191" s="37">
        <v>530346439.70568299</v>
      </c>
      <c r="L191" s="37">
        <v>2404667717.1095901</v>
      </c>
      <c r="M191" s="37">
        <v>209069587.899634</v>
      </c>
      <c r="N191" s="37">
        <v>3456841751.2838602</v>
      </c>
      <c r="O191" s="37">
        <v>338169133.77614802</v>
      </c>
      <c r="P191" s="37">
        <v>3795010885.06001</v>
      </c>
      <c r="Q191" s="37">
        <v>0</v>
      </c>
      <c r="R191" s="37">
        <v>190</v>
      </c>
      <c r="S191" s="37">
        <v>0.19</v>
      </c>
      <c r="T191">
        <v>0.27700000000000002</v>
      </c>
      <c r="U191">
        <f t="shared" si="4"/>
        <v>190</v>
      </c>
      <c r="V191">
        <f t="shared" si="5"/>
        <v>184</v>
      </c>
    </row>
    <row r="192" spans="1:22" x14ac:dyDescent="0.25">
      <c r="A192" s="37">
        <v>203</v>
      </c>
      <c r="B192" s="37" t="s">
        <v>829</v>
      </c>
      <c r="C192" s="37" t="s">
        <v>830</v>
      </c>
      <c r="D192" s="37">
        <v>437554218.62951398</v>
      </c>
      <c r="E192" s="37">
        <v>5349931589.2353601</v>
      </c>
      <c r="F192" s="37">
        <v>853487462.72957206</v>
      </c>
      <c r="G192" s="37">
        <v>6203419051.9649401</v>
      </c>
      <c r="H192" s="37">
        <v>1437161972.90821</v>
      </c>
      <c r="I192" s="37">
        <v>229121767.782105</v>
      </c>
      <c r="J192" s="37">
        <v>1797007810.33217</v>
      </c>
      <c r="K192" s="37">
        <v>530525244.39462399</v>
      </c>
      <c r="L192" s="37">
        <v>2327533054.72679</v>
      </c>
      <c r="M192" s="37">
        <v>208432450.847408</v>
      </c>
      <c r="N192" s="37">
        <v>3552923778.9031901</v>
      </c>
      <c r="O192" s="37">
        <v>322962218.334948</v>
      </c>
      <c r="P192" s="37">
        <v>3875885997.2381401</v>
      </c>
      <c r="Q192" s="37">
        <v>0</v>
      </c>
      <c r="R192" s="37">
        <v>191</v>
      </c>
      <c r="S192" s="37">
        <v>0.191</v>
      </c>
      <c r="T192">
        <v>0.27100000000000002</v>
      </c>
      <c r="U192">
        <f t="shared" si="4"/>
        <v>191</v>
      </c>
      <c r="V192">
        <f t="shared" si="5"/>
        <v>179</v>
      </c>
    </row>
    <row r="193" spans="1:22" x14ac:dyDescent="0.25">
      <c r="A193" s="37">
        <v>519</v>
      </c>
      <c r="B193" s="37" t="s">
        <v>829</v>
      </c>
      <c r="C193" s="37" t="s">
        <v>830</v>
      </c>
      <c r="D193" s="37">
        <v>435480849.94815397</v>
      </c>
      <c r="E193" s="37">
        <v>5396939019.4104996</v>
      </c>
      <c r="F193" s="37">
        <v>806962083.09433496</v>
      </c>
      <c r="G193" s="37">
        <v>6203901102.5048399</v>
      </c>
      <c r="H193" s="37">
        <v>1437161972.90821</v>
      </c>
      <c r="I193" s="37">
        <v>227861126.46785599</v>
      </c>
      <c r="J193" s="37">
        <v>1816566382.7306399</v>
      </c>
      <c r="K193" s="37">
        <v>499967494.98210001</v>
      </c>
      <c r="L193" s="37">
        <v>2316533877.71275</v>
      </c>
      <c r="M193" s="37">
        <v>207619723.48029801</v>
      </c>
      <c r="N193" s="37">
        <v>3580372636.6798601</v>
      </c>
      <c r="O193" s="37">
        <v>306994588.11223501</v>
      </c>
      <c r="P193" s="37">
        <v>3887367224.7920899</v>
      </c>
      <c r="Q193" s="37">
        <v>0</v>
      </c>
      <c r="R193" s="37">
        <v>192</v>
      </c>
      <c r="S193" s="37">
        <v>0.192</v>
      </c>
      <c r="T193">
        <v>0.40899999999999997</v>
      </c>
      <c r="U193">
        <f t="shared" si="4"/>
        <v>192</v>
      </c>
      <c r="V193">
        <f t="shared" si="5"/>
        <v>175</v>
      </c>
    </row>
    <row r="194" spans="1:22" x14ac:dyDescent="0.25">
      <c r="A194" s="37">
        <v>593</v>
      </c>
      <c r="B194" s="37" t="s">
        <v>829</v>
      </c>
      <c r="C194" s="37" t="s">
        <v>830</v>
      </c>
      <c r="D194" s="37">
        <v>437871154.92425901</v>
      </c>
      <c r="E194" s="37">
        <v>5377059062.4305201</v>
      </c>
      <c r="F194" s="37">
        <v>838971966.90912902</v>
      </c>
      <c r="G194" s="37">
        <v>6216031029.3396597</v>
      </c>
      <c r="H194" s="37">
        <v>1437161972.90821</v>
      </c>
      <c r="I194" s="37">
        <v>229313238.69388199</v>
      </c>
      <c r="J194" s="37">
        <v>1817733061.4542201</v>
      </c>
      <c r="K194" s="37">
        <v>518494952.68875301</v>
      </c>
      <c r="L194" s="37">
        <v>2336228014.1429601</v>
      </c>
      <c r="M194" s="37">
        <v>208557916.23037601</v>
      </c>
      <c r="N194" s="37">
        <v>3559326000.9762998</v>
      </c>
      <c r="O194" s="37">
        <v>320477014.220375</v>
      </c>
      <c r="P194" s="37">
        <v>3879803015.1966901</v>
      </c>
      <c r="Q194" s="37">
        <v>0</v>
      </c>
      <c r="R194" s="37">
        <v>193</v>
      </c>
      <c r="S194" s="37">
        <v>0.193</v>
      </c>
      <c r="T194">
        <v>0.13600000000000001</v>
      </c>
      <c r="U194">
        <f t="shared" ref="U194:U257" si="6">500-RANK(G194,$G$2:$G$501)+1</f>
        <v>193</v>
      </c>
      <c r="V194">
        <f t="shared" ref="V194:V257" si="7">500-RANK(M194,$M$2:$M$501)+1</f>
        <v>180</v>
      </c>
    </row>
    <row r="195" spans="1:22" x14ac:dyDescent="0.25">
      <c r="A195" s="37">
        <v>244</v>
      </c>
      <c r="B195" s="37" t="s">
        <v>829</v>
      </c>
      <c r="C195" s="37" t="s">
        <v>830</v>
      </c>
      <c r="D195" s="37">
        <v>448459000.52370799</v>
      </c>
      <c r="E195" s="37">
        <v>5386453721.27351</v>
      </c>
      <c r="F195" s="37">
        <v>833481556.927652</v>
      </c>
      <c r="G195" s="37">
        <v>6219935278.20119</v>
      </c>
      <c r="H195" s="37">
        <v>1437161972.90821</v>
      </c>
      <c r="I195" s="37">
        <v>236815893.85832</v>
      </c>
      <c r="J195" s="37">
        <v>1893911003.32216</v>
      </c>
      <c r="K195" s="37">
        <v>501685923.835814</v>
      </c>
      <c r="L195" s="37">
        <v>2395596927.15798</v>
      </c>
      <c r="M195" s="37">
        <v>211643106.66538799</v>
      </c>
      <c r="N195" s="37">
        <v>3492542717.9513402</v>
      </c>
      <c r="O195" s="37">
        <v>331795633.091838</v>
      </c>
      <c r="P195" s="37">
        <v>3824338351.0432</v>
      </c>
      <c r="Q195" s="37">
        <v>0</v>
      </c>
      <c r="R195" s="37">
        <v>194</v>
      </c>
      <c r="S195" s="37">
        <v>0.19400000000000001</v>
      </c>
      <c r="T195">
        <v>0.54800000000000004</v>
      </c>
      <c r="U195">
        <f t="shared" si="6"/>
        <v>194</v>
      </c>
      <c r="V195">
        <f t="shared" si="7"/>
        <v>198</v>
      </c>
    </row>
    <row r="196" spans="1:22" x14ac:dyDescent="0.25">
      <c r="A196" s="37">
        <v>432</v>
      </c>
      <c r="B196" s="37" t="s">
        <v>829</v>
      </c>
      <c r="C196" s="37" t="s">
        <v>830</v>
      </c>
      <c r="D196" s="37">
        <v>452478888.234577</v>
      </c>
      <c r="E196" s="37">
        <v>5351042800.7946596</v>
      </c>
      <c r="F196" s="37">
        <v>869290855.05978596</v>
      </c>
      <c r="G196" s="37">
        <v>6220333655.8544598</v>
      </c>
      <c r="H196" s="37">
        <v>1437161972.90821</v>
      </c>
      <c r="I196" s="37">
        <v>237988455.64531401</v>
      </c>
      <c r="J196" s="37">
        <v>1879813252.8198099</v>
      </c>
      <c r="K196" s="37">
        <v>514809671.26472801</v>
      </c>
      <c r="L196" s="37">
        <v>2394622924.0845399</v>
      </c>
      <c r="M196" s="37">
        <v>214490432.58926201</v>
      </c>
      <c r="N196" s="37">
        <v>3471229547.9748502</v>
      </c>
      <c r="O196" s="37">
        <v>354481183.795057</v>
      </c>
      <c r="P196" s="37">
        <v>3825710731.7699099</v>
      </c>
      <c r="Q196" s="37">
        <v>0</v>
      </c>
      <c r="R196" s="37">
        <v>195</v>
      </c>
      <c r="S196" s="37">
        <v>0.19500000000000001</v>
      </c>
      <c r="T196">
        <v>0.52</v>
      </c>
      <c r="U196">
        <f t="shared" si="6"/>
        <v>195</v>
      </c>
      <c r="V196">
        <f t="shared" si="7"/>
        <v>224</v>
      </c>
    </row>
    <row r="197" spans="1:22" x14ac:dyDescent="0.25">
      <c r="A197" s="37">
        <v>327</v>
      </c>
      <c r="B197" s="37" t="s">
        <v>829</v>
      </c>
      <c r="C197" s="37" t="s">
        <v>830</v>
      </c>
      <c r="D197" s="37">
        <v>440072961.93566102</v>
      </c>
      <c r="E197" s="37">
        <v>5380359117.8190098</v>
      </c>
      <c r="F197" s="37">
        <v>840220521.96640897</v>
      </c>
      <c r="G197" s="37">
        <v>6220579639.7854204</v>
      </c>
      <c r="H197" s="37">
        <v>1437161972.90821</v>
      </c>
      <c r="I197" s="37">
        <v>230160117.817554</v>
      </c>
      <c r="J197" s="37">
        <v>1826772138.0771301</v>
      </c>
      <c r="K197" s="37">
        <v>515393379.47563601</v>
      </c>
      <c r="L197" s="37">
        <v>2342165517.5527701</v>
      </c>
      <c r="M197" s="37">
        <v>209912844.11810601</v>
      </c>
      <c r="N197" s="37">
        <v>3553586979.7418699</v>
      </c>
      <c r="O197" s="37">
        <v>324827142.49077201</v>
      </c>
      <c r="P197" s="37">
        <v>3878414122.2326398</v>
      </c>
      <c r="Q197" s="37">
        <v>0</v>
      </c>
      <c r="R197" s="37">
        <v>196</v>
      </c>
      <c r="S197" s="37">
        <v>0.19600000000000001</v>
      </c>
      <c r="T197">
        <v>1E-3</v>
      </c>
      <c r="U197">
        <f t="shared" si="6"/>
        <v>196</v>
      </c>
      <c r="V197">
        <f t="shared" si="7"/>
        <v>186</v>
      </c>
    </row>
    <row r="198" spans="1:22" x14ac:dyDescent="0.25">
      <c r="A198" s="37">
        <v>386</v>
      </c>
      <c r="B198" s="37" t="s">
        <v>829</v>
      </c>
      <c r="C198" s="37" t="s">
        <v>830</v>
      </c>
      <c r="D198" s="37">
        <v>459303218.79792398</v>
      </c>
      <c r="E198" s="37">
        <v>5343244830.8918695</v>
      </c>
      <c r="F198" s="37">
        <v>883435902.39232302</v>
      </c>
      <c r="G198" s="37">
        <v>6226680733.2841997</v>
      </c>
      <c r="H198" s="37">
        <v>1437161972.90821</v>
      </c>
      <c r="I198" s="37">
        <v>242850142.24152699</v>
      </c>
      <c r="J198" s="37">
        <v>1887575901.2486601</v>
      </c>
      <c r="K198" s="37">
        <v>529054008.89309299</v>
      </c>
      <c r="L198" s="37">
        <v>2416629910.1417499</v>
      </c>
      <c r="M198" s="37">
        <v>216453076.55639699</v>
      </c>
      <c r="N198" s="37">
        <v>3455668929.6432099</v>
      </c>
      <c r="O198" s="37">
        <v>354381893.49923003</v>
      </c>
      <c r="P198" s="37">
        <v>3810050823.1424398</v>
      </c>
      <c r="Q198" s="37">
        <v>0</v>
      </c>
      <c r="R198" s="37">
        <v>197</v>
      </c>
      <c r="S198" s="37">
        <v>0.19700000000000001</v>
      </c>
      <c r="T198">
        <v>0.52300000000000002</v>
      </c>
      <c r="U198">
        <f t="shared" si="6"/>
        <v>197</v>
      </c>
      <c r="V198">
        <f t="shared" si="7"/>
        <v>243</v>
      </c>
    </row>
    <row r="199" spans="1:22" x14ac:dyDescent="0.25">
      <c r="A199" s="37">
        <v>220</v>
      </c>
      <c r="B199" s="37" t="s">
        <v>829</v>
      </c>
      <c r="C199" s="37" t="s">
        <v>830</v>
      </c>
      <c r="D199" s="37">
        <v>441873767.96673697</v>
      </c>
      <c r="E199" s="37">
        <v>5446726550.9137001</v>
      </c>
      <c r="F199" s="37">
        <v>783124485.50393903</v>
      </c>
      <c r="G199" s="37">
        <v>6229851036.4176502</v>
      </c>
      <c r="H199" s="37">
        <v>1437161972.90821</v>
      </c>
      <c r="I199" s="37">
        <v>234959604.79677099</v>
      </c>
      <c r="J199" s="37">
        <v>1947294003.0294399</v>
      </c>
      <c r="K199" s="37">
        <v>469641826.478109</v>
      </c>
      <c r="L199" s="37">
        <v>2416935829.5075498</v>
      </c>
      <c r="M199" s="37">
        <v>206914163.16996601</v>
      </c>
      <c r="N199" s="37">
        <v>3499432547.8842502</v>
      </c>
      <c r="O199" s="37">
        <v>313482659.02582902</v>
      </c>
      <c r="P199" s="37">
        <v>3812915206.91009</v>
      </c>
      <c r="Q199" s="37">
        <v>0</v>
      </c>
      <c r="R199" s="37">
        <v>198</v>
      </c>
      <c r="S199" s="37">
        <v>0.19800000000000001</v>
      </c>
      <c r="T199">
        <v>0.17499999999999999</v>
      </c>
      <c r="U199">
        <f t="shared" si="6"/>
        <v>198</v>
      </c>
      <c r="V199">
        <f t="shared" si="7"/>
        <v>171</v>
      </c>
    </row>
    <row r="200" spans="1:22" x14ac:dyDescent="0.25">
      <c r="A200" s="37">
        <v>158</v>
      </c>
      <c r="B200" s="37" t="s">
        <v>829</v>
      </c>
      <c r="C200" s="37" t="s">
        <v>830</v>
      </c>
      <c r="D200" s="37">
        <v>438991716.369941</v>
      </c>
      <c r="E200" s="37">
        <v>5443573159.1115303</v>
      </c>
      <c r="F200" s="37">
        <v>788214489.42804503</v>
      </c>
      <c r="G200" s="37">
        <v>6231787648.5396099</v>
      </c>
      <c r="H200" s="37">
        <v>1437161972.90821</v>
      </c>
      <c r="I200" s="37">
        <v>231020259.40543699</v>
      </c>
      <c r="J200" s="37">
        <v>1876323383.8782001</v>
      </c>
      <c r="K200" s="37">
        <v>470324610.04026902</v>
      </c>
      <c r="L200" s="37">
        <v>2346647993.9184699</v>
      </c>
      <c r="M200" s="37">
        <v>207971456.964504</v>
      </c>
      <c r="N200" s="37">
        <v>3567249775.2333298</v>
      </c>
      <c r="O200" s="37">
        <v>317889879.38777602</v>
      </c>
      <c r="P200" s="37">
        <v>3885139654.62113</v>
      </c>
      <c r="Q200" s="37">
        <v>0</v>
      </c>
      <c r="R200" s="37">
        <v>199</v>
      </c>
      <c r="S200" s="37">
        <v>0.19900000000000001</v>
      </c>
      <c r="T200">
        <v>0.623</v>
      </c>
      <c r="U200">
        <f t="shared" si="6"/>
        <v>199</v>
      </c>
      <c r="V200">
        <f t="shared" si="7"/>
        <v>177</v>
      </c>
    </row>
    <row r="201" spans="1:22" x14ac:dyDescent="0.25">
      <c r="A201" s="37">
        <v>831</v>
      </c>
      <c r="B201" s="37" t="s">
        <v>829</v>
      </c>
      <c r="C201" s="37" t="s">
        <v>830</v>
      </c>
      <c r="D201" s="37">
        <v>441023428.26591802</v>
      </c>
      <c r="E201" s="37">
        <v>5402312294.8277102</v>
      </c>
      <c r="F201" s="37">
        <v>842104337.86718905</v>
      </c>
      <c r="G201" s="37">
        <v>6244416632.69491</v>
      </c>
      <c r="H201" s="37">
        <v>1437161972.90821</v>
      </c>
      <c r="I201" s="37">
        <v>230751083.30316299</v>
      </c>
      <c r="J201" s="37">
        <v>1819194462.28546</v>
      </c>
      <c r="K201" s="37">
        <v>522245606.89460301</v>
      </c>
      <c r="L201" s="37">
        <v>2341440069.1800599</v>
      </c>
      <c r="M201" s="37">
        <v>210272344.96275401</v>
      </c>
      <c r="N201" s="37">
        <v>3583117832.5422502</v>
      </c>
      <c r="O201" s="37">
        <v>319858730.97258502</v>
      </c>
      <c r="P201" s="37">
        <v>3902976563.5148501</v>
      </c>
      <c r="Q201" s="37">
        <v>0</v>
      </c>
      <c r="R201" s="37">
        <v>200</v>
      </c>
      <c r="S201" s="37">
        <v>0.2</v>
      </c>
      <c r="T201">
        <v>0.17</v>
      </c>
      <c r="U201">
        <f t="shared" si="6"/>
        <v>200</v>
      </c>
      <c r="V201">
        <f t="shared" si="7"/>
        <v>191</v>
      </c>
    </row>
    <row r="202" spans="1:22" x14ac:dyDescent="0.25">
      <c r="A202" s="37">
        <v>513</v>
      </c>
      <c r="B202" s="37" t="s">
        <v>829</v>
      </c>
      <c r="C202" s="37" t="s">
        <v>830</v>
      </c>
      <c r="D202" s="37">
        <v>452705244.01263702</v>
      </c>
      <c r="E202" s="37">
        <v>5431066462.5671597</v>
      </c>
      <c r="F202" s="37">
        <v>815789440.71321106</v>
      </c>
      <c r="G202" s="37">
        <v>6246855903.2803698</v>
      </c>
      <c r="H202" s="37">
        <v>1437161972.90821</v>
      </c>
      <c r="I202" s="37">
        <v>238081050.94136399</v>
      </c>
      <c r="J202" s="37">
        <v>1865981709.0257199</v>
      </c>
      <c r="K202" s="37">
        <v>494639153.57406002</v>
      </c>
      <c r="L202" s="37">
        <v>2360620862.5997801</v>
      </c>
      <c r="M202" s="37">
        <v>214624193.07127199</v>
      </c>
      <c r="N202" s="37">
        <v>3565084753.54144</v>
      </c>
      <c r="O202" s="37">
        <v>321150287.13915002</v>
      </c>
      <c r="P202" s="37">
        <v>3886235040.6805801</v>
      </c>
      <c r="Q202" s="37">
        <v>0</v>
      </c>
      <c r="R202" s="37">
        <v>201</v>
      </c>
      <c r="S202" s="37">
        <v>0.20100000000000001</v>
      </c>
      <c r="T202">
        <v>0.32100000000000001</v>
      </c>
      <c r="U202">
        <f t="shared" si="6"/>
        <v>201</v>
      </c>
      <c r="V202">
        <f t="shared" si="7"/>
        <v>225</v>
      </c>
    </row>
    <row r="203" spans="1:22" x14ac:dyDescent="0.25">
      <c r="A203" s="37">
        <v>795</v>
      </c>
      <c r="B203" s="37" t="s">
        <v>829</v>
      </c>
      <c r="C203" s="37" t="s">
        <v>830</v>
      </c>
      <c r="D203" s="37">
        <v>445695996.03128302</v>
      </c>
      <c r="E203" s="37">
        <v>5418822655.0149603</v>
      </c>
      <c r="F203" s="37">
        <v>832430313.63358605</v>
      </c>
      <c r="G203" s="37">
        <v>6251252968.6485596</v>
      </c>
      <c r="H203" s="37">
        <v>1437161972.90821</v>
      </c>
      <c r="I203" s="37">
        <v>234475647.092917</v>
      </c>
      <c r="J203" s="37">
        <v>1858830723.59162</v>
      </c>
      <c r="K203" s="37">
        <v>503741850.64301199</v>
      </c>
      <c r="L203" s="37">
        <v>2362572574.2346401</v>
      </c>
      <c r="M203" s="37">
        <v>211220348.938366</v>
      </c>
      <c r="N203" s="37">
        <v>3559991931.4233298</v>
      </c>
      <c r="O203" s="37">
        <v>328688462.990574</v>
      </c>
      <c r="P203" s="37">
        <v>3888680394.4139099</v>
      </c>
      <c r="Q203" s="37">
        <v>0</v>
      </c>
      <c r="R203" s="37">
        <v>202</v>
      </c>
      <c r="S203" s="37">
        <v>0.20200000000000001</v>
      </c>
      <c r="T203">
        <v>0.77700000000000002</v>
      </c>
      <c r="U203">
        <f t="shared" si="6"/>
        <v>202</v>
      </c>
      <c r="V203">
        <f t="shared" si="7"/>
        <v>195</v>
      </c>
    </row>
    <row r="204" spans="1:22" x14ac:dyDescent="0.25">
      <c r="A204" s="37">
        <v>797</v>
      </c>
      <c r="B204" s="37" t="s">
        <v>829</v>
      </c>
      <c r="C204" s="37" t="s">
        <v>830</v>
      </c>
      <c r="D204" s="37">
        <v>472996002.55250698</v>
      </c>
      <c r="E204" s="37">
        <v>5291137267.1633797</v>
      </c>
      <c r="F204" s="37">
        <v>967642580.95569503</v>
      </c>
      <c r="G204" s="37">
        <v>6258779848.1190701</v>
      </c>
      <c r="H204" s="37">
        <v>1437161972.90821</v>
      </c>
      <c r="I204" s="37">
        <v>252721634.64443001</v>
      </c>
      <c r="J204" s="37">
        <v>1950977617.2342899</v>
      </c>
      <c r="K204" s="37">
        <v>563038121.20027804</v>
      </c>
      <c r="L204" s="37">
        <v>2514015738.4345698</v>
      </c>
      <c r="M204" s="37">
        <v>220274367.908077</v>
      </c>
      <c r="N204" s="37">
        <v>3340159649.92908</v>
      </c>
      <c r="O204" s="37">
        <v>404604459.75541699</v>
      </c>
      <c r="P204" s="37">
        <v>3744764109.6845002</v>
      </c>
      <c r="Q204" s="37">
        <v>0</v>
      </c>
      <c r="R204" s="37">
        <v>203</v>
      </c>
      <c r="S204" s="37">
        <v>0.20300000000000001</v>
      </c>
      <c r="T204">
        <v>0.182</v>
      </c>
      <c r="U204">
        <f t="shared" si="6"/>
        <v>203</v>
      </c>
      <c r="V204">
        <f t="shared" si="7"/>
        <v>278</v>
      </c>
    </row>
    <row r="205" spans="1:22" x14ac:dyDescent="0.25">
      <c r="A205" s="37">
        <v>536</v>
      </c>
      <c r="B205" s="37" t="s">
        <v>829</v>
      </c>
      <c r="C205" s="37" t="s">
        <v>830</v>
      </c>
      <c r="D205" s="37">
        <v>442434843.51677299</v>
      </c>
      <c r="E205" s="37">
        <v>5432746922.94487</v>
      </c>
      <c r="F205" s="37">
        <v>827814799.70641196</v>
      </c>
      <c r="G205" s="37">
        <v>6260561722.6513004</v>
      </c>
      <c r="H205" s="37">
        <v>1437161972.90821</v>
      </c>
      <c r="I205" s="37">
        <v>231852259.65228701</v>
      </c>
      <c r="J205" s="37">
        <v>1846234656.7897899</v>
      </c>
      <c r="K205" s="37">
        <v>511012408.723432</v>
      </c>
      <c r="L205" s="37">
        <v>2357247065.5132298</v>
      </c>
      <c r="M205" s="37">
        <v>210582583.864485</v>
      </c>
      <c r="N205" s="37">
        <v>3586512266.1550798</v>
      </c>
      <c r="O205" s="37">
        <v>316802390.98298001</v>
      </c>
      <c r="P205" s="37">
        <v>3903314657.1380701</v>
      </c>
      <c r="Q205" s="37">
        <v>0</v>
      </c>
      <c r="R205" s="37">
        <v>204</v>
      </c>
      <c r="S205" s="37">
        <v>0.20399999999999999</v>
      </c>
      <c r="T205">
        <v>1.4E-2</v>
      </c>
      <c r="U205">
        <f t="shared" si="6"/>
        <v>204</v>
      </c>
      <c r="V205">
        <f t="shared" si="7"/>
        <v>193</v>
      </c>
    </row>
    <row r="206" spans="1:22" x14ac:dyDescent="0.25">
      <c r="A206" s="37">
        <v>785</v>
      </c>
      <c r="B206" s="37" t="s">
        <v>829</v>
      </c>
      <c r="C206" s="37" t="s">
        <v>830</v>
      </c>
      <c r="D206" s="37">
        <v>454202033.60538501</v>
      </c>
      <c r="E206" s="37">
        <v>5384545668.7799797</v>
      </c>
      <c r="F206" s="37">
        <v>878066558.78803003</v>
      </c>
      <c r="G206" s="37">
        <v>6262612227.5679998</v>
      </c>
      <c r="H206" s="37">
        <v>1437161972.90821</v>
      </c>
      <c r="I206" s="37">
        <v>240712637.46989101</v>
      </c>
      <c r="J206" s="37">
        <v>1862201792.23769</v>
      </c>
      <c r="K206" s="37">
        <v>537760128.03338099</v>
      </c>
      <c r="L206" s="37">
        <v>2399961920.27106</v>
      </c>
      <c r="M206" s="37">
        <v>213489396.13549301</v>
      </c>
      <c r="N206" s="37">
        <v>3522343876.5422902</v>
      </c>
      <c r="O206" s="37">
        <v>340306430.75464898</v>
      </c>
      <c r="P206" s="37">
        <v>3862650307.2969298</v>
      </c>
      <c r="Q206" s="37">
        <v>0</v>
      </c>
      <c r="R206" s="37">
        <v>205</v>
      </c>
      <c r="S206" s="37">
        <v>0.20499999999999999</v>
      </c>
      <c r="T206">
        <v>0.79500000000000004</v>
      </c>
      <c r="U206">
        <f t="shared" si="6"/>
        <v>205</v>
      </c>
      <c r="V206">
        <f t="shared" si="7"/>
        <v>210</v>
      </c>
    </row>
    <row r="207" spans="1:22" x14ac:dyDescent="0.25">
      <c r="A207" s="37">
        <v>483</v>
      </c>
      <c r="B207" s="37" t="s">
        <v>829</v>
      </c>
      <c r="C207" s="37" t="s">
        <v>830</v>
      </c>
      <c r="D207" s="37">
        <v>450838310.77573597</v>
      </c>
      <c r="E207" s="37">
        <v>5412785129.9481697</v>
      </c>
      <c r="F207" s="37">
        <v>852854017.95332801</v>
      </c>
      <c r="G207" s="37">
        <v>6265639147.9014997</v>
      </c>
      <c r="H207" s="37">
        <v>1437161972.90821</v>
      </c>
      <c r="I207" s="37">
        <v>237074336.57679299</v>
      </c>
      <c r="J207" s="37">
        <v>1881392914.9039099</v>
      </c>
      <c r="K207" s="37">
        <v>511183099.87928402</v>
      </c>
      <c r="L207" s="37">
        <v>2392576014.7831802</v>
      </c>
      <c r="M207" s="37">
        <v>213763974.19894299</v>
      </c>
      <c r="N207" s="37">
        <v>3531392215.04426</v>
      </c>
      <c r="O207" s="37">
        <v>341670918.07404298</v>
      </c>
      <c r="P207" s="37">
        <v>3873063133.11832</v>
      </c>
      <c r="Q207" s="37">
        <v>0</v>
      </c>
      <c r="R207" s="37">
        <v>206</v>
      </c>
      <c r="S207" s="37">
        <v>0.20599999999999999</v>
      </c>
      <c r="T207">
        <v>0.83799999999999997</v>
      </c>
      <c r="U207">
        <f t="shared" si="6"/>
        <v>206</v>
      </c>
      <c r="V207">
        <f t="shared" si="7"/>
        <v>217</v>
      </c>
    </row>
    <row r="208" spans="1:22" x14ac:dyDescent="0.25">
      <c r="A208" s="37">
        <v>727</v>
      </c>
      <c r="B208" s="37" t="s">
        <v>829</v>
      </c>
      <c r="C208" s="37" t="s">
        <v>830</v>
      </c>
      <c r="D208" s="37">
        <v>446583871.14314997</v>
      </c>
      <c r="E208" s="37">
        <v>5430613468.7168102</v>
      </c>
      <c r="F208" s="37">
        <v>835686671.50813198</v>
      </c>
      <c r="G208" s="37">
        <v>6266300140.2249498</v>
      </c>
      <c r="H208" s="37">
        <v>1437161972.90821</v>
      </c>
      <c r="I208" s="37">
        <v>234761446.602052</v>
      </c>
      <c r="J208" s="37">
        <v>1867928255.4614601</v>
      </c>
      <c r="K208" s="37">
        <v>505239396.259745</v>
      </c>
      <c r="L208" s="37">
        <v>2373167651.7212</v>
      </c>
      <c r="M208" s="37">
        <v>211822424.541098</v>
      </c>
      <c r="N208" s="37">
        <v>3562685213.2553501</v>
      </c>
      <c r="O208" s="37">
        <v>330447275.24838698</v>
      </c>
      <c r="P208" s="37">
        <v>3893132488.5037398</v>
      </c>
      <c r="Q208" s="37">
        <v>0</v>
      </c>
      <c r="R208" s="37">
        <v>207</v>
      </c>
      <c r="S208" s="37">
        <v>0.20699999999999999</v>
      </c>
      <c r="T208">
        <v>0.629</v>
      </c>
      <c r="U208">
        <f t="shared" si="6"/>
        <v>207</v>
      </c>
      <c r="V208">
        <f t="shared" si="7"/>
        <v>199</v>
      </c>
    </row>
    <row r="209" spans="1:22" x14ac:dyDescent="0.25">
      <c r="A209" s="37">
        <v>338</v>
      </c>
      <c r="B209" s="37" t="s">
        <v>829</v>
      </c>
      <c r="C209" s="37" t="s">
        <v>830</v>
      </c>
      <c r="D209" s="37">
        <v>449353536.20719701</v>
      </c>
      <c r="E209" s="37">
        <v>5376276547.2604799</v>
      </c>
      <c r="F209" s="37">
        <v>893683697.07602406</v>
      </c>
      <c r="G209" s="37">
        <v>6269960244.3365002</v>
      </c>
      <c r="H209" s="37">
        <v>1437161972.90821</v>
      </c>
      <c r="I209" s="37">
        <v>237337365.19168299</v>
      </c>
      <c r="J209" s="37">
        <v>1884647637.80213</v>
      </c>
      <c r="K209" s="37">
        <v>541387874.22056997</v>
      </c>
      <c r="L209" s="37">
        <v>2426035512.0226998</v>
      </c>
      <c r="M209" s="37">
        <v>212016171.015513</v>
      </c>
      <c r="N209" s="37">
        <v>3491628909.4583402</v>
      </c>
      <c r="O209" s="37">
        <v>352295822.85545301</v>
      </c>
      <c r="P209" s="37">
        <v>3843924732.3137898</v>
      </c>
      <c r="Q209" s="37">
        <v>0</v>
      </c>
      <c r="R209" s="37">
        <v>208</v>
      </c>
      <c r="S209" s="37">
        <v>0.20799999999999999</v>
      </c>
      <c r="T209">
        <v>0.78700000000000003</v>
      </c>
      <c r="U209">
        <f t="shared" si="6"/>
        <v>208</v>
      </c>
      <c r="V209">
        <f t="shared" si="7"/>
        <v>201</v>
      </c>
    </row>
    <row r="210" spans="1:22" x14ac:dyDescent="0.25">
      <c r="A210" s="37">
        <v>999</v>
      </c>
      <c r="B210" s="37" t="s">
        <v>829</v>
      </c>
      <c r="C210" s="37" t="s">
        <v>830</v>
      </c>
      <c r="D210" s="37">
        <v>450901222.35892802</v>
      </c>
      <c r="E210" s="37">
        <v>5419657106.7269297</v>
      </c>
      <c r="F210" s="37">
        <v>850429331.95244706</v>
      </c>
      <c r="G210" s="37">
        <v>6270086438.6793804</v>
      </c>
      <c r="H210" s="37">
        <v>1437161972.90821</v>
      </c>
      <c r="I210" s="37">
        <v>237883471.66273999</v>
      </c>
      <c r="J210" s="37">
        <v>1894068563.68312</v>
      </c>
      <c r="K210" s="37">
        <v>517927205.48148698</v>
      </c>
      <c r="L210" s="37">
        <v>2411995769.1646199</v>
      </c>
      <c r="M210" s="37">
        <v>213017750.696188</v>
      </c>
      <c r="N210" s="37">
        <v>3525588543.0437999</v>
      </c>
      <c r="O210" s="37">
        <v>332502126.47095901</v>
      </c>
      <c r="P210" s="37">
        <v>3858090669.51476</v>
      </c>
      <c r="Q210" s="37">
        <v>0</v>
      </c>
      <c r="R210" s="37">
        <v>209</v>
      </c>
      <c r="S210" s="37">
        <v>0.20899999999999999</v>
      </c>
      <c r="T210">
        <v>0.26200000000000001</v>
      </c>
      <c r="U210">
        <f t="shared" si="6"/>
        <v>209</v>
      </c>
      <c r="V210">
        <f t="shared" si="7"/>
        <v>209</v>
      </c>
    </row>
    <row r="211" spans="1:22" x14ac:dyDescent="0.25">
      <c r="A211" s="37">
        <v>402</v>
      </c>
      <c r="B211" s="37" t="s">
        <v>829</v>
      </c>
      <c r="C211" s="37" t="s">
        <v>830</v>
      </c>
      <c r="D211" s="37">
        <v>458653094.57876199</v>
      </c>
      <c r="E211" s="37">
        <v>5432532209.1281996</v>
      </c>
      <c r="F211" s="37">
        <v>844410186.10145199</v>
      </c>
      <c r="G211" s="37">
        <v>6276942395.2296696</v>
      </c>
      <c r="H211" s="37">
        <v>1437161972.90821</v>
      </c>
      <c r="I211" s="37">
        <v>241705719.51727399</v>
      </c>
      <c r="J211" s="37">
        <v>1913138739.6023099</v>
      </c>
      <c r="K211" s="37">
        <v>503784362.02892202</v>
      </c>
      <c r="L211" s="37">
        <v>2416923101.6312399</v>
      </c>
      <c r="M211" s="37">
        <v>216947375.061488</v>
      </c>
      <c r="N211" s="37">
        <v>3519393469.5258799</v>
      </c>
      <c r="O211" s="37">
        <v>340625824.07252997</v>
      </c>
      <c r="P211" s="37">
        <v>3860019293.5984201</v>
      </c>
      <c r="Q211" s="37">
        <v>0</v>
      </c>
      <c r="R211" s="37">
        <v>210</v>
      </c>
      <c r="S211" s="37">
        <v>0.21</v>
      </c>
      <c r="T211">
        <v>0.26700000000000002</v>
      </c>
      <c r="U211">
        <f t="shared" si="6"/>
        <v>210</v>
      </c>
      <c r="V211">
        <f t="shared" si="7"/>
        <v>247</v>
      </c>
    </row>
    <row r="212" spans="1:22" x14ac:dyDescent="0.25">
      <c r="A212" s="37">
        <v>860</v>
      </c>
      <c r="B212" s="37" t="s">
        <v>829</v>
      </c>
      <c r="C212" s="37" t="s">
        <v>830</v>
      </c>
      <c r="D212" s="37">
        <v>441286945.92001301</v>
      </c>
      <c r="E212" s="37">
        <v>5426147363.9928703</v>
      </c>
      <c r="F212" s="37">
        <v>854982662.25221598</v>
      </c>
      <c r="G212" s="37">
        <v>6281130026.24508</v>
      </c>
      <c r="H212" s="37">
        <v>1437161972.90821</v>
      </c>
      <c r="I212" s="37">
        <v>229753347.59534499</v>
      </c>
      <c r="J212" s="37">
        <v>1817404327.6159</v>
      </c>
      <c r="K212" s="37">
        <v>530145509.067572</v>
      </c>
      <c r="L212" s="37">
        <v>2347549836.6834698</v>
      </c>
      <c r="M212" s="37">
        <v>211533598.32466701</v>
      </c>
      <c r="N212" s="37">
        <v>3608743036.3769698</v>
      </c>
      <c r="O212" s="37">
        <v>324837153.18464297</v>
      </c>
      <c r="P212" s="37">
        <v>3933580189.5616002</v>
      </c>
      <c r="Q212" s="37">
        <v>0</v>
      </c>
      <c r="R212" s="37">
        <v>211</v>
      </c>
      <c r="S212" s="37">
        <v>0.21099999999999999</v>
      </c>
      <c r="T212">
        <v>0.78400000000000003</v>
      </c>
      <c r="U212">
        <f t="shared" si="6"/>
        <v>211</v>
      </c>
      <c r="V212">
        <f t="shared" si="7"/>
        <v>197</v>
      </c>
    </row>
    <row r="213" spans="1:22" x14ac:dyDescent="0.25">
      <c r="A213" s="37">
        <v>488</v>
      </c>
      <c r="B213" s="37" t="s">
        <v>829</v>
      </c>
      <c r="C213" s="37" t="s">
        <v>830</v>
      </c>
      <c r="D213" s="37">
        <v>448175809.701904</v>
      </c>
      <c r="E213" s="37">
        <v>5472679833.3479004</v>
      </c>
      <c r="F213" s="37">
        <v>813111440.67096305</v>
      </c>
      <c r="G213" s="37">
        <v>6285791274.0188599</v>
      </c>
      <c r="H213" s="37">
        <v>1437161972.90821</v>
      </c>
      <c r="I213" s="37">
        <v>237696675.787718</v>
      </c>
      <c r="J213" s="37">
        <v>1929957538.28725</v>
      </c>
      <c r="K213" s="37">
        <v>487511787.78473198</v>
      </c>
      <c r="L213" s="37">
        <v>2417469326.07199</v>
      </c>
      <c r="M213" s="37">
        <v>210479133.91418499</v>
      </c>
      <c r="N213" s="37">
        <v>3542722295.0606399</v>
      </c>
      <c r="O213" s="37">
        <v>325599652.88622999</v>
      </c>
      <c r="P213" s="37">
        <v>3868321947.9468699</v>
      </c>
      <c r="Q213" s="37">
        <v>0</v>
      </c>
      <c r="R213" s="37">
        <v>212</v>
      </c>
      <c r="S213" s="37">
        <v>0.21199999999999999</v>
      </c>
      <c r="T213">
        <v>0.91600000000000004</v>
      </c>
      <c r="U213">
        <f t="shared" si="6"/>
        <v>212</v>
      </c>
      <c r="V213">
        <f t="shared" si="7"/>
        <v>192</v>
      </c>
    </row>
    <row r="214" spans="1:22" x14ac:dyDescent="0.25">
      <c r="A214" s="37">
        <v>47</v>
      </c>
      <c r="B214" s="37" t="s">
        <v>829</v>
      </c>
      <c r="C214" s="37" t="s">
        <v>830</v>
      </c>
      <c r="D214" s="37">
        <v>453798551.60981101</v>
      </c>
      <c r="E214" s="37">
        <v>5427690036.4289703</v>
      </c>
      <c r="F214" s="37">
        <v>859161978.45430505</v>
      </c>
      <c r="G214" s="37">
        <v>6286852014.8832798</v>
      </c>
      <c r="H214" s="37">
        <v>1437161972.90821</v>
      </c>
      <c r="I214" s="37">
        <v>239513370.76142901</v>
      </c>
      <c r="J214" s="37">
        <v>1858555643.3362999</v>
      </c>
      <c r="K214" s="37">
        <v>520045276.33508301</v>
      </c>
      <c r="L214" s="37">
        <v>2378600919.67138</v>
      </c>
      <c r="M214" s="37">
        <v>214285180.84838101</v>
      </c>
      <c r="N214" s="37">
        <v>3569134393.09267</v>
      </c>
      <c r="O214" s="37">
        <v>339116702.11922199</v>
      </c>
      <c r="P214" s="37">
        <v>3908251095.2118902</v>
      </c>
      <c r="Q214" s="37">
        <v>0</v>
      </c>
      <c r="R214" s="37">
        <v>213</v>
      </c>
      <c r="S214" s="37">
        <v>0.21299999999999999</v>
      </c>
      <c r="T214">
        <v>0.53400000000000003</v>
      </c>
      <c r="U214">
        <f t="shared" si="6"/>
        <v>213</v>
      </c>
      <c r="V214">
        <f t="shared" si="7"/>
        <v>223</v>
      </c>
    </row>
    <row r="215" spans="1:22" x14ac:dyDescent="0.25">
      <c r="A215" s="37">
        <v>168</v>
      </c>
      <c r="B215" s="37" t="s">
        <v>829</v>
      </c>
      <c r="C215" s="37" t="s">
        <v>830</v>
      </c>
      <c r="D215" s="37">
        <v>462176585.356821</v>
      </c>
      <c r="E215" s="37">
        <v>5381283667.3668003</v>
      </c>
      <c r="F215" s="37">
        <v>909080342.97244</v>
      </c>
      <c r="G215" s="37">
        <v>6290364010.3392496</v>
      </c>
      <c r="H215" s="37">
        <v>1437161972.90821</v>
      </c>
      <c r="I215" s="37">
        <v>243887444.026016</v>
      </c>
      <c r="J215" s="37">
        <v>1884266980.6756799</v>
      </c>
      <c r="K215" s="37">
        <v>540515774.37532794</v>
      </c>
      <c r="L215" s="37">
        <v>2424782755.0510001</v>
      </c>
      <c r="M215" s="37">
        <v>218289141.330805</v>
      </c>
      <c r="N215" s="37">
        <v>3497016686.6911101</v>
      </c>
      <c r="O215" s="37">
        <v>368564568.59711099</v>
      </c>
      <c r="P215" s="37">
        <v>3865581255.28825</v>
      </c>
      <c r="Q215" s="37">
        <v>0</v>
      </c>
      <c r="R215" s="37">
        <v>214</v>
      </c>
      <c r="S215" s="37">
        <v>0.214</v>
      </c>
      <c r="T215">
        <v>0.122</v>
      </c>
      <c r="U215">
        <f t="shared" si="6"/>
        <v>214</v>
      </c>
      <c r="V215">
        <f t="shared" si="7"/>
        <v>258</v>
      </c>
    </row>
    <row r="216" spans="1:22" x14ac:dyDescent="0.25">
      <c r="A216" s="37">
        <v>799</v>
      </c>
      <c r="B216" s="37" t="s">
        <v>829</v>
      </c>
      <c r="C216" s="37" t="s">
        <v>830</v>
      </c>
      <c r="D216" s="37">
        <v>456660114.91852099</v>
      </c>
      <c r="E216" s="37">
        <v>5461124975.7282696</v>
      </c>
      <c r="F216" s="37">
        <v>831259932.47438896</v>
      </c>
      <c r="G216" s="37">
        <v>6292384908.2026701</v>
      </c>
      <c r="H216" s="37">
        <v>1437161972.90821</v>
      </c>
      <c r="I216" s="37">
        <v>240847254.49635199</v>
      </c>
      <c r="J216" s="37">
        <v>1914018875.2851</v>
      </c>
      <c r="K216" s="37">
        <v>504468067.86216199</v>
      </c>
      <c r="L216" s="37">
        <v>2418486943.1472602</v>
      </c>
      <c r="M216" s="37">
        <v>215812860.422169</v>
      </c>
      <c r="N216" s="37">
        <v>3547106100.4431701</v>
      </c>
      <c r="O216" s="37">
        <v>326791864.61222601</v>
      </c>
      <c r="P216" s="37">
        <v>3873897965.0554099</v>
      </c>
      <c r="Q216" s="37">
        <v>0</v>
      </c>
      <c r="R216" s="37">
        <v>215</v>
      </c>
      <c r="S216" s="37">
        <v>0.215</v>
      </c>
      <c r="T216">
        <v>0.98099999999999998</v>
      </c>
      <c r="U216">
        <f t="shared" si="6"/>
        <v>215</v>
      </c>
      <c r="V216">
        <f t="shared" si="7"/>
        <v>236</v>
      </c>
    </row>
    <row r="217" spans="1:22" x14ac:dyDescent="0.25">
      <c r="A217" s="37">
        <v>185</v>
      </c>
      <c r="B217" s="37" t="s">
        <v>829</v>
      </c>
      <c r="C217" s="37" t="s">
        <v>830</v>
      </c>
      <c r="D217" s="37">
        <v>442672029.88200903</v>
      </c>
      <c r="E217" s="37">
        <v>5466221784.8302898</v>
      </c>
      <c r="F217" s="37">
        <v>827114916.36216104</v>
      </c>
      <c r="G217" s="37">
        <v>6293336701.19244</v>
      </c>
      <c r="H217" s="37">
        <v>1437161972.90821</v>
      </c>
      <c r="I217" s="37">
        <v>232500425.66766399</v>
      </c>
      <c r="J217" s="37">
        <v>1853468905.78497</v>
      </c>
      <c r="K217" s="37">
        <v>507286830.74129802</v>
      </c>
      <c r="L217" s="37">
        <v>2360755736.5262799</v>
      </c>
      <c r="M217" s="37">
        <v>210171604.21434399</v>
      </c>
      <c r="N217" s="37">
        <v>3612752879.04531</v>
      </c>
      <c r="O217" s="37">
        <v>319828085.62086302</v>
      </c>
      <c r="P217" s="37">
        <v>3932580964.6661601</v>
      </c>
      <c r="Q217" s="37">
        <v>0</v>
      </c>
      <c r="R217" s="37">
        <v>216</v>
      </c>
      <c r="S217" s="37">
        <v>0.216</v>
      </c>
      <c r="T217">
        <v>0.59599999999999997</v>
      </c>
      <c r="U217">
        <f t="shared" si="6"/>
        <v>216</v>
      </c>
      <c r="V217">
        <f t="shared" si="7"/>
        <v>189</v>
      </c>
    </row>
    <row r="218" spans="1:22" x14ac:dyDescent="0.25">
      <c r="A218" s="37">
        <v>80</v>
      </c>
      <c r="B218" s="37" t="s">
        <v>829</v>
      </c>
      <c r="C218" s="37" t="s">
        <v>830</v>
      </c>
      <c r="D218" s="37">
        <v>445314509.98110098</v>
      </c>
      <c r="E218" s="37">
        <v>5497177421.9598198</v>
      </c>
      <c r="F218" s="37">
        <v>797788260.10399997</v>
      </c>
      <c r="G218" s="37">
        <v>6294965682.0638103</v>
      </c>
      <c r="H218" s="37">
        <v>1437161972.90821</v>
      </c>
      <c r="I218" s="37">
        <v>234317861.408077</v>
      </c>
      <c r="J218" s="37">
        <v>1893693508.0567601</v>
      </c>
      <c r="K218" s="37">
        <v>475463593.146465</v>
      </c>
      <c r="L218" s="37">
        <v>2369157101.2032299</v>
      </c>
      <c r="M218" s="37">
        <v>210996648.57302299</v>
      </c>
      <c r="N218" s="37">
        <v>3603483913.90306</v>
      </c>
      <c r="O218" s="37">
        <v>322324666.95753503</v>
      </c>
      <c r="P218" s="37">
        <v>3925808580.86058</v>
      </c>
      <c r="Q218" s="37">
        <v>0</v>
      </c>
      <c r="R218" s="37">
        <v>217</v>
      </c>
      <c r="S218" s="37">
        <v>0.217</v>
      </c>
      <c r="T218">
        <v>0.36899999999999999</v>
      </c>
      <c r="U218">
        <f t="shared" si="6"/>
        <v>217</v>
      </c>
      <c r="V218">
        <f t="shared" si="7"/>
        <v>194</v>
      </c>
    </row>
    <row r="219" spans="1:22" x14ac:dyDescent="0.25">
      <c r="A219" s="37">
        <v>288</v>
      </c>
      <c r="B219" s="37" t="s">
        <v>829</v>
      </c>
      <c r="C219" s="37" t="s">
        <v>830</v>
      </c>
      <c r="D219" s="37">
        <v>453916715.17186201</v>
      </c>
      <c r="E219" s="37">
        <v>5430189306.4920101</v>
      </c>
      <c r="F219" s="37">
        <v>869469823.79907203</v>
      </c>
      <c r="G219" s="37">
        <v>6299659130.2910805</v>
      </c>
      <c r="H219" s="37">
        <v>1437161972.90821</v>
      </c>
      <c r="I219" s="37">
        <v>241502353.65704501</v>
      </c>
      <c r="J219" s="37">
        <v>1918296108.81078</v>
      </c>
      <c r="K219" s="37">
        <v>531423140.75121599</v>
      </c>
      <c r="L219" s="37">
        <v>2449719249.5619998</v>
      </c>
      <c r="M219" s="37">
        <v>212414361.514817</v>
      </c>
      <c r="N219" s="37">
        <v>3511893197.6812201</v>
      </c>
      <c r="O219" s="37">
        <v>338046683.04785502</v>
      </c>
      <c r="P219" s="37">
        <v>3849939880.7290702</v>
      </c>
      <c r="Q219" s="37">
        <v>0</v>
      </c>
      <c r="R219" s="37">
        <v>218</v>
      </c>
      <c r="S219" s="37">
        <v>0.218</v>
      </c>
      <c r="T219">
        <v>0.73799999999999999</v>
      </c>
      <c r="U219">
        <f t="shared" si="6"/>
        <v>218</v>
      </c>
      <c r="V219">
        <f t="shared" si="7"/>
        <v>203</v>
      </c>
    </row>
    <row r="220" spans="1:22" x14ac:dyDescent="0.25">
      <c r="A220" s="37">
        <v>90</v>
      </c>
      <c r="B220" s="37" t="s">
        <v>829</v>
      </c>
      <c r="C220" s="37" t="s">
        <v>830</v>
      </c>
      <c r="D220" s="37">
        <v>440043874.99637902</v>
      </c>
      <c r="E220" s="37">
        <v>5476467184.0348797</v>
      </c>
      <c r="F220" s="37">
        <v>824213864.407143</v>
      </c>
      <c r="G220" s="37">
        <v>6300681048.4420004</v>
      </c>
      <c r="H220" s="37">
        <v>1437161972.90821</v>
      </c>
      <c r="I220" s="37">
        <v>229896539.79666999</v>
      </c>
      <c r="J220" s="37">
        <v>1857826361.8784101</v>
      </c>
      <c r="K220" s="37">
        <v>512399264.40516901</v>
      </c>
      <c r="L220" s="37">
        <v>2370225626.2835698</v>
      </c>
      <c r="M220" s="37">
        <v>210147335.199709</v>
      </c>
      <c r="N220" s="37">
        <v>3618640822.1564698</v>
      </c>
      <c r="O220" s="37">
        <v>311814600.00197399</v>
      </c>
      <c r="P220" s="37">
        <v>3930455422.1584201</v>
      </c>
      <c r="Q220" s="37">
        <v>0</v>
      </c>
      <c r="R220" s="37">
        <v>219</v>
      </c>
      <c r="S220" s="37">
        <v>0.219</v>
      </c>
      <c r="T220">
        <v>0.124</v>
      </c>
      <c r="U220">
        <f t="shared" si="6"/>
        <v>219</v>
      </c>
      <c r="V220">
        <f t="shared" si="7"/>
        <v>188</v>
      </c>
    </row>
    <row r="221" spans="1:22" x14ac:dyDescent="0.25">
      <c r="A221" s="37">
        <v>121</v>
      </c>
      <c r="B221" s="37" t="s">
        <v>829</v>
      </c>
      <c r="C221" s="37" t="s">
        <v>830</v>
      </c>
      <c r="D221" s="37">
        <v>449148001.61771798</v>
      </c>
      <c r="E221" s="37">
        <v>5488844542.7465401</v>
      </c>
      <c r="F221" s="37">
        <v>814014709.08915901</v>
      </c>
      <c r="G221" s="37">
        <v>6302859251.8357</v>
      </c>
      <c r="H221" s="37">
        <v>1437161972.90821</v>
      </c>
      <c r="I221" s="37">
        <v>236822407.81846401</v>
      </c>
      <c r="J221" s="37">
        <v>1892267834.39784</v>
      </c>
      <c r="K221" s="37">
        <v>487056195.729671</v>
      </c>
      <c r="L221" s="37">
        <v>2379324030.1275201</v>
      </c>
      <c r="M221" s="37">
        <v>212325593.79925299</v>
      </c>
      <c r="N221" s="37">
        <v>3596576708.34869</v>
      </c>
      <c r="O221" s="37">
        <v>326958513.35948801</v>
      </c>
      <c r="P221" s="37">
        <v>3923535221.70818</v>
      </c>
      <c r="Q221" s="37">
        <v>0</v>
      </c>
      <c r="R221" s="37">
        <v>220</v>
      </c>
      <c r="S221" s="37">
        <v>0.22</v>
      </c>
      <c r="T221">
        <v>0.21099999999999999</v>
      </c>
      <c r="U221">
        <f t="shared" si="6"/>
        <v>220</v>
      </c>
      <c r="V221">
        <f t="shared" si="7"/>
        <v>202</v>
      </c>
    </row>
    <row r="222" spans="1:22" x14ac:dyDescent="0.25">
      <c r="A222" s="37">
        <v>492</v>
      </c>
      <c r="B222" s="37" t="s">
        <v>829</v>
      </c>
      <c r="C222" s="37" t="s">
        <v>830</v>
      </c>
      <c r="D222" s="37">
        <v>451077517.25796402</v>
      </c>
      <c r="E222" s="37">
        <v>5452280911.0024405</v>
      </c>
      <c r="F222" s="37">
        <v>851859623.63011706</v>
      </c>
      <c r="G222" s="37">
        <v>6304140534.6325703</v>
      </c>
      <c r="H222" s="37">
        <v>1437161972.90821</v>
      </c>
      <c r="I222" s="37">
        <v>236909311.92003199</v>
      </c>
      <c r="J222" s="37">
        <v>1871705505.60183</v>
      </c>
      <c r="K222" s="37">
        <v>522951188.13733202</v>
      </c>
      <c r="L222" s="37">
        <v>2394656693.7391601</v>
      </c>
      <c r="M222" s="37">
        <v>214168205.33793199</v>
      </c>
      <c r="N222" s="37">
        <v>3580575405.4006</v>
      </c>
      <c r="O222" s="37">
        <v>328908435.49278498</v>
      </c>
      <c r="P222" s="37">
        <v>3909483840.8934002</v>
      </c>
      <c r="Q222" s="37">
        <v>0</v>
      </c>
      <c r="R222" s="37">
        <v>221</v>
      </c>
      <c r="S222" s="37">
        <v>0.221</v>
      </c>
      <c r="T222">
        <v>0.36299999999999999</v>
      </c>
      <c r="U222">
        <f t="shared" si="6"/>
        <v>221</v>
      </c>
      <c r="V222">
        <f t="shared" si="7"/>
        <v>221</v>
      </c>
    </row>
    <row r="223" spans="1:22" x14ac:dyDescent="0.25">
      <c r="A223" s="37">
        <v>549</v>
      </c>
      <c r="B223" s="37" t="s">
        <v>829</v>
      </c>
      <c r="C223" s="37" t="s">
        <v>830</v>
      </c>
      <c r="D223" s="37">
        <v>443536834.44421399</v>
      </c>
      <c r="E223" s="37">
        <v>5433182332.9456797</v>
      </c>
      <c r="F223" s="37">
        <v>873050569.80043697</v>
      </c>
      <c r="G223" s="37">
        <v>6306232902.7461395</v>
      </c>
      <c r="H223" s="37">
        <v>1437161972.90821</v>
      </c>
      <c r="I223" s="37">
        <v>231019374.37183401</v>
      </c>
      <c r="J223" s="37">
        <v>1807143939.4818201</v>
      </c>
      <c r="K223" s="37">
        <v>539918456.11078596</v>
      </c>
      <c r="L223" s="37">
        <v>2347062395.5925999</v>
      </c>
      <c r="M223" s="37">
        <v>212517460.07238001</v>
      </c>
      <c r="N223" s="37">
        <v>3626038393.46385</v>
      </c>
      <c r="O223" s="37">
        <v>333132113.68965101</v>
      </c>
      <c r="P223" s="37">
        <v>3959170507.1535301</v>
      </c>
      <c r="Q223" s="37">
        <v>0</v>
      </c>
      <c r="R223" s="37">
        <v>222</v>
      </c>
      <c r="S223" s="37">
        <v>0.222</v>
      </c>
      <c r="T223">
        <v>0.71899999999999997</v>
      </c>
      <c r="U223">
        <f t="shared" si="6"/>
        <v>222</v>
      </c>
      <c r="V223">
        <f t="shared" si="7"/>
        <v>207</v>
      </c>
    </row>
    <row r="224" spans="1:22" x14ac:dyDescent="0.25">
      <c r="A224" s="37">
        <v>726</v>
      </c>
      <c r="B224" s="37" t="s">
        <v>829</v>
      </c>
      <c r="C224" s="37" t="s">
        <v>830</v>
      </c>
      <c r="D224" s="37">
        <v>448224375.44550902</v>
      </c>
      <c r="E224" s="37">
        <v>5486676704.3683796</v>
      </c>
      <c r="F224" s="37">
        <v>833014487.75180399</v>
      </c>
      <c r="G224" s="37">
        <v>6319691192.1202002</v>
      </c>
      <c r="H224" s="37">
        <v>1437161972.90821</v>
      </c>
      <c r="I224" s="37">
        <v>234158842.409724</v>
      </c>
      <c r="J224" s="37">
        <v>1869545758.09605</v>
      </c>
      <c r="K224" s="37">
        <v>511511321.361606</v>
      </c>
      <c r="L224" s="37">
        <v>2381057079.4576602</v>
      </c>
      <c r="M224" s="37">
        <v>214065533.03578401</v>
      </c>
      <c r="N224" s="37">
        <v>3617130946.2723298</v>
      </c>
      <c r="O224" s="37">
        <v>321503166.39019799</v>
      </c>
      <c r="P224" s="37">
        <v>3938634112.66254</v>
      </c>
      <c r="Q224" s="37">
        <v>0</v>
      </c>
      <c r="R224" s="37">
        <v>223</v>
      </c>
      <c r="S224" s="37">
        <v>0.223</v>
      </c>
      <c r="T224">
        <v>0.308</v>
      </c>
      <c r="U224">
        <f t="shared" si="6"/>
        <v>223</v>
      </c>
      <c r="V224">
        <f t="shared" si="7"/>
        <v>219</v>
      </c>
    </row>
    <row r="225" spans="1:22" x14ac:dyDescent="0.25">
      <c r="A225" s="37">
        <v>565</v>
      </c>
      <c r="B225" s="37" t="s">
        <v>829</v>
      </c>
      <c r="C225" s="37" t="s">
        <v>830</v>
      </c>
      <c r="D225" s="37">
        <v>455403789.205679</v>
      </c>
      <c r="E225" s="37">
        <v>5470449889.5785999</v>
      </c>
      <c r="F225" s="37">
        <v>852115674.85764098</v>
      </c>
      <c r="G225" s="37">
        <v>6322565564.4362402</v>
      </c>
      <c r="H225" s="37">
        <v>1437161972.90821</v>
      </c>
      <c r="I225" s="37">
        <v>239320780.66261199</v>
      </c>
      <c r="J225" s="37">
        <v>1879904732.2752099</v>
      </c>
      <c r="K225" s="37">
        <v>522538819.39912701</v>
      </c>
      <c r="L225" s="37">
        <v>2402443551.6743398</v>
      </c>
      <c r="M225" s="37">
        <v>216083008.54306599</v>
      </c>
      <c r="N225" s="37">
        <v>3590545157.30338</v>
      </c>
      <c r="O225" s="37">
        <v>329576855.45851398</v>
      </c>
      <c r="P225" s="37">
        <v>3920122012.7618899</v>
      </c>
      <c r="Q225" s="37">
        <v>0</v>
      </c>
      <c r="R225" s="37">
        <v>224</v>
      </c>
      <c r="S225" s="37">
        <v>0.224</v>
      </c>
      <c r="T225">
        <v>0.86199999999999999</v>
      </c>
      <c r="U225">
        <f t="shared" si="6"/>
        <v>224</v>
      </c>
      <c r="V225">
        <f t="shared" si="7"/>
        <v>240</v>
      </c>
    </row>
    <row r="226" spans="1:22" x14ac:dyDescent="0.25">
      <c r="A226" s="37">
        <v>792</v>
      </c>
      <c r="B226" s="37" t="s">
        <v>829</v>
      </c>
      <c r="C226" s="37" t="s">
        <v>830</v>
      </c>
      <c r="D226" s="37">
        <v>459354597.87677997</v>
      </c>
      <c r="E226" s="37">
        <v>5490505040.1564703</v>
      </c>
      <c r="F226" s="37">
        <v>835925301.49434805</v>
      </c>
      <c r="G226" s="37">
        <v>6326430341.6508102</v>
      </c>
      <c r="H226" s="37">
        <v>1437161972.90821</v>
      </c>
      <c r="I226" s="37">
        <v>241547086.57780901</v>
      </c>
      <c r="J226" s="37">
        <v>1928657703.0372601</v>
      </c>
      <c r="K226" s="37">
        <v>497191600.78512299</v>
      </c>
      <c r="L226" s="37">
        <v>2425849303.8223901</v>
      </c>
      <c r="M226" s="37">
        <v>217807511.298971</v>
      </c>
      <c r="N226" s="37">
        <v>3561847337.1192002</v>
      </c>
      <c r="O226" s="37">
        <v>338733700.709225</v>
      </c>
      <c r="P226" s="37">
        <v>3900581037.8284101</v>
      </c>
      <c r="Q226" s="37">
        <v>0</v>
      </c>
      <c r="R226" s="37">
        <v>225</v>
      </c>
      <c r="S226" s="37">
        <v>0.22500000000000001</v>
      </c>
      <c r="T226">
        <v>0.57399999999999995</v>
      </c>
      <c r="U226">
        <f t="shared" si="6"/>
        <v>225</v>
      </c>
      <c r="V226">
        <f t="shared" si="7"/>
        <v>254</v>
      </c>
    </row>
    <row r="227" spans="1:22" x14ac:dyDescent="0.25">
      <c r="A227" s="37">
        <v>766</v>
      </c>
      <c r="B227" s="37" t="s">
        <v>829</v>
      </c>
      <c r="C227" s="37" t="s">
        <v>830</v>
      </c>
      <c r="D227" s="37">
        <v>456106947.53598201</v>
      </c>
      <c r="E227" s="37">
        <v>5448533315.1832199</v>
      </c>
      <c r="F227" s="37">
        <v>883413816.63250804</v>
      </c>
      <c r="G227" s="37">
        <v>6331947131.8157101</v>
      </c>
      <c r="H227" s="37">
        <v>1437161972.90821</v>
      </c>
      <c r="I227" s="37">
        <v>242593138.10982001</v>
      </c>
      <c r="J227" s="37">
        <v>1951948728.6950901</v>
      </c>
      <c r="K227" s="37">
        <v>521535653.90254802</v>
      </c>
      <c r="L227" s="37">
        <v>2473484382.5976501</v>
      </c>
      <c r="M227" s="37">
        <v>213513809.42616099</v>
      </c>
      <c r="N227" s="37">
        <v>3496584586.4881201</v>
      </c>
      <c r="O227" s="37">
        <v>361878162.72995901</v>
      </c>
      <c r="P227" s="37">
        <v>3858462749.21806</v>
      </c>
      <c r="Q227" s="37">
        <v>0</v>
      </c>
      <c r="R227" s="37">
        <v>226</v>
      </c>
      <c r="S227" s="37">
        <v>0.22600000000000001</v>
      </c>
      <c r="T227">
        <v>6.7000000000000004E-2</v>
      </c>
      <c r="U227">
        <f t="shared" si="6"/>
        <v>226</v>
      </c>
      <c r="V227">
        <f t="shared" si="7"/>
        <v>211</v>
      </c>
    </row>
    <row r="228" spans="1:22" x14ac:dyDescent="0.25">
      <c r="A228" s="37">
        <v>627</v>
      </c>
      <c r="B228" s="37" t="s">
        <v>829</v>
      </c>
      <c r="C228" s="37" t="s">
        <v>830</v>
      </c>
      <c r="D228" s="37">
        <v>452943168.55782098</v>
      </c>
      <c r="E228" s="37">
        <v>5419418531.58391</v>
      </c>
      <c r="F228" s="37">
        <v>919840205.01929903</v>
      </c>
      <c r="G228" s="37">
        <v>6339258736.60322</v>
      </c>
      <c r="H228" s="37">
        <v>1437161972.90821</v>
      </c>
      <c r="I228" s="37">
        <v>238057418.71324301</v>
      </c>
      <c r="J228" s="37">
        <v>1863934564.2016799</v>
      </c>
      <c r="K228" s="37">
        <v>552071649.33603597</v>
      </c>
      <c r="L228" s="37">
        <v>2416006213.5377102</v>
      </c>
      <c r="M228" s="37">
        <v>214885749.84457701</v>
      </c>
      <c r="N228" s="37">
        <v>3555483967.3822298</v>
      </c>
      <c r="O228" s="37">
        <v>367768555.68326199</v>
      </c>
      <c r="P228" s="37">
        <v>3923252523.0655098</v>
      </c>
      <c r="Q228" s="37">
        <v>0</v>
      </c>
      <c r="R228" s="37">
        <v>227</v>
      </c>
      <c r="S228" s="37">
        <v>0.22700000000000001</v>
      </c>
      <c r="T228">
        <v>0.312</v>
      </c>
      <c r="U228">
        <f t="shared" si="6"/>
        <v>227</v>
      </c>
      <c r="V228">
        <f t="shared" si="7"/>
        <v>228</v>
      </c>
    </row>
    <row r="229" spans="1:22" x14ac:dyDescent="0.25">
      <c r="A229" s="37">
        <v>738</v>
      </c>
      <c r="B229" s="37" t="s">
        <v>829</v>
      </c>
      <c r="C229" s="37" t="s">
        <v>830</v>
      </c>
      <c r="D229" s="37">
        <v>452444366.57837498</v>
      </c>
      <c r="E229" s="37">
        <v>5436185103.1386299</v>
      </c>
      <c r="F229" s="37">
        <v>905912479.86347997</v>
      </c>
      <c r="G229" s="37">
        <v>6342097583.0021095</v>
      </c>
      <c r="H229" s="37">
        <v>1437161972.90821</v>
      </c>
      <c r="I229" s="37">
        <v>237575884.75285599</v>
      </c>
      <c r="J229" s="37">
        <v>1875027083.8282299</v>
      </c>
      <c r="K229" s="37">
        <v>544659763.31766295</v>
      </c>
      <c r="L229" s="37">
        <v>2419686847.1458802</v>
      </c>
      <c r="M229" s="37">
        <v>214868481.825519</v>
      </c>
      <c r="N229" s="37">
        <v>3561158019.31039</v>
      </c>
      <c r="O229" s="37">
        <v>361252716.54581702</v>
      </c>
      <c r="P229" s="37">
        <v>3922410735.8562198</v>
      </c>
      <c r="Q229" s="37">
        <v>0</v>
      </c>
      <c r="R229" s="37">
        <v>228</v>
      </c>
      <c r="S229" s="37">
        <v>0.22800000000000001</v>
      </c>
      <c r="T229">
        <v>0.29799999999999999</v>
      </c>
      <c r="U229">
        <f t="shared" si="6"/>
        <v>228</v>
      </c>
      <c r="V229">
        <f t="shared" si="7"/>
        <v>227</v>
      </c>
    </row>
    <row r="230" spans="1:22" x14ac:dyDescent="0.25">
      <c r="A230" s="37">
        <v>804</v>
      </c>
      <c r="B230" s="37" t="s">
        <v>829</v>
      </c>
      <c r="C230" s="37" t="s">
        <v>830</v>
      </c>
      <c r="D230" s="37">
        <v>455917494.24787498</v>
      </c>
      <c r="E230" s="37">
        <v>5413886481.4231701</v>
      </c>
      <c r="F230" s="37">
        <v>929896818.79344201</v>
      </c>
      <c r="G230" s="37">
        <v>6343783300.2166204</v>
      </c>
      <c r="H230" s="37">
        <v>1437161972.90821</v>
      </c>
      <c r="I230" s="37">
        <v>241173055.00784501</v>
      </c>
      <c r="J230" s="37">
        <v>1892259626.01299</v>
      </c>
      <c r="K230" s="37">
        <v>563337357.87087297</v>
      </c>
      <c r="L230" s="37">
        <v>2455596983.8838601</v>
      </c>
      <c r="M230" s="37">
        <v>214744439.24002901</v>
      </c>
      <c r="N230" s="37">
        <v>3521626855.4101701</v>
      </c>
      <c r="O230" s="37">
        <v>366559460.92256898</v>
      </c>
      <c r="P230" s="37">
        <v>3888186316.3327498</v>
      </c>
      <c r="Q230" s="37">
        <v>0</v>
      </c>
      <c r="R230" s="37">
        <v>229</v>
      </c>
      <c r="S230" s="37">
        <v>0.22900000000000001</v>
      </c>
      <c r="T230">
        <v>0.91400000000000003</v>
      </c>
      <c r="U230">
        <f t="shared" si="6"/>
        <v>229</v>
      </c>
      <c r="V230">
        <f t="shared" si="7"/>
        <v>226</v>
      </c>
    </row>
    <row r="231" spans="1:22" x14ac:dyDescent="0.25">
      <c r="A231" s="37">
        <v>533</v>
      </c>
      <c r="B231" s="37" t="s">
        <v>829</v>
      </c>
      <c r="C231" s="37" t="s">
        <v>830</v>
      </c>
      <c r="D231" s="37">
        <v>443637577.23298001</v>
      </c>
      <c r="E231" s="37">
        <v>5536135737.8688602</v>
      </c>
      <c r="F231" s="37">
        <v>825473286.75430906</v>
      </c>
      <c r="G231" s="37">
        <v>6361609024.6231699</v>
      </c>
      <c r="H231" s="37">
        <v>1437161972.90821</v>
      </c>
      <c r="I231" s="37">
        <v>231806061.55618501</v>
      </c>
      <c r="J231" s="37">
        <v>1869208634.5869401</v>
      </c>
      <c r="K231" s="37">
        <v>511120818.13077497</v>
      </c>
      <c r="L231" s="37">
        <v>2380329452.71772</v>
      </c>
      <c r="M231" s="37">
        <v>211831515.67679501</v>
      </c>
      <c r="N231" s="37">
        <v>3666927103.2819099</v>
      </c>
      <c r="O231" s="37">
        <v>314352468.62353402</v>
      </c>
      <c r="P231" s="37">
        <v>3981279571.9054399</v>
      </c>
      <c r="Q231" s="37">
        <v>0</v>
      </c>
      <c r="R231" s="37">
        <v>230</v>
      </c>
      <c r="S231" s="37">
        <v>0.23</v>
      </c>
      <c r="T231">
        <v>7.0999999999999994E-2</v>
      </c>
      <c r="U231">
        <f t="shared" si="6"/>
        <v>230</v>
      </c>
      <c r="V231">
        <f t="shared" si="7"/>
        <v>200</v>
      </c>
    </row>
    <row r="232" spans="1:22" x14ac:dyDescent="0.25">
      <c r="A232" s="37">
        <v>94</v>
      </c>
      <c r="B232" s="37" t="s">
        <v>829</v>
      </c>
      <c r="C232" s="37" t="s">
        <v>830</v>
      </c>
      <c r="D232" s="37">
        <v>446790756.76584297</v>
      </c>
      <c r="E232" s="37">
        <v>5541127132.9973803</v>
      </c>
      <c r="F232" s="37">
        <v>825831944.80643296</v>
      </c>
      <c r="G232" s="37">
        <v>6366959077.8037996</v>
      </c>
      <c r="H232" s="37">
        <v>1437161972.90821</v>
      </c>
      <c r="I232" s="37">
        <v>233092765.786585</v>
      </c>
      <c r="J232" s="37">
        <v>1856471040.1415901</v>
      </c>
      <c r="K232" s="37">
        <v>509577188.41899902</v>
      </c>
      <c r="L232" s="37">
        <v>2366048228.5605898</v>
      </c>
      <c r="M232" s="37">
        <v>213697990.97925699</v>
      </c>
      <c r="N232" s="37">
        <v>3684656092.8557801</v>
      </c>
      <c r="O232" s="37">
        <v>316254756.38743299</v>
      </c>
      <c r="P232" s="37">
        <v>4000910849.2432098</v>
      </c>
      <c r="Q232" s="37">
        <v>0</v>
      </c>
      <c r="R232" s="37">
        <v>231</v>
      </c>
      <c r="S232" s="37">
        <v>0.23100000000000001</v>
      </c>
      <c r="T232">
        <v>0.76200000000000001</v>
      </c>
      <c r="U232">
        <f t="shared" si="6"/>
        <v>231</v>
      </c>
      <c r="V232">
        <f t="shared" si="7"/>
        <v>215</v>
      </c>
    </row>
    <row r="233" spans="1:22" x14ac:dyDescent="0.25">
      <c r="A233" s="37">
        <v>744</v>
      </c>
      <c r="B233" s="37" t="s">
        <v>829</v>
      </c>
      <c r="C233" s="37" t="s">
        <v>830</v>
      </c>
      <c r="D233" s="37">
        <v>469152586.969733</v>
      </c>
      <c r="E233" s="37">
        <v>5417156013.1622601</v>
      </c>
      <c r="F233" s="37">
        <v>953206531.49225998</v>
      </c>
      <c r="G233" s="37">
        <v>6370362544.6545401</v>
      </c>
      <c r="H233" s="37">
        <v>1437161972.90821</v>
      </c>
      <c r="I233" s="37">
        <v>249688279.09253401</v>
      </c>
      <c r="J233" s="37">
        <v>1931984016.1722901</v>
      </c>
      <c r="K233" s="37">
        <v>572086101.31566596</v>
      </c>
      <c r="L233" s="37">
        <v>2504070117.4879599</v>
      </c>
      <c r="M233" s="37">
        <v>219464307.87719801</v>
      </c>
      <c r="N233" s="37">
        <v>3485171996.9899602</v>
      </c>
      <c r="O233" s="37">
        <v>381120430.17659402</v>
      </c>
      <c r="P233" s="37">
        <v>3866292427.1665702</v>
      </c>
      <c r="Q233" s="37">
        <v>0</v>
      </c>
      <c r="R233" s="37">
        <v>232</v>
      </c>
      <c r="S233" s="37">
        <v>0.23200000000000001</v>
      </c>
      <c r="T233">
        <v>0.99</v>
      </c>
      <c r="U233">
        <f t="shared" si="6"/>
        <v>232</v>
      </c>
      <c r="V233">
        <f t="shared" si="7"/>
        <v>268</v>
      </c>
    </row>
    <row r="234" spans="1:22" x14ac:dyDescent="0.25">
      <c r="A234" s="37">
        <v>276</v>
      </c>
      <c r="B234" s="37" t="s">
        <v>829</v>
      </c>
      <c r="C234" s="37" t="s">
        <v>830</v>
      </c>
      <c r="D234" s="37">
        <v>460151989.86989498</v>
      </c>
      <c r="E234" s="37">
        <v>5511531260.56215</v>
      </c>
      <c r="F234" s="37">
        <v>861434695.95278203</v>
      </c>
      <c r="G234" s="37">
        <v>6372965956.5149403</v>
      </c>
      <c r="H234" s="37">
        <v>1437161972.90821</v>
      </c>
      <c r="I234" s="37">
        <v>241955734.452176</v>
      </c>
      <c r="J234" s="37">
        <v>1888361019.31722</v>
      </c>
      <c r="K234" s="37">
        <v>529766396.84695202</v>
      </c>
      <c r="L234" s="37">
        <v>2418127416.1641798</v>
      </c>
      <c r="M234" s="37">
        <v>218196255.41771799</v>
      </c>
      <c r="N234" s="37">
        <v>3623170241.2449198</v>
      </c>
      <c r="O234" s="37">
        <v>331668299.105829</v>
      </c>
      <c r="P234" s="37">
        <v>3954838540.35075</v>
      </c>
      <c r="Q234" s="37">
        <v>0</v>
      </c>
      <c r="R234" s="37">
        <v>233</v>
      </c>
      <c r="S234" s="37">
        <v>0.23300000000000001</v>
      </c>
      <c r="T234">
        <v>0.40699999999999997</v>
      </c>
      <c r="U234">
        <f t="shared" si="6"/>
        <v>233</v>
      </c>
      <c r="V234">
        <f t="shared" si="7"/>
        <v>257</v>
      </c>
    </row>
    <row r="235" spans="1:22" x14ac:dyDescent="0.25">
      <c r="A235" s="37">
        <v>630</v>
      </c>
      <c r="B235" s="37" t="s">
        <v>829</v>
      </c>
      <c r="C235" s="37" t="s">
        <v>830</v>
      </c>
      <c r="D235" s="37">
        <v>454453926.91874403</v>
      </c>
      <c r="E235" s="37">
        <v>5525767340.4842396</v>
      </c>
      <c r="F235" s="37">
        <v>848455882.60071301</v>
      </c>
      <c r="G235" s="37">
        <v>6374223223.08496</v>
      </c>
      <c r="H235" s="37">
        <v>1437161972.90821</v>
      </c>
      <c r="I235" s="37">
        <v>238747960.20550999</v>
      </c>
      <c r="J235" s="37">
        <v>1896462833.42733</v>
      </c>
      <c r="K235" s="37">
        <v>521788493.13089502</v>
      </c>
      <c r="L235" s="37">
        <v>2418251326.5582199</v>
      </c>
      <c r="M235" s="37">
        <v>215705966.71323401</v>
      </c>
      <c r="N235" s="37">
        <v>3629304507.0569</v>
      </c>
      <c r="O235" s="37">
        <v>326667389.46981698</v>
      </c>
      <c r="P235" s="37">
        <v>3955971896.5267301</v>
      </c>
      <c r="Q235" s="37">
        <v>0</v>
      </c>
      <c r="R235" s="37">
        <v>234</v>
      </c>
      <c r="S235" s="37">
        <v>0.23400000000000001</v>
      </c>
      <c r="T235">
        <v>0.28999999999999998</v>
      </c>
      <c r="U235">
        <f t="shared" si="6"/>
        <v>234</v>
      </c>
      <c r="V235">
        <f t="shared" si="7"/>
        <v>234</v>
      </c>
    </row>
    <row r="236" spans="1:22" x14ac:dyDescent="0.25">
      <c r="A236" s="37">
        <v>476</v>
      </c>
      <c r="B236" s="37" t="s">
        <v>829</v>
      </c>
      <c r="C236" s="37" t="s">
        <v>830</v>
      </c>
      <c r="D236" s="37">
        <v>454152480.103122</v>
      </c>
      <c r="E236" s="37">
        <v>5561615028.3687601</v>
      </c>
      <c r="F236" s="37">
        <v>814489976.24645805</v>
      </c>
      <c r="G236" s="37">
        <v>6376105004.6152201</v>
      </c>
      <c r="H236" s="37">
        <v>1437161972.90821</v>
      </c>
      <c r="I236" s="37">
        <v>240417342.19821101</v>
      </c>
      <c r="J236" s="37">
        <v>1939940280.1754799</v>
      </c>
      <c r="K236" s="37">
        <v>487389654.60802001</v>
      </c>
      <c r="L236" s="37">
        <v>2427329934.7834902</v>
      </c>
      <c r="M236" s="37">
        <v>213735137.90491101</v>
      </c>
      <c r="N236" s="37">
        <v>3621674748.1932802</v>
      </c>
      <c r="O236" s="37">
        <v>327100321.63843799</v>
      </c>
      <c r="P236" s="37">
        <v>3948775069.8317199</v>
      </c>
      <c r="Q236" s="37">
        <v>0</v>
      </c>
      <c r="R236" s="37">
        <v>235</v>
      </c>
      <c r="S236" s="37">
        <v>0.23499999999999999</v>
      </c>
      <c r="T236">
        <v>0.125</v>
      </c>
      <c r="U236">
        <f t="shared" si="6"/>
        <v>235</v>
      </c>
      <c r="V236">
        <f t="shared" si="7"/>
        <v>216</v>
      </c>
    </row>
    <row r="237" spans="1:22" x14ac:dyDescent="0.25">
      <c r="A237" s="37">
        <v>979</v>
      </c>
      <c r="B237" s="37" t="s">
        <v>829</v>
      </c>
      <c r="C237" s="37" t="s">
        <v>830</v>
      </c>
      <c r="D237" s="37">
        <v>456127499.23090398</v>
      </c>
      <c r="E237" s="37">
        <v>5513218977.3776302</v>
      </c>
      <c r="F237" s="37">
        <v>863229226.65561104</v>
      </c>
      <c r="G237" s="37">
        <v>6376448204.0332499</v>
      </c>
      <c r="H237" s="37">
        <v>1437161972.90821</v>
      </c>
      <c r="I237" s="37">
        <v>239118087.83313301</v>
      </c>
      <c r="J237" s="37">
        <v>1888055503.4744201</v>
      </c>
      <c r="K237" s="37">
        <v>531983821.55618697</v>
      </c>
      <c r="L237" s="37">
        <v>2420039325.0306101</v>
      </c>
      <c r="M237" s="37">
        <v>217009411.397771</v>
      </c>
      <c r="N237" s="37">
        <v>3625163473.9032001</v>
      </c>
      <c r="O237" s="37">
        <v>331245405.099424</v>
      </c>
      <c r="P237" s="37">
        <v>3956408879.0026398</v>
      </c>
      <c r="Q237" s="37">
        <v>0</v>
      </c>
      <c r="R237" s="37">
        <v>236</v>
      </c>
      <c r="S237" s="37">
        <v>0.23599999999999999</v>
      </c>
      <c r="T237">
        <v>0.69199999999999995</v>
      </c>
      <c r="U237">
        <f t="shared" si="6"/>
        <v>236</v>
      </c>
      <c r="V237">
        <f t="shared" si="7"/>
        <v>248</v>
      </c>
    </row>
    <row r="238" spans="1:22" x14ac:dyDescent="0.25">
      <c r="A238" s="37">
        <v>961</v>
      </c>
      <c r="B238" s="37" t="s">
        <v>829</v>
      </c>
      <c r="C238" s="37" t="s">
        <v>830</v>
      </c>
      <c r="D238" s="37">
        <v>469357818.35907298</v>
      </c>
      <c r="E238" s="37">
        <v>5495967588.45368</v>
      </c>
      <c r="F238" s="37">
        <v>882817909.95810294</v>
      </c>
      <c r="G238" s="37">
        <v>6378785498.4117899</v>
      </c>
      <c r="H238" s="37">
        <v>1437161972.90821</v>
      </c>
      <c r="I238" s="37">
        <v>246868707.53558299</v>
      </c>
      <c r="J238" s="37">
        <v>1895465233.3849299</v>
      </c>
      <c r="K238" s="37">
        <v>534616218.47276402</v>
      </c>
      <c r="L238" s="37">
        <v>2430081451.8576899</v>
      </c>
      <c r="M238" s="37">
        <v>222489110.82348901</v>
      </c>
      <c r="N238" s="37">
        <v>3600502355.0687499</v>
      </c>
      <c r="O238" s="37">
        <v>348201691.48533899</v>
      </c>
      <c r="P238" s="37">
        <v>3948704046.55409</v>
      </c>
      <c r="Q238" s="37">
        <v>0</v>
      </c>
      <c r="R238" s="37">
        <v>237</v>
      </c>
      <c r="S238" s="37">
        <v>0.23699999999999999</v>
      </c>
      <c r="T238">
        <v>0.874</v>
      </c>
      <c r="U238">
        <f t="shared" si="6"/>
        <v>237</v>
      </c>
      <c r="V238">
        <f t="shared" si="7"/>
        <v>302</v>
      </c>
    </row>
    <row r="239" spans="1:22" x14ac:dyDescent="0.25">
      <c r="A239" s="37">
        <v>962</v>
      </c>
      <c r="B239" s="37" t="s">
        <v>829</v>
      </c>
      <c r="C239" s="37" t="s">
        <v>830</v>
      </c>
      <c r="D239" s="37">
        <v>445192586.73228699</v>
      </c>
      <c r="E239" s="37">
        <v>5560777667.9325504</v>
      </c>
      <c r="F239" s="37">
        <v>819191817.20917404</v>
      </c>
      <c r="G239" s="37">
        <v>6379969485.1417198</v>
      </c>
      <c r="H239" s="37">
        <v>1437161972.90821</v>
      </c>
      <c r="I239" s="37">
        <v>231229527.80236799</v>
      </c>
      <c r="J239" s="37">
        <v>1851156966.29599</v>
      </c>
      <c r="K239" s="37">
        <v>501666086.04276699</v>
      </c>
      <c r="L239" s="37">
        <v>2352823052.3387599</v>
      </c>
      <c r="M239" s="37">
        <v>213963058.929919</v>
      </c>
      <c r="N239" s="37">
        <v>3709620701.63656</v>
      </c>
      <c r="O239" s="37">
        <v>317525731.16640598</v>
      </c>
      <c r="P239" s="37">
        <v>4027146432.8029499</v>
      </c>
      <c r="Q239" s="37">
        <v>0</v>
      </c>
      <c r="R239" s="37">
        <v>238</v>
      </c>
      <c r="S239" s="37">
        <v>0.23799999999999999</v>
      </c>
      <c r="T239">
        <v>8.5000000000000006E-2</v>
      </c>
      <c r="U239">
        <f t="shared" si="6"/>
        <v>238</v>
      </c>
      <c r="V239">
        <f t="shared" si="7"/>
        <v>218</v>
      </c>
    </row>
    <row r="240" spans="1:22" x14ac:dyDescent="0.25">
      <c r="A240" s="37">
        <v>520</v>
      </c>
      <c r="B240" s="37" t="s">
        <v>829</v>
      </c>
      <c r="C240" s="37" t="s">
        <v>830</v>
      </c>
      <c r="D240" s="37">
        <v>452014863.73062301</v>
      </c>
      <c r="E240" s="37">
        <v>5558380522.2128897</v>
      </c>
      <c r="F240" s="37">
        <v>825096681.00683105</v>
      </c>
      <c r="G240" s="37">
        <v>6383477203.2197199</v>
      </c>
      <c r="H240" s="37">
        <v>1437161972.90821</v>
      </c>
      <c r="I240" s="37">
        <v>238489941.65860701</v>
      </c>
      <c r="J240" s="37">
        <v>1896016165.1672699</v>
      </c>
      <c r="K240" s="37">
        <v>506347083.540667</v>
      </c>
      <c r="L240" s="37">
        <v>2402363248.7079501</v>
      </c>
      <c r="M240" s="37">
        <v>213524922.07201499</v>
      </c>
      <c r="N240" s="37">
        <v>3662364357.04562</v>
      </c>
      <c r="O240" s="37">
        <v>318749597.46616298</v>
      </c>
      <c r="P240" s="37">
        <v>3981113954.5117698</v>
      </c>
      <c r="Q240" s="37">
        <v>0</v>
      </c>
      <c r="R240" s="37">
        <v>239</v>
      </c>
      <c r="S240" s="37">
        <v>0.23899999999999999</v>
      </c>
      <c r="T240">
        <v>0.95099999999999996</v>
      </c>
      <c r="U240">
        <f t="shared" si="6"/>
        <v>239</v>
      </c>
      <c r="V240">
        <f t="shared" si="7"/>
        <v>212</v>
      </c>
    </row>
    <row r="241" spans="1:22" x14ac:dyDescent="0.25">
      <c r="A241" s="37">
        <v>678</v>
      </c>
      <c r="B241" s="37" t="s">
        <v>829</v>
      </c>
      <c r="C241" s="37" t="s">
        <v>830</v>
      </c>
      <c r="D241" s="37">
        <v>451506870.43005401</v>
      </c>
      <c r="E241" s="37">
        <v>5565403193.6322298</v>
      </c>
      <c r="F241" s="37">
        <v>819566108.64567304</v>
      </c>
      <c r="G241" s="37">
        <v>6384969302.2778997</v>
      </c>
      <c r="H241" s="37">
        <v>1437161972.90821</v>
      </c>
      <c r="I241" s="37">
        <v>237256722.41287899</v>
      </c>
      <c r="J241" s="37">
        <v>1907645029.8218999</v>
      </c>
      <c r="K241" s="37">
        <v>492616354.71403199</v>
      </c>
      <c r="L241" s="37">
        <v>2400261384.5359302</v>
      </c>
      <c r="M241" s="37">
        <v>214250148.01717401</v>
      </c>
      <c r="N241" s="37">
        <v>3657758163.8103299</v>
      </c>
      <c r="O241" s="37">
        <v>326949753.93164003</v>
      </c>
      <c r="P241" s="37">
        <v>3984707917.7419701</v>
      </c>
      <c r="Q241" s="37">
        <v>0</v>
      </c>
      <c r="R241" s="37">
        <v>240</v>
      </c>
      <c r="S241" s="37">
        <v>0.24</v>
      </c>
      <c r="T241">
        <v>0.36699999999999999</v>
      </c>
      <c r="U241">
        <f t="shared" si="6"/>
        <v>240</v>
      </c>
      <c r="V241">
        <f t="shared" si="7"/>
        <v>222</v>
      </c>
    </row>
    <row r="242" spans="1:22" x14ac:dyDescent="0.25">
      <c r="A242" s="37">
        <v>976</v>
      </c>
      <c r="B242" s="37" t="s">
        <v>829</v>
      </c>
      <c r="C242" s="37" t="s">
        <v>830</v>
      </c>
      <c r="D242" s="37">
        <v>453328511.452811</v>
      </c>
      <c r="E242" s="37">
        <v>5530865443.0324001</v>
      </c>
      <c r="F242" s="37">
        <v>854135699.09242702</v>
      </c>
      <c r="G242" s="37">
        <v>6385001142.1248198</v>
      </c>
      <c r="H242" s="37">
        <v>1437161972.90821</v>
      </c>
      <c r="I242" s="37">
        <v>237229133.298704</v>
      </c>
      <c r="J242" s="37">
        <v>1863807275.7182801</v>
      </c>
      <c r="K242" s="37">
        <v>527120309.97752899</v>
      </c>
      <c r="L242" s="37">
        <v>2390927585.6957998</v>
      </c>
      <c r="M242" s="37">
        <v>216099378.154107</v>
      </c>
      <c r="N242" s="37">
        <v>3667058167.3141198</v>
      </c>
      <c r="O242" s="37">
        <v>327015389.11489701</v>
      </c>
      <c r="P242" s="37">
        <v>3994073556.4290199</v>
      </c>
      <c r="Q242" s="37">
        <v>0</v>
      </c>
      <c r="R242" s="37">
        <v>241</v>
      </c>
      <c r="S242" s="37">
        <v>0.24099999999999999</v>
      </c>
      <c r="T242">
        <v>5.6000000000000001E-2</v>
      </c>
      <c r="U242">
        <f t="shared" si="6"/>
        <v>241</v>
      </c>
      <c r="V242">
        <f t="shared" si="7"/>
        <v>241</v>
      </c>
    </row>
    <row r="243" spans="1:22" x14ac:dyDescent="0.25">
      <c r="A243" s="37">
        <v>97</v>
      </c>
      <c r="B243" s="37" t="s">
        <v>829</v>
      </c>
      <c r="C243" s="37" t="s">
        <v>830</v>
      </c>
      <c r="D243" s="37">
        <v>457665453.77274799</v>
      </c>
      <c r="E243" s="37">
        <v>5516618009.8919296</v>
      </c>
      <c r="F243" s="37">
        <v>873203621.82547498</v>
      </c>
      <c r="G243" s="37">
        <v>6389821631.71737</v>
      </c>
      <c r="H243" s="37">
        <v>1437161972.90821</v>
      </c>
      <c r="I243" s="37">
        <v>241418077.114898</v>
      </c>
      <c r="J243" s="37">
        <v>1923215993.15276</v>
      </c>
      <c r="K243" s="37">
        <v>532300959.44511998</v>
      </c>
      <c r="L243" s="37">
        <v>2455516952.5978799</v>
      </c>
      <c r="M243" s="37">
        <v>216247376.65784901</v>
      </c>
      <c r="N243" s="37">
        <v>3593402016.7391701</v>
      </c>
      <c r="O243" s="37">
        <v>340902662.38035399</v>
      </c>
      <c r="P243" s="37">
        <v>3934304679.1194901</v>
      </c>
      <c r="Q243" s="37">
        <v>0</v>
      </c>
      <c r="R243" s="37">
        <v>242</v>
      </c>
      <c r="S243" s="37">
        <v>0.24199999999999999</v>
      </c>
      <c r="T243">
        <v>0.81399999999999995</v>
      </c>
      <c r="U243">
        <f t="shared" si="6"/>
        <v>242</v>
      </c>
      <c r="V243">
        <f t="shared" si="7"/>
        <v>242</v>
      </c>
    </row>
    <row r="244" spans="1:22" x14ac:dyDescent="0.25">
      <c r="A244" s="37">
        <v>448</v>
      </c>
      <c r="B244" s="37" t="s">
        <v>829</v>
      </c>
      <c r="C244" s="37" t="s">
        <v>830</v>
      </c>
      <c r="D244" s="37">
        <v>455793057.51856101</v>
      </c>
      <c r="E244" s="37">
        <v>5507324979.5355501</v>
      </c>
      <c r="F244" s="37">
        <v>884126197.61401296</v>
      </c>
      <c r="G244" s="37">
        <v>6391451177.14958</v>
      </c>
      <c r="H244" s="37">
        <v>1437161972.90821</v>
      </c>
      <c r="I244" s="37">
        <v>239227027.20968601</v>
      </c>
      <c r="J244" s="37">
        <v>1899325352.0128</v>
      </c>
      <c r="K244" s="37">
        <v>530230740.75504303</v>
      </c>
      <c r="L244" s="37">
        <v>2429556092.7678399</v>
      </c>
      <c r="M244" s="37">
        <v>216566030.30887499</v>
      </c>
      <c r="N244" s="37">
        <v>3607999627.5227499</v>
      </c>
      <c r="O244" s="37">
        <v>353895456.85896897</v>
      </c>
      <c r="P244" s="37">
        <v>3961895084.3817401</v>
      </c>
      <c r="Q244" s="37">
        <v>0</v>
      </c>
      <c r="R244" s="37">
        <v>243</v>
      </c>
      <c r="S244" s="37">
        <v>0.24299999999999999</v>
      </c>
      <c r="T244">
        <v>0.34200000000000003</v>
      </c>
      <c r="U244">
        <f t="shared" si="6"/>
        <v>243</v>
      </c>
      <c r="V244">
        <f t="shared" si="7"/>
        <v>244</v>
      </c>
    </row>
    <row r="245" spans="1:22" x14ac:dyDescent="0.25">
      <c r="A245" s="37">
        <v>570</v>
      </c>
      <c r="B245" s="37" t="s">
        <v>829</v>
      </c>
      <c r="C245" s="37" t="s">
        <v>830</v>
      </c>
      <c r="D245" s="37">
        <v>450342603.042391</v>
      </c>
      <c r="E245" s="37">
        <v>5487624786.7041702</v>
      </c>
      <c r="F245" s="37">
        <v>906440191.66835499</v>
      </c>
      <c r="G245" s="37">
        <v>6394064978.37253</v>
      </c>
      <c r="H245" s="37">
        <v>1437161972.90821</v>
      </c>
      <c r="I245" s="37">
        <v>236764692.50971401</v>
      </c>
      <c r="J245" s="37">
        <v>1850470975.56937</v>
      </c>
      <c r="K245" s="37">
        <v>563869085.23083603</v>
      </c>
      <c r="L245" s="37">
        <v>2414340060.8002</v>
      </c>
      <c r="M245" s="37">
        <v>213577910.53267601</v>
      </c>
      <c r="N245" s="37">
        <v>3637153811.1348</v>
      </c>
      <c r="O245" s="37">
        <v>342571106.437518</v>
      </c>
      <c r="P245" s="37">
        <v>3979724917.57232</v>
      </c>
      <c r="Q245" s="37">
        <v>0</v>
      </c>
      <c r="R245" s="37">
        <v>244</v>
      </c>
      <c r="S245" s="37">
        <v>0.24399999999999999</v>
      </c>
      <c r="T245">
        <v>0.21199999999999999</v>
      </c>
      <c r="U245">
        <f t="shared" si="6"/>
        <v>244</v>
      </c>
      <c r="V245">
        <f t="shared" si="7"/>
        <v>214</v>
      </c>
    </row>
    <row r="246" spans="1:22" x14ac:dyDescent="0.25">
      <c r="A246" s="37">
        <v>719</v>
      </c>
      <c r="B246" s="37" t="s">
        <v>829</v>
      </c>
      <c r="C246" s="37" t="s">
        <v>830</v>
      </c>
      <c r="D246" s="37">
        <v>453090440.18476897</v>
      </c>
      <c r="E246" s="37">
        <v>5578299788.7058001</v>
      </c>
      <c r="F246" s="37">
        <v>817355124.16977501</v>
      </c>
      <c r="G246" s="37">
        <v>6395654912.8756199</v>
      </c>
      <c r="H246" s="37">
        <v>1437161972.90821</v>
      </c>
      <c r="I246" s="37">
        <v>236008418.894896</v>
      </c>
      <c r="J246" s="37">
        <v>1854606960.2353201</v>
      </c>
      <c r="K246" s="37">
        <v>500811508.02964997</v>
      </c>
      <c r="L246" s="37">
        <v>2355418468.2649698</v>
      </c>
      <c r="M246" s="37">
        <v>217082021.289873</v>
      </c>
      <c r="N246" s="37">
        <v>3723692828.47047</v>
      </c>
      <c r="O246" s="37">
        <v>316543616.14012498</v>
      </c>
      <c r="P246" s="37">
        <v>4040236444.61064</v>
      </c>
      <c r="Q246" s="37">
        <v>0</v>
      </c>
      <c r="R246" s="37">
        <v>245</v>
      </c>
      <c r="S246" s="37">
        <v>0.245</v>
      </c>
      <c r="T246">
        <v>0.88500000000000001</v>
      </c>
      <c r="U246">
        <f t="shared" si="6"/>
        <v>245</v>
      </c>
      <c r="V246">
        <f t="shared" si="7"/>
        <v>251</v>
      </c>
    </row>
    <row r="247" spans="1:22" x14ac:dyDescent="0.25">
      <c r="A247" s="37">
        <v>410</v>
      </c>
      <c r="B247" s="37" t="s">
        <v>829</v>
      </c>
      <c r="C247" s="37" t="s">
        <v>830</v>
      </c>
      <c r="D247" s="37">
        <v>479184057.64120698</v>
      </c>
      <c r="E247" s="37">
        <v>5457016247.8408003</v>
      </c>
      <c r="F247" s="37">
        <v>939456403.98174</v>
      </c>
      <c r="G247" s="37">
        <v>6396472651.8225498</v>
      </c>
      <c r="H247" s="37">
        <v>1437161972.90821</v>
      </c>
      <c r="I247" s="37">
        <v>254335706.455163</v>
      </c>
      <c r="J247" s="37">
        <v>1922748988.75596</v>
      </c>
      <c r="K247" s="37">
        <v>564869605.83638299</v>
      </c>
      <c r="L247" s="37">
        <v>2487618594.59233</v>
      </c>
      <c r="M247" s="37">
        <v>224848351.18604299</v>
      </c>
      <c r="N247" s="37">
        <v>3534267259.0848398</v>
      </c>
      <c r="O247" s="37">
        <v>374586798.14535701</v>
      </c>
      <c r="P247" s="37">
        <v>3908854057.2302098</v>
      </c>
      <c r="Q247" s="37">
        <v>0</v>
      </c>
      <c r="R247" s="37">
        <v>246</v>
      </c>
      <c r="S247" s="37">
        <v>0.246</v>
      </c>
      <c r="T247">
        <v>0.79600000000000004</v>
      </c>
      <c r="U247">
        <f t="shared" si="6"/>
        <v>246</v>
      </c>
      <c r="V247">
        <f t="shared" si="7"/>
        <v>326</v>
      </c>
    </row>
    <row r="248" spans="1:22" x14ac:dyDescent="0.25">
      <c r="A248" s="37">
        <v>868</v>
      </c>
      <c r="B248" s="37" t="s">
        <v>829</v>
      </c>
      <c r="C248" s="37" t="s">
        <v>830</v>
      </c>
      <c r="D248" s="37">
        <v>473677184.642353</v>
      </c>
      <c r="E248" s="37">
        <v>5564169904.8252602</v>
      </c>
      <c r="F248" s="37">
        <v>839400661.02001798</v>
      </c>
      <c r="G248" s="37">
        <v>6403570565.8452597</v>
      </c>
      <c r="H248" s="37">
        <v>1437161972.90821</v>
      </c>
      <c r="I248" s="37">
        <v>251296146.632186</v>
      </c>
      <c r="J248" s="37">
        <v>1976655049.61168</v>
      </c>
      <c r="K248" s="37">
        <v>499868391.23336601</v>
      </c>
      <c r="L248" s="37">
        <v>2476523440.8450398</v>
      </c>
      <c r="M248" s="37">
        <v>222381038.01016599</v>
      </c>
      <c r="N248" s="37">
        <v>3587514855.2135801</v>
      </c>
      <c r="O248" s="37">
        <v>339532269.78665203</v>
      </c>
      <c r="P248" s="37">
        <v>3927047125.0002098</v>
      </c>
      <c r="Q248" s="37">
        <v>0</v>
      </c>
      <c r="R248" s="37">
        <v>247</v>
      </c>
      <c r="S248" s="37">
        <v>0.247</v>
      </c>
      <c r="T248">
        <v>0.94699999999999995</v>
      </c>
      <c r="U248">
        <f t="shared" si="6"/>
        <v>247</v>
      </c>
      <c r="V248">
        <f t="shared" si="7"/>
        <v>300</v>
      </c>
    </row>
    <row r="249" spans="1:22" x14ac:dyDescent="0.25">
      <c r="A249" s="37">
        <v>623</v>
      </c>
      <c r="B249" s="37" t="s">
        <v>829</v>
      </c>
      <c r="C249" s="37" t="s">
        <v>830</v>
      </c>
      <c r="D249" s="37">
        <v>452060280.34022403</v>
      </c>
      <c r="E249" s="37">
        <v>5544532576.1469002</v>
      </c>
      <c r="F249" s="37">
        <v>865744353.04639995</v>
      </c>
      <c r="G249" s="37">
        <v>6410276929.1932898</v>
      </c>
      <c r="H249" s="37">
        <v>1437161972.90821</v>
      </c>
      <c r="I249" s="37">
        <v>236198116.73210299</v>
      </c>
      <c r="J249" s="37">
        <v>1855196690.36292</v>
      </c>
      <c r="K249" s="37">
        <v>535263069.130261</v>
      </c>
      <c r="L249" s="37">
        <v>2390459759.4931798</v>
      </c>
      <c r="M249" s="37">
        <v>215862163.60811999</v>
      </c>
      <c r="N249" s="37">
        <v>3689335885.7839699</v>
      </c>
      <c r="O249" s="37">
        <v>330481283.91613799</v>
      </c>
      <c r="P249" s="37">
        <v>4019817169.70011</v>
      </c>
      <c r="Q249" s="37">
        <v>0</v>
      </c>
      <c r="R249" s="37">
        <v>248</v>
      </c>
      <c r="S249" s="37">
        <v>0.248</v>
      </c>
      <c r="T249">
        <v>0.44800000000000001</v>
      </c>
      <c r="U249">
        <f t="shared" si="6"/>
        <v>248</v>
      </c>
      <c r="V249">
        <f t="shared" si="7"/>
        <v>239</v>
      </c>
    </row>
    <row r="250" spans="1:22" x14ac:dyDescent="0.25">
      <c r="A250" s="37">
        <v>1000</v>
      </c>
      <c r="B250" s="37" t="s">
        <v>829</v>
      </c>
      <c r="C250" s="37" t="s">
        <v>830</v>
      </c>
      <c r="D250" s="37">
        <v>454755411.71521699</v>
      </c>
      <c r="E250" s="37">
        <v>5578262194.2803097</v>
      </c>
      <c r="F250" s="37">
        <v>836743783.94187796</v>
      </c>
      <c r="G250" s="37">
        <v>6415005978.2221498</v>
      </c>
      <c r="H250" s="37">
        <v>1437161972.90821</v>
      </c>
      <c r="I250" s="37">
        <v>239532072.57549399</v>
      </c>
      <c r="J250" s="37">
        <v>1914032508.1640999</v>
      </c>
      <c r="K250" s="37">
        <v>503990281.64700198</v>
      </c>
      <c r="L250" s="37">
        <v>2418022789.8111</v>
      </c>
      <c r="M250" s="37">
        <v>215223339.139723</v>
      </c>
      <c r="N250" s="37">
        <v>3664229686.11621</v>
      </c>
      <c r="O250" s="37">
        <v>332753502.29487598</v>
      </c>
      <c r="P250" s="37">
        <v>3996983188.4110398</v>
      </c>
      <c r="Q250" s="37">
        <v>0</v>
      </c>
      <c r="R250" s="37">
        <v>249</v>
      </c>
      <c r="S250" s="37">
        <v>0.249</v>
      </c>
      <c r="T250">
        <v>0.68300000000000005</v>
      </c>
      <c r="U250">
        <f t="shared" si="6"/>
        <v>249</v>
      </c>
      <c r="V250">
        <f t="shared" si="7"/>
        <v>231</v>
      </c>
    </row>
    <row r="251" spans="1:22" x14ac:dyDescent="0.25">
      <c r="A251" s="37">
        <v>826</v>
      </c>
      <c r="B251" s="37" t="s">
        <v>829</v>
      </c>
      <c r="C251" s="37" t="s">
        <v>830</v>
      </c>
      <c r="D251" s="37">
        <v>474206437.50211</v>
      </c>
      <c r="E251" s="37">
        <v>5446072311.5542297</v>
      </c>
      <c r="F251" s="37">
        <v>969642473.28320599</v>
      </c>
      <c r="G251" s="37">
        <v>6415714784.83743</v>
      </c>
      <c r="H251" s="37">
        <v>1437161972.90821</v>
      </c>
      <c r="I251" s="37">
        <v>251652388.491896</v>
      </c>
      <c r="J251" s="37">
        <v>1941770606.1712401</v>
      </c>
      <c r="K251" s="37">
        <v>585020943.56384504</v>
      </c>
      <c r="L251" s="37">
        <v>2526791549.7350898</v>
      </c>
      <c r="M251" s="37">
        <v>222554049.010214</v>
      </c>
      <c r="N251" s="37">
        <v>3504301705.3829899</v>
      </c>
      <c r="O251" s="37">
        <v>384621529.71935999</v>
      </c>
      <c r="P251" s="37">
        <v>3888923235.1023402</v>
      </c>
      <c r="Q251" s="37">
        <v>0</v>
      </c>
      <c r="R251" s="37">
        <v>250</v>
      </c>
      <c r="S251" s="37">
        <v>0.25</v>
      </c>
      <c r="T251">
        <v>3.9E-2</v>
      </c>
      <c r="U251">
        <f t="shared" si="6"/>
        <v>250</v>
      </c>
      <c r="V251">
        <f t="shared" si="7"/>
        <v>304</v>
      </c>
    </row>
    <row r="252" spans="1:22" x14ac:dyDescent="0.25">
      <c r="A252" s="37">
        <v>926</v>
      </c>
      <c r="B252" s="37" t="s">
        <v>829</v>
      </c>
      <c r="C252" s="37" t="s">
        <v>830</v>
      </c>
      <c r="D252" s="37">
        <v>452865362.953978</v>
      </c>
      <c r="E252" s="37">
        <v>5587404075.6922102</v>
      </c>
      <c r="F252" s="37">
        <v>829101755.52127194</v>
      </c>
      <c r="G252" s="37">
        <v>6416505831.21348</v>
      </c>
      <c r="H252" s="37">
        <v>1437161972.90821</v>
      </c>
      <c r="I252" s="37">
        <v>237894535.60149401</v>
      </c>
      <c r="J252" s="37">
        <v>1919924285.79984</v>
      </c>
      <c r="K252" s="37">
        <v>499693889.515405</v>
      </c>
      <c r="L252" s="37">
        <v>2419618175.3152499</v>
      </c>
      <c r="M252" s="37">
        <v>214970827.35248399</v>
      </c>
      <c r="N252" s="37">
        <v>3667479789.8923602</v>
      </c>
      <c r="O252" s="37">
        <v>329407866.005867</v>
      </c>
      <c r="P252" s="37">
        <v>3996887655.8982301</v>
      </c>
      <c r="Q252" s="37">
        <v>0</v>
      </c>
      <c r="R252" s="37">
        <v>251</v>
      </c>
      <c r="S252" s="37">
        <v>0.251</v>
      </c>
      <c r="T252">
        <v>0.23599999999999999</v>
      </c>
      <c r="U252">
        <f t="shared" si="6"/>
        <v>251</v>
      </c>
      <c r="V252">
        <f t="shared" si="7"/>
        <v>229</v>
      </c>
    </row>
    <row r="253" spans="1:22" x14ac:dyDescent="0.25">
      <c r="A253" s="37">
        <v>454</v>
      </c>
      <c r="B253" s="37" t="s">
        <v>829</v>
      </c>
      <c r="C253" s="37" t="s">
        <v>830</v>
      </c>
      <c r="D253" s="37">
        <v>470336315.5255</v>
      </c>
      <c r="E253" s="37">
        <v>5552388005.3885002</v>
      </c>
      <c r="F253" s="37">
        <v>867607539.92632902</v>
      </c>
      <c r="G253" s="37">
        <v>6419995545.3148499</v>
      </c>
      <c r="H253" s="37">
        <v>1437161972.90821</v>
      </c>
      <c r="I253" s="37">
        <v>250690507.206985</v>
      </c>
      <c r="J253" s="37">
        <v>2011108343.13148</v>
      </c>
      <c r="K253" s="37">
        <v>522942105.16468698</v>
      </c>
      <c r="L253" s="37">
        <v>2534050448.2961702</v>
      </c>
      <c r="M253" s="37">
        <v>219645808.31851399</v>
      </c>
      <c r="N253" s="37">
        <v>3541279662.25702</v>
      </c>
      <c r="O253" s="37">
        <v>344665434.76164198</v>
      </c>
      <c r="P253" s="37">
        <v>3885945097.0186801</v>
      </c>
      <c r="Q253" s="37">
        <v>0</v>
      </c>
      <c r="R253" s="37">
        <v>252</v>
      </c>
      <c r="S253" s="37">
        <v>0.252</v>
      </c>
      <c r="T253">
        <v>0.19500000000000001</v>
      </c>
      <c r="U253">
        <f t="shared" si="6"/>
        <v>252</v>
      </c>
      <c r="V253">
        <f t="shared" si="7"/>
        <v>271</v>
      </c>
    </row>
    <row r="254" spans="1:22" x14ac:dyDescent="0.25">
      <c r="A254" s="37">
        <v>845</v>
      </c>
      <c r="B254" s="37" t="s">
        <v>829</v>
      </c>
      <c r="C254" s="37" t="s">
        <v>830</v>
      </c>
      <c r="D254" s="37">
        <v>460464633.879363</v>
      </c>
      <c r="E254" s="37">
        <v>5608936688.22857</v>
      </c>
      <c r="F254" s="37">
        <v>812603683.36053097</v>
      </c>
      <c r="G254" s="37">
        <v>6421540371.5890999</v>
      </c>
      <c r="H254" s="37">
        <v>1437161972.90821</v>
      </c>
      <c r="I254" s="37">
        <v>240683264.050432</v>
      </c>
      <c r="J254" s="37">
        <v>1883656378.7390299</v>
      </c>
      <c r="K254" s="37">
        <v>494717099.27335399</v>
      </c>
      <c r="L254" s="37">
        <v>2378373478.0123801</v>
      </c>
      <c r="M254" s="37">
        <v>219781369.828931</v>
      </c>
      <c r="N254" s="37">
        <v>3725280309.4895401</v>
      </c>
      <c r="O254" s="37">
        <v>317886584.08717602</v>
      </c>
      <c r="P254" s="37">
        <v>4043166893.5767202</v>
      </c>
      <c r="Q254" s="37">
        <v>0</v>
      </c>
      <c r="R254" s="37">
        <v>253</v>
      </c>
      <c r="S254" s="37">
        <v>0.253</v>
      </c>
      <c r="T254">
        <v>3.5999999999999997E-2</v>
      </c>
      <c r="U254">
        <f t="shared" si="6"/>
        <v>253</v>
      </c>
      <c r="V254">
        <f t="shared" si="7"/>
        <v>275</v>
      </c>
    </row>
    <row r="255" spans="1:22" x14ac:dyDescent="0.25">
      <c r="A255" s="37">
        <v>679</v>
      </c>
      <c r="B255" s="37" t="s">
        <v>829</v>
      </c>
      <c r="C255" s="37" t="s">
        <v>830</v>
      </c>
      <c r="D255" s="37">
        <v>457261428.54532099</v>
      </c>
      <c r="E255" s="37">
        <v>5623544836.8372803</v>
      </c>
      <c r="F255" s="37">
        <v>803764300.10664594</v>
      </c>
      <c r="G255" s="37">
        <v>6427309136.9439402</v>
      </c>
      <c r="H255" s="37">
        <v>1437161972.90821</v>
      </c>
      <c r="I255" s="37">
        <v>239263528.096324</v>
      </c>
      <c r="J255" s="37">
        <v>1896442576.42417</v>
      </c>
      <c r="K255" s="37">
        <v>488568583.50799203</v>
      </c>
      <c r="L255" s="37">
        <v>2385011159.9321599</v>
      </c>
      <c r="M255" s="37">
        <v>217997900.44899601</v>
      </c>
      <c r="N255" s="37">
        <v>3727102260.4130998</v>
      </c>
      <c r="O255" s="37">
        <v>315195716.59865397</v>
      </c>
      <c r="P255" s="37">
        <v>4042297977.0117798</v>
      </c>
      <c r="Q255" s="37">
        <v>0</v>
      </c>
      <c r="R255" s="37">
        <v>254</v>
      </c>
      <c r="S255" s="37">
        <v>0.254</v>
      </c>
      <c r="T255">
        <v>0.39700000000000002</v>
      </c>
      <c r="U255">
        <f t="shared" si="6"/>
        <v>254</v>
      </c>
      <c r="V255">
        <f t="shared" si="7"/>
        <v>256</v>
      </c>
    </row>
    <row r="256" spans="1:22" x14ac:dyDescent="0.25">
      <c r="A256" s="37">
        <v>251</v>
      </c>
      <c r="B256" s="37" t="s">
        <v>829</v>
      </c>
      <c r="C256" s="37" t="s">
        <v>830</v>
      </c>
      <c r="D256" s="37">
        <v>450869325.67419499</v>
      </c>
      <c r="E256" s="37">
        <v>5621306775.4026604</v>
      </c>
      <c r="F256" s="37">
        <v>806707302.50037897</v>
      </c>
      <c r="G256" s="37">
        <v>6428014077.9030399</v>
      </c>
      <c r="H256" s="37">
        <v>1437161972.90821</v>
      </c>
      <c r="I256" s="37">
        <v>235662449.11511299</v>
      </c>
      <c r="J256" s="37">
        <v>1900144177.2989199</v>
      </c>
      <c r="K256" s="37">
        <v>495666972.45757198</v>
      </c>
      <c r="L256" s="37">
        <v>2395811149.7564902</v>
      </c>
      <c r="M256" s="37">
        <v>215206876.559082</v>
      </c>
      <c r="N256" s="37">
        <v>3721162598.1037402</v>
      </c>
      <c r="O256" s="37">
        <v>311040330.04280603</v>
      </c>
      <c r="P256" s="37">
        <v>4032202928.1465402</v>
      </c>
      <c r="Q256" s="37">
        <v>0</v>
      </c>
      <c r="R256" s="37">
        <v>255</v>
      </c>
      <c r="S256" s="37">
        <v>0.255</v>
      </c>
      <c r="T256">
        <v>0.98199999999999998</v>
      </c>
      <c r="U256">
        <f t="shared" si="6"/>
        <v>255</v>
      </c>
      <c r="V256">
        <f t="shared" si="7"/>
        <v>230</v>
      </c>
    </row>
    <row r="257" spans="1:22" x14ac:dyDescent="0.25">
      <c r="A257" s="37">
        <v>234</v>
      </c>
      <c r="B257" s="37" t="s">
        <v>829</v>
      </c>
      <c r="C257" s="37" t="s">
        <v>830</v>
      </c>
      <c r="D257" s="37">
        <v>469075568.54388499</v>
      </c>
      <c r="E257" s="37">
        <v>5501936122.3159704</v>
      </c>
      <c r="F257" s="37">
        <v>926980568.09875405</v>
      </c>
      <c r="G257" s="37">
        <v>6428916690.4147196</v>
      </c>
      <c r="H257" s="37">
        <v>1437161972.90821</v>
      </c>
      <c r="I257" s="37">
        <v>248959542.21633899</v>
      </c>
      <c r="J257" s="37">
        <v>1957822412.6235499</v>
      </c>
      <c r="K257" s="37">
        <v>551359332.31649899</v>
      </c>
      <c r="L257" s="37">
        <v>2509181744.9400501</v>
      </c>
      <c r="M257" s="37">
        <v>220116026.327546</v>
      </c>
      <c r="N257" s="37">
        <v>3544113709.69242</v>
      </c>
      <c r="O257" s="37">
        <v>375621235.78225499</v>
      </c>
      <c r="P257" s="37">
        <v>3919734945.4746599</v>
      </c>
      <c r="Q257" s="37">
        <v>0</v>
      </c>
      <c r="R257" s="37">
        <v>256</v>
      </c>
      <c r="S257" s="37">
        <v>0.25600000000000001</v>
      </c>
      <c r="T257">
        <v>0.51400000000000001</v>
      </c>
      <c r="U257">
        <f t="shared" si="6"/>
        <v>256</v>
      </c>
      <c r="V257">
        <f t="shared" si="7"/>
        <v>277</v>
      </c>
    </row>
    <row r="258" spans="1:22" x14ac:dyDescent="0.25">
      <c r="A258" s="37">
        <v>827</v>
      </c>
      <c r="B258" s="37" t="s">
        <v>829</v>
      </c>
      <c r="C258" s="37" t="s">
        <v>830</v>
      </c>
      <c r="D258" s="37">
        <v>456253972.70060599</v>
      </c>
      <c r="E258" s="37">
        <v>5590609453.9064302</v>
      </c>
      <c r="F258" s="37">
        <v>838725547.618765</v>
      </c>
      <c r="G258" s="37">
        <v>6429335001.5252199</v>
      </c>
      <c r="H258" s="37">
        <v>1437161972.90821</v>
      </c>
      <c r="I258" s="37">
        <v>240532967.03757599</v>
      </c>
      <c r="J258" s="37">
        <v>1929731463.5732999</v>
      </c>
      <c r="K258" s="37">
        <v>503259374.902493</v>
      </c>
      <c r="L258" s="37">
        <v>2432990838.4758</v>
      </c>
      <c r="M258" s="37">
        <v>215721005.66302899</v>
      </c>
      <c r="N258" s="37">
        <v>3660877990.3331199</v>
      </c>
      <c r="O258" s="37">
        <v>335466172.71627098</v>
      </c>
      <c r="P258" s="37">
        <v>3996344163.0494099</v>
      </c>
      <c r="Q258" s="37">
        <v>0</v>
      </c>
      <c r="R258" s="37">
        <v>257</v>
      </c>
      <c r="S258" s="37">
        <v>0.25700000000000001</v>
      </c>
      <c r="T258">
        <v>8.6999999999999994E-2</v>
      </c>
      <c r="U258">
        <f t="shared" ref="U258:U321" si="8">500-RANK(G258,$G$2:$G$501)+1</f>
        <v>257</v>
      </c>
      <c r="V258">
        <f t="shared" ref="V258:V321" si="9">500-RANK(M258,$M$2:$M$501)+1</f>
        <v>235</v>
      </c>
    </row>
    <row r="259" spans="1:22" x14ac:dyDescent="0.25">
      <c r="A259" s="37">
        <v>566</v>
      </c>
      <c r="B259" s="37" t="s">
        <v>829</v>
      </c>
      <c r="C259" s="37" t="s">
        <v>830</v>
      </c>
      <c r="D259" s="37">
        <v>456941402.39294201</v>
      </c>
      <c r="E259" s="37">
        <v>5614221288.1093903</v>
      </c>
      <c r="F259" s="37">
        <v>815930073.256868</v>
      </c>
      <c r="G259" s="37">
        <v>6430151361.3662596</v>
      </c>
      <c r="H259" s="37">
        <v>1437161972.90821</v>
      </c>
      <c r="I259" s="37">
        <v>240263394.85521701</v>
      </c>
      <c r="J259" s="37">
        <v>1932070528.2571299</v>
      </c>
      <c r="K259" s="37">
        <v>494122074.69993001</v>
      </c>
      <c r="L259" s="37">
        <v>2426192602.9570599</v>
      </c>
      <c r="M259" s="37">
        <v>216678007.53772399</v>
      </c>
      <c r="N259" s="37">
        <v>3682150759.8522501</v>
      </c>
      <c r="O259" s="37">
        <v>321807998.55693698</v>
      </c>
      <c r="P259" s="37">
        <v>4003958758.4092002</v>
      </c>
      <c r="Q259" s="37">
        <v>0</v>
      </c>
      <c r="R259" s="37">
        <v>258</v>
      </c>
      <c r="S259" s="37">
        <v>0.25800000000000001</v>
      </c>
      <c r="T259">
        <v>0.79</v>
      </c>
      <c r="U259">
        <f t="shared" si="8"/>
        <v>258</v>
      </c>
      <c r="V259">
        <f t="shared" si="9"/>
        <v>245</v>
      </c>
    </row>
    <row r="260" spans="1:22" x14ac:dyDescent="0.25">
      <c r="A260" s="37">
        <v>339</v>
      </c>
      <c r="B260" s="37" t="s">
        <v>829</v>
      </c>
      <c r="C260" s="37" t="s">
        <v>830</v>
      </c>
      <c r="D260" s="37">
        <v>455180176.15535903</v>
      </c>
      <c r="E260" s="37">
        <v>5574335112.0209398</v>
      </c>
      <c r="F260" s="37">
        <v>856966715.98151398</v>
      </c>
      <c r="G260" s="37">
        <v>6431301828.0024595</v>
      </c>
      <c r="H260" s="37">
        <v>1437161972.90821</v>
      </c>
      <c r="I260" s="37">
        <v>238157825.73225901</v>
      </c>
      <c r="J260" s="37">
        <v>1905227719.72405</v>
      </c>
      <c r="K260" s="37">
        <v>526556295.860255</v>
      </c>
      <c r="L260" s="37">
        <v>2431784015.5843</v>
      </c>
      <c r="M260" s="37">
        <v>217022350.42309901</v>
      </c>
      <c r="N260" s="37">
        <v>3669107392.2968898</v>
      </c>
      <c r="O260" s="37">
        <v>330410420.12125897</v>
      </c>
      <c r="P260" s="37">
        <v>3999517812.41816</v>
      </c>
      <c r="Q260" s="37">
        <v>0</v>
      </c>
      <c r="R260" s="37">
        <v>259</v>
      </c>
      <c r="S260" s="37">
        <v>0.25900000000000001</v>
      </c>
      <c r="T260">
        <v>0.35699999999999998</v>
      </c>
      <c r="U260">
        <f t="shared" si="8"/>
        <v>259</v>
      </c>
      <c r="V260">
        <f t="shared" si="9"/>
        <v>250</v>
      </c>
    </row>
    <row r="261" spans="1:22" x14ac:dyDescent="0.25">
      <c r="A261" s="37">
        <v>363</v>
      </c>
      <c r="B261" s="37" t="s">
        <v>829</v>
      </c>
      <c r="C261" s="37" t="s">
        <v>830</v>
      </c>
      <c r="D261" s="37">
        <v>449535149.241629</v>
      </c>
      <c r="E261" s="37">
        <v>5641728643.1072798</v>
      </c>
      <c r="F261" s="37">
        <v>790023096.15600896</v>
      </c>
      <c r="G261" s="37">
        <v>6431751739.2632999</v>
      </c>
      <c r="H261" s="37">
        <v>1437161972.90821</v>
      </c>
      <c r="I261" s="37">
        <v>233710657.32060701</v>
      </c>
      <c r="J261" s="37">
        <v>1888113847.05709</v>
      </c>
      <c r="K261" s="37">
        <v>479855180.37681901</v>
      </c>
      <c r="L261" s="37">
        <v>2367969027.4339099</v>
      </c>
      <c r="M261" s="37">
        <v>215824491.921022</v>
      </c>
      <c r="N261" s="37">
        <v>3753614796.05018</v>
      </c>
      <c r="O261" s="37">
        <v>310167915.77919</v>
      </c>
      <c r="P261" s="37">
        <v>4063782711.82938</v>
      </c>
      <c r="Q261" s="37">
        <v>0</v>
      </c>
      <c r="R261" s="37">
        <v>260</v>
      </c>
      <c r="S261" s="37">
        <v>0.26</v>
      </c>
      <c r="T261">
        <v>0.32800000000000001</v>
      </c>
      <c r="U261">
        <f t="shared" si="8"/>
        <v>260</v>
      </c>
      <c r="V261">
        <f t="shared" si="9"/>
        <v>238</v>
      </c>
    </row>
    <row r="262" spans="1:22" x14ac:dyDescent="0.25">
      <c r="A262" s="37">
        <v>922</v>
      </c>
      <c r="B262" s="37" t="s">
        <v>829</v>
      </c>
      <c r="C262" s="37" t="s">
        <v>830</v>
      </c>
      <c r="D262" s="37">
        <v>450523780.12009901</v>
      </c>
      <c r="E262" s="37">
        <v>5612820130.0719404</v>
      </c>
      <c r="F262" s="37">
        <v>820384814.46422696</v>
      </c>
      <c r="G262" s="37">
        <v>6433204944.53617</v>
      </c>
      <c r="H262" s="37">
        <v>1437161972.90821</v>
      </c>
      <c r="I262" s="37">
        <v>234904118.44867301</v>
      </c>
      <c r="J262" s="37">
        <v>1878896973.8399401</v>
      </c>
      <c r="K262" s="37">
        <v>503539984.70081902</v>
      </c>
      <c r="L262" s="37">
        <v>2382436958.54075</v>
      </c>
      <c r="M262" s="37">
        <v>215619661.67142501</v>
      </c>
      <c r="N262" s="37">
        <v>3733923156.2319999</v>
      </c>
      <c r="O262" s="37">
        <v>316844829.76340801</v>
      </c>
      <c r="P262" s="37">
        <v>4050767985.99541</v>
      </c>
      <c r="Q262" s="37">
        <v>0</v>
      </c>
      <c r="R262" s="37">
        <v>261</v>
      </c>
      <c r="S262" s="37">
        <v>0.26100000000000001</v>
      </c>
      <c r="T262">
        <v>0.746</v>
      </c>
      <c r="U262">
        <f t="shared" si="8"/>
        <v>261</v>
      </c>
      <c r="V262">
        <f t="shared" si="9"/>
        <v>233</v>
      </c>
    </row>
    <row r="263" spans="1:22" x14ac:dyDescent="0.25">
      <c r="A263" s="37">
        <v>509</v>
      </c>
      <c r="B263" s="37" t="s">
        <v>829</v>
      </c>
      <c r="C263" s="37" t="s">
        <v>830</v>
      </c>
      <c r="D263" s="37">
        <v>464949966.63042998</v>
      </c>
      <c r="E263" s="37">
        <v>5540884294.1495399</v>
      </c>
      <c r="F263" s="37">
        <v>896417623.83208597</v>
      </c>
      <c r="G263" s="37">
        <v>6437301917.9816399</v>
      </c>
      <c r="H263" s="37">
        <v>1437161972.90821</v>
      </c>
      <c r="I263" s="37">
        <v>245829855.55902001</v>
      </c>
      <c r="J263" s="37">
        <v>1905238654.10709</v>
      </c>
      <c r="K263" s="37">
        <v>546532958.55396795</v>
      </c>
      <c r="L263" s="37">
        <v>2451771612.6610599</v>
      </c>
      <c r="M263" s="37">
        <v>219120111.07141</v>
      </c>
      <c r="N263" s="37">
        <v>3635645640.04245</v>
      </c>
      <c r="O263" s="37">
        <v>349884665.27811801</v>
      </c>
      <c r="P263" s="37">
        <v>3985530305.32057</v>
      </c>
      <c r="Q263" s="37">
        <v>0</v>
      </c>
      <c r="R263" s="37">
        <v>262</v>
      </c>
      <c r="S263" s="37">
        <v>0.26200000000000001</v>
      </c>
      <c r="T263">
        <v>0.66500000000000004</v>
      </c>
      <c r="U263">
        <f t="shared" si="8"/>
        <v>262</v>
      </c>
      <c r="V263">
        <f t="shared" si="9"/>
        <v>266</v>
      </c>
    </row>
    <row r="264" spans="1:22" x14ac:dyDescent="0.25">
      <c r="A264" s="37">
        <v>209</v>
      </c>
      <c r="B264" s="37" t="s">
        <v>829</v>
      </c>
      <c r="C264" s="37" t="s">
        <v>830</v>
      </c>
      <c r="D264" s="37">
        <v>453025094.49487799</v>
      </c>
      <c r="E264" s="37">
        <v>5601327444.81423</v>
      </c>
      <c r="F264" s="37">
        <v>836098920.34803605</v>
      </c>
      <c r="G264" s="37">
        <v>6437426365.1622801</v>
      </c>
      <c r="H264" s="37">
        <v>1437161972.90821</v>
      </c>
      <c r="I264" s="37">
        <v>236298366.22714701</v>
      </c>
      <c r="J264" s="37">
        <v>1901278491.6246901</v>
      </c>
      <c r="K264" s="37">
        <v>508986950.70144498</v>
      </c>
      <c r="L264" s="37">
        <v>2410265442.3261399</v>
      </c>
      <c r="M264" s="37">
        <v>216726728.26773101</v>
      </c>
      <c r="N264" s="37">
        <v>3700048953.1895299</v>
      </c>
      <c r="O264" s="37">
        <v>327111969.64658999</v>
      </c>
      <c r="P264" s="37">
        <v>4027160922.8361301</v>
      </c>
      <c r="Q264" s="37">
        <v>0</v>
      </c>
      <c r="R264" s="37">
        <v>263</v>
      </c>
      <c r="S264" s="37">
        <v>0.26300000000000001</v>
      </c>
      <c r="T264">
        <v>0.97799999999999998</v>
      </c>
      <c r="U264">
        <f t="shared" si="8"/>
        <v>263</v>
      </c>
      <c r="V264">
        <f t="shared" si="9"/>
        <v>246</v>
      </c>
    </row>
    <row r="265" spans="1:22" x14ac:dyDescent="0.25">
      <c r="A265" s="37">
        <v>673</v>
      </c>
      <c r="B265" s="37" t="s">
        <v>829</v>
      </c>
      <c r="C265" s="37" t="s">
        <v>830</v>
      </c>
      <c r="D265" s="37">
        <v>467575328.19981402</v>
      </c>
      <c r="E265" s="37">
        <v>5456597950.3204203</v>
      </c>
      <c r="F265" s="37">
        <v>988151379.84673798</v>
      </c>
      <c r="G265" s="37">
        <v>6444749330.1671495</v>
      </c>
      <c r="H265" s="37">
        <v>1437161972.90821</v>
      </c>
      <c r="I265" s="37">
        <v>247757311.42954299</v>
      </c>
      <c r="J265" s="37">
        <v>1906770812.9317701</v>
      </c>
      <c r="K265" s="37">
        <v>601872154.21729803</v>
      </c>
      <c r="L265" s="37">
        <v>2508642967.1490698</v>
      </c>
      <c r="M265" s="37">
        <v>219818016.770271</v>
      </c>
      <c r="N265" s="37">
        <v>3549827137.3886499</v>
      </c>
      <c r="O265" s="37">
        <v>386279225.62944001</v>
      </c>
      <c r="P265" s="37">
        <v>3936106363.0180802</v>
      </c>
      <c r="Q265" s="37">
        <v>0</v>
      </c>
      <c r="R265" s="37">
        <v>264</v>
      </c>
      <c r="S265" s="37">
        <v>0.26400000000000001</v>
      </c>
      <c r="T265">
        <v>0.35399999999999998</v>
      </c>
      <c r="U265">
        <f t="shared" si="8"/>
        <v>264</v>
      </c>
      <c r="V265">
        <f t="shared" si="9"/>
        <v>276</v>
      </c>
    </row>
    <row r="266" spans="1:22" x14ac:dyDescent="0.25">
      <c r="A266" s="37">
        <v>286</v>
      </c>
      <c r="B266" s="37" t="s">
        <v>829</v>
      </c>
      <c r="C266" s="37" t="s">
        <v>830</v>
      </c>
      <c r="D266" s="37">
        <v>455908351.90519702</v>
      </c>
      <c r="E266" s="37">
        <v>5613603087.9368</v>
      </c>
      <c r="F266" s="37">
        <v>834353898.90614998</v>
      </c>
      <c r="G266" s="37">
        <v>6447956986.8429804</v>
      </c>
      <c r="H266" s="37">
        <v>1437161972.90821</v>
      </c>
      <c r="I266" s="37">
        <v>238890053.735158</v>
      </c>
      <c r="J266" s="37">
        <v>1910701874.9119201</v>
      </c>
      <c r="K266" s="37">
        <v>512724168.96560198</v>
      </c>
      <c r="L266" s="37">
        <v>2423426043.8775101</v>
      </c>
      <c r="M266" s="37">
        <v>217018298.17003801</v>
      </c>
      <c r="N266" s="37">
        <v>3702901213.0248799</v>
      </c>
      <c r="O266" s="37">
        <v>321629729.940548</v>
      </c>
      <c r="P266" s="37">
        <v>4024530942.9654598</v>
      </c>
      <c r="Q266" s="37">
        <v>0</v>
      </c>
      <c r="R266" s="37">
        <v>265</v>
      </c>
      <c r="S266" s="37">
        <v>0.26500000000000001</v>
      </c>
      <c r="T266">
        <v>6.9000000000000006E-2</v>
      </c>
      <c r="U266">
        <f t="shared" si="8"/>
        <v>265</v>
      </c>
      <c r="V266">
        <f t="shared" si="9"/>
        <v>249</v>
      </c>
    </row>
    <row r="267" spans="1:22" x14ac:dyDescent="0.25">
      <c r="A267" s="37">
        <v>129</v>
      </c>
      <c r="B267" s="37" t="s">
        <v>829</v>
      </c>
      <c r="C267" s="37" t="s">
        <v>830</v>
      </c>
      <c r="D267" s="37">
        <v>457765039.34736198</v>
      </c>
      <c r="E267" s="37">
        <v>5611895317.5382099</v>
      </c>
      <c r="F267" s="37">
        <v>839798436.22781396</v>
      </c>
      <c r="G267" s="37">
        <v>6451693753.7660303</v>
      </c>
      <c r="H267" s="37">
        <v>1437161972.90821</v>
      </c>
      <c r="I267" s="37">
        <v>239440080.78754401</v>
      </c>
      <c r="J267" s="37">
        <v>1893588848.62679</v>
      </c>
      <c r="K267" s="37">
        <v>513462399.574736</v>
      </c>
      <c r="L267" s="37">
        <v>2407051248.20153</v>
      </c>
      <c r="M267" s="37">
        <v>218324958.55981699</v>
      </c>
      <c r="N267" s="37">
        <v>3718306468.9114199</v>
      </c>
      <c r="O267" s="37">
        <v>326336036.65307701</v>
      </c>
      <c r="P267" s="37">
        <v>4044642505.5644999</v>
      </c>
      <c r="Q267" s="37">
        <v>0</v>
      </c>
      <c r="R267" s="37">
        <v>266</v>
      </c>
      <c r="S267" s="37">
        <v>0.26600000000000001</v>
      </c>
      <c r="T267">
        <v>0.42299999999999999</v>
      </c>
      <c r="U267">
        <f t="shared" si="8"/>
        <v>266</v>
      </c>
      <c r="V267">
        <f t="shared" si="9"/>
        <v>260</v>
      </c>
    </row>
    <row r="268" spans="1:22" x14ac:dyDescent="0.25">
      <c r="A268" s="37">
        <v>334</v>
      </c>
      <c r="B268" s="37" t="s">
        <v>829</v>
      </c>
      <c r="C268" s="37" t="s">
        <v>830</v>
      </c>
      <c r="D268" s="37">
        <v>462484719.35994399</v>
      </c>
      <c r="E268" s="37">
        <v>5586299425.4801702</v>
      </c>
      <c r="F268" s="37">
        <v>875618610.85687697</v>
      </c>
      <c r="G268" s="37">
        <v>6461918036.3370504</v>
      </c>
      <c r="H268" s="37">
        <v>1437161972.90821</v>
      </c>
      <c r="I268" s="37">
        <v>241760433.12886399</v>
      </c>
      <c r="J268" s="37">
        <v>1863112122.9944601</v>
      </c>
      <c r="K268" s="37">
        <v>537926163.482844</v>
      </c>
      <c r="L268" s="37">
        <v>2401038286.4773002</v>
      </c>
      <c r="M268" s="37">
        <v>220724286.23107901</v>
      </c>
      <c r="N268" s="37">
        <v>3723187302.4857101</v>
      </c>
      <c r="O268" s="37">
        <v>337692447.37403202</v>
      </c>
      <c r="P268" s="37">
        <v>4060879749.8597498</v>
      </c>
      <c r="Q268" s="37">
        <v>0</v>
      </c>
      <c r="R268" s="37">
        <v>267</v>
      </c>
      <c r="S268" s="37">
        <v>0.26700000000000002</v>
      </c>
      <c r="T268">
        <v>0.19800000000000001</v>
      </c>
      <c r="U268">
        <f t="shared" si="8"/>
        <v>267</v>
      </c>
      <c r="V268">
        <f t="shared" si="9"/>
        <v>285</v>
      </c>
    </row>
    <row r="269" spans="1:22" x14ac:dyDescent="0.25">
      <c r="A269" s="37">
        <v>176</v>
      </c>
      <c r="B269" s="37" t="s">
        <v>829</v>
      </c>
      <c r="C269" s="37" t="s">
        <v>830</v>
      </c>
      <c r="D269" s="37">
        <v>468351821.64145702</v>
      </c>
      <c r="E269" s="37">
        <v>5565277782.7107801</v>
      </c>
      <c r="F269" s="37">
        <v>897551656.99022305</v>
      </c>
      <c r="G269" s="37">
        <v>6462829439.7010298</v>
      </c>
      <c r="H269" s="37">
        <v>1437161972.90821</v>
      </c>
      <c r="I269" s="37">
        <v>248056297.01620099</v>
      </c>
      <c r="J269" s="37">
        <v>1978225244.3608301</v>
      </c>
      <c r="K269" s="37">
        <v>530770461.29032201</v>
      </c>
      <c r="L269" s="37">
        <v>2508995705.6511502</v>
      </c>
      <c r="M269" s="37">
        <v>220295524.625256</v>
      </c>
      <c r="N269" s="37">
        <v>3587052538.3499498</v>
      </c>
      <c r="O269" s="37">
        <v>366781195.69989997</v>
      </c>
      <c r="P269" s="37">
        <v>3953833734.04987</v>
      </c>
      <c r="Q269" s="37">
        <v>0</v>
      </c>
      <c r="R269" s="37">
        <v>268</v>
      </c>
      <c r="S269" s="37">
        <v>0.26800000000000002</v>
      </c>
      <c r="T269">
        <v>0.54</v>
      </c>
      <c r="U269">
        <f t="shared" si="8"/>
        <v>268</v>
      </c>
      <c r="V269">
        <f t="shared" si="9"/>
        <v>279</v>
      </c>
    </row>
    <row r="270" spans="1:22" x14ac:dyDescent="0.25">
      <c r="A270" s="37">
        <v>163</v>
      </c>
      <c r="B270" s="37" t="s">
        <v>829</v>
      </c>
      <c r="C270" s="37" t="s">
        <v>830</v>
      </c>
      <c r="D270" s="37">
        <v>459652624.26450598</v>
      </c>
      <c r="E270" s="37">
        <v>5651571162.2764397</v>
      </c>
      <c r="F270" s="37">
        <v>818878099.07666099</v>
      </c>
      <c r="G270" s="37">
        <v>6470449261.3530998</v>
      </c>
      <c r="H270" s="37">
        <v>1437161972.90821</v>
      </c>
      <c r="I270" s="37">
        <v>242466456.322193</v>
      </c>
      <c r="J270" s="37">
        <v>1953738818.7630701</v>
      </c>
      <c r="K270" s="37">
        <v>490600811.992432</v>
      </c>
      <c r="L270" s="37">
        <v>2444339630.7554998</v>
      </c>
      <c r="M270" s="37">
        <v>217186167.94231299</v>
      </c>
      <c r="N270" s="37">
        <v>3697832343.51336</v>
      </c>
      <c r="O270" s="37">
        <v>328277287.08422798</v>
      </c>
      <c r="P270" s="37">
        <v>4026109630.59759</v>
      </c>
      <c r="Q270" s="37">
        <v>0</v>
      </c>
      <c r="R270" s="37">
        <v>269</v>
      </c>
      <c r="S270" s="37">
        <v>0.26900000000000002</v>
      </c>
      <c r="T270">
        <v>0.628</v>
      </c>
      <c r="U270">
        <f t="shared" si="8"/>
        <v>269</v>
      </c>
      <c r="V270">
        <f t="shared" si="9"/>
        <v>252</v>
      </c>
    </row>
    <row r="271" spans="1:22" x14ac:dyDescent="0.25">
      <c r="A271" s="37">
        <v>611</v>
      </c>
      <c r="B271" s="37" t="s">
        <v>829</v>
      </c>
      <c r="C271" s="37" t="s">
        <v>830</v>
      </c>
      <c r="D271" s="37">
        <v>472089160.02657402</v>
      </c>
      <c r="E271" s="37">
        <v>5598987530.2741203</v>
      </c>
      <c r="F271" s="37">
        <v>873821274.41424203</v>
      </c>
      <c r="G271" s="37">
        <v>6472808804.6883402</v>
      </c>
      <c r="H271" s="37">
        <v>1437161972.90821</v>
      </c>
      <c r="I271" s="37">
        <v>249775488.86165199</v>
      </c>
      <c r="J271" s="37">
        <v>1973130906.47241</v>
      </c>
      <c r="K271" s="37">
        <v>521231327.00386602</v>
      </c>
      <c r="L271" s="37">
        <v>2494362233.4762802</v>
      </c>
      <c r="M271" s="37">
        <v>222313671.16492099</v>
      </c>
      <c r="N271" s="37">
        <v>3625856623.8017101</v>
      </c>
      <c r="O271" s="37">
        <v>352589947.410375</v>
      </c>
      <c r="P271" s="37">
        <v>3978446571.21206</v>
      </c>
      <c r="Q271" s="37">
        <v>0</v>
      </c>
      <c r="R271" s="37">
        <v>270</v>
      </c>
      <c r="S271" s="37">
        <v>0.27</v>
      </c>
      <c r="T271">
        <v>0.44400000000000001</v>
      </c>
      <c r="U271">
        <f t="shared" si="8"/>
        <v>270</v>
      </c>
      <c r="V271">
        <f t="shared" si="9"/>
        <v>299</v>
      </c>
    </row>
    <row r="272" spans="1:22" x14ac:dyDescent="0.25">
      <c r="A272" s="37">
        <v>416</v>
      </c>
      <c r="B272" s="37" t="s">
        <v>829</v>
      </c>
      <c r="C272" s="37" t="s">
        <v>830</v>
      </c>
      <c r="D272" s="37">
        <v>455484297.864878</v>
      </c>
      <c r="E272" s="37">
        <v>5650363086.3308201</v>
      </c>
      <c r="F272" s="37">
        <v>827352844.37228096</v>
      </c>
      <c r="G272" s="37">
        <v>6477715930.7030802</v>
      </c>
      <c r="H272" s="37">
        <v>1437161972.90821</v>
      </c>
      <c r="I272" s="37">
        <v>239671082.27689299</v>
      </c>
      <c r="J272" s="37">
        <v>1962042146.9444699</v>
      </c>
      <c r="K272" s="37">
        <v>508559139.74293101</v>
      </c>
      <c r="L272" s="37">
        <v>2470601286.6873999</v>
      </c>
      <c r="M272" s="37">
        <v>215813215.58798501</v>
      </c>
      <c r="N272" s="37">
        <v>3688320939.3863401</v>
      </c>
      <c r="O272" s="37">
        <v>318793704.62935001</v>
      </c>
      <c r="P272" s="37">
        <v>4007114644.0156698</v>
      </c>
      <c r="Q272" s="37">
        <v>0</v>
      </c>
      <c r="R272" s="37">
        <v>271</v>
      </c>
      <c r="S272" s="37">
        <v>0.27100000000000002</v>
      </c>
      <c r="T272">
        <v>0.73399999999999999</v>
      </c>
      <c r="U272">
        <f t="shared" si="8"/>
        <v>271</v>
      </c>
      <c r="V272">
        <f t="shared" si="9"/>
        <v>237</v>
      </c>
    </row>
    <row r="273" spans="1:22" x14ac:dyDescent="0.25">
      <c r="A273" s="37">
        <v>30</v>
      </c>
      <c r="B273" s="37" t="s">
        <v>829</v>
      </c>
      <c r="C273" s="37" t="s">
        <v>830</v>
      </c>
      <c r="D273" s="37">
        <v>472124468.21168</v>
      </c>
      <c r="E273" s="37">
        <v>5595322709.9979897</v>
      </c>
      <c r="F273" s="37">
        <v>886715302.89391994</v>
      </c>
      <c r="G273" s="37">
        <v>6482038012.8919096</v>
      </c>
      <c r="H273" s="37">
        <v>1437161972.90821</v>
      </c>
      <c r="I273" s="37">
        <v>247842396.89133701</v>
      </c>
      <c r="J273" s="37">
        <v>1897515550.6818299</v>
      </c>
      <c r="K273" s="37">
        <v>543762076.04891896</v>
      </c>
      <c r="L273" s="37">
        <v>2441277626.7307501</v>
      </c>
      <c r="M273" s="37">
        <v>224282071.320342</v>
      </c>
      <c r="N273" s="37">
        <v>3697807159.3161502</v>
      </c>
      <c r="O273" s="37">
        <v>342953226.84500098</v>
      </c>
      <c r="P273" s="37">
        <v>4040760386.16116</v>
      </c>
      <c r="Q273" s="37">
        <v>0</v>
      </c>
      <c r="R273" s="37">
        <v>272</v>
      </c>
      <c r="S273" s="37">
        <v>0.27200000000000002</v>
      </c>
      <c r="T273">
        <v>0.64200000000000002</v>
      </c>
      <c r="U273">
        <f t="shared" si="8"/>
        <v>272</v>
      </c>
      <c r="V273">
        <f t="shared" si="9"/>
        <v>321</v>
      </c>
    </row>
    <row r="274" spans="1:22" x14ac:dyDescent="0.25">
      <c r="A274" s="37">
        <v>419</v>
      </c>
      <c r="B274" s="37" t="s">
        <v>829</v>
      </c>
      <c r="C274" s="37" t="s">
        <v>830</v>
      </c>
      <c r="D274" s="37">
        <v>466223961.70836002</v>
      </c>
      <c r="E274" s="37">
        <v>5586223637.1339397</v>
      </c>
      <c r="F274" s="37">
        <v>896400275.70281804</v>
      </c>
      <c r="G274" s="37">
        <v>6482623912.8367796</v>
      </c>
      <c r="H274" s="37">
        <v>1437161972.90821</v>
      </c>
      <c r="I274" s="37">
        <v>244239680.732171</v>
      </c>
      <c r="J274" s="37">
        <v>1872771504.0495999</v>
      </c>
      <c r="K274" s="37">
        <v>554956424.52264595</v>
      </c>
      <c r="L274" s="37">
        <v>2427727928.5722499</v>
      </c>
      <c r="M274" s="37">
        <v>221984280.976188</v>
      </c>
      <c r="N274" s="37">
        <v>3713452133.0843301</v>
      </c>
      <c r="O274" s="37">
        <v>341443851.18017203</v>
      </c>
      <c r="P274" s="37">
        <v>4054895984.2645202</v>
      </c>
      <c r="Q274" s="37">
        <v>0</v>
      </c>
      <c r="R274" s="37">
        <v>273</v>
      </c>
      <c r="S274" s="37">
        <v>0.27300000000000002</v>
      </c>
      <c r="T274">
        <v>0.60799999999999998</v>
      </c>
      <c r="U274">
        <f t="shared" si="8"/>
        <v>273</v>
      </c>
      <c r="V274">
        <f t="shared" si="9"/>
        <v>293</v>
      </c>
    </row>
    <row r="275" spans="1:22" x14ac:dyDescent="0.25">
      <c r="A275" s="37">
        <v>624</v>
      </c>
      <c r="B275" s="37" t="s">
        <v>829</v>
      </c>
      <c r="C275" s="37" t="s">
        <v>830</v>
      </c>
      <c r="D275" s="37">
        <v>466034882.10870498</v>
      </c>
      <c r="E275" s="37">
        <v>5579477999.1094103</v>
      </c>
      <c r="F275" s="37">
        <v>909682411.81185603</v>
      </c>
      <c r="G275" s="37">
        <v>6489160410.9212599</v>
      </c>
      <c r="H275" s="37">
        <v>1437161972.90821</v>
      </c>
      <c r="I275" s="37">
        <v>245475729.25363699</v>
      </c>
      <c r="J275" s="37">
        <v>1928201717.5486701</v>
      </c>
      <c r="K275" s="37">
        <v>545551414.52321601</v>
      </c>
      <c r="L275" s="37">
        <v>2473753132.0718899</v>
      </c>
      <c r="M275" s="37">
        <v>220559152.85506701</v>
      </c>
      <c r="N275" s="37">
        <v>3651276281.56073</v>
      </c>
      <c r="O275" s="37">
        <v>364130997.28863901</v>
      </c>
      <c r="P275" s="37">
        <v>4015407278.84936</v>
      </c>
      <c r="Q275" s="37">
        <v>0</v>
      </c>
      <c r="R275" s="37">
        <v>274</v>
      </c>
      <c r="S275" s="37">
        <v>0.27400000000000002</v>
      </c>
      <c r="T275">
        <v>0.57499999999999996</v>
      </c>
      <c r="U275">
        <f t="shared" si="8"/>
        <v>274</v>
      </c>
      <c r="V275">
        <f t="shared" si="9"/>
        <v>283</v>
      </c>
    </row>
    <row r="276" spans="1:22" x14ac:dyDescent="0.25">
      <c r="A276" s="37">
        <v>166</v>
      </c>
      <c r="B276" s="37" t="s">
        <v>829</v>
      </c>
      <c r="C276" s="37" t="s">
        <v>830</v>
      </c>
      <c r="D276" s="37">
        <v>463312716.83071399</v>
      </c>
      <c r="E276" s="37">
        <v>5592771835.0578403</v>
      </c>
      <c r="F276" s="37">
        <v>897654140.62957799</v>
      </c>
      <c r="G276" s="37">
        <v>6490425975.6874104</v>
      </c>
      <c r="H276" s="37">
        <v>1437161972.90821</v>
      </c>
      <c r="I276" s="37">
        <v>245397734.75725099</v>
      </c>
      <c r="J276" s="37">
        <v>1959095758.35027</v>
      </c>
      <c r="K276" s="37">
        <v>536916865.46954</v>
      </c>
      <c r="L276" s="37">
        <v>2496012623.8198099</v>
      </c>
      <c r="M276" s="37">
        <v>217914982.07346201</v>
      </c>
      <c r="N276" s="37">
        <v>3633676076.7075601</v>
      </c>
      <c r="O276" s="37">
        <v>360737275.16003698</v>
      </c>
      <c r="P276" s="37">
        <v>3994413351.8676</v>
      </c>
      <c r="Q276" s="37">
        <v>0</v>
      </c>
      <c r="R276" s="37">
        <v>275</v>
      </c>
      <c r="S276" s="37">
        <v>0.27500000000000002</v>
      </c>
      <c r="T276">
        <v>0.61499999999999999</v>
      </c>
      <c r="U276">
        <f t="shared" si="8"/>
        <v>275</v>
      </c>
      <c r="V276">
        <f t="shared" si="9"/>
        <v>255</v>
      </c>
    </row>
    <row r="277" spans="1:22" x14ac:dyDescent="0.25">
      <c r="A277" s="37">
        <v>731</v>
      </c>
      <c r="B277" s="37" t="s">
        <v>829</v>
      </c>
      <c r="C277" s="37" t="s">
        <v>830</v>
      </c>
      <c r="D277" s="37">
        <v>471506146.31924099</v>
      </c>
      <c r="E277" s="37">
        <v>5620574921.8388796</v>
      </c>
      <c r="F277" s="37">
        <v>871684374.51365995</v>
      </c>
      <c r="G277" s="37">
        <v>6492259296.35254</v>
      </c>
      <c r="H277" s="37">
        <v>1437161972.90821</v>
      </c>
      <c r="I277" s="37">
        <v>247677128.720085</v>
      </c>
      <c r="J277" s="37">
        <v>1911828812.3401599</v>
      </c>
      <c r="K277" s="37">
        <v>526723716.05475497</v>
      </c>
      <c r="L277" s="37">
        <v>2438552528.3949199</v>
      </c>
      <c r="M277" s="37">
        <v>223829017.59915501</v>
      </c>
      <c r="N277" s="37">
        <v>3708746109.4987102</v>
      </c>
      <c r="O277" s="37">
        <v>344960658.45890498</v>
      </c>
      <c r="P277" s="37">
        <v>4053706767.9576201</v>
      </c>
      <c r="Q277" s="37">
        <v>0</v>
      </c>
      <c r="R277" s="37">
        <v>276</v>
      </c>
      <c r="S277" s="37">
        <v>0.27600000000000002</v>
      </c>
      <c r="T277">
        <v>0.23699999999999999</v>
      </c>
      <c r="U277">
        <f t="shared" si="8"/>
        <v>276</v>
      </c>
      <c r="V277">
        <f t="shared" si="9"/>
        <v>316</v>
      </c>
    </row>
    <row r="278" spans="1:22" x14ac:dyDescent="0.25">
      <c r="A278" s="37">
        <v>190</v>
      </c>
      <c r="B278" s="37" t="s">
        <v>829</v>
      </c>
      <c r="C278" s="37" t="s">
        <v>830</v>
      </c>
      <c r="D278" s="37">
        <v>463635120.85236198</v>
      </c>
      <c r="E278" s="37">
        <v>5665864325.89818</v>
      </c>
      <c r="F278" s="37">
        <v>831885320.67849398</v>
      </c>
      <c r="G278" s="37">
        <v>6497749646.5767097</v>
      </c>
      <c r="H278" s="37">
        <v>1437161972.90821</v>
      </c>
      <c r="I278" s="37">
        <v>244194289.81914699</v>
      </c>
      <c r="J278" s="37">
        <v>1982238865.32707</v>
      </c>
      <c r="K278" s="37">
        <v>500151542.35962802</v>
      </c>
      <c r="L278" s="37">
        <v>2482390407.6866999</v>
      </c>
      <c r="M278" s="37">
        <v>219440831.033214</v>
      </c>
      <c r="N278" s="37">
        <v>3683625460.5711098</v>
      </c>
      <c r="O278" s="37">
        <v>331733778.318865</v>
      </c>
      <c r="P278" s="37">
        <v>4015359238.8899999</v>
      </c>
      <c r="Q278" s="37">
        <v>0</v>
      </c>
      <c r="R278" s="37">
        <v>277</v>
      </c>
      <c r="S278" s="37">
        <v>0.27700000000000002</v>
      </c>
      <c r="T278">
        <v>0.83</v>
      </c>
      <c r="U278">
        <f t="shared" si="8"/>
        <v>277</v>
      </c>
      <c r="V278">
        <f t="shared" si="9"/>
        <v>267</v>
      </c>
    </row>
    <row r="279" spans="1:22" x14ac:dyDescent="0.25">
      <c r="A279" s="37">
        <v>210</v>
      </c>
      <c r="B279" s="37" t="s">
        <v>829</v>
      </c>
      <c r="C279" s="37" t="s">
        <v>830</v>
      </c>
      <c r="D279" s="37">
        <v>462591244.72969699</v>
      </c>
      <c r="E279" s="37">
        <v>5651388768.0816803</v>
      </c>
      <c r="F279" s="37">
        <v>846951019.26503503</v>
      </c>
      <c r="G279" s="37">
        <v>6498339787.3467102</v>
      </c>
      <c r="H279" s="37">
        <v>1437161972.90821</v>
      </c>
      <c r="I279" s="37">
        <v>243519122.20102599</v>
      </c>
      <c r="J279" s="37">
        <v>1941151287.0566399</v>
      </c>
      <c r="K279" s="37">
        <v>523127082.96010703</v>
      </c>
      <c r="L279" s="37">
        <v>2464278370.0167398</v>
      </c>
      <c r="M279" s="37">
        <v>219072122.528671</v>
      </c>
      <c r="N279" s="37">
        <v>3710237481.0250401</v>
      </c>
      <c r="O279" s="37">
        <v>323823936.30492699</v>
      </c>
      <c r="P279" s="37">
        <v>4034061417.3299599</v>
      </c>
      <c r="Q279" s="37">
        <v>0</v>
      </c>
      <c r="R279" s="37">
        <v>278</v>
      </c>
      <c r="S279" s="37">
        <v>0.27800000000000002</v>
      </c>
      <c r="T279">
        <v>2.4E-2</v>
      </c>
      <c r="U279">
        <f t="shared" si="8"/>
        <v>278</v>
      </c>
      <c r="V279">
        <f t="shared" si="9"/>
        <v>265</v>
      </c>
    </row>
    <row r="280" spans="1:22" x14ac:dyDescent="0.25">
      <c r="A280" s="37">
        <v>446</v>
      </c>
      <c r="B280" s="37" t="s">
        <v>829</v>
      </c>
      <c r="C280" s="37" t="s">
        <v>830</v>
      </c>
      <c r="D280" s="37">
        <v>461018635.10641497</v>
      </c>
      <c r="E280" s="37">
        <v>5586657276.2336903</v>
      </c>
      <c r="F280" s="37">
        <v>913837845.77170002</v>
      </c>
      <c r="G280" s="37">
        <v>6500495122.0054197</v>
      </c>
      <c r="H280" s="37">
        <v>1437161972.90821</v>
      </c>
      <c r="I280" s="37">
        <v>241332156.64445499</v>
      </c>
      <c r="J280" s="37">
        <v>1853555759.6551299</v>
      </c>
      <c r="K280" s="37">
        <v>564810809.31523097</v>
      </c>
      <c r="L280" s="37">
        <v>2418366568.9703598</v>
      </c>
      <c r="M280" s="37">
        <v>219686478.461959</v>
      </c>
      <c r="N280" s="37">
        <v>3733101516.5785499</v>
      </c>
      <c r="O280" s="37">
        <v>349027036.456469</v>
      </c>
      <c r="P280" s="37">
        <v>4082128553.0350599</v>
      </c>
      <c r="Q280" s="37">
        <v>0</v>
      </c>
      <c r="R280" s="37">
        <v>279</v>
      </c>
      <c r="S280" s="37">
        <v>0.27900000000000003</v>
      </c>
      <c r="T280">
        <v>0.54300000000000004</v>
      </c>
      <c r="U280">
        <f t="shared" si="8"/>
        <v>279</v>
      </c>
      <c r="V280">
        <f t="shared" si="9"/>
        <v>272</v>
      </c>
    </row>
    <row r="281" spans="1:22" x14ac:dyDescent="0.25">
      <c r="A281" s="37">
        <v>413</v>
      </c>
      <c r="B281" s="37" t="s">
        <v>829</v>
      </c>
      <c r="C281" s="37" t="s">
        <v>830</v>
      </c>
      <c r="D281" s="37">
        <v>477691261.338624</v>
      </c>
      <c r="E281" s="37">
        <v>5635459403.1333303</v>
      </c>
      <c r="F281" s="37">
        <v>865631118.34658003</v>
      </c>
      <c r="G281" s="37">
        <v>6501090521.4799004</v>
      </c>
      <c r="H281" s="37">
        <v>1437161972.90821</v>
      </c>
      <c r="I281" s="37">
        <v>252542184.965186</v>
      </c>
      <c r="J281" s="37">
        <v>1997782187.3145299</v>
      </c>
      <c r="K281" s="37">
        <v>515162857.97615701</v>
      </c>
      <c r="L281" s="37">
        <v>2512945045.2906899</v>
      </c>
      <c r="M281" s="37">
        <v>225149076.37343699</v>
      </c>
      <c r="N281" s="37">
        <v>3637677215.81879</v>
      </c>
      <c r="O281" s="37">
        <v>350468260.37042302</v>
      </c>
      <c r="P281" s="37">
        <v>3988145476.1891999</v>
      </c>
      <c r="Q281" s="37">
        <v>0</v>
      </c>
      <c r="R281" s="37">
        <v>280</v>
      </c>
      <c r="S281" s="37">
        <v>0.28000000000000003</v>
      </c>
      <c r="T281">
        <v>0.44700000000000001</v>
      </c>
      <c r="U281">
        <f t="shared" si="8"/>
        <v>280</v>
      </c>
      <c r="V281">
        <f t="shared" si="9"/>
        <v>328</v>
      </c>
    </row>
    <row r="282" spans="1:22" x14ac:dyDescent="0.25">
      <c r="A282" s="37">
        <v>191</v>
      </c>
      <c r="B282" s="37" t="s">
        <v>829</v>
      </c>
      <c r="C282" s="37" t="s">
        <v>830</v>
      </c>
      <c r="D282" s="37">
        <v>464184290.57946002</v>
      </c>
      <c r="E282" s="37">
        <v>5613847393.1819096</v>
      </c>
      <c r="F282" s="37">
        <v>889687426.29441905</v>
      </c>
      <c r="G282" s="37">
        <v>6503534819.4763203</v>
      </c>
      <c r="H282" s="37">
        <v>1437161972.90821</v>
      </c>
      <c r="I282" s="37">
        <v>243372458.14073801</v>
      </c>
      <c r="J282" s="37">
        <v>1891233710.6289401</v>
      </c>
      <c r="K282" s="37">
        <v>543345953.30789804</v>
      </c>
      <c r="L282" s="37">
        <v>2434579663.9368401</v>
      </c>
      <c r="M282" s="37">
        <v>220811832.43872201</v>
      </c>
      <c r="N282" s="37">
        <v>3722613682.5529599</v>
      </c>
      <c r="O282" s="37">
        <v>346341472.98651999</v>
      </c>
      <c r="P282" s="37">
        <v>4068955155.5394802</v>
      </c>
      <c r="Q282" s="37">
        <v>0</v>
      </c>
      <c r="R282" s="37">
        <v>281</v>
      </c>
      <c r="S282" s="37">
        <v>0.28100000000000003</v>
      </c>
      <c r="T282">
        <v>0.77200000000000002</v>
      </c>
      <c r="U282">
        <f t="shared" si="8"/>
        <v>281</v>
      </c>
      <c r="V282">
        <f t="shared" si="9"/>
        <v>286</v>
      </c>
    </row>
    <row r="283" spans="1:22" x14ac:dyDescent="0.25">
      <c r="A283" s="37">
        <v>477</v>
      </c>
      <c r="B283" s="37" t="s">
        <v>829</v>
      </c>
      <c r="C283" s="37" t="s">
        <v>830</v>
      </c>
      <c r="D283" s="37">
        <v>495093271.39270997</v>
      </c>
      <c r="E283" s="37">
        <v>5474033911.0354605</v>
      </c>
      <c r="F283" s="37">
        <v>1030439225.31611</v>
      </c>
      <c r="G283" s="37">
        <v>6504473136.3515797</v>
      </c>
      <c r="H283" s="37">
        <v>1437161972.90821</v>
      </c>
      <c r="I283" s="37">
        <v>264533535.108455</v>
      </c>
      <c r="J283" s="37">
        <v>2012887767.74108</v>
      </c>
      <c r="K283" s="37">
        <v>603434058.64543796</v>
      </c>
      <c r="L283" s="37">
        <v>2616321826.3865199</v>
      </c>
      <c r="M283" s="37">
        <v>230559736.284255</v>
      </c>
      <c r="N283" s="37">
        <v>3461146143.2943702</v>
      </c>
      <c r="O283" s="37">
        <v>427005166.67067403</v>
      </c>
      <c r="P283" s="37">
        <v>3888151309.9650602</v>
      </c>
      <c r="Q283" s="37">
        <v>0</v>
      </c>
      <c r="R283" s="37">
        <v>282</v>
      </c>
      <c r="S283" s="37">
        <v>0.28199999999999997</v>
      </c>
      <c r="T283">
        <v>0.54400000000000004</v>
      </c>
      <c r="U283">
        <f t="shared" si="8"/>
        <v>282</v>
      </c>
      <c r="V283">
        <f t="shared" si="9"/>
        <v>388</v>
      </c>
    </row>
    <row r="284" spans="1:22" x14ac:dyDescent="0.25">
      <c r="A284" s="37">
        <v>417</v>
      </c>
      <c r="B284" s="37" t="s">
        <v>829</v>
      </c>
      <c r="C284" s="37" t="s">
        <v>830</v>
      </c>
      <c r="D284" s="37">
        <v>473949563.25319898</v>
      </c>
      <c r="E284" s="37">
        <v>5557376810.8220301</v>
      </c>
      <c r="F284" s="37">
        <v>947407157.26472402</v>
      </c>
      <c r="G284" s="37">
        <v>6504783968.0867796</v>
      </c>
      <c r="H284" s="37">
        <v>1437161972.90821</v>
      </c>
      <c r="I284" s="37">
        <v>249680131.817819</v>
      </c>
      <c r="J284" s="37">
        <v>1917164175.2459099</v>
      </c>
      <c r="K284" s="37">
        <v>570036236.78833795</v>
      </c>
      <c r="L284" s="37">
        <v>2487200412.0342598</v>
      </c>
      <c r="M284" s="37">
        <v>224269431.435379</v>
      </c>
      <c r="N284" s="37">
        <v>3640212635.5761199</v>
      </c>
      <c r="O284" s="37">
        <v>377370920.47638601</v>
      </c>
      <c r="P284" s="37">
        <v>4017583556.0525198</v>
      </c>
      <c r="Q284" s="37">
        <v>0</v>
      </c>
      <c r="R284" s="37">
        <v>283</v>
      </c>
      <c r="S284" s="37">
        <v>0.28299999999999997</v>
      </c>
      <c r="T284">
        <v>0.48</v>
      </c>
      <c r="U284">
        <f t="shared" si="8"/>
        <v>283</v>
      </c>
      <c r="V284">
        <f t="shared" si="9"/>
        <v>319</v>
      </c>
    </row>
    <row r="285" spans="1:22" x14ac:dyDescent="0.25">
      <c r="A285" s="37">
        <v>718</v>
      </c>
      <c r="B285" s="37" t="s">
        <v>829</v>
      </c>
      <c r="C285" s="37" t="s">
        <v>830</v>
      </c>
      <c r="D285" s="37">
        <v>474799406.501692</v>
      </c>
      <c r="E285" s="37">
        <v>5520177818.2717505</v>
      </c>
      <c r="F285" s="37">
        <v>987466868.82885003</v>
      </c>
      <c r="G285" s="37">
        <v>6507644687.1005802</v>
      </c>
      <c r="H285" s="37">
        <v>1437161972.90821</v>
      </c>
      <c r="I285" s="37">
        <v>251304017.22961</v>
      </c>
      <c r="J285" s="37">
        <v>1922334022.78739</v>
      </c>
      <c r="K285" s="37">
        <v>600829281.00444305</v>
      </c>
      <c r="L285" s="37">
        <v>2523163303.7918301</v>
      </c>
      <c r="M285" s="37">
        <v>223495389.27208099</v>
      </c>
      <c r="N285" s="37">
        <v>3597843795.4843502</v>
      </c>
      <c r="O285" s="37">
        <v>386637587.82440603</v>
      </c>
      <c r="P285" s="37">
        <v>3984481383.3087401</v>
      </c>
      <c r="Q285" s="37">
        <v>0</v>
      </c>
      <c r="R285" s="37">
        <v>284</v>
      </c>
      <c r="S285" s="37">
        <v>0.28399999999999997</v>
      </c>
      <c r="T285">
        <v>0.17399999999999999</v>
      </c>
      <c r="U285">
        <f t="shared" si="8"/>
        <v>284</v>
      </c>
      <c r="V285">
        <f t="shared" si="9"/>
        <v>311</v>
      </c>
    </row>
    <row r="286" spans="1:22" x14ac:dyDescent="0.25">
      <c r="A286" s="37">
        <v>136</v>
      </c>
      <c r="B286" s="37" t="s">
        <v>829</v>
      </c>
      <c r="C286" s="37" t="s">
        <v>830</v>
      </c>
      <c r="D286" s="37">
        <v>464802906.30923897</v>
      </c>
      <c r="E286" s="37">
        <v>5605377288.7793798</v>
      </c>
      <c r="F286" s="37">
        <v>902919026.71209002</v>
      </c>
      <c r="G286" s="37">
        <v>6508296315.4914799</v>
      </c>
      <c r="H286" s="37">
        <v>1437161972.90821</v>
      </c>
      <c r="I286" s="37">
        <v>244269861.21325499</v>
      </c>
      <c r="J286" s="37">
        <v>1918326637.7539301</v>
      </c>
      <c r="K286" s="37">
        <v>557033386.63187802</v>
      </c>
      <c r="L286" s="37">
        <v>2475360024.3858199</v>
      </c>
      <c r="M286" s="37">
        <v>220533045.09598401</v>
      </c>
      <c r="N286" s="37">
        <v>3687050651.0254402</v>
      </c>
      <c r="O286" s="37">
        <v>345885640.08021098</v>
      </c>
      <c r="P286" s="37">
        <v>4032936291.1056499</v>
      </c>
      <c r="Q286" s="37">
        <v>0</v>
      </c>
      <c r="R286" s="37">
        <v>285</v>
      </c>
      <c r="S286" s="37">
        <v>0.28499999999999998</v>
      </c>
      <c r="T286">
        <v>0.91800000000000004</v>
      </c>
      <c r="U286">
        <f t="shared" si="8"/>
        <v>285</v>
      </c>
      <c r="V286">
        <f t="shared" si="9"/>
        <v>281</v>
      </c>
    </row>
    <row r="287" spans="1:22" x14ac:dyDescent="0.25">
      <c r="A287" s="37">
        <v>107</v>
      </c>
      <c r="B287" s="37" t="s">
        <v>829</v>
      </c>
      <c r="C287" s="37" t="s">
        <v>830</v>
      </c>
      <c r="D287" s="37">
        <v>465645892.305206</v>
      </c>
      <c r="E287" s="37">
        <v>5651731212.3348398</v>
      </c>
      <c r="F287" s="37">
        <v>856933990.97825396</v>
      </c>
      <c r="G287" s="37">
        <v>6508665203.3130999</v>
      </c>
      <c r="H287" s="37">
        <v>1437161972.90821</v>
      </c>
      <c r="I287" s="37">
        <v>244824380.47409001</v>
      </c>
      <c r="J287" s="37">
        <v>1951104741.9170101</v>
      </c>
      <c r="K287" s="37">
        <v>526432857.92695498</v>
      </c>
      <c r="L287" s="37">
        <v>2477537599.8439798</v>
      </c>
      <c r="M287" s="37">
        <v>220821511.83111599</v>
      </c>
      <c r="N287" s="37">
        <v>3700626470.41782</v>
      </c>
      <c r="O287" s="37">
        <v>330501133.05129802</v>
      </c>
      <c r="P287" s="37">
        <v>4031127603.46912</v>
      </c>
      <c r="Q287" s="37">
        <v>0</v>
      </c>
      <c r="R287" s="37">
        <v>286</v>
      </c>
      <c r="S287" s="37">
        <v>0.28599999999999998</v>
      </c>
      <c r="T287">
        <v>0.25900000000000001</v>
      </c>
      <c r="U287">
        <f t="shared" si="8"/>
        <v>286</v>
      </c>
      <c r="V287">
        <f t="shared" si="9"/>
        <v>287</v>
      </c>
    </row>
    <row r="288" spans="1:22" x14ac:dyDescent="0.25">
      <c r="A288" s="37">
        <v>779</v>
      </c>
      <c r="B288" s="37" t="s">
        <v>829</v>
      </c>
      <c r="C288" s="37" t="s">
        <v>830</v>
      </c>
      <c r="D288" s="37">
        <v>462105043.260988</v>
      </c>
      <c r="E288" s="37">
        <v>5676448767.0085001</v>
      </c>
      <c r="F288" s="37">
        <v>839288575.31365204</v>
      </c>
      <c r="G288" s="37">
        <v>6515737342.3221703</v>
      </c>
      <c r="H288" s="37">
        <v>1437161972.90821</v>
      </c>
      <c r="I288" s="37">
        <v>242496818.44582</v>
      </c>
      <c r="J288" s="37">
        <v>1927373281.7618999</v>
      </c>
      <c r="K288" s="37">
        <v>516006999.16445202</v>
      </c>
      <c r="L288" s="37">
        <v>2443380280.9263601</v>
      </c>
      <c r="M288" s="37">
        <v>219608224.81516799</v>
      </c>
      <c r="N288" s="37">
        <v>3749075485.2465901</v>
      </c>
      <c r="O288" s="37">
        <v>323281576.14920002</v>
      </c>
      <c r="P288" s="37">
        <v>4072357061.3958101</v>
      </c>
      <c r="Q288" s="37">
        <v>0</v>
      </c>
      <c r="R288" s="37">
        <v>287</v>
      </c>
      <c r="S288" s="37">
        <v>0.28699999999999998</v>
      </c>
      <c r="T288">
        <v>0.66200000000000003</v>
      </c>
      <c r="U288">
        <f t="shared" si="8"/>
        <v>287</v>
      </c>
      <c r="V288">
        <f t="shared" si="9"/>
        <v>270</v>
      </c>
    </row>
    <row r="289" spans="1:22" x14ac:dyDescent="0.25">
      <c r="A289" s="37">
        <v>138</v>
      </c>
      <c r="B289" s="37" t="s">
        <v>829</v>
      </c>
      <c r="C289" s="37" t="s">
        <v>830</v>
      </c>
      <c r="D289" s="37">
        <v>458670520.27503401</v>
      </c>
      <c r="E289" s="37">
        <v>5651882092.0604296</v>
      </c>
      <c r="F289" s="37">
        <v>863859123.29069698</v>
      </c>
      <c r="G289" s="37">
        <v>6515741215.3511295</v>
      </c>
      <c r="H289" s="37">
        <v>1437161972.90821</v>
      </c>
      <c r="I289" s="37">
        <v>239144226.96610001</v>
      </c>
      <c r="J289" s="37">
        <v>1880945043.86274</v>
      </c>
      <c r="K289" s="37">
        <v>529491033.03086901</v>
      </c>
      <c r="L289" s="37">
        <v>2410436076.89361</v>
      </c>
      <c r="M289" s="37">
        <v>219526293.30893299</v>
      </c>
      <c r="N289" s="37">
        <v>3770937048.19769</v>
      </c>
      <c r="O289" s="37">
        <v>334368090.25982702</v>
      </c>
      <c r="P289" s="37">
        <v>4105305138.45751</v>
      </c>
      <c r="Q289" s="37">
        <v>0</v>
      </c>
      <c r="R289" s="37">
        <v>288</v>
      </c>
      <c r="S289" s="37">
        <v>0.28799999999999998</v>
      </c>
      <c r="T289">
        <v>0.217</v>
      </c>
      <c r="U289">
        <f t="shared" si="8"/>
        <v>288</v>
      </c>
      <c r="V289">
        <f t="shared" si="9"/>
        <v>269</v>
      </c>
    </row>
    <row r="290" spans="1:22" x14ac:dyDescent="0.25">
      <c r="A290" s="37">
        <v>489</v>
      </c>
      <c r="B290" s="37" t="s">
        <v>829</v>
      </c>
      <c r="C290" s="37" t="s">
        <v>830</v>
      </c>
      <c r="D290" s="37">
        <v>462217118.49580097</v>
      </c>
      <c r="E290" s="37">
        <v>5666192657.7332697</v>
      </c>
      <c r="F290" s="37">
        <v>850896557.46838295</v>
      </c>
      <c r="G290" s="37">
        <v>6517089215.2016401</v>
      </c>
      <c r="H290" s="37">
        <v>1437161972.90821</v>
      </c>
      <c r="I290" s="37">
        <v>244842831.272798</v>
      </c>
      <c r="J290" s="37">
        <v>1979294161.21629</v>
      </c>
      <c r="K290" s="37">
        <v>516942516.10209298</v>
      </c>
      <c r="L290" s="37">
        <v>2496236677.3183899</v>
      </c>
      <c r="M290" s="37">
        <v>217374287.22300199</v>
      </c>
      <c r="N290" s="37">
        <v>3686898496.5169702</v>
      </c>
      <c r="O290" s="37">
        <v>333954041.36628902</v>
      </c>
      <c r="P290" s="37">
        <v>4020852537.8832402</v>
      </c>
      <c r="Q290" s="37">
        <v>0</v>
      </c>
      <c r="R290" s="37">
        <v>289</v>
      </c>
      <c r="S290" s="37">
        <v>0.28899999999999998</v>
      </c>
      <c r="T290">
        <v>0.88400000000000001</v>
      </c>
      <c r="U290">
        <f t="shared" si="8"/>
        <v>289</v>
      </c>
      <c r="V290">
        <f t="shared" si="9"/>
        <v>253</v>
      </c>
    </row>
    <row r="291" spans="1:22" x14ac:dyDescent="0.25">
      <c r="A291" s="37">
        <v>293</v>
      </c>
      <c r="B291" s="37" t="s">
        <v>829</v>
      </c>
      <c r="C291" s="37" t="s">
        <v>830</v>
      </c>
      <c r="D291" s="37">
        <v>460380519.73962301</v>
      </c>
      <c r="E291" s="37">
        <v>5673927825.7958899</v>
      </c>
      <c r="F291" s="37">
        <v>845198177.90707505</v>
      </c>
      <c r="G291" s="37">
        <v>6519126003.7029495</v>
      </c>
      <c r="H291" s="37">
        <v>1437161972.90821</v>
      </c>
      <c r="I291" s="37">
        <v>241872623.86346</v>
      </c>
      <c r="J291" s="37">
        <v>1965892659.32076</v>
      </c>
      <c r="K291" s="37">
        <v>520008656.24949598</v>
      </c>
      <c r="L291" s="37">
        <v>2485901315.57026</v>
      </c>
      <c r="M291" s="37">
        <v>218507895.87616199</v>
      </c>
      <c r="N291" s="37">
        <v>3708035166.4751301</v>
      </c>
      <c r="O291" s="37">
        <v>325189521.657579</v>
      </c>
      <c r="P291" s="37">
        <v>4033224688.13269</v>
      </c>
      <c r="Q291" s="37">
        <v>0</v>
      </c>
      <c r="R291" s="37">
        <v>290</v>
      </c>
      <c r="S291" s="37">
        <v>0.28999999999999998</v>
      </c>
      <c r="T291">
        <v>0.56599999999999995</v>
      </c>
      <c r="U291">
        <f t="shared" si="8"/>
        <v>290</v>
      </c>
      <c r="V291">
        <f t="shared" si="9"/>
        <v>263</v>
      </c>
    </row>
    <row r="292" spans="1:22" x14ac:dyDescent="0.25">
      <c r="A292" s="37">
        <v>894</v>
      </c>
      <c r="B292" s="37" t="s">
        <v>829</v>
      </c>
      <c r="C292" s="37" t="s">
        <v>830</v>
      </c>
      <c r="D292" s="37">
        <v>470757046.46243101</v>
      </c>
      <c r="E292" s="37">
        <v>5557273194.8750801</v>
      </c>
      <c r="F292" s="37">
        <v>963608282.50410903</v>
      </c>
      <c r="G292" s="37">
        <v>6520881477.3791904</v>
      </c>
      <c r="H292" s="37">
        <v>1437161972.90821</v>
      </c>
      <c r="I292" s="37">
        <v>248321356.24655801</v>
      </c>
      <c r="J292" s="37">
        <v>1927487281.2258799</v>
      </c>
      <c r="K292" s="37">
        <v>583753071.05014801</v>
      </c>
      <c r="L292" s="37">
        <v>2511240352.2760201</v>
      </c>
      <c r="M292" s="37">
        <v>222435690.215873</v>
      </c>
      <c r="N292" s="37">
        <v>3629785913.6492</v>
      </c>
      <c r="O292" s="37">
        <v>379855211.45396101</v>
      </c>
      <c r="P292" s="37">
        <v>4009641125.1031599</v>
      </c>
      <c r="Q292" s="37">
        <v>0</v>
      </c>
      <c r="R292" s="37">
        <v>291</v>
      </c>
      <c r="S292" s="37">
        <v>0.29099999999999998</v>
      </c>
      <c r="T292">
        <v>0.63800000000000001</v>
      </c>
      <c r="U292">
        <f t="shared" si="8"/>
        <v>291</v>
      </c>
      <c r="V292">
        <f t="shared" si="9"/>
        <v>301</v>
      </c>
    </row>
    <row r="293" spans="1:22" x14ac:dyDescent="0.25">
      <c r="A293" s="37">
        <v>984</v>
      </c>
      <c r="B293" s="37" t="s">
        <v>829</v>
      </c>
      <c r="C293" s="37" t="s">
        <v>830</v>
      </c>
      <c r="D293" s="37">
        <v>460645618.84974599</v>
      </c>
      <c r="E293" s="37">
        <v>5716010037.4193001</v>
      </c>
      <c r="F293" s="37">
        <v>808631072.53604496</v>
      </c>
      <c r="G293" s="37">
        <v>6524641109.9553604</v>
      </c>
      <c r="H293" s="37">
        <v>1437161972.90821</v>
      </c>
      <c r="I293" s="37">
        <v>242332315.15081</v>
      </c>
      <c r="J293" s="37">
        <v>1972573162.3855</v>
      </c>
      <c r="K293" s="37">
        <v>483407832.23892802</v>
      </c>
      <c r="L293" s="37">
        <v>2455980994.6244202</v>
      </c>
      <c r="M293" s="37">
        <v>218313303.69893599</v>
      </c>
      <c r="N293" s="37">
        <v>3743436875.0337901</v>
      </c>
      <c r="O293" s="37">
        <v>325223240.29711699</v>
      </c>
      <c r="P293" s="37">
        <v>4068660115.3309302</v>
      </c>
      <c r="Q293" s="37">
        <v>0</v>
      </c>
      <c r="R293" s="37">
        <v>292</v>
      </c>
      <c r="S293" s="37">
        <v>0.29199999999999998</v>
      </c>
      <c r="T293">
        <v>0.78900000000000003</v>
      </c>
      <c r="U293">
        <f t="shared" si="8"/>
        <v>292</v>
      </c>
      <c r="V293">
        <f t="shared" si="9"/>
        <v>259</v>
      </c>
    </row>
    <row r="294" spans="1:22" x14ac:dyDescent="0.25">
      <c r="A294" s="37">
        <v>9</v>
      </c>
      <c r="B294" s="37" t="s">
        <v>829</v>
      </c>
      <c r="C294" s="37" t="s">
        <v>830</v>
      </c>
      <c r="D294" s="37">
        <v>463528305.66963798</v>
      </c>
      <c r="E294" s="37">
        <v>5631033408.3039398</v>
      </c>
      <c r="F294" s="37">
        <v>896913883.88018596</v>
      </c>
      <c r="G294" s="37">
        <v>6527947292.1841202</v>
      </c>
      <c r="H294" s="37">
        <v>1437161972.90821</v>
      </c>
      <c r="I294" s="37">
        <v>243785066.904441</v>
      </c>
      <c r="J294" s="37">
        <v>1915876190.69503</v>
      </c>
      <c r="K294" s="37">
        <v>559688826.947276</v>
      </c>
      <c r="L294" s="37">
        <v>2475565017.6423001</v>
      </c>
      <c r="M294" s="37">
        <v>219743238.76519701</v>
      </c>
      <c r="N294" s="37">
        <v>3715157217.6089001</v>
      </c>
      <c r="O294" s="37">
        <v>337225056.93290901</v>
      </c>
      <c r="P294" s="37">
        <v>4052382274.54181</v>
      </c>
      <c r="Q294" s="37">
        <v>0</v>
      </c>
      <c r="R294" s="37">
        <v>293</v>
      </c>
      <c r="S294" s="37">
        <v>0.29299999999999998</v>
      </c>
      <c r="T294">
        <v>0.31</v>
      </c>
      <c r="U294">
        <f t="shared" si="8"/>
        <v>293</v>
      </c>
      <c r="V294">
        <f t="shared" si="9"/>
        <v>274</v>
      </c>
    </row>
    <row r="295" spans="1:22" x14ac:dyDescent="0.25">
      <c r="A295" s="37">
        <v>7</v>
      </c>
      <c r="B295" s="37" t="s">
        <v>829</v>
      </c>
      <c r="C295" s="37" t="s">
        <v>830</v>
      </c>
      <c r="D295" s="37">
        <v>463631479.315404</v>
      </c>
      <c r="E295" s="37">
        <v>5672377872.6085396</v>
      </c>
      <c r="F295" s="37">
        <v>859708221.01307094</v>
      </c>
      <c r="G295" s="37">
        <v>6532086093.6216202</v>
      </c>
      <c r="H295" s="37">
        <v>1437161972.90821</v>
      </c>
      <c r="I295" s="37">
        <v>242647251.66644099</v>
      </c>
      <c r="J295" s="37">
        <v>1938184552.4486699</v>
      </c>
      <c r="K295" s="37">
        <v>527961427.11182201</v>
      </c>
      <c r="L295" s="37">
        <v>2466145979.5604801</v>
      </c>
      <c r="M295" s="37">
        <v>220984227.648963</v>
      </c>
      <c r="N295" s="37">
        <v>3734193320.1598601</v>
      </c>
      <c r="O295" s="37">
        <v>331746793.90124899</v>
      </c>
      <c r="P295" s="37">
        <v>4065940114.06113</v>
      </c>
      <c r="Q295" s="37">
        <v>0</v>
      </c>
      <c r="R295" s="37">
        <v>294</v>
      </c>
      <c r="S295" s="37">
        <v>0.29399999999999998</v>
      </c>
      <c r="T295">
        <v>0.56999999999999995</v>
      </c>
      <c r="U295">
        <f t="shared" si="8"/>
        <v>294</v>
      </c>
      <c r="V295">
        <f t="shared" si="9"/>
        <v>289</v>
      </c>
    </row>
    <row r="296" spans="1:22" x14ac:dyDescent="0.25">
      <c r="A296" s="37">
        <v>925</v>
      </c>
      <c r="B296" s="37" t="s">
        <v>829</v>
      </c>
      <c r="C296" s="37" t="s">
        <v>830</v>
      </c>
      <c r="D296" s="37">
        <v>463612044.96922803</v>
      </c>
      <c r="E296" s="37">
        <v>5615279307.7380104</v>
      </c>
      <c r="F296" s="37">
        <v>918091974.47467697</v>
      </c>
      <c r="G296" s="37">
        <v>6533371282.2126799</v>
      </c>
      <c r="H296" s="37">
        <v>1437161972.90821</v>
      </c>
      <c r="I296" s="37">
        <v>244550969.84310299</v>
      </c>
      <c r="J296" s="37">
        <v>1961504913.1273501</v>
      </c>
      <c r="K296" s="37">
        <v>555782809.52139902</v>
      </c>
      <c r="L296" s="37">
        <v>2517287722.6487398</v>
      </c>
      <c r="M296" s="37">
        <v>219061075.12612501</v>
      </c>
      <c r="N296" s="37">
        <v>3653774394.6106501</v>
      </c>
      <c r="O296" s="37">
        <v>362309164.95327801</v>
      </c>
      <c r="P296" s="37">
        <v>4016083559.56393</v>
      </c>
      <c r="Q296" s="37">
        <v>0</v>
      </c>
      <c r="R296" s="37">
        <v>295</v>
      </c>
      <c r="S296" s="37">
        <v>0.29499999999999998</v>
      </c>
      <c r="T296">
        <v>0.30199999999999999</v>
      </c>
      <c r="U296">
        <f t="shared" si="8"/>
        <v>295</v>
      </c>
      <c r="V296">
        <f t="shared" si="9"/>
        <v>264</v>
      </c>
    </row>
    <row r="297" spans="1:22" x14ac:dyDescent="0.25">
      <c r="A297" s="37">
        <v>223</v>
      </c>
      <c r="B297" s="37" t="s">
        <v>829</v>
      </c>
      <c r="C297" s="37" t="s">
        <v>830</v>
      </c>
      <c r="D297" s="37">
        <v>462544955.821262</v>
      </c>
      <c r="E297" s="37">
        <v>5749571193.4401302</v>
      </c>
      <c r="F297" s="37">
        <v>789252488.37904406</v>
      </c>
      <c r="G297" s="37">
        <v>6538823681.8191795</v>
      </c>
      <c r="H297" s="37">
        <v>1437161972.90821</v>
      </c>
      <c r="I297" s="37">
        <v>244134904.50617999</v>
      </c>
      <c r="J297" s="37">
        <v>2006461207.71538</v>
      </c>
      <c r="K297" s="37">
        <v>471310838.40496403</v>
      </c>
      <c r="L297" s="37">
        <v>2477772046.1203499</v>
      </c>
      <c r="M297" s="37">
        <v>218410051.315081</v>
      </c>
      <c r="N297" s="37">
        <v>3743109985.72474</v>
      </c>
      <c r="O297" s="37">
        <v>317941649.97408003</v>
      </c>
      <c r="P297" s="37">
        <v>4061051635.6988201</v>
      </c>
      <c r="Q297" s="37">
        <v>0</v>
      </c>
      <c r="R297" s="37">
        <v>296</v>
      </c>
      <c r="S297" s="37">
        <v>0.29599999999999999</v>
      </c>
      <c r="T297">
        <v>0.33700000000000002</v>
      </c>
      <c r="U297">
        <f t="shared" si="8"/>
        <v>296</v>
      </c>
      <c r="V297">
        <f t="shared" si="9"/>
        <v>262</v>
      </c>
    </row>
    <row r="298" spans="1:22" x14ac:dyDescent="0.25">
      <c r="A298" s="37">
        <v>881</v>
      </c>
      <c r="B298" s="37" t="s">
        <v>829</v>
      </c>
      <c r="C298" s="37" t="s">
        <v>830</v>
      </c>
      <c r="D298" s="37">
        <v>468225894.13618398</v>
      </c>
      <c r="E298" s="37">
        <v>5611753401.6396503</v>
      </c>
      <c r="F298" s="37">
        <v>927237451.81997204</v>
      </c>
      <c r="G298" s="37">
        <v>6538990853.45961</v>
      </c>
      <c r="H298" s="37">
        <v>1437161972.90821</v>
      </c>
      <c r="I298" s="37">
        <v>245949317.639622</v>
      </c>
      <c r="J298" s="37">
        <v>1937525485.3345499</v>
      </c>
      <c r="K298" s="37">
        <v>557024147.133497</v>
      </c>
      <c r="L298" s="37">
        <v>2494549632.46805</v>
      </c>
      <c r="M298" s="37">
        <v>222276576.49656099</v>
      </c>
      <c r="N298" s="37">
        <v>3674227916.30509</v>
      </c>
      <c r="O298" s="37">
        <v>370213304.68647498</v>
      </c>
      <c r="P298" s="37">
        <v>4044441220.99156</v>
      </c>
      <c r="Q298" s="37">
        <v>0</v>
      </c>
      <c r="R298" s="37">
        <v>297</v>
      </c>
      <c r="S298" s="37">
        <v>0.29699999999999999</v>
      </c>
      <c r="T298">
        <v>0.38300000000000001</v>
      </c>
      <c r="U298">
        <f t="shared" si="8"/>
        <v>297</v>
      </c>
      <c r="V298">
        <f t="shared" si="9"/>
        <v>297</v>
      </c>
    </row>
    <row r="299" spans="1:22" x14ac:dyDescent="0.25">
      <c r="A299" s="37">
        <v>352</v>
      </c>
      <c r="B299" s="37" t="s">
        <v>829</v>
      </c>
      <c r="C299" s="37" t="s">
        <v>830</v>
      </c>
      <c r="D299" s="37">
        <v>468957564.63889498</v>
      </c>
      <c r="E299" s="37">
        <v>5660700514.4095697</v>
      </c>
      <c r="F299" s="37">
        <v>880674822.90570104</v>
      </c>
      <c r="G299" s="37">
        <v>6541375337.3152599</v>
      </c>
      <c r="H299" s="37">
        <v>1437161972.90821</v>
      </c>
      <c r="I299" s="37">
        <v>245594123.60252601</v>
      </c>
      <c r="J299" s="37">
        <v>1894962913.29107</v>
      </c>
      <c r="K299" s="37">
        <v>543281094.956182</v>
      </c>
      <c r="L299" s="37">
        <v>2438244008.2472501</v>
      </c>
      <c r="M299" s="37">
        <v>223363441.036369</v>
      </c>
      <c r="N299" s="37">
        <v>3765737601.1185002</v>
      </c>
      <c r="O299" s="37">
        <v>337393727.94951898</v>
      </c>
      <c r="P299" s="37">
        <v>4103131329.0680099</v>
      </c>
      <c r="Q299" s="37">
        <v>0</v>
      </c>
      <c r="R299" s="37">
        <v>298</v>
      </c>
      <c r="S299" s="37">
        <v>0.29799999999999999</v>
      </c>
      <c r="T299">
        <v>0.64700000000000002</v>
      </c>
      <c r="U299">
        <f t="shared" si="8"/>
        <v>298</v>
      </c>
      <c r="V299">
        <f t="shared" si="9"/>
        <v>310</v>
      </c>
    </row>
    <row r="300" spans="1:22" x14ac:dyDescent="0.25">
      <c r="A300" s="37">
        <v>57</v>
      </c>
      <c r="B300" s="37" t="s">
        <v>829</v>
      </c>
      <c r="C300" s="37" t="s">
        <v>830</v>
      </c>
      <c r="D300" s="37">
        <v>466818581.43572801</v>
      </c>
      <c r="E300" s="37">
        <v>5627621700.7009401</v>
      </c>
      <c r="F300" s="37">
        <v>917927753.438043</v>
      </c>
      <c r="G300" s="37">
        <v>6545549454.1389999</v>
      </c>
      <c r="H300" s="37">
        <v>1437161972.90821</v>
      </c>
      <c r="I300" s="37">
        <v>243871369.932538</v>
      </c>
      <c r="J300" s="37">
        <v>1857695961.4428999</v>
      </c>
      <c r="K300" s="37">
        <v>565806596.112957</v>
      </c>
      <c r="L300" s="37">
        <v>2423502557.55586</v>
      </c>
      <c r="M300" s="37">
        <v>222947211.503189</v>
      </c>
      <c r="N300" s="37">
        <v>3769925739.25804</v>
      </c>
      <c r="O300" s="37">
        <v>352121157.325086</v>
      </c>
      <c r="P300" s="37">
        <v>4122046896.5831399</v>
      </c>
      <c r="Q300" s="37">
        <v>0</v>
      </c>
      <c r="R300" s="37">
        <v>299</v>
      </c>
      <c r="S300" s="37">
        <v>0.29899999999999999</v>
      </c>
      <c r="T300">
        <v>0.64300000000000002</v>
      </c>
      <c r="U300">
        <f t="shared" si="8"/>
        <v>299</v>
      </c>
      <c r="V300">
        <f t="shared" si="9"/>
        <v>307</v>
      </c>
    </row>
    <row r="301" spans="1:22" x14ac:dyDescent="0.25">
      <c r="A301" s="37">
        <v>317</v>
      </c>
      <c r="B301" s="37" t="s">
        <v>829</v>
      </c>
      <c r="C301" s="37" t="s">
        <v>830</v>
      </c>
      <c r="D301" s="37">
        <v>475274793.97184998</v>
      </c>
      <c r="E301" s="37">
        <v>5627168090.97227</v>
      </c>
      <c r="F301" s="37">
        <v>921067658.48709702</v>
      </c>
      <c r="G301" s="37">
        <v>6548235749.4593697</v>
      </c>
      <c r="H301" s="37">
        <v>1437161972.90821</v>
      </c>
      <c r="I301" s="37">
        <v>252371051.45540801</v>
      </c>
      <c r="J301" s="37">
        <v>2006357515.6768301</v>
      </c>
      <c r="K301" s="37">
        <v>543373937.34078395</v>
      </c>
      <c r="L301" s="37">
        <v>2549731453.0176001</v>
      </c>
      <c r="M301" s="37">
        <v>222903742.51644099</v>
      </c>
      <c r="N301" s="37">
        <v>3620810575.2954402</v>
      </c>
      <c r="O301" s="37">
        <v>377693721.146312</v>
      </c>
      <c r="P301" s="37">
        <v>3998504296.4417601</v>
      </c>
      <c r="Q301" s="37">
        <v>0</v>
      </c>
      <c r="R301" s="37">
        <v>300</v>
      </c>
      <c r="S301" s="37">
        <v>0.3</v>
      </c>
      <c r="T301">
        <v>0.55700000000000005</v>
      </c>
      <c r="U301">
        <f t="shared" si="8"/>
        <v>300</v>
      </c>
      <c r="V301">
        <f t="shared" si="9"/>
        <v>306</v>
      </c>
    </row>
    <row r="302" spans="1:22" x14ac:dyDescent="0.25">
      <c r="A302" s="37">
        <v>351</v>
      </c>
      <c r="B302" s="37" t="s">
        <v>829</v>
      </c>
      <c r="C302" s="37" t="s">
        <v>830</v>
      </c>
      <c r="D302" s="37">
        <v>465525718.236431</v>
      </c>
      <c r="E302" s="37">
        <v>5687724300.3710499</v>
      </c>
      <c r="F302" s="37">
        <v>860746955.51371706</v>
      </c>
      <c r="G302" s="37">
        <v>6548471255.8847799</v>
      </c>
      <c r="H302" s="37">
        <v>1437161972.90821</v>
      </c>
      <c r="I302" s="37">
        <v>244974759.24209201</v>
      </c>
      <c r="J302" s="37">
        <v>1948961435.4670899</v>
      </c>
      <c r="K302" s="37">
        <v>519137567.16965503</v>
      </c>
      <c r="L302" s="37">
        <v>2468099002.6367502</v>
      </c>
      <c r="M302" s="37">
        <v>220550958.99433899</v>
      </c>
      <c r="N302" s="37">
        <v>3738762864.9039602</v>
      </c>
      <c r="O302" s="37">
        <v>341609388.34406102</v>
      </c>
      <c r="P302" s="37">
        <v>4080372253.2480202</v>
      </c>
      <c r="Q302" s="37">
        <v>0</v>
      </c>
      <c r="R302" s="37">
        <v>301</v>
      </c>
      <c r="S302" s="37">
        <v>0.30099999999999999</v>
      </c>
      <c r="T302">
        <v>0.61399999999999999</v>
      </c>
      <c r="U302">
        <f t="shared" si="8"/>
        <v>301</v>
      </c>
      <c r="V302">
        <f t="shared" si="9"/>
        <v>282</v>
      </c>
    </row>
    <row r="303" spans="1:22" x14ac:dyDescent="0.25">
      <c r="A303" s="37">
        <v>773</v>
      </c>
      <c r="B303" s="37" t="s">
        <v>829</v>
      </c>
      <c r="C303" s="37" t="s">
        <v>830</v>
      </c>
      <c r="D303" s="37">
        <v>469637940.49911898</v>
      </c>
      <c r="E303" s="37">
        <v>5644137523.44946</v>
      </c>
      <c r="F303" s="37">
        <v>904805149.90417194</v>
      </c>
      <c r="G303" s="37">
        <v>6548942673.3536196</v>
      </c>
      <c r="H303" s="37">
        <v>1437161972.90821</v>
      </c>
      <c r="I303" s="37">
        <v>248182929.79309899</v>
      </c>
      <c r="J303" s="37">
        <v>1926936806.76439</v>
      </c>
      <c r="K303" s="37">
        <v>547515441.20383799</v>
      </c>
      <c r="L303" s="37">
        <v>2474452247.9682202</v>
      </c>
      <c r="M303" s="37">
        <v>221455010.70602</v>
      </c>
      <c r="N303" s="37">
        <v>3717200716.68506</v>
      </c>
      <c r="O303" s="37">
        <v>357289708.700333</v>
      </c>
      <c r="P303" s="37">
        <v>4074490425.3853898</v>
      </c>
      <c r="Q303" s="37">
        <v>0</v>
      </c>
      <c r="R303" s="37">
        <v>302</v>
      </c>
      <c r="S303" s="37">
        <v>0.30199999999999999</v>
      </c>
      <c r="T303">
        <v>0.76900000000000002</v>
      </c>
      <c r="U303">
        <f t="shared" si="8"/>
        <v>302</v>
      </c>
      <c r="V303">
        <f t="shared" si="9"/>
        <v>292</v>
      </c>
    </row>
    <row r="304" spans="1:22" x14ac:dyDescent="0.25">
      <c r="A304" s="37">
        <v>544</v>
      </c>
      <c r="B304" s="37" t="s">
        <v>829</v>
      </c>
      <c r="C304" s="37" t="s">
        <v>830</v>
      </c>
      <c r="D304" s="37">
        <v>483422266.39363199</v>
      </c>
      <c r="E304" s="37">
        <v>5655960935.4448605</v>
      </c>
      <c r="F304" s="37">
        <v>893718965.50933802</v>
      </c>
      <c r="G304" s="37">
        <v>6549679900.9541903</v>
      </c>
      <c r="H304" s="37">
        <v>1437161972.90821</v>
      </c>
      <c r="I304" s="37">
        <v>256059666.87676999</v>
      </c>
      <c r="J304" s="37">
        <v>2013305360.8353901</v>
      </c>
      <c r="K304" s="37">
        <v>537907432.328035</v>
      </c>
      <c r="L304" s="37">
        <v>2551212793.1634202</v>
      </c>
      <c r="M304" s="37">
        <v>227362599.516862</v>
      </c>
      <c r="N304" s="37">
        <v>3642655574.6094599</v>
      </c>
      <c r="O304" s="37">
        <v>355811533.18130201</v>
      </c>
      <c r="P304" s="37">
        <v>3998467107.79076</v>
      </c>
      <c r="Q304" s="37">
        <v>0</v>
      </c>
      <c r="R304" s="37">
        <v>303</v>
      </c>
      <c r="S304" s="37">
        <v>0.30299999999999999</v>
      </c>
      <c r="T304">
        <v>3.2000000000000001E-2</v>
      </c>
      <c r="U304">
        <f t="shared" si="8"/>
        <v>303</v>
      </c>
      <c r="V304">
        <f t="shared" si="9"/>
        <v>354</v>
      </c>
    </row>
    <row r="305" spans="1:22" x14ac:dyDescent="0.25">
      <c r="A305" s="37">
        <v>110</v>
      </c>
      <c r="B305" s="37" t="s">
        <v>829</v>
      </c>
      <c r="C305" s="37" t="s">
        <v>830</v>
      </c>
      <c r="D305" s="37">
        <v>479347087.95148599</v>
      </c>
      <c r="E305" s="37">
        <v>5656778854.8931999</v>
      </c>
      <c r="F305" s="37">
        <v>894982657.64243901</v>
      </c>
      <c r="G305" s="37">
        <v>6551761512.5356302</v>
      </c>
      <c r="H305" s="37">
        <v>1437161972.90821</v>
      </c>
      <c r="I305" s="37">
        <v>256294417.34206599</v>
      </c>
      <c r="J305" s="37">
        <v>2056284131.8424101</v>
      </c>
      <c r="K305" s="37">
        <v>538057806.54186404</v>
      </c>
      <c r="L305" s="37">
        <v>2594341938.3842802</v>
      </c>
      <c r="M305" s="37">
        <v>223052670.60941899</v>
      </c>
      <c r="N305" s="37">
        <v>3600494723.0507798</v>
      </c>
      <c r="O305" s="37">
        <v>356924851.10057497</v>
      </c>
      <c r="P305" s="37">
        <v>3957419574.15134</v>
      </c>
      <c r="Q305" s="37">
        <v>0</v>
      </c>
      <c r="R305" s="37">
        <v>304</v>
      </c>
      <c r="S305" s="37">
        <v>0.30399999999999999</v>
      </c>
      <c r="T305">
        <v>0.86399999999999999</v>
      </c>
      <c r="U305">
        <f t="shared" si="8"/>
        <v>304</v>
      </c>
      <c r="V305">
        <f t="shared" si="9"/>
        <v>308</v>
      </c>
    </row>
    <row r="306" spans="1:22" x14ac:dyDescent="0.25">
      <c r="A306" s="37">
        <v>490</v>
      </c>
      <c r="B306" s="37" t="s">
        <v>829</v>
      </c>
      <c r="C306" s="37" t="s">
        <v>830</v>
      </c>
      <c r="D306" s="37">
        <v>465660248.60199201</v>
      </c>
      <c r="E306" s="37">
        <v>5640079209.5621901</v>
      </c>
      <c r="F306" s="37">
        <v>917815971.57769096</v>
      </c>
      <c r="G306" s="37">
        <v>6557895181.1398802</v>
      </c>
      <c r="H306" s="37">
        <v>1437161972.90821</v>
      </c>
      <c r="I306" s="37">
        <v>244956624.84008899</v>
      </c>
      <c r="J306" s="37">
        <v>1901124624.2941401</v>
      </c>
      <c r="K306" s="37">
        <v>566610760.94139802</v>
      </c>
      <c r="L306" s="37">
        <v>2467735385.2355299</v>
      </c>
      <c r="M306" s="37">
        <v>220703623.76190299</v>
      </c>
      <c r="N306" s="37">
        <v>3738954585.2680402</v>
      </c>
      <c r="O306" s="37">
        <v>351205210.63629299</v>
      </c>
      <c r="P306" s="37">
        <v>4090159795.9043498</v>
      </c>
      <c r="Q306" s="37">
        <v>0</v>
      </c>
      <c r="R306" s="37">
        <v>305</v>
      </c>
      <c r="S306" s="37">
        <v>0.30499999999999999</v>
      </c>
      <c r="T306">
        <v>0.127</v>
      </c>
      <c r="U306">
        <f t="shared" si="8"/>
        <v>305</v>
      </c>
      <c r="V306">
        <f t="shared" si="9"/>
        <v>284</v>
      </c>
    </row>
    <row r="307" spans="1:22" x14ac:dyDescent="0.25">
      <c r="A307" s="37">
        <v>599</v>
      </c>
      <c r="B307" s="37" t="s">
        <v>829</v>
      </c>
      <c r="C307" s="37" t="s">
        <v>830</v>
      </c>
      <c r="D307" s="37">
        <v>460381696.05697501</v>
      </c>
      <c r="E307" s="37">
        <v>5723178652.4624796</v>
      </c>
      <c r="F307" s="37">
        <v>834884656.92080903</v>
      </c>
      <c r="G307" s="37">
        <v>6558063309.3832903</v>
      </c>
      <c r="H307" s="37">
        <v>1437161972.90821</v>
      </c>
      <c r="I307" s="37">
        <v>241987939.76721501</v>
      </c>
      <c r="J307" s="37">
        <v>1947076397.80831</v>
      </c>
      <c r="K307" s="37">
        <v>510417598.78498799</v>
      </c>
      <c r="L307" s="37">
        <v>2457493996.5932999</v>
      </c>
      <c r="M307" s="37">
        <v>218393756.28975999</v>
      </c>
      <c r="N307" s="37">
        <v>3776102254.65417</v>
      </c>
      <c r="O307" s="37">
        <v>324467058.13581997</v>
      </c>
      <c r="P307" s="37">
        <v>4100569312.7899899</v>
      </c>
      <c r="Q307" s="37">
        <v>0</v>
      </c>
      <c r="R307" s="37">
        <v>306</v>
      </c>
      <c r="S307" s="37">
        <v>0.30599999999999999</v>
      </c>
      <c r="T307">
        <v>0.88300000000000001</v>
      </c>
      <c r="U307">
        <f t="shared" si="8"/>
        <v>306</v>
      </c>
      <c r="V307">
        <f t="shared" si="9"/>
        <v>261</v>
      </c>
    </row>
    <row r="308" spans="1:22" x14ac:dyDescent="0.25">
      <c r="A308" s="37">
        <v>701</v>
      </c>
      <c r="B308" s="37" t="s">
        <v>829</v>
      </c>
      <c r="C308" s="37" t="s">
        <v>830</v>
      </c>
      <c r="D308" s="37">
        <v>473117051.82658201</v>
      </c>
      <c r="E308" s="37">
        <v>5663811127.3280001</v>
      </c>
      <c r="F308" s="37">
        <v>896599560.80083096</v>
      </c>
      <c r="G308" s="37">
        <v>6560410688.1288605</v>
      </c>
      <c r="H308" s="37">
        <v>1437161972.90821</v>
      </c>
      <c r="I308" s="37">
        <v>248838923.98906201</v>
      </c>
      <c r="J308" s="37">
        <v>1939885461.09672</v>
      </c>
      <c r="K308" s="37">
        <v>552878434.51409101</v>
      </c>
      <c r="L308" s="37">
        <v>2492763895.6108098</v>
      </c>
      <c r="M308" s="37">
        <v>224278127.83752</v>
      </c>
      <c r="N308" s="37">
        <v>3723925666.2312799</v>
      </c>
      <c r="O308" s="37">
        <v>343721126.28674001</v>
      </c>
      <c r="P308" s="37">
        <v>4067646792.5180402</v>
      </c>
      <c r="Q308" s="37">
        <v>0</v>
      </c>
      <c r="R308" s="37">
        <v>307</v>
      </c>
      <c r="S308" s="37">
        <v>0.307</v>
      </c>
      <c r="T308">
        <v>0.65700000000000003</v>
      </c>
      <c r="U308">
        <f t="shared" si="8"/>
        <v>307</v>
      </c>
      <c r="V308">
        <f t="shared" si="9"/>
        <v>320</v>
      </c>
    </row>
    <row r="309" spans="1:22" x14ac:dyDescent="0.25">
      <c r="A309" s="37">
        <v>597</v>
      </c>
      <c r="B309" s="37" t="s">
        <v>829</v>
      </c>
      <c r="C309" s="37" t="s">
        <v>830</v>
      </c>
      <c r="D309" s="37">
        <v>475077008.99932897</v>
      </c>
      <c r="E309" s="37">
        <v>5635627737.7186699</v>
      </c>
      <c r="F309" s="37">
        <v>925200718.21492195</v>
      </c>
      <c r="G309" s="37">
        <v>6560828455.9336205</v>
      </c>
      <c r="H309" s="37">
        <v>1437161972.90821</v>
      </c>
      <c r="I309" s="37">
        <v>250907124.693055</v>
      </c>
      <c r="J309" s="37">
        <v>1948325003.7714</v>
      </c>
      <c r="K309" s="37">
        <v>555395480.53548598</v>
      </c>
      <c r="L309" s="37">
        <v>2503720484.30689</v>
      </c>
      <c r="M309" s="37">
        <v>224169884.30627301</v>
      </c>
      <c r="N309" s="37">
        <v>3687302733.9472599</v>
      </c>
      <c r="O309" s="37">
        <v>369805237.67943501</v>
      </c>
      <c r="P309" s="37">
        <v>4057107971.62673</v>
      </c>
      <c r="Q309" s="37">
        <v>0</v>
      </c>
      <c r="R309" s="37">
        <v>308</v>
      </c>
      <c r="S309" s="37">
        <v>0.308</v>
      </c>
      <c r="T309">
        <v>0.316</v>
      </c>
      <c r="U309">
        <f t="shared" si="8"/>
        <v>308</v>
      </c>
      <c r="V309">
        <f t="shared" si="9"/>
        <v>318</v>
      </c>
    </row>
    <row r="310" spans="1:22" x14ac:dyDescent="0.25">
      <c r="A310" s="37">
        <v>810</v>
      </c>
      <c r="B310" s="37" t="s">
        <v>829</v>
      </c>
      <c r="C310" s="37" t="s">
        <v>830</v>
      </c>
      <c r="D310" s="37">
        <v>473275737.684201</v>
      </c>
      <c r="E310" s="37">
        <v>5587660790.0821695</v>
      </c>
      <c r="F310" s="37">
        <v>980419779.84607303</v>
      </c>
      <c r="G310" s="37">
        <v>6568080569.9282198</v>
      </c>
      <c r="H310" s="37">
        <v>1437161972.90821</v>
      </c>
      <c r="I310" s="37">
        <v>250775391.71215099</v>
      </c>
      <c r="J310" s="37">
        <v>1954818695.4442899</v>
      </c>
      <c r="K310" s="37">
        <v>595992283.40488803</v>
      </c>
      <c r="L310" s="37">
        <v>2550810978.8491802</v>
      </c>
      <c r="M310" s="37">
        <v>222500345.97205001</v>
      </c>
      <c r="N310" s="37">
        <v>3632842094.6378798</v>
      </c>
      <c r="O310" s="37">
        <v>384427496.441185</v>
      </c>
      <c r="P310" s="37">
        <v>4017269591.07903</v>
      </c>
      <c r="Q310" s="37">
        <v>0</v>
      </c>
      <c r="R310" s="37">
        <v>309</v>
      </c>
      <c r="S310" s="37">
        <v>0.309</v>
      </c>
      <c r="T310">
        <v>0.93500000000000005</v>
      </c>
      <c r="U310">
        <f t="shared" si="8"/>
        <v>309</v>
      </c>
      <c r="V310">
        <f t="shared" si="9"/>
        <v>303</v>
      </c>
    </row>
    <row r="311" spans="1:22" x14ac:dyDescent="0.25">
      <c r="A311" s="37">
        <v>920</v>
      </c>
      <c r="B311" s="37" t="s">
        <v>829</v>
      </c>
      <c r="C311" s="37" t="s">
        <v>830</v>
      </c>
      <c r="D311" s="37">
        <v>481405016.23910803</v>
      </c>
      <c r="E311" s="37">
        <v>5642972119.8586903</v>
      </c>
      <c r="F311" s="37">
        <v>925473173.39544904</v>
      </c>
      <c r="G311" s="37">
        <v>6568445293.25418</v>
      </c>
      <c r="H311" s="37">
        <v>1437161972.90821</v>
      </c>
      <c r="I311" s="37">
        <v>253549172.39918301</v>
      </c>
      <c r="J311" s="37">
        <v>1921949169.79461</v>
      </c>
      <c r="K311" s="37">
        <v>567881752.82465005</v>
      </c>
      <c r="L311" s="37">
        <v>2489830922.6192598</v>
      </c>
      <c r="M311" s="37">
        <v>227855843.83992401</v>
      </c>
      <c r="N311" s="37">
        <v>3721022950.0640802</v>
      </c>
      <c r="O311" s="37">
        <v>357591420.57079899</v>
      </c>
      <c r="P311" s="37">
        <v>4078614370.6349201</v>
      </c>
      <c r="Q311" s="37">
        <v>0</v>
      </c>
      <c r="R311" s="37">
        <v>310</v>
      </c>
      <c r="S311" s="37">
        <v>0.31</v>
      </c>
      <c r="T311">
        <v>0.16800000000000001</v>
      </c>
      <c r="U311">
        <f t="shared" si="8"/>
        <v>310</v>
      </c>
      <c r="V311">
        <f t="shared" si="9"/>
        <v>358</v>
      </c>
    </row>
    <row r="312" spans="1:22" x14ac:dyDescent="0.25">
      <c r="A312" s="37">
        <v>745</v>
      </c>
      <c r="B312" s="37" t="s">
        <v>829</v>
      </c>
      <c r="C312" s="37" t="s">
        <v>830</v>
      </c>
      <c r="D312" s="37">
        <v>475057197.150877</v>
      </c>
      <c r="E312" s="37">
        <v>5665089856.7047796</v>
      </c>
      <c r="F312" s="37">
        <v>904038000.69878805</v>
      </c>
      <c r="G312" s="37">
        <v>6569127857.4035702</v>
      </c>
      <c r="H312" s="37">
        <v>1437161972.90821</v>
      </c>
      <c r="I312" s="37">
        <v>252471149.01027501</v>
      </c>
      <c r="J312" s="37">
        <v>2031217797.3338301</v>
      </c>
      <c r="K312" s="37">
        <v>533624543.34372598</v>
      </c>
      <c r="L312" s="37">
        <v>2564842340.6775599</v>
      </c>
      <c r="M312" s="37">
        <v>222586048.14060199</v>
      </c>
      <c r="N312" s="37">
        <v>3633872059.3709402</v>
      </c>
      <c r="O312" s="37">
        <v>370413457.35506099</v>
      </c>
      <c r="P312" s="37">
        <v>4004285516.7259998</v>
      </c>
      <c r="Q312" s="37">
        <v>0</v>
      </c>
      <c r="R312" s="37">
        <v>311</v>
      </c>
      <c r="S312" s="37">
        <v>0.311</v>
      </c>
      <c r="T312">
        <v>0.89600000000000002</v>
      </c>
      <c r="U312">
        <f t="shared" si="8"/>
        <v>311</v>
      </c>
      <c r="V312">
        <f t="shared" si="9"/>
        <v>305</v>
      </c>
    </row>
    <row r="313" spans="1:22" x14ac:dyDescent="0.25">
      <c r="A313" s="37">
        <v>573</v>
      </c>
      <c r="B313" s="37" t="s">
        <v>829</v>
      </c>
      <c r="C313" s="37" t="s">
        <v>830</v>
      </c>
      <c r="D313" s="37">
        <v>469075920.85391498</v>
      </c>
      <c r="E313" s="37">
        <v>5752243590.05972</v>
      </c>
      <c r="F313" s="37">
        <v>820647997.25278294</v>
      </c>
      <c r="G313" s="37">
        <v>6572891587.31252</v>
      </c>
      <c r="H313" s="37">
        <v>1437161972.90821</v>
      </c>
      <c r="I313" s="37">
        <v>248157381.10405299</v>
      </c>
      <c r="J313" s="37">
        <v>2029163921.91695</v>
      </c>
      <c r="K313" s="37">
        <v>489868246.74897897</v>
      </c>
      <c r="L313" s="37">
        <v>2519032168.6659298</v>
      </c>
      <c r="M313" s="37">
        <v>220918539.749861</v>
      </c>
      <c r="N313" s="37">
        <v>3723079668.1427698</v>
      </c>
      <c r="O313" s="37">
        <v>330779750.50380301</v>
      </c>
      <c r="P313" s="37">
        <v>4053859418.6465902</v>
      </c>
      <c r="Q313" s="37">
        <v>0</v>
      </c>
      <c r="R313" s="37">
        <v>312</v>
      </c>
      <c r="S313" s="37">
        <v>0.312</v>
      </c>
      <c r="T313">
        <v>0.47399999999999998</v>
      </c>
      <c r="U313">
        <f t="shared" si="8"/>
        <v>312</v>
      </c>
      <c r="V313">
        <f t="shared" si="9"/>
        <v>288</v>
      </c>
    </row>
    <row r="314" spans="1:22" x14ac:dyDescent="0.25">
      <c r="A314" s="37">
        <v>25</v>
      </c>
      <c r="B314" s="37" t="s">
        <v>829</v>
      </c>
      <c r="C314" s="37" t="s">
        <v>830</v>
      </c>
      <c r="D314" s="37">
        <v>463254474.045798</v>
      </c>
      <c r="E314" s="37">
        <v>5738365620.15767</v>
      </c>
      <c r="F314" s="37">
        <v>837192626.71475303</v>
      </c>
      <c r="G314" s="37">
        <v>6575558246.8724098</v>
      </c>
      <c r="H314" s="37">
        <v>1437161972.90821</v>
      </c>
      <c r="I314" s="37">
        <v>242142462.6221</v>
      </c>
      <c r="J314" s="37">
        <v>1929834799.0195301</v>
      </c>
      <c r="K314" s="37">
        <v>516183564.27849698</v>
      </c>
      <c r="L314" s="37">
        <v>2446018363.2980399</v>
      </c>
      <c r="M314" s="37">
        <v>221112011.42369699</v>
      </c>
      <c r="N314" s="37">
        <v>3808530821.1381302</v>
      </c>
      <c r="O314" s="37">
        <v>321009062.43625498</v>
      </c>
      <c r="P314" s="37">
        <v>4129539883.5743699</v>
      </c>
      <c r="Q314" s="37">
        <v>0</v>
      </c>
      <c r="R314" s="37">
        <v>313</v>
      </c>
      <c r="S314" s="37">
        <v>0.313</v>
      </c>
      <c r="T314">
        <v>8.1000000000000003E-2</v>
      </c>
      <c r="U314">
        <f t="shared" si="8"/>
        <v>313</v>
      </c>
      <c r="V314">
        <f t="shared" si="9"/>
        <v>290</v>
      </c>
    </row>
    <row r="315" spans="1:22" x14ac:dyDescent="0.25">
      <c r="A315" s="37">
        <v>74</v>
      </c>
      <c r="B315" s="37" t="s">
        <v>829</v>
      </c>
      <c r="C315" s="37" t="s">
        <v>830</v>
      </c>
      <c r="D315" s="37">
        <v>483530681.51089603</v>
      </c>
      <c r="E315" s="37">
        <v>5646778695.3969202</v>
      </c>
      <c r="F315" s="37">
        <v>929745579.05710495</v>
      </c>
      <c r="G315" s="37">
        <v>6576524274.4540195</v>
      </c>
      <c r="H315" s="37">
        <v>1437161972.90821</v>
      </c>
      <c r="I315" s="37">
        <v>255361117.04205099</v>
      </c>
      <c r="J315" s="37">
        <v>1988959429.2144401</v>
      </c>
      <c r="K315" s="37">
        <v>556726215.668818</v>
      </c>
      <c r="L315" s="37">
        <v>2545685644.8832698</v>
      </c>
      <c r="M315" s="37">
        <v>228169564.46884501</v>
      </c>
      <c r="N315" s="37">
        <v>3657819266.1824799</v>
      </c>
      <c r="O315" s="37">
        <v>373019363.38828599</v>
      </c>
      <c r="P315" s="37">
        <v>4030838629.5707502</v>
      </c>
      <c r="Q315" s="37">
        <v>0</v>
      </c>
      <c r="R315" s="37">
        <v>314</v>
      </c>
      <c r="S315" s="37">
        <v>0.314</v>
      </c>
      <c r="T315">
        <v>0.58199999999999996</v>
      </c>
      <c r="U315">
        <f t="shared" si="8"/>
        <v>314</v>
      </c>
      <c r="V315">
        <f t="shared" si="9"/>
        <v>362</v>
      </c>
    </row>
    <row r="316" spans="1:22" x14ac:dyDescent="0.25">
      <c r="A316" s="37">
        <v>811</v>
      </c>
      <c r="B316" s="37" t="s">
        <v>829</v>
      </c>
      <c r="C316" s="37" t="s">
        <v>830</v>
      </c>
      <c r="D316" s="37">
        <v>464428743.66670197</v>
      </c>
      <c r="E316" s="37">
        <v>5724286796.3739796</v>
      </c>
      <c r="F316" s="37">
        <v>855576673.10250294</v>
      </c>
      <c r="G316" s="37">
        <v>6579863469.47647</v>
      </c>
      <c r="H316" s="37">
        <v>1437161972.90821</v>
      </c>
      <c r="I316" s="37">
        <v>244035985.365215</v>
      </c>
      <c r="J316" s="37">
        <v>1944307216.15431</v>
      </c>
      <c r="K316" s="37">
        <v>525888901.83760101</v>
      </c>
      <c r="L316" s="37">
        <v>2470196117.99191</v>
      </c>
      <c r="M316" s="37">
        <v>220392758.30148599</v>
      </c>
      <c r="N316" s="37">
        <v>3779979580.2196698</v>
      </c>
      <c r="O316" s="37">
        <v>329687771.26490098</v>
      </c>
      <c r="P316" s="37">
        <v>4109667351.48455</v>
      </c>
      <c r="Q316" s="37">
        <v>0</v>
      </c>
      <c r="R316" s="37">
        <v>315</v>
      </c>
      <c r="S316" s="37">
        <v>0.315</v>
      </c>
      <c r="T316">
        <v>0.53900000000000003</v>
      </c>
      <c r="U316">
        <f t="shared" si="8"/>
        <v>315</v>
      </c>
      <c r="V316">
        <f t="shared" si="9"/>
        <v>280</v>
      </c>
    </row>
    <row r="317" spans="1:22" x14ac:dyDescent="0.25">
      <c r="A317" s="37">
        <v>183</v>
      </c>
      <c r="B317" s="37" t="s">
        <v>829</v>
      </c>
      <c r="C317" s="37" t="s">
        <v>830</v>
      </c>
      <c r="D317" s="37">
        <v>483853080.34709901</v>
      </c>
      <c r="E317" s="37">
        <v>5627131328.5187101</v>
      </c>
      <c r="F317" s="37">
        <v>956224171.50805104</v>
      </c>
      <c r="G317" s="37">
        <v>6583355500.0267601</v>
      </c>
      <c r="H317" s="37">
        <v>1437161972.90821</v>
      </c>
      <c r="I317" s="37">
        <v>255533732.421042</v>
      </c>
      <c r="J317" s="37">
        <v>1950709422.5018599</v>
      </c>
      <c r="K317" s="37">
        <v>575118342.73242497</v>
      </c>
      <c r="L317" s="37">
        <v>2525827765.2342901</v>
      </c>
      <c r="M317" s="37">
        <v>228319347.92605701</v>
      </c>
      <c r="N317" s="37">
        <v>3676421906.01685</v>
      </c>
      <c r="O317" s="37">
        <v>381105828.775626</v>
      </c>
      <c r="P317" s="37">
        <v>4057527734.79246</v>
      </c>
      <c r="Q317" s="37">
        <v>0</v>
      </c>
      <c r="R317" s="37">
        <v>316</v>
      </c>
      <c r="S317" s="37">
        <v>0.316</v>
      </c>
      <c r="T317">
        <v>0.92700000000000005</v>
      </c>
      <c r="U317">
        <f t="shared" si="8"/>
        <v>316</v>
      </c>
      <c r="V317">
        <f t="shared" si="9"/>
        <v>364</v>
      </c>
    </row>
    <row r="318" spans="1:22" x14ac:dyDescent="0.25">
      <c r="A318" s="37">
        <v>228</v>
      </c>
      <c r="B318" s="37" t="s">
        <v>829</v>
      </c>
      <c r="C318" s="37" t="s">
        <v>830</v>
      </c>
      <c r="D318" s="37">
        <v>468683645.06425399</v>
      </c>
      <c r="E318" s="37">
        <v>5739047756.2957401</v>
      </c>
      <c r="F318" s="37">
        <v>846151639.53908706</v>
      </c>
      <c r="G318" s="37">
        <v>6585199395.8348398</v>
      </c>
      <c r="H318" s="37">
        <v>1437161972.90821</v>
      </c>
      <c r="I318" s="37">
        <v>247264713.641969</v>
      </c>
      <c r="J318" s="37">
        <v>1962409202.6611199</v>
      </c>
      <c r="K318" s="37">
        <v>516100732.38098902</v>
      </c>
      <c r="L318" s="37">
        <v>2478509935.0421</v>
      </c>
      <c r="M318" s="37">
        <v>221418931.42228499</v>
      </c>
      <c r="N318" s="37">
        <v>3776638553.6346202</v>
      </c>
      <c r="O318" s="37">
        <v>330050907.15809703</v>
      </c>
      <c r="P318" s="37">
        <v>4106689460.7927299</v>
      </c>
      <c r="Q318" s="37">
        <v>0</v>
      </c>
      <c r="R318" s="37">
        <v>317</v>
      </c>
      <c r="S318" s="37">
        <v>0.317</v>
      </c>
      <c r="T318">
        <v>0.34799999999999998</v>
      </c>
      <c r="U318">
        <f t="shared" si="8"/>
        <v>317</v>
      </c>
      <c r="V318">
        <f t="shared" si="9"/>
        <v>291</v>
      </c>
    </row>
    <row r="319" spans="1:22" x14ac:dyDescent="0.25">
      <c r="A319" s="37">
        <v>103</v>
      </c>
      <c r="B319" s="37" t="s">
        <v>829</v>
      </c>
      <c r="C319" s="37" t="s">
        <v>830</v>
      </c>
      <c r="D319" s="37">
        <v>477525958.843503</v>
      </c>
      <c r="E319" s="37">
        <v>5682045849.3027697</v>
      </c>
      <c r="F319" s="37">
        <v>907551689.66166103</v>
      </c>
      <c r="G319" s="37">
        <v>6589597538.9644098</v>
      </c>
      <c r="H319" s="37">
        <v>1437161972.90821</v>
      </c>
      <c r="I319" s="37">
        <v>252965115.50233799</v>
      </c>
      <c r="J319" s="37">
        <v>2016609122.47189</v>
      </c>
      <c r="K319" s="37">
        <v>536141188.89610302</v>
      </c>
      <c r="L319" s="37">
        <v>2552750311.368</v>
      </c>
      <c r="M319" s="37">
        <v>224560843.34116501</v>
      </c>
      <c r="N319" s="37">
        <v>3665436726.8308802</v>
      </c>
      <c r="O319" s="37">
        <v>371410500.765558</v>
      </c>
      <c r="P319" s="37">
        <v>4036847227.5964098</v>
      </c>
      <c r="Q319" s="37">
        <v>0</v>
      </c>
      <c r="R319" s="37">
        <v>318</v>
      </c>
      <c r="S319" s="37">
        <v>0.318</v>
      </c>
      <c r="T319">
        <v>0.69799999999999995</v>
      </c>
      <c r="U319">
        <f t="shared" si="8"/>
        <v>318</v>
      </c>
      <c r="V319">
        <f t="shared" si="9"/>
        <v>323</v>
      </c>
    </row>
    <row r="320" spans="1:22" x14ac:dyDescent="0.25">
      <c r="A320" s="37">
        <v>120</v>
      </c>
      <c r="B320" s="37" t="s">
        <v>829</v>
      </c>
      <c r="C320" s="37" t="s">
        <v>830</v>
      </c>
      <c r="D320" s="37">
        <v>471436320.414361</v>
      </c>
      <c r="E320" s="37">
        <v>5670317821.4596004</v>
      </c>
      <c r="F320" s="37">
        <v>920751959.503317</v>
      </c>
      <c r="G320" s="37">
        <v>6591069780.9629402</v>
      </c>
      <c r="H320" s="37">
        <v>1437161972.90821</v>
      </c>
      <c r="I320" s="37">
        <v>247005813.50583699</v>
      </c>
      <c r="J320" s="37">
        <v>1911390327.5009</v>
      </c>
      <c r="K320" s="37">
        <v>564031322.98551595</v>
      </c>
      <c r="L320" s="37">
        <v>2475421650.4864202</v>
      </c>
      <c r="M320" s="37">
        <v>224430506.90852299</v>
      </c>
      <c r="N320" s="37">
        <v>3758927493.9587002</v>
      </c>
      <c r="O320" s="37">
        <v>356720636.51780099</v>
      </c>
      <c r="P320" s="37">
        <v>4115648130.47651</v>
      </c>
      <c r="Q320" s="37">
        <v>0</v>
      </c>
      <c r="R320" s="37">
        <v>319</v>
      </c>
      <c r="S320" s="37">
        <v>0.31900000000000001</v>
      </c>
      <c r="T320">
        <v>0.63</v>
      </c>
      <c r="U320">
        <f t="shared" si="8"/>
        <v>319</v>
      </c>
      <c r="V320">
        <f t="shared" si="9"/>
        <v>322</v>
      </c>
    </row>
    <row r="321" spans="1:22" x14ac:dyDescent="0.25">
      <c r="A321" s="37">
        <v>264</v>
      </c>
      <c r="B321" s="37" t="s">
        <v>829</v>
      </c>
      <c r="C321" s="37" t="s">
        <v>830</v>
      </c>
      <c r="D321" s="37">
        <v>483886616.44543999</v>
      </c>
      <c r="E321" s="37">
        <v>5646015956.5987597</v>
      </c>
      <c r="F321" s="37">
        <v>950116612.00793695</v>
      </c>
      <c r="G321" s="37">
        <v>6596132568.6066799</v>
      </c>
      <c r="H321" s="37">
        <v>1437161972.90821</v>
      </c>
      <c r="I321" s="37">
        <v>256527127.77328399</v>
      </c>
      <c r="J321" s="37">
        <v>2012928728.0746701</v>
      </c>
      <c r="K321" s="37">
        <v>571227064.47198105</v>
      </c>
      <c r="L321" s="37">
        <v>2584155792.5466499</v>
      </c>
      <c r="M321" s="37">
        <v>227359488.67215601</v>
      </c>
      <c r="N321" s="37">
        <v>3633087228.5240798</v>
      </c>
      <c r="O321" s="37">
        <v>378889547.53595501</v>
      </c>
      <c r="P321" s="37">
        <v>4011976776.06002</v>
      </c>
      <c r="Q321" s="37">
        <v>0</v>
      </c>
      <c r="R321" s="37">
        <v>320</v>
      </c>
      <c r="S321" s="37">
        <v>0.32</v>
      </c>
      <c r="T321">
        <v>0.14000000000000001</v>
      </c>
      <c r="U321">
        <f t="shared" si="8"/>
        <v>320</v>
      </c>
      <c r="V321">
        <f t="shared" si="9"/>
        <v>353</v>
      </c>
    </row>
    <row r="322" spans="1:22" x14ac:dyDescent="0.25">
      <c r="A322" s="37">
        <v>260</v>
      </c>
      <c r="B322" s="37" t="s">
        <v>829</v>
      </c>
      <c r="C322" s="37" t="s">
        <v>830</v>
      </c>
      <c r="D322" s="37">
        <v>494435193.09751302</v>
      </c>
      <c r="E322" s="37">
        <v>5706045096.6530199</v>
      </c>
      <c r="F322" s="37">
        <v>892557850.765885</v>
      </c>
      <c r="G322" s="37">
        <v>6598602947.41891</v>
      </c>
      <c r="H322" s="37">
        <v>1437161972.90821</v>
      </c>
      <c r="I322" s="37">
        <v>261909907.92342201</v>
      </c>
      <c r="J322" s="37">
        <v>2025394452.5474601</v>
      </c>
      <c r="K322" s="37">
        <v>532458152.52702397</v>
      </c>
      <c r="L322" s="37">
        <v>2557852605.0744801</v>
      </c>
      <c r="M322" s="37">
        <v>232525285.17409101</v>
      </c>
      <c r="N322" s="37">
        <v>3680650644.1055598</v>
      </c>
      <c r="O322" s="37">
        <v>360099698.23886102</v>
      </c>
      <c r="P322" s="37">
        <v>4040750342.34442</v>
      </c>
      <c r="Q322" s="37">
        <v>0</v>
      </c>
      <c r="R322" s="37">
        <v>321</v>
      </c>
      <c r="S322" s="37">
        <v>0.32100000000000001</v>
      </c>
      <c r="T322">
        <v>0.63300000000000001</v>
      </c>
      <c r="U322">
        <f t="shared" ref="U322:U385" si="10">500-RANK(G322,$G$2:$G$501)+1</f>
        <v>321</v>
      </c>
      <c r="V322">
        <f t="shared" ref="V322:V385" si="11">500-RANK(M322,$M$2:$M$501)+1</f>
        <v>407</v>
      </c>
    </row>
    <row r="323" spans="1:22" x14ac:dyDescent="0.25">
      <c r="A323" s="37">
        <v>656</v>
      </c>
      <c r="B323" s="37" t="s">
        <v>829</v>
      </c>
      <c r="C323" s="37" t="s">
        <v>830</v>
      </c>
      <c r="D323" s="37">
        <v>498065373.27304101</v>
      </c>
      <c r="E323" s="37">
        <v>5569291676.6671896</v>
      </c>
      <c r="F323" s="37">
        <v>1030480157.53118</v>
      </c>
      <c r="G323" s="37">
        <v>6599771834.1983604</v>
      </c>
      <c r="H323" s="37">
        <v>1437161972.90821</v>
      </c>
      <c r="I323" s="37">
        <v>265511859.918933</v>
      </c>
      <c r="J323" s="37">
        <v>2039747741.8658299</v>
      </c>
      <c r="K323" s="37">
        <v>600500077.35537302</v>
      </c>
      <c r="L323" s="37">
        <v>2640247819.22121</v>
      </c>
      <c r="M323" s="37">
        <v>232553513.35410699</v>
      </c>
      <c r="N323" s="37">
        <v>3529543934.8013501</v>
      </c>
      <c r="O323" s="37">
        <v>429980080.17580599</v>
      </c>
      <c r="P323" s="37">
        <v>3959524014.9771399</v>
      </c>
      <c r="Q323" s="37">
        <v>0</v>
      </c>
      <c r="R323" s="37">
        <v>322</v>
      </c>
      <c r="S323" s="37">
        <v>0.32200000000000001</v>
      </c>
      <c r="T323">
        <v>0.11600000000000001</v>
      </c>
      <c r="U323">
        <f t="shared" si="10"/>
        <v>322</v>
      </c>
      <c r="V323">
        <f t="shared" si="11"/>
        <v>409</v>
      </c>
    </row>
    <row r="324" spans="1:22" x14ac:dyDescent="0.25">
      <c r="A324" s="37">
        <v>662</v>
      </c>
      <c r="B324" s="37" t="s">
        <v>829</v>
      </c>
      <c r="C324" s="37" t="s">
        <v>830</v>
      </c>
      <c r="D324" s="37">
        <v>479203635.70318002</v>
      </c>
      <c r="E324" s="37">
        <v>5717061296.3409901</v>
      </c>
      <c r="F324" s="37">
        <v>884238843.60422206</v>
      </c>
      <c r="G324" s="37">
        <v>6601300139.9452</v>
      </c>
      <c r="H324" s="37">
        <v>1437161972.9082</v>
      </c>
      <c r="I324" s="37">
        <v>253429101.95485801</v>
      </c>
      <c r="J324" s="37">
        <v>2003422661.86376</v>
      </c>
      <c r="K324" s="37">
        <v>538773840.93505001</v>
      </c>
      <c r="L324" s="37">
        <v>2542196502.79881</v>
      </c>
      <c r="M324" s="37">
        <v>225774533.74832201</v>
      </c>
      <c r="N324" s="37">
        <v>3713638634.4772201</v>
      </c>
      <c r="O324" s="37">
        <v>345465002.66917199</v>
      </c>
      <c r="P324" s="37">
        <v>4059103637.14639</v>
      </c>
      <c r="Q324" s="37">
        <v>0</v>
      </c>
      <c r="R324" s="37">
        <v>323</v>
      </c>
      <c r="S324" s="37">
        <v>0.32300000000000001</v>
      </c>
      <c r="T324">
        <v>0.41199999999999998</v>
      </c>
      <c r="U324">
        <f t="shared" si="10"/>
        <v>323</v>
      </c>
      <c r="V324">
        <f t="shared" si="11"/>
        <v>338</v>
      </c>
    </row>
    <row r="325" spans="1:22" x14ac:dyDescent="0.25">
      <c r="A325" s="37">
        <v>994</v>
      </c>
      <c r="B325" s="37" t="s">
        <v>829</v>
      </c>
      <c r="C325" s="37" t="s">
        <v>830</v>
      </c>
      <c r="D325" s="37">
        <v>484895581.92148799</v>
      </c>
      <c r="E325" s="37">
        <v>5647576281.12605</v>
      </c>
      <c r="F325" s="37">
        <v>961634750.31082702</v>
      </c>
      <c r="G325" s="37">
        <v>6609211031.4368896</v>
      </c>
      <c r="H325" s="37">
        <v>1437161972.90821</v>
      </c>
      <c r="I325" s="37">
        <v>255763025.96621501</v>
      </c>
      <c r="J325" s="37">
        <v>1976723980.0236199</v>
      </c>
      <c r="K325" s="37">
        <v>570797996.67139399</v>
      </c>
      <c r="L325" s="37">
        <v>2547521976.6950102</v>
      </c>
      <c r="M325" s="37">
        <v>229132555.955273</v>
      </c>
      <c r="N325" s="37">
        <v>3670852301.1024199</v>
      </c>
      <c r="O325" s="37">
        <v>390836753.63943303</v>
      </c>
      <c r="P325" s="37">
        <v>4061689054.7418799</v>
      </c>
      <c r="Q325" s="37">
        <v>0</v>
      </c>
      <c r="R325" s="37">
        <v>324</v>
      </c>
      <c r="S325" s="37">
        <v>0.32400000000000001</v>
      </c>
      <c r="T325">
        <v>0.19</v>
      </c>
      <c r="U325">
        <f t="shared" si="10"/>
        <v>324</v>
      </c>
      <c r="V325">
        <f t="shared" si="11"/>
        <v>371</v>
      </c>
    </row>
    <row r="326" spans="1:22" x14ac:dyDescent="0.25">
      <c r="A326" s="37">
        <v>771</v>
      </c>
      <c r="B326" s="37" t="s">
        <v>829</v>
      </c>
      <c r="C326" s="37" t="s">
        <v>830</v>
      </c>
      <c r="D326" s="37">
        <v>472375965.12933898</v>
      </c>
      <c r="E326" s="37">
        <v>5736569352.0652704</v>
      </c>
      <c r="F326" s="37">
        <v>879699655.72258198</v>
      </c>
      <c r="G326" s="37">
        <v>6616269007.7878704</v>
      </c>
      <c r="H326" s="37">
        <v>1437161972.90821</v>
      </c>
      <c r="I326" s="37">
        <v>246986047.36993799</v>
      </c>
      <c r="J326" s="37">
        <v>1935974691.22262</v>
      </c>
      <c r="K326" s="37">
        <v>544882684.23985004</v>
      </c>
      <c r="L326" s="37">
        <v>2480857375.4624701</v>
      </c>
      <c r="M326" s="37">
        <v>225389917.75940001</v>
      </c>
      <c r="N326" s="37">
        <v>3800594660.8426499</v>
      </c>
      <c r="O326" s="37">
        <v>334816971.482732</v>
      </c>
      <c r="P326" s="37">
        <v>4135411632.3253999</v>
      </c>
      <c r="Q326" s="37">
        <v>0</v>
      </c>
      <c r="R326" s="37">
        <v>325</v>
      </c>
      <c r="S326" s="37">
        <v>0.32500000000000001</v>
      </c>
      <c r="T326">
        <v>0.59399999999999997</v>
      </c>
      <c r="U326">
        <f t="shared" si="10"/>
        <v>325</v>
      </c>
      <c r="V326">
        <f t="shared" si="11"/>
        <v>334</v>
      </c>
    </row>
    <row r="327" spans="1:22" x14ac:dyDescent="0.25">
      <c r="A327" s="37">
        <v>728</v>
      </c>
      <c r="B327" s="37" t="s">
        <v>829</v>
      </c>
      <c r="C327" s="37" t="s">
        <v>830</v>
      </c>
      <c r="D327" s="37">
        <v>468557936.86141902</v>
      </c>
      <c r="E327" s="37">
        <v>5768583306.0294504</v>
      </c>
      <c r="F327" s="37">
        <v>848906529.29233205</v>
      </c>
      <c r="G327" s="37">
        <v>6617489835.3217802</v>
      </c>
      <c r="H327" s="37">
        <v>1437161972.90821</v>
      </c>
      <c r="I327" s="37">
        <v>246256445.76428199</v>
      </c>
      <c r="J327" s="37">
        <v>2000081124.2483001</v>
      </c>
      <c r="K327" s="37">
        <v>521909395.42933702</v>
      </c>
      <c r="L327" s="37">
        <v>2521990519.6776299</v>
      </c>
      <c r="M327" s="37">
        <v>222301491.09713599</v>
      </c>
      <c r="N327" s="37">
        <v>3768502181.7811499</v>
      </c>
      <c r="O327" s="37">
        <v>326997133.86299402</v>
      </c>
      <c r="P327" s="37">
        <v>4095499315.6441498</v>
      </c>
      <c r="Q327" s="37">
        <v>0</v>
      </c>
      <c r="R327" s="37">
        <v>326</v>
      </c>
      <c r="S327" s="37">
        <v>0.32600000000000001</v>
      </c>
      <c r="T327">
        <v>0.55500000000000005</v>
      </c>
      <c r="U327">
        <f t="shared" si="10"/>
        <v>326</v>
      </c>
      <c r="V327">
        <f t="shared" si="11"/>
        <v>298</v>
      </c>
    </row>
    <row r="328" spans="1:22" x14ac:dyDescent="0.25">
      <c r="A328" s="37">
        <v>140</v>
      </c>
      <c r="B328" s="37" t="s">
        <v>829</v>
      </c>
      <c r="C328" s="37" t="s">
        <v>830</v>
      </c>
      <c r="D328" s="37">
        <v>501986133.27005303</v>
      </c>
      <c r="E328" s="37">
        <v>5542736922.9362402</v>
      </c>
      <c r="F328" s="37">
        <v>1074757662.56668</v>
      </c>
      <c r="G328" s="37">
        <v>6617494585.5029001</v>
      </c>
      <c r="H328" s="37">
        <v>1437161972.90821</v>
      </c>
      <c r="I328" s="37">
        <v>267626849.837271</v>
      </c>
      <c r="J328" s="37">
        <v>2020134532.0055499</v>
      </c>
      <c r="K328" s="37">
        <v>630353839.745502</v>
      </c>
      <c r="L328" s="37">
        <v>2650488371.75105</v>
      </c>
      <c r="M328" s="37">
        <v>234359283.43278101</v>
      </c>
      <c r="N328" s="37">
        <v>3522602390.9306798</v>
      </c>
      <c r="O328" s="37">
        <v>444403822.82117701</v>
      </c>
      <c r="P328" s="37">
        <v>3967006213.7518401</v>
      </c>
      <c r="Q328" s="37">
        <v>0</v>
      </c>
      <c r="R328" s="37">
        <v>327</v>
      </c>
      <c r="S328" s="37">
        <v>0.32700000000000001</v>
      </c>
      <c r="T328">
        <v>0.188</v>
      </c>
      <c r="U328">
        <f t="shared" si="10"/>
        <v>327</v>
      </c>
      <c r="V328">
        <f t="shared" si="11"/>
        <v>427</v>
      </c>
    </row>
    <row r="329" spans="1:22" x14ac:dyDescent="0.25">
      <c r="A329" s="37">
        <v>295</v>
      </c>
      <c r="B329" s="37" t="s">
        <v>829</v>
      </c>
      <c r="C329" s="37" t="s">
        <v>830</v>
      </c>
      <c r="D329" s="37">
        <v>468612272.771097</v>
      </c>
      <c r="E329" s="37">
        <v>5737910977.6460896</v>
      </c>
      <c r="F329" s="37">
        <v>879689338.26305997</v>
      </c>
      <c r="G329" s="37">
        <v>6617600315.9091301</v>
      </c>
      <c r="H329" s="37">
        <v>1437161972.90821</v>
      </c>
      <c r="I329" s="37">
        <v>244862367.18317401</v>
      </c>
      <c r="J329" s="37">
        <v>1936280330.8031499</v>
      </c>
      <c r="K329" s="37">
        <v>540477316.44569099</v>
      </c>
      <c r="L329" s="37">
        <v>2476757647.2488399</v>
      </c>
      <c r="M329" s="37">
        <v>223749905.58792299</v>
      </c>
      <c r="N329" s="37">
        <v>3801630646.8429399</v>
      </c>
      <c r="O329" s="37">
        <v>339212021.81736898</v>
      </c>
      <c r="P329" s="37">
        <v>4140842668.6602802</v>
      </c>
      <c r="Q329" s="37">
        <v>0</v>
      </c>
      <c r="R329" s="37">
        <v>328</v>
      </c>
      <c r="S329" s="37">
        <v>0.32800000000000001</v>
      </c>
      <c r="T329">
        <v>0.49399999999999999</v>
      </c>
      <c r="U329">
        <f t="shared" si="10"/>
        <v>328</v>
      </c>
      <c r="V329">
        <f t="shared" si="11"/>
        <v>314</v>
      </c>
    </row>
    <row r="330" spans="1:22" x14ac:dyDescent="0.25">
      <c r="A330" s="37">
        <v>227</v>
      </c>
      <c r="B330" s="37" t="s">
        <v>829</v>
      </c>
      <c r="C330" s="37" t="s">
        <v>830</v>
      </c>
      <c r="D330" s="37">
        <v>466744934.12508899</v>
      </c>
      <c r="E330" s="37">
        <v>5762053653.3358603</v>
      </c>
      <c r="F330" s="37">
        <v>856338068.0431</v>
      </c>
      <c r="G330" s="37">
        <v>6618391721.3789396</v>
      </c>
      <c r="H330" s="37">
        <v>1437161972.90821</v>
      </c>
      <c r="I330" s="37">
        <v>244759106.73254901</v>
      </c>
      <c r="J330" s="37">
        <v>1965310573.93385</v>
      </c>
      <c r="K330" s="37">
        <v>524681432.10282898</v>
      </c>
      <c r="L330" s="37">
        <v>2489992006.0366902</v>
      </c>
      <c r="M330" s="37">
        <v>221985827.39253899</v>
      </c>
      <c r="N330" s="37">
        <v>3796743079.402</v>
      </c>
      <c r="O330" s="37">
        <v>331656635.94027102</v>
      </c>
      <c r="P330" s="37">
        <v>4128399715.3422499</v>
      </c>
      <c r="Q330" s="37">
        <v>0</v>
      </c>
      <c r="R330" s="37">
        <v>329</v>
      </c>
      <c r="S330" s="37">
        <v>0.32900000000000001</v>
      </c>
      <c r="T330">
        <v>0.79400000000000004</v>
      </c>
      <c r="U330">
        <f t="shared" si="10"/>
        <v>329</v>
      </c>
      <c r="V330">
        <f t="shared" si="11"/>
        <v>294</v>
      </c>
    </row>
    <row r="331" spans="1:22" x14ac:dyDescent="0.25">
      <c r="A331" s="37">
        <v>817</v>
      </c>
      <c r="B331" s="37" t="s">
        <v>829</v>
      </c>
      <c r="C331" s="37" t="s">
        <v>830</v>
      </c>
      <c r="D331" s="37">
        <v>477035086.5381</v>
      </c>
      <c r="E331" s="37">
        <v>5734251631.9498901</v>
      </c>
      <c r="F331" s="37">
        <v>884412097.275653</v>
      </c>
      <c r="G331" s="37">
        <v>6618663729.2255297</v>
      </c>
      <c r="H331" s="37">
        <v>1437161972.90821</v>
      </c>
      <c r="I331" s="37">
        <v>253684887.84336701</v>
      </c>
      <c r="J331" s="37">
        <v>2036520627.2434599</v>
      </c>
      <c r="K331" s="37">
        <v>537748218.93824303</v>
      </c>
      <c r="L331" s="37">
        <v>2574268846.1817002</v>
      </c>
      <c r="M331" s="37">
        <v>223350198.69473299</v>
      </c>
      <c r="N331" s="37">
        <v>3697731004.7064199</v>
      </c>
      <c r="O331" s="37">
        <v>346663878.33740902</v>
      </c>
      <c r="P331" s="37">
        <v>4044394883.0438199</v>
      </c>
      <c r="Q331" s="37">
        <v>0</v>
      </c>
      <c r="R331" s="37">
        <v>330</v>
      </c>
      <c r="S331" s="37">
        <v>0.33</v>
      </c>
      <c r="T331">
        <v>0.38</v>
      </c>
      <c r="U331">
        <f t="shared" si="10"/>
        <v>330</v>
      </c>
      <c r="V331">
        <f t="shared" si="11"/>
        <v>309</v>
      </c>
    </row>
    <row r="332" spans="1:22" x14ac:dyDescent="0.25">
      <c r="A332" s="37">
        <v>499</v>
      </c>
      <c r="B332" s="37" t="s">
        <v>829</v>
      </c>
      <c r="C332" s="37" t="s">
        <v>830</v>
      </c>
      <c r="D332" s="37">
        <v>472441213.88285798</v>
      </c>
      <c r="E332" s="37">
        <v>5759074240.0658398</v>
      </c>
      <c r="F332" s="37">
        <v>861476302.508461</v>
      </c>
      <c r="G332" s="37">
        <v>6620550542.5742998</v>
      </c>
      <c r="H332" s="37">
        <v>1437161972.90821</v>
      </c>
      <c r="I332" s="37">
        <v>247787113.41854</v>
      </c>
      <c r="J332" s="37">
        <v>1931218597.95117</v>
      </c>
      <c r="K332" s="37">
        <v>523304367.52481002</v>
      </c>
      <c r="L332" s="37">
        <v>2454522965.4759698</v>
      </c>
      <c r="M332" s="37">
        <v>224654100.46431801</v>
      </c>
      <c r="N332" s="37">
        <v>3827855642.1146698</v>
      </c>
      <c r="O332" s="37">
        <v>338171934.98365003</v>
      </c>
      <c r="P332" s="37">
        <v>4166027577.09832</v>
      </c>
      <c r="Q332" s="37">
        <v>0</v>
      </c>
      <c r="R332" s="37">
        <v>331</v>
      </c>
      <c r="S332" s="37">
        <v>0.33100000000000002</v>
      </c>
      <c r="T332">
        <v>0.79300000000000004</v>
      </c>
      <c r="U332">
        <f t="shared" si="10"/>
        <v>331</v>
      </c>
      <c r="V332">
        <f t="shared" si="11"/>
        <v>325</v>
      </c>
    </row>
    <row r="333" spans="1:22" x14ac:dyDescent="0.25">
      <c r="A333" s="37">
        <v>308</v>
      </c>
      <c r="B333" s="37" t="s">
        <v>829</v>
      </c>
      <c r="C333" s="37" t="s">
        <v>830</v>
      </c>
      <c r="D333" s="37">
        <v>474018247.89523298</v>
      </c>
      <c r="E333" s="37">
        <v>5760439122.3922596</v>
      </c>
      <c r="F333" s="37">
        <v>861354996.57020605</v>
      </c>
      <c r="G333" s="37">
        <v>6621794118.96245</v>
      </c>
      <c r="H333" s="37">
        <v>1437161972.90821</v>
      </c>
      <c r="I333" s="37">
        <v>249406413.077068</v>
      </c>
      <c r="J333" s="37">
        <v>1970416012.18331</v>
      </c>
      <c r="K333" s="37">
        <v>524936283.10195303</v>
      </c>
      <c r="L333" s="37">
        <v>2495352295.2852702</v>
      </c>
      <c r="M333" s="37">
        <v>224611834.81816399</v>
      </c>
      <c r="N333" s="37">
        <v>3790023110.20895</v>
      </c>
      <c r="O333" s="37">
        <v>336418713.468252</v>
      </c>
      <c r="P333" s="37">
        <v>4126441823.6771798</v>
      </c>
      <c r="Q333" s="37">
        <v>0</v>
      </c>
      <c r="R333" s="37">
        <v>332</v>
      </c>
      <c r="S333" s="37">
        <v>0.33200000000000002</v>
      </c>
      <c r="T333">
        <v>1.4999999999999999E-2</v>
      </c>
      <c r="U333">
        <f t="shared" si="10"/>
        <v>332</v>
      </c>
      <c r="V333">
        <f t="shared" si="11"/>
        <v>324</v>
      </c>
    </row>
    <row r="334" spans="1:22" x14ac:dyDescent="0.25">
      <c r="A334" s="37">
        <v>667</v>
      </c>
      <c r="B334" s="37" t="s">
        <v>829</v>
      </c>
      <c r="C334" s="37" t="s">
        <v>830</v>
      </c>
      <c r="D334" s="37">
        <v>502535995.46927297</v>
      </c>
      <c r="E334" s="37">
        <v>5567838174.8130703</v>
      </c>
      <c r="F334" s="37">
        <v>1054772510.57393</v>
      </c>
      <c r="G334" s="37">
        <v>6622610685.3869896</v>
      </c>
      <c r="H334" s="37">
        <v>1437161972.90821</v>
      </c>
      <c r="I334" s="37">
        <v>268028475.16526601</v>
      </c>
      <c r="J334" s="37">
        <v>2025747594.8208201</v>
      </c>
      <c r="K334" s="37">
        <v>616911433.13324404</v>
      </c>
      <c r="L334" s="37">
        <v>2642659027.9540701</v>
      </c>
      <c r="M334" s="37">
        <v>234507520.30400699</v>
      </c>
      <c r="N334" s="37">
        <v>3542090579.99224</v>
      </c>
      <c r="O334" s="37">
        <v>437861077.440687</v>
      </c>
      <c r="P334" s="37">
        <v>3979951657.43291</v>
      </c>
      <c r="Q334" s="37">
        <v>0</v>
      </c>
      <c r="R334" s="37">
        <v>333</v>
      </c>
      <c r="S334" s="37">
        <v>0.33300000000000002</v>
      </c>
      <c r="T334">
        <v>9.1999999999999998E-2</v>
      </c>
      <c r="U334">
        <f t="shared" si="10"/>
        <v>333</v>
      </c>
      <c r="V334">
        <f t="shared" si="11"/>
        <v>430</v>
      </c>
    </row>
    <row r="335" spans="1:22" x14ac:dyDescent="0.25">
      <c r="A335" s="37">
        <v>680</v>
      </c>
      <c r="B335" s="37" t="s">
        <v>829</v>
      </c>
      <c r="C335" s="37" t="s">
        <v>830</v>
      </c>
      <c r="D335" s="37">
        <v>488581840.210437</v>
      </c>
      <c r="E335" s="37">
        <v>5603172609.9853096</v>
      </c>
      <c r="F335" s="37">
        <v>1025086659.14372</v>
      </c>
      <c r="G335" s="37">
        <v>6628259269.1290302</v>
      </c>
      <c r="H335" s="37">
        <v>1437161972.90821</v>
      </c>
      <c r="I335" s="37">
        <v>259687610.53887501</v>
      </c>
      <c r="J335" s="37">
        <v>1988413638.3721099</v>
      </c>
      <c r="K335" s="37">
        <v>620470222.35732496</v>
      </c>
      <c r="L335" s="37">
        <v>2608883860.7294402</v>
      </c>
      <c r="M335" s="37">
        <v>228894229.67156199</v>
      </c>
      <c r="N335" s="37">
        <v>3614758971.6131902</v>
      </c>
      <c r="O335" s="37">
        <v>404616436.78640199</v>
      </c>
      <c r="P335" s="37">
        <v>4019375408.39958</v>
      </c>
      <c r="Q335" s="37">
        <v>0</v>
      </c>
      <c r="R335" s="37">
        <v>334</v>
      </c>
      <c r="S335" s="37">
        <v>0.33400000000000002</v>
      </c>
      <c r="T335">
        <v>0.23799999999999999</v>
      </c>
      <c r="U335">
        <f t="shared" si="10"/>
        <v>334</v>
      </c>
      <c r="V335">
        <f t="shared" si="11"/>
        <v>369</v>
      </c>
    </row>
    <row r="336" spans="1:22" x14ac:dyDescent="0.25">
      <c r="A336" s="37">
        <v>683</v>
      </c>
      <c r="B336" s="37" t="s">
        <v>829</v>
      </c>
      <c r="C336" s="37" t="s">
        <v>830</v>
      </c>
      <c r="D336" s="37">
        <v>475016387.83375901</v>
      </c>
      <c r="E336" s="37">
        <v>5737361221.1203098</v>
      </c>
      <c r="F336" s="37">
        <v>893169525.34653294</v>
      </c>
      <c r="G336" s="37">
        <v>6630530746.4668303</v>
      </c>
      <c r="H336" s="37">
        <v>1437161972.90821</v>
      </c>
      <c r="I336" s="37">
        <v>251285620.187383</v>
      </c>
      <c r="J336" s="37">
        <v>1980614756.5039501</v>
      </c>
      <c r="K336" s="37">
        <v>536143996.69662499</v>
      </c>
      <c r="L336" s="37">
        <v>2516758753.2005701</v>
      </c>
      <c r="M336" s="37">
        <v>223730767.64637601</v>
      </c>
      <c r="N336" s="37">
        <v>3756746464.6163502</v>
      </c>
      <c r="O336" s="37">
        <v>357025528.64990801</v>
      </c>
      <c r="P336" s="37">
        <v>4113771993.2662601</v>
      </c>
      <c r="Q336" s="37">
        <v>0</v>
      </c>
      <c r="R336" s="37">
        <v>335</v>
      </c>
      <c r="S336" s="37">
        <v>0.33500000000000002</v>
      </c>
      <c r="T336">
        <v>0.91900000000000004</v>
      </c>
      <c r="U336">
        <f t="shared" si="10"/>
        <v>335</v>
      </c>
      <c r="V336">
        <f t="shared" si="11"/>
        <v>313</v>
      </c>
    </row>
    <row r="337" spans="1:22" x14ac:dyDescent="0.25">
      <c r="A337" s="37">
        <v>201</v>
      </c>
      <c r="B337" s="37" t="s">
        <v>829</v>
      </c>
      <c r="C337" s="37" t="s">
        <v>830</v>
      </c>
      <c r="D337" s="37">
        <v>474101929.96456301</v>
      </c>
      <c r="E337" s="37">
        <v>5789560244.1589699</v>
      </c>
      <c r="F337" s="37">
        <v>841058695.77972603</v>
      </c>
      <c r="G337" s="37">
        <v>6630618939.9386997</v>
      </c>
      <c r="H337" s="37">
        <v>1437161972.90821</v>
      </c>
      <c r="I337" s="37">
        <v>250024438.999834</v>
      </c>
      <c r="J337" s="37">
        <v>2012769709.27145</v>
      </c>
      <c r="K337" s="37">
        <v>510809570.49983799</v>
      </c>
      <c r="L337" s="37">
        <v>2523579279.7712798</v>
      </c>
      <c r="M337" s="37">
        <v>224077490.96472901</v>
      </c>
      <c r="N337" s="37">
        <v>3776790534.8875198</v>
      </c>
      <c r="O337" s="37">
        <v>330249125.27988702</v>
      </c>
      <c r="P337" s="37">
        <v>4107039660.1674099</v>
      </c>
      <c r="Q337" s="37">
        <v>0</v>
      </c>
      <c r="R337" s="37">
        <v>336</v>
      </c>
      <c r="S337" s="37">
        <v>0.33600000000000002</v>
      </c>
      <c r="T337">
        <v>0.61599999999999999</v>
      </c>
      <c r="U337">
        <f t="shared" si="10"/>
        <v>336</v>
      </c>
      <c r="V337">
        <f t="shared" si="11"/>
        <v>317</v>
      </c>
    </row>
    <row r="338" spans="1:22" x14ac:dyDescent="0.25">
      <c r="A338" s="37">
        <v>987</v>
      </c>
      <c r="B338" s="37" t="s">
        <v>829</v>
      </c>
      <c r="C338" s="37" t="s">
        <v>830</v>
      </c>
      <c r="D338" s="37">
        <v>471199559.06958801</v>
      </c>
      <c r="E338" s="37">
        <v>5759595033.4173498</v>
      </c>
      <c r="F338" s="37">
        <v>872344242.63641798</v>
      </c>
      <c r="G338" s="37">
        <v>6631939276.05375</v>
      </c>
      <c r="H338" s="37">
        <v>1437161972.90821</v>
      </c>
      <c r="I338" s="37">
        <v>247441469.71558499</v>
      </c>
      <c r="J338" s="37">
        <v>1945726822.6631701</v>
      </c>
      <c r="K338" s="37">
        <v>537256805.20161498</v>
      </c>
      <c r="L338" s="37">
        <v>2482983627.8647799</v>
      </c>
      <c r="M338" s="37">
        <v>223758089.354002</v>
      </c>
      <c r="N338" s="37">
        <v>3813868210.7541699</v>
      </c>
      <c r="O338" s="37">
        <v>335087437.43480301</v>
      </c>
      <c r="P338" s="37">
        <v>4148955648.1889701</v>
      </c>
      <c r="Q338" s="37">
        <v>0</v>
      </c>
      <c r="R338" s="37">
        <v>337</v>
      </c>
      <c r="S338" s="37">
        <v>0.33700000000000002</v>
      </c>
      <c r="T338">
        <v>0.52800000000000002</v>
      </c>
      <c r="U338">
        <f t="shared" si="10"/>
        <v>337</v>
      </c>
      <c r="V338">
        <f t="shared" si="11"/>
        <v>315</v>
      </c>
    </row>
    <row r="339" spans="1:22" x14ac:dyDescent="0.25">
      <c r="A339" s="37">
        <v>600</v>
      </c>
      <c r="B339" s="37" t="s">
        <v>829</v>
      </c>
      <c r="C339" s="37" t="s">
        <v>830</v>
      </c>
      <c r="D339" s="37">
        <v>477464970.01577502</v>
      </c>
      <c r="E339" s="37">
        <v>5702797228.4087696</v>
      </c>
      <c r="F339" s="37">
        <v>931629496.51923203</v>
      </c>
      <c r="G339" s="37">
        <v>6634426724.9280005</v>
      </c>
      <c r="H339" s="37">
        <v>1437161972.90821</v>
      </c>
      <c r="I339" s="37">
        <v>250362311.82549199</v>
      </c>
      <c r="J339" s="37">
        <v>1937679625.7848101</v>
      </c>
      <c r="K339" s="37">
        <v>572810941.69208205</v>
      </c>
      <c r="L339" s="37">
        <v>2510490567.4768901</v>
      </c>
      <c r="M339" s="37">
        <v>227102658.19028199</v>
      </c>
      <c r="N339" s="37">
        <v>3765117602.62395</v>
      </c>
      <c r="O339" s="37">
        <v>358818554.82714897</v>
      </c>
      <c r="P339" s="37">
        <v>4123936157.4510999</v>
      </c>
      <c r="Q339" s="37">
        <v>0</v>
      </c>
      <c r="R339" s="37">
        <v>338</v>
      </c>
      <c r="S339" s="37">
        <v>0.33800000000000002</v>
      </c>
      <c r="T339">
        <v>0.24199999999999999</v>
      </c>
      <c r="U339">
        <f t="shared" si="10"/>
        <v>338</v>
      </c>
      <c r="V339">
        <f t="shared" si="11"/>
        <v>348</v>
      </c>
    </row>
    <row r="340" spans="1:22" x14ac:dyDescent="0.25">
      <c r="A340" s="37">
        <v>371</v>
      </c>
      <c r="B340" s="37" t="s">
        <v>829</v>
      </c>
      <c r="C340" s="37" t="s">
        <v>830</v>
      </c>
      <c r="D340" s="37">
        <v>465094022.13667601</v>
      </c>
      <c r="E340" s="37">
        <v>5734453432.4683104</v>
      </c>
      <c r="F340" s="37">
        <v>903459389.03928399</v>
      </c>
      <c r="G340" s="37">
        <v>6637912821.5075998</v>
      </c>
      <c r="H340" s="37">
        <v>1437161972.90821</v>
      </c>
      <c r="I340" s="37">
        <v>242900531.85140899</v>
      </c>
      <c r="J340" s="37">
        <v>1911372887.02297</v>
      </c>
      <c r="K340" s="37">
        <v>556812427.82300603</v>
      </c>
      <c r="L340" s="37">
        <v>2468185314.8459702</v>
      </c>
      <c r="M340" s="37">
        <v>222193490.28526601</v>
      </c>
      <c r="N340" s="37">
        <v>3823080545.4453301</v>
      </c>
      <c r="O340" s="37">
        <v>346646961.21627802</v>
      </c>
      <c r="P340" s="37">
        <v>4169727506.6616201</v>
      </c>
      <c r="Q340" s="37">
        <v>0</v>
      </c>
      <c r="R340" s="37">
        <v>339</v>
      </c>
      <c r="S340" s="37">
        <v>0.33900000000000002</v>
      </c>
      <c r="T340">
        <v>0.25700000000000001</v>
      </c>
      <c r="U340">
        <f t="shared" si="10"/>
        <v>339</v>
      </c>
      <c r="V340">
        <f t="shared" si="11"/>
        <v>296</v>
      </c>
    </row>
    <row r="341" spans="1:22" x14ac:dyDescent="0.25">
      <c r="A341" s="37">
        <v>296</v>
      </c>
      <c r="B341" s="37" t="s">
        <v>829</v>
      </c>
      <c r="C341" s="37" t="s">
        <v>830</v>
      </c>
      <c r="D341" s="37">
        <v>488181081.464297</v>
      </c>
      <c r="E341" s="37">
        <v>5663612712.6648302</v>
      </c>
      <c r="F341" s="37">
        <v>976419875.57643902</v>
      </c>
      <c r="G341" s="37">
        <v>6640032588.2412701</v>
      </c>
      <c r="H341" s="37">
        <v>1437161972.90821</v>
      </c>
      <c r="I341" s="37">
        <v>258005882.971071</v>
      </c>
      <c r="J341" s="37">
        <v>1950861315.1868</v>
      </c>
      <c r="K341" s="37">
        <v>587864003.52987003</v>
      </c>
      <c r="L341" s="37">
        <v>2538725318.71668</v>
      </c>
      <c r="M341" s="37">
        <v>230175198.49322599</v>
      </c>
      <c r="N341" s="37">
        <v>3712751397.4780202</v>
      </c>
      <c r="O341" s="37">
        <v>388555872.04656899</v>
      </c>
      <c r="P341" s="37">
        <v>4101307269.52458</v>
      </c>
      <c r="Q341" s="37">
        <v>0</v>
      </c>
      <c r="R341" s="37">
        <v>340</v>
      </c>
      <c r="S341" s="37">
        <v>0.34</v>
      </c>
      <c r="T341">
        <v>0.13900000000000001</v>
      </c>
      <c r="U341">
        <f t="shared" si="10"/>
        <v>340</v>
      </c>
      <c r="V341">
        <f t="shared" si="11"/>
        <v>381</v>
      </c>
    </row>
    <row r="342" spans="1:22" x14ac:dyDescent="0.25">
      <c r="A342" s="37">
        <v>487</v>
      </c>
      <c r="B342" s="37" t="s">
        <v>829</v>
      </c>
      <c r="C342" s="37" t="s">
        <v>830</v>
      </c>
      <c r="D342" s="37">
        <v>474459960.270046</v>
      </c>
      <c r="E342" s="37">
        <v>5690614130.8461905</v>
      </c>
      <c r="F342" s="37">
        <v>953284283.20371103</v>
      </c>
      <c r="G342" s="37">
        <v>6643898414.0499001</v>
      </c>
      <c r="H342" s="37">
        <v>1437161972.90821</v>
      </c>
      <c r="I342" s="37">
        <v>249304388.6072</v>
      </c>
      <c r="J342" s="37">
        <v>1936765921.5539999</v>
      </c>
      <c r="K342" s="37">
        <v>587955852.92306006</v>
      </c>
      <c r="L342" s="37">
        <v>2524721774.4770598</v>
      </c>
      <c r="M342" s="37">
        <v>225155571.662846</v>
      </c>
      <c r="N342" s="37">
        <v>3753848209.2921801</v>
      </c>
      <c r="O342" s="37">
        <v>365328430.28065002</v>
      </c>
      <c r="P342" s="37">
        <v>4119176639.5728302</v>
      </c>
      <c r="Q342" s="37">
        <v>0</v>
      </c>
      <c r="R342" s="37">
        <v>341</v>
      </c>
      <c r="S342" s="37">
        <v>0.34100000000000003</v>
      </c>
      <c r="T342">
        <v>0.88200000000000001</v>
      </c>
      <c r="U342">
        <f t="shared" si="10"/>
        <v>341</v>
      </c>
      <c r="V342">
        <f t="shared" si="11"/>
        <v>329</v>
      </c>
    </row>
    <row r="343" spans="1:22" x14ac:dyDescent="0.25">
      <c r="A343" s="37">
        <v>444</v>
      </c>
      <c r="B343" s="37" t="s">
        <v>829</v>
      </c>
      <c r="C343" s="37" t="s">
        <v>830</v>
      </c>
      <c r="D343" s="37">
        <v>478799940.71007401</v>
      </c>
      <c r="E343" s="37">
        <v>5776040157.4076004</v>
      </c>
      <c r="F343" s="37">
        <v>871924392.58696198</v>
      </c>
      <c r="G343" s="37">
        <v>6647964549.9945498</v>
      </c>
      <c r="H343" s="37">
        <v>1437161972.90821</v>
      </c>
      <c r="I343" s="37">
        <v>253535238.11344901</v>
      </c>
      <c r="J343" s="37">
        <v>2028162161.2561901</v>
      </c>
      <c r="K343" s="37">
        <v>521796622.12414902</v>
      </c>
      <c r="L343" s="37">
        <v>2549958783.3803501</v>
      </c>
      <c r="M343" s="37">
        <v>225264702.59662399</v>
      </c>
      <c r="N343" s="37">
        <v>3747877996.1514001</v>
      </c>
      <c r="O343" s="37">
        <v>350127770.46281302</v>
      </c>
      <c r="P343" s="37">
        <v>4098005766.6142001</v>
      </c>
      <c r="Q343" s="37">
        <v>0</v>
      </c>
      <c r="R343" s="37">
        <v>342</v>
      </c>
      <c r="S343" s="37">
        <v>0.34200000000000003</v>
      </c>
      <c r="T343">
        <v>8.5999999999999993E-2</v>
      </c>
      <c r="U343">
        <f t="shared" si="10"/>
        <v>342</v>
      </c>
      <c r="V343">
        <f t="shared" si="11"/>
        <v>331</v>
      </c>
    </row>
    <row r="344" spans="1:22" x14ac:dyDescent="0.25">
      <c r="A344" s="37">
        <v>648</v>
      </c>
      <c r="B344" s="37" t="s">
        <v>829</v>
      </c>
      <c r="C344" s="37" t="s">
        <v>830</v>
      </c>
      <c r="D344" s="37">
        <v>481500533.31941998</v>
      </c>
      <c r="E344" s="37">
        <v>5685958003.9532804</v>
      </c>
      <c r="F344" s="37">
        <v>965939977.928792</v>
      </c>
      <c r="G344" s="37">
        <v>6651897981.88204</v>
      </c>
      <c r="H344" s="37">
        <v>1437161972.90821</v>
      </c>
      <c r="I344" s="37">
        <v>253198891.81287399</v>
      </c>
      <c r="J344" s="37">
        <v>1966129151.7039101</v>
      </c>
      <c r="K344" s="37">
        <v>585286711.86263704</v>
      </c>
      <c r="L344" s="37">
        <v>2551415863.5665498</v>
      </c>
      <c r="M344" s="37">
        <v>228301641.50654599</v>
      </c>
      <c r="N344" s="37">
        <v>3719828852.2493601</v>
      </c>
      <c r="O344" s="37">
        <v>380653266.06615502</v>
      </c>
      <c r="P344" s="37">
        <v>4100482118.3154802</v>
      </c>
      <c r="Q344" s="37">
        <v>0</v>
      </c>
      <c r="R344" s="37">
        <v>343</v>
      </c>
      <c r="S344" s="37">
        <v>0.34300000000000003</v>
      </c>
      <c r="T344">
        <v>0.82199999999999995</v>
      </c>
      <c r="U344">
        <f t="shared" si="10"/>
        <v>343</v>
      </c>
      <c r="V344">
        <f t="shared" si="11"/>
        <v>363</v>
      </c>
    </row>
    <row r="345" spans="1:22" x14ac:dyDescent="0.25">
      <c r="A345" s="37">
        <v>359</v>
      </c>
      <c r="B345" s="37" t="s">
        <v>829</v>
      </c>
      <c r="C345" s="37" t="s">
        <v>830</v>
      </c>
      <c r="D345" s="37">
        <v>471692895.576599</v>
      </c>
      <c r="E345" s="37">
        <v>5771453207.6962404</v>
      </c>
      <c r="F345" s="37">
        <v>887615410.369156</v>
      </c>
      <c r="G345" s="37">
        <v>6659068618.0654001</v>
      </c>
      <c r="H345" s="37">
        <v>1437161972.90821</v>
      </c>
      <c r="I345" s="37">
        <v>245918815.047025</v>
      </c>
      <c r="J345" s="37">
        <v>1920668207.4976001</v>
      </c>
      <c r="K345" s="37">
        <v>548366800.23038006</v>
      </c>
      <c r="L345" s="37">
        <v>2469035007.7279801</v>
      </c>
      <c r="M345" s="37">
        <v>225774080.52957299</v>
      </c>
      <c r="N345" s="37">
        <v>3850785000.1986399</v>
      </c>
      <c r="O345" s="37">
        <v>339248610.138776</v>
      </c>
      <c r="P345" s="37">
        <v>4190033610.33741</v>
      </c>
      <c r="Q345" s="37">
        <v>0</v>
      </c>
      <c r="R345" s="37">
        <v>344</v>
      </c>
      <c r="S345" s="37">
        <v>0.34399999999999997</v>
      </c>
      <c r="T345">
        <v>0.75600000000000001</v>
      </c>
      <c r="U345">
        <f t="shared" si="10"/>
        <v>344</v>
      </c>
      <c r="V345">
        <f t="shared" si="11"/>
        <v>337</v>
      </c>
    </row>
    <row r="346" spans="1:22" x14ac:dyDescent="0.25">
      <c r="A346" s="37">
        <v>874</v>
      </c>
      <c r="B346" s="37" t="s">
        <v>829</v>
      </c>
      <c r="C346" s="37" t="s">
        <v>830</v>
      </c>
      <c r="D346" s="37">
        <v>498137566.62299103</v>
      </c>
      <c r="E346" s="37">
        <v>5627554103.84659</v>
      </c>
      <c r="F346" s="37">
        <v>1031879826.11491</v>
      </c>
      <c r="G346" s="37">
        <v>6659433929.9615097</v>
      </c>
      <c r="H346" s="37">
        <v>1437161972.90821</v>
      </c>
      <c r="I346" s="37">
        <v>264982564.13245499</v>
      </c>
      <c r="J346" s="37">
        <v>2047470823.0590999</v>
      </c>
      <c r="K346" s="37">
        <v>601576428.75621998</v>
      </c>
      <c r="L346" s="37">
        <v>2649047251.81532</v>
      </c>
      <c r="M346" s="37">
        <v>233155002.49053499</v>
      </c>
      <c r="N346" s="37">
        <v>3580083280.7874899</v>
      </c>
      <c r="O346" s="37">
        <v>430303397.35869098</v>
      </c>
      <c r="P346" s="37">
        <v>4010386678.1461902</v>
      </c>
      <c r="Q346" s="37">
        <v>0</v>
      </c>
      <c r="R346" s="37">
        <v>345</v>
      </c>
      <c r="S346" s="37">
        <v>0.34499999999999997</v>
      </c>
      <c r="T346">
        <v>0.91</v>
      </c>
      <c r="U346">
        <f t="shared" si="10"/>
        <v>345</v>
      </c>
      <c r="V346">
        <f t="shared" si="11"/>
        <v>415</v>
      </c>
    </row>
    <row r="347" spans="1:22" x14ac:dyDescent="0.25">
      <c r="A347" s="37">
        <v>93</v>
      </c>
      <c r="B347" s="37" t="s">
        <v>829</v>
      </c>
      <c r="C347" s="37" t="s">
        <v>830</v>
      </c>
      <c r="D347" s="37">
        <v>500328531.59422898</v>
      </c>
      <c r="E347" s="37">
        <v>5635071166.6322899</v>
      </c>
      <c r="F347" s="37">
        <v>1029417953.93356</v>
      </c>
      <c r="G347" s="37">
        <v>6664489120.5658598</v>
      </c>
      <c r="H347" s="37">
        <v>1437161972.90821</v>
      </c>
      <c r="I347" s="37">
        <v>266042457.33029401</v>
      </c>
      <c r="J347" s="37">
        <v>2048765631.2130301</v>
      </c>
      <c r="K347" s="37">
        <v>599180982.093207</v>
      </c>
      <c r="L347" s="37">
        <v>2647946613.3062401</v>
      </c>
      <c r="M347" s="37">
        <v>234286074.26393399</v>
      </c>
      <c r="N347" s="37">
        <v>3586305535.41926</v>
      </c>
      <c r="O347" s="37">
        <v>430236971.84035599</v>
      </c>
      <c r="P347" s="37">
        <v>4016542507.2596202</v>
      </c>
      <c r="Q347" s="37">
        <v>0</v>
      </c>
      <c r="R347" s="37">
        <v>346</v>
      </c>
      <c r="S347" s="37">
        <v>0.34599999999999997</v>
      </c>
      <c r="T347">
        <v>0.10199999999999999</v>
      </c>
      <c r="U347">
        <f t="shared" si="10"/>
        <v>346</v>
      </c>
      <c r="V347">
        <f t="shared" si="11"/>
        <v>426</v>
      </c>
    </row>
    <row r="348" spans="1:22" x14ac:dyDescent="0.25">
      <c r="A348" s="37">
        <v>632</v>
      </c>
      <c r="B348" s="37" t="s">
        <v>829</v>
      </c>
      <c r="C348" s="37" t="s">
        <v>830</v>
      </c>
      <c r="D348" s="37">
        <v>471313482.26456499</v>
      </c>
      <c r="E348" s="37">
        <v>5772759593.1227102</v>
      </c>
      <c r="F348" s="37">
        <v>892667401.35412002</v>
      </c>
      <c r="G348" s="37">
        <v>6665426994.47684</v>
      </c>
      <c r="H348" s="37">
        <v>1437161972.90821</v>
      </c>
      <c r="I348" s="37">
        <v>246440682.87855801</v>
      </c>
      <c r="J348" s="37">
        <v>1943704649.3994</v>
      </c>
      <c r="K348" s="37">
        <v>551270311.07945395</v>
      </c>
      <c r="L348" s="37">
        <v>2494974960.4788499</v>
      </c>
      <c r="M348" s="37">
        <v>224872799.38600701</v>
      </c>
      <c r="N348" s="37">
        <v>3829054943.72331</v>
      </c>
      <c r="O348" s="37">
        <v>341397090.27466601</v>
      </c>
      <c r="P348" s="37">
        <v>4170452033.9979801</v>
      </c>
      <c r="Q348" s="37">
        <v>0</v>
      </c>
      <c r="R348" s="37">
        <v>347</v>
      </c>
      <c r="S348" s="37">
        <v>0.34699999999999998</v>
      </c>
      <c r="T348">
        <v>0.64800000000000002</v>
      </c>
      <c r="U348">
        <f t="shared" si="10"/>
        <v>347</v>
      </c>
      <c r="V348">
        <f t="shared" si="11"/>
        <v>327</v>
      </c>
    </row>
    <row r="349" spans="1:22" x14ac:dyDescent="0.25">
      <c r="A349" s="37">
        <v>396</v>
      </c>
      <c r="B349" s="37" t="s">
        <v>829</v>
      </c>
      <c r="C349" s="37" t="s">
        <v>830</v>
      </c>
      <c r="D349" s="37">
        <v>475326380.83141297</v>
      </c>
      <c r="E349" s="37">
        <v>5764734061.0996504</v>
      </c>
      <c r="F349" s="37">
        <v>902729124.353109</v>
      </c>
      <c r="G349" s="37">
        <v>6667463185.4527903</v>
      </c>
      <c r="H349" s="37">
        <v>1437161972.90821</v>
      </c>
      <c r="I349" s="37">
        <v>248558726.76568499</v>
      </c>
      <c r="J349" s="37">
        <v>1935209404.53754</v>
      </c>
      <c r="K349" s="37">
        <v>558004988.47347105</v>
      </c>
      <c r="L349" s="37">
        <v>2493214393.0110102</v>
      </c>
      <c r="M349" s="37">
        <v>226767654.065727</v>
      </c>
      <c r="N349" s="37">
        <v>3829524656.5621099</v>
      </c>
      <c r="O349" s="37">
        <v>344724135.879637</v>
      </c>
      <c r="P349" s="37">
        <v>4174248792.4417701</v>
      </c>
      <c r="Q349" s="37">
        <v>0</v>
      </c>
      <c r="R349" s="37">
        <v>348</v>
      </c>
      <c r="S349" s="37">
        <v>0.34799999999999998</v>
      </c>
      <c r="T349">
        <v>0.68600000000000005</v>
      </c>
      <c r="U349">
        <f t="shared" si="10"/>
        <v>348</v>
      </c>
      <c r="V349">
        <f t="shared" si="11"/>
        <v>345</v>
      </c>
    </row>
    <row r="350" spans="1:22" x14ac:dyDescent="0.25">
      <c r="A350" s="37">
        <v>59</v>
      </c>
      <c r="B350" s="37" t="s">
        <v>829</v>
      </c>
      <c r="C350" s="37" t="s">
        <v>830</v>
      </c>
      <c r="D350" s="37">
        <v>476718796.48013002</v>
      </c>
      <c r="E350" s="37">
        <v>5807482775.6641302</v>
      </c>
      <c r="F350" s="37">
        <v>860007700.32973099</v>
      </c>
      <c r="G350" s="37">
        <v>6667490475.9938402</v>
      </c>
      <c r="H350" s="37">
        <v>1437161972.90821</v>
      </c>
      <c r="I350" s="37">
        <v>249725806.10570201</v>
      </c>
      <c r="J350" s="37">
        <v>1981593635.7030001</v>
      </c>
      <c r="K350" s="37">
        <v>524021958.47306299</v>
      </c>
      <c r="L350" s="37">
        <v>2505615594.1760702</v>
      </c>
      <c r="M350" s="37">
        <v>226992990.37442699</v>
      </c>
      <c r="N350" s="37">
        <v>3825889139.9611301</v>
      </c>
      <c r="O350" s="37">
        <v>335985741.856668</v>
      </c>
      <c r="P350" s="37">
        <v>4161874881.81776</v>
      </c>
      <c r="Q350" s="37">
        <v>0</v>
      </c>
      <c r="R350" s="37">
        <v>349</v>
      </c>
      <c r="S350" s="37">
        <v>0.34899999999999998</v>
      </c>
      <c r="T350">
        <v>0.49099999999999999</v>
      </c>
      <c r="U350">
        <f t="shared" si="10"/>
        <v>349</v>
      </c>
      <c r="V350">
        <f t="shared" si="11"/>
        <v>347</v>
      </c>
    </row>
    <row r="351" spans="1:22" x14ac:dyDescent="0.25">
      <c r="A351" s="37">
        <v>605</v>
      </c>
      <c r="B351" s="37" t="s">
        <v>829</v>
      </c>
      <c r="C351" s="37" t="s">
        <v>830</v>
      </c>
      <c r="D351" s="37">
        <v>474409466.26354098</v>
      </c>
      <c r="E351" s="37">
        <v>5843424482.9537296</v>
      </c>
      <c r="F351" s="37">
        <v>825385164.54732895</v>
      </c>
      <c r="G351" s="37">
        <v>6668809647.5010595</v>
      </c>
      <c r="H351" s="37">
        <v>1437161972.90821</v>
      </c>
      <c r="I351" s="37">
        <v>248338838.09395799</v>
      </c>
      <c r="J351" s="37">
        <v>1994628031.93887</v>
      </c>
      <c r="K351" s="37">
        <v>501489413.56193</v>
      </c>
      <c r="L351" s="37">
        <v>2496117445.5007901</v>
      </c>
      <c r="M351" s="37">
        <v>226070628.16958299</v>
      </c>
      <c r="N351" s="37">
        <v>3848796451.0148501</v>
      </c>
      <c r="O351" s="37">
        <v>323895750.98539799</v>
      </c>
      <c r="P351" s="37">
        <v>4172692202.0002699</v>
      </c>
      <c r="Q351" s="37">
        <v>0</v>
      </c>
      <c r="R351" s="37">
        <v>350</v>
      </c>
      <c r="S351" s="37">
        <v>0.35</v>
      </c>
      <c r="T351">
        <v>0.90700000000000003</v>
      </c>
      <c r="U351">
        <f t="shared" si="10"/>
        <v>350</v>
      </c>
      <c r="V351">
        <f t="shared" si="11"/>
        <v>341</v>
      </c>
    </row>
    <row r="352" spans="1:22" x14ac:dyDescent="0.25">
      <c r="A352" s="37">
        <v>568</v>
      </c>
      <c r="B352" s="37" t="s">
        <v>829</v>
      </c>
      <c r="C352" s="37" t="s">
        <v>830</v>
      </c>
      <c r="D352" s="37">
        <v>476432984.22707498</v>
      </c>
      <c r="E352" s="37">
        <v>5762334823.1975403</v>
      </c>
      <c r="F352" s="37">
        <v>910530288.10235798</v>
      </c>
      <c r="G352" s="37">
        <v>6672865111.2999096</v>
      </c>
      <c r="H352" s="37">
        <v>1437161972.90821</v>
      </c>
      <c r="I352" s="37">
        <v>249492679.35616899</v>
      </c>
      <c r="J352" s="37">
        <v>1942213639.8845899</v>
      </c>
      <c r="K352" s="37">
        <v>561031037.89286304</v>
      </c>
      <c r="L352" s="37">
        <v>2503244677.7774401</v>
      </c>
      <c r="M352" s="37">
        <v>226940304.87090501</v>
      </c>
      <c r="N352" s="37">
        <v>3820121183.3129501</v>
      </c>
      <c r="O352" s="37">
        <v>349499250.20949501</v>
      </c>
      <c r="P352" s="37">
        <v>4169620433.52247</v>
      </c>
      <c r="Q352" s="37">
        <v>0</v>
      </c>
      <c r="R352" s="37">
        <v>351</v>
      </c>
      <c r="S352" s="37">
        <v>0.35099999999999998</v>
      </c>
      <c r="T352">
        <v>0.309</v>
      </c>
      <c r="U352">
        <f t="shared" si="10"/>
        <v>351</v>
      </c>
      <c r="V352">
        <f t="shared" si="11"/>
        <v>346</v>
      </c>
    </row>
    <row r="353" spans="1:22" x14ac:dyDescent="0.25">
      <c r="A353" s="37">
        <v>612</v>
      </c>
      <c r="B353" s="37" t="s">
        <v>829</v>
      </c>
      <c r="C353" s="37" t="s">
        <v>830</v>
      </c>
      <c r="D353" s="37">
        <v>472840005.78711498</v>
      </c>
      <c r="E353" s="37">
        <v>5860047502.2410498</v>
      </c>
      <c r="F353" s="37">
        <v>816019419.76413095</v>
      </c>
      <c r="G353" s="37">
        <v>6676066922.0051804</v>
      </c>
      <c r="H353" s="37">
        <v>1437161972.90821</v>
      </c>
      <c r="I353" s="37">
        <v>249182635.25693801</v>
      </c>
      <c r="J353" s="37">
        <v>2041845759.41769</v>
      </c>
      <c r="K353" s="37">
        <v>487435044.63066202</v>
      </c>
      <c r="L353" s="37">
        <v>2529280804.0483599</v>
      </c>
      <c r="M353" s="37">
        <v>223657370.530177</v>
      </c>
      <c r="N353" s="37">
        <v>3818201742.82336</v>
      </c>
      <c r="O353" s="37">
        <v>328584375.13346899</v>
      </c>
      <c r="P353" s="37">
        <v>4146786117.95682</v>
      </c>
      <c r="Q353" s="37">
        <v>0</v>
      </c>
      <c r="R353" s="37">
        <v>352</v>
      </c>
      <c r="S353" s="37">
        <v>0.35199999999999998</v>
      </c>
      <c r="T353">
        <v>0.26400000000000001</v>
      </c>
      <c r="U353">
        <f t="shared" si="10"/>
        <v>352</v>
      </c>
      <c r="V353">
        <f t="shared" si="11"/>
        <v>312</v>
      </c>
    </row>
    <row r="354" spans="1:22" x14ac:dyDescent="0.25">
      <c r="A354" s="37">
        <v>776</v>
      </c>
      <c r="B354" s="37" t="s">
        <v>829</v>
      </c>
      <c r="C354" s="37" t="s">
        <v>830</v>
      </c>
      <c r="D354" s="37">
        <v>486821741.09921199</v>
      </c>
      <c r="E354" s="37">
        <v>5681322145.6139097</v>
      </c>
      <c r="F354" s="37">
        <v>994770635.21871197</v>
      </c>
      <c r="G354" s="37">
        <v>6676092780.8326397</v>
      </c>
      <c r="H354" s="37">
        <v>1437161972.90821</v>
      </c>
      <c r="I354" s="37">
        <v>257611389.29284599</v>
      </c>
      <c r="J354" s="37">
        <v>2014700752.0321901</v>
      </c>
      <c r="K354" s="37">
        <v>600277653.59390903</v>
      </c>
      <c r="L354" s="37">
        <v>2614978405.6261001</v>
      </c>
      <c r="M354" s="37">
        <v>229210351.806366</v>
      </c>
      <c r="N354" s="37">
        <v>3666621393.5817199</v>
      </c>
      <c r="O354" s="37">
        <v>394492981.62480199</v>
      </c>
      <c r="P354" s="37">
        <v>4061114375.2065401</v>
      </c>
      <c r="Q354" s="37">
        <v>0</v>
      </c>
      <c r="R354" s="37">
        <v>353</v>
      </c>
      <c r="S354" s="37">
        <v>0.35299999999999998</v>
      </c>
      <c r="T354">
        <v>0.63900000000000001</v>
      </c>
      <c r="U354">
        <f t="shared" si="10"/>
        <v>353</v>
      </c>
      <c r="V354">
        <f t="shared" si="11"/>
        <v>372</v>
      </c>
    </row>
    <row r="355" spans="1:22" x14ac:dyDescent="0.25">
      <c r="A355" s="37">
        <v>181</v>
      </c>
      <c r="B355" s="37" t="s">
        <v>829</v>
      </c>
      <c r="C355" s="37" t="s">
        <v>830</v>
      </c>
      <c r="D355" s="37">
        <v>488984921.84339899</v>
      </c>
      <c r="E355" s="37">
        <v>5690711080.1982498</v>
      </c>
      <c r="F355" s="37">
        <v>985696902.720842</v>
      </c>
      <c r="G355" s="37">
        <v>6676407982.9190903</v>
      </c>
      <c r="H355" s="37">
        <v>1437161972.90821</v>
      </c>
      <c r="I355" s="37">
        <v>258161244.06290999</v>
      </c>
      <c r="J355" s="37">
        <v>1964891353.03509</v>
      </c>
      <c r="K355" s="37">
        <v>594792107.23065698</v>
      </c>
      <c r="L355" s="37">
        <v>2559683460.2657399</v>
      </c>
      <c r="M355" s="37">
        <v>230823677.78048801</v>
      </c>
      <c r="N355" s="37">
        <v>3725819727.1631598</v>
      </c>
      <c r="O355" s="37">
        <v>390904795.49018502</v>
      </c>
      <c r="P355" s="37">
        <v>4116724522.6533399</v>
      </c>
      <c r="Q355" s="37">
        <v>0</v>
      </c>
      <c r="R355" s="37">
        <v>354</v>
      </c>
      <c r="S355" s="37">
        <v>0.35399999999999998</v>
      </c>
      <c r="T355">
        <v>0.499</v>
      </c>
      <c r="U355">
        <f t="shared" si="10"/>
        <v>354</v>
      </c>
      <c r="V355">
        <f t="shared" si="11"/>
        <v>391</v>
      </c>
    </row>
    <row r="356" spans="1:22" x14ac:dyDescent="0.25">
      <c r="A356" s="37">
        <v>911</v>
      </c>
      <c r="B356" s="37" t="s">
        <v>829</v>
      </c>
      <c r="C356" s="37" t="s">
        <v>830</v>
      </c>
      <c r="D356" s="37">
        <v>462727533.77522898</v>
      </c>
      <c r="E356" s="37">
        <v>5822867974.1974497</v>
      </c>
      <c r="F356" s="37">
        <v>854609238.83016598</v>
      </c>
      <c r="G356" s="37">
        <v>6677477213.0276499</v>
      </c>
      <c r="H356" s="37">
        <v>1437161972.90821</v>
      </c>
      <c r="I356" s="37">
        <v>243032250.4217</v>
      </c>
      <c r="J356" s="37">
        <v>1976530643.76776</v>
      </c>
      <c r="K356" s="37">
        <v>522742505.738442</v>
      </c>
      <c r="L356" s="37">
        <v>2499273149.5061898</v>
      </c>
      <c r="M356" s="37">
        <v>219695283.35352799</v>
      </c>
      <c r="N356" s="37">
        <v>3846337330.4296899</v>
      </c>
      <c r="O356" s="37">
        <v>331866733.09172302</v>
      </c>
      <c r="P356" s="37">
        <v>4178204063.52145</v>
      </c>
      <c r="Q356" s="37">
        <v>0</v>
      </c>
      <c r="R356" s="37">
        <v>355</v>
      </c>
      <c r="S356" s="37">
        <v>0.35499999999999998</v>
      </c>
      <c r="T356">
        <v>0.48099999999999998</v>
      </c>
      <c r="U356">
        <f t="shared" si="10"/>
        <v>355</v>
      </c>
      <c r="V356">
        <f t="shared" si="11"/>
        <v>273</v>
      </c>
    </row>
    <row r="357" spans="1:22" x14ac:dyDescent="0.25">
      <c r="A357" s="37">
        <v>82</v>
      </c>
      <c r="B357" s="37" t="s">
        <v>829</v>
      </c>
      <c r="C357" s="37" t="s">
        <v>830</v>
      </c>
      <c r="D357" s="37">
        <v>472184848.47553802</v>
      </c>
      <c r="E357" s="37">
        <v>5793126900.9333496</v>
      </c>
      <c r="F357" s="37">
        <v>884501294.20448697</v>
      </c>
      <c r="G357" s="37">
        <v>6677628195.1378698</v>
      </c>
      <c r="H357" s="37">
        <v>1437161972.90821</v>
      </c>
      <c r="I357" s="37">
        <v>247017922.62910599</v>
      </c>
      <c r="J357" s="37">
        <v>1931919454.3673401</v>
      </c>
      <c r="K357" s="37">
        <v>541179072.34008002</v>
      </c>
      <c r="L357" s="37">
        <v>2473098526.7074199</v>
      </c>
      <c r="M357" s="37">
        <v>225166925.846432</v>
      </c>
      <c r="N357" s="37">
        <v>3861207446.566</v>
      </c>
      <c r="O357" s="37">
        <v>343322221.864407</v>
      </c>
      <c r="P357" s="37">
        <v>4204529668.4304399</v>
      </c>
      <c r="Q357" s="37">
        <v>0</v>
      </c>
      <c r="R357" s="37">
        <v>356</v>
      </c>
      <c r="S357" s="37">
        <v>0.35599999999999998</v>
      </c>
      <c r="T357">
        <v>0.41799999999999998</v>
      </c>
      <c r="U357">
        <f t="shared" si="10"/>
        <v>356</v>
      </c>
      <c r="V357">
        <f t="shared" si="11"/>
        <v>330</v>
      </c>
    </row>
    <row r="358" spans="1:22" x14ac:dyDescent="0.25">
      <c r="A358" s="37">
        <v>882</v>
      </c>
      <c r="B358" s="37" t="s">
        <v>829</v>
      </c>
      <c r="C358" s="37" t="s">
        <v>830</v>
      </c>
      <c r="D358" s="37">
        <v>490187641.43465197</v>
      </c>
      <c r="E358" s="37">
        <v>5674417239.9518995</v>
      </c>
      <c r="F358" s="37">
        <v>1009261678.03583</v>
      </c>
      <c r="G358" s="37">
        <v>6683678917.9877501</v>
      </c>
      <c r="H358" s="37">
        <v>1437161972.90821</v>
      </c>
      <c r="I358" s="37">
        <v>260343563.465103</v>
      </c>
      <c r="J358" s="37">
        <v>2001192293.1359501</v>
      </c>
      <c r="K358" s="37">
        <v>601846181.05119598</v>
      </c>
      <c r="L358" s="37">
        <v>2603038474.18714</v>
      </c>
      <c r="M358" s="37">
        <v>229844077.969549</v>
      </c>
      <c r="N358" s="37">
        <v>3673224946.8159499</v>
      </c>
      <c r="O358" s="37">
        <v>407415496.98463798</v>
      </c>
      <c r="P358" s="37">
        <v>4080640443.8006001</v>
      </c>
      <c r="Q358" s="37">
        <v>0</v>
      </c>
      <c r="R358" s="37">
        <v>357</v>
      </c>
      <c r="S358" s="37">
        <v>0.35699999999999998</v>
      </c>
      <c r="T358">
        <v>0.69399999999999995</v>
      </c>
      <c r="U358">
        <f t="shared" si="10"/>
        <v>357</v>
      </c>
      <c r="V358">
        <f t="shared" si="11"/>
        <v>379</v>
      </c>
    </row>
    <row r="359" spans="1:22" x14ac:dyDescent="0.25">
      <c r="A359" s="37">
        <v>243</v>
      </c>
      <c r="B359" s="37" t="s">
        <v>829</v>
      </c>
      <c r="C359" s="37" t="s">
        <v>830</v>
      </c>
      <c r="D359" s="37">
        <v>478724398.261392</v>
      </c>
      <c r="E359" s="37">
        <v>5793998154.9299002</v>
      </c>
      <c r="F359" s="37">
        <v>890703932.42976606</v>
      </c>
      <c r="G359" s="37">
        <v>6684702087.3596401</v>
      </c>
      <c r="H359" s="37">
        <v>1437161972.90821</v>
      </c>
      <c r="I359" s="37">
        <v>250654066.20609099</v>
      </c>
      <c r="J359" s="37">
        <v>1966650579.26405</v>
      </c>
      <c r="K359" s="37">
        <v>544335272.36681497</v>
      </c>
      <c r="L359" s="37">
        <v>2510985851.6308699</v>
      </c>
      <c r="M359" s="37">
        <v>228070332.05530101</v>
      </c>
      <c r="N359" s="37">
        <v>3827347575.6658401</v>
      </c>
      <c r="O359" s="37">
        <v>346368660.06295002</v>
      </c>
      <c r="P359" s="37">
        <v>4173716235.7287698</v>
      </c>
      <c r="Q359" s="37">
        <v>0</v>
      </c>
      <c r="R359" s="37">
        <v>358</v>
      </c>
      <c r="S359" s="37">
        <v>0.35799999999999998</v>
      </c>
      <c r="T359">
        <v>0.72499999999999998</v>
      </c>
      <c r="U359">
        <f t="shared" si="10"/>
        <v>358</v>
      </c>
      <c r="V359">
        <f t="shared" si="11"/>
        <v>361</v>
      </c>
    </row>
    <row r="360" spans="1:22" x14ac:dyDescent="0.25">
      <c r="A360" s="37">
        <v>505</v>
      </c>
      <c r="B360" s="37" t="s">
        <v>829</v>
      </c>
      <c r="C360" s="37" t="s">
        <v>830</v>
      </c>
      <c r="D360" s="37">
        <v>489083953.18769598</v>
      </c>
      <c r="E360" s="37">
        <v>5753921613.3772802</v>
      </c>
      <c r="F360" s="37">
        <v>955830557.15663004</v>
      </c>
      <c r="G360" s="37">
        <v>6709752170.5339203</v>
      </c>
      <c r="H360" s="37">
        <v>1437161972.90821</v>
      </c>
      <c r="I360" s="37">
        <v>258615207.84548801</v>
      </c>
      <c r="J360" s="37">
        <v>2014708422.6325099</v>
      </c>
      <c r="K360" s="37">
        <v>578571666.39967096</v>
      </c>
      <c r="L360" s="37">
        <v>2593280089.0321898</v>
      </c>
      <c r="M360" s="37">
        <v>230468745.34220701</v>
      </c>
      <c r="N360" s="37">
        <v>3739213190.7447701</v>
      </c>
      <c r="O360" s="37">
        <v>377258890.75695902</v>
      </c>
      <c r="P360" s="37">
        <v>4116472081.50173</v>
      </c>
      <c r="Q360" s="37">
        <v>0</v>
      </c>
      <c r="R360" s="37">
        <v>359</v>
      </c>
      <c r="S360" s="37">
        <v>0.35899999999999999</v>
      </c>
      <c r="T360">
        <v>0.32300000000000001</v>
      </c>
      <c r="U360">
        <f t="shared" si="10"/>
        <v>359</v>
      </c>
      <c r="V360">
        <f t="shared" si="11"/>
        <v>387</v>
      </c>
    </row>
    <row r="361" spans="1:22" x14ac:dyDescent="0.25">
      <c r="A361" s="37">
        <v>1</v>
      </c>
      <c r="B361" s="37" t="s">
        <v>829</v>
      </c>
      <c r="C361" s="37" t="s">
        <v>830</v>
      </c>
      <c r="D361" s="37">
        <v>481083732.392111</v>
      </c>
      <c r="E361" s="37">
        <v>5764594581.0025196</v>
      </c>
      <c r="F361" s="37">
        <v>946178336.67849195</v>
      </c>
      <c r="G361" s="37">
        <v>6710772917.6810198</v>
      </c>
      <c r="H361" s="37">
        <v>1437161972.90821</v>
      </c>
      <c r="I361" s="37">
        <v>252320158.802425</v>
      </c>
      <c r="J361" s="37">
        <v>1988022668.42714</v>
      </c>
      <c r="K361" s="37">
        <v>568874366.20913303</v>
      </c>
      <c r="L361" s="37">
        <v>2556897034.63627</v>
      </c>
      <c r="M361" s="37">
        <v>228763573.58968499</v>
      </c>
      <c r="N361" s="37">
        <v>3776571912.5753798</v>
      </c>
      <c r="O361" s="37">
        <v>377303970.46935803</v>
      </c>
      <c r="P361" s="37">
        <v>4153875883.0447402</v>
      </c>
      <c r="Q361" s="37">
        <v>0</v>
      </c>
      <c r="R361" s="37">
        <v>360</v>
      </c>
      <c r="S361" s="37">
        <v>0.36</v>
      </c>
      <c r="T361">
        <v>0.56299999999999994</v>
      </c>
      <c r="U361">
        <f t="shared" si="10"/>
        <v>360</v>
      </c>
      <c r="V361">
        <f t="shared" si="11"/>
        <v>367</v>
      </c>
    </row>
    <row r="362" spans="1:22" x14ac:dyDescent="0.25">
      <c r="A362" s="37">
        <v>790</v>
      </c>
      <c r="B362" s="37" t="s">
        <v>829</v>
      </c>
      <c r="C362" s="37" t="s">
        <v>830</v>
      </c>
      <c r="D362" s="37">
        <v>498689383.85072702</v>
      </c>
      <c r="E362" s="37">
        <v>5786241687.5464897</v>
      </c>
      <c r="F362" s="37">
        <v>926381329.12573695</v>
      </c>
      <c r="G362" s="37">
        <v>6712623016.6722202</v>
      </c>
      <c r="H362" s="37">
        <v>1437161972.90821</v>
      </c>
      <c r="I362" s="37">
        <v>264604704.72464901</v>
      </c>
      <c r="J362" s="37">
        <v>2058636073.96222</v>
      </c>
      <c r="K362" s="37">
        <v>555908002.333336</v>
      </c>
      <c r="L362" s="37">
        <v>2614544076.2955699</v>
      </c>
      <c r="M362" s="37">
        <v>234084679.126077</v>
      </c>
      <c r="N362" s="37">
        <v>3727605613.58427</v>
      </c>
      <c r="O362" s="37">
        <v>370473326.79240102</v>
      </c>
      <c r="P362" s="37">
        <v>4098078940.3766499</v>
      </c>
      <c r="Q362" s="37">
        <v>0</v>
      </c>
      <c r="R362" s="37">
        <v>361</v>
      </c>
      <c r="S362" s="37">
        <v>0.36099999999999999</v>
      </c>
      <c r="T362">
        <v>0.54200000000000004</v>
      </c>
      <c r="U362">
        <f t="shared" si="10"/>
        <v>361</v>
      </c>
      <c r="V362">
        <f t="shared" si="11"/>
        <v>422</v>
      </c>
    </row>
    <row r="363" spans="1:22" x14ac:dyDescent="0.25">
      <c r="A363" s="37">
        <v>823</v>
      </c>
      <c r="B363" s="37" t="s">
        <v>829</v>
      </c>
      <c r="C363" s="37" t="s">
        <v>830</v>
      </c>
      <c r="D363" s="37">
        <v>476060917.58117199</v>
      </c>
      <c r="E363" s="37">
        <v>5829690329.6870804</v>
      </c>
      <c r="F363" s="37">
        <v>884361898.24378204</v>
      </c>
      <c r="G363" s="37">
        <v>6714052227.93085</v>
      </c>
      <c r="H363" s="37">
        <v>1437161972.90821</v>
      </c>
      <c r="I363" s="37">
        <v>250123996.23950401</v>
      </c>
      <c r="J363" s="37">
        <v>1993207369.1930101</v>
      </c>
      <c r="K363" s="37">
        <v>538774055.32814503</v>
      </c>
      <c r="L363" s="37">
        <v>2531981424.5211601</v>
      </c>
      <c r="M363" s="37">
        <v>225936921.34166801</v>
      </c>
      <c r="N363" s="37">
        <v>3836482960.49406</v>
      </c>
      <c r="O363" s="37">
        <v>345587842.915636</v>
      </c>
      <c r="P363" s="37">
        <v>4182070803.4096799</v>
      </c>
      <c r="Q363" s="37">
        <v>0</v>
      </c>
      <c r="R363" s="37">
        <v>362</v>
      </c>
      <c r="S363" s="37">
        <v>0.36199999999999999</v>
      </c>
      <c r="T363">
        <v>3.4000000000000002E-2</v>
      </c>
      <c r="U363">
        <f t="shared" si="10"/>
        <v>362</v>
      </c>
      <c r="V363">
        <f t="shared" si="11"/>
        <v>340</v>
      </c>
    </row>
    <row r="364" spans="1:22" x14ac:dyDescent="0.25">
      <c r="A364" s="37">
        <v>451</v>
      </c>
      <c r="B364" s="37" t="s">
        <v>829</v>
      </c>
      <c r="C364" s="37" t="s">
        <v>830</v>
      </c>
      <c r="D364" s="37">
        <v>475932722.47061598</v>
      </c>
      <c r="E364" s="37">
        <v>5781988384.6131001</v>
      </c>
      <c r="F364" s="37">
        <v>934197634.833323</v>
      </c>
      <c r="G364" s="37">
        <v>6716186019.4464502</v>
      </c>
      <c r="H364" s="37">
        <v>1437161972.90821</v>
      </c>
      <c r="I364" s="37">
        <v>248794804.110623</v>
      </c>
      <c r="J364" s="37">
        <v>1929536473.4082201</v>
      </c>
      <c r="K364" s="37">
        <v>579061571.69679701</v>
      </c>
      <c r="L364" s="37">
        <v>2508598045.10502</v>
      </c>
      <c r="M364" s="37">
        <v>227137918.35999301</v>
      </c>
      <c r="N364" s="37">
        <v>3852451911.2048802</v>
      </c>
      <c r="O364" s="37">
        <v>355136063.13652599</v>
      </c>
      <c r="P364" s="37">
        <v>4207587974.3414302</v>
      </c>
      <c r="Q364" s="37">
        <v>0</v>
      </c>
      <c r="R364" s="37">
        <v>363</v>
      </c>
      <c r="S364" s="37">
        <v>0.36299999999999999</v>
      </c>
      <c r="T364">
        <v>0.23200000000000001</v>
      </c>
      <c r="U364">
        <f t="shared" si="10"/>
        <v>363</v>
      </c>
      <c r="V364">
        <f t="shared" si="11"/>
        <v>349</v>
      </c>
    </row>
    <row r="365" spans="1:22" x14ac:dyDescent="0.25">
      <c r="A365" s="37">
        <v>732</v>
      </c>
      <c r="B365" s="37" t="s">
        <v>829</v>
      </c>
      <c r="C365" s="37" t="s">
        <v>830</v>
      </c>
      <c r="D365" s="37">
        <v>483800179.481498</v>
      </c>
      <c r="E365" s="37">
        <v>5817587158.0810699</v>
      </c>
      <c r="F365" s="37">
        <v>899909288.23964202</v>
      </c>
      <c r="G365" s="37">
        <v>6717496446.3206902</v>
      </c>
      <c r="H365" s="37">
        <v>1437161972.90821</v>
      </c>
      <c r="I365" s="37">
        <v>254683987.40856501</v>
      </c>
      <c r="J365" s="37">
        <v>1984517173.41238</v>
      </c>
      <c r="K365" s="37">
        <v>550811880.60663903</v>
      </c>
      <c r="L365" s="37">
        <v>2535329054.0190201</v>
      </c>
      <c r="M365" s="37">
        <v>229116192.072932</v>
      </c>
      <c r="N365" s="37">
        <v>3833069984.6686902</v>
      </c>
      <c r="O365" s="37">
        <v>349097407.633003</v>
      </c>
      <c r="P365" s="37">
        <v>4182167392.3016701</v>
      </c>
      <c r="Q365" s="37">
        <v>0</v>
      </c>
      <c r="R365" s="37">
        <v>364</v>
      </c>
      <c r="S365" s="37">
        <v>0.36399999999999999</v>
      </c>
      <c r="T365">
        <v>0.90500000000000003</v>
      </c>
      <c r="U365">
        <f t="shared" si="10"/>
        <v>364</v>
      </c>
      <c r="V365">
        <f t="shared" si="11"/>
        <v>370</v>
      </c>
    </row>
    <row r="366" spans="1:22" x14ac:dyDescent="0.25">
      <c r="A366" s="37">
        <v>455</v>
      </c>
      <c r="B366" s="37" t="s">
        <v>829</v>
      </c>
      <c r="C366" s="37" t="s">
        <v>830</v>
      </c>
      <c r="D366" s="37">
        <v>472329340.68951398</v>
      </c>
      <c r="E366" s="37">
        <v>5879951853.9524002</v>
      </c>
      <c r="F366" s="37">
        <v>838815448.81837404</v>
      </c>
      <c r="G366" s="37">
        <v>6718767302.7707796</v>
      </c>
      <c r="H366" s="37">
        <v>1437161972.90821</v>
      </c>
      <c r="I366" s="37">
        <v>246619746.35192999</v>
      </c>
      <c r="J366" s="37">
        <v>1988387716.8367801</v>
      </c>
      <c r="K366" s="37">
        <v>513209507.36214</v>
      </c>
      <c r="L366" s="37">
        <v>2501597224.1989102</v>
      </c>
      <c r="M366" s="37">
        <v>225709594.33758301</v>
      </c>
      <c r="N366" s="37">
        <v>3891564137.1156201</v>
      </c>
      <c r="O366" s="37">
        <v>325605941.45623302</v>
      </c>
      <c r="P366" s="37">
        <v>4217170078.5718598</v>
      </c>
      <c r="Q366" s="37">
        <v>0</v>
      </c>
      <c r="R366" s="37">
        <v>365</v>
      </c>
      <c r="S366" s="37">
        <v>0.36499999999999999</v>
      </c>
      <c r="T366">
        <v>0.158</v>
      </c>
      <c r="U366">
        <f t="shared" si="10"/>
        <v>365</v>
      </c>
      <c r="V366">
        <f t="shared" si="11"/>
        <v>336</v>
      </c>
    </row>
    <row r="367" spans="1:22" x14ac:dyDescent="0.25">
      <c r="A367" s="37">
        <v>862</v>
      </c>
      <c r="B367" s="37" t="s">
        <v>829</v>
      </c>
      <c r="C367" s="37" t="s">
        <v>830</v>
      </c>
      <c r="D367" s="37">
        <v>493430125.63902497</v>
      </c>
      <c r="E367" s="37">
        <v>5740325318.5517998</v>
      </c>
      <c r="F367" s="37">
        <v>979510518.27933705</v>
      </c>
      <c r="G367" s="37">
        <v>6719835836.8311501</v>
      </c>
      <c r="H367" s="37">
        <v>1437161972.90821</v>
      </c>
      <c r="I367" s="37">
        <v>262113317.02357101</v>
      </c>
      <c r="J367" s="37">
        <v>2049250968.2894299</v>
      </c>
      <c r="K367" s="37">
        <v>588293025.75818896</v>
      </c>
      <c r="L367" s="37">
        <v>2637543994.0476098</v>
      </c>
      <c r="M367" s="37">
        <v>231316808.61545399</v>
      </c>
      <c r="N367" s="37">
        <v>3691074350.2623601</v>
      </c>
      <c r="O367" s="37">
        <v>391217492.52114701</v>
      </c>
      <c r="P367" s="37">
        <v>4082291842.7835398</v>
      </c>
      <c r="Q367" s="37">
        <v>0</v>
      </c>
      <c r="R367" s="37">
        <v>366</v>
      </c>
      <c r="S367" s="37">
        <v>0.36599999999999999</v>
      </c>
      <c r="T367">
        <v>0.81499999999999995</v>
      </c>
      <c r="U367">
        <f t="shared" si="10"/>
        <v>366</v>
      </c>
      <c r="V367">
        <f t="shared" si="11"/>
        <v>396</v>
      </c>
    </row>
    <row r="368" spans="1:22" x14ac:dyDescent="0.25">
      <c r="A368" s="37">
        <v>217</v>
      </c>
      <c r="B368" s="37" t="s">
        <v>829</v>
      </c>
      <c r="C368" s="37" t="s">
        <v>830</v>
      </c>
      <c r="D368" s="37">
        <v>480035899.92992598</v>
      </c>
      <c r="E368" s="37">
        <v>5823904651.7138004</v>
      </c>
      <c r="F368" s="37">
        <v>896475707.19064701</v>
      </c>
      <c r="G368" s="37">
        <v>6720380358.9044504</v>
      </c>
      <c r="H368" s="37">
        <v>1437161972.90821</v>
      </c>
      <c r="I368" s="37">
        <v>254130148.71423599</v>
      </c>
      <c r="J368" s="37">
        <v>2037540265.0061901</v>
      </c>
      <c r="K368" s="37">
        <v>555189877.71100903</v>
      </c>
      <c r="L368" s="37">
        <v>2592730142.7172098</v>
      </c>
      <c r="M368" s="37">
        <v>225905751.215689</v>
      </c>
      <c r="N368" s="37">
        <v>3786364386.7076001</v>
      </c>
      <c r="O368" s="37">
        <v>341285829.47963798</v>
      </c>
      <c r="P368" s="37">
        <v>4127650216.1872401</v>
      </c>
      <c r="Q368" s="37">
        <v>0</v>
      </c>
      <c r="R368" s="37">
        <v>367</v>
      </c>
      <c r="S368" s="37">
        <v>0.36699999999999999</v>
      </c>
      <c r="T368">
        <v>0.70899999999999996</v>
      </c>
      <c r="U368">
        <f t="shared" si="10"/>
        <v>367</v>
      </c>
      <c r="V368">
        <f t="shared" si="11"/>
        <v>339</v>
      </c>
    </row>
    <row r="369" spans="1:22" x14ac:dyDescent="0.25">
      <c r="A369" s="37">
        <v>44</v>
      </c>
      <c r="B369" s="37" t="s">
        <v>829</v>
      </c>
      <c r="C369" s="37" t="s">
        <v>830</v>
      </c>
      <c r="D369" s="37">
        <v>486794987.68475801</v>
      </c>
      <c r="E369" s="37">
        <v>5766950929.9345903</v>
      </c>
      <c r="F369" s="37">
        <v>960878062.53961205</v>
      </c>
      <c r="G369" s="37">
        <v>6727828992.4742403</v>
      </c>
      <c r="H369" s="37">
        <v>1437161972.90821</v>
      </c>
      <c r="I369" s="37">
        <v>259280972.296525</v>
      </c>
      <c r="J369" s="37">
        <v>2060667795.82024</v>
      </c>
      <c r="K369" s="37">
        <v>572628050.69667804</v>
      </c>
      <c r="L369" s="37">
        <v>2633295846.5169101</v>
      </c>
      <c r="M369" s="37">
        <v>227514015.38823301</v>
      </c>
      <c r="N369" s="37">
        <v>3706283134.1143498</v>
      </c>
      <c r="O369" s="37">
        <v>388250011.842933</v>
      </c>
      <c r="P369" s="37">
        <v>4094533145.9573202</v>
      </c>
      <c r="Q369" s="37">
        <v>0</v>
      </c>
      <c r="R369" s="37">
        <v>368</v>
      </c>
      <c r="S369" s="37">
        <v>0.36799999999999999</v>
      </c>
      <c r="T369">
        <v>0.48699999999999999</v>
      </c>
      <c r="U369">
        <f t="shared" si="10"/>
        <v>368</v>
      </c>
      <c r="V369">
        <f t="shared" si="11"/>
        <v>355</v>
      </c>
    </row>
    <row r="370" spans="1:22" x14ac:dyDescent="0.25">
      <c r="A370" s="37">
        <v>735</v>
      </c>
      <c r="B370" s="37" t="s">
        <v>829</v>
      </c>
      <c r="C370" s="37" t="s">
        <v>830</v>
      </c>
      <c r="D370" s="37">
        <v>477487573.69679898</v>
      </c>
      <c r="E370" s="37">
        <v>5823257844.2623701</v>
      </c>
      <c r="F370" s="37">
        <v>904929500.777758</v>
      </c>
      <c r="G370" s="37">
        <v>6728187345.0401201</v>
      </c>
      <c r="H370" s="37">
        <v>1437161972.90821</v>
      </c>
      <c r="I370" s="37">
        <v>250980092.121553</v>
      </c>
      <c r="J370" s="37">
        <v>1989414485.8143301</v>
      </c>
      <c r="K370" s="37">
        <v>556694147.23739696</v>
      </c>
      <c r="L370" s="37">
        <v>2546108633.0517201</v>
      </c>
      <c r="M370" s="37">
        <v>226507481.57524499</v>
      </c>
      <c r="N370" s="37">
        <v>3833843358.44803</v>
      </c>
      <c r="O370" s="37">
        <v>348235353.54035997</v>
      </c>
      <c r="P370" s="37">
        <v>4182078711.9884</v>
      </c>
      <c r="Q370" s="37">
        <v>0</v>
      </c>
      <c r="R370" s="37">
        <v>369</v>
      </c>
      <c r="S370" s="37">
        <v>0.36899999999999999</v>
      </c>
      <c r="T370">
        <v>0.85099999999999998</v>
      </c>
      <c r="U370">
        <f t="shared" si="10"/>
        <v>369</v>
      </c>
      <c r="V370">
        <f t="shared" si="11"/>
        <v>343</v>
      </c>
    </row>
    <row r="371" spans="1:22" x14ac:dyDescent="0.25">
      <c r="A371" s="37">
        <v>259</v>
      </c>
      <c r="B371" s="37" t="s">
        <v>829</v>
      </c>
      <c r="C371" s="37" t="s">
        <v>830</v>
      </c>
      <c r="D371" s="37">
        <v>472877447.06636298</v>
      </c>
      <c r="E371" s="37">
        <v>5812760258.0613604</v>
      </c>
      <c r="F371" s="37">
        <v>916651999.63942003</v>
      </c>
      <c r="G371" s="37">
        <v>6729412257.7007704</v>
      </c>
      <c r="H371" s="37">
        <v>1437161972.90821</v>
      </c>
      <c r="I371" s="37">
        <v>246653770.477386</v>
      </c>
      <c r="J371" s="37">
        <v>1953170878.7845399</v>
      </c>
      <c r="K371" s="37">
        <v>568491369.25608695</v>
      </c>
      <c r="L371" s="37">
        <v>2521662248.0406299</v>
      </c>
      <c r="M371" s="37">
        <v>226223676.58897701</v>
      </c>
      <c r="N371" s="37">
        <v>3859589379.2768102</v>
      </c>
      <c r="O371" s="37">
        <v>348160630.38333201</v>
      </c>
      <c r="P371" s="37">
        <v>4207750009.66013</v>
      </c>
      <c r="Q371" s="37">
        <v>0</v>
      </c>
      <c r="R371" s="37">
        <v>370</v>
      </c>
      <c r="S371" s="37">
        <v>0.37</v>
      </c>
      <c r="T371">
        <v>0.82399999999999995</v>
      </c>
      <c r="U371">
        <f t="shared" si="10"/>
        <v>370</v>
      </c>
      <c r="V371">
        <f t="shared" si="11"/>
        <v>342</v>
      </c>
    </row>
    <row r="372" spans="1:22" x14ac:dyDescent="0.25">
      <c r="A372" s="37">
        <v>431</v>
      </c>
      <c r="B372" s="37" t="s">
        <v>829</v>
      </c>
      <c r="C372" s="37" t="s">
        <v>830</v>
      </c>
      <c r="D372" s="37">
        <v>492979421.431301</v>
      </c>
      <c r="E372" s="37">
        <v>5793137939.0715303</v>
      </c>
      <c r="F372" s="37">
        <v>939703106.94824898</v>
      </c>
      <c r="G372" s="37">
        <v>6732841046.0197697</v>
      </c>
      <c r="H372" s="37">
        <v>1437161972.90821</v>
      </c>
      <c r="I372" s="37">
        <v>260772569.43774199</v>
      </c>
      <c r="J372" s="37">
        <v>2019491718.06775</v>
      </c>
      <c r="K372" s="37">
        <v>568202349.09033799</v>
      </c>
      <c r="L372" s="37">
        <v>2587694067.1580801</v>
      </c>
      <c r="M372" s="37">
        <v>232206851.993559</v>
      </c>
      <c r="N372" s="37">
        <v>3773646221.0037699</v>
      </c>
      <c r="O372" s="37">
        <v>371500757.85791099</v>
      </c>
      <c r="P372" s="37">
        <v>4145146978.86168</v>
      </c>
      <c r="Q372" s="37">
        <v>0</v>
      </c>
      <c r="R372" s="37">
        <v>371</v>
      </c>
      <c r="S372" s="37">
        <v>0.371</v>
      </c>
      <c r="T372">
        <v>0.30599999999999999</v>
      </c>
      <c r="U372">
        <f t="shared" si="10"/>
        <v>371</v>
      </c>
      <c r="V372">
        <f t="shared" si="11"/>
        <v>406</v>
      </c>
    </row>
    <row r="373" spans="1:22" x14ac:dyDescent="0.25">
      <c r="A373" s="37">
        <v>27</v>
      </c>
      <c r="B373" s="37" t="s">
        <v>829</v>
      </c>
      <c r="C373" s="37" t="s">
        <v>830</v>
      </c>
      <c r="D373" s="37">
        <v>472571002.20270002</v>
      </c>
      <c r="E373" s="37">
        <v>5901609149.4034796</v>
      </c>
      <c r="F373" s="37">
        <v>832391921.771348</v>
      </c>
      <c r="G373" s="37">
        <v>6734001071.1747999</v>
      </c>
      <c r="H373" s="37">
        <v>1437161972.90821</v>
      </c>
      <c r="I373" s="37">
        <v>250508312.84334999</v>
      </c>
      <c r="J373" s="37">
        <v>2074398756.5876901</v>
      </c>
      <c r="K373" s="37">
        <v>506462521.90094298</v>
      </c>
      <c r="L373" s="37">
        <v>2580861278.4886298</v>
      </c>
      <c r="M373" s="37">
        <v>222062689.35934901</v>
      </c>
      <c r="N373" s="37">
        <v>3827210392.8157802</v>
      </c>
      <c r="O373" s="37">
        <v>325929399.87040401</v>
      </c>
      <c r="P373" s="37">
        <v>4153139792.6861601</v>
      </c>
      <c r="Q373" s="37">
        <v>0</v>
      </c>
      <c r="R373" s="37">
        <v>372</v>
      </c>
      <c r="S373" s="37">
        <v>0.372</v>
      </c>
      <c r="T373">
        <v>0.45900000000000002</v>
      </c>
      <c r="U373">
        <f t="shared" si="10"/>
        <v>372</v>
      </c>
      <c r="V373">
        <f t="shared" si="11"/>
        <v>295</v>
      </c>
    </row>
    <row r="374" spans="1:22" x14ac:dyDescent="0.25">
      <c r="A374" s="37">
        <v>429</v>
      </c>
      <c r="B374" s="37" t="s">
        <v>829</v>
      </c>
      <c r="C374" s="37" t="s">
        <v>830</v>
      </c>
      <c r="D374" s="37">
        <v>482586715.42539299</v>
      </c>
      <c r="E374" s="37">
        <v>5838271920.60781</v>
      </c>
      <c r="F374" s="37">
        <v>904275650.48863304</v>
      </c>
      <c r="G374" s="37">
        <v>6742547571.0964298</v>
      </c>
      <c r="H374" s="37">
        <v>1437161972.90821</v>
      </c>
      <c r="I374" s="37">
        <v>253777997.05874601</v>
      </c>
      <c r="J374" s="37">
        <v>1982935526.3266001</v>
      </c>
      <c r="K374" s="37">
        <v>561397678.57762301</v>
      </c>
      <c r="L374" s="37">
        <v>2544333204.9042201</v>
      </c>
      <c r="M374" s="37">
        <v>228808718.36664701</v>
      </c>
      <c r="N374" s="37">
        <v>3855336394.2811999</v>
      </c>
      <c r="O374" s="37">
        <v>342877971.91101003</v>
      </c>
      <c r="P374" s="37">
        <v>4198214366.1922102</v>
      </c>
      <c r="Q374" s="37">
        <v>0</v>
      </c>
      <c r="R374" s="37">
        <v>373</v>
      </c>
      <c r="S374" s="37">
        <v>0.373</v>
      </c>
      <c r="T374">
        <v>0.46500000000000002</v>
      </c>
      <c r="U374">
        <f t="shared" si="10"/>
        <v>373</v>
      </c>
      <c r="V374">
        <f t="shared" si="11"/>
        <v>368</v>
      </c>
    </row>
    <row r="375" spans="1:22" x14ac:dyDescent="0.25">
      <c r="A375" s="37">
        <v>899</v>
      </c>
      <c r="B375" s="37" t="s">
        <v>829</v>
      </c>
      <c r="C375" s="37" t="s">
        <v>830</v>
      </c>
      <c r="D375" s="37">
        <v>478346316.24802703</v>
      </c>
      <c r="E375" s="37">
        <v>5882076916.9653196</v>
      </c>
      <c r="F375" s="37">
        <v>861563111.65403795</v>
      </c>
      <c r="G375" s="37">
        <v>6743640028.61936</v>
      </c>
      <c r="H375" s="37">
        <v>1437161972.90821</v>
      </c>
      <c r="I375" s="37">
        <v>249629111.082506</v>
      </c>
      <c r="J375" s="37">
        <v>1977523524.0719099</v>
      </c>
      <c r="K375" s="37">
        <v>529791185.177351</v>
      </c>
      <c r="L375" s="37">
        <v>2507314709.2492599</v>
      </c>
      <c r="M375" s="37">
        <v>228717205.165521</v>
      </c>
      <c r="N375" s="37">
        <v>3904553392.8934102</v>
      </c>
      <c r="O375" s="37">
        <v>331771926.476686</v>
      </c>
      <c r="P375" s="37">
        <v>4236325319.37009</v>
      </c>
      <c r="Q375" s="37">
        <v>0</v>
      </c>
      <c r="R375" s="37">
        <v>374</v>
      </c>
      <c r="S375" s="37">
        <v>0.374</v>
      </c>
      <c r="T375">
        <v>0.76500000000000001</v>
      </c>
      <c r="U375">
        <f t="shared" si="10"/>
        <v>374</v>
      </c>
      <c r="V375">
        <f t="shared" si="11"/>
        <v>366</v>
      </c>
    </row>
    <row r="376" spans="1:22" x14ac:dyDescent="0.25">
      <c r="A376" s="37">
        <v>65</v>
      </c>
      <c r="B376" s="37" t="s">
        <v>829</v>
      </c>
      <c r="C376" s="37" t="s">
        <v>830</v>
      </c>
      <c r="D376" s="37">
        <v>480079809.82982397</v>
      </c>
      <c r="E376" s="37">
        <v>5892452466.1282196</v>
      </c>
      <c r="F376" s="37">
        <v>855426679.40793705</v>
      </c>
      <c r="G376" s="37">
        <v>6747879145.53615</v>
      </c>
      <c r="H376" s="37">
        <v>1437161972.90821</v>
      </c>
      <c r="I376" s="37">
        <v>250729080.65068501</v>
      </c>
      <c r="J376" s="37">
        <v>2002409514.6309099</v>
      </c>
      <c r="K376" s="37">
        <v>518950001.574561</v>
      </c>
      <c r="L376" s="37">
        <v>2521359516.2054801</v>
      </c>
      <c r="M376" s="37">
        <v>229350729.179138</v>
      </c>
      <c r="N376" s="37">
        <v>3890042951.4973102</v>
      </c>
      <c r="O376" s="37">
        <v>336476677.83337599</v>
      </c>
      <c r="P376" s="37">
        <v>4226519629.3306599</v>
      </c>
      <c r="Q376" s="37">
        <v>0</v>
      </c>
      <c r="R376" s="37">
        <v>375</v>
      </c>
      <c r="S376" s="37">
        <v>0.375</v>
      </c>
      <c r="T376">
        <v>0.68</v>
      </c>
      <c r="U376">
        <f t="shared" si="10"/>
        <v>375</v>
      </c>
      <c r="V376">
        <f t="shared" si="11"/>
        <v>373</v>
      </c>
    </row>
    <row r="377" spans="1:22" x14ac:dyDescent="0.25">
      <c r="A377" s="37">
        <v>21</v>
      </c>
      <c r="B377" s="37" t="s">
        <v>829</v>
      </c>
      <c r="C377" s="37" t="s">
        <v>830</v>
      </c>
      <c r="D377" s="37">
        <v>475181847.06998098</v>
      </c>
      <c r="E377" s="37">
        <v>5833382145.87533</v>
      </c>
      <c r="F377" s="37">
        <v>916012741.56763995</v>
      </c>
      <c r="G377" s="37">
        <v>6749394887.4429703</v>
      </c>
      <c r="H377" s="37">
        <v>1437161972.90821</v>
      </c>
      <c r="I377" s="37">
        <v>249549738.580075</v>
      </c>
      <c r="J377" s="37">
        <v>1978557107.0172601</v>
      </c>
      <c r="K377" s="37">
        <v>569626199.48526704</v>
      </c>
      <c r="L377" s="37">
        <v>2548183306.5025201</v>
      </c>
      <c r="M377" s="37">
        <v>225632108.48990601</v>
      </c>
      <c r="N377" s="37">
        <v>3854825038.8580599</v>
      </c>
      <c r="O377" s="37">
        <v>346386542.08237201</v>
      </c>
      <c r="P377" s="37">
        <v>4201211580.9404402</v>
      </c>
      <c r="Q377" s="37">
        <v>0</v>
      </c>
      <c r="R377" s="37">
        <v>376</v>
      </c>
      <c r="S377" s="37">
        <v>0.376</v>
      </c>
      <c r="T377">
        <v>0.13400000000000001</v>
      </c>
      <c r="U377">
        <f t="shared" si="10"/>
        <v>376</v>
      </c>
      <c r="V377">
        <f t="shared" si="11"/>
        <v>335</v>
      </c>
    </row>
    <row r="378" spans="1:22" x14ac:dyDescent="0.25">
      <c r="A378" s="37">
        <v>504</v>
      </c>
      <c r="B378" s="37" t="s">
        <v>829</v>
      </c>
      <c r="C378" s="37" t="s">
        <v>830</v>
      </c>
      <c r="D378" s="37">
        <v>475265804.44692099</v>
      </c>
      <c r="E378" s="37">
        <v>5898895895.4088202</v>
      </c>
      <c r="F378" s="37">
        <v>855971201.09858406</v>
      </c>
      <c r="G378" s="37">
        <v>6754867096.5073795</v>
      </c>
      <c r="H378" s="37">
        <v>1437161972.90821</v>
      </c>
      <c r="I378" s="37">
        <v>248008498.57777801</v>
      </c>
      <c r="J378" s="37">
        <v>1974707403.07619</v>
      </c>
      <c r="K378" s="37">
        <v>520959397.06700099</v>
      </c>
      <c r="L378" s="37">
        <v>2495666800.1431899</v>
      </c>
      <c r="M378" s="37">
        <v>227257305.86914301</v>
      </c>
      <c r="N378" s="37">
        <v>3924188492.3326302</v>
      </c>
      <c r="O378" s="37">
        <v>335011804.03158301</v>
      </c>
      <c r="P378" s="37">
        <v>4259200296.3641901</v>
      </c>
      <c r="Q378" s="37">
        <v>0</v>
      </c>
      <c r="R378" s="37">
        <v>377</v>
      </c>
      <c r="S378" s="37">
        <v>0.377</v>
      </c>
      <c r="T378">
        <v>1.7999999999999999E-2</v>
      </c>
      <c r="U378">
        <f t="shared" si="10"/>
        <v>377</v>
      </c>
      <c r="V378">
        <f t="shared" si="11"/>
        <v>352</v>
      </c>
    </row>
    <row r="379" spans="1:22" x14ac:dyDescent="0.25">
      <c r="A379" s="37">
        <v>440</v>
      </c>
      <c r="B379" s="37" t="s">
        <v>829</v>
      </c>
      <c r="C379" s="37" t="s">
        <v>830</v>
      </c>
      <c r="D379" s="37">
        <v>481105439.717408</v>
      </c>
      <c r="E379" s="37">
        <v>5868723222.1496897</v>
      </c>
      <c r="F379" s="37">
        <v>889362996.09201598</v>
      </c>
      <c r="G379" s="37">
        <v>6758086218.2417202</v>
      </c>
      <c r="H379" s="37">
        <v>1437161972.90821</v>
      </c>
      <c r="I379" s="37">
        <v>251683920.99704999</v>
      </c>
      <c r="J379" s="37">
        <v>1969509217.6863101</v>
      </c>
      <c r="K379" s="37">
        <v>547280775.64857495</v>
      </c>
      <c r="L379" s="37">
        <v>2516789993.3348699</v>
      </c>
      <c r="M379" s="37">
        <v>229421518.720357</v>
      </c>
      <c r="N379" s="37">
        <v>3899214004.4633698</v>
      </c>
      <c r="O379" s="37">
        <v>342082220.44344002</v>
      </c>
      <c r="P379" s="37">
        <v>4241296224.9068398</v>
      </c>
      <c r="Q379" s="37">
        <v>0</v>
      </c>
      <c r="R379" s="37">
        <v>378</v>
      </c>
      <c r="S379" s="37">
        <v>0.378</v>
      </c>
      <c r="T379">
        <v>3.7999999999999999E-2</v>
      </c>
      <c r="U379">
        <f t="shared" si="10"/>
        <v>378</v>
      </c>
      <c r="V379">
        <f t="shared" si="11"/>
        <v>374</v>
      </c>
    </row>
    <row r="380" spans="1:22" x14ac:dyDescent="0.25">
      <c r="A380" s="37">
        <v>617</v>
      </c>
      <c r="B380" s="37" t="s">
        <v>829</v>
      </c>
      <c r="C380" s="37" t="s">
        <v>830</v>
      </c>
      <c r="D380" s="37">
        <v>475381125.17672801</v>
      </c>
      <c r="E380" s="37">
        <v>5891055480.5054903</v>
      </c>
      <c r="F380" s="37">
        <v>871735308.83350003</v>
      </c>
      <c r="G380" s="37">
        <v>6762790789.3390102</v>
      </c>
      <c r="H380" s="37">
        <v>1437161972.90821</v>
      </c>
      <c r="I380" s="37">
        <v>248210363.72472501</v>
      </c>
      <c r="J380" s="37">
        <v>1989453191.9512899</v>
      </c>
      <c r="K380" s="37">
        <v>532838325.813752</v>
      </c>
      <c r="L380" s="37">
        <v>2522291517.7650499</v>
      </c>
      <c r="M380" s="37">
        <v>227170761.452003</v>
      </c>
      <c r="N380" s="37">
        <v>3901602288.5541902</v>
      </c>
      <c r="O380" s="37">
        <v>338896983.01974797</v>
      </c>
      <c r="P380" s="37">
        <v>4240499271.5739498</v>
      </c>
      <c r="Q380" s="37">
        <v>0</v>
      </c>
      <c r="R380" s="37">
        <v>379</v>
      </c>
      <c r="S380" s="37">
        <v>0.379</v>
      </c>
      <c r="T380">
        <v>7.6999999999999999E-2</v>
      </c>
      <c r="U380">
        <f t="shared" si="10"/>
        <v>379</v>
      </c>
      <c r="V380">
        <f t="shared" si="11"/>
        <v>350</v>
      </c>
    </row>
    <row r="381" spans="1:22" x14ac:dyDescent="0.25">
      <c r="A381" s="37">
        <v>583</v>
      </c>
      <c r="B381" s="37" t="s">
        <v>829</v>
      </c>
      <c r="C381" s="37" t="s">
        <v>830</v>
      </c>
      <c r="D381" s="37">
        <v>481260016.375108</v>
      </c>
      <c r="E381" s="37">
        <v>5926848891.2415895</v>
      </c>
      <c r="F381" s="37">
        <v>836482930.36427295</v>
      </c>
      <c r="G381" s="37">
        <v>6763331821.6058702</v>
      </c>
      <c r="H381" s="37">
        <v>1437161972.90821</v>
      </c>
      <c r="I381" s="37">
        <v>251572203.298893</v>
      </c>
      <c r="J381" s="37">
        <v>2004862381.00472</v>
      </c>
      <c r="K381" s="37">
        <v>508079514.630382</v>
      </c>
      <c r="L381" s="37">
        <v>2512941895.6351099</v>
      </c>
      <c r="M381" s="37">
        <v>229687813.07621399</v>
      </c>
      <c r="N381" s="37">
        <v>3921986510.2368598</v>
      </c>
      <c r="O381" s="37">
        <v>328403415.73389101</v>
      </c>
      <c r="P381" s="37">
        <v>4250389925.9707599</v>
      </c>
      <c r="Q381" s="37">
        <v>0</v>
      </c>
      <c r="R381" s="37">
        <v>380</v>
      </c>
      <c r="S381" s="37">
        <v>0.38</v>
      </c>
      <c r="T381">
        <v>0.86899999999999999</v>
      </c>
      <c r="U381">
        <f t="shared" si="10"/>
        <v>380</v>
      </c>
      <c r="V381">
        <f t="shared" si="11"/>
        <v>376</v>
      </c>
    </row>
    <row r="382" spans="1:22" x14ac:dyDescent="0.25">
      <c r="A382" s="37">
        <v>297</v>
      </c>
      <c r="B382" s="37" t="s">
        <v>829</v>
      </c>
      <c r="C382" s="37" t="s">
        <v>830</v>
      </c>
      <c r="D382" s="37">
        <v>481994639.53295702</v>
      </c>
      <c r="E382" s="37">
        <v>5924332193.0964298</v>
      </c>
      <c r="F382" s="37">
        <v>839102813.21674597</v>
      </c>
      <c r="G382" s="37">
        <v>6763435006.31318</v>
      </c>
      <c r="H382" s="37">
        <v>1437161972.90821</v>
      </c>
      <c r="I382" s="37">
        <v>253953699.82021001</v>
      </c>
      <c r="J382" s="37">
        <v>2053598479.2274799</v>
      </c>
      <c r="K382" s="37">
        <v>500737476.3998</v>
      </c>
      <c r="L382" s="37">
        <v>2554335955.6272802</v>
      </c>
      <c r="M382" s="37">
        <v>228040939.71274701</v>
      </c>
      <c r="N382" s="37">
        <v>3870733713.8689499</v>
      </c>
      <c r="O382" s="37">
        <v>338365336.81694603</v>
      </c>
      <c r="P382" s="37">
        <v>4209099050.6858902</v>
      </c>
      <c r="Q382" s="37">
        <v>0</v>
      </c>
      <c r="R382" s="37">
        <v>381</v>
      </c>
      <c r="S382" s="37">
        <v>0.38100000000000001</v>
      </c>
      <c r="T382">
        <v>0.96599999999999997</v>
      </c>
      <c r="U382">
        <f t="shared" si="10"/>
        <v>381</v>
      </c>
      <c r="V382">
        <f t="shared" si="11"/>
        <v>360</v>
      </c>
    </row>
    <row r="383" spans="1:22" x14ac:dyDescent="0.25">
      <c r="A383" s="37">
        <v>693</v>
      </c>
      <c r="B383" s="37" t="s">
        <v>829</v>
      </c>
      <c r="C383" s="37" t="s">
        <v>830</v>
      </c>
      <c r="D383" s="37">
        <v>490805313.04188299</v>
      </c>
      <c r="E383" s="37">
        <v>5874618789.8130903</v>
      </c>
      <c r="F383" s="37">
        <v>889573631.68302906</v>
      </c>
      <c r="G383" s="37">
        <v>6764192421.4961395</v>
      </c>
      <c r="H383" s="37">
        <v>1437161972.90821</v>
      </c>
      <c r="I383" s="37">
        <v>257977549.35182101</v>
      </c>
      <c r="J383" s="37">
        <v>2001359425.18802</v>
      </c>
      <c r="K383" s="37">
        <v>541977345.33530402</v>
      </c>
      <c r="L383" s="37">
        <v>2543336770.5233302</v>
      </c>
      <c r="M383" s="37">
        <v>232827763.69006199</v>
      </c>
      <c r="N383" s="37">
        <v>3873259364.6250701</v>
      </c>
      <c r="O383" s="37">
        <v>347596286.34772497</v>
      </c>
      <c r="P383" s="37">
        <v>4220855650.9727998</v>
      </c>
      <c r="Q383" s="37">
        <v>0</v>
      </c>
      <c r="R383" s="37">
        <v>382</v>
      </c>
      <c r="S383" s="37">
        <v>0.38200000000000001</v>
      </c>
      <c r="T383">
        <v>0.1</v>
      </c>
      <c r="U383">
        <f t="shared" si="10"/>
        <v>382</v>
      </c>
      <c r="V383">
        <f t="shared" si="11"/>
        <v>412</v>
      </c>
    </row>
    <row r="384" spans="1:22" x14ac:dyDescent="0.25">
      <c r="A384" s="37">
        <v>794</v>
      </c>
      <c r="B384" s="37" t="s">
        <v>829</v>
      </c>
      <c r="C384" s="37" t="s">
        <v>830</v>
      </c>
      <c r="D384" s="37">
        <v>486040150.17445099</v>
      </c>
      <c r="E384" s="37">
        <v>5843056970.1003504</v>
      </c>
      <c r="F384" s="37">
        <v>922267354.76734805</v>
      </c>
      <c r="G384" s="37">
        <v>6765324324.8676796</v>
      </c>
      <c r="H384" s="37">
        <v>1437161972.90821</v>
      </c>
      <c r="I384" s="37">
        <v>258125665.92022899</v>
      </c>
      <c r="J384" s="37">
        <v>2086118415.5577099</v>
      </c>
      <c r="K384" s="37">
        <v>543510078.78423405</v>
      </c>
      <c r="L384" s="37">
        <v>2629628494.3419499</v>
      </c>
      <c r="M384" s="37">
        <v>227914484.25422099</v>
      </c>
      <c r="N384" s="37">
        <v>3756938554.5426302</v>
      </c>
      <c r="O384" s="37">
        <v>378757275.983114</v>
      </c>
      <c r="P384" s="37">
        <v>4135695830.5257201</v>
      </c>
      <c r="Q384" s="37">
        <v>0</v>
      </c>
      <c r="R384" s="37">
        <v>383</v>
      </c>
      <c r="S384" s="37">
        <v>0.38300000000000001</v>
      </c>
      <c r="T384">
        <v>0.69</v>
      </c>
      <c r="U384">
        <f t="shared" si="10"/>
        <v>383</v>
      </c>
      <c r="V384">
        <f t="shared" si="11"/>
        <v>359</v>
      </c>
    </row>
    <row r="385" spans="1:22" x14ac:dyDescent="0.25">
      <c r="A385" s="37">
        <v>770</v>
      </c>
      <c r="B385" s="37" t="s">
        <v>829</v>
      </c>
      <c r="C385" s="37" t="s">
        <v>830</v>
      </c>
      <c r="D385" s="37">
        <v>486678531.02749997</v>
      </c>
      <c r="E385" s="37">
        <v>5838245832.9047403</v>
      </c>
      <c r="F385" s="37">
        <v>928693085.73088503</v>
      </c>
      <c r="G385" s="37">
        <v>6766938918.6356201</v>
      </c>
      <c r="H385" s="37">
        <v>1437161972.90821</v>
      </c>
      <c r="I385" s="37">
        <v>256866573.69732201</v>
      </c>
      <c r="J385" s="37">
        <v>2008552543.61375</v>
      </c>
      <c r="K385" s="37">
        <v>567603812.49330902</v>
      </c>
      <c r="L385" s="37">
        <v>2576156356.10706</v>
      </c>
      <c r="M385" s="37">
        <v>229811957.33017799</v>
      </c>
      <c r="N385" s="37">
        <v>3829693289.2909899</v>
      </c>
      <c r="O385" s="37">
        <v>361089273.23757499</v>
      </c>
      <c r="P385" s="37">
        <v>4190782562.5285602</v>
      </c>
      <c r="Q385" s="37">
        <v>0</v>
      </c>
      <c r="R385" s="37">
        <v>384</v>
      </c>
      <c r="S385" s="37">
        <v>0.38400000000000001</v>
      </c>
      <c r="T385">
        <v>0.84599999999999997</v>
      </c>
      <c r="U385">
        <f t="shared" si="10"/>
        <v>384</v>
      </c>
      <c r="V385">
        <f t="shared" si="11"/>
        <v>378</v>
      </c>
    </row>
    <row r="386" spans="1:22" x14ac:dyDescent="0.25">
      <c r="A386" s="37">
        <v>254</v>
      </c>
      <c r="B386" s="37" t="s">
        <v>829</v>
      </c>
      <c r="C386" s="37" t="s">
        <v>830</v>
      </c>
      <c r="D386" s="37">
        <v>478907507.52449</v>
      </c>
      <c r="E386" s="37">
        <v>5874648286.3361702</v>
      </c>
      <c r="F386" s="37">
        <v>898145898.70871902</v>
      </c>
      <c r="G386" s="37">
        <v>6772794185.0448904</v>
      </c>
      <c r="H386" s="37">
        <v>1437161972.90821</v>
      </c>
      <c r="I386" s="37">
        <v>253602522.35093299</v>
      </c>
      <c r="J386" s="37">
        <v>2045019022.2920599</v>
      </c>
      <c r="K386" s="37">
        <v>547902124.819489</v>
      </c>
      <c r="L386" s="37">
        <v>2592921147.1115499</v>
      </c>
      <c r="M386" s="37">
        <v>225304985.173556</v>
      </c>
      <c r="N386" s="37">
        <v>3829629264.0440998</v>
      </c>
      <c r="O386" s="37">
        <v>350243773.88923001</v>
      </c>
      <c r="P386" s="37">
        <v>4179873037.9333401</v>
      </c>
      <c r="Q386" s="37">
        <v>0</v>
      </c>
      <c r="R386" s="37">
        <v>385</v>
      </c>
      <c r="S386" s="37">
        <v>0.38500000000000001</v>
      </c>
      <c r="T386">
        <v>0.98</v>
      </c>
      <c r="U386">
        <f t="shared" ref="U386:U449" si="12">500-RANK(G386,$G$2:$G$501)+1</f>
        <v>385</v>
      </c>
      <c r="V386">
        <f t="shared" ref="V386:V449" si="13">500-RANK(M386,$M$2:$M$501)+1</f>
        <v>333</v>
      </c>
    </row>
    <row r="387" spans="1:22" x14ac:dyDescent="0.25">
      <c r="A387" s="37">
        <v>924</v>
      </c>
      <c r="B387" s="37" t="s">
        <v>829</v>
      </c>
      <c r="C387" s="37" t="s">
        <v>830</v>
      </c>
      <c r="D387" s="37">
        <v>479186324.12577802</v>
      </c>
      <c r="E387" s="37">
        <v>5895315826.4610205</v>
      </c>
      <c r="F387" s="37">
        <v>879477370.917835</v>
      </c>
      <c r="G387" s="37">
        <v>6774793197.3788605</v>
      </c>
      <c r="H387" s="37">
        <v>1437161972.90821</v>
      </c>
      <c r="I387" s="37">
        <v>250490123.605921</v>
      </c>
      <c r="J387" s="37">
        <v>1995653089.00354</v>
      </c>
      <c r="K387" s="37">
        <v>540478219.87137306</v>
      </c>
      <c r="L387" s="37">
        <v>2536131308.8749099</v>
      </c>
      <c r="M387" s="37">
        <v>228696200.51985699</v>
      </c>
      <c r="N387" s="37">
        <v>3899662737.4574699</v>
      </c>
      <c r="O387" s="37">
        <v>338999151.046462</v>
      </c>
      <c r="P387" s="37">
        <v>4238661888.5039401</v>
      </c>
      <c r="Q387" s="37">
        <v>0</v>
      </c>
      <c r="R387" s="37">
        <v>386</v>
      </c>
      <c r="S387" s="37">
        <v>0.38600000000000001</v>
      </c>
      <c r="T387">
        <v>0.20200000000000001</v>
      </c>
      <c r="U387">
        <f t="shared" si="12"/>
        <v>386</v>
      </c>
      <c r="V387">
        <f t="shared" si="13"/>
        <v>365</v>
      </c>
    </row>
    <row r="388" spans="1:22" x14ac:dyDescent="0.25">
      <c r="A388" s="37">
        <v>67</v>
      </c>
      <c r="B388" s="37" t="s">
        <v>829</v>
      </c>
      <c r="C388" s="37" t="s">
        <v>830</v>
      </c>
      <c r="D388" s="37">
        <v>478100700.08055902</v>
      </c>
      <c r="E388" s="37">
        <v>5934760011.5098696</v>
      </c>
      <c r="F388" s="37">
        <v>840169493.09590697</v>
      </c>
      <c r="G388" s="37">
        <v>6774929504.6057796</v>
      </c>
      <c r="H388" s="37">
        <v>1437161972.90821</v>
      </c>
      <c r="I388" s="37">
        <v>251578249.168138</v>
      </c>
      <c r="J388" s="37">
        <v>2049928602.49261</v>
      </c>
      <c r="K388" s="37">
        <v>502479370.72964501</v>
      </c>
      <c r="L388" s="37">
        <v>2552407973.22224</v>
      </c>
      <c r="M388" s="37">
        <v>226522450.91242</v>
      </c>
      <c r="N388" s="37">
        <v>3884831409.0172501</v>
      </c>
      <c r="O388" s="37">
        <v>337690122.36626101</v>
      </c>
      <c r="P388" s="37">
        <v>4222521531.3835301</v>
      </c>
      <c r="Q388" s="37">
        <v>0</v>
      </c>
      <c r="R388" s="37">
        <v>387</v>
      </c>
      <c r="S388" s="37">
        <v>0.38700000000000001</v>
      </c>
      <c r="T388">
        <v>0.55600000000000005</v>
      </c>
      <c r="U388">
        <f t="shared" si="12"/>
        <v>387</v>
      </c>
      <c r="V388">
        <f t="shared" si="13"/>
        <v>344</v>
      </c>
    </row>
    <row r="389" spans="1:22" x14ac:dyDescent="0.25">
      <c r="A389" s="37">
        <v>816</v>
      </c>
      <c r="B389" s="37" t="s">
        <v>829</v>
      </c>
      <c r="C389" s="37" t="s">
        <v>830</v>
      </c>
      <c r="D389" s="37">
        <v>489346499.554088</v>
      </c>
      <c r="E389" s="37">
        <v>5832334293.0286598</v>
      </c>
      <c r="F389" s="37">
        <v>943637938.72896504</v>
      </c>
      <c r="G389" s="37">
        <v>6775972231.7576399</v>
      </c>
      <c r="H389" s="37">
        <v>1437161972.90821</v>
      </c>
      <c r="I389" s="37">
        <v>261610649.353439</v>
      </c>
      <c r="J389" s="37">
        <v>2120484557.5999</v>
      </c>
      <c r="K389" s="37">
        <v>562307124.55202103</v>
      </c>
      <c r="L389" s="37">
        <v>2682791682.1519198</v>
      </c>
      <c r="M389" s="37">
        <v>227735850.20064801</v>
      </c>
      <c r="N389" s="37">
        <v>3711849735.4287601</v>
      </c>
      <c r="O389" s="37">
        <v>381330814.17694402</v>
      </c>
      <c r="P389" s="37">
        <v>4093180549.60572</v>
      </c>
      <c r="Q389" s="37">
        <v>0</v>
      </c>
      <c r="R389" s="37">
        <v>388</v>
      </c>
      <c r="S389" s="37">
        <v>0.38800000000000001</v>
      </c>
      <c r="T389">
        <v>0.753</v>
      </c>
      <c r="U389">
        <f t="shared" si="12"/>
        <v>388</v>
      </c>
      <c r="V389">
        <f t="shared" si="13"/>
        <v>357</v>
      </c>
    </row>
    <row r="390" spans="1:22" x14ac:dyDescent="0.25">
      <c r="A390" s="37">
        <v>157</v>
      </c>
      <c r="B390" s="37" t="s">
        <v>829</v>
      </c>
      <c r="C390" s="37" t="s">
        <v>830</v>
      </c>
      <c r="D390" s="37">
        <v>502276088.26727903</v>
      </c>
      <c r="E390" s="37">
        <v>5762664517.2478704</v>
      </c>
      <c r="F390" s="37">
        <v>1013385382.11684</v>
      </c>
      <c r="G390" s="37">
        <v>6776049899.3647203</v>
      </c>
      <c r="H390" s="37">
        <v>1437161972.90821</v>
      </c>
      <c r="I390" s="37">
        <v>267583929.90891901</v>
      </c>
      <c r="J390" s="37">
        <v>2040218696.0766399</v>
      </c>
      <c r="K390" s="37">
        <v>603216077.506464</v>
      </c>
      <c r="L390" s="37">
        <v>2643434773.5830998</v>
      </c>
      <c r="M390" s="37">
        <v>234692158.35835901</v>
      </c>
      <c r="N390" s="37">
        <v>3722445821.1712298</v>
      </c>
      <c r="O390" s="37">
        <v>410169304.61037499</v>
      </c>
      <c r="P390" s="37">
        <v>4132615125.78161</v>
      </c>
      <c r="Q390" s="37">
        <v>0</v>
      </c>
      <c r="R390" s="37">
        <v>389</v>
      </c>
      <c r="S390" s="37">
        <v>0.38900000000000001</v>
      </c>
      <c r="T390">
        <v>0.44600000000000001</v>
      </c>
      <c r="U390">
        <f t="shared" si="12"/>
        <v>389</v>
      </c>
      <c r="V390">
        <f t="shared" si="13"/>
        <v>433</v>
      </c>
    </row>
    <row r="391" spans="1:22" x14ac:dyDescent="0.25">
      <c r="A391" s="37">
        <v>330</v>
      </c>
      <c r="B391" s="37" t="s">
        <v>829</v>
      </c>
      <c r="C391" s="37" t="s">
        <v>830</v>
      </c>
      <c r="D391" s="37">
        <v>493491964.89644498</v>
      </c>
      <c r="E391" s="37">
        <v>5894691727.8532696</v>
      </c>
      <c r="F391" s="37">
        <v>881767560.75413001</v>
      </c>
      <c r="G391" s="37">
        <v>6776459288.6073799</v>
      </c>
      <c r="H391" s="37">
        <v>1437161972.90821</v>
      </c>
      <c r="I391" s="37">
        <v>260703535.42374599</v>
      </c>
      <c r="J391" s="37">
        <v>2073884224.34778</v>
      </c>
      <c r="K391" s="37">
        <v>530894432.17074299</v>
      </c>
      <c r="L391" s="37">
        <v>2604778656.5185099</v>
      </c>
      <c r="M391" s="37">
        <v>232788429.47269899</v>
      </c>
      <c r="N391" s="37">
        <v>3820807503.5054798</v>
      </c>
      <c r="O391" s="37">
        <v>350873128.583386</v>
      </c>
      <c r="P391" s="37">
        <v>4171680632.08886</v>
      </c>
      <c r="Q391" s="37">
        <v>0</v>
      </c>
      <c r="R391" s="37">
        <v>390</v>
      </c>
      <c r="S391" s="37">
        <v>0.39</v>
      </c>
      <c r="T391">
        <v>0.82599999999999996</v>
      </c>
      <c r="U391">
        <f t="shared" si="12"/>
        <v>390</v>
      </c>
      <c r="V391">
        <f t="shared" si="13"/>
        <v>410</v>
      </c>
    </row>
    <row r="392" spans="1:22" x14ac:dyDescent="0.25">
      <c r="A392" s="37">
        <v>579</v>
      </c>
      <c r="B392" s="37" t="s">
        <v>829</v>
      </c>
      <c r="C392" s="37" t="s">
        <v>830</v>
      </c>
      <c r="D392" s="37">
        <v>485837889.25415701</v>
      </c>
      <c r="E392" s="37">
        <v>5886157603.7031898</v>
      </c>
      <c r="F392" s="37">
        <v>891391634.06908703</v>
      </c>
      <c r="G392" s="37">
        <v>6777549237.7722502</v>
      </c>
      <c r="H392" s="37">
        <v>1437161972.90821</v>
      </c>
      <c r="I392" s="37">
        <v>255885631.43019199</v>
      </c>
      <c r="J392" s="37">
        <v>2029053650.8321099</v>
      </c>
      <c r="K392" s="37">
        <v>546919317.77887404</v>
      </c>
      <c r="L392" s="37">
        <v>2575972968.61098</v>
      </c>
      <c r="M392" s="37">
        <v>229952257.82396501</v>
      </c>
      <c r="N392" s="37">
        <v>3857103952.8710699</v>
      </c>
      <c r="O392" s="37">
        <v>344472316.29021299</v>
      </c>
      <c r="P392" s="37">
        <v>4201576269.1612601</v>
      </c>
      <c r="Q392" s="37">
        <v>0</v>
      </c>
      <c r="R392" s="37">
        <v>391</v>
      </c>
      <c r="S392" s="37">
        <v>0.39100000000000001</v>
      </c>
      <c r="T392">
        <v>1.7000000000000001E-2</v>
      </c>
      <c r="U392">
        <f t="shared" si="12"/>
        <v>391</v>
      </c>
      <c r="V392">
        <f t="shared" si="13"/>
        <v>380</v>
      </c>
    </row>
    <row r="393" spans="1:22" x14ac:dyDescent="0.25">
      <c r="A393" s="37">
        <v>486</v>
      </c>
      <c r="B393" s="37" t="s">
        <v>829</v>
      </c>
      <c r="C393" s="37" t="s">
        <v>830</v>
      </c>
      <c r="D393" s="37">
        <v>484873291.441787</v>
      </c>
      <c r="E393" s="37">
        <v>5894614280.7863398</v>
      </c>
      <c r="F393" s="37">
        <v>887827174.70272195</v>
      </c>
      <c r="G393" s="37">
        <v>6782441455.4890604</v>
      </c>
      <c r="H393" s="37">
        <v>1437161972.90821</v>
      </c>
      <c r="I393" s="37">
        <v>257632350.62301499</v>
      </c>
      <c r="J393" s="37">
        <v>2094952739.6117401</v>
      </c>
      <c r="K393" s="37">
        <v>535778812.21696901</v>
      </c>
      <c r="L393" s="37">
        <v>2630731551.8287101</v>
      </c>
      <c r="M393" s="37">
        <v>227240940.81877199</v>
      </c>
      <c r="N393" s="37">
        <v>3799661541.1745901</v>
      </c>
      <c r="O393" s="37">
        <v>352048362.48575199</v>
      </c>
      <c r="P393" s="37">
        <v>4151709903.6603498</v>
      </c>
      <c r="Q393" s="37">
        <v>0</v>
      </c>
      <c r="R393" s="37">
        <v>392</v>
      </c>
      <c r="S393" s="37">
        <v>0.39200000000000002</v>
      </c>
      <c r="T393">
        <v>0.80400000000000005</v>
      </c>
      <c r="U393">
        <f t="shared" si="12"/>
        <v>392</v>
      </c>
      <c r="V393">
        <f t="shared" si="13"/>
        <v>351</v>
      </c>
    </row>
    <row r="394" spans="1:22" x14ac:dyDescent="0.25">
      <c r="A394" s="37">
        <v>538</v>
      </c>
      <c r="B394" s="37" t="s">
        <v>829</v>
      </c>
      <c r="C394" s="37" t="s">
        <v>830</v>
      </c>
      <c r="D394" s="37">
        <v>495709073.44216698</v>
      </c>
      <c r="E394" s="37">
        <v>5901968619.8388004</v>
      </c>
      <c r="F394" s="37">
        <v>884092815.75216305</v>
      </c>
      <c r="G394" s="37">
        <v>6786061435.59095</v>
      </c>
      <c r="H394" s="37">
        <v>1437161972.90821</v>
      </c>
      <c r="I394" s="37">
        <v>265362252.01016399</v>
      </c>
      <c r="J394" s="37">
        <v>2156139768.4482899</v>
      </c>
      <c r="K394" s="37">
        <v>529362576.340877</v>
      </c>
      <c r="L394" s="37">
        <v>2685502344.7891698</v>
      </c>
      <c r="M394" s="37">
        <v>230346821.43200201</v>
      </c>
      <c r="N394" s="37">
        <v>3745828851.3905001</v>
      </c>
      <c r="O394" s="37">
        <v>354730239.411286</v>
      </c>
      <c r="P394" s="37">
        <v>4100559090.8017702</v>
      </c>
      <c r="Q394" s="37">
        <v>0</v>
      </c>
      <c r="R394" s="37">
        <v>393</v>
      </c>
      <c r="S394" s="37">
        <v>0.39300000000000002</v>
      </c>
      <c r="T394">
        <v>0.06</v>
      </c>
      <c r="U394">
        <f t="shared" si="12"/>
        <v>393</v>
      </c>
      <c r="V394">
        <f t="shared" si="13"/>
        <v>384</v>
      </c>
    </row>
    <row r="395" spans="1:22" x14ac:dyDescent="0.25">
      <c r="A395" s="37">
        <v>240</v>
      </c>
      <c r="B395" s="37" t="s">
        <v>829</v>
      </c>
      <c r="C395" s="37" t="s">
        <v>830</v>
      </c>
      <c r="D395" s="37">
        <v>483123877.84820801</v>
      </c>
      <c r="E395" s="37">
        <v>5864571702.9372301</v>
      </c>
      <c r="F395" s="37">
        <v>922775113.25249302</v>
      </c>
      <c r="G395" s="37">
        <v>6787346816.1897202</v>
      </c>
      <c r="H395" s="37">
        <v>1437161972.90821</v>
      </c>
      <c r="I395" s="37">
        <v>252840545.54329801</v>
      </c>
      <c r="J395" s="37">
        <v>1976986020.7650101</v>
      </c>
      <c r="K395" s="37">
        <v>567558400.50962305</v>
      </c>
      <c r="L395" s="37">
        <v>2544544421.2746401</v>
      </c>
      <c r="M395" s="37">
        <v>230283332.30491</v>
      </c>
      <c r="N395" s="37">
        <v>3887585682.1722202</v>
      </c>
      <c r="O395" s="37">
        <v>355216712.74286997</v>
      </c>
      <c r="P395" s="37">
        <v>4242802394.9150701</v>
      </c>
      <c r="Q395" s="37">
        <v>0</v>
      </c>
      <c r="R395" s="37">
        <v>394</v>
      </c>
      <c r="S395" s="37">
        <v>0.39400000000000002</v>
      </c>
      <c r="T395">
        <v>0.82299999999999995</v>
      </c>
      <c r="U395">
        <f t="shared" si="12"/>
        <v>394</v>
      </c>
      <c r="V395">
        <f t="shared" si="13"/>
        <v>382</v>
      </c>
    </row>
    <row r="396" spans="1:22" x14ac:dyDescent="0.25">
      <c r="A396" s="37">
        <v>900</v>
      </c>
      <c r="B396" s="37" t="s">
        <v>829</v>
      </c>
      <c r="C396" s="37" t="s">
        <v>830</v>
      </c>
      <c r="D396" s="37">
        <v>492685830.12500298</v>
      </c>
      <c r="E396" s="37">
        <v>5865247503.8705997</v>
      </c>
      <c r="F396" s="37">
        <v>924728226.08377004</v>
      </c>
      <c r="G396" s="37">
        <v>6789975729.95436</v>
      </c>
      <c r="H396" s="37">
        <v>1437161972.90821</v>
      </c>
      <c r="I396" s="37">
        <v>260628492.436124</v>
      </c>
      <c r="J396" s="37">
        <v>2034140501.5692699</v>
      </c>
      <c r="K396" s="37">
        <v>565745145.49739099</v>
      </c>
      <c r="L396" s="37">
        <v>2599885647.0666599</v>
      </c>
      <c r="M396" s="37">
        <v>232057337.68887901</v>
      </c>
      <c r="N396" s="37">
        <v>3831107002.3013301</v>
      </c>
      <c r="O396" s="37">
        <v>358983080.58637798</v>
      </c>
      <c r="P396" s="37">
        <v>4190090082.8877001</v>
      </c>
      <c r="Q396" s="37">
        <v>0</v>
      </c>
      <c r="R396" s="37">
        <v>395</v>
      </c>
      <c r="S396" s="37">
        <v>0.39500000000000002</v>
      </c>
      <c r="T396">
        <v>0.14199999999999999</v>
      </c>
      <c r="U396">
        <f t="shared" si="12"/>
        <v>395</v>
      </c>
      <c r="V396">
        <f t="shared" si="13"/>
        <v>405</v>
      </c>
    </row>
    <row r="397" spans="1:22" x14ac:dyDescent="0.25">
      <c r="A397" s="37">
        <v>706</v>
      </c>
      <c r="B397" s="37" t="s">
        <v>829</v>
      </c>
      <c r="C397" s="37" t="s">
        <v>830</v>
      </c>
      <c r="D397" s="37">
        <v>490455542.46912199</v>
      </c>
      <c r="E397" s="37">
        <v>5912840277.5264997</v>
      </c>
      <c r="F397" s="37">
        <v>878531342.69130194</v>
      </c>
      <c r="G397" s="37">
        <v>6791371620.2178097</v>
      </c>
      <c r="H397" s="37">
        <v>1437161972.90821</v>
      </c>
      <c r="I397" s="37">
        <v>258821015.92054901</v>
      </c>
      <c r="J397" s="37">
        <v>2034046028.1440301</v>
      </c>
      <c r="K397" s="37">
        <v>528005881.12332898</v>
      </c>
      <c r="L397" s="37">
        <v>2562051909.2673602</v>
      </c>
      <c r="M397" s="37">
        <v>231634526.548572</v>
      </c>
      <c r="N397" s="37">
        <v>3878794249.3824601</v>
      </c>
      <c r="O397" s="37">
        <v>350525461.567972</v>
      </c>
      <c r="P397" s="37">
        <v>4229319710.9504399</v>
      </c>
      <c r="Q397" s="37">
        <v>0</v>
      </c>
      <c r="R397" s="37">
        <v>396</v>
      </c>
      <c r="S397" s="37">
        <v>0.39600000000000002</v>
      </c>
      <c r="T397">
        <v>0.318</v>
      </c>
      <c r="U397">
        <f t="shared" si="12"/>
        <v>396</v>
      </c>
      <c r="V397">
        <f t="shared" si="13"/>
        <v>398</v>
      </c>
    </row>
    <row r="398" spans="1:22" x14ac:dyDescent="0.25">
      <c r="A398" s="37">
        <v>686</v>
      </c>
      <c r="B398" s="37" t="s">
        <v>829</v>
      </c>
      <c r="C398" s="37" t="s">
        <v>830</v>
      </c>
      <c r="D398" s="37">
        <v>486096707.86733401</v>
      </c>
      <c r="E398" s="37">
        <v>5931691307.8276997</v>
      </c>
      <c r="F398" s="37">
        <v>873220261.64233303</v>
      </c>
      <c r="G398" s="37">
        <v>6804911569.4700203</v>
      </c>
      <c r="H398" s="37">
        <v>1437161972.90821</v>
      </c>
      <c r="I398" s="37">
        <v>256428844.36662301</v>
      </c>
      <c r="J398" s="37">
        <v>2048617714.6456201</v>
      </c>
      <c r="K398" s="37">
        <v>523367210.37541801</v>
      </c>
      <c r="L398" s="37">
        <v>2571984925.0210299</v>
      </c>
      <c r="M398" s="37">
        <v>229667863.50071001</v>
      </c>
      <c r="N398" s="37">
        <v>3883073593.1820798</v>
      </c>
      <c r="O398" s="37">
        <v>349853051.26691401</v>
      </c>
      <c r="P398" s="37">
        <v>4232926644.4489799</v>
      </c>
      <c r="Q398" s="37">
        <v>0</v>
      </c>
      <c r="R398" s="37">
        <v>397</v>
      </c>
      <c r="S398" s="37">
        <v>0.39700000000000002</v>
      </c>
      <c r="T398">
        <v>0.83899999999999997</v>
      </c>
      <c r="U398">
        <f t="shared" si="12"/>
        <v>397</v>
      </c>
      <c r="V398">
        <f t="shared" si="13"/>
        <v>375</v>
      </c>
    </row>
    <row r="399" spans="1:22" x14ac:dyDescent="0.25">
      <c r="A399" s="37">
        <v>34</v>
      </c>
      <c r="B399" s="37" t="s">
        <v>829</v>
      </c>
      <c r="C399" s="37" t="s">
        <v>830</v>
      </c>
      <c r="D399" s="37">
        <v>485748685.82246101</v>
      </c>
      <c r="E399" s="37">
        <v>5839014001.0897799</v>
      </c>
      <c r="F399" s="37">
        <v>966891821.94947004</v>
      </c>
      <c r="G399" s="37">
        <v>6805905823.0392504</v>
      </c>
      <c r="H399" s="37">
        <v>1437161972.90821</v>
      </c>
      <c r="I399" s="37">
        <v>255311589.21466601</v>
      </c>
      <c r="J399" s="37">
        <v>2012857459.0381701</v>
      </c>
      <c r="K399" s="37">
        <v>582187970.16916299</v>
      </c>
      <c r="L399" s="37">
        <v>2595045429.2073302</v>
      </c>
      <c r="M399" s="37">
        <v>230437096.607795</v>
      </c>
      <c r="N399" s="37">
        <v>3826156542.05161</v>
      </c>
      <c r="O399" s="37">
        <v>384703851.78030699</v>
      </c>
      <c r="P399" s="37">
        <v>4210860393.8319101</v>
      </c>
      <c r="Q399" s="37">
        <v>0</v>
      </c>
      <c r="R399" s="37">
        <v>398</v>
      </c>
      <c r="S399" s="37">
        <v>0.39800000000000002</v>
      </c>
      <c r="T399">
        <v>6.3E-2</v>
      </c>
      <c r="U399">
        <f t="shared" si="12"/>
        <v>398</v>
      </c>
      <c r="V399">
        <f t="shared" si="13"/>
        <v>386</v>
      </c>
    </row>
    <row r="400" spans="1:22" x14ac:dyDescent="0.25">
      <c r="A400" s="37">
        <v>668</v>
      </c>
      <c r="B400" s="37" t="s">
        <v>829</v>
      </c>
      <c r="C400" s="37" t="s">
        <v>830</v>
      </c>
      <c r="D400" s="37">
        <v>484990537.54736298</v>
      </c>
      <c r="E400" s="37">
        <v>5881658498.5621901</v>
      </c>
      <c r="F400" s="37">
        <v>929995244.36652601</v>
      </c>
      <c r="G400" s="37">
        <v>6811653742.9286804</v>
      </c>
      <c r="H400" s="37">
        <v>1437161972.90821</v>
      </c>
      <c r="I400" s="37">
        <v>253843915.16348699</v>
      </c>
      <c r="J400" s="37">
        <v>1977872213.8903601</v>
      </c>
      <c r="K400" s="37">
        <v>572227691.59518695</v>
      </c>
      <c r="L400" s="37">
        <v>2550099905.4855499</v>
      </c>
      <c r="M400" s="37">
        <v>231146622.38387501</v>
      </c>
      <c r="N400" s="37">
        <v>3903786284.6718202</v>
      </c>
      <c r="O400" s="37">
        <v>357767552.771339</v>
      </c>
      <c r="P400" s="37">
        <v>4261553837.44313</v>
      </c>
      <c r="Q400" s="37">
        <v>0</v>
      </c>
      <c r="R400" s="37">
        <v>399</v>
      </c>
      <c r="S400" s="37">
        <v>0.39900000000000002</v>
      </c>
      <c r="T400">
        <v>0.87</v>
      </c>
      <c r="U400">
        <f t="shared" si="12"/>
        <v>399</v>
      </c>
      <c r="V400">
        <f t="shared" si="13"/>
        <v>395</v>
      </c>
    </row>
    <row r="401" spans="1:22" x14ac:dyDescent="0.25">
      <c r="A401" s="37">
        <v>991</v>
      </c>
      <c r="B401" s="37" t="s">
        <v>829</v>
      </c>
      <c r="C401" s="37" t="s">
        <v>830</v>
      </c>
      <c r="D401" s="37">
        <v>491286456.14148599</v>
      </c>
      <c r="E401" s="37">
        <v>5832524310.0958204</v>
      </c>
      <c r="F401" s="37">
        <v>979332960.52208805</v>
      </c>
      <c r="G401" s="37">
        <v>6811857270.6178904</v>
      </c>
      <c r="H401" s="37">
        <v>1437161972.90821</v>
      </c>
      <c r="I401" s="37">
        <v>258188588.737542</v>
      </c>
      <c r="J401" s="37">
        <v>2016323942.22662</v>
      </c>
      <c r="K401" s="37">
        <v>592672206.56629002</v>
      </c>
      <c r="L401" s="37">
        <v>2608996148.7929201</v>
      </c>
      <c r="M401" s="37">
        <v>233097867.403943</v>
      </c>
      <c r="N401" s="37">
        <v>3816200367.8691902</v>
      </c>
      <c r="O401" s="37">
        <v>386660753.95579797</v>
      </c>
      <c r="P401" s="37">
        <v>4202861121.8249698</v>
      </c>
      <c r="Q401" s="37">
        <v>0</v>
      </c>
      <c r="R401" s="37">
        <v>400</v>
      </c>
      <c r="S401" s="37">
        <v>0.4</v>
      </c>
      <c r="T401">
        <v>0.86099999999999999</v>
      </c>
      <c r="U401">
        <f t="shared" si="12"/>
        <v>400</v>
      </c>
      <c r="V401">
        <f t="shared" si="13"/>
        <v>414</v>
      </c>
    </row>
    <row r="402" spans="1:22" x14ac:dyDescent="0.25">
      <c r="A402" s="37">
        <v>822</v>
      </c>
      <c r="B402" s="37" t="s">
        <v>829</v>
      </c>
      <c r="C402" s="37" t="s">
        <v>830</v>
      </c>
      <c r="D402" s="37">
        <v>485169385.69770801</v>
      </c>
      <c r="E402" s="37">
        <v>5917048971.41611</v>
      </c>
      <c r="F402" s="37">
        <v>903572325.39159405</v>
      </c>
      <c r="G402" s="37">
        <v>6820621296.8077002</v>
      </c>
      <c r="H402" s="37">
        <v>1437161972.90821</v>
      </c>
      <c r="I402" s="37">
        <v>254136089.040434</v>
      </c>
      <c r="J402" s="37">
        <v>2007187635.36691</v>
      </c>
      <c r="K402" s="37">
        <v>559418754.20408404</v>
      </c>
      <c r="L402" s="37">
        <v>2566606389.5710001</v>
      </c>
      <c r="M402" s="37">
        <v>231033296.65727401</v>
      </c>
      <c r="N402" s="37">
        <v>3909861336.04919</v>
      </c>
      <c r="O402" s="37">
        <v>344153571.18751001</v>
      </c>
      <c r="P402" s="37">
        <v>4254014907.2367001</v>
      </c>
      <c r="Q402" s="37">
        <v>0</v>
      </c>
      <c r="R402" s="37">
        <v>401</v>
      </c>
      <c r="S402" s="37">
        <v>0.40100000000000002</v>
      </c>
      <c r="T402">
        <v>5.3999999999999999E-2</v>
      </c>
      <c r="U402">
        <f t="shared" si="12"/>
        <v>401</v>
      </c>
      <c r="V402">
        <f t="shared" si="13"/>
        <v>393</v>
      </c>
    </row>
    <row r="403" spans="1:22" x14ac:dyDescent="0.25">
      <c r="A403" s="37">
        <v>4</v>
      </c>
      <c r="B403" s="37" t="s">
        <v>829</v>
      </c>
      <c r="C403" s="37" t="s">
        <v>830</v>
      </c>
      <c r="D403" s="37">
        <v>497345302.50851798</v>
      </c>
      <c r="E403" s="37">
        <v>5899203278.03615</v>
      </c>
      <c r="F403" s="37">
        <v>923740155.33140397</v>
      </c>
      <c r="G403" s="37">
        <v>6822943433.3675604</v>
      </c>
      <c r="H403" s="37">
        <v>1437161972.90821</v>
      </c>
      <c r="I403" s="37">
        <v>262888367.16046199</v>
      </c>
      <c r="J403" s="37">
        <v>2072606509.2825401</v>
      </c>
      <c r="K403" s="37">
        <v>561229417.03261101</v>
      </c>
      <c r="L403" s="37">
        <v>2633835926.3151498</v>
      </c>
      <c r="M403" s="37">
        <v>234456935.34805599</v>
      </c>
      <c r="N403" s="37">
        <v>3826596768.7536001</v>
      </c>
      <c r="O403" s="37">
        <v>362510738.29879302</v>
      </c>
      <c r="P403" s="37">
        <v>4189107507.0524101</v>
      </c>
      <c r="Q403" s="37">
        <v>0</v>
      </c>
      <c r="R403" s="37">
        <v>402</v>
      </c>
      <c r="S403" s="37">
        <v>0.40200000000000002</v>
      </c>
      <c r="T403">
        <v>0.20799999999999999</v>
      </c>
      <c r="U403">
        <f t="shared" si="12"/>
        <v>402</v>
      </c>
      <c r="V403">
        <f t="shared" si="13"/>
        <v>429</v>
      </c>
    </row>
    <row r="404" spans="1:22" x14ac:dyDescent="0.25">
      <c r="A404" s="37">
        <v>233</v>
      </c>
      <c r="B404" s="37" t="s">
        <v>829</v>
      </c>
      <c r="C404" s="37" t="s">
        <v>830</v>
      </c>
      <c r="D404" s="37">
        <v>482702797.07046098</v>
      </c>
      <c r="E404" s="37">
        <v>5931337449.3410196</v>
      </c>
      <c r="F404" s="37">
        <v>893767798.44044495</v>
      </c>
      <c r="G404" s="37">
        <v>6825105247.7814302</v>
      </c>
      <c r="H404" s="37">
        <v>1437161972.90821</v>
      </c>
      <c r="I404" s="37">
        <v>252401116.391265</v>
      </c>
      <c r="J404" s="37">
        <v>2022840067.3547499</v>
      </c>
      <c r="K404" s="37">
        <v>548740976.99596202</v>
      </c>
      <c r="L404" s="37">
        <v>2571581044.3507199</v>
      </c>
      <c r="M404" s="37">
        <v>230301680.67919499</v>
      </c>
      <c r="N404" s="37">
        <v>3908497381.98627</v>
      </c>
      <c r="O404" s="37">
        <v>345026821.44448203</v>
      </c>
      <c r="P404" s="37">
        <v>4253524203.4307098</v>
      </c>
      <c r="Q404" s="37">
        <v>0</v>
      </c>
      <c r="R404" s="37">
        <v>403</v>
      </c>
      <c r="S404" s="37">
        <v>0.40300000000000002</v>
      </c>
      <c r="T404">
        <v>0.42199999999999999</v>
      </c>
      <c r="U404">
        <f t="shared" si="12"/>
        <v>403</v>
      </c>
      <c r="V404">
        <f t="shared" si="13"/>
        <v>383</v>
      </c>
    </row>
    <row r="405" spans="1:22" x14ac:dyDescent="0.25">
      <c r="A405" s="37">
        <v>16</v>
      </c>
      <c r="B405" s="37" t="s">
        <v>829</v>
      </c>
      <c r="C405" s="37" t="s">
        <v>830</v>
      </c>
      <c r="D405" s="37">
        <v>491616252.15319902</v>
      </c>
      <c r="E405" s="37">
        <v>5879760179.3805304</v>
      </c>
      <c r="F405" s="37">
        <v>945524589.26140499</v>
      </c>
      <c r="G405" s="37">
        <v>6825284768.6419296</v>
      </c>
      <c r="H405" s="37">
        <v>1437161972.90821</v>
      </c>
      <c r="I405" s="37">
        <v>261252487.70313001</v>
      </c>
      <c r="J405" s="37">
        <v>2099206863.33814</v>
      </c>
      <c r="K405" s="37">
        <v>560573403.49385905</v>
      </c>
      <c r="L405" s="37">
        <v>2659780266.8320098</v>
      </c>
      <c r="M405" s="37">
        <v>230363764.450068</v>
      </c>
      <c r="N405" s="37">
        <v>3780553316.0423899</v>
      </c>
      <c r="O405" s="37">
        <v>384951185.76754498</v>
      </c>
      <c r="P405" s="37">
        <v>4165504501.8099198</v>
      </c>
      <c r="Q405" s="37">
        <v>0</v>
      </c>
      <c r="R405" s="37">
        <v>404</v>
      </c>
      <c r="S405" s="37">
        <v>0.40400000000000003</v>
      </c>
      <c r="T405">
        <v>3.0000000000000001E-3</v>
      </c>
      <c r="U405">
        <f t="shared" si="12"/>
        <v>404</v>
      </c>
      <c r="V405">
        <f t="shared" si="13"/>
        <v>385</v>
      </c>
    </row>
    <row r="406" spans="1:22" x14ac:dyDescent="0.25">
      <c r="A406" s="37">
        <v>934</v>
      </c>
      <c r="B406" s="37" t="s">
        <v>829</v>
      </c>
      <c r="C406" s="37" t="s">
        <v>830</v>
      </c>
      <c r="D406" s="37">
        <v>502368984.56651998</v>
      </c>
      <c r="E406" s="37">
        <v>5912878660.0916405</v>
      </c>
      <c r="F406" s="37">
        <v>919333112.51814795</v>
      </c>
      <c r="G406" s="37">
        <v>6832211772.6097698</v>
      </c>
      <c r="H406" s="37">
        <v>1437161972.90821</v>
      </c>
      <c r="I406" s="37">
        <v>267327311.36827999</v>
      </c>
      <c r="J406" s="37">
        <v>2126808243.82236</v>
      </c>
      <c r="K406" s="37">
        <v>549648365.65032399</v>
      </c>
      <c r="L406" s="37">
        <v>2676456609.4726801</v>
      </c>
      <c r="M406" s="37">
        <v>235041673.198239</v>
      </c>
      <c r="N406" s="37">
        <v>3786070416.26928</v>
      </c>
      <c r="O406" s="37">
        <v>369684746.867823</v>
      </c>
      <c r="P406" s="37">
        <v>4155755163.1370902</v>
      </c>
      <c r="Q406" s="37">
        <v>0</v>
      </c>
      <c r="R406" s="37">
        <v>405</v>
      </c>
      <c r="S406" s="37">
        <v>0.40500000000000003</v>
      </c>
      <c r="T406">
        <v>4.3999999999999997E-2</v>
      </c>
      <c r="U406">
        <f t="shared" si="12"/>
        <v>405</v>
      </c>
      <c r="V406">
        <f t="shared" si="13"/>
        <v>435</v>
      </c>
    </row>
    <row r="407" spans="1:22" x14ac:dyDescent="0.25">
      <c r="A407" s="37">
        <v>971</v>
      </c>
      <c r="B407" s="37" t="s">
        <v>829</v>
      </c>
      <c r="C407" s="37" t="s">
        <v>830</v>
      </c>
      <c r="D407" s="37">
        <v>490053202.879605</v>
      </c>
      <c r="E407" s="37">
        <v>5944738988.6457005</v>
      </c>
      <c r="F407" s="37">
        <v>888569764.94094396</v>
      </c>
      <c r="G407" s="37">
        <v>6833308753.5866499</v>
      </c>
      <c r="H407" s="37">
        <v>1437161972.90821</v>
      </c>
      <c r="I407" s="37">
        <v>257073506.40665901</v>
      </c>
      <c r="J407" s="37">
        <v>2020874171.43467</v>
      </c>
      <c r="K407" s="37">
        <v>546458406.93284094</v>
      </c>
      <c r="L407" s="37">
        <v>2567332578.3675098</v>
      </c>
      <c r="M407" s="37">
        <v>232979696.472945</v>
      </c>
      <c r="N407" s="37">
        <v>3923864817.21102</v>
      </c>
      <c r="O407" s="37">
        <v>342111358.008102</v>
      </c>
      <c r="P407" s="37">
        <v>4265976175.21913</v>
      </c>
      <c r="Q407" s="37">
        <v>0</v>
      </c>
      <c r="R407" s="37">
        <v>406</v>
      </c>
      <c r="S407" s="37">
        <v>0.40600000000000003</v>
      </c>
      <c r="T407">
        <v>0.436</v>
      </c>
      <c r="U407">
        <f t="shared" si="12"/>
        <v>406</v>
      </c>
      <c r="V407">
        <f t="shared" si="13"/>
        <v>413</v>
      </c>
    </row>
    <row r="408" spans="1:22" x14ac:dyDescent="0.25">
      <c r="A408" s="37">
        <v>553</v>
      </c>
      <c r="B408" s="37" t="s">
        <v>829</v>
      </c>
      <c r="C408" s="37" t="s">
        <v>830</v>
      </c>
      <c r="D408" s="37">
        <v>499221102.39641303</v>
      </c>
      <c r="E408" s="37">
        <v>5916368933.6128702</v>
      </c>
      <c r="F408" s="37">
        <v>921091063.88271999</v>
      </c>
      <c r="G408" s="37">
        <v>6837459997.4955902</v>
      </c>
      <c r="H408" s="37">
        <v>1437161972.90821</v>
      </c>
      <c r="I408" s="37">
        <v>262641949.18958199</v>
      </c>
      <c r="J408" s="37">
        <v>2029531518.63044</v>
      </c>
      <c r="K408" s="37">
        <v>565415573.79005897</v>
      </c>
      <c r="L408" s="37">
        <v>2594947092.4204998</v>
      </c>
      <c r="M408" s="37">
        <v>236579153.20682999</v>
      </c>
      <c r="N408" s="37">
        <v>3886837414.98242</v>
      </c>
      <c r="O408" s="37">
        <v>355675490.09266102</v>
      </c>
      <c r="P408" s="37">
        <v>4242512905.0750799</v>
      </c>
      <c r="Q408" s="37">
        <v>0</v>
      </c>
      <c r="R408" s="37">
        <v>407</v>
      </c>
      <c r="S408" s="37">
        <v>0.40699999999999997</v>
      </c>
      <c r="T408">
        <v>0.74199999999999999</v>
      </c>
      <c r="U408">
        <f t="shared" si="12"/>
        <v>407</v>
      </c>
      <c r="V408">
        <f t="shared" si="13"/>
        <v>446</v>
      </c>
    </row>
    <row r="409" spans="1:22" x14ac:dyDescent="0.25">
      <c r="A409" s="37">
        <v>502</v>
      </c>
      <c r="B409" s="37" t="s">
        <v>829</v>
      </c>
      <c r="C409" s="37" t="s">
        <v>830</v>
      </c>
      <c r="D409" s="37">
        <v>493517652.38818997</v>
      </c>
      <c r="E409" s="37">
        <v>5847437784.9610596</v>
      </c>
      <c r="F409" s="37">
        <v>993679594.40500104</v>
      </c>
      <c r="G409" s="37">
        <v>6841117379.3660498</v>
      </c>
      <c r="H409" s="37">
        <v>1437161972.90821</v>
      </c>
      <c r="I409" s="37">
        <v>259998655.23128501</v>
      </c>
      <c r="J409" s="37">
        <v>2033257331.83676</v>
      </c>
      <c r="K409" s="37">
        <v>601615886.01727605</v>
      </c>
      <c r="L409" s="37">
        <v>2634873217.8540301</v>
      </c>
      <c r="M409" s="37">
        <v>233518997.15690401</v>
      </c>
      <c r="N409" s="37">
        <v>3814180453.1243</v>
      </c>
      <c r="O409" s="37">
        <v>392063708.38772398</v>
      </c>
      <c r="P409" s="37">
        <v>4206244161.5120201</v>
      </c>
      <c r="Q409" s="37">
        <v>0</v>
      </c>
      <c r="R409" s="37">
        <v>408</v>
      </c>
      <c r="S409" s="37">
        <v>0.40799999999999997</v>
      </c>
      <c r="T409">
        <v>0.47199999999999998</v>
      </c>
      <c r="U409">
        <f t="shared" si="12"/>
        <v>408</v>
      </c>
      <c r="V409">
        <f t="shared" si="13"/>
        <v>417</v>
      </c>
    </row>
    <row r="410" spans="1:22" x14ac:dyDescent="0.25">
      <c r="A410" s="37">
        <v>192</v>
      </c>
      <c r="B410" s="37" t="s">
        <v>829</v>
      </c>
      <c r="C410" s="37" t="s">
        <v>830</v>
      </c>
      <c r="D410" s="37">
        <v>475459189.82842797</v>
      </c>
      <c r="E410" s="37">
        <v>6002968807.34268</v>
      </c>
      <c r="F410" s="37">
        <v>842295336.72924399</v>
      </c>
      <c r="G410" s="37">
        <v>6845264144.07195</v>
      </c>
      <c r="H410" s="37">
        <v>1437161972.90821</v>
      </c>
      <c r="I410" s="37">
        <v>250183983.51609001</v>
      </c>
      <c r="J410" s="37">
        <v>2060175131.4624</v>
      </c>
      <c r="K410" s="37">
        <v>516528095.69466698</v>
      </c>
      <c r="L410" s="37">
        <v>2576703227.1570702</v>
      </c>
      <c r="M410" s="37">
        <v>225275206.31233799</v>
      </c>
      <c r="N410" s="37">
        <v>3942793675.88028</v>
      </c>
      <c r="O410" s="37">
        <v>325767241.03457701</v>
      </c>
      <c r="P410" s="37">
        <v>4268560916.9148798</v>
      </c>
      <c r="Q410" s="37">
        <v>0</v>
      </c>
      <c r="R410" s="37">
        <v>409</v>
      </c>
      <c r="S410" s="37">
        <v>0.40899999999999997</v>
      </c>
      <c r="T410">
        <v>0.13200000000000001</v>
      </c>
      <c r="U410">
        <f t="shared" si="12"/>
        <v>409</v>
      </c>
      <c r="V410">
        <f t="shared" si="13"/>
        <v>332</v>
      </c>
    </row>
    <row r="411" spans="1:22" x14ac:dyDescent="0.25">
      <c r="A411" s="37">
        <v>468</v>
      </c>
      <c r="B411" s="37" t="s">
        <v>829</v>
      </c>
      <c r="C411" s="37" t="s">
        <v>830</v>
      </c>
      <c r="D411" s="37">
        <v>491036231.74387097</v>
      </c>
      <c r="E411" s="37">
        <v>5930643237.70506</v>
      </c>
      <c r="F411" s="37">
        <v>917842173.31344402</v>
      </c>
      <c r="G411" s="37">
        <v>6848485411.0185299</v>
      </c>
      <c r="H411" s="37">
        <v>1437161972.90821</v>
      </c>
      <c r="I411" s="37">
        <v>259198623.099969</v>
      </c>
      <c r="J411" s="37">
        <v>2040544251.51614</v>
      </c>
      <c r="K411" s="37">
        <v>552045133.97582996</v>
      </c>
      <c r="L411" s="37">
        <v>2592589385.4919701</v>
      </c>
      <c r="M411" s="37">
        <v>231837608.643902</v>
      </c>
      <c r="N411" s="37">
        <v>3890098986.18892</v>
      </c>
      <c r="O411" s="37">
        <v>365797039.33761299</v>
      </c>
      <c r="P411" s="37">
        <v>4255896025.5265498</v>
      </c>
      <c r="Q411" s="37">
        <v>0</v>
      </c>
      <c r="R411" s="37">
        <v>410</v>
      </c>
      <c r="S411" s="37">
        <v>0.41</v>
      </c>
      <c r="T411">
        <v>0.23899999999999999</v>
      </c>
      <c r="U411">
        <f t="shared" si="12"/>
        <v>410</v>
      </c>
      <c r="V411">
        <f t="shared" si="13"/>
        <v>399</v>
      </c>
    </row>
    <row r="412" spans="1:22" x14ac:dyDescent="0.25">
      <c r="A412" s="37">
        <v>221</v>
      </c>
      <c r="B412" s="37" t="s">
        <v>829</v>
      </c>
      <c r="C412" s="37" t="s">
        <v>830</v>
      </c>
      <c r="D412" s="37">
        <v>491468326.06521302</v>
      </c>
      <c r="E412" s="37">
        <v>5975872400.2737303</v>
      </c>
      <c r="F412" s="37">
        <v>873052792.05915797</v>
      </c>
      <c r="G412" s="37">
        <v>6848925192.33288</v>
      </c>
      <c r="H412" s="37">
        <v>1437161972.9082</v>
      </c>
      <c r="I412" s="37">
        <v>257204198.92955199</v>
      </c>
      <c r="J412" s="37">
        <v>2007309962.8707099</v>
      </c>
      <c r="K412" s="37">
        <v>531758699.81678998</v>
      </c>
      <c r="L412" s="37">
        <v>2539068662.68749</v>
      </c>
      <c r="M412" s="37">
        <v>234264127.13565999</v>
      </c>
      <c r="N412" s="37">
        <v>3968562437.4030199</v>
      </c>
      <c r="O412" s="37">
        <v>341294092.24236798</v>
      </c>
      <c r="P412" s="37">
        <v>4309856529.6453896</v>
      </c>
      <c r="Q412" s="37">
        <v>0</v>
      </c>
      <c r="R412" s="37">
        <v>411</v>
      </c>
      <c r="S412" s="37">
        <v>0.41099999999999998</v>
      </c>
      <c r="T412">
        <v>0.81699999999999995</v>
      </c>
      <c r="U412">
        <f t="shared" si="12"/>
        <v>411</v>
      </c>
      <c r="V412">
        <f t="shared" si="13"/>
        <v>425</v>
      </c>
    </row>
    <row r="413" spans="1:22" x14ac:dyDescent="0.25">
      <c r="A413" s="37">
        <v>707</v>
      </c>
      <c r="B413" s="37" t="s">
        <v>829</v>
      </c>
      <c r="C413" s="37" t="s">
        <v>830</v>
      </c>
      <c r="D413" s="37">
        <v>500172853.70824403</v>
      </c>
      <c r="E413" s="37">
        <v>5854197382.868</v>
      </c>
      <c r="F413" s="37">
        <v>1004005217.69967</v>
      </c>
      <c r="G413" s="37">
        <v>6858202600.5676699</v>
      </c>
      <c r="H413" s="37">
        <v>1437161972.90821</v>
      </c>
      <c r="I413" s="37">
        <v>263805618.44580701</v>
      </c>
      <c r="J413" s="37">
        <v>2017999253.55812</v>
      </c>
      <c r="K413" s="37">
        <v>606646946.25410295</v>
      </c>
      <c r="L413" s="37">
        <v>2624646199.8122201</v>
      </c>
      <c r="M413" s="37">
        <v>236367235.26243699</v>
      </c>
      <c r="N413" s="37">
        <v>3836198129.3098698</v>
      </c>
      <c r="O413" s="37">
        <v>397358271.44557297</v>
      </c>
      <c r="P413" s="37">
        <v>4233556400.7554498</v>
      </c>
      <c r="Q413" s="37">
        <v>0</v>
      </c>
      <c r="R413" s="37">
        <v>412</v>
      </c>
      <c r="S413" s="37">
        <v>0.41199999999999998</v>
      </c>
      <c r="T413">
        <v>2.1999999999999999E-2</v>
      </c>
      <c r="U413">
        <f t="shared" si="12"/>
        <v>412</v>
      </c>
      <c r="V413">
        <f t="shared" si="13"/>
        <v>445</v>
      </c>
    </row>
    <row r="414" spans="1:22" x14ac:dyDescent="0.25">
      <c r="A414" s="37">
        <v>248</v>
      </c>
      <c r="B414" s="37" t="s">
        <v>829</v>
      </c>
      <c r="C414" s="37" t="s">
        <v>830</v>
      </c>
      <c r="D414" s="37">
        <v>523562441.16051102</v>
      </c>
      <c r="E414" s="37">
        <v>5793750849.00632</v>
      </c>
      <c r="F414" s="37">
        <v>1071926933.13995</v>
      </c>
      <c r="G414" s="37">
        <v>6865677782.1462803</v>
      </c>
      <c r="H414" s="37">
        <v>1437161972.90821</v>
      </c>
      <c r="I414" s="37">
        <v>279202437.563833</v>
      </c>
      <c r="J414" s="37">
        <v>2101430929.6043301</v>
      </c>
      <c r="K414" s="37">
        <v>625314541.88235497</v>
      </c>
      <c r="L414" s="37">
        <v>2726745471.4867001</v>
      </c>
      <c r="M414" s="37">
        <v>244360003.59667701</v>
      </c>
      <c r="N414" s="37">
        <v>3692319919.4019799</v>
      </c>
      <c r="O414" s="37">
        <v>446612391.25760198</v>
      </c>
      <c r="P414" s="37">
        <v>4138932310.6595802</v>
      </c>
      <c r="Q414" s="37">
        <v>0</v>
      </c>
      <c r="R414" s="37">
        <v>413</v>
      </c>
      <c r="S414" s="37">
        <v>0.41299999999999998</v>
      </c>
      <c r="T414">
        <v>0.28100000000000003</v>
      </c>
      <c r="U414">
        <f t="shared" si="12"/>
        <v>413</v>
      </c>
      <c r="V414">
        <f t="shared" si="13"/>
        <v>486</v>
      </c>
    </row>
    <row r="415" spans="1:22" x14ac:dyDescent="0.25">
      <c r="A415" s="37">
        <v>901</v>
      </c>
      <c r="B415" s="37" t="s">
        <v>829</v>
      </c>
      <c r="C415" s="37" t="s">
        <v>830</v>
      </c>
      <c r="D415" s="37">
        <v>496820255.28593099</v>
      </c>
      <c r="E415" s="37">
        <v>6001118925.2614002</v>
      </c>
      <c r="F415" s="37">
        <v>865993517.44721305</v>
      </c>
      <c r="G415" s="37">
        <v>6867112442.7086201</v>
      </c>
      <c r="H415" s="37">
        <v>1437161972.90821</v>
      </c>
      <c r="I415" s="37">
        <v>262445683.66322699</v>
      </c>
      <c r="J415" s="37">
        <v>2102693366.1448901</v>
      </c>
      <c r="K415" s="37">
        <v>519802822.22828901</v>
      </c>
      <c r="L415" s="37">
        <v>2622496188.3731699</v>
      </c>
      <c r="M415" s="37">
        <v>234374571.622704</v>
      </c>
      <c r="N415" s="37">
        <v>3898425559.1165099</v>
      </c>
      <c r="O415" s="37">
        <v>346190695.21892297</v>
      </c>
      <c r="P415" s="37">
        <v>4244616254.3354402</v>
      </c>
      <c r="Q415" s="37">
        <v>0</v>
      </c>
      <c r="R415" s="37">
        <v>414</v>
      </c>
      <c r="S415" s="37">
        <v>0.41399999999999998</v>
      </c>
      <c r="T415">
        <v>0.68799999999999994</v>
      </c>
      <c r="U415">
        <f t="shared" si="12"/>
        <v>414</v>
      </c>
      <c r="V415">
        <f t="shared" si="13"/>
        <v>428</v>
      </c>
    </row>
    <row r="416" spans="1:22" x14ac:dyDescent="0.25">
      <c r="A416" s="37">
        <v>993</v>
      </c>
      <c r="B416" s="37" t="s">
        <v>829</v>
      </c>
      <c r="C416" s="37" t="s">
        <v>830</v>
      </c>
      <c r="D416" s="37">
        <v>490473542.16852599</v>
      </c>
      <c r="E416" s="37">
        <v>5946264248.1849298</v>
      </c>
      <c r="F416" s="37">
        <v>920883900.14226902</v>
      </c>
      <c r="G416" s="37">
        <v>6867148148.3271799</v>
      </c>
      <c r="H416" s="37">
        <v>1437161972.90821</v>
      </c>
      <c r="I416" s="37">
        <v>258550731.07436201</v>
      </c>
      <c r="J416" s="37">
        <v>2038222654.6257501</v>
      </c>
      <c r="K416" s="37">
        <v>573873181.97995198</v>
      </c>
      <c r="L416" s="37">
        <v>2612095836.6057</v>
      </c>
      <c r="M416" s="37">
        <v>231922811.09416401</v>
      </c>
      <c r="N416" s="37">
        <v>3908041593.5591698</v>
      </c>
      <c r="O416" s="37">
        <v>347010718.16231602</v>
      </c>
      <c r="P416" s="37">
        <v>4255052311.7214699</v>
      </c>
      <c r="Q416" s="37">
        <v>0</v>
      </c>
      <c r="R416" s="37">
        <v>415</v>
      </c>
      <c r="S416" s="37">
        <v>0.41499999999999998</v>
      </c>
      <c r="T416">
        <v>0.111</v>
      </c>
      <c r="U416">
        <f t="shared" si="12"/>
        <v>415</v>
      </c>
      <c r="V416">
        <f t="shared" si="13"/>
        <v>400</v>
      </c>
    </row>
    <row r="417" spans="1:22" x14ac:dyDescent="0.25">
      <c r="A417" s="37">
        <v>682</v>
      </c>
      <c r="B417" s="37" t="s">
        <v>829</v>
      </c>
      <c r="C417" s="37" t="s">
        <v>830</v>
      </c>
      <c r="D417" s="37">
        <v>485405329.748523</v>
      </c>
      <c r="E417" s="37">
        <v>5935425049.0030603</v>
      </c>
      <c r="F417" s="37">
        <v>935337816.29208899</v>
      </c>
      <c r="G417" s="37">
        <v>6870762865.2951298</v>
      </c>
      <c r="H417" s="37">
        <v>1437161972.90821</v>
      </c>
      <c r="I417" s="37">
        <v>255661777.52701199</v>
      </c>
      <c r="J417" s="37">
        <v>2007646356.94785</v>
      </c>
      <c r="K417" s="37">
        <v>578186959.72788894</v>
      </c>
      <c r="L417" s="37">
        <v>2585833316.6757498</v>
      </c>
      <c r="M417" s="37">
        <v>229743552.22151101</v>
      </c>
      <c r="N417" s="37">
        <v>3927778692.0552001</v>
      </c>
      <c r="O417" s="37">
        <v>357150856.56419897</v>
      </c>
      <c r="P417" s="37">
        <v>4284929548.61938</v>
      </c>
      <c r="Q417" s="37">
        <v>0</v>
      </c>
      <c r="R417" s="37">
        <v>416</v>
      </c>
      <c r="S417" s="37">
        <v>0.41599999999999998</v>
      </c>
      <c r="T417">
        <v>0.29099999999999998</v>
      </c>
      <c r="U417">
        <f t="shared" si="12"/>
        <v>416</v>
      </c>
      <c r="V417">
        <f t="shared" si="13"/>
        <v>377</v>
      </c>
    </row>
    <row r="418" spans="1:22" x14ac:dyDescent="0.25">
      <c r="A418" s="37">
        <v>152</v>
      </c>
      <c r="B418" s="37" t="s">
        <v>829</v>
      </c>
      <c r="C418" s="37" t="s">
        <v>830</v>
      </c>
      <c r="D418" s="37">
        <v>502850376.03289998</v>
      </c>
      <c r="E418" s="37">
        <v>5887385351.9625597</v>
      </c>
      <c r="F418" s="37">
        <v>984721229.97944105</v>
      </c>
      <c r="G418" s="37">
        <v>6872106581.9419804</v>
      </c>
      <c r="H418" s="37">
        <v>1437161972.90821</v>
      </c>
      <c r="I418" s="37">
        <v>265734104.78185299</v>
      </c>
      <c r="J418" s="37">
        <v>2045419889.9339399</v>
      </c>
      <c r="K418" s="37">
        <v>594794841.02461696</v>
      </c>
      <c r="L418" s="37">
        <v>2640214730.95856</v>
      </c>
      <c r="M418" s="37">
        <v>237116271.25104699</v>
      </c>
      <c r="N418" s="37">
        <v>3841965462.0286102</v>
      </c>
      <c r="O418" s="37">
        <v>389926388.95482397</v>
      </c>
      <c r="P418" s="37">
        <v>4231891850.9834099</v>
      </c>
      <c r="Q418" s="37">
        <v>0</v>
      </c>
      <c r="R418" s="37">
        <v>417</v>
      </c>
      <c r="S418" s="37">
        <v>0.41699999999999998</v>
      </c>
      <c r="T418">
        <v>0.29499999999999998</v>
      </c>
      <c r="U418">
        <f t="shared" si="12"/>
        <v>417</v>
      </c>
      <c r="V418">
        <f t="shared" si="13"/>
        <v>449</v>
      </c>
    </row>
    <row r="419" spans="1:22" x14ac:dyDescent="0.25">
      <c r="A419" s="37">
        <v>532</v>
      </c>
      <c r="B419" s="37" t="s">
        <v>829</v>
      </c>
      <c r="C419" s="37" t="s">
        <v>830</v>
      </c>
      <c r="D419" s="37">
        <v>490378438.85762</v>
      </c>
      <c r="E419" s="37">
        <v>6000565429.4507999</v>
      </c>
      <c r="F419" s="37">
        <v>872392295.68343496</v>
      </c>
      <c r="G419" s="37">
        <v>6872957725.1342497</v>
      </c>
      <c r="H419" s="37">
        <v>1437161972.90821</v>
      </c>
      <c r="I419" s="37">
        <v>256530581.49579999</v>
      </c>
      <c r="J419" s="37">
        <v>2032744311.92168</v>
      </c>
      <c r="K419" s="37">
        <v>533666612.98545998</v>
      </c>
      <c r="L419" s="37">
        <v>2566410924.9071298</v>
      </c>
      <c r="M419" s="37">
        <v>233847857.361819</v>
      </c>
      <c r="N419" s="37">
        <v>3967821117.52911</v>
      </c>
      <c r="O419" s="37">
        <v>338725682.69797403</v>
      </c>
      <c r="P419" s="37">
        <v>4306546800.2271099</v>
      </c>
      <c r="Q419" s="37">
        <v>0</v>
      </c>
      <c r="R419" s="37">
        <v>418</v>
      </c>
      <c r="S419" s="37">
        <v>0.41799999999999998</v>
      </c>
      <c r="T419">
        <v>5.5E-2</v>
      </c>
      <c r="U419">
        <f t="shared" si="12"/>
        <v>418</v>
      </c>
      <c r="V419">
        <f t="shared" si="13"/>
        <v>420</v>
      </c>
    </row>
    <row r="420" spans="1:22" x14ac:dyDescent="0.25">
      <c r="A420" s="37">
        <v>17</v>
      </c>
      <c r="B420" s="37" t="s">
        <v>829</v>
      </c>
      <c r="C420" s="37" t="s">
        <v>830</v>
      </c>
      <c r="D420" s="37">
        <v>499308890.86217499</v>
      </c>
      <c r="E420" s="37">
        <v>5970384219.1609297</v>
      </c>
      <c r="F420" s="37">
        <v>913116789.785725</v>
      </c>
      <c r="G420" s="37">
        <v>6883501008.9466496</v>
      </c>
      <c r="H420" s="37">
        <v>1437161972.90821</v>
      </c>
      <c r="I420" s="37">
        <v>263554221.98482201</v>
      </c>
      <c r="J420" s="37">
        <v>2079898420.9404199</v>
      </c>
      <c r="K420" s="37">
        <v>550951779.943874</v>
      </c>
      <c r="L420" s="37">
        <v>2630850200.8842802</v>
      </c>
      <c r="M420" s="37">
        <v>235754668.87735301</v>
      </c>
      <c r="N420" s="37">
        <v>3890485798.22051</v>
      </c>
      <c r="O420" s="37">
        <v>362165009.84184998</v>
      </c>
      <c r="P420" s="37">
        <v>4252650808.0623598</v>
      </c>
      <c r="Q420" s="37">
        <v>0</v>
      </c>
      <c r="R420" s="37">
        <v>419</v>
      </c>
      <c r="S420" s="37">
        <v>0.41899999999999998</v>
      </c>
      <c r="T420">
        <v>0.253</v>
      </c>
      <c r="U420">
        <f t="shared" si="12"/>
        <v>419</v>
      </c>
      <c r="V420">
        <f t="shared" si="13"/>
        <v>442</v>
      </c>
    </row>
    <row r="421" spans="1:22" x14ac:dyDescent="0.25">
      <c r="A421" s="37">
        <v>604</v>
      </c>
      <c r="B421" s="37" t="s">
        <v>829</v>
      </c>
      <c r="C421" s="37" t="s">
        <v>830</v>
      </c>
      <c r="D421" s="37">
        <v>477083695.54076701</v>
      </c>
      <c r="E421" s="37">
        <v>6029233435.0871201</v>
      </c>
      <c r="F421" s="37">
        <v>855212887.50813401</v>
      </c>
      <c r="G421" s="37">
        <v>6884446322.5952902</v>
      </c>
      <c r="H421" s="37">
        <v>1437161972.90821</v>
      </c>
      <c r="I421" s="37">
        <v>249525496.933882</v>
      </c>
      <c r="J421" s="37">
        <v>2037572825.91259</v>
      </c>
      <c r="K421" s="37">
        <v>519709707.82790297</v>
      </c>
      <c r="L421" s="37">
        <v>2557282533.74049</v>
      </c>
      <c r="M421" s="37">
        <v>227558198.606884</v>
      </c>
      <c r="N421" s="37">
        <v>3991660609.17452</v>
      </c>
      <c r="O421" s="37">
        <v>335503179.68023002</v>
      </c>
      <c r="P421" s="37">
        <v>4327163788.8547897</v>
      </c>
      <c r="Q421" s="37">
        <v>0</v>
      </c>
      <c r="R421" s="37">
        <v>420</v>
      </c>
      <c r="S421" s="37">
        <v>0.42</v>
      </c>
      <c r="T421">
        <v>0.73</v>
      </c>
      <c r="U421">
        <f t="shared" si="12"/>
        <v>420</v>
      </c>
      <c r="V421">
        <f t="shared" si="13"/>
        <v>356</v>
      </c>
    </row>
    <row r="422" spans="1:22" x14ac:dyDescent="0.25">
      <c r="A422" s="37">
        <v>571</v>
      </c>
      <c r="B422" s="37" t="s">
        <v>829</v>
      </c>
      <c r="C422" s="37" t="s">
        <v>830</v>
      </c>
      <c r="D422" s="37">
        <v>489500023.55506402</v>
      </c>
      <c r="E422" s="37">
        <v>5963249224.0914202</v>
      </c>
      <c r="F422" s="37">
        <v>921244328.94592595</v>
      </c>
      <c r="G422" s="37">
        <v>6884493553.0373697</v>
      </c>
      <c r="H422" s="37">
        <v>1437161972.90821</v>
      </c>
      <c r="I422" s="37">
        <v>255498501.88035801</v>
      </c>
      <c r="J422" s="37">
        <v>1998256413.37711</v>
      </c>
      <c r="K422" s="37">
        <v>569498373.98646903</v>
      </c>
      <c r="L422" s="37">
        <v>2567754787.3635702</v>
      </c>
      <c r="M422" s="37">
        <v>234001521.67470601</v>
      </c>
      <c r="N422" s="37">
        <v>3964992810.7143002</v>
      </c>
      <c r="O422" s="37">
        <v>351745954.95945603</v>
      </c>
      <c r="P422" s="37">
        <v>4316738765.67379</v>
      </c>
      <c r="Q422" s="37">
        <v>0</v>
      </c>
      <c r="R422" s="37">
        <v>421</v>
      </c>
      <c r="S422" s="37">
        <v>0.42099999999999999</v>
      </c>
      <c r="T422">
        <v>4.2999999999999997E-2</v>
      </c>
      <c r="U422">
        <f t="shared" si="12"/>
        <v>421</v>
      </c>
      <c r="V422">
        <f t="shared" si="13"/>
        <v>421</v>
      </c>
    </row>
    <row r="423" spans="1:22" x14ac:dyDescent="0.25">
      <c r="A423" s="37">
        <v>172</v>
      </c>
      <c r="B423" s="37" t="s">
        <v>829</v>
      </c>
      <c r="C423" s="37" t="s">
        <v>830</v>
      </c>
      <c r="D423" s="37">
        <v>515498155.54954702</v>
      </c>
      <c r="E423" s="37">
        <v>5838532077.2948198</v>
      </c>
      <c r="F423" s="37">
        <v>1047932926.59082</v>
      </c>
      <c r="G423" s="37">
        <v>6886465003.8856401</v>
      </c>
      <c r="H423" s="37">
        <v>1437161972.90821</v>
      </c>
      <c r="I423" s="37">
        <v>273647659.18617499</v>
      </c>
      <c r="J423" s="37">
        <v>2114653188.57161</v>
      </c>
      <c r="K423" s="37">
        <v>611092045.86916399</v>
      </c>
      <c r="L423" s="37">
        <v>2725745234.4407701</v>
      </c>
      <c r="M423" s="37">
        <v>241850496.36337101</v>
      </c>
      <c r="N423" s="37">
        <v>3723878888.7231998</v>
      </c>
      <c r="O423" s="37">
        <v>436840880.72166502</v>
      </c>
      <c r="P423" s="37">
        <v>4160719769.44486</v>
      </c>
      <c r="Q423" s="37">
        <v>0</v>
      </c>
      <c r="R423" s="37">
        <v>422</v>
      </c>
      <c r="S423" s="37">
        <v>0.42199999999999999</v>
      </c>
      <c r="T423">
        <v>0.45</v>
      </c>
      <c r="U423">
        <f t="shared" si="12"/>
        <v>422</v>
      </c>
      <c r="V423">
        <f t="shared" si="13"/>
        <v>476</v>
      </c>
    </row>
    <row r="424" spans="1:22" x14ac:dyDescent="0.25">
      <c r="A424" s="37">
        <v>10</v>
      </c>
      <c r="B424" s="37" t="s">
        <v>829</v>
      </c>
      <c r="C424" s="37" t="s">
        <v>830</v>
      </c>
      <c r="D424" s="37">
        <v>524142424.52492899</v>
      </c>
      <c r="E424" s="37">
        <v>5845728930.3744001</v>
      </c>
      <c r="F424" s="37">
        <v>1044274651.9872</v>
      </c>
      <c r="G424" s="37">
        <v>6890003582.3616304</v>
      </c>
      <c r="H424" s="37">
        <v>1437161972.90821</v>
      </c>
      <c r="I424" s="37">
        <v>280124094.256769</v>
      </c>
      <c r="J424" s="37">
        <v>2140920515.25962</v>
      </c>
      <c r="K424" s="37">
        <v>609953385.63853502</v>
      </c>
      <c r="L424" s="37">
        <v>2750873900.89815</v>
      </c>
      <c r="M424" s="37">
        <v>244018330.268159</v>
      </c>
      <c r="N424" s="37">
        <v>3704808415.1147699</v>
      </c>
      <c r="O424" s="37">
        <v>434321266.348665</v>
      </c>
      <c r="P424" s="37">
        <v>4139129681.46347</v>
      </c>
      <c r="Q424" s="37">
        <v>0</v>
      </c>
      <c r="R424" s="37">
        <v>423</v>
      </c>
      <c r="S424" s="37">
        <v>0.42299999999999999</v>
      </c>
      <c r="T424">
        <v>0.58799999999999997</v>
      </c>
      <c r="U424">
        <f t="shared" si="12"/>
        <v>423</v>
      </c>
      <c r="V424">
        <f t="shared" si="13"/>
        <v>485</v>
      </c>
    </row>
    <row r="425" spans="1:22" x14ac:dyDescent="0.25">
      <c r="A425" s="37">
        <v>610</v>
      </c>
      <c r="B425" s="37" t="s">
        <v>829</v>
      </c>
      <c r="C425" s="37" t="s">
        <v>830</v>
      </c>
      <c r="D425" s="37">
        <v>506572201.846322</v>
      </c>
      <c r="E425" s="37">
        <v>5925864962.04562</v>
      </c>
      <c r="F425" s="37">
        <v>970556948.68385196</v>
      </c>
      <c r="G425" s="37">
        <v>6896421910.7294502</v>
      </c>
      <c r="H425" s="37">
        <v>1437161972.90821</v>
      </c>
      <c r="I425" s="37">
        <v>267911565.86395201</v>
      </c>
      <c r="J425" s="37">
        <v>2032049306.73945</v>
      </c>
      <c r="K425" s="37">
        <v>590561359.21282005</v>
      </c>
      <c r="L425" s="37">
        <v>2622610665.95228</v>
      </c>
      <c r="M425" s="37">
        <v>238660635.98236901</v>
      </c>
      <c r="N425" s="37">
        <v>3893815655.30616</v>
      </c>
      <c r="O425" s="37">
        <v>379995589.47103202</v>
      </c>
      <c r="P425" s="37">
        <v>4273811244.7771702</v>
      </c>
      <c r="Q425" s="37">
        <v>0</v>
      </c>
      <c r="R425" s="37">
        <v>424</v>
      </c>
      <c r="S425" s="37">
        <v>0.42399999999999999</v>
      </c>
      <c r="T425">
        <v>0.443</v>
      </c>
      <c r="U425">
        <f t="shared" si="12"/>
        <v>424</v>
      </c>
      <c r="V425">
        <f t="shared" si="13"/>
        <v>460</v>
      </c>
    </row>
    <row r="426" spans="1:22" x14ac:dyDescent="0.25">
      <c r="A426" s="37">
        <v>989</v>
      </c>
      <c r="B426" s="37" t="s">
        <v>829</v>
      </c>
      <c r="C426" s="37" t="s">
        <v>830</v>
      </c>
      <c r="D426" s="37">
        <v>493472667.66527998</v>
      </c>
      <c r="E426" s="37">
        <v>5954313107.2212601</v>
      </c>
      <c r="F426" s="37">
        <v>945181583.64744198</v>
      </c>
      <c r="G426" s="37">
        <v>6899494690.8687201</v>
      </c>
      <c r="H426" s="37">
        <v>1437161972.90821</v>
      </c>
      <c r="I426" s="37">
        <v>258866800.170591</v>
      </c>
      <c r="J426" s="37">
        <v>1988444590.81779</v>
      </c>
      <c r="K426" s="37">
        <v>582673691.10463405</v>
      </c>
      <c r="L426" s="37">
        <v>2571118281.92243</v>
      </c>
      <c r="M426" s="37">
        <v>234605867.494688</v>
      </c>
      <c r="N426" s="37">
        <v>3965868516.40347</v>
      </c>
      <c r="O426" s="37">
        <v>362507892.54280698</v>
      </c>
      <c r="P426" s="37">
        <v>4328376408.9462795</v>
      </c>
      <c r="Q426" s="37">
        <v>0</v>
      </c>
      <c r="R426" s="37">
        <v>425</v>
      </c>
      <c r="S426" s="37">
        <v>0.42499999999999999</v>
      </c>
      <c r="T426">
        <v>0.68100000000000005</v>
      </c>
      <c r="U426">
        <f t="shared" si="12"/>
        <v>425</v>
      </c>
      <c r="V426">
        <f t="shared" si="13"/>
        <v>431</v>
      </c>
    </row>
    <row r="427" spans="1:22" x14ac:dyDescent="0.25">
      <c r="A427" s="37">
        <v>49</v>
      </c>
      <c r="B427" s="37" t="s">
        <v>829</v>
      </c>
      <c r="C427" s="37" t="s">
        <v>830</v>
      </c>
      <c r="D427" s="37">
        <v>518290377.43766803</v>
      </c>
      <c r="E427" s="37">
        <v>5844179199.96035</v>
      </c>
      <c r="F427" s="37">
        <v>1057075630.90687</v>
      </c>
      <c r="G427" s="37">
        <v>6901254830.8672104</v>
      </c>
      <c r="H427" s="37">
        <v>1437161972.90821</v>
      </c>
      <c r="I427" s="37">
        <v>275727685.58664</v>
      </c>
      <c r="J427" s="37">
        <v>2133484563.6599801</v>
      </c>
      <c r="K427" s="37">
        <v>617569663.18715</v>
      </c>
      <c r="L427" s="37">
        <v>2751054226.8471298</v>
      </c>
      <c r="M427" s="37">
        <v>242562691.85102701</v>
      </c>
      <c r="N427" s="37">
        <v>3710694636.3003602</v>
      </c>
      <c r="O427" s="37">
        <v>439505967.71972299</v>
      </c>
      <c r="P427" s="37">
        <v>4150200604.0200701</v>
      </c>
      <c r="Q427" s="37">
        <v>0</v>
      </c>
      <c r="R427" s="37">
        <v>426</v>
      </c>
      <c r="S427" s="37">
        <v>0.42599999999999999</v>
      </c>
      <c r="T427">
        <v>1.2E-2</v>
      </c>
      <c r="U427">
        <f t="shared" si="12"/>
        <v>426</v>
      </c>
      <c r="V427">
        <f t="shared" si="13"/>
        <v>479</v>
      </c>
    </row>
    <row r="428" spans="1:22" x14ac:dyDescent="0.25">
      <c r="A428" s="37">
        <v>640</v>
      </c>
      <c r="B428" s="37" t="s">
        <v>829</v>
      </c>
      <c r="C428" s="37" t="s">
        <v>830</v>
      </c>
      <c r="D428" s="37">
        <v>491244512.62684399</v>
      </c>
      <c r="E428" s="37">
        <v>6000084552.2487097</v>
      </c>
      <c r="F428" s="37">
        <v>901425499.22339499</v>
      </c>
      <c r="G428" s="37">
        <v>6901510051.4721203</v>
      </c>
      <c r="H428" s="37">
        <v>1437161972.90821</v>
      </c>
      <c r="I428" s="37">
        <v>256611778.89895099</v>
      </c>
      <c r="J428" s="37">
        <v>2015307511.5878899</v>
      </c>
      <c r="K428" s="37">
        <v>549887831.09124601</v>
      </c>
      <c r="L428" s="37">
        <v>2565195342.6791401</v>
      </c>
      <c r="M428" s="37">
        <v>234632733.72789299</v>
      </c>
      <c r="N428" s="37">
        <v>3984777040.66081</v>
      </c>
      <c r="O428" s="37">
        <v>351537668.13214803</v>
      </c>
      <c r="P428" s="37">
        <v>4336314708.7929802</v>
      </c>
      <c r="Q428" s="37">
        <v>0</v>
      </c>
      <c r="R428" s="37">
        <v>427</v>
      </c>
      <c r="S428" s="37">
        <v>0.42699999999999999</v>
      </c>
      <c r="T428">
        <v>0.86799999999999999</v>
      </c>
      <c r="U428">
        <f t="shared" si="12"/>
        <v>427</v>
      </c>
      <c r="V428">
        <f t="shared" si="13"/>
        <v>432</v>
      </c>
    </row>
    <row r="429" spans="1:22" x14ac:dyDescent="0.25">
      <c r="A429" s="37">
        <v>68</v>
      </c>
      <c r="B429" s="37" t="s">
        <v>829</v>
      </c>
      <c r="C429" s="37" t="s">
        <v>830</v>
      </c>
      <c r="D429" s="37">
        <v>505905665.16402698</v>
      </c>
      <c r="E429" s="37">
        <v>5988254476.7011995</v>
      </c>
      <c r="F429" s="37">
        <v>914800438.86656201</v>
      </c>
      <c r="G429" s="37">
        <v>6903054915.5677605</v>
      </c>
      <c r="H429" s="37">
        <v>1437161972.90821</v>
      </c>
      <c r="I429" s="37">
        <v>270196814.87374997</v>
      </c>
      <c r="J429" s="37">
        <v>2152542443.3800602</v>
      </c>
      <c r="K429" s="37">
        <v>543583173.97107697</v>
      </c>
      <c r="L429" s="37">
        <v>2696125617.35113</v>
      </c>
      <c r="M429" s="37">
        <v>235708850.290277</v>
      </c>
      <c r="N429" s="37">
        <v>3835712033.3211398</v>
      </c>
      <c r="O429" s="37">
        <v>371217264.89548498</v>
      </c>
      <c r="P429" s="37">
        <v>4206929298.21662</v>
      </c>
      <c r="Q429" s="37">
        <v>0</v>
      </c>
      <c r="R429" s="37">
        <v>428</v>
      </c>
      <c r="S429" s="37">
        <v>0.42799999999999999</v>
      </c>
      <c r="T429">
        <v>1.6E-2</v>
      </c>
      <c r="U429">
        <f t="shared" si="12"/>
        <v>428</v>
      </c>
      <c r="V429">
        <f t="shared" si="13"/>
        <v>441</v>
      </c>
    </row>
    <row r="430" spans="1:22" x14ac:dyDescent="0.25">
      <c r="A430" s="37">
        <v>767</v>
      </c>
      <c r="B430" s="37" t="s">
        <v>829</v>
      </c>
      <c r="C430" s="37" t="s">
        <v>830</v>
      </c>
      <c r="D430" s="37">
        <v>489225632.774001</v>
      </c>
      <c r="E430" s="37">
        <v>6025408115.1263504</v>
      </c>
      <c r="F430" s="37">
        <v>885292885.28943205</v>
      </c>
      <c r="G430" s="37">
        <v>6910701000.4157801</v>
      </c>
      <c r="H430" s="37">
        <v>1437161972.90821</v>
      </c>
      <c r="I430" s="37">
        <v>257861698.84698299</v>
      </c>
      <c r="J430" s="37">
        <v>2081016989.2251301</v>
      </c>
      <c r="K430" s="37">
        <v>535920010.61902201</v>
      </c>
      <c r="L430" s="37">
        <v>2616936999.8441501</v>
      </c>
      <c r="M430" s="37">
        <v>231363933.92701799</v>
      </c>
      <c r="N430" s="37">
        <v>3944391125.9012198</v>
      </c>
      <c r="O430" s="37">
        <v>349372874.67040998</v>
      </c>
      <c r="P430" s="37">
        <v>4293764000.57162</v>
      </c>
      <c r="Q430" s="37">
        <v>0</v>
      </c>
      <c r="R430" s="37">
        <v>429</v>
      </c>
      <c r="S430" s="37">
        <v>0.42899999999999999</v>
      </c>
      <c r="T430">
        <v>0.35799999999999998</v>
      </c>
      <c r="U430">
        <f t="shared" si="12"/>
        <v>429</v>
      </c>
      <c r="V430">
        <f t="shared" si="13"/>
        <v>397</v>
      </c>
    </row>
    <row r="431" spans="1:22" x14ac:dyDescent="0.25">
      <c r="A431" s="37">
        <v>356</v>
      </c>
      <c r="B431" s="37" t="s">
        <v>829</v>
      </c>
      <c r="C431" s="37" t="s">
        <v>830</v>
      </c>
      <c r="D431" s="37">
        <v>488530468.579561</v>
      </c>
      <c r="E431" s="37">
        <v>6028309537.9125099</v>
      </c>
      <c r="F431" s="37">
        <v>886845601.27332103</v>
      </c>
      <c r="G431" s="37">
        <v>6915155139.1858301</v>
      </c>
      <c r="H431" s="37">
        <v>1437161972.90821</v>
      </c>
      <c r="I431" s="37">
        <v>257617631.36195901</v>
      </c>
      <c r="J431" s="37">
        <v>2067176613.8059001</v>
      </c>
      <c r="K431" s="37">
        <v>545577413.39611197</v>
      </c>
      <c r="L431" s="37">
        <v>2612754027.2020202</v>
      </c>
      <c r="M431" s="37">
        <v>230912837.21760201</v>
      </c>
      <c r="N431" s="37">
        <v>3961132924.1065998</v>
      </c>
      <c r="O431" s="37">
        <v>341268187.87720799</v>
      </c>
      <c r="P431" s="37">
        <v>4302401111.9837999</v>
      </c>
      <c r="Q431" s="37">
        <v>0</v>
      </c>
      <c r="R431" s="37">
        <v>430</v>
      </c>
      <c r="S431" s="37">
        <v>0.43</v>
      </c>
      <c r="T431">
        <v>0.55900000000000005</v>
      </c>
      <c r="U431">
        <f t="shared" si="12"/>
        <v>430</v>
      </c>
      <c r="V431">
        <f t="shared" si="13"/>
        <v>392</v>
      </c>
    </row>
    <row r="432" spans="1:22" x14ac:dyDescent="0.25">
      <c r="A432" s="37">
        <v>266</v>
      </c>
      <c r="B432" s="37" t="s">
        <v>829</v>
      </c>
      <c r="C432" s="37" t="s">
        <v>830</v>
      </c>
      <c r="D432" s="37">
        <v>501286444.07346702</v>
      </c>
      <c r="E432" s="37">
        <v>5999568417.9104795</v>
      </c>
      <c r="F432" s="37">
        <v>922311236.986292</v>
      </c>
      <c r="G432" s="37">
        <v>6921879654.8967695</v>
      </c>
      <c r="H432" s="37">
        <v>1437161972.90821</v>
      </c>
      <c r="I432" s="37">
        <v>263826910.28479001</v>
      </c>
      <c r="J432" s="37">
        <v>2088457269.5170901</v>
      </c>
      <c r="K432" s="37">
        <v>557206834.66336501</v>
      </c>
      <c r="L432" s="37">
        <v>2645664104.18046</v>
      </c>
      <c r="M432" s="37">
        <v>237459533.78867701</v>
      </c>
      <c r="N432" s="37">
        <v>3911111148.3933802</v>
      </c>
      <c r="O432" s="37">
        <v>365104402.322927</v>
      </c>
      <c r="P432" s="37">
        <v>4276215550.71631</v>
      </c>
      <c r="Q432" s="37">
        <v>0</v>
      </c>
      <c r="R432" s="37">
        <v>431</v>
      </c>
      <c r="S432" s="37">
        <v>0.43099999999999999</v>
      </c>
      <c r="T432">
        <v>0.374</v>
      </c>
      <c r="U432">
        <f t="shared" si="12"/>
        <v>431</v>
      </c>
      <c r="V432">
        <f t="shared" si="13"/>
        <v>451</v>
      </c>
    </row>
    <row r="433" spans="1:22" x14ac:dyDescent="0.25">
      <c r="A433" s="37">
        <v>403</v>
      </c>
      <c r="B433" s="37" t="s">
        <v>829</v>
      </c>
      <c r="C433" s="37" t="s">
        <v>830</v>
      </c>
      <c r="D433" s="37">
        <v>489031134.65311402</v>
      </c>
      <c r="E433" s="37">
        <v>6026230416.5116796</v>
      </c>
      <c r="F433" s="37">
        <v>900364344.17187095</v>
      </c>
      <c r="G433" s="37">
        <v>6926594760.6835699</v>
      </c>
      <c r="H433" s="37">
        <v>1437161972.90821</v>
      </c>
      <c r="I433" s="37">
        <v>257104121.09816101</v>
      </c>
      <c r="J433" s="37">
        <v>2043978761.6259401</v>
      </c>
      <c r="K433" s="37">
        <v>551197915.75911403</v>
      </c>
      <c r="L433" s="37">
        <v>2595176677.3850498</v>
      </c>
      <c r="M433" s="37">
        <v>231927013.55495301</v>
      </c>
      <c r="N433" s="37">
        <v>3982251654.8857298</v>
      </c>
      <c r="O433" s="37">
        <v>349166428.41275698</v>
      </c>
      <c r="P433" s="37">
        <v>4331418083.2985096</v>
      </c>
      <c r="Q433" s="37">
        <v>0</v>
      </c>
      <c r="R433" s="37">
        <v>432</v>
      </c>
      <c r="S433" s="37">
        <v>0.432</v>
      </c>
      <c r="T433">
        <v>0.20699999999999999</v>
      </c>
      <c r="U433">
        <f t="shared" si="12"/>
        <v>432</v>
      </c>
      <c r="V433">
        <f t="shared" si="13"/>
        <v>401</v>
      </c>
    </row>
    <row r="434" spans="1:22" x14ac:dyDescent="0.25">
      <c r="A434" s="37">
        <v>464</v>
      </c>
      <c r="B434" s="37" t="s">
        <v>829</v>
      </c>
      <c r="C434" s="37" t="s">
        <v>830</v>
      </c>
      <c r="D434" s="37">
        <v>489697252.743303</v>
      </c>
      <c r="E434" s="37">
        <v>6008566863.9983702</v>
      </c>
      <c r="F434" s="37">
        <v>918171852.17883205</v>
      </c>
      <c r="G434" s="37">
        <v>6926738716.1772003</v>
      </c>
      <c r="H434" s="37">
        <v>1437161972.90821</v>
      </c>
      <c r="I434" s="37">
        <v>257704481.484153</v>
      </c>
      <c r="J434" s="37">
        <v>2033606996.30704</v>
      </c>
      <c r="K434" s="37">
        <v>561636071.32534301</v>
      </c>
      <c r="L434" s="37">
        <v>2595243067.63238</v>
      </c>
      <c r="M434" s="37">
        <v>231992771.25914899</v>
      </c>
      <c r="N434" s="37">
        <v>3974959867.69133</v>
      </c>
      <c r="O434" s="37">
        <v>356535780.85348803</v>
      </c>
      <c r="P434" s="37">
        <v>4331495648.5448103</v>
      </c>
      <c r="Q434" s="37">
        <v>0</v>
      </c>
      <c r="R434" s="37">
        <v>433</v>
      </c>
      <c r="S434" s="37">
        <v>0.433</v>
      </c>
      <c r="T434">
        <v>9.5000000000000001E-2</v>
      </c>
      <c r="U434">
        <f t="shared" si="12"/>
        <v>433</v>
      </c>
      <c r="V434">
        <f t="shared" si="13"/>
        <v>403</v>
      </c>
    </row>
    <row r="435" spans="1:22" x14ac:dyDescent="0.25">
      <c r="A435" s="37">
        <v>323</v>
      </c>
      <c r="B435" s="37" t="s">
        <v>829</v>
      </c>
      <c r="C435" s="37" t="s">
        <v>830</v>
      </c>
      <c r="D435" s="37">
        <v>505331367.89439398</v>
      </c>
      <c r="E435" s="37">
        <v>5989024623.8776503</v>
      </c>
      <c r="F435" s="37">
        <v>944808520.31512105</v>
      </c>
      <c r="G435" s="37">
        <v>6933833144.19279</v>
      </c>
      <c r="H435" s="37">
        <v>1437161972.90821</v>
      </c>
      <c r="I435" s="37">
        <v>265987359.94272301</v>
      </c>
      <c r="J435" s="37">
        <v>2045405638.3543301</v>
      </c>
      <c r="K435" s="37">
        <v>579610217.08280694</v>
      </c>
      <c r="L435" s="37">
        <v>2625015855.43714</v>
      </c>
      <c r="M435" s="37">
        <v>239344007.95166999</v>
      </c>
      <c r="N435" s="37">
        <v>3943618985.5233202</v>
      </c>
      <c r="O435" s="37">
        <v>365198303.23231399</v>
      </c>
      <c r="P435" s="37">
        <v>4308817288.7556496</v>
      </c>
      <c r="Q435" s="37">
        <v>0</v>
      </c>
      <c r="R435" s="37">
        <v>434</v>
      </c>
      <c r="S435" s="37">
        <v>0.434</v>
      </c>
      <c r="T435">
        <v>0.71399999999999997</v>
      </c>
      <c r="U435">
        <f t="shared" si="12"/>
        <v>434</v>
      </c>
      <c r="V435">
        <f t="shared" si="13"/>
        <v>464</v>
      </c>
    </row>
    <row r="436" spans="1:22" x14ac:dyDescent="0.25">
      <c r="A436" s="37">
        <v>18</v>
      </c>
      <c r="B436" s="37" t="s">
        <v>829</v>
      </c>
      <c r="C436" s="37" t="s">
        <v>830</v>
      </c>
      <c r="D436" s="37">
        <v>527690149.08001697</v>
      </c>
      <c r="E436" s="37">
        <v>5844990668.8274603</v>
      </c>
      <c r="F436" s="37">
        <v>1093834696.66839</v>
      </c>
      <c r="G436" s="37">
        <v>6938825365.4958801</v>
      </c>
      <c r="H436" s="37">
        <v>1437161972.90821</v>
      </c>
      <c r="I436" s="37">
        <v>281415203.14336997</v>
      </c>
      <c r="J436" s="37">
        <v>2125861526.1023901</v>
      </c>
      <c r="K436" s="37">
        <v>639997878.87748599</v>
      </c>
      <c r="L436" s="37">
        <v>2765859404.9798698</v>
      </c>
      <c r="M436" s="37">
        <v>246274945.936647</v>
      </c>
      <c r="N436" s="37">
        <v>3719129142.72506</v>
      </c>
      <c r="O436" s="37">
        <v>453836817.79090399</v>
      </c>
      <c r="P436" s="37">
        <v>4172965960.5159998</v>
      </c>
      <c r="Q436" s="37">
        <v>0</v>
      </c>
      <c r="R436" s="37">
        <v>435</v>
      </c>
      <c r="S436" s="37">
        <v>0.435</v>
      </c>
      <c r="T436">
        <v>0.84</v>
      </c>
      <c r="U436">
        <f t="shared" si="12"/>
        <v>435</v>
      </c>
      <c r="V436">
        <f t="shared" si="13"/>
        <v>494</v>
      </c>
    </row>
    <row r="437" spans="1:22" x14ac:dyDescent="0.25">
      <c r="A437" s="37">
        <v>547</v>
      </c>
      <c r="B437" s="37" t="s">
        <v>829</v>
      </c>
      <c r="C437" s="37" t="s">
        <v>830</v>
      </c>
      <c r="D437" s="37">
        <v>524574187.059071</v>
      </c>
      <c r="E437" s="37">
        <v>5853576306.3013296</v>
      </c>
      <c r="F437" s="37">
        <v>1086633694.65975</v>
      </c>
      <c r="G437" s="37">
        <v>6940210000.9610901</v>
      </c>
      <c r="H437" s="37">
        <v>1437161972.90821</v>
      </c>
      <c r="I437" s="37">
        <v>280148518.297126</v>
      </c>
      <c r="J437" s="37">
        <v>2147429157.4529099</v>
      </c>
      <c r="K437" s="37">
        <v>639617023.022879</v>
      </c>
      <c r="L437" s="37">
        <v>2787046180.47579</v>
      </c>
      <c r="M437" s="37">
        <v>244425668.76194501</v>
      </c>
      <c r="N437" s="37">
        <v>3706147148.8484201</v>
      </c>
      <c r="O437" s="37">
        <v>447016671.63687903</v>
      </c>
      <c r="P437" s="37">
        <v>4153163820.4852901</v>
      </c>
      <c r="Q437" s="37">
        <v>0</v>
      </c>
      <c r="R437" s="37">
        <v>436</v>
      </c>
      <c r="S437" s="37">
        <v>0.436</v>
      </c>
      <c r="T437">
        <v>0.63400000000000001</v>
      </c>
      <c r="U437">
        <f t="shared" si="12"/>
        <v>436</v>
      </c>
      <c r="V437">
        <f t="shared" si="13"/>
        <v>487</v>
      </c>
    </row>
    <row r="438" spans="1:22" x14ac:dyDescent="0.25">
      <c r="A438" s="37">
        <v>837</v>
      </c>
      <c r="B438" s="37" t="s">
        <v>829</v>
      </c>
      <c r="C438" s="37" t="s">
        <v>830</v>
      </c>
      <c r="D438" s="37">
        <v>504592784.82933903</v>
      </c>
      <c r="E438" s="37">
        <v>5971215016.7456598</v>
      </c>
      <c r="F438" s="37">
        <v>972243951.26587498</v>
      </c>
      <c r="G438" s="37">
        <v>6943458968.0115004</v>
      </c>
      <c r="H438" s="37">
        <v>1437161972.90821</v>
      </c>
      <c r="I438" s="37">
        <v>267697645.44402599</v>
      </c>
      <c r="J438" s="37">
        <v>2096200088.13153</v>
      </c>
      <c r="K438" s="37">
        <v>582126969.66573703</v>
      </c>
      <c r="L438" s="37">
        <v>2678327057.7972698</v>
      </c>
      <c r="M438" s="37">
        <v>236895139.38531199</v>
      </c>
      <c r="N438" s="37">
        <v>3875014928.61412</v>
      </c>
      <c r="O438" s="37">
        <v>390116981.60013801</v>
      </c>
      <c r="P438" s="37">
        <v>4265131910.21422</v>
      </c>
      <c r="Q438" s="37">
        <v>0</v>
      </c>
      <c r="R438" s="37">
        <v>437</v>
      </c>
      <c r="S438" s="37">
        <v>0.437</v>
      </c>
      <c r="T438">
        <v>0.89400000000000002</v>
      </c>
      <c r="U438">
        <f t="shared" si="12"/>
        <v>437</v>
      </c>
      <c r="V438">
        <f t="shared" si="13"/>
        <v>448</v>
      </c>
    </row>
    <row r="439" spans="1:22" x14ac:dyDescent="0.25">
      <c r="A439" s="37">
        <v>106</v>
      </c>
      <c r="B439" s="37" t="s">
        <v>829</v>
      </c>
      <c r="C439" s="37" t="s">
        <v>830</v>
      </c>
      <c r="D439" s="37">
        <v>492493056.187581</v>
      </c>
      <c r="E439" s="37">
        <v>6044239155.4515104</v>
      </c>
      <c r="F439" s="37">
        <v>902664049.87869596</v>
      </c>
      <c r="G439" s="37">
        <v>6946903205.3302097</v>
      </c>
      <c r="H439" s="37">
        <v>1437161972.90821</v>
      </c>
      <c r="I439" s="37">
        <v>257635832.10580099</v>
      </c>
      <c r="J439" s="37">
        <v>2040200912.28828</v>
      </c>
      <c r="K439" s="37">
        <v>553393452.89416897</v>
      </c>
      <c r="L439" s="37">
        <v>2593594365.1824598</v>
      </c>
      <c r="M439" s="37">
        <v>234857224.08177999</v>
      </c>
      <c r="N439" s="37">
        <v>4004038243.1632299</v>
      </c>
      <c r="O439" s="37">
        <v>349270596.98452699</v>
      </c>
      <c r="P439" s="37">
        <v>4353308840.1477499</v>
      </c>
      <c r="Q439" s="37">
        <v>0</v>
      </c>
      <c r="R439" s="37">
        <v>438</v>
      </c>
      <c r="S439" s="37">
        <v>0.438</v>
      </c>
      <c r="T439">
        <v>0.96299999999999997</v>
      </c>
      <c r="U439">
        <f t="shared" si="12"/>
        <v>438</v>
      </c>
      <c r="V439">
        <f t="shared" si="13"/>
        <v>434</v>
      </c>
    </row>
    <row r="440" spans="1:22" x14ac:dyDescent="0.25">
      <c r="A440" s="37">
        <v>503</v>
      </c>
      <c r="B440" s="37" t="s">
        <v>829</v>
      </c>
      <c r="C440" s="37" t="s">
        <v>830</v>
      </c>
      <c r="D440" s="37">
        <v>511770867.747693</v>
      </c>
      <c r="E440" s="37">
        <v>5928426141.2365904</v>
      </c>
      <c r="F440" s="37">
        <v>1018732209.79313</v>
      </c>
      <c r="G440" s="37">
        <v>6947158351.0297298</v>
      </c>
      <c r="H440" s="37">
        <v>1437161972.90821</v>
      </c>
      <c r="I440" s="37">
        <v>271951613.42780697</v>
      </c>
      <c r="J440" s="37">
        <v>2097621084.91821</v>
      </c>
      <c r="K440" s="37">
        <v>607069167.96992195</v>
      </c>
      <c r="L440" s="37">
        <v>2704690252.8881502</v>
      </c>
      <c r="M440" s="37">
        <v>239819254.31988499</v>
      </c>
      <c r="N440" s="37">
        <v>3830805056.3183699</v>
      </c>
      <c r="O440" s="37">
        <v>411663041.82321203</v>
      </c>
      <c r="P440" s="37">
        <v>4242468098.1415701</v>
      </c>
      <c r="Q440" s="37">
        <v>0</v>
      </c>
      <c r="R440" s="37">
        <v>439</v>
      </c>
      <c r="S440" s="37">
        <v>0.439</v>
      </c>
      <c r="T440">
        <v>0.56899999999999995</v>
      </c>
      <c r="U440">
        <f t="shared" si="12"/>
        <v>439</v>
      </c>
      <c r="V440">
        <f t="shared" si="13"/>
        <v>467</v>
      </c>
    </row>
    <row r="441" spans="1:22" x14ac:dyDescent="0.25">
      <c r="A441" s="37">
        <v>992</v>
      </c>
      <c r="B441" s="37" t="s">
        <v>829</v>
      </c>
      <c r="C441" s="37" t="s">
        <v>830</v>
      </c>
      <c r="D441" s="37">
        <v>502782527.47596902</v>
      </c>
      <c r="E441" s="37">
        <v>5989920652.3743</v>
      </c>
      <c r="F441" s="37">
        <v>958382317.16855705</v>
      </c>
      <c r="G441" s="37">
        <v>6948302969.5428305</v>
      </c>
      <c r="H441" s="37">
        <v>1437161972.90821</v>
      </c>
      <c r="I441" s="37">
        <v>266709037.25335601</v>
      </c>
      <c r="J441" s="37">
        <v>2098756121.5366001</v>
      </c>
      <c r="K441" s="37">
        <v>577346016.47956705</v>
      </c>
      <c r="L441" s="37">
        <v>2676102138.01616</v>
      </c>
      <c r="M441" s="37">
        <v>236073490.22261199</v>
      </c>
      <c r="N441" s="37">
        <v>3891164530.8376899</v>
      </c>
      <c r="O441" s="37">
        <v>381036300.68899</v>
      </c>
      <c r="P441" s="37">
        <v>4272200831.52667</v>
      </c>
      <c r="Q441" s="37">
        <v>0</v>
      </c>
      <c r="R441" s="37">
        <v>440</v>
      </c>
      <c r="S441" s="37">
        <v>0.44</v>
      </c>
      <c r="T441">
        <v>0.34499999999999997</v>
      </c>
      <c r="U441">
        <f t="shared" si="12"/>
        <v>440</v>
      </c>
      <c r="V441">
        <f t="shared" si="13"/>
        <v>444</v>
      </c>
    </row>
    <row r="442" spans="1:22" x14ac:dyDescent="0.25">
      <c r="A442" s="37">
        <v>105</v>
      </c>
      <c r="B442" s="37" t="s">
        <v>829</v>
      </c>
      <c r="C442" s="37" t="s">
        <v>830</v>
      </c>
      <c r="D442" s="37">
        <v>503641877.55798799</v>
      </c>
      <c r="E442" s="37">
        <v>5937773805.7951498</v>
      </c>
      <c r="F442" s="37">
        <v>1011034671.93836</v>
      </c>
      <c r="G442" s="37">
        <v>6948808477.7335196</v>
      </c>
      <c r="H442" s="37">
        <v>1437161972.90821</v>
      </c>
      <c r="I442" s="37">
        <v>265547006.009848</v>
      </c>
      <c r="J442" s="37">
        <v>2067111074.93136</v>
      </c>
      <c r="K442" s="37">
        <v>614757362.14413905</v>
      </c>
      <c r="L442" s="37">
        <v>2681868437.0755</v>
      </c>
      <c r="M442" s="37">
        <v>238094871.54813999</v>
      </c>
      <c r="N442" s="37">
        <v>3870662730.86378</v>
      </c>
      <c r="O442" s="37">
        <v>396277309.79422498</v>
      </c>
      <c r="P442" s="37">
        <v>4266940040.65801</v>
      </c>
      <c r="Q442" s="37">
        <v>0</v>
      </c>
      <c r="R442" s="37">
        <v>441</v>
      </c>
      <c r="S442" s="37">
        <v>0.441</v>
      </c>
      <c r="T442">
        <v>6.6000000000000003E-2</v>
      </c>
      <c r="U442">
        <f t="shared" si="12"/>
        <v>441</v>
      </c>
      <c r="V442">
        <f t="shared" si="13"/>
        <v>455</v>
      </c>
    </row>
    <row r="443" spans="1:22" x14ac:dyDescent="0.25">
      <c r="A443" s="37">
        <v>52</v>
      </c>
      <c r="B443" s="37" t="s">
        <v>829</v>
      </c>
      <c r="C443" s="37" t="s">
        <v>830</v>
      </c>
      <c r="D443" s="37">
        <v>492677228.29274601</v>
      </c>
      <c r="E443" s="37">
        <v>6023898672.2164497</v>
      </c>
      <c r="F443" s="37">
        <v>926371617.77687097</v>
      </c>
      <c r="G443" s="37">
        <v>6950270289.9933205</v>
      </c>
      <c r="H443" s="37">
        <v>1437161972.90821</v>
      </c>
      <c r="I443" s="37">
        <v>260132564.86864701</v>
      </c>
      <c r="J443" s="37">
        <v>2066696637.1127999</v>
      </c>
      <c r="K443" s="37">
        <v>575788431.39739597</v>
      </c>
      <c r="L443" s="37">
        <v>2642485068.51019</v>
      </c>
      <c r="M443" s="37">
        <v>232544663.424099</v>
      </c>
      <c r="N443" s="37">
        <v>3957202035.1036401</v>
      </c>
      <c r="O443" s="37">
        <v>350583186.37947398</v>
      </c>
      <c r="P443" s="37">
        <v>4307785221.4831305</v>
      </c>
      <c r="Q443" s="37">
        <v>0</v>
      </c>
      <c r="R443" s="37">
        <v>442</v>
      </c>
      <c r="S443" s="37">
        <v>0.442</v>
      </c>
      <c r="T443">
        <v>0.79800000000000004</v>
      </c>
      <c r="U443">
        <f t="shared" si="12"/>
        <v>442</v>
      </c>
      <c r="V443">
        <f t="shared" si="13"/>
        <v>408</v>
      </c>
    </row>
    <row r="444" spans="1:22" x14ac:dyDescent="0.25">
      <c r="A444" s="37">
        <v>557</v>
      </c>
      <c r="B444" s="37" t="s">
        <v>829</v>
      </c>
      <c r="C444" s="37" t="s">
        <v>830</v>
      </c>
      <c r="D444" s="37">
        <v>487193364.02546698</v>
      </c>
      <c r="E444" s="37">
        <v>6059773967.3545103</v>
      </c>
      <c r="F444" s="37">
        <v>894309220.81816494</v>
      </c>
      <c r="G444" s="37">
        <v>6954083188.1726599</v>
      </c>
      <c r="H444" s="37">
        <v>1437161972.90821</v>
      </c>
      <c r="I444" s="37">
        <v>256130237.136926</v>
      </c>
      <c r="J444" s="37">
        <v>2063301510.71422</v>
      </c>
      <c r="K444" s="37">
        <v>546759859.99576497</v>
      </c>
      <c r="L444" s="37">
        <v>2610061370.71</v>
      </c>
      <c r="M444" s="37">
        <v>231063126.88854</v>
      </c>
      <c r="N444" s="37">
        <v>3996472456.6402798</v>
      </c>
      <c r="O444" s="37">
        <v>347549360.82239902</v>
      </c>
      <c r="P444" s="37">
        <v>4344021817.4626598</v>
      </c>
      <c r="Q444" s="37">
        <v>0</v>
      </c>
      <c r="R444" s="37">
        <v>443</v>
      </c>
      <c r="S444" s="37">
        <v>0.443</v>
      </c>
      <c r="T444">
        <v>0.755</v>
      </c>
      <c r="U444">
        <f t="shared" si="12"/>
        <v>443</v>
      </c>
      <c r="V444">
        <f t="shared" si="13"/>
        <v>394</v>
      </c>
    </row>
    <row r="445" spans="1:22" x14ac:dyDescent="0.25">
      <c r="A445" s="37">
        <v>50</v>
      </c>
      <c r="B445" s="37" t="s">
        <v>829</v>
      </c>
      <c r="C445" s="37" t="s">
        <v>830</v>
      </c>
      <c r="D445" s="37">
        <v>498691928.41062701</v>
      </c>
      <c r="E445" s="37">
        <v>6049530237.3297596</v>
      </c>
      <c r="F445" s="37">
        <v>906761140.97801995</v>
      </c>
      <c r="G445" s="37">
        <v>6956291378.3078003</v>
      </c>
      <c r="H445" s="37">
        <v>1437161972.90821</v>
      </c>
      <c r="I445" s="37">
        <v>263289488.796379</v>
      </c>
      <c r="J445" s="37">
        <v>2110309745.03597</v>
      </c>
      <c r="K445" s="37">
        <v>545452900.31843305</v>
      </c>
      <c r="L445" s="37">
        <v>2655762645.3544002</v>
      </c>
      <c r="M445" s="37">
        <v>235402439.61424801</v>
      </c>
      <c r="N445" s="37">
        <v>3939220492.2937899</v>
      </c>
      <c r="O445" s="37">
        <v>361308240.65958703</v>
      </c>
      <c r="P445" s="37">
        <v>4300528732.9533901</v>
      </c>
      <c r="Q445" s="37">
        <v>0</v>
      </c>
      <c r="R445" s="37">
        <v>444</v>
      </c>
      <c r="S445" s="37">
        <v>0.44400000000000001</v>
      </c>
      <c r="T445">
        <v>0.35599999999999998</v>
      </c>
      <c r="U445">
        <f t="shared" si="12"/>
        <v>444</v>
      </c>
      <c r="V445">
        <f t="shared" si="13"/>
        <v>440</v>
      </c>
    </row>
    <row r="446" spans="1:22" x14ac:dyDescent="0.25">
      <c r="A446" s="37">
        <v>562</v>
      </c>
      <c r="B446" s="37" t="s">
        <v>829</v>
      </c>
      <c r="C446" s="37" t="s">
        <v>830</v>
      </c>
      <c r="D446" s="37">
        <v>488848525.63385201</v>
      </c>
      <c r="E446" s="37">
        <v>6087670858.6944599</v>
      </c>
      <c r="F446" s="37">
        <v>871534299.21748495</v>
      </c>
      <c r="G446" s="37">
        <v>6959205157.9119596</v>
      </c>
      <c r="H446" s="37">
        <v>1437161972.90821</v>
      </c>
      <c r="I446" s="37">
        <v>258210977.11837599</v>
      </c>
      <c r="J446" s="37">
        <v>2115862327.6285601</v>
      </c>
      <c r="K446" s="37">
        <v>527034084.85999602</v>
      </c>
      <c r="L446" s="37">
        <v>2642896412.4885502</v>
      </c>
      <c r="M446" s="37">
        <v>230637548.51547599</v>
      </c>
      <c r="N446" s="37">
        <v>3971808531.0658898</v>
      </c>
      <c r="O446" s="37">
        <v>344500214.35748899</v>
      </c>
      <c r="P446" s="37">
        <v>4316308745.4233999</v>
      </c>
      <c r="Q446" s="37">
        <v>0</v>
      </c>
      <c r="R446" s="37">
        <v>445</v>
      </c>
      <c r="S446" s="37">
        <v>0.44500000000000001</v>
      </c>
      <c r="T446">
        <v>0.14099999999999999</v>
      </c>
      <c r="U446">
        <f t="shared" si="12"/>
        <v>445</v>
      </c>
      <c r="V446">
        <f t="shared" si="13"/>
        <v>389</v>
      </c>
    </row>
    <row r="447" spans="1:22" x14ac:dyDescent="0.25">
      <c r="A447" s="37">
        <v>775</v>
      </c>
      <c r="B447" s="37" t="s">
        <v>829</v>
      </c>
      <c r="C447" s="37" t="s">
        <v>830</v>
      </c>
      <c r="D447" s="37">
        <v>491877603.35873699</v>
      </c>
      <c r="E447" s="37">
        <v>6049576343.2309198</v>
      </c>
      <c r="F447" s="37">
        <v>909639568.489398</v>
      </c>
      <c r="G447" s="37">
        <v>6959215911.7203197</v>
      </c>
      <c r="H447" s="37">
        <v>1437161972.90821</v>
      </c>
      <c r="I447" s="37">
        <v>258491132.168255</v>
      </c>
      <c r="J447" s="37">
        <v>2063940303.48035</v>
      </c>
      <c r="K447" s="37">
        <v>561065898.35687494</v>
      </c>
      <c r="L447" s="37">
        <v>2625006201.8372202</v>
      </c>
      <c r="M447" s="37">
        <v>233386471.19048101</v>
      </c>
      <c r="N447" s="37">
        <v>3985636039.7505698</v>
      </c>
      <c r="O447" s="37">
        <v>348573670.13252199</v>
      </c>
      <c r="P447" s="37">
        <v>4334209709.88309</v>
      </c>
      <c r="Q447" s="37">
        <v>0</v>
      </c>
      <c r="R447" s="37">
        <v>446</v>
      </c>
      <c r="S447" s="37">
        <v>0.44600000000000001</v>
      </c>
      <c r="T447">
        <v>0.251</v>
      </c>
      <c r="U447">
        <f t="shared" si="12"/>
        <v>446</v>
      </c>
      <c r="V447">
        <f t="shared" si="13"/>
        <v>416</v>
      </c>
    </row>
    <row r="448" spans="1:22" x14ac:dyDescent="0.25">
      <c r="A448" s="37">
        <v>765</v>
      </c>
      <c r="B448" s="37" t="s">
        <v>829</v>
      </c>
      <c r="C448" s="37" t="s">
        <v>830</v>
      </c>
      <c r="D448" s="37">
        <v>489894750.65097702</v>
      </c>
      <c r="E448" s="37">
        <v>6083807502.7848101</v>
      </c>
      <c r="F448" s="37">
        <v>875854780.27460897</v>
      </c>
      <c r="G448" s="37">
        <v>6959662283.0594101</v>
      </c>
      <c r="H448" s="37">
        <v>1437161972.90821</v>
      </c>
      <c r="I448" s="37">
        <v>257072893.15171301</v>
      </c>
      <c r="J448" s="37">
        <v>2056761038.58641</v>
      </c>
      <c r="K448" s="37">
        <v>533866864.81838799</v>
      </c>
      <c r="L448" s="37">
        <v>2590627903.4047999</v>
      </c>
      <c r="M448" s="37">
        <v>232821857.49926299</v>
      </c>
      <c r="N448" s="37">
        <v>4027046464.1984</v>
      </c>
      <c r="O448" s="37">
        <v>341987915.45621997</v>
      </c>
      <c r="P448" s="37">
        <v>4369034379.6546097</v>
      </c>
      <c r="Q448" s="37">
        <v>0</v>
      </c>
      <c r="R448" s="37">
        <v>447</v>
      </c>
      <c r="S448" s="37">
        <v>0.44700000000000001</v>
      </c>
      <c r="T448">
        <v>0.72599999999999998</v>
      </c>
      <c r="U448">
        <f t="shared" si="12"/>
        <v>447</v>
      </c>
      <c r="V448">
        <f t="shared" si="13"/>
        <v>411</v>
      </c>
    </row>
    <row r="449" spans="1:22" x14ac:dyDescent="0.25">
      <c r="A449" s="37">
        <v>550</v>
      </c>
      <c r="B449" s="37" t="s">
        <v>829</v>
      </c>
      <c r="C449" s="37" t="s">
        <v>830</v>
      </c>
      <c r="D449" s="37">
        <v>523988841.87516302</v>
      </c>
      <c r="E449" s="37">
        <v>5888264099.4921198</v>
      </c>
      <c r="F449" s="37">
        <v>1073312880.14386</v>
      </c>
      <c r="G449" s="37">
        <v>6961576979.6359997</v>
      </c>
      <c r="H449" s="37">
        <v>1437161972.90821</v>
      </c>
      <c r="I449" s="37">
        <v>279074631.45253402</v>
      </c>
      <c r="J449" s="37">
        <v>2140256301.16396</v>
      </c>
      <c r="K449" s="37">
        <v>627830332.80195498</v>
      </c>
      <c r="L449" s="37">
        <v>2768086633.96591</v>
      </c>
      <c r="M449" s="37">
        <v>244914210.42262799</v>
      </c>
      <c r="N449" s="37">
        <v>3748007798.3281598</v>
      </c>
      <c r="O449" s="37">
        <v>445482547.34191</v>
      </c>
      <c r="P449" s="37">
        <v>4193490345.6700802</v>
      </c>
      <c r="Q449" s="37">
        <v>0</v>
      </c>
      <c r="R449" s="37">
        <v>448</v>
      </c>
      <c r="S449" s="37">
        <v>0.44800000000000001</v>
      </c>
      <c r="T449">
        <v>0.26300000000000001</v>
      </c>
      <c r="U449">
        <f t="shared" si="12"/>
        <v>448</v>
      </c>
      <c r="V449">
        <f t="shared" si="13"/>
        <v>489</v>
      </c>
    </row>
    <row r="450" spans="1:22" x14ac:dyDescent="0.25">
      <c r="A450" s="37">
        <v>654</v>
      </c>
      <c r="B450" s="37" t="s">
        <v>829</v>
      </c>
      <c r="C450" s="37" t="s">
        <v>830</v>
      </c>
      <c r="D450" s="37">
        <v>501762561.29176199</v>
      </c>
      <c r="E450" s="37">
        <v>6008128450.8275299</v>
      </c>
      <c r="F450" s="37">
        <v>954017409.34431803</v>
      </c>
      <c r="G450" s="37">
        <v>6962145860.1718502</v>
      </c>
      <c r="H450" s="37">
        <v>1437161972.90821</v>
      </c>
      <c r="I450" s="37">
        <v>263756434.64477399</v>
      </c>
      <c r="J450" s="37">
        <v>2036866922.5854199</v>
      </c>
      <c r="K450" s="37">
        <v>587550337.70789003</v>
      </c>
      <c r="L450" s="37">
        <v>2624417260.2933102</v>
      </c>
      <c r="M450" s="37">
        <v>238006126.64698699</v>
      </c>
      <c r="N450" s="37">
        <v>3971261528.2421098</v>
      </c>
      <c r="O450" s="37">
        <v>366467071.636428</v>
      </c>
      <c r="P450" s="37">
        <v>4337728599.87854</v>
      </c>
      <c r="Q450" s="37">
        <v>0</v>
      </c>
      <c r="R450" s="37">
        <v>449</v>
      </c>
      <c r="S450" s="37">
        <v>0.44900000000000001</v>
      </c>
      <c r="T450">
        <v>0.60399999999999998</v>
      </c>
      <c r="U450">
        <f t="shared" ref="U450:U501" si="14">500-RANK(G450,$G$2:$G$501)+1</f>
        <v>449</v>
      </c>
      <c r="V450">
        <f t="shared" ref="V450:V501" si="15">500-RANK(M450,$M$2:$M$501)+1</f>
        <v>452</v>
      </c>
    </row>
    <row r="451" spans="1:22" x14ac:dyDescent="0.25">
      <c r="A451" s="37">
        <v>422</v>
      </c>
      <c r="B451" s="37" t="s">
        <v>829</v>
      </c>
      <c r="C451" s="37" t="s">
        <v>830</v>
      </c>
      <c r="D451" s="37">
        <v>495810111.80553001</v>
      </c>
      <c r="E451" s="37">
        <v>6048215537.8369598</v>
      </c>
      <c r="F451" s="37">
        <v>915987663.039922</v>
      </c>
      <c r="G451" s="37">
        <v>6964203200.8768597</v>
      </c>
      <c r="H451" s="37">
        <v>1437161972.90821</v>
      </c>
      <c r="I451" s="37">
        <v>261601642.74879101</v>
      </c>
      <c r="J451" s="37">
        <v>2100714424.2035601</v>
      </c>
      <c r="K451" s="37">
        <v>559506997.14661896</v>
      </c>
      <c r="L451" s="37">
        <v>2660221421.3501801</v>
      </c>
      <c r="M451" s="37">
        <v>234208469.05673799</v>
      </c>
      <c r="N451" s="37">
        <v>3947501113.6333899</v>
      </c>
      <c r="O451" s="37">
        <v>356480665.89330202</v>
      </c>
      <c r="P451" s="37">
        <v>4303981779.5266705</v>
      </c>
      <c r="Q451" s="37">
        <v>0</v>
      </c>
      <c r="R451" s="37">
        <v>450</v>
      </c>
      <c r="S451" s="37">
        <v>0.45</v>
      </c>
      <c r="T451">
        <v>0.73099999999999998</v>
      </c>
      <c r="U451">
        <f t="shared" si="14"/>
        <v>450</v>
      </c>
      <c r="V451">
        <f t="shared" si="15"/>
        <v>423</v>
      </c>
    </row>
    <row r="452" spans="1:22" x14ac:dyDescent="0.25">
      <c r="A452" s="37">
        <v>170</v>
      </c>
      <c r="B452" s="37" t="s">
        <v>829</v>
      </c>
      <c r="C452" s="37" t="s">
        <v>830</v>
      </c>
      <c r="D452" s="37">
        <v>500978430.185256</v>
      </c>
      <c r="E452" s="37">
        <v>6004504938.2943897</v>
      </c>
      <c r="F452" s="37">
        <v>968498621.25341296</v>
      </c>
      <c r="G452" s="37">
        <v>6973003559.5478096</v>
      </c>
      <c r="H452" s="37">
        <v>1437161972.90821</v>
      </c>
      <c r="I452" s="37">
        <v>265760491.42528099</v>
      </c>
      <c r="J452" s="37">
        <v>2081107196.7230301</v>
      </c>
      <c r="K452" s="37">
        <v>594904014.28597498</v>
      </c>
      <c r="L452" s="37">
        <v>2676011211.0089998</v>
      </c>
      <c r="M452" s="37">
        <v>235217938.75997499</v>
      </c>
      <c r="N452" s="37">
        <v>3923397741.5713501</v>
      </c>
      <c r="O452" s="37">
        <v>373594606.96743798</v>
      </c>
      <c r="P452" s="37">
        <v>4296992348.5388002</v>
      </c>
      <c r="Q452" s="37">
        <v>0</v>
      </c>
      <c r="R452" s="37">
        <v>451</v>
      </c>
      <c r="S452" s="37">
        <v>0.45100000000000001</v>
      </c>
      <c r="T452">
        <v>0.33800000000000002</v>
      </c>
      <c r="U452">
        <f t="shared" si="14"/>
        <v>451</v>
      </c>
      <c r="V452">
        <f t="shared" si="15"/>
        <v>437</v>
      </c>
    </row>
    <row r="453" spans="1:22" x14ac:dyDescent="0.25">
      <c r="A453" s="37">
        <v>461</v>
      </c>
      <c r="B453" s="37" t="s">
        <v>829</v>
      </c>
      <c r="C453" s="37" t="s">
        <v>830</v>
      </c>
      <c r="D453" s="37">
        <v>523386248.82903397</v>
      </c>
      <c r="E453" s="37">
        <v>5900789362.7979698</v>
      </c>
      <c r="F453" s="37">
        <v>1073992474.25963</v>
      </c>
      <c r="G453" s="37">
        <v>6974781837.0576</v>
      </c>
      <c r="H453" s="37">
        <v>1437161972.90821</v>
      </c>
      <c r="I453" s="37">
        <v>280555804.06677502</v>
      </c>
      <c r="J453" s="37">
        <v>2185895800.01335</v>
      </c>
      <c r="K453" s="37">
        <v>632374609.532534</v>
      </c>
      <c r="L453" s="37">
        <v>2818270409.5458798</v>
      </c>
      <c r="M453" s="37">
        <v>242830444.76225799</v>
      </c>
      <c r="N453" s="37">
        <v>3714893562.7846098</v>
      </c>
      <c r="O453" s="37">
        <v>441617864.727099</v>
      </c>
      <c r="P453" s="37">
        <v>4156511427.5117202</v>
      </c>
      <c r="Q453" s="37">
        <v>0</v>
      </c>
      <c r="R453" s="37">
        <v>452</v>
      </c>
      <c r="S453" s="37">
        <v>0.45200000000000001</v>
      </c>
      <c r="T453">
        <v>0.876</v>
      </c>
      <c r="U453">
        <f t="shared" si="14"/>
        <v>452</v>
      </c>
      <c r="V453">
        <f t="shared" si="15"/>
        <v>482</v>
      </c>
    </row>
    <row r="454" spans="1:22" x14ac:dyDescent="0.25">
      <c r="A454" s="37">
        <v>424</v>
      </c>
      <c r="B454" s="37" t="s">
        <v>829</v>
      </c>
      <c r="C454" s="37" t="s">
        <v>830</v>
      </c>
      <c r="D454" s="37">
        <v>502937051.68550903</v>
      </c>
      <c r="E454" s="37">
        <v>6090523999.2988195</v>
      </c>
      <c r="F454" s="37">
        <v>889195141.01773703</v>
      </c>
      <c r="G454" s="37">
        <v>6979719140.3165703</v>
      </c>
      <c r="H454" s="37">
        <v>1437161972.90821</v>
      </c>
      <c r="I454" s="37">
        <v>264361554.36127099</v>
      </c>
      <c r="J454" s="37">
        <v>2123352988.3902099</v>
      </c>
      <c r="K454" s="37">
        <v>535786394.20845598</v>
      </c>
      <c r="L454" s="37">
        <v>2659139382.59865</v>
      </c>
      <c r="M454" s="37">
        <v>238575497.32423699</v>
      </c>
      <c r="N454" s="37">
        <v>3967171010.9086099</v>
      </c>
      <c r="O454" s="37">
        <v>353408746.80928099</v>
      </c>
      <c r="P454" s="37">
        <v>4320579757.7179098</v>
      </c>
      <c r="Q454" s="37">
        <v>0</v>
      </c>
      <c r="R454" s="37">
        <v>453</v>
      </c>
      <c r="S454" s="37">
        <v>0.45300000000000001</v>
      </c>
      <c r="T454">
        <v>0.81200000000000006</v>
      </c>
      <c r="U454">
        <f t="shared" si="14"/>
        <v>453</v>
      </c>
      <c r="V454">
        <f t="shared" si="15"/>
        <v>459</v>
      </c>
    </row>
    <row r="455" spans="1:22" x14ac:dyDescent="0.25">
      <c r="A455" s="37">
        <v>270</v>
      </c>
      <c r="B455" s="37" t="s">
        <v>829</v>
      </c>
      <c r="C455" s="37" t="s">
        <v>830</v>
      </c>
      <c r="D455" s="37">
        <v>484640093.542817</v>
      </c>
      <c r="E455" s="37">
        <v>6126714484.24125</v>
      </c>
      <c r="F455" s="37">
        <v>855498178.35350204</v>
      </c>
      <c r="G455" s="37">
        <v>6982212662.59478</v>
      </c>
      <c r="H455" s="37">
        <v>1437161972.90821</v>
      </c>
      <c r="I455" s="37">
        <v>253883350.757961</v>
      </c>
      <c r="J455" s="37">
        <v>2079814862.7181699</v>
      </c>
      <c r="K455" s="37">
        <v>520487192.513825</v>
      </c>
      <c r="L455" s="37">
        <v>2600302055.2319999</v>
      </c>
      <c r="M455" s="37">
        <v>230756742.78485599</v>
      </c>
      <c r="N455" s="37">
        <v>4046899621.5230699</v>
      </c>
      <c r="O455" s="37">
        <v>335010985.83967602</v>
      </c>
      <c r="P455" s="37">
        <v>4381910607.3627796</v>
      </c>
      <c r="Q455" s="37">
        <v>0</v>
      </c>
      <c r="R455" s="37">
        <v>454</v>
      </c>
      <c r="S455" s="37">
        <v>0.45400000000000001</v>
      </c>
      <c r="T455">
        <v>0.27900000000000003</v>
      </c>
      <c r="U455">
        <f t="shared" si="14"/>
        <v>454</v>
      </c>
      <c r="V455">
        <f t="shared" si="15"/>
        <v>390</v>
      </c>
    </row>
    <row r="456" spans="1:22" x14ac:dyDescent="0.25">
      <c r="A456" s="37">
        <v>406</v>
      </c>
      <c r="B456" s="37" t="s">
        <v>829</v>
      </c>
      <c r="C456" s="37" t="s">
        <v>830</v>
      </c>
      <c r="D456" s="37">
        <v>499604158.53255397</v>
      </c>
      <c r="E456" s="37">
        <v>6039605427.3852797</v>
      </c>
      <c r="F456" s="37">
        <v>946077163.30958295</v>
      </c>
      <c r="G456" s="37">
        <v>6985682590.69485</v>
      </c>
      <c r="H456" s="37">
        <v>1437161972.90821</v>
      </c>
      <c r="I456" s="37">
        <v>261495191.97000301</v>
      </c>
      <c r="J456" s="37">
        <v>2032263705.3102801</v>
      </c>
      <c r="K456" s="37">
        <v>585693714.59312105</v>
      </c>
      <c r="L456" s="37">
        <v>2617957419.9033999</v>
      </c>
      <c r="M456" s="37">
        <v>238108966.56255099</v>
      </c>
      <c r="N456" s="37">
        <v>4007341722.0749998</v>
      </c>
      <c r="O456" s="37">
        <v>360383448.716461</v>
      </c>
      <c r="P456" s="37">
        <v>4367725170.79144</v>
      </c>
      <c r="Q456" s="37">
        <v>0</v>
      </c>
      <c r="R456" s="37">
        <v>455</v>
      </c>
      <c r="S456" s="37">
        <v>0.45500000000000002</v>
      </c>
      <c r="T456">
        <v>0.34399999999999997</v>
      </c>
      <c r="U456">
        <f t="shared" si="14"/>
        <v>455</v>
      </c>
      <c r="V456">
        <f t="shared" si="15"/>
        <v>456</v>
      </c>
    </row>
    <row r="457" spans="1:22" x14ac:dyDescent="0.25">
      <c r="A457" s="37">
        <v>887</v>
      </c>
      <c r="B457" s="37" t="s">
        <v>829</v>
      </c>
      <c r="C457" s="37" t="s">
        <v>830</v>
      </c>
      <c r="D457" s="37">
        <v>507402851.42663097</v>
      </c>
      <c r="E457" s="37">
        <v>6003109891.5939903</v>
      </c>
      <c r="F457" s="37">
        <v>989204109.929461</v>
      </c>
      <c r="G457" s="37">
        <v>6992314001.5234699</v>
      </c>
      <c r="H457" s="37">
        <v>1437161972.90821</v>
      </c>
      <c r="I457" s="37">
        <v>269340881.46496499</v>
      </c>
      <c r="J457" s="37">
        <v>2132001870.9816599</v>
      </c>
      <c r="K457" s="37">
        <v>587196164.29438698</v>
      </c>
      <c r="L457" s="37">
        <v>2719198035.2760501</v>
      </c>
      <c r="M457" s="37">
        <v>238061969.96166599</v>
      </c>
      <c r="N457" s="37">
        <v>3871108020.61233</v>
      </c>
      <c r="O457" s="37">
        <v>402007945.63507301</v>
      </c>
      <c r="P457" s="37">
        <v>4273115966.2474098</v>
      </c>
      <c r="Q457" s="37">
        <v>0</v>
      </c>
      <c r="R457" s="37">
        <v>456</v>
      </c>
      <c r="S457" s="37">
        <v>0.45600000000000002</v>
      </c>
      <c r="T457">
        <v>0.84299999999999997</v>
      </c>
      <c r="U457">
        <f t="shared" si="14"/>
        <v>456</v>
      </c>
      <c r="V457">
        <f t="shared" si="15"/>
        <v>453</v>
      </c>
    </row>
    <row r="458" spans="1:22" x14ac:dyDescent="0.25">
      <c r="A458" s="37">
        <v>821</v>
      </c>
      <c r="B458" s="37" t="s">
        <v>829</v>
      </c>
      <c r="C458" s="37" t="s">
        <v>830</v>
      </c>
      <c r="D458" s="37">
        <v>510819092.88516802</v>
      </c>
      <c r="E458" s="37">
        <v>5945999218.6984301</v>
      </c>
      <c r="F458" s="37">
        <v>1046928687.35423</v>
      </c>
      <c r="G458" s="37">
        <v>6992927906.05268</v>
      </c>
      <c r="H458" s="37">
        <v>1437161972.90821</v>
      </c>
      <c r="I458" s="37">
        <v>270744276.27556199</v>
      </c>
      <c r="J458" s="37">
        <v>2064261101.55321</v>
      </c>
      <c r="K458" s="37">
        <v>633035445.77135301</v>
      </c>
      <c r="L458" s="37">
        <v>2697296547.3245502</v>
      </c>
      <c r="M458" s="37">
        <v>240074816.60960501</v>
      </c>
      <c r="N458" s="37">
        <v>3881738117.1452198</v>
      </c>
      <c r="O458" s="37">
        <v>413893241.58287799</v>
      </c>
      <c r="P458" s="37">
        <v>4295631358.7281199</v>
      </c>
      <c r="Q458" s="37">
        <v>0</v>
      </c>
      <c r="R458" s="37">
        <v>457</v>
      </c>
      <c r="S458" s="37">
        <v>0.45700000000000002</v>
      </c>
      <c r="T458">
        <v>0.64900000000000002</v>
      </c>
      <c r="U458">
        <f t="shared" si="14"/>
        <v>457</v>
      </c>
      <c r="V458">
        <f t="shared" si="15"/>
        <v>469</v>
      </c>
    </row>
    <row r="459" spans="1:22" x14ac:dyDescent="0.25">
      <c r="A459" s="37">
        <v>373</v>
      </c>
      <c r="B459" s="37" t="s">
        <v>829</v>
      </c>
      <c r="C459" s="37" t="s">
        <v>830</v>
      </c>
      <c r="D459" s="37">
        <v>505970279.42260599</v>
      </c>
      <c r="E459" s="37">
        <v>6031442302.1386995</v>
      </c>
      <c r="F459" s="37">
        <v>963321606.367962</v>
      </c>
      <c r="G459" s="37">
        <v>6994763908.50667</v>
      </c>
      <c r="H459" s="37">
        <v>1437161972.9082</v>
      </c>
      <c r="I459" s="37">
        <v>266886645.15130001</v>
      </c>
      <c r="J459" s="37">
        <v>2099328653.1097801</v>
      </c>
      <c r="K459" s="37">
        <v>579067425.42461503</v>
      </c>
      <c r="L459" s="37">
        <v>2678396078.5344</v>
      </c>
      <c r="M459" s="37">
        <v>239083634.27130601</v>
      </c>
      <c r="N459" s="37">
        <v>3932113649.0289102</v>
      </c>
      <c r="O459" s="37">
        <v>384254180.94334698</v>
      </c>
      <c r="P459" s="37">
        <v>4316367829.97227</v>
      </c>
      <c r="Q459" s="37">
        <v>0</v>
      </c>
      <c r="R459" s="37">
        <v>458</v>
      </c>
      <c r="S459" s="37">
        <v>0.45800000000000002</v>
      </c>
      <c r="T459">
        <v>0.108</v>
      </c>
      <c r="U459">
        <f t="shared" si="14"/>
        <v>458</v>
      </c>
      <c r="V459">
        <f t="shared" si="15"/>
        <v>462</v>
      </c>
    </row>
    <row r="460" spans="1:22" x14ac:dyDescent="0.25">
      <c r="A460" s="37">
        <v>942</v>
      </c>
      <c r="B460" s="37" t="s">
        <v>829</v>
      </c>
      <c r="C460" s="37" t="s">
        <v>830</v>
      </c>
      <c r="D460" s="37">
        <v>491591164.23095697</v>
      </c>
      <c r="E460" s="37">
        <v>6121497173.1276102</v>
      </c>
      <c r="F460" s="37">
        <v>874152039.55706096</v>
      </c>
      <c r="G460" s="37">
        <v>6995649212.68466</v>
      </c>
      <c r="H460" s="37">
        <v>1437161972.90821</v>
      </c>
      <c r="I460" s="37">
        <v>259558630.90863699</v>
      </c>
      <c r="J460" s="37">
        <v>2116626283.6987801</v>
      </c>
      <c r="K460" s="37">
        <v>537332104.143296</v>
      </c>
      <c r="L460" s="37">
        <v>2653958387.8420701</v>
      </c>
      <c r="M460" s="37">
        <v>232032533.32232001</v>
      </c>
      <c r="N460" s="37">
        <v>4004870889.4288201</v>
      </c>
      <c r="O460" s="37">
        <v>336819935.413764</v>
      </c>
      <c r="P460" s="37">
        <v>4341690824.8425798</v>
      </c>
      <c r="Q460" s="37">
        <v>0</v>
      </c>
      <c r="R460" s="37">
        <v>459</v>
      </c>
      <c r="S460" s="37">
        <v>0.45900000000000002</v>
      </c>
      <c r="T460">
        <v>0.56799999999999995</v>
      </c>
      <c r="U460">
        <f t="shared" si="14"/>
        <v>459</v>
      </c>
      <c r="V460">
        <f t="shared" si="15"/>
        <v>404</v>
      </c>
    </row>
    <row r="461" spans="1:22" x14ac:dyDescent="0.25">
      <c r="A461" s="37">
        <v>725</v>
      </c>
      <c r="B461" s="37" t="s">
        <v>829</v>
      </c>
      <c r="C461" s="37" t="s">
        <v>830</v>
      </c>
      <c r="D461" s="37">
        <v>497991621.51525098</v>
      </c>
      <c r="E461" s="37">
        <v>6110949292.8200903</v>
      </c>
      <c r="F461" s="37">
        <v>884929895.55006194</v>
      </c>
      <c r="G461" s="37">
        <v>6995879188.3701401</v>
      </c>
      <c r="H461" s="37">
        <v>1437161972.90821</v>
      </c>
      <c r="I461" s="37">
        <v>262705265.159922</v>
      </c>
      <c r="J461" s="37">
        <v>2129537745.1666801</v>
      </c>
      <c r="K461" s="37">
        <v>540297898.80282795</v>
      </c>
      <c r="L461" s="37">
        <v>2669835643.9695101</v>
      </c>
      <c r="M461" s="37">
        <v>235286356.35532901</v>
      </c>
      <c r="N461" s="37">
        <v>3981411547.6533999</v>
      </c>
      <c r="O461" s="37">
        <v>344631996.74723399</v>
      </c>
      <c r="P461" s="37">
        <v>4326043544.4006205</v>
      </c>
      <c r="Q461" s="37">
        <v>0</v>
      </c>
      <c r="R461" s="37">
        <v>460</v>
      </c>
      <c r="S461" s="37">
        <v>0.46</v>
      </c>
      <c r="T461">
        <v>0.74399999999999999</v>
      </c>
      <c r="U461">
        <f t="shared" si="14"/>
        <v>460</v>
      </c>
      <c r="V461">
        <f t="shared" si="15"/>
        <v>439</v>
      </c>
    </row>
    <row r="462" spans="1:22" x14ac:dyDescent="0.25">
      <c r="A462" s="37">
        <v>511</v>
      </c>
      <c r="B462" s="37" t="s">
        <v>829</v>
      </c>
      <c r="C462" s="37" t="s">
        <v>830</v>
      </c>
      <c r="D462" s="37">
        <v>496611947.68650198</v>
      </c>
      <c r="E462" s="37">
        <v>6099494343.0018501</v>
      </c>
      <c r="F462" s="37">
        <v>896734057.06309199</v>
      </c>
      <c r="G462" s="37">
        <v>6996228400.0649405</v>
      </c>
      <c r="H462" s="37">
        <v>1437161972.90821</v>
      </c>
      <c r="I462" s="37">
        <v>262353102.059026</v>
      </c>
      <c r="J462" s="37">
        <v>2099687776.9630001</v>
      </c>
      <c r="K462" s="37">
        <v>548186201.22602403</v>
      </c>
      <c r="L462" s="37">
        <v>2647873978.1890302</v>
      </c>
      <c r="M462" s="37">
        <v>234258845.62747499</v>
      </c>
      <c r="N462" s="37">
        <v>3999806566.0388398</v>
      </c>
      <c r="O462" s="37">
        <v>348547855.83706701</v>
      </c>
      <c r="P462" s="37">
        <v>4348354421.8759098</v>
      </c>
      <c r="Q462" s="37">
        <v>0</v>
      </c>
      <c r="R462" s="37">
        <v>461</v>
      </c>
      <c r="S462" s="37">
        <v>0.46100000000000002</v>
      </c>
      <c r="T462">
        <v>0.50700000000000001</v>
      </c>
      <c r="U462">
        <f t="shared" si="14"/>
        <v>461</v>
      </c>
      <c r="V462">
        <f t="shared" si="15"/>
        <v>424</v>
      </c>
    </row>
    <row r="463" spans="1:22" x14ac:dyDescent="0.25">
      <c r="A463" s="37">
        <v>408</v>
      </c>
      <c r="B463" s="37" t="s">
        <v>829</v>
      </c>
      <c r="C463" s="37" t="s">
        <v>830</v>
      </c>
      <c r="D463" s="37">
        <v>521842769.93143398</v>
      </c>
      <c r="E463" s="37">
        <v>5949740494.2713099</v>
      </c>
      <c r="F463" s="37">
        <v>1046840430.8394901</v>
      </c>
      <c r="G463" s="37">
        <v>6996580925.1108103</v>
      </c>
      <c r="H463" s="37">
        <v>1437161972.90821</v>
      </c>
      <c r="I463" s="37">
        <v>277246961.81718397</v>
      </c>
      <c r="J463" s="37">
        <v>2115060554.4081299</v>
      </c>
      <c r="K463" s="37">
        <v>632618747.42025995</v>
      </c>
      <c r="L463" s="37">
        <v>2747679301.8283901</v>
      </c>
      <c r="M463" s="37">
        <v>244595808.11425</v>
      </c>
      <c r="N463" s="37">
        <v>3834679939.8631802</v>
      </c>
      <c r="O463" s="37">
        <v>414221683.41923398</v>
      </c>
      <c r="P463" s="37">
        <v>4248901623.2824101</v>
      </c>
      <c r="Q463" s="37">
        <v>0</v>
      </c>
      <c r="R463" s="37">
        <v>462</v>
      </c>
      <c r="S463" s="37">
        <v>0.46200000000000002</v>
      </c>
      <c r="T463">
        <v>0.86</v>
      </c>
      <c r="U463">
        <f t="shared" si="14"/>
        <v>462</v>
      </c>
      <c r="V463">
        <f t="shared" si="15"/>
        <v>488</v>
      </c>
    </row>
    <row r="464" spans="1:22" x14ac:dyDescent="0.25">
      <c r="A464" s="37">
        <v>580</v>
      </c>
      <c r="B464" s="37" t="s">
        <v>829</v>
      </c>
      <c r="C464" s="37" t="s">
        <v>830</v>
      </c>
      <c r="D464" s="37">
        <v>509735513.91163099</v>
      </c>
      <c r="E464" s="37">
        <v>6104717467.3706503</v>
      </c>
      <c r="F464" s="37">
        <v>897511222.35734296</v>
      </c>
      <c r="G464" s="37">
        <v>7002228689.7279797</v>
      </c>
      <c r="H464" s="37">
        <v>1437161972.90821</v>
      </c>
      <c r="I464" s="37">
        <v>272443041.553653</v>
      </c>
      <c r="J464" s="37">
        <v>2219203577.8994398</v>
      </c>
      <c r="K464" s="37">
        <v>534669737.48277903</v>
      </c>
      <c r="L464" s="37">
        <v>2753873315.3822198</v>
      </c>
      <c r="M464" s="37">
        <v>237292472.357977</v>
      </c>
      <c r="N464" s="37">
        <v>3885513889.47121</v>
      </c>
      <c r="O464" s="37">
        <v>362841484.87456399</v>
      </c>
      <c r="P464" s="37">
        <v>4248355374.3457499</v>
      </c>
      <c r="Q464" s="37">
        <v>0</v>
      </c>
      <c r="R464" s="37">
        <v>463</v>
      </c>
      <c r="S464" s="37">
        <v>0.46300000000000002</v>
      </c>
      <c r="T464">
        <v>0.94499999999999995</v>
      </c>
      <c r="U464">
        <f t="shared" si="14"/>
        <v>463</v>
      </c>
      <c r="V464">
        <f t="shared" si="15"/>
        <v>450</v>
      </c>
    </row>
    <row r="465" spans="1:22" x14ac:dyDescent="0.25">
      <c r="A465" s="37">
        <v>787</v>
      </c>
      <c r="B465" s="37" t="s">
        <v>829</v>
      </c>
      <c r="C465" s="37" t="s">
        <v>830</v>
      </c>
      <c r="D465" s="37">
        <v>500832265.95562798</v>
      </c>
      <c r="E465" s="37">
        <v>6063248826.85672</v>
      </c>
      <c r="F465" s="37">
        <v>939472926.46492004</v>
      </c>
      <c r="G465" s="37">
        <v>7002721753.3216496</v>
      </c>
      <c r="H465" s="37">
        <v>1437161972.90821</v>
      </c>
      <c r="I465" s="37">
        <v>262157604.60965499</v>
      </c>
      <c r="J465" s="37">
        <v>2038518119.28861</v>
      </c>
      <c r="K465" s="37">
        <v>573964693.14467895</v>
      </c>
      <c r="L465" s="37">
        <v>2612482812.43328</v>
      </c>
      <c r="M465" s="37">
        <v>238674661.34597301</v>
      </c>
      <c r="N465" s="37">
        <v>4024730707.5681</v>
      </c>
      <c r="O465" s="37">
        <v>365508233.32024002</v>
      </c>
      <c r="P465" s="37">
        <v>4390238940.88836</v>
      </c>
      <c r="Q465" s="37">
        <v>0</v>
      </c>
      <c r="R465" s="37">
        <v>464</v>
      </c>
      <c r="S465" s="37">
        <v>0.46400000000000002</v>
      </c>
      <c r="T465">
        <v>0.42599999999999999</v>
      </c>
      <c r="U465">
        <f t="shared" si="14"/>
        <v>464</v>
      </c>
      <c r="V465">
        <f t="shared" si="15"/>
        <v>461</v>
      </c>
    </row>
    <row r="466" spans="1:22" x14ac:dyDescent="0.25">
      <c r="A466" s="37">
        <v>864</v>
      </c>
      <c r="B466" s="37" t="s">
        <v>829</v>
      </c>
      <c r="C466" s="37" t="s">
        <v>830</v>
      </c>
      <c r="D466" s="37">
        <v>494549214.90509403</v>
      </c>
      <c r="E466" s="37">
        <v>6149655358.9106598</v>
      </c>
      <c r="F466" s="37">
        <v>857886740.68202305</v>
      </c>
      <c r="G466" s="37">
        <v>7007542099.5926704</v>
      </c>
      <c r="H466" s="37">
        <v>1437161972.90821</v>
      </c>
      <c r="I466" s="37">
        <v>262559250.14232799</v>
      </c>
      <c r="J466" s="37">
        <v>2175381502.3299999</v>
      </c>
      <c r="K466" s="37">
        <v>518131226.32531601</v>
      </c>
      <c r="L466" s="37">
        <v>2693512728.6553102</v>
      </c>
      <c r="M466" s="37">
        <v>231989964.762766</v>
      </c>
      <c r="N466" s="37">
        <v>3974273856.5806599</v>
      </c>
      <c r="O466" s="37">
        <v>339755514.35670698</v>
      </c>
      <c r="P466" s="37">
        <v>4314029370.9373503</v>
      </c>
      <c r="Q466" s="37">
        <v>0</v>
      </c>
      <c r="R466" s="37">
        <v>465</v>
      </c>
      <c r="S466" s="37">
        <v>0.46500000000000002</v>
      </c>
      <c r="T466">
        <v>0.48299999999999998</v>
      </c>
      <c r="U466">
        <f t="shared" si="14"/>
        <v>465</v>
      </c>
      <c r="V466">
        <f t="shared" si="15"/>
        <v>402</v>
      </c>
    </row>
    <row r="467" spans="1:22" x14ac:dyDescent="0.25">
      <c r="A467" s="37">
        <v>653</v>
      </c>
      <c r="B467" s="37" t="s">
        <v>829</v>
      </c>
      <c r="C467" s="37" t="s">
        <v>830</v>
      </c>
      <c r="D467" s="37">
        <v>492107164.57237202</v>
      </c>
      <c r="E467" s="37">
        <v>6111391205.9352598</v>
      </c>
      <c r="F467" s="37">
        <v>899758847.60553396</v>
      </c>
      <c r="G467" s="37">
        <v>7011150053.5407696</v>
      </c>
      <c r="H467" s="37">
        <v>1437161972.90821</v>
      </c>
      <c r="I467" s="37">
        <v>258407914.384893</v>
      </c>
      <c r="J467" s="37">
        <v>2090590063.7981601</v>
      </c>
      <c r="K467" s="37">
        <v>555241177.06920397</v>
      </c>
      <c r="L467" s="37">
        <v>2645831240.8673701</v>
      </c>
      <c r="M467" s="37">
        <v>233699250.18747899</v>
      </c>
      <c r="N467" s="37">
        <v>4020801142.1370902</v>
      </c>
      <c r="O467" s="37">
        <v>344517670.53632897</v>
      </c>
      <c r="P467" s="37">
        <v>4365318812.6733999</v>
      </c>
      <c r="Q467" s="37">
        <v>0</v>
      </c>
      <c r="R467" s="37">
        <v>466</v>
      </c>
      <c r="S467" s="37">
        <v>0.46600000000000003</v>
      </c>
      <c r="T467">
        <v>0.128</v>
      </c>
      <c r="U467">
        <f t="shared" si="14"/>
        <v>466</v>
      </c>
      <c r="V467">
        <f t="shared" si="15"/>
        <v>419</v>
      </c>
    </row>
    <row r="468" spans="1:22" x14ac:dyDescent="0.25">
      <c r="A468" s="37">
        <v>472</v>
      </c>
      <c r="B468" s="37" t="s">
        <v>829</v>
      </c>
      <c r="C468" s="37" t="s">
        <v>830</v>
      </c>
      <c r="D468" s="37">
        <v>494334606.07975</v>
      </c>
      <c r="E468" s="37">
        <v>6066578650.5969696</v>
      </c>
      <c r="F468" s="37">
        <v>946994045.71462405</v>
      </c>
      <c r="G468" s="37">
        <v>7013572696.3116102</v>
      </c>
      <c r="H468" s="37">
        <v>1437161972.90821</v>
      </c>
      <c r="I468" s="37">
        <v>260705437.24108499</v>
      </c>
      <c r="J468" s="37">
        <v>2073870752.76442</v>
      </c>
      <c r="K468" s="37">
        <v>584633031.15287006</v>
      </c>
      <c r="L468" s="37">
        <v>2658503783.9172802</v>
      </c>
      <c r="M468" s="37">
        <v>233629168.83866501</v>
      </c>
      <c r="N468" s="37">
        <v>3992707897.83255</v>
      </c>
      <c r="O468" s="37">
        <v>362361014.56175297</v>
      </c>
      <c r="P468" s="37">
        <v>4355068912.39433</v>
      </c>
      <c r="Q468" s="37">
        <v>0</v>
      </c>
      <c r="R468" s="37">
        <v>467</v>
      </c>
      <c r="S468" s="37">
        <v>0.46700000000000003</v>
      </c>
      <c r="T468">
        <v>0.51700000000000002</v>
      </c>
      <c r="U468">
        <f t="shared" si="14"/>
        <v>467</v>
      </c>
      <c r="V468">
        <f t="shared" si="15"/>
        <v>418</v>
      </c>
    </row>
    <row r="469" spans="1:22" x14ac:dyDescent="0.25">
      <c r="A469" s="37">
        <v>280</v>
      </c>
      <c r="B469" s="37" t="s">
        <v>829</v>
      </c>
      <c r="C469" s="37" t="s">
        <v>830</v>
      </c>
      <c r="D469" s="37">
        <v>495645273.19337302</v>
      </c>
      <c r="E469" s="37">
        <v>6114471824.2744398</v>
      </c>
      <c r="F469" s="37">
        <v>900841601.70359802</v>
      </c>
      <c r="G469" s="37">
        <v>7015313425.9780302</v>
      </c>
      <c r="H469" s="37">
        <v>1437161972.90821</v>
      </c>
      <c r="I469" s="37">
        <v>259751270.221228</v>
      </c>
      <c r="J469" s="37">
        <v>2074495415.66784</v>
      </c>
      <c r="K469" s="37">
        <v>555412138.39886403</v>
      </c>
      <c r="L469" s="37">
        <v>2629907554.0667</v>
      </c>
      <c r="M469" s="37">
        <v>235894002.97214401</v>
      </c>
      <c r="N469" s="37">
        <v>4039976408.6065898</v>
      </c>
      <c r="O469" s="37">
        <v>345429463.30473399</v>
      </c>
      <c r="P469" s="37">
        <v>4385405871.9113197</v>
      </c>
      <c r="Q469" s="37">
        <v>0</v>
      </c>
      <c r="R469" s="37">
        <v>468</v>
      </c>
      <c r="S469" s="37">
        <v>0.46800000000000003</v>
      </c>
      <c r="T469">
        <v>0.39400000000000002</v>
      </c>
      <c r="U469">
        <f t="shared" si="14"/>
        <v>468</v>
      </c>
      <c r="V469">
        <f t="shared" si="15"/>
        <v>443</v>
      </c>
    </row>
    <row r="470" spans="1:22" x14ac:dyDescent="0.25">
      <c r="A470" s="37">
        <v>564</v>
      </c>
      <c r="B470" s="37" t="s">
        <v>829</v>
      </c>
      <c r="C470" s="37" t="s">
        <v>830</v>
      </c>
      <c r="D470" s="37">
        <v>494847559.74395001</v>
      </c>
      <c r="E470" s="37">
        <v>6145020688.6029596</v>
      </c>
      <c r="F470" s="37">
        <v>877797062.24833095</v>
      </c>
      <c r="G470" s="37">
        <v>7022817750.8512897</v>
      </c>
      <c r="H470" s="37">
        <v>1437161972.90821</v>
      </c>
      <c r="I470" s="37">
        <v>258216064.52945501</v>
      </c>
      <c r="J470" s="37">
        <v>2074482167.03037</v>
      </c>
      <c r="K470" s="37">
        <v>533467915.32482898</v>
      </c>
      <c r="L470" s="37">
        <v>2607950082.3551998</v>
      </c>
      <c r="M470" s="37">
        <v>236631495.214495</v>
      </c>
      <c r="N470" s="37">
        <v>4070538521.5725899</v>
      </c>
      <c r="O470" s="37">
        <v>344329146.92350101</v>
      </c>
      <c r="P470" s="37">
        <v>4414867668.4960899</v>
      </c>
      <c r="Q470" s="37">
        <v>0</v>
      </c>
      <c r="R470" s="37">
        <v>469</v>
      </c>
      <c r="S470" s="37">
        <v>0.46899999999999997</v>
      </c>
      <c r="T470">
        <v>0.95499999999999996</v>
      </c>
      <c r="U470">
        <f t="shared" si="14"/>
        <v>469</v>
      </c>
      <c r="V470">
        <f t="shared" si="15"/>
        <v>447</v>
      </c>
    </row>
    <row r="471" spans="1:22" x14ac:dyDescent="0.25">
      <c r="A471" s="37">
        <v>126</v>
      </c>
      <c r="B471" s="37" t="s">
        <v>829</v>
      </c>
      <c r="C471" s="37" t="s">
        <v>830</v>
      </c>
      <c r="D471" s="37">
        <v>509488119.05212498</v>
      </c>
      <c r="E471" s="37">
        <v>6123560959.7109299</v>
      </c>
      <c r="F471" s="37">
        <v>907602645.70448899</v>
      </c>
      <c r="G471" s="37">
        <v>7031163605.4154196</v>
      </c>
      <c r="H471" s="37">
        <v>1437161972.90821</v>
      </c>
      <c r="I471" s="37">
        <v>269289463.948672</v>
      </c>
      <c r="J471" s="37">
        <v>2166800268.5890498</v>
      </c>
      <c r="K471" s="37">
        <v>551457497.17111695</v>
      </c>
      <c r="L471" s="37">
        <v>2718257765.76017</v>
      </c>
      <c r="M471" s="37">
        <v>240198655.103452</v>
      </c>
      <c r="N471" s="37">
        <v>3956760691.12187</v>
      </c>
      <c r="O471" s="37">
        <v>356145148.53337097</v>
      </c>
      <c r="P471" s="37">
        <v>4312905839.6552496</v>
      </c>
      <c r="Q471" s="37">
        <v>0</v>
      </c>
      <c r="R471" s="37">
        <v>470</v>
      </c>
      <c r="S471" s="37">
        <v>0.47</v>
      </c>
      <c r="T471">
        <v>0.58399999999999996</v>
      </c>
      <c r="U471">
        <f t="shared" si="14"/>
        <v>470</v>
      </c>
      <c r="V471">
        <f t="shared" si="15"/>
        <v>470</v>
      </c>
    </row>
    <row r="472" spans="1:22" x14ac:dyDescent="0.25">
      <c r="A472" s="37">
        <v>389</v>
      </c>
      <c r="B472" s="37" t="s">
        <v>829</v>
      </c>
      <c r="C472" s="37" t="s">
        <v>830</v>
      </c>
      <c r="D472" s="37">
        <v>501680584.10466701</v>
      </c>
      <c r="E472" s="37">
        <v>6147898217.8637104</v>
      </c>
      <c r="F472" s="37">
        <v>884759672.22093594</v>
      </c>
      <c r="G472" s="37">
        <v>7032657890.0846395</v>
      </c>
      <c r="H472" s="37">
        <v>1437161972.90821</v>
      </c>
      <c r="I472" s="37">
        <v>263184358.092372</v>
      </c>
      <c r="J472" s="37">
        <v>2084824355.9263101</v>
      </c>
      <c r="K472" s="37">
        <v>541469151.97441196</v>
      </c>
      <c r="L472" s="37">
        <v>2626293507.9007201</v>
      </c>
      <c r="M472" s="37">
        <v>238496226.01229399</v>
      </c>
      <c r="N472" s="37">
        <v>4063073861.9373899</v>
      </c>
      <c r="O472" s="37">
        <v>343290520.24652302</v>
      </c>
      <c r="P472" s="37">
        <v>4406364382.1839104</v>
      </c>
      <c r="Q472" s="37">
        <v>0</v>
      </c>
      <c r="R472" s="37">
        <v>471</v>
      </c>
      <c r="S472" s="37">
        <v>0.47099999999999997</v>
      </c>
      <c r="T472">
        <v>0.78300000000000003</v>
      </c>
      <c r="U472">
        <f t="shared" si="14"/>
        <v>471</v>
      </c>
      <c r="V472">
        <f t="shared" si="15"/>
        <v>457</v>
      </c>
    </row>
    <row r="473" spans="1:22" x14ac:dyDescent="0.25">
      <c r="A473" s="37">
        <v>857</v>
      </c>
      <c r="B473" s="37" t="s">
        <v>829</v>
      </c>
      <c r="C473" s="37" t="s">
        <v>830</v>
      </c>
      <c r="D473" s="37">
        <v>499631037.52370501</v>
      </c>
      <c r="E473" s="37">
        <v>6101467311.9995203</v>
      </c>
      <c r="F473" s="37">
        <v>932813534.33834195</v>
      </c>
      <c r="G473" s="37">
        <v>7034280846.3378601</v>
      </c>
      <c r="H473" s="37">
        <v>1437161972.90821</v>
      </c>
      <c r="I473" s="37">
        <v>261546655.61096999</v>
      </c>
      <c r="J473" s="37">
        <v>2057354875.3820601</v>
      </c>
      <c r="K473" s="37">
        <v>571105459.55689001</v>
      </c>
      <c r="L473" s="37">
        <v>2628460334.93894</v>
      </c>
      <c r="M473" s="37">
        <v>238084381.91273499</v>
      </c>
      <c r="N473" s="37">
        <v>4044112436.6174598</v>
      </c>
      <c r="O473" s="37">
        <v>361708074.781452</v>
      </c>
      <c r="P473" s="37">
        <v>4405820511.3989096</v>
      </c>
      <c r="Q473" s="37">
        <v>0</v>
      </c>
      <c r="R473" s="37">
        <v>472</v>
      </c>
      <c r="S473" s="37">
        <v>0.47199999999999998</v>
      </c>
      <c r="T473">
        <v>0.438</v>
      </c>
      <c r="U473">
        <f t="shared" si="14"/>
        <v>472</v>
      </c>
      <c r="V473">
        <f t="shared" si="15"/>
        <v>454</v>
      </c>
    </row>
    <row r="474" spans="1:22" x14ac:dyDescent="0.25">
      <c r="A474" s="37">
        <v>897</v>
      </c>
      <c r="B474" s="37" t="s">
        <v>829</v>
      </c>
      <c r="C474" s="37" t="s">
        <v>830</v>
      </c>
      <c r="D474" s="37">
        <v>506939102.190341</v>
      </c>
      <c r="E474" s="37">
        <v>6059442915.1632795</v>
      </c>
      <c r="F474" s="37">
        <v>977514048.46271002</v>
      </c>
      <c r="G474" s="37">
        <v>7036956963.6259899</v>
      </c>
      <c r="H474" s="37">
        <v>1437161972.90821</v>
      </c>
      <c r="I474" s="37">
        <v>267425723.85894799</v>
      </c>
      <c r="J474" s="37">
        <v>2086611657.63466</v>
      </c>
      <c r="K474" s="37">
        <v>597735724.42264795</v>
      </c>
      <c r="L474" s="37">
        <v>2684347382.0573201</v>
      </c>
      <c r="M474" s="37">
        <v>239513378.33139199</v>
      </c>
      <c r="N474" s="37">
        <v>3972831257.5286198</v>
      </c>
      <c r="O474" s="37">
        <v>379778324.040061</v>
      </c>
      <c r="P474" s="37">
        <v>4352609581.5686703</v>
      </c>
      <c r="Q474" s="37">
        <v>0</v>
      </c>
      <c r="R474" s="37">
        <v>473</v>
      </c>
      <c r="S474" s="37">
        <v>0.47299999999999998</v>
      </c>
      <c r="T474">
        <v>0.91700000000000004</v>
      </c>
      <c r="U474">
        <f t="shared" si="14"/>
        <v>473</v>
      </c>
      <c r="V474">
        <f t="shared" si="15"/>
        <v>466</v>
      </c>
    </row>
    <row r="475" spans="1:22" x14ac:dyDescent="0.25">
      <c r="A475" s="37">
        <v>372</v>
      </c>
      <c r="B475" s="37" t="s">
        <v>829</v>
      </c>
      <c r="C475" s="37" t="s">
        <v>830</v>
      </c>
      <c r="D475" s="37">
        <v>514579006.92449498</v>
      </c>
      <c r="E475" s="37">
        <v>6090832777.7057695</v>
      </c>
      <c r="F475" s="37">
        <v>949916531.34150505</v>
      </c>
      <c r="G475" s="37">
        <v>7040749309.0472603</v>
      </c>
      <c r="H475" s="37">
        <v>1437161972.90821</v>
      </c>
      <c r="I475" s="37">
        <v>272222456.532857</v>
      </c>
      <c r="J475" s="37">
        <v>2137612175.7708499</v>
      </c>
      <c r="K475" s="37">
        <v>577094188.48699701</v>
      </c>
      <c r="L475" s="37">
        <v>2714706364.2578602</v>
      </c>
      <c r="M475" s="37">
        <v>242356550.391637</v>
      </c>
      <c r="N475" s="37">
        <v>3953220601.9349198</v>
      </c>
      <c r="O475" s="37">
        <v>372822342.85450798</v>
      </c>
      <c r="P475" s="37">
        <v>4326042944.7894001</v>
      </c>
      <c r="Q475" s="37">
        <v>0</v>
      </c>
      <c r="R475" s="37">
        <v>474</v>
      </c>
      <c r="S475" s="37">
        <v>0.47399999999999998</v>
      </c>
      <c r="T475">
        <v>0.61299999999999999</v>
      </c>
      <c r="U475">
        <f t="shared" si="14"/>
        <v>474</v>
      </c>
      <c r="V475">
        <f t="shared" si="15"/>
        <v>477</v>
      </c>
    </row>
    <row r="476" spans="1:22" x14ac:dyDescent="0.25">
      <c r="A476" s="37">
        <v>531</v>
      </c>
      <c r="B476" s="37" t="s">
        <v>829</v>
      </c>
      <c r="C476" s="37" t="s">
        <v>830</v>
      </c>
      <c r="D476" s="37">
        <v>511964082.71646899</v>
      </c>
      <c r="E476" s="37">
        <v>6036150259.3175497</v>
      </c>
      <c r="F476" s="37">
        <v>1011130634.8013901</v>
      </c>
      <c r="G476" s="37">
        <v>7047280894.1189404</v>
      </c>
      <c r="H476" s="37">
        <v>1437161972.90821</v>
      </c>
      <c r="I476" s="37">
        <v>270894626.66039097</v>
      </c>
      <c r="J476" s="37">
        <v>2111515621.43735</v>
      </c>
      <c r="K476" s="37">
        <v>611571102.62384403</v>
      </c>
      <c r="L476" s="37">
        <v>2723086724.0612001</v>
      </c>
      <c r="M476" s="37">
        <v>241069456.056077</v>
      </c>
      <c r="N476" s="37">
        <v>3924634637.8801999</v>
      </c>
      <c r="O476" s="37">
        <v>399559532.17754698</v>
      </c>
      <c r="P476" s="37">
        <v>4324194170.0577402</v>
      </c>
      <c r="Q476" s="37">
        <v>0</v>
      </c>
      <c r="R476" s="37">
        <v>475</v>
      </c>
      <c r="S476" s="37">
        <v>0.47499999999999998</v>
      </c>
      <c r="T476">
        <v>0.67700000000000005</v>
      </c>
      <c r="U476">
        <f t="shared" si="14"/>
        <v>475</v>
      </c>
      <c r="V476">
        <f t="shared" si="15"/>
        <v>474</v>
      </c>
    </row>
    <row r="477" spans="1:22" x14ac:dyDescent="0.25">
      <c r="A477" s="37">
        <v>117</v>
      </c>
      <c r="B477" s="37" t="s">
        <v>829</v>
      </c>
      <c r="C477" s="37" t="s">
        <v>830</v>
      </c>
      <c r="D477" s="37">
        <v>540653194.08022296</v>
      </c>
      <c r="E477" s="37">
        <v>5913312122.2424698</v>
      </c>
      <c r="F477" s="37">
        <v>1140241206.45222</v>
      </c>
      <c r="G477" s="37">
        <v>7053553328.6946802</v>
      </c>
      <c r="H477" s="37">
        <v>1437161972.90821</v>
      </c>
      <c r="I477" s="37">
        <v>289217885.21430701</v>
      </c>
      <c r="J477" s="37">
        <v>2146474574.64609</v>
      </c>
      <c r="K477" s="37">
        <v>669776153.022493</v>
      </c>
      <c r="L477" s="37">
        <v>2816250727.6685801</v>
      </c>
      <c r="M477" s="37">
        <v>251435308.865915</v>
      </c>
      <c r="N477" s="37">
        <v>3766837547.5963702</v>
      </c>
      <c r="O477" s="37">
        <v>470465053.42973399</v>
      </c>
      <c r="P477" s="37">
        <v>4237302601.0260901</v>
      </c>
      <c r="Q477" s="37">
        <v>0</v>
      </c>
      <c r="R477" s="37">
        <v>476</v>
      </c>
      <c r="S477" s="37">
        <v>0.47599999999999998</v>
      </c>
      <c r="T477">
        <v>0.23400000000000001</v>
      </c>
      <c r="U477">
        <f t="shared" si="14"/>
        <v>476</v>
      </c>
      <c r="V477">
        <f t="shared" si="15"/>
        <v>499</v>
      </c>
    </row>
    <row r="478" spans="1:22" x14ac:dyDescent="0.25">
      <c r="A478" s="37">
        <v>111</v>
      </c>
      <c r="B478" s="37" t="s">
        <v>829</v>
      </c>
      <c r="C478" s="37" t="s">
        <v>830</v>
      </c>
      <c r="D478" s="37">
        <v>522896440.81950098</v>
      </c>
      <c r="E478" s="37">
        <v>6073444784.9762497</v>
      </c>
      <c r="F478" s="37">
        <v>982380621.54231</v>
      </c>
      <c r="G478" s="37">
        <v>7055825406.5185299</v>
      </c>
      <c r="H478" s="37">
        <v>1437161972.90821</v>
      </c>
      <c r="I478" s="37">
        <v>276632513.70998502</v>
      </c>
      <c r="J478" s="37">
        <v>2141943824.8870599</v>
      </c>
      <c r="K478" s="37">
        <v>589603547.56421697</v>
      </c>
      <c r="L478" s="37">
        <v>2731547372.4512701</v>
      </c>
      <c r="M478" s="37">
        <v>246263927.10951599</v>
      </c>
      <c r="N478" s="37">
        <v>3931500960.08918</v>
      </c>
      <c r="O478" s="37">
        <v>392777073.97809303</v>
      </c>
      <c r="P478" s="37">
        <v>4324278034.0672503</v>
      </c>
      <c r="Q478" s="37">
        <v>0</v>
      </c>
      <c r="R478" s="37">
        <v>477</v>
      </c>
      <c r="S478" s="37">
        <v>0.47699999999999998</v>
      </c>
      <c r="T478">
        <v>0.34</v>
      </c>
      <c r="U478">
        <f t="shared" si="14"/>
        <v>477</v>
      </c>
      <c r="V478">
        <f t="shared" si="15"/>
        <v>493</v>
      </c>
    </row>
    <row r="479" spans="1:22" x14ac:dyDescent="0.25">
      <c r="A479" s="37">
        <v>355</v>
      </c>
      <c r="B479" s="37" t="s">
        <v>829</v>
      </c>
      <c r="C479" s="37" t="s">
        <v>830</v>
      </c>
      <c r="D479" s="37">
        <v>499307562.45501697</v>
      </c>
      <c r="E479" s="37">
        <v>6140244647.4271603</v>
      </c>
      <c r="F479" s="37">
        <v>915751447.50121295</v>
      </c>
      <c r="G479" s="37">
        <v>7055996094.9283705</v>
      </c>
      <c r="H479" s="37">
        <v>1437161972.90821</v>
      </c>
      <c r="I479" s="37">
        <v>264030825.44361299</v>
      </c>
      <c r="J479" s="37">
        <v>2134510268.3838699</v>
      </c>
      <c r="K479" s="37">
        <v>556417618.45109606</v>
      </c>
      <c r="L479" s="37">
        <v>2690927886.83497</v>
      </c>
      <c r="M479" s="37">
        <v>235276737.01140401</v>
      </c>
      <c r="N479" s="37">
        <v>4005734379.0432801</v>
      </c>
      <c r="O479" s="37">
        <v>359333829.05011702</v>
      </c>
      <c r="P479" s="37">
        <v>4365068208.0934</v>
      </c>
      <c r="Q479" s="37">
        <v>0</v>
      </c>
      <c r="R479" s="37">
        <v>478</v>
      </c>
      <c r="S479" s="37">
        <v>0.47799999999999998</v>
      </c>
      <c r="T479">
        <v>0.58599999999999997</v>
      </c>
      <c r="U479">
        <f t="shared" si="14"/>
        <v>478</v>
      </c>
      <c r="V479">
        <f t="shared" si="15"/>
        <v>438</v>
      </c>
    </row>
    <row r="480" spans="1:22" x14ac:dyDescent="0.25">
      <c r="A480" s="37">
        <v>809</v>
      </c>
      <c r="B480" s="37" t="s">
        <v>829</v>
      </c>
      <c r="C480" s="37" t="s">
        <v>830</v>
      </c>
      <c r="D480" s="37">
        <v>496358376.57723498</v>
      </c>
      <c r="E480" s="37">
        <v>6146011883.3045702</v>
      </c>
      <c r="F480" s="37">
        <v>911324952.37078905</v>
      </c>
      <c r="G480" s="37">
        <v>7057336835.6753998</v>
      </c>
      <c r="H480" s="37">
        <v>1437161972.90821</v>
      </c>
      <c r="I480" s="37">
        <v>261228186.59022301</v>
      </c>
      <c r="J480" s="37">
        <v>2104973000.56251</v>
      </c>
      <c r="K480" s="37">
        <v>560646475.96667099</v>
      </c>
      <c r="L480" s="37">
        <v>2665619476.52917</v>
      </c>
      <c r="M480" s="37">
        <v>235130189.987012</v>
      </c>
      <c r="N480" s="37">
        <v>4041038882.7420602</v>
      </c>
      <c r="O480" s="37">
        <v>350678476.40411699</v>
      </c>
      <c r="P480" s="37">
        <v>4391717359.1462202</v>
      </c>
      <c r="Q480" s="37">
        <v>0</v>
      </c>
      <c r="R480" s="37">
        <v>479</v>
      </c>
      <c r="S480" s="37">
        <v>0.47899999999999998</v>
      </c>
      <c r="T480">
        <v>0.72</v>
      </c>
      <c r="U480">
        <f t="shared" si="14"/>
        <v>479</v>
      </c>
      <c r="V480">
        <f t="shared" si="15"/>
        <v>436</v>
      </c>
    </row>
    <row r="481" spans="1:22" x14ac:dyDescent="0.25">
      <c r="A481" s="37">
        <v>717</v>
      </c>
      <c r="B481" s="37" t="s">
        <v>829</v>
      </c>
      <c r="C481" s="37" t="s">
        <v>830</v>
      </c>
      <c r="D481" s="37">
        <v>541038579.19201505</v>
      </c>
      <c r="E481" s="37">
        <v>5928001697.36724</v>
      </c>
      <c r="F481" s="37">
        <v>1134744048.4958701</v>
      </c>
      <c r="G481" s="37">
        <v>7062745745.8631296</v>
      </c>
      <c r="H481" s="37">
        <v>1437161972.90821</v>
      </c>
      <c r="I481" s="37">
        <v>288675084.00871402</v>
      </c>
      <c r="J481" s="37">
        <v>2158143590.2954001</v>
      </c>
      <c r="K481" s="37">
        <v>668757010.13629198</v>
      </c>
      <c r="L481" s="37">
        <v>2826900600.4316902</v>
      </c>
      <c r="M481" s="37">
        <v>252363495.18329999</v>
      </c>
      <c r="N481" s="37">
        <v>3769858107.0718298</v>
      </c>
      <c r="O481" s="37">
        <v>465987038.35958201</v>
      </c>
      <c r="P481" s="37">
        <v>4235845145.4314399</v>
      </c>
      <c r="Q481" s="37">
        <v>0</v>
      </c>
      <c r="R481" s="37">
        <v>480</v>
      </c>
      <c r="S481" s="37">
        <v>0.48</v>
      </c>
      <c r="T481">
        <v>0.151</v>
      </c>
      <c r="U481">
        <f t="shared" si="14"/>
        <v>480</v>
      </c>
      <c r="V481">
        <f t="shared" si="15"/>
        <v>500</v>
      </c>
    </row>
    <row r="482" spans="1:22" x14ac:dyDescent="0.25">
      <c r="A482" s="37">
        <v>861</v>
      </c>
      <c r="B482" s="37" t="s">
        <v>829</v>
      </c>
      <c r="C482" s="37" t="s">
        <v>830</v>
      </c>
      <c r="D482" s="37">
        <v>534796443.93936199</v>
      </c>
      <c r="E482" s="37">
        <v>5969644957.3336496</v>
      </c>
      <c r="F482" s="37">
        <v>1105717544.7740099</v>
      </c>
      <c r="G482" s="37">
        <v>7075362502.1077003</v>
      </c>
      <c r="H482" s="37">
        <v>1437161972.90821</v>
      </c>
      <c r="I482" s="37">
        <v>284986896.97431201</v>
      </c>
      <c r="J482" s="37">
        <v>2160766313.7268701</v>
      </c>
      <c r="K482" s="37">
        <v>646604276.33062601</v>
      </c>
      <c r="L482" s="37">
        <v>2807370590.0574899</v>
      </c>
      <c r="M482" s="37">
        <v>249809546.965049</v>
      </c>
      <c r="N482" s="37">
        <v>3808878643.60677</v>
      </c>
      <c r="O482" s="37">
        <v>459113268.44339299</v>
      </c>
      <c r="P482" s="37">
        <v>4267991912.0502</v>
      </c>
      <c r="Q482" s="37">
        <v>0</v>
      </c>
      <c r="R482" s="37">
        <v>481</v>
      </c>
      <c r="S482" s="37">
        <v>0.48099999999999998</v>
      </c>
      <c r="T482">
        <v>0.67400000000000004</v>
      </c>
      <c r="U482">
        <f t="shared" si="14"/>
        <v>481</v>
      </c>
      <c r="V482">
        <f t="shared" si="15"/>
        <v>497</v>
      </c>
    </row>
    <row r="483" spans="1:22" x14ac:dyDescent="0.25">
      <c r="A483" s="37">
        <v>69</v>
      </c>
      <c r="B483" s="37" t="s">
        <v>829</v>
      </c>
      <c r="C483" s="37" t="s">
        <v>830</v>
      </c>
      <c r="D483" s="37">
        <v>516644100.27443802</v>
      </c>
      <c r="E483" s="37">
        <v>6051060571.0053997</v>
      </c>
      <c r="F483" s="37">
        <v>1028761573.44889</v>
      </c>
      <c r="G483" s="37">
        <v>7079822144.4542904</v>
      </c>
      <c r="H483" s="37">
        <v>1437161972.90821</v>
      </c>
      <c r="I483" s="37">
        <v>273828629.136536</v>
      </c>
      <c r="J483" s="37">
        <v>2129914486.1846299</v>
      </c>
      <c r="K483" s="37">
        <v>626012502.34839499</v>
      </c>
      <c r="L483" s="37">
        <v>2755926988.53303</v>
      </c>
      <c r="M483" s="37">
        <v>242815471.13790199</v>
      </c>
      <c r="N483" s="37">
        <v>3921146084.8207598</v>
      </c>
      <c r="O483" s="37">
        <v>402749071.100501</v>
      </c>
      <c r="P483" s="37">
        <v>4323895155.9212503</v>
      </c>
      <c r="Q483" s="37">
        <v>0</v>
      </c>
      <c r="R483" s="37">
        <v>482</v>
      </c>
      <c r="S483" s="37">
        <v>0.48199999999999998</v>
      </c>
      <c r="T483">
        <v>0.997</v>
      </c>
      <c r="U483">
        <f t="shared" si="14"/>
        <v>482</v>
      </c>
      <c r="V483">
        <f t="shared" si="15"/>
        <v>481</v>
      </c>
    </row>
    <row r="484" spans="1:22" x14ac:dyDescent="0.25">
      <c r="A484" s="37">
        <v>869</v>
      </c>
      <c r="B484" s="37" t="s">
        <v>829</v>
      </c>
      <c r="C484" s="37" t="s">
        <v>830</v>
      </c>
      <c r="D484" s="37">
        <v>524198279.982108</v>
      </c>
      <c r="E484" s="37">
        <v>6086620500.77771</v>
      </c>
      <c r="F484" s="37">
        <v>993221363.02806604</v>
      </c>
      <c r="G484" s="37">
        <v>7079841863.8057804</v>
      </c>
      <c r="H484" s="37">
        <v>1437161972.90821</v>
      </c>
      <c r="I484" s="37">
        <v>279063919.798738</v>
      </c>
      <c r="J484" s="37">
        <v>2184893523.03896</v>
      </c>
      <c r="K484" s="37">
        <v>602475816.29040301</v>
      </c>
      <c r="L484" s="37">
        <v>2787369339.32937</v>
      </c>
      <c r="M484" s="37">
        <v>245134360.18336901</v>
      </c>
      <c r="N484" s="37">
        <v>3901726977.73875</v>
      </c>
      <c r="O484" s="37">
        <v>390745546.73766297</v>
      </c>
      <c r="P484" s="37">
        <v>4292472524.4763999</v>
      </c>
      <c r="Q484" s="37">
        <v>0</v>
      </c>
      <c r="R484" s="37">
        <v>483</v>
      </c>
      <c r="S484" s="37">
        <v>0.48299999999999998</v>
      </c>
      <c r="T484">
        <v>0.22600000000000001</v>
      </c>
      <c r="U484">
        <f t="shared" si="14"/>
        <v>483</v>
      </c>
      <c r="V484">
        <f t="shared" si="15"/>
        <v>490</v>
      </c>
    </row>
    <row r="485" spans="1:22" x14ac:dyDescent="0.25">
      <c r="A485" s="37">
        <v>283</v>
      </c>
      <c r="B485" s="37" t="s">
        <v>829</v>
      </c>
      <c r="C485" s="37" t="s">
        <v>830</v>
      </c>
      <c r="D485" s="37">
        <v>508290122.55275398</v>
      </c>
      <c r="E485" s="37">
        <v>6143841416.2132597</v>
      </c>
      <c r="F485" s="37">
        <v>937677294.54182005</v>
      </c>
      <c r="G485" s="37">
        <v>7081518710.7551203</v>
      </c>
      <c r="H485" s="37">
        <v>1437161972.90821</v>
      </c>
      <c r="I485" s="37">
        <v>267676600.71899799</v>
      </c>
      <c r="J485" s="37">
        <v>2119222074.9377301</v>
      </c>
      <c r="K485" s="37">
        <v>577585165.74558794</v>
      </c>
      <c r="L485" s="37">
        <v>2696807240.68332</v>
      </c>
      <c r="M485" s="37">
        <v>240613521.83375499</v>
      </c>
      <c r="N485" s="37">
        <v>4024619341.2755299</v>
      </c>
      <c r="O485" s="37">
        <v>360092128.79623097</v>
      </c>
      <c r="P485" s="37">
        <v>4384711470.0718002</v>
      </c>
      <c r="Q485" s="37">
        <v>0</v>
      </c>
      <c r="R485" s="37">
        <v>484</v>
      </c>
      <c r="S485" s="37">
        <v>0.48399999999999999</v>
      </c>
      <c r="T485">
        <v>0.65900000000000003</v>
      </c>
      <c r="U485">
        <f t="shared" si="14"/>
        <v>484</v>
      </c>
      <c r="V485">
        <f t="shared" si="15"/>
        <v>472</v>
      </c>
    </row>
    <row r="486" spans="1:22" x14ac:dyDescent="0.25">
      <c r="A486" s="37">
        <v>889</v>
      </c>
      <c r="B486" s="37" t="s">
        <v>829</v>
      </c>
      <c r="C486" s="37" t="s">
        <v>830</v>
      </c>
      <c r="D486" s="37">
        <v>514417422.48631799</v>
      </c>
      <c r="E486" s="37">
        <v>6055214870.8295097</v>
      </c>
      <c r="F486" s="37">
        <v>1028646210.27364</v>
      </c>
      <c r="G486" s="37">
        <v>7083861081.1031599</v>
      </c>
      <c r="H486" s="37">
        <v>1437161972.90821</v>
      </c>
      <c r="I486" s="37">
        <v>271931466.29093099</v>
      </c>
      <c r="J486" s="37">
        <v>2127192074.8437901</v>
      </c>
      <c r="K486" s="37">
        <v>626600871.697631</v>
      </c>
      <c r="L486" s="37">
        <v>2753792946.54143</v>
      </c>
      <c r="M486" s="37">
        <v>242485956.19538701</v>
      </c>
      <c r="N486" s="37">
        <v>3928022795.9857101</v>
      </c>
      <c r="O486" s="37">
        <v>402045338.57600999</v>
      </c>
      <c r="P486" s="37">
        <v>4330068134.5617199</v>
      </c>
      <c r="Q486" s="37">
        <v>0</v>
      </c>
      <c r="R486" s="37">
        <v>485</v>
      </c>
      <c r="S486" s="37">
        <v>0.48499999999999999</v>
      </c>
      <c r="T486">
        <v>9.0999999999999998E-2</v>
      </c>
      <c r="U486">
        <f t="shared" si="14"/>
        <v>485</v>
      </c>
      <c r="V486">
        <f t="shared" si="15"/>
        <v>478</v>
      </c>
    </row>
    <row r="487" spans="1:22" x14ac:dyDescent="0.25">
      <c r="A487" s="37">
        <v>764</v>
      </c>
      <c r="B487" s="37" t="s">
        <v>829</v>
      </c>
      <c r="C487" s="37" t="s">
        <v>830</v>
      </c>
      <c r="D487" s="37">
        <v>509839269.381473</v>
      </c>
      <c r="E487" s="37">
        <v>6125862314.0551796</v>
      </c>
      <c r="F487" s="37">
        <v>959851884.632707</v>
      </c>
      <c r="G487" s="37">
        <v>7085714198.68787</v>
      </c>
      <c r="H487" s="37">
        <v>1437161972.90821</v>
      </c>
      <c r="I487" s="37">
        <v>266597291.34750399</v>
      </c>
      <c r="J487" s="37">
        <v>2039283314.59691</v>
      </c>
      <c r="K487" s="37">
        <v>589979308.66576505</v>
      </c>
      <c r="L487" s="37">
        <v>2629262623.2626801</v>
      </c>
      <c r="M487" s="37">
        <v>243241978.03396901</v>
      </c>
      <c r="N487" s="37">
        <v>4086578999.4582701</v>
      </c>
      <c r="O487" s="37">
        <v>369872575.966941</v>
      </c>
      <c r="P487" s="37">
        <v>4456451575.42519</v>
      </c>
      <c r="Q487" s="37">
        <v>0</v>
      </c>
      <c r="R487" s="37">
        <v>486</v>
      </c>
      <c r="S487" s="37">
        <v>0.48599999999999999</v>
      </c>
      <c r="T487">
        <v>0.41099999999999998</v>
      </c>
      <c r="U487">
        <f t="shared" si="14"/>
        <v>486</v>
      </c>
      <c r="V487">
        <f t="shared" si="15"/>
        <v>483</v>
      </c>
    </row>
    <row r="488" spans="1:22" x14ac:dyDescent="0.25">
      <c r="A488" s="37">
        <v>871</v>
      </c>
      <c r="B488" s="37" t="s">
        <v>829</v>
      </c>
      <c r="C488" s="37" t="s">
        <v>830</v>
      </c>
      <c r="D488" s="37">
        <v>512891434.088314</v>
      </c>
      <c r="E488" s="37">
        <v>6096998503.75245</v>
      </c>
      <c r="F488" s="37">
        <v>991962595.07049704</v>
      </c>
      <c r="G488" s="37">
        <v>7088961098.8229904</v>
      </c>
      <c r="H488" s="37">
        <v>1437161972.90821</v>
      </c>
      <c r="I488" s="37">
        <v>272496913.36186397</v>
      </c>
      <c r="J488" s="37">
        <v>2150363320.41151</v>
      </c>
      <c r="K488" s="37">
        <v>595275367.57792103</v>
      </c>
      <c r="L488" s="37">
        <v>2745638687.9894199</v>
      </c>
      <c r="M488" s="37">
        <v>240394520.72644901</v>
      </c>
      <c r="N488" s="37">
        <v>3946635183.34094</v>
      </c>
      <c r="O488" s="37">
        <v>396687227.49257499</v>
      </c>
      <c r="P488" s="37">
        <v>4343322410.83356</v>
      </c>
      <c r="Q488" s="37">
        <v>0</v>
      </c>
      <c r="R488" s="37">
        <v>487</v>
      </c>
      <c r="S488" s="37">
        <v>0.48699999999999999</v>
      </c>
      <c r="T488">
        <v>0.32500000000000001</v>
      </c>
      <c r="U488">
        <f t="shared" si="14"/>
        <v>487</v>
      </c>
      <c r="V488">
        <f t="shared" si="15"/>
        <v>471</v>
      </c>
    </row>
    <row r="489" spans="1:22" x14ac:dyDescent="0.25">
      <c r="A489" s="37">
        <v>859</v>
      </c>
      <c r="B489" s="37" t="s">
        <v>829</v>
      </c>
      <c r="C489" s="37" t="s">
        <v>830</v>
      </c>
      <c r="D489" s="37">
        <v>518695334.83017701</v>
      </c>
      <c r="E489" s="37">
        <v>6204689933.2348499</v>
      </c>
      <c r="F489" s="37">
        <v>895070134.58690405</v>
      </c>
      <c r="G489" s="37">
        <v>7099760067.8217497</v>
      </c>
      <c r="H489" s="37">
        <v>1437161972.90821</v>
      </c>
      <c r="I489" s="37">
        <v>273502296.41221702</v>
      </c>
      <c r="J489" s="37">
        <v>2177039673.4170899</v>
      </c>
      <c r="K489" s="37">
        <v>538521514.98991096</v>
      </c>
      <c r="L489" s="37">
        <v>2715561188.4070001</v>
      </c>
      <c r="M489" s="37">
        <v>245193038.41795999</v>
      </c>
      <c r="N489" s="37">
        <v>4027650259.81776</v>
      </c>
      <c r="O489" s="37">
        <v>356548619.59699303</v>
      </c>
      <c r="P489" s="37">
        <v>4384198879.4147396</v>
      </c>
      <c r="Q489" s="37">
        <v>0</v>
      </c>
      <c r="R489" s="37">
        <v>488</v>
      </c>
      <c r="S489" s="37">
        <v>0.48799999999999999</v>
      </c>
      <c r="T489">
        <v>0.224</v>
      </c>
      <c r="U489">
        <f t="shared" si="14"/>
        <v>488</v>
      </c>
      <c r="V489">
        <f t="shared" si="15"/>
        <v>491</v>
      </c>
    </row>
    <row r="490" spans="1:22" x14ac:dyDescent="0.25">
      <c r="A490" s="37">
        <v>710</v>
      </c>
      <c r="B490" s="37" t="s">
        <v>829</v>
      </c>
      <c r="C490" s="37" t="s">
        <v>830</v>
      </c>
      <c r="D490" s="37">
        <v>510026131.44295698</v>
      </c>
      <c r="E490" s="37">
        <v>6149441944.1246796</v>
      </c>
      <c r="F490" s="37">
        <v>950878875.321854</v>
      </c>
      <c r="G490" s="37">
        <v>7100320819.4465303</v>
      </c>
      <c r="H490" s="37">
        <v>1437161972.90821</v>
      </c>
      <c r="I490" s="37">
        <v>269059049.609317</v>
      </c>
      <c r="J490" s="37">
        <v>2119986244.4317801</v>
      </c>
      <c r="K490" s="37">
        <v>584621488.039343</v>
      </c>
      <c r="L490" s="37">
        <v>2704607732.4711299</v>
      </c>
      <c r="M490" s="37">
        <v>240967081.833639</v>
      </c>
      <c r="N490" s="37">
        <v>4029455699.6928902</v>
      </c>
      <c r="O490" s="37">
        <v>366257387.28250998</v>
      </c>
      <c r="P490" s="37">
        <v>4395713086.9754</v>
      </c>
      <c r="Q490" s="37">
        <v>0</v>
      </c>
      <c r="R490" s="37">
        <v>489</v>
      </c>
      <c r="S490" s="37">
        <v>0.48899999999999999</v>
      </c>
      <c r="T490">
        <v>0.29899999999999999</v>
      </c>
      <c r="U490">
        <f t="shared" si="14"/>
        <v>489</v>
      </c>
      <c r="V490">
        <f t="shared" si="15"/>
        <v>473</v>
      </c>
    </row>
    <row r="491" spans="1:22" x14ac:dyDescent="0.25">
      <c r="A491" s="37">
        <v>939</v>
      </c>
      <c r="B491" s="37" t="s">
        <v>829</v>
      </c>
      <c r="C491" s="37" t="s">
        <v>830</v>
      </c>
      <c r="D491" s="37">
        <v>515275988.33743602</v>
      </c>
      <c r="E491" s="37">
        <v>6148725963.7688799</v>
      </c>
      <c r="F491" s="37">
        <v>952346822.96196699</v>
      </c>
      <c r="G491" s="37">
        <v>7101072786.7308598</v>
      </c>
      <c r="H491" s="37">
        <v>1437161972.90821</v>
      </c>
      <c r="I491" s="37">
        <v>273662022.450086</v>
      </c>
      <c r="J491" s="37">
        <v>2168223205.1511998</v>
      </c>
      <c r="K491" s="37">
        <v>578271218.303213</v>
      </c>
      <c r="L491" s="37">
        <v>2746494423.4544001</v>
      </c>
      <c r="M491" s="37">
        <v>241613965.88734999</v>
      </c>
      <c r="N491" s="37">
        <v>3980502758.6176801</v>
      </c>
      <c r="O491" s="37">
        <v>374075604.65875298</v>
      </c>
      <c r="P491" s="37">
        <v>4354578363.2764597</v>
      </c>
      <c r="Q491" s="37">
        <v>0</v>
      </c>
      <c r="R491" s="37">
        <v>490</v>
      </c>
      <c r="S491" s="37">
        <v>0.49</v>
      </c>
      <c r="T491">
        <v>0.27500000000000002</v>
      </c>
      <c r="U491">
        <f t="shared" si="14"/>
        <v>490</v>
      </c>
      <c r="V491">
        <f t="shared" si="15"/>
        <v>475</v>
      </c>
    </row>
    <row r="492" spans="1:22" x14ac:dyDescent="0.25">
      <c r="A492" s="37">
        <v>956</v>
      </c>
      <c r="B492" s="37" t="s">
        <v>829</v>
      </c>
      <c r="C492" s="37" t="s">
        <v>830</v>
      </c>
      <c r="D492" s="37">
        <v>519230350.69124597</v>
      </c>
      <c r="E492" s="37">
        <v>6201934365.5628204</v>
      </c>
      <c r="F492" s="37">
        <v>907440515.72130203</v>
      </c>
      <c r="G492" s="37">
        <v>7109374881.2841501</v>
      </c>
      <c r="H492" s="37">
        <v>1437161972.90821</v>
      </c>
      <c r="I492" s="37">
        <v>275663669.77897203</v>
      </c>
      <c r="J492" s="37">
        <v>2217503915.2688699</v>
      </c>
      <c r="K492" s="37">
        <v>536820502.73001999</v>
      </c>
      <c r="L492" s="37">
        <v>2754324417.9988999</v>
      </c>
      <c r="M492" s="37">
        <v>243566680.91227299</v>
      </c>
      <c r="N492" s="37">
        <v>3984430450.2939401</v>
      </c>
      <c r="O492" s="37">
        <v>370620012.99128199</v>
      </c>
      <c r="P492" s="37">
        <v>4355050463.2852497</v>
      </c>
      <c r="Q492" s="37">
        <v>0</v>
      </c>
      <c r="R492" s="37">
        <v>491</v>
      </c>
      <c r="S492" s="37">
        <v>0.49099999999999999</v>
      </c>
      <c r="T492">
        <v>0.60099999999999998</v>
      </c>
      <c r="U492">
        <f t="shared" si="14"/>
        <v>491</v>
      </c>
      <c r="V492">
        <f t="shared" si="15"/>
        <v>484</v>
      </c>
    </row>
    <row r="493" spans="1:22" x14ac:dyDescent="0.25">
      <c r="A493" s="37">
        <v>312</v>
      </c>
      <c r="B493" s="37" t="s">
        <v>829</v>
      </c>
      <c r="C493" s="37" t="s">
        <v>830</v>
      </c>
      <c r="D493" s="37">
        <v>524770231.831595</v>
      </c>
      <c r="E493" s="37">
        <v>6166172767.0950899</v>
      </c>
      <c r="F493" s="37">
        <v>943561662.02081597</v>
      </c>
      <c r="G493" s="37">
        <v>7109734429.1159296</v>
      </c>
      <c r="H493" s="37">
        <v>1437161972.90821</v>
      </c>
      <c r="I493" s="37">
        <v>278891307.43114799</v>
      </c>
      <c r="J493" s="37">
        <v>2184620549.4805799</v>
      </c>
      <c r="K493" s="37">
        <v>572356443.31435394</v>
      </c>
      <c r="L493" s="37">
        <v>2756976992.79494</v>
      </c>
      <c r="M493" s="37">
        <v>245878924.400446</v>
      </c>
      <c r="N493" s="37">
        <v>3981552217.6145101</v>
      </c>
      <c r="O493" s="37">
        <v>371205218.70646203</v>
      </c>
      <c r="P493" s="37">
        <v>4352757436.3209896</v>
      </c>
      <c r="Q493" s="37">
        <v>0</v>
      </c>
      <c r="R493" s="37">
        <v>492</v>
      </c>
      <c r="S493" s="37">
        <v>0.49199999999999999</v>
      </c>
      <c r="T493">
        <v>0.21</v>
      </c>
      <c r="U493">
        <f t="shared" si="14"/>
        <v>492</v>
      </c>
      <c r="V493">
        <f t="shared" si="15"/>
        <v>492</v>
      </c>
    </row>
    <row r="494" spans="1:22" x14ac:dyDescent="0.25">
      <c r="A494" s="37">
        <v>959</v>
      </c>
      <c r="B494" s="37" t="s">
        <v>829</v>
      </c>
      <c r="C494" s="37" t="s">
        <v>830</v>
      </c>
      <c r="D494" s="37">
        <v>503094203.47786897</v>
      </c>
      <c r="E494" s="37">
        <v>6153979936.89748</v>
      </c>
      <c r="F494" s="37">
        <v>962318067.11034703</v>
      </c>
      <c r="G494" s="37">
        <v>7116298004.0078297</v>
      </c>
      <c r="H494" s="37">
        <v>1437161972.90821</v>
      </c>
      <c r="I494" s="37">
        <v>264580637.23746401</v>
      </c>
      <c r="J494" s="37">
        <v>2070339572.13502</v>
      </c>
      <c r="K494" s="37">
        <v>590500836.05682194</v>
      </c>
      <c r="L494" s="37">
        <v>2660840408.1918302</v>
      </c>
      <c r="M494" s="37">
        <v>238513566.24040401</v>
      </c>
      <c r="N494" s="37">
        <v>4083640364.7624602</v>
      </c>
      <c r="O494" s="37">
        <v>371817231.05352497</v>
      </c>
      <c r="P494" s="37">
        <v>4455457595.8159904</v>
      </c>
      <c r="Q494" s="37">
        <v>0</v>
      </c>
      <c r="R494" s="37">
        <v>493</v>
      </c>
      <c r="S494" s="37">
        <v>0.49299999999999999</v>
      </c>
      <c r="T494">
        <v>0.60699999999999998</v>
      </c>
      <c r="U494">
        <f t="shared" si="14"/>
        <v>493</v>
      </c>
      <c r="V494">
        <f t="shared" si="15"/>
        <v>458</v>
      </c>
    </row>
    <row r="495" spans="1:22" x14ac:dyDescent="0.25">
      <c r="A495" s="37">
        <v>669</v>
      </c>
      <c r="B495" s="37" t="s">
        <v>829</v>
      </c>
      <c r="C495" s="37" t="s">
        <v>830</v>
      </c>
      <c r="D495" s="37">
        <v>524631027.05080098</v>
      </c>
      <c r="E495" s="37">
        <v>6059940788.7015495</v>
      </c>
      <c r="F495" s="37">
        <v>1056999458.67498</v>
      </c>
      <c r="G495" s="37">
        <v>7116940247.3765297</v>
      </c>
      <c r="H495" s="37">
        <v>1437161972.90821</v>
      </c>
      <c r="I495" s="37">
        <v>277530541.90713298</v>
      </c>
      <c r="J495" s="37">
        <v>2083281824.32899</v>
      </c>
      <c r="K495" s="37">
        <v>639265817.67208397</v>
      </c>
      <c r="L495" s="37">
        <v>2722547642.00107</v>
      </c>
      <c r="M495" s="37">
        <v>247100485.143668</v>
      </c>
      <c r="N495" s="37">
        <v>3976658964.37256</v>
      </c>
      <c r="O495" s="37">
        <v>417733641.002904</v>
      </c>
      <c r="P495" s="37">
        <v>4394392605.3754501</v>
      </c>
      <c r="Q495" s="37">
        <v>0</v>
      </c>
      <c r="R495" s="37">
        <v>494</v>
      </c>
      <c r="S495" s="37">
        <v>0.49399999999999999</v>
      </c>
      <c r="T495">
        <v>0.192</v>
      </c>
      <c r="U495">
        <f t="shared" si="14"/>
        <v>494</v>
      </c>
      <c r="V495">
        <f t="shared" si="15"/>
        <v>496</v>
      </c>
    </row>
    <row r="496" spans="1:22" x14ac:dyDescent="0.25">
      <c r="A496" s="37">
        <v>843</v>
      </c>
      <c r="B496" s="37" t="s">
        <v>829</v>
      </c>
      <c r="C496" s="37" t="s">
        <v>830</v>
      </c>
      <c r="D496" s="37">
        <v>505459974.66885197</v>
      </c>
      <c r="E496" s="37">
        <v>6181668945.1908903</v>
      </c>
      <c r="F496" s="37">
        <v>938463347.09567499</v>
      </c>
      <c r="G496" s="37">
        <v>7120132292.2865496</v>
      </c>
      <c r="H496" s="37">
        <v>1437161972.90821</v>
      </c>
      <c r="I496" s="37">
        <v>266230552.38598201</v>
      </c>
      <c r="J496" s="37">
        <v>2138173662.9858201</v>
      </c>
      <c r="K496" s="37">
        <v>576830860.54270196</v>
      </c>
      <c r="L496" s="37">
        <v>2715004523.5285201</v>
      </c>
      <c r="M496" s="37">
        <v>239229422.28286901</v>
      </c>
      <c r="N496" s="37">
        <v>4043495282.20506</v>
      </c>
      <c r="O496" s="37">
        <v>361632486.55297297</v>
      </c>
      <c r="P496" s="37">
        <v>4405127768.7580204</v>
      </c>
      <c r="Q496" s="37">
        <v>0</v>
      </c>
      <c r="R496" s="37">
        <v>495</v>
      </c>
      <c r="S496" s="37">
        <v>0.495</v>
      </c>
      <c r="T496">
        <v>0.97</v>
      </c>
      <c r="U496">
        <f t="shared" si="14"/>
        <v>495</v>
      </c>
      <c r="V496">
        <f t="shared" si="15"/>
        <v>463</v>
      </c>
    </row>
    <row r="497" spans="1:22" x14ac:dyDescent="0.25">
      <c r="A497" s="37">
        <v>119</v>
      </c>
      <c r="B497" s="37" t="s">
        <v>829</v>
      </c>
      <c r="C497" s="37" t="s">
        <v>830</v>
      </c>
      <c r="D497" s="37">
        <v>508720597.54105002</v>
      </c>
      <c r="E497" s="37">
        <v>6196549897.8432903</v>
      </c>
      <c r="F497" s="37">
        <v>927066177.81681502</v>
      </c>
      <c r="G497" s="37">
        <v>7123616075.6601</v>
      </c>
      <c r="H497" s="37">
        <v>1437161972.90821</v>
      </c>
      <c r="I497" s="37">
        <v>266038020.320952</v>
      </c>
      <c r="J497" s="37">
        <v>2083702455.2641001</v>
      </c>
      <c r="K497" s="37">
        <v>569433375.25320995</v>
      </c>
      <c r="L497" s="37">
        <v>2653135830.5173202</v>
      </c>
      <c r="M497" s="37">
        <v>242682577.22009799</v>
      </c>
      <c r="N497" s="37">
        <v>4112847442.5791798</v>
      </c>
      <c r="O497" s="37">
        <v>357632802.563604</v>
      </c>
      <c r="P497" s="37">
        <v>4470480245.1427698</v>
      </c>
      <c r="Q497" s="37">
        <v>0</v>
      </c>
      <c r="R497" s="37">
        <v>496</v>
      </c>
      <c r="S497" s="37">
        <v>0.496</v>
      </c>
      <c r="T497">
        <v>0.58299999999999996</v>
      </c>
      <c r="U497">
        <f t="shared" si="14"/>
        <v>496</v>
      </c>
      <c r="V497">
        <f t="shared" si="15"/>
        <v>480</v>
      </c>
    </row>
    <row r="498" spans="1:22" x14ac:dyDescent="0.25">
      <c r="A498" s="37">
        <v>633</v>
      </c>
      <c r="B498" s="37" t="s">
        <v>829</v>
      </c>
      <c r="C498" s="37" t="s">
        <v>830</v>
      </c>
      <c r="D498" s="37">
        <v>520802892.10869402</v>
      </c>
      <c r="E498" s="37">
        <v>6133420005.7963104</v>
      </c>
      <c r="F498" s="37">
        <v>992675672.71815002</v>
      </c>
      <c r="G498" s="37">
        <v>7126095678.5144396</v>
      </c>
      <c r="H498" s="37">
        <v>1437161972.90821</v>
      </c>
      <c r="I498" s="37">
        <v>274091466.33613402</v>
      </c>
      <c r="J498" s="37">
        <v>2083020126.65733</v>
      </c>
      <c r="K498" s="37">
        <v>608237011.45982301</v>
      </c>
      <c r="L498" s="37">
        <v>2691257138.1171598</v>
      </c>
      <c r="M498" s="37">
        <v>246711425.77256</v>
      </c>
      <c r="N498" s="37">
        <v>4050399879.1389699</v>
      </c>
      <c r="O498" s="37">
        <v>384438661.25832701</v>
      </c>
      <c r="P498" s="37">
        <v>4434838540.3972797</v>
      </c>
      <c r="Q498" s="37">
        <v>0</v>
      </c>
      <c r="R498" s="37">
        <v>497</v>
      </c>
      <c r="S498" s="37">
        <v>0.497</v>
      </c>
      <c r="T498">
        <v>0.55200000000000005</v>
      </c>
      <c r="U498">
        <f t="shared" si="14"/>
        <v>497</v>
      </c>
      <c r="V498">
        <f t="shared" si="15"/>
        <v>495</v>
      </c>
    </row>
    <row r="499" spans="1:22" x14ac:dyDescent="0.25">
      <c r="A499" s="37">
        <v>465</v>
      </c>
      <c r="B499" s="37" t="s">
        <v>829</v>
      </c>
      <c r="C499" s="37" t="s">
        <v>830</v>
      </c>
      <c r="D499" s="37">
        <v>504386760.52574903</v>
      </c>
      <c r="E499" s="37">
        <v>6185389426.6157198</v>
      </c>
      <c r="F499" s="37">
        <v>941320301.952479</v>
      </c>
      <c r="G499" s="37">
        <v>7126709728.5682001</v>
      </c>
      <c r="H499" s="37">
        <v>1437161972.90821</v>
      </c>
      <c r="I499" s="37">
        <v>265039875.86392999</v>
      </c>
      <c r="J499" s="37">
        <v>2116234430.8914101</v>
      </c>
      <c r="K499" s="37">
        <v>582954297.25244403</v>
      </c>
      <c r="L499" s="37">
        <v>2699188728.1438599</v>
      </c>
      <c r="M499" s="37">
        <v>239346884.661818</v>
      </c>
      <c r="N499" s="37">
        <v>4069154995.7242999</v>
      </c>
      <c r="O499" s="37">
        <v>358366004.70003498</v>
      </c>
      <c r="P499" s="37">
        <v>4427521000.4243402</v>
      </c>
      <c r="Q499" s="37">
        <v>0</v>
      </c>
      <c r="R499" s="37">
        <v>498</v>
      </c>
      <c r="S499" s="37">
        <v>0.498</v>
      </c>
      <c r="T499">
        <v>0.75</v>
      </c>
      <c r="U499">
        <f t="shared" si="14"/>
        <v>498</v>
      </c>
      <c r="V499">
        <f t="shared" si="15"/>
        <v>465</v>
      </c>
    </row>
    <row r="500" spans="1:22" x14ac:dyDescent="0.25">
      <c r="A500" s="37">
        <v>914</v>
      </c>
      <c r="B500" s="37" t="s">
        <v>829</v>
      </c>
      <c r="C500" s="37" t="s">
        <v>830</v>
      </c>
      <c r="D500" s="37">
        <v>513744594.37223202</v>
      </c>
      <c r="E500" s="37">
        <v>6169019157.7190304</v>
      </c>
      <c r="F500" s="37">
        <v>963723869.48389399</v>
      </c>
      <c r="G500" s="37">
        <v>7132743027.20294</v>
      </c>
      <c r="H500" s="37">
        <v>1437161972.90821</v>
      </c>
      <c r="I500" s="37">
        <v>273918865.19702399</v>
      </c>
      <c r="J500" s="37">
        <v>2194925331.7797399</v>
      </c>
      <c r="K500" s="37">
        <v>585397281.52245402</v>
      </c>
      <c r="L500" s="37">
        <v>2780322613.3021898</v>
      </c>
      <c r="M500" s="37">
        <v>239825729.175208</v>
      </c>
      <c r="N500" s="37">
        <v>3974093825.93928</v>
      </c>
      <c r="O500" s="37">
        <v>378326587.96144003</v>
      </c>
      <c r="P500" s="37">
        <v>4352420413.9007397</v>
      </c>
      <c r="Q500" s="37">
        <v>0</v>
      </c>
      <c r="R500" s="37">
        <v>499</v>
      </c>
      <c r="S500" s="37">
        <v>0.499</v>
      </c>
      <c r="T500">
        <v>0.27600000000000002</v>
      </c>
      <c r="U500">
        <f t="shared" si="14"/>
        <v>499</v>
      </c>
      <c r="V500">
        <f t="shared" si="15"/>
        <v>468</v>
      </c>
    </row>
    <row r="501" spans="1:22" x14ac:dyDescent="0.25">
      <c r="A501" s="37">
        <v>626</v>
      </c>
      <c r="B501" s="37" t="s">
        <v>829</v>
      </c>
      <c r="C501" s="37" t="s">
        <v>830</v>
      </c>
      <c r="D501" s="37">
        <v>531699318.50082701</v>
      </c>
      <c r="E501" s="37">
        <v>6145446041.2120304</v>
      </c>
      <c r="F501" s="37">
        <v>987949094.39906299</v>
      </c>
      <c r="G501" s="37">
        <v>7133395135.6110802</v>
      </c>
      <c r="H501" s="37">
        <v>1437161972.90821</v>
      </c>
      <c r="I501" s="37">
        <v>281648777.420228</v>
      </c>
      <c r="J501" s="37">
        <v>2169602845.64921</v>
      </c>
      <c r="K501" s="37">
        <v>592714259.39616597</v>
      </c>
      <c r="L501" s="37">
        <v>2762317105.0453801</v>
      </c>
      <c r="M501" s="37">
        <v>250050541.08059901</v>
      </c>
      <c r="N501" s="37">
        <v>3975843195.56282</v>
      </c>
      <c r="O501" s="37">
        <v>395234835.00289601</v>
      </c>
      <c r="P501" s="37">
        <v>4371078030.56569</v>
      </c>
      <c r="Q501" s="37">
        <v>0</v>
      </c>
      <c r="R501" s="37">
        <v>500</v>
      </c>
      <c r="S501" s="37">
        <v>0.5</v>
      </c>
      <c r="T501">
        <v>8.7999999999999995E-2</v>
      </c>
      <c r="U501">
        <f t="shared" si="14"/>
        <v>500</v>
      </c>
      <c r="V501">
        <f t="shared" si="15"/>
        <v>498</v>
      </c>
    </row>
    <row r="502" spans="1:22" x14ac:dyDescent="0.25">
      <c r="A502" s="37">
        <v>982</v>
      </c>
      <c r="B502" s="37" t="s">
        <v>829</v>
      </c>
      <c r="C502" s="37" t="s">
        <v>830</v>
      </c>
      <c r="D502" s="37">
        <v>511948459.81625199</v>
      </c>
      <c r="E502" s="37">
        <v>6109922905.2056303</v>
      </c>
      <c r="F502" s="37">
        <v>1024818604.34903</v>
      </c>
      <c r="G502" s="37">
        <v>7134741509.5546598</v>
      </c>
      <c r="H502" s="37">
        <v>1437161972.90821</v>
      </c>
      <c r="I502" s="37">
        <v>271387533.714526</v>
      </c>
      <c r="J502" s="37">
        <v>2162577953.28055</v>
      </c>
      <c r="K502" s="37">
        <v>625453634.86084902</v>
      </c>
      <c r="L502" s="37">
        <v>2788031588.1413999</v>
      </c>
      <c r="M502" s="37">
        <v>240560926.101726</v>
      </c>
      <c r="N502" s="37">
        <v>3947344951.9250698</v>
      </c>
      <c r="O502" s="37">
        <v>399364969.48818398</v>
      </c>
      <c r="P502" s="37">
        <v>4346709921.4132605</v>
      </c>
      <c r="Q502" s="37">
        <v>0</v>
      </c>
      <c r="R502" s="37">
        <v>501</v>
      </c>
      <c r="S502" s="37">
        <v>0.501</v>
      </c>
      <c r="T502">
        <v>0.57199999999999995</v>
      </c>
    </row>
    <row r="503" spans="1:22" x14ac:dyDescent="0.25">
      <c r="A503" s="37">
        <v>349</v>
      </c>
      <c r="B503" s="37" t="s">
        <v>829</v>
      </c>
      <c r="C503" s="37" t="s">
        <v>830</v>
      </c>
      <c r="D503" s="37">
        <v>512358601.89159399</v>
      </c>
      <c r="E503" s="37">
        <v>6196745151.9369698</v>
      </c>
      <c r="F503" s="37">
        <v>939730458.75436401</v>
      </c>
      <c r="G503" s="37">
        <v>7136475610.6913204</v>
      </c>
      <c r="H503" s="37">
        <v>1437161972.90821</v>
      </c>
      <c r="I503" s="37">
        <v>271004317.53971702</v>
      </c>
      <c r="J503" s="37">
        <v>2167039177.1441598</v>
      </c>
      <c r="K503" s="37">
        <v>580297060.47284305</v>
      </c>
      <c r="L503" s="37">
        <v>2747336237.6170001</v>
      </c>
      <c r="M503" s="37">
        <v>241354284.351877</v>
      </c>
      <c r="N503" s="37">
        <v>4029705974.79281</v>
      </c>
      <c r="O503" s="37">
        <v>359433398.28152001</v>
      </c>
      <c r="P503" s="37">
        <v>4389139373.0743198</v>
      </c>
      <c r="Q503" s="37">
        <v>0</v>
      </c>
      <c r="R503" s="37">
        <v>502</v>
      </c>
      <c r="S503" s="37">
        <v>0.502</v>
      </c>
      <c r="T503">
        <v>0.42699999999999999</v>
      </c>
    </row>
    <row r="504" spans="1:22" x14ac:dyDescent="0.25">
      <c r="A504" s="37">
        <v>931</v>
      </c>
      <c r="B504" s="37" t="s">
        <v>829</v>
      </c>
      <c r="C504" s="37" t="s">
        <v>830</v>
      </c>
      <c r="D504" s="37">
        <v>535117601.47513199</v>
      </c>
      <c r="E504" s="37">
        <v>6049609653.5900497</v>
      </c>
      <c r="F504" s="37">
        <v>1088002411.8989</v>
      </c>
      <c r="G504" s="37">
        <v>7137612065.4889898</v>
      </c>
      <c r="H504" s="37">
        <v>1437161972.90821</v>
      </c>
      <c r="I504" s="37">
        <v>283587435.435274</v>
      </c>
      <c r="J504" s="37">
        <v>2112738356.7696199</v>
      </c>
      <c r="K504" s="37">
        <v>652609630.54541302</v>
      </c>
      <c r="L504" s="37">
        <v>2765347987.3150301</v>
      </c>
      <c r="M504" s="37">
        <v>251530166.039857</v>
      </c>
      <c r="N504" s="37">
        <v>3936871296.8204298</v>
      </c>
      <c r="O504" s="37">
        <v>435392781.35349399</v>
      </c>
      <c r="P504" s="37">
        <v>4372264078.1739597</v>
      </c>
      <c r="Q504" s="37">
        <v>0</v>
      </c>
      <c r="R504" s="37">
        <v>503</v>
      </c>
      <c r="S504" s="37">
        <v>0.503</v>
      </c>
      <c r="T504">
        <v>0.46300000000000002</v>
      </c>
    </row>
    <row r="505" spans="1:22" x14ac:dyDescent="0.25">
      <c r="A505" s="37">
        <v>774</v>
      </c>
      <c r="B505" s="37" t="s">
        <v>829</v>
      </c>
      <c r="C505" s="37" t="s">
        <v>830</v>
      </c>
      <c r="D505" s="37">
        <v>518663959.035294</v>
      </c>
      <c r="E505" s="37">
        <v>6241197865.9293404</v>
      </c>
      <c r="F505" s="37">
        <v>897362213.81436396</v>
      </c>
      <c r="G505" s="37">
        <v>7138560079.7437096</v>
      </c>
      <c r="H505" s="37">
        <v>1437161972.90821</v>
      </c>
      <c r="I505" s="37">
        <v>275934211.98524803</v>
      </c>
      <c r="J505" s="37">
        <v>2253508317.6851902</v>
      </c>
      <c r="K505" s="37">
        <v>531416215.34145498</v>
      </c>
      <c r="L505" s="37">
        <v>2784924533.02665</v>
      </c>
      <c r="M505" s="37">
        <v>242729747.05004501</v>
      </c>
      <c r="N505" s="37">
        <v>3987689548.2441401</v>
      </c>
      <c r="O505" s="37">
        <v>365945998.47290897</v>
      </c>
      <c r="P505" s="37">
        <v>4353635546.7170601</v>
      </c>
      <c r="Q505" s="37">
        <v>0</v>
      </c>
      <c r="R505" s="37">
        <v>504</v>
      </c>
      <c r="S505" s="37">
        <v>0.504</v>
      </c>
      <c r="T505">
        <v>0.35199999999999998</v>
      </c>
    </row>
    <row r="506" spans="1:22" x14ac:dyDescent="0.25">
      <c r="A506" s="37">
        <v>118</v>
      </c>
      <c r="B506" s="37" t="s">
        <v>829</v>
      </c>
      <c r="C506" s="37" t="s">
        <v>830</v>
      </c>
      <c r="D506" s="37">
        <v>511690792.450248</v>
      </c>
      <c r="E506" s="37">
        <v>6198857776.4686499</v>
      </c>
      <c r="F506" s="37">
        <v>939997549.27578604</v>
      </c>
      <c r="G506" s="37">
        <v>7138855325.7444496</v>
      </c>
      <c r="H506" s="37">
        <v>1437161972.90821</v>
      </c>
      <c r="I506" s="37">
        <v>268103827.03293601</v>
      </c>
      <c r="J506" s="37">
        <v>2113185605.3346901</v>
      </c>
      <c r="K506" s="37">
        <v>575841830.34668601</v>
      </c>
      <c r="L506" s="37">
        <v>2689027435.6813798</v>
      </c>
      <c r="M506" s="37">
        <v>243586965.417312</v>
      </c>
      <c r="N506" s="37">
        <v>4085672171.1339598</v>
      </c>
      <c r="O506" s="37">
        <v>364155718.92909902</v>
      </c>
      <c r="P506" s="37">
        <v>4449827890.0630598</v>
      </c>
      <c r="Q506" s="37">
        <v>0</v>
      </c>
      <c r="R506" s="37">
        <v>505</v>
      </c>
      <c r="S506" s="37">
        <v>0.505</v>
      </c>
      <c r="T506">
        <v>0.378</v>
      </c>
    </row>
    <row r="507" spans="1:22" x14ac:dyDescent="0.25">
      <c r="A507" s="37">
        <v>354</v>
      </c>
      <c r="B507" s="37" t="s">
        <v>829</v>
      </c>
      <c r="C507" s="37" t="s">
        <v>830</v>
      </c>
      <c r="D507" s="37">
        <v>508757583.37085497</v>
      </c>
      <c r="E507" s="37">
        <v>6208780456.2379999</v>
      </c>
      <c r="F507" s="37">
        <v>933099680.27320898</v>
      </c>
      <c r="G507" s="37">
        <v>7141880136.5112305</v>
      </c>
      <c r="H507" s="37">
        <v>1437161972.90821</v>
      </c>
      <c r="I507" s="37">
        <v>268394318.836725</v>
      </c>
      <c r="J507" s="37">
        <v>2145791956.86426</v>
      </c>
      <c r="K507" s="37">
        <v>569077049.25577903</v>
      </c>
      <c r="L507" s="37">
        <v>2714869006.1200399</v>
      </c>
      <c r="M507" s="37">
        <v>240363264.53413001</v>
      </c>
      <c r="N507" s="37">
        <v>4062988499.3737302</v>
      </c>
      <c r="O507" s="37">
        <v>364022631.01742899</v>
      </c>
      <c r="P507" s="37">
        <v>4427011130.3911896</v>
      </c>
      <c r="Q507" s="37">
        <v>0</v>
      </c>
      <c r="R507" s="37">
        <v>506</v>
      </c>
      <c r="S507" s="37">
        <v>0.50600000000000001</v>
      </c>
      <c r="T507">
        <v>0.14599999999999999</v>
      </c>
    </row>
    <row r="508" spans="1:22" x14ac:dyDescent="0.25">
      <c r="A508" s="37">
        <v>563</v>
      </c>
      <c r="B508" s="37" t="s">
        <v>829</v>
      </c>
      <c r="C508" s="37" t="s">
        <v>830</v>
      </c>
      <c r="D508" s="37">
        <v>544552451.41362405</v>
      </c>
      <c r="E508" s="37">
        <v>6000124084.20399</v>
      </c>
      <c r="F508" s="37">
        <v>1145222667.2811799</v>
      </c>
      <c r="G508" s="37">
        <v>7145346751.4851904</v>
      </c>
      <c r="H508" s="37">
        <v>1437161972.90821</v>
      </c>
      <c r="I508" s="37">
        <v>291113121.07385302</v>
      </c>
      <c r="J508" s="37">
        <v>2182515822.9909902</v>
      </c>
      <c r="K508" s="37">
        <v>671651006.04093099</v>
      </c>
      <c r="L508" s="37">
        <v>2854166829.03192</v>
      </c>
      <c r="M508" s="37">
        <v>253439330.339771</v>
      </c>
      <c r="N508" s="37">
        <v>3817608261.2129898</v>
      </c>
      <c r="O508" s="37">
        <v>473571661.24025398</v>
      </c>
      <c r="P508" s="37">
        <v>4291179922.4532599</v>
      </c>
      <c r="Q508" s="37">
        <v>0</v>
      </c>
      <c r="R508" s="37">
        <v>507</v>
      </c>
      <c r="S508" s="37">
        <v>0.50700000000000001</v>
      </c>
      <c r="T508">
        <v>9.9000000000000005E-2</v>
      </c>
    </row>
    <row r="509" spans="1:22" x14ac:dyDescent="0.25">
      <c r="A509" s="37">
        <v>174</v>
      </c>
      <c r="B509" s="37" t="s">
        <v>829</v>
      </c>
      <c r="C509" s="37" t="s">
        <v>830</v>
      </c>
      <c r="D509" s="37">
        <v>518147861.46292102</v>
      </c>
      <c r="E509" s="37">
        <v>6239151674.9798098</v>
      </c>
      <c r="F509" s="37">
        <v>908249149.58000898</v>
      </c>
      <c r="G509" s="37">
        <v>7147400824.5598001</v>
      </c>
      <c r="H509" s="37">
        <v>1437161972.90821</v>
      </c>
      <c r="I509" s="37">
        <v>276699658.62003702</v>
      </c>
      <c r="J509" s="37">
        <v>2269267534.6167102</v>
      </c>
      <c r="K509" s="37">
        <v>541720092.32033801</v>
      </c>
      <c r="L509" s="37">
        <v>2810987626.9370499</v>
      </c>
      <c r="M509" s="37">
        <v>241448202.842884</v>
      </c>
      <c r="N509" s="37">
        <v>3969884140.3631001</v>
      </c>
      <c r="O509" s="37">
        <v>366529057.25967002</v>
      </c>
      <c r="P509" s="37">
        <v>4336413197.6227503</v>
      </c>
      <c r="Q509" s="37">
        <v>0</v>
      </c>
      <c r="R509" s="37">
        <v>508</v>
      </c>
      <c r="S509" s="37">
        <v>0.50800000000000001</v>
      </c>
      <c r="T509">
        <v>8.0000000000000002E-3</v>
      </c>
    </row>
    <row r="510" spans="1:22" x14ac:dyDescent="0.25">
      <c r="A510" s="37">
        <v>368</v>
      </c>
      <c r="B510" s="37" t="s">
        <v>829</v>
      </c>
      <c r="C510" s="37" t="s">
        <v>830</v>
      </c>
      <c r="D510" s="37">
        <v>508216518.61140698</v>
      </c>
      <c r="E510" s="37">
        <v>6219115271.5776901</v>
      </c>
      <c r="F510" s="37">
        <v>933110338.43782103</v>
      </c>
      <c r="G510" s="37">
        <v>7152225610.0155001</v>
      </c>
      <c r="H510" s="37">
        <v>1437161972.90821</v>
      </c>
      <c r="I510" s="37">
        <v>266745083.08636701</v>
      </c>
      <c r="J510" s="37">
        <v>2124981408.36326</v>
      </c>
      <c r="K510" s="37">
        <v>575215879.18763006</v>
      </c>
      <c r="L510" s="37">
        <v>2700197287.55089</v>
      </c>
      <c r="M510" s="37">
        <v>241471435.52504</v>
      </c>
      <c r="N510" s="37">
        <v>4094133863.2144299</v>
      </c>
      <c r="O510" s="37">
        <v>357894459.25019002</v>
      </c>
      <c r="P510" s="37">
        <v>4452028322.4646101</v>
      </c>
      <c r="Q510" s="37">
        <v>0</v>
      </c>
      <c r="R510" s="37">
        <v>509</v>
      </c>
      <c r="S510" s="37">
        <v>0.50900000000000001</v>
      </c>
      <c r="T510">
        <v>0.246</v>
      </c>
    </row>
    <row r="511" spans="1:22" x14ac:dyDescent="0.25">
      <c r="A511" s="37">
        <v>655</v>
      </c>
      <c r="B511" s="37" t="s">
        <v>829</v>
      </c>
      <c r="C511" s="37" t="s">
        <v>830</v>
      </c>
      <c r="D511" s="37">
        <v>522532841.94000798</v>
      </c>
      <c r="E511" s="37">
        <v>6217265510.3554096</v>
      </c>
      <c r="F511" s="37">
        <v>940797360.64845204</v>
      </c>
      <c r="G511" s="37">
        <v>7158062871.00387</v>
      </c>
      <c r="H511" s="37">
        <v>1437161972.90821</v>
      </c>
      <c r="I511" s="37">
        <v>277237217.864519</v>
      </c>
      <c r="J511" s="37">
        <v>2212730419.1286602</v>
      </c>
      <c r="K511" s="37">
        <v>575404294.97097397</v>
      </c>
      <c r="L511" s="37">
        <v>2788134714.0996499</v>
      </c>
      <c r="M511" s="37">
        <v>245295624.075488</v>
      </c>
      <c r="N511" s="37">
        <v>4004535091.2267399</v>
      </c>
      <c r="O511" s="37">
        <v>365393065.677477</v>
      </c>
      <c r="P511" s="37">
        <v>4369928156.9042196</v>
      </c>
      <c r="Q511" s="37">
        <v>0</v>
      </c>
      <c r="R511" s="37">
        <v>510</v>
      </c>
      <c r="S511" s="37">
        <v>0.51</v>
      </c>
      <c r="T511">
        <v>0.56100000000000005</v>
      </c>
    </row>
    <row r="512" spans="1:22" x14ac:dyDescent="0.25">
      <c r="A512" s="37">
        <v>734</v>
      </c>
      <c r="B512" s="37" t="s">
        <v>829</v>
      </c>
      <c r="C512" s="37" t="s">
        <v>830</v>
      </c>
      <c r="D512" s="37">
        <v>527571348.370354</v>
      </c>
      <c r="E512" s="37">
        <v>6157094635.64645</v>
      </c>
      <c r="F512" s="37">
        <v>1006360737.0048701</v>
      </c>
      <c r="G512" s="37">
        <v>7163455372.65133</v>
      </c>
      <c r="H512" s="37">
        <v>1437161972.90821</v>
      </c>
      <c r="I512" s="37">
        <v>280463131.548917</v>
      </c>
      <c r="J512" s="37">
        <v>2198763577.6019101</v>
      </c>
      <c r="K512" s="37">
        <v>608594376.11900306</v>
      </c>
      <c r="L512" s="37">
        <v>2807357953.7209201</v>
      </c>
      <c r="M512" s="37">
        <v>247108216.821437</v>
      </c>
      <c r="N512" s="37">
        <v>3958331058.0445299</v>
      </c>
      <c r="O512" s="37">
        <v>397766360.885867</v>
      </c>
      <c r="P512" s="37">
        <v>4356097418.9304104</v>
      </c>
      <c r="Q512" s="37">
        <v>0</v>
      </c>
      <c r="R512" s="37">
        <v>511</v>
      </c>
      <c r="S512" s="37">
        <v>0.51100000000000001</v>
      </c>
      <c r="T512">
        <v>0.44900000000000001</v>
      </c>
    </row>
    <row r="513" spans="1:20" x14ac:dyDescent="0.25">
      <c r="A513" s="37">
        <v>833</v>
      </c>
      <c r="B513" s="37" t="s">
        <v>829</v>
      </c>
      <c r="C513" s="37" t="s">
        <v>830</v>
      </c>
      <c r="D513" s="37">
        <v>527813188.12854397</v>
      </c>
      <c r="E513" s="37">
        <v>6109206151.2523098</v>
      </c>
      <c r="F513" s="37">
        <v>1062640507.46807</v>
      </c>
      <c r="G513" s="37">
        <v>7171846658.7203999</v>
      </c>
      <c r="H513" s="37">
        <v>1437161972.90821</v>
      </c>
      <c r="I513" s="37">
        <v>279840778.32504803</v>
      </c>
      <c r="J513" s="37">
        <v>2132972376.94504</v>
      </c>
      <c r="K513" s="37">
        <v>646964118.61961603</v>
      </c>
      <c r="L513" s="37">
        <v>2779936495.5646601</v>
      </c>
      <c r="M513" s="37">
        <v>247972409.803496</v>
      </c>
      <c r="N513" s="37">
        <v>3976233774.3072701</v>
      </c>
      <c r="O513" s="37">
        <v>415676388.84846097</v>
      </c>
      <c r="P513" s="37">
        <v>4391910163.1557302</v>
      </c>
      <c r="Q513" s="37">
        <v>0</v>
      </c>
      <c r="R513" s="37">
        <v>512</v>
      </c>
      <c r="S513" s="37">
        <v>0.51200000000000001</v>
      </c>
      <c r="T513">
        <v>0.90300000000000002</v>
      </c>
    </row>
    <row r="514" spans="1:20" x14ac:dyDescent="0.25">
      <c r="A514" s="37">
        <v>328</v>
      </c>
      <c r="B514" s="37" t="s">
        <v>829</v>
      </c>
      <c r="C514" s="37" t="s">
        <v>830</v>
      </c>
      <c r="D514" s="37">
        <v>522360871.14572299</v>
      </c>
      <c r="E514" s="37">
        <v>6207761797.3942604</v>
      </c>
      <c r="F514" s="37">
        <v>965742109.66337097</v>
      </c>
      <c r="G514" s="37">
        <v>7173503907.0576601</v>
      </c>
      <c r="H514" s="37">
        <v>1437161972.90821</v>
      </c>
      <c r="I514" s="37">
        <v>275528315.85130101</v>
      </c>
      <c r="J514" s="37">
        <v>2152469349.9120598</v>
      </c>
      <c r="K514" s="37">
        <v>583299478.23192203</v>
      </c>
      <c r="L514" s="37">
        <v>2735768828.14398</v>
      </c>
      <c r="M514" s="37">
        <v>246832555.29442099</v>
      </c>
      <c r="N514" s="37">
        <v>4055292447.4822001</v>
      </c>
      <c r="O514" s="37">
        <v>382442631.43144798</v>
      </c>
      <c r="P514" s="37">
        <v>4437735078.9136801</v>
      </c>
      <c r="Q514" s="37">
        <v>0</v>
      </c>
      <c r="R514" s="37">
        <v>513</v>
      </c>
      <c r="S514" s="37">
        <v>0.51300000000000001</v>
      </c>
      <c r="T514">
        <v>0.187</v>
      </c>
    </row>
    <row r="515" spans="1:20" x14ac:dyDescent="0.25">
      <c r="A515" s="37">
        <v>146</v>
      </c>
      <c r="B515" s="37" t="s">
        <v>829</v>
      </c>
      <c r="C515" s="37" t="s">
        <v>830</v>
      </c>
      <c r="D515" s="37">
        <v>519251482.794761</v>
      </c>
      <c r="E515" s="37">
        <v>6173920081.6233196</v>
      </c>
      <c r="F515" s="37">
        <v>1001329572.54355</v>
      </c>
      <c r="G515" s="37">
        <v>7175249654.1668701</v>
      </c>
      <c r="H515" s="37">
        <v>1437161972.90821</v>
      </c>
      <c r="I515" s="37">
        <v>274296505.50731599</v>
      </c>
      <c r="J515" s="37">
        <v>2138455355.9398899</v>
      </c>
      <c r="K515" s="37">
        <v>602190297.25297105</v>
      </c>
      <c r="L515" s="37">
        <v>2740645653.1928601</v>
      </c>
      <c r="M515" s="37">
        <v>244954977.28744501</v>
      </c>
      <c r="N515" s="37">
        <v>4035464725.6834302</v>
      </c>
      <c r="O515" s="37">
        <v>399139275.290582</v>
      </c>
      <c r="P515" s="37">
        <v>4434604000.9740105</v>
      </c>
      <c r="Q515" s="37">
        <v>0</v>
      </c>
      <c r="R515" s="37">
        <v>514</v>
      </c>
      <c r="S515" s="37">
        <v>0.51400000000000001</v>
      </c>
      <c r="T515">
        <v>9.2999999999999999E-2</v>
      </c>
    </row>
    <row r="516" spans="1:20" x14ac:dyDescent="0.25">
      <c r="A516" s="37">
        <v>616</v>
      </c>
      <c r="B516" s="37" t="s">
        <v>829</v>
      </c>
      <c r="C516" s="37" t="s">
        <v>830</v>
      </c>
      <c r="D516" s="37">
        <v>508634132.20472801</v>
      </c>
      <c r="E516" s="37">
        <v>6245706890.4037704</v>
      </c>
      <c r="F516" s="37">
        <v>929681694.91303301</v>
      </c>
      <c r="G516" s="37">
        <v>7175388585.3168001</v>
      </c>
      <c r="H516" s="37">
        <v>1437161972.90821</v>
      </c>
      <c r="I516" s="37">
        <v>268663484.943088</v>
      </c>
      <c r="J516" s="37">
        <v>2167691247.5700402</v>
      </c>
      <c r="K516" s="37">
        <v>566579973.05383503</v>
      </c>
      <c r="L516" s="37">
        <v>2734271220.6238699</v>
      </c>
      <c r="M516" s="37">
        <v>239970647.26164001</v>
      </c>
      <c r="N516" s="37">
        <v>4078015642.8337202</v>
      </c>
      <c r="O516" s="37">
        <v>363101721.85919797</v>
      </c>
      <c r="P516" s="37">
        <v>4441117364.6929197</v>
      </c>
      <c r="Q516" s="37">
        <v>0</v>
      </c>
      <c r="R516" s="37">
        <v>515</v>
      </c>
      <c r="S516" s="37">
        <v>0.51500000000000001</v>
      </c>
      <c r="T516">
        <v>7.2999999999999995E-2</v>
      </c>
    </row>
    <row r="517" spans="1:20" x14ac:dyDescent="0.25">
      <c r="A517" s="37">
        <v>932</v>
      </c>
      <c r="B517" s="37" t="s">
        <v>829</v>
      </c>
      <c r="C517" s="37" t="s">
        <v>830</v>
      </c>
      <c r="D517" s="37">
        <v>510765479.21657401</v>
      </c>
      <c r="E517" s="37">
        <v>6235675367.2842598</v>
      </c>
      <c r="F517" s="37">
        <v>940546734.36303794</v>
      </c>
      <c r="G517" s="37">
        <v>7176222101.6472702</v>
      </c>
      <c r="H517" s="37">
        <v>1437161972.90821</v>
      </c>
      <c r="I517" s="37">
        <v>270078284.48001599</v>
      </c>
      <c r="J517" s="37">
        <v>2161644270.5987401</v>
      </c>
      <c r="K517" s="37">
        <v>572979312.02468598</v>
      </c>
      <c r="L517" s="37">
        <v>2734623582.6234198</v>
      </c>
      <c r="M517" s="37">
        <v>240687194.73655799</v>
      </c>
      <c r="N517" s="37">
        <v>4074031096.6855102</v>
      </c>
      <c r="O517" s="37">
        <v>367567422.33835202</v>
      </c>
      <c r="P517" s="37">
        <v>4441598519.02384</v>
      </c>
      <c r="Q517" s="37">
        <v>0</v>
      </c>
      <c r="R517" s="37">
        <v>516</v>
      </c>
      <c r="S517" s="37">
        <v>0.51600000000000001</v>
      </c>
      <c r="T517">
        <v>0.16600000000000001</v>
      </c>
    </row>
    <row r="518" spans="1:20" x14ac:dyDescent="0.25">
      <c r="A518" s="37">
        <v>66</v>
      </c>
      <c r="B518" s="37" t="s">
        <v>829</v>
      </c>
      <c r="C518" s="37" t="s">
        <v>830</v>
      </c>
      <c r="D518" s="37">
        <v>505789841.18712801</v>
      </c>
      <c r="E518" s="37">
        <v>6298194521.2493095</v>
      </c>
      <c r="F518" s="37">
        <v>878724089.70357895</v>
      </c>
      <c r="G518" s="37">
        <v>7176918610.9528599</v>
      </c>
      <c r="H518" s="37">
        <v>1437161972.90821</v>
      </c>
      <c r="I518" s="37">
        <v>266020905.907682</v>
      </c>
      <c r="J518" s="37">
        <v>2153682703.5215502</v>
      </c>
      <c r="K518" s="37">
        <v>532252950.49949199</v>
      </c>
      <c r="L518" s="37">
        <v>2685935654.02105</v>
      </c>
      <c r="M518" s="37">
        <v>239768935.27944601</v>
      </c>
      <c r="N518" s="37">
        <v>4144511817.7277498</v>
      </c>
      <c r="O518" s="37">
        <v>346471139.20408702</v>
      </c>
      <c r="P518" s="37">
        <v>4490982956.9318104</v>
      </c>
      <c r="Q518" s="37">
        <v>0</v>
      </c>
      <c r="R518" s="37">
        <v>517</v>
      </c>
      <c r="S518" s="37">
        <v>0.51700000000000002</v>
      </c>
      <c r="T518">
        <v>0.75800000000000001</v>
      </c>
    </row>
    <row r="519" spans="1:20" x14ac:dyDescent="0.25">
      <c r="A519" s="37">
        <v>988</v>
      </c>
      <c r="B519" s="37" t="s">
        <v>829</v>
      </c>
      <c r="C519" s="37" t="s">
        <v>830</v>
      </c>
      <c r="D519" s="37">
        <v>511354508.49285698</v>
      </c>
      <c r="E519" s="37">
        <v>6217435918.5622301</v>
      </c>
      <c r="F519" s="37">
        <v>964001362.14696598</v>
      </c>
      <c r="G519" s="37">
        <v>7181437280.7091999</v>
      </c>
      <c r="H519" s="37">
        <v>1437161972.90821</v>
      </c>
      <c r="I519" s="37">
        <v>268877144.80577803</v>
      </c>
      <c r="J519" s="37">
        <v>2147158231.3457301</v>
      </c>
      <c r="K519" s="37">
        <v>595206059.60185206</v>
      </c>
      <c r="L519" s="37">
        <v>2742364290.9475698</v>
      </c>
      <c r="M519" s="37">
        <v>242477363.68707901</v>
      </c>
      <c r="N519" s="37">
        <v>4070277687.2164998</v>
      </c>
      <c r="O519" s="37">
        <v>368795302.54511398</v>
      </c>
      <c r="P519" s="37">
        <v>4439072989.7616196</v>
      </c>
      <c r="Q519" s="37">
        <v>0</v>
      </c>
      <c r="R519" s="37">
        <v>518</v>
      </c>
      <c r="S519" s="37">
        <v>0.51800000000000002</v>
      </c>
      <c r="T519">
        <v>0.84699999999999998</v>
      </c>
    </row>
    <row r="520" spans="1:20" x14ac:dyDescent="0.25">
      <c r="A520" s="37">
        <v>601</v>
      </c>
      <c r="B520" s="37" t="s">
        <v>829</v>
      </c>
      <c r="C520" s="37" t="s">
        <v>830</v>
      </c>
      <c r="D520" s="37">
        <v>524727963.94213003</v>
      </c>
      <c r="E520" s="37">
        <v>6201627098.9326601</v>
      </c>
      <c r="F520" s="37">
        <v>983331149.21824801</v>
      </c>
      <c r="G520" s="37">
        <v>7184958248.1509104</v>
      </c>
      <c r="H520" s="37">
        <v>1437161972.90821</v>
      </c>
      <c r="I520" s="37">
        <v>278868668.62861198</v>
      </c>
      <c r="J520" s="37">
        <v>2222112337.87011</v>
      </c>
      <c r="K520" s="37">
        <v>593959400.50696599</v>
      </c>
      <c r="L520" s="37">
        <v>2816071738.37708</v>
      </c>
      <c r="M520" s="37">
        <v>245859295.313517</v>
      </c>
      <c r="N520" s="37">
        <v>3979514761.0625401</v>
      </c>
      <c r="O520" s="37">
        <v>389371748.711281</v>
      </c>
      <c r="P520" s="37">
        <v>4368886509.7738304</v>
      </c>
      <c r="Q520" s="37">
        <v>0</v>
      </c>
      <c r="R520" s="37">
        <v>519</v>
      </c>
      <c r="S520" s="37">
        <v>0.51900000000000002</v>
      </c>
      <c r="T520">
        <v>0.183</v>
      </c>
    </row>
    <row r="521" spans="1:20" x14ac:dyDescent="0.25">
      <c r="A521" s="37">
        <v>594</v>
      </c>
      <c r="B521" s="37" t="s">
        <v>829</v>
      </c>
      <c r="C521" s="37" t="s">
        <v>830</v>
      </c>
      <c r="D521" s="37">
        <v>517333007.21583098</v>
      </c>
      <c r="E521" s="37">
        <v>6226530576.5750103</v>
      </c>
      <c r="F521" s="37">
        <v>969444214.257846</v>
      </c>
      <c r="G521" s="37">
        <v>7195974790.8328104</v>
      </c>
      <c r="H521" s="37">
        <v>1437161972.90821</v>
      </c>
      <c r="I521" s="37">
        <v>271539015.39670801</v>
      </c>
      <c r="J521" s="37">
        <v>2096363043.51402</v>
      </c>
      <c r="K521" s="37">
        <v>599516645.64603496</v>
      </c>
      <c r="L521" s="37">
        <v>2695879689.1600699</v>
      </c>
      <c r="M521" s="37">
        <v>245793991.81912199</v>
      </c>
      <c r="N521" s="37">
        <v>4130167533.0609798</v>
      </c>
      <c r="O521" s="37">
        <v>369927568.61181003</v>
      </c>
      <c r="P521" s="37">
        <v>4500095101.6727304</v>
      </c>
      <c r="Q521" s="37">
        <v>0</v>
      </c>
      <c r="R521" s="37">
        <v>520</v>
      </c>
      <c r="S521" s="37">
        <v>0.52</v>
      </c>
      <c r="T521">
        <v>0.216</v>
      </c>
    </row>
    <row r="522" spans="1:20" x14ac:dyDescent="0.25">
      <c r="A522" s="37">
        <v>256</v>
      </c>
      <c r="B522" s="37" t="s">
        <v>829</v>
      </c>
      <c r="C522" s="37" t="s">
        <v>830</v>
      </c>
      <c r="D522" s="37">
        <v>534745212.44646001</v>
      </c>
      <c r="E522" s="37">
        <v>6194338476.40763</v>
      </c>
      <c r="F522" s="37">
        <v>1003966234.19621</v>
      </c>
      <c r="G522" s="37">
        <v>7198304710.6038399</v>
      </c>
      <c r="H522" s="37">
        <v>1437161972.90821</v>
      </c>
      <c r="I522" s="37">
        <v>282610917.02231997</v>
      </c>
      <c r="J522" s="37">
        <v>2179479439.97999</v>
      </c>
      <c r="K522" s="37">
        <v>603247898.39137495</v>
      </c>
      <c r="L522" s="37">
        <v>2782727338.3713598</v>
      </c>
      <c r="M522" s="37">
        <v>252134295.42413899</v>
      </c>
      <c r="N522" s="37">
        <v>4014859036.4276299</v>
      </c>
      <c r="O522" s="37">
        <v>400718335.80484301</v>
      </c>
      <c r="P522" s="37">
        <v>4415577372.2324696</v>
      </c>
      <c r="Q522" s="37">
        <v>0</v>
      </c>
      <c r="R522" s="37">
        <v>521</v>
      </c>
      <c r="S522" s="37">
        <v>0.52100000000000002</v>
      </c>
      <c r="T522">
        <v>0.82499999999999996</v>
      </c>
    </row>
    <row r="523" spans="1:20" x14ac:dyDescent="0.25">
      <c r="A523" s="37">
        <v>189</v>
      </c>
      <c r="B523" s="37" t="s">
        <v>829</v>
      </c>
      <c r="C523" s="37" t="s">
        <v>830</v>
      </c>
      <c r="D523" s="37">
        <v>514065256.70908803</v>
      </c>
      <c r="E523" s="37">
        <v>6279581267.5787001</v>
      </c>
      <c r="F523" s="37">
        <v>928244084.658934</v>
      </c>
      <c r="G523" s="37">
        <v>7207825352.2376404</v>
      </c>
      <c r="H523" s="37">
        <v>1437161972.90821</v>
      </c>
      <c r="I523" s="37">
        <v>271084411.59160399</v>
      </c>
      <c r="J523" s="37">
        <v>2160635614.4435902</v>
      </c>
      <c r="K523" s="37">
        <v>568659557.62296999</v>
      </c>
      <c r="L523" s="37">
        <v>2729295172.0665698</v>
      </c>
      <c r="M523" s="37">
        <v>242980845.117484</v>
      </c>
      <c r="N523" s="37">
        <v>4118945653.1350999</v>
      </c>
      <c r="O523" s="37">
        <v>359584527.03596401</v>
      </c>
      <c r="P523" s="37">
        <v>4478530180.1710701</v>
      </c>
      <c r="Q523" s="37">
        <v>0</v>
      </c>
      <c r="R523" s="37">
        <v>522</v>
      </c>
      <c r="S523" s="37">
        <v>0.52200000000000002</v>
      </c>
      <c r="T523">
        <v>0.65200000000000002</v>
      </c>
    </row>
    <row r="524" spans="1:20" x14ac:dyDescent="0.25">
      <c r="A524" s="37">
        <v>197</v>
      </c>
      <c r="B524" s="37" t="s">
        <v>829</v>
      </c>
      <c r="C524" s="37" t="s">
        <v>830</v>
      </c>
      <c r="D524" s="37">
        <v>509218441.56085098</v>
      </c>
      <c r="E524" s="37">
        <v>6302492363.6771698</v>
      </c>
      <c r="F524" s="37">
        <v>907954819.44525301</v>
      </c>
      <c r="G524" s="37">
        <v>7210447183.1224203</v>
      </c>
      <c r="H524" s="37">
        <v>1437161972.90821</v>
      </c>
      <c r="I524" s="37">
        <v>267548225.96346301</v>
      </c>
      <c r="J524" s="37">
        <v>2141526604.4094999</v>
      </c>
      <c r="K524" s="37">
        <v>553096793.87496495</v>
      </c>
      <c r="L524" s="37">
        <v>2694623398.2844601</v>
      </c>
      <c r="M524" s="37">
        <v>241670215.59738699</v>
      </c>
      <c r="N524" s="37">
        <v>4160965759.2676601</v>
      </c>
      <c r="O524" s="37">
        <v>354858025.570288</v>
      </c>
      <c r="P524" s="37">
        <v>4515823784.8379498</v>
      </c>
      <c r="Q524" s="37">
        <v>0</v>
      </c>
      <c r="R524" s="37">
        <v>523</v>
      </c>
      <c r="S524" s="37">
        <v>0.52300000000000002</v>
      </c>
      <c r="T524">
        <v>0.13300000000000001</v>
      </c>
    </row>
    <row r="525" spans="1:20" x14ac:dyDescent="0.25">
      <c r="A525" s="37">
        <v>326</v>
      </c>
      <c r="B525" s="37" t="s">
        <v>829</v>
      </c>
      <c r="C525" s="37" t="s">
        <v>830</v>
      </c>
      <c r="D525" s="37">
        <v>548417113.45729995</v>
      </c>
      <c r="E525" s="37">
        <v>6125348564.8688297</v>
      </c>
      <c r="F525" s="37">
        <v>1085194810.3966</v>
      </c>
      <c r="G525" s="37">
        <v>7210543375.26544</v>
      </c>
      <c r="H525" s="37">
        <v>1437161972.90821</v>
      </c>
      <c r="I525" s="37">
        <v>292493543.44246602</v>
      </c>
      <c r="J525" s="37">
        <v>2242305337.8396001</v>
      </c>
      <c r="K525" s="37">
        <v>634705070.230708</v>
      </c>
      <c r="L525" s="37">
        <v>2877010408.0703001</v>
      </c>
      <c r="M525" s="37">
        <v>255923570.014833</v>
      </c>
      <c r="N525" s="37">
        <v>3883043227.0292201</v>
      </c>
      <c r="O525" s="37">
        <v>450489740.16590101</v>
      </c>
      <c r="P525" s="37">
        <v>4333532967.1951303</v>
      </c>
      <c r="Q525" s="37">
        <v>0</v>
      </c>
      <c r="R525" s="37">
        <v>524</v>
      </c>
      <c r="S525" s="37">
        <v>0.52400000000000002</v>
      </c>
      <c r="T525">
        <v>0.54900000000000004</v>
      </c>
    </row>
    <row r="526" spans="1:20" x14ac:dyDescent="0.25">
      <c r="A526" s="37">
        <v>606</v>
      </c>
      <c r="B526" s="37" t="s">
        <v>829</v>
      </c>
      <c r="C526" s="37" t="s">
        <v>830</v>
      </c>
      <c r="D526" s="37">
        <v>528698025.43885797</v>
      </c>
      <c r="E526" s="37">
        <v>6185924073.18641</v>
      </c>
      <c r="F526" s="37">
        <v>1025693978.83713</v>
      </c>
      <c r="G526" s="37">
        <v>7211618052.02353</v>
      </c>
      <c r="H526" s="37">
        <v>1437161972.90821</v>
      </c>
      <c r="I526" s="37">
        <v>280778936.81350303</v>
      </c>
      <c r="J526" s="37">
        <v>2194614446.3985901</v>
      </c>
      <c r="K526" s="37">
        <v>608738206.61588097</v>
      </c>
      <c r="L526" s="37">
        <v>2803352653.0144701</v>
      </c>
      <c r="M526" s="37">
        <v>247919088.62535501</v>
      </c>
      <c r="N526" s="37">
        <v>3991309626.7878199</v>
      </c>
      <c r="O526" s="37">
        <v>416955772.22124797</v>
      </c>
      <c r="P526" s="37">
        <v>4408265399.0090504</v>
      </c>
      <c r="Q526" s="37">
        <v>0</v>
      </c>
      <c r="R526" s="37">
        <v>525</v>
      </c>
      <c r="S526" s="37">
        <v>0.52500000000000002</v>
      </c>
      <c r="T526">
        <v>0.73699999999999999</v>
      </c>
    </row>
    <row r="527" spans="1:20" x14ac:dyDescent="0.25">
      <c r="A527" s="37">
        <v>854</v>
      </c>
      <c r="B527" s="37" t="s">
        <v>829</v>
      </c>
      <c r="C527" s="37" t="s">
        <v>830</v>
      </c>
      <c r="D527" s="37">
        <v>512541693.62641799</v>
      </c>
      <c r="E527" s="37">
        <v>6234707060.9701204</v>
      </c>
      <c r="F527" s="37">
        <v>978833808.37426805</v>
      </c>
      <c r="G527" s="37">
        <v>7213540869.3443699</v>
      </c>
      <c r="H527" s="37">
        <v>1437161972.90821</v>
      </c>
      <c r="I527" s="37">
        <v>268183104.205017</v>
      </c>
      <c r="J527" s="37">
        <v>2128487646.5547299</v>
      </c>
      <c r="K527" s="37">
        <v>602530963.12407196</v>
      </c>
      <c r="L527" s="37">
        <v>2731018609.6788001</v>
      </c>
      <c r="M527" s="37">
        <v>244358589.42140001</v>
      </c>
      <c r="N527" s="37">
        <v>4106219414.41539</v>
      </c>
      <c r="O527" s="37">
        <v>376302845.25019503</v>
      </c>
      <c r="P527" s="37">
        <v>4482522259.6655703</v>
      </c>
      <c r="Q527" s="37">
        <v>0</v>
      </c>
      <c r="R527" s="37">
        <v>526</v>
      </c>
      <c r="S527" s="37">
        <v>0.52600000000000002</v>
      </c>
      <c r="T527">
        <v>0.65800000000000003</v>
      </c>
    </row>
    <row r="528" spans="1:20" x14ac:dyDescent="0.25">
      <c r="A528" s="37">
        <v>213</v>
      </c>
      <c r="B528" s="37" t="s">
        <v>829</v>
      </c>
      <c r="C528" s="37" t="s">
        <v>830</v>
      </c>
      <c r="D528" s="37">
        <v>522595836.64279801</v>
      </c>
      <c r="E528" s="37">
        <v>6300417274.2150402</v>
      </c>
      <c r="F528" s="37">
        <v>918356609.98823404</v>
      </c>
      <c r="G528" s="37">
        <v>7218773884.20327</v>
      </c>
      <c r="H528" s="37">
        <v>1437161972.90821</v>
      </c>
      <c r="I528" s="37">
        <v>277803347.81840003</v>
      </c>
      <c r="J528" s="37">
        <v>2236326007.7734599</v>
      </c>
      <c r="K528" s="37">
        <v>551298117.28003502</v>
      </c>
      <c r="L528" s="37">
        <v>2787624125.0535002</v>
      </c>
      <c r="M528" s="37">
        <v>244792488.824397</v>
      </c>
      <c r="N528" s="37">
        <v>4064091266.4415798</v>
      </c>
      <c r="O528" s="37">
        <v>367058492.70819902</v>
      </c>
      <c r="P528" s="37">
        <v>4431149759.1497602</v>
      </c>
      <c r="Q528" s="37">
        <v>0</v>
      </c>
      <c r="R528" s="37">
        <v>527</v>
      </c>
      <c r="S528" s="37">
        <v>0.52700000000000002</v>
      </c>
      <c r="T528">
        <v>4.4999999999999998E-2</v>
      </c>
    </row>
    <row r="529" spans="1:20" x14ac:dyDescent="0.25">
      <c r="A529" s="37">
        <v>153</v>
      </c>
      <c r="B529" s="37" t="s">
        <v>829</v>
      </c>
      <c r="C529" s="37" t="s">
        <v>830</v>
      </c>
      <c r="D529" s="37">
        <v>531551768.77664697</v>
      </c>
      <c r="E529" s="37">
        <v>6228401163.4225397</v>
      </c>
      <c r="F529" s="37">
        <v>990489855.6006</v>
      </c>
      <c r="G529" s="37">
        <v>7218891019.02316</v>
      </c>
      <c r="H529" s="37">
        <v>1437161972.90821</v>
      </c>
      <c r="I529" s="37">
        <v>281513249.71034998</v>
      </c>
      <c r="J529" s="37">
        <v>2168810980.8983798</v>
      </c>
      <c r="K529" s="37">
        <v>599214565.07232797</v>
      </c>
      <c r="L529" s="37">
        <v>2768025545.9706998</v>
      </c>
      <c r="M529" s="37">
        <v>250038519.06629699</v>
      </c>
      <c r="N529" s="37">
        <v>4059590182.5241599</v>
      </c>
      <c r="O529" s="37">
        <v>391275290.52827197</v>
      </c>
      <c r="P529" s="37">
        <v>4450865473.0524502</v>
      </c>
      <c r="Q529" s="37">
        <v>0</v>
      </c>
      <c r="R529" s="37">
        <v>528</v>
      </c>
      <c r="S529" s="37">
        <v>0.52800000000000002</v>
      </c>
      <c r="T529">
        <v>0.84099999999999997</v>
      </c>
    </row>
    <row r="530" spans="1:20" x14ac:dyDescent="0.25">
      <c r="A530" s="37">
        <v>337</v>
      </c>
      <c r="B530" s="37" t="s">
        <v>829</v>
      </c>
      <c r="C530" s="37" t="s">
        <v>830</v>
      </c>
      <c r="D530" s="37">
        <v>536526938.83008498</v>
      </c>
      <c r="E530" s="37">
        <v>6131600303.90905</v>
      </c>
      <c r="F530" s="37">
        <v>1089328552.5507901</v>
      </c>
      <c r="G530" s="37">
        <v>7220928856.4598303</v>
      </c>
      <c r="H530" s="37">
        <v>1437161972.90821</v>
      </c>
      <c r="I530" s="37">
        <v>285014837.76738799</v>
      </c>
      <c r="J530" s="37">
        <v>2136439683.4559801</v>
      </c>
      <c r="K530" s="37">
        <v>662602571.39407504</v>
      </c>
      <c r="L530" s="37">
        <v>2799042254.85004</v>
      </c>
      <c r="M530" s="37">
        <v>251512101.06269601</v>
      </c>
      <c r="N530" s="37">
        <v>3995160620.4530602</v>
      </c>
      <c r="O530" s="37">
        <v>426725981.15671498</v>
      </c>
      <c r="P530" s="37">
        <v>4421886601.6097898</v>
      </c>
      <c r="Q530" s="37">
        <v>0</v>
      </c>
      <c r="R530" s="37">
        <v>529</v>
      </c>
      <c r="S530" s="37">
        <v>0.52900000000000003</v>
      </c>
      <c r="T530">
        <v>0.92100000000000004</v>
      </c>
    </row>
    <row r="531" spans="1:20" x14ac:dyDescent="0.25">
      <c r="A531" s="37">
        <v>279</v>
      </c>
      <c r="B531" s="37" t="s">
        <v>829</v>
      </c>
      <c r="C531" s="37" t="s">
        <v>830</v>
      </c>
      <c r="D531" s="37">
        <v>526619480.13038701</v>
      </c>
      <c r="E531" s="37">
        <v>6193207554.3652401</v>
      </c>
      <c r="F531" s="37">
        <v>1028006749.14095</v>
      </c>
      <c r="G531" s="37">
        <v>7221214303.5062399</v>
      </c>
      <c r="H531" s="37">
        <v>1437161972.90821</v>
      </c>
      <c r="I531" s="37">
        <v>278462981.51449102</v>
      </c>
      <c r="J531" s="37">
        <v>2161219478.9320898</v>
      </c>
      <c r="K531" s="37">
        <v>621556484.58299804</v>
      </c>
      <c r="L531" s="37">
        <v>2782775963.51509</v>
      </c>
      <c r="M531" s="37">
        <v>248156498.615895</v>
      </c>
      <c r="N531" s="37">
        <v>4031988075.4331498</v>
      </c>
      <c r="O531" s="37">
        <v>406450264.55795598</v>
      </c>
      <c r="P531" s="37">
        <v>4438438339.9911404</v>
      </c>
      <c r="Q531" s="37">
        <v>0</v>
      </c>
      <c r="R531" s="37">
        <v>530</v>
      </c>
      <c r="S531" s="37">
        <v>0.53</v>
      </c>
      <c r="T531">
        <v>0.998</v>
      </c>
    </row>
    <row r="532" spans="1:20" x14ac:dyDescent="0.25">
      <c r="A532" s="37">
        <v>996</v>
      </c>
      <c r="B532" s="37" t="s">
        <v>829</v>
      </c>
      <c r="C532" s="37" t="s">
        <v>830</v>
      </c>
      <c r="D532" s="37">
        <v>520882566.37531102</v>
      </c>
      <c r="E532" s="37">
        <v>6182650673.5128698</v>
      </c>
      <c r="F532" s="37">
        <v>1041143868.80712</v>
      </c>
      <c r="G532" s="37">
        <v>7223794542.3199902</v>
      </c>
      <c r="H532" s="37">
        <v>1437161972.90821</v>
      </c>
      <c r="I532" s="37">
        <v>274053484.89023799</v>
      </c>
      <c r="J532" s="37">
        <v>2145878183.6277201</v>
      </c>
      <c r="K532" s="37">
        <v>631352993.29827797</v>
      </c>
      <c r="L532" s="37">
        <v>2777231176.9260001</v>
      </c>
      <c r="M532" s="37">
        <v>246829081.48507199</v>
      </c>
      <c r="N532" s="37">
        <v>4036772489.8851399</v>
      </c>
      <c r="O532" s="37">
        <v>409790875.508847</v>
      </c>
      <c r="P532" s="37">
        <v>4446563365.3939896</v>
      </c>
      <c r="Q532" s="37">
        <v>0</v>
      </c>
      <c r="R532" s="37">
        <v>531</v>
      </c>
      <c r="S532" s="37">
        <v>0.53100000000000003</v>
      </c>
      <c r="T532">
        <v>0.47599999999999998</v>
      </c>
    </row>
    <row r="533" spans="1:20" x14ac:dyDescent="0.25">
      <c r="A533" s="37">
        <v>806</v>
      </c>
      <c r="B533" s="37" t="s">
        <v>829</v>
      </c>
      <c r="C533" s="37" t="s">
        <v>830</v>
      </c>
      <c r="D533" s="37">
        <v>519042636.17306602</v>
      </c>
      <c r="E533" s="37">
        <v>6276867093.3043404</v>
      </c>
      <c r="F533" s="37">
        <v>951208146.41143298</v>
      </c>
      <c r="G533" s="37">
        <v>7228075239.7157698</v>
      </c>
      <c r="H533" s="37">
        <v>1437161972.90821</v>
      </c>
      <c r="I533" s="37">
        <v>274440088.00314301</v>
      </c>
      <c r="J533" s="37">
        <v>2161423999.6617098</v>
      </c>
      <c r="K533" s="37">
        <v>587866599.87639797</v>
      </c>
      <c r="L533" s="37">
        <v>2749290599.5380998</v>
      </c>
      <c r="M533" s="37">
        <v>244602548.16992301</v>
      </c>
      <c r="N533" s="37">
        <v>4115443093.6426301</v>
      </c>
      <c r="O533" s="37">
        <v>363341546.535034</v>
      </c>
      <c r="P533" s="37">
        <v>4478784640.1776695</v>
      </c>
      <c r="Q533" s="37">
        <v>0</v>
      </c>
      <c r="R533" s="37">
        <v>532</v>
      </c>
      <c r="S533" s="37">
        <v>0.53200000000000003</v>
      </c>
      <c r="T533">
        <v>0.38700000000000001</v>
      </c>
    </row>
    <row r="534" spans="1:20" x14ac:dyDescent="0.25">
      <c r="A534" s="37">
        <v>315</v>
      </c>
      <c r="B534" s="37" t="s">
        <v>829</v>
      </c>
      <c r="C534" s="37" t="s">
        <v>830</v>
      </c>
      <c r="D534" s="37">
        <v>529565254.91449201</v>
      </c>
      <c r="E534" s="37">
        <v>6197231280.6655397</v>
      </c>
      <c r="F534" s="37">
        <v>1032239610.85657</v>
      </c>
      <c r="G534" s="37">
        <v>7229470891.52211</v>
      </c>
      <c r="H534" s="37">
        <v>1437161972.90821</v>
      </c>
      <c r="I534" s="37">
        <v>279043697.188429</v>
      </c>
      <c r="J534" s="37">
        <v>2144471935.12692</v>
      </c>
      <c r="K534" s="37">
        <v>623366589.21850896</v>
      </c>
      <c r="L534" s="37">
        <v>2767838524.3454299</v>
      </c>
      <c r="M534" s="37">
        <v>250521557.72606301</v>
      </c>
      <c r="N534" s="37">
        <v>4052759345.53861</v>
      </c>
      <c r="O534" s="37">
        <v>408873021.63806498</v>
      </c>
      <c r="P534" s="37">
        <v>4461632367.1766796</v>
      </c>
      <c r="Q534" s="37">
        <v>0</v>
      </c>
      <c r="R534" s="37">
        <v>533</v>
      </c>
      <c r="S534" s="37">
        <v>0.53300000000000003</v>
      </c>
      <c r="T534">
        <v>0.24399999999999999</v>
      </c>
    </row>
    <row r="535" spans="1:20" x14ac:dyDescent="0.25">
      <c r="A535" s="37">
        <v>685</v>
      </c>
      <c r="B535" s="37" t="s">
        <v>829</v>
      </c>
      <c r="C535" s="37" t="s">
        <v>830</v>
      </c>
      <c r="D535" s="37">
        <v>524035531.79019701</v>
      </c>
      <c r="E535" s="37">
        <v>6246516351.26406</v>
      </c>
      <c r="F535" s="37">
        <v>985293359.29767597</v>
      </c>
      <c r="G535" s="37">
        <v>7231809710.5617199</v>
      </c>
      <c r="H535" s="37">
        <v>1437161972.90821</v>
      </c>
      <c r="I535" s="37">
        <v>278385675.58770299</v>
      </c>
      <c r="J535" s="37">
        <v>2183187491.1745501</v>
      </c>
      <c r="K535" s="37">
        <v>599227382.75390005</v>
      </c>
      <c r="L535" s="37">
        <v>2782414873.9284501</v>
      </c>
      <c r="M535" s="37">
        <v>245649856.20249301</v>
      </c>
      <c r="N535" s="37">
        <v>4063328860.0895</v>
      </c>
      <c r="O535" s="37">
        <v>386065976.54377598</v>
      </c>
      <c r="P535" s="37">
        <v>4449394836.6332598</v>
      </c>
      <c r="Q535" s="37">
        <v>0</v>
      </c>
      <c r="R535" s="37">
        <v>534</v>
      </c>
      <c r="S535" s="37">
        <v>0.53400000000000003</v>
      </c>
      <c r="T535">
        <v>0.66600000000000004</v>
      </c>
    </row>
    <row r="536" spans="1:20" x14ac:dyDescent="0.25">
      <c r="A536" s="37">
        <v>290</v>
      </c>
      <c r="B536" s="37" t="s">
        <v>829</v>
      </c>
      <c r="C536" s="37" t="s">
        <v>830</v>
      </c>
      <c r="D536" s="37">
        <v>538973483.72220802</v>
      </c>
      <c r="E536" s="37">
        <v>6110361598.1854496</v>
      </c>
      <c r="F536" s="37">
        <v>1124993507.6598201</v>
      </c>
      <c r="G536" s="37">
        <v>7235355105.8452797</v>
      </c>
      <c r="H536" s="37">
        <v>1437161972.90821</v>
      </c>
      <c r="I536" s="37">
        <v>287424317.99238199</v>
      </c>
      <c r="J536" s="37">
        <v>2199967150.4367299</v>
      </c>
      <c r="K536" s="37">
        <v>665784138.05246496</v>
      </c>
      <c r="L536" s="37">
        <v>2865751288.4892001</v>
      </c>
      <c r="M536" s="37">
        <v>251549165.729826</v>
      </c>
      <c r="N536" s="37">
        <v>3910394447.7487102</v>
      </c>
      <c r="O536" s="37">
        <v>459209369.60735899</v>
      </c>
      <c r="P536" s="37">
        <v>4369603817.3560801</v>
      </c>
      <c r="Q536" s="37">
        <v>0</v>
      </c>
      <c r="R536" s="37">
        <v>535</v>
      </c>
      <c r="S536" s="37">
        <v>0.53500000000000003</v>
      </c>
      <c r="T536">
        <v>0.90100000000000002</v>
      </c>
    </row>
    <row r="537" spans="1:20" x14ac:dyDescent="0.25">
      <c r="A537" s="37">
        <v>904</v>
      </c>
      <c r="B537" s="37" t="s">
        <v>829</v>
      </c>
      <c r="C537" s="37" t="s">
        <v>830</v>
      </c>
      <c r="D537" s="37">
        <v>516188682.87569898</v>
      </c>
      <c r="E537" s="37">
        <v>6266613091.8117199</v>
      </c>
      <c r="F537" s="37">
        <v>974514204.013044</v>
      </c>
      <c r="G537" s="37">
        <v>7241127295.82477</v>
      </c>
      <c r="H537" s="37">
        <v>1437161972.90821</v>
      </c>
      <c r="I537" s="37">
        <v>272337970.05461299</v>
      </c>
      <c r="J537" s="37">
        <v>2159697378.34167</v>
      </c>
      <c r="K537" s="37">
        <v>593159389.23790598</v>
      </c>
      <c r="L537" s="37">
        <v>2752856767.5795798</v>
      </c>
      <c r="M537" s="37">
        <v>243850712.82108599</v>
      </c>
      <c r="N537" s="37">
        <v>4106915713.4700398</v>
      </c>
      <c r="O537" s="37">
        <v>381354814.77513802</v>
      </c>
      <c r="P537" s="37">
        <v>4488270528.2451897</v>
      </c>
      <c r="Q537" s="37">
        <v>0</v>
      </c>
      <c r="R537" s="37">
        <v>536</v>
      </c>
      <c r="S537" s="37">
        <v>0.53600000000000003</v>
      </c>
      <c r="T537">
        <v>0.19900000000000001</v>
      </c>
    </row>
    <row r="538" spans="1:20" x14ac:dyDescent="0.25">
      <c r="A538" s="37">
        <v>282</v>
      </c>
      <c r="B538" s="37" t="s">
        <v>829</v>
      </c>
      <c r="C538" s="37" t="s">
        <v>830</v>
      </c>
      <c r="D538" s="37">
        <v>510751499.43872201</v>
      </c>
      <c r="E538" s="37">
        <v>6289927864.8914003</v>
      </c>
      <c r="F538" s="37">
        <v>955337793.09688795</v>
      </c>
      <c r="G538" s="37">
        <v>7245265657.9883204</v>
      </c>
      <c r="H538" s="37">
        <v>1437161972.90821</v>
      </c>
      <c r="I538" s="37">
        <v>269432299.09558702</v>
      </c>
      <c r="J538" s="37">
        <v>2153236904.1595702</v>
      </c>
      <c r="K538" s="37">
        <v>588426915.50368702</v>
      </c>
      <c r="L538" s="37">
        <v>2741663819.66325</v>
      </c>
      <c r="M538" s="37">
        <v>241319200.34313399</v>
      </c>
      <c r="N538" s="37">
        <v>4136690960.7318301</v>
      </c>
      <c r="O538" s="37">
        <v>366910877.59320098</v>
      </c>
      <c r="P538" s="37">
        <v>4503601838.3250704</v>
      </c>
      <c r="Q538" s="37">
        <v>0</v>
      </c>
      <c r="R538" s="37">
        <v>537</v>
      </c>
      <c r="S538" s="37">
        <v>0.53700000000000003</v>
      </c>
      <c r="T538">
        <v>0.55800000000000005</v>
      </c>
    </row>
    <row r="539" spans="1:20" x14ac:dyDescent="0.25">
      <c r="A539" s="37">
        <v>96</v>
      </c>
      <c r="B539" s="37" t="s">
        <v>829</v>
      </c>
      <c r="C539" s="37" t="s">
        <v>830</v>
      </c>
      <c r="D539" s="37">
        <v>518644251.64167702</v>
      </c>
      <c r="E539" s="37">
        <v>6263558859.7710505</v>
      </c>
      <c r="F539" s="37">
        <v>981826643.10267794</v>
      </c>
      <c r="G539" s="37">
        <v>7245385502.8737402</v>
      </c>
      <c r="H539" s="37">
        <v>1437161972.90821</v>
      </c>
      <c r="I539" s="37">
        <v>272692271.37720501</v>
      </c>
      <c r="J539" s="37">
        <v>2149482021.1159902</v>
      </c>
      <c r="K539" s="37">
        <v>602933811.76030302</v>
      </c>
      <c r="L539" s="37">
        <v>2752415832.8762999</v>
      </c>
      <c r="M539" s="37">
        <v>245951980.26447099</v>
      </c>
      <c r="N539" s="37">
        <v>4114076838.6550498</v>
      </c>
      <c r="O539" s="37">
        <v>378892831.34237498</v>
      </c>
      <c r="P539" s="37">
        <v>4492969669.9974403</v>
      </c>
      <c r="Q539" s="37">
        <v>0</v>
      </c>
      <c r="R539" s="37">
        <v>538</v>
      </c>
      <c r="S539" s="37">
        <v>0.53800000000000003</v>
      </c>
      <c r="T539">
        <v>0.41499999999999998</v>
      </c>
    </row>
    <row r="540" spans="1:20" x14ac:dyDescent="0.25">
      <c r="A540" s="37">
        <v>294</v>
      </c>
      <c r="B540" s="37" t="s">
        <v>829</v>
      </c>
      <c r="C540" s="37" t="s">
        <v>830</v>
      </c>
      <c r="D540" s="37">
        <v>550104199.27890801</v>
      </c>
      <c r="E540" s="37">
        <v>6125764205.6070004</v>
      </c>
      <c r="F540" s="37">
        <v>1120133821.8557301</v>
      </c>
      <c r="G540" s="37">
        <v>7245898027.4627399</v>
      </c>
      <c r="H540" s="37">
        <v>1437161972.90821</v>
      </c>
      <c r="I540" s="37">
        <v>293687676.232265</v>
      </c>
      <c r="J540" s="37">
        <v>2235620573.0123601</v>
      </c>
      <c r="K540" s="37">
        <v>657258002.03593504</v>
      </c>
      <c r="L540" s="37">
        <v>2892878575.0482998</v>
      </c>
      <c r="M540" s="37">
        <v>256416523.04664201</v>
      </c>
      <c r="N540" s="37">
        <v>3890143632.5946298</v>
      </c>
      <c r="O540" s="37">
        <v>462875819.819794</v>
      </c>
      <c r="P540" s="37">
        <v>4353019452.4144297</v>
      </c>
      <c r="Q540" s="37">
        <v>0</v>
      </c>
      <c r="R540" s="37">
        <v>539</v>
      </c>
      <c r="S540" s="37">
        <v>0.53900000000000003</v>
      </c>
      <c r="T540">
        <v>0.18</v>
      </c>
    </row>
    <row r="541" spans="1:20" x14ac:dyDescent="0.25">
      <c r="A541" s="37">
        <v>155</v>
      </c>
      <c r="B541" s="37" t="s">
        <v>829</v>
      </c>
      <c r="C541" s="37" t="s">
        <v>830</v>
      </c>
      <c r="D541" s="37">
        <v>549101898.21887505</v>
      </c>
      <c r="E541" s="37">
        <v>6128200830.24617</v>
      </c>
      <c r="F541" s="37">
        <v>1120734534.9382999</v>
      </c>
      <c r="G541" s="37">
        <v>7248935365.1844597</v>
      </c>
      <c r="H541" s="37">
        <v>1437161972.90821</v>
      </c>
      <c r="I541" s="37">
        <v>292390766.75002497</v>
      </c>
      <c r="J541" s="37">
        <v>2225096930.7616301</v>
      </c>
      <c r="K541" s="37">
        <v>656730295.22362804</v>
      </c>
      <c r="L541" s="37">
        <v>2881827225.98526</v>
      </c>
      <c r="M541" s="37">
        <v>256711131.468849</v>
      </c>
      <c r="N541" s="37">
        <v>3903103899.48453</v>
      </c>
      <c r="O541" s="37">
        <v>464004239.71468103</v>
      </c>
      <c r="P541" s="37">
        <v>4367108139.1991997</v>
      </c>
      <c r="Q541" s="37">
        <v>0</v>
      </c>
      <c r="R541" s="37">
        <v>540</v>
      </c>
      <c r="S541" s="37">
        <v>0.54</v>
      </c>
      <c r="T541">
        <v>0.89100000000000001</v>
      </c>
    </row>
    <row r="542" spans="1:20" x14ac:dyDescent="0.25">
      <c r="A542" s="37">
        <v>943</v>
      </c>
      <c r="B542" s="37" t="s">
        <v>829</v>
      </c>
      <c r="C542" s="37" t="s">
        <v>830</v>
      </c>
      <c r="D542" s="37">
        <v>520007250.800506</v>
      </c>
      <c r="E542" s="37">
        <v>6287626618.0001297</v>
      </c>
      <c r="F542" s="37">
        <v>962043432.15151894</v>
      </c>
      <c r="G542" s="37">
        <v>7249670050.1516399</v>
      </c>
      <c r="H542" s="37">
        <v>1437161972.90821</v>
      </c>
      <c r="I542" s="37">
        <v>275095137.23439401</v>
      </c>
      <c r="J542" s="37">
        <v>2189300346.1167698</v>
      </c>
      <c r="K542" s="37">
        <v>594705533.37769103</v>
      </c>
      <c r="L542" s="37">
        <v>2784005879.4944601</v>
      </c>
      <c r="M542" s="37">
        <v>244912113.56611201</v>
      </c>
      <c r="N542" s="37">
        <v>4098326271.8833599</v>
      </c>
      <c r="O542" s="37">
        <v>367337898.77382702</v>
      </c>
      <c r="P542" s="37">
        <v>4465664170.6571798</v>
      </c>
      <c r="Q542" s="37">
        <v>0</v>
      </c>
      <c r="R542" s="37">
        <v>541</v>
      </c>
      <c r="S542" s="37">
        <v>0.54100000000000004</v>
      </c>
      <c r="T542">
        <v>0.89700000000000002</v>
      </c>
    </row>
    <row r="543" spans="1:20" x14ac:dyDescent="0.25">
      <c r="A543" s="37">
        <v>470</v>
      </c>
      <c r="B543" s="37" t="s">
        <v>829</v>
      </c>
      <c r="C543" s="37" t="s">
        <v>830</v>
      </c>
      <c r="D543" s="37">
        <v>539488583.786358</v>
      </c>
      <c r="E543" s="37">
        <v>6135157105.6517696</v>
      </c>
      <c r="F543" s="37">
        <v>1115566061.2463601</v>
      </c>
      <c r="G543" s="37">
        <v>7250723166.8981104</v>
      </c>
      <c r="H543" s="37">
        <v>1437161972.90821</v>
      </c>
      <c r="I543" s="37">
        <v>287937045.80485398</v>
      </c>
      <c r="J543" s="37">
        <v>2228734296.8671198</v>
      </c>
      <c r="K543" s="37">
        <v>663287191.78052998</v>
      </c>
      <c r="L543" s="37">
        <v>2892021488.6476498</v>
      </c>
      <c r="M543" s="37">
        <v>251551537.98150301</v>
      </c>
      <c r="N543" s="37">
        <v>3906422808.7846498</v>
      </c>
      <c r="O543" s="37">
        <v>452278869.46582901</v>
      </c>
      <c r="P543" s="37">
        <v>4358701678.2504501</v>
      </c>
      <c r="Q543" s="37">
        <v>0</v>
      </c>
      <c r="R543" s="37">
        <v>542</v>
      </c>
      <c r="S543" s="37">
        <v>0.54200000000000004</v>
      </c>
      <c r="T543">
        <v>0.80700000000000005</v>
      </c>
    </row>
    <row r="544" spans="1:20" x14ac:dyDescent="0.25">
      <c r="A544" s="37">
        <v>268</v>
      </c>
      <c r="B544" s="37" t="s">
        <v>829</v>
      </c>
      <c r="C544" s="37" t="s">
        <v>830</v>
      </c>
      <c r="D544" s="37">
        <v>514311082.58809799</v>
      </c>
      <c r="E544" s="37">
        <v>6304121846.5413704</v>
      </c>
      <c r="F544" s="37">
        <v>946700682.29286098</v>
      </c>
      <c r="G544" s="37">
        <v>7250822528.8342695</v>
      </c>
      <c r="H544" s="37">
        <v>1437161972.90821</v>
      </c>
      <c r="I544" s="37">
        <v>270243391.43274999</v>
      </c>
      <c r="J544" s="37">
        <v>2167841108.1034799</v>
      </c>
      <c r="K544" s="37">
        <v>581863198.292135</v>
      </c>
      <c r="L544" s="37">
        <v>2749704306.3956099</v>
      </c>
      <c r="M544" s="37">
        <v>244067691.155348</v>
      </c>
      <c r="N544" s="37">
        <v>4136280738.4378901</v>
      </c>
      <c r="O544" s="37">
        <v>364837484.00072598</v>
      </c>
      <c r="P544" s="37">
        <v>4501118222.4386501</v>
      </c>
      <c r="Q544" s="37">
        <v>0</v>
      </c>
      <c r="R544" s="37">
        <v>543</v>
      </c>
      <c r="S544" s="37">
        <v>0.54300000000000004</v>
      </c>
      <c r="T544">
        <v>0.80300000000000005</v>
      </c>
    </row>
    <row r="545" spans="1:20" x14ac:dyDescent="0.25">
      <c r="A545" s="37">
        <v>467</v>
      </c>
      <c r="B545" s="37" t="s">
        <v>829</v>
      </c>
      <c r="C545" s="37" t="s">
        <v>830</v>
      </c>
      <c r="D545" s="37">
        <v>528678040.15432203</v>
      </c>
      <c r="E545" s="37">
        <v>6296534098.1485596</v>
      </c>
      <c r="F545" s="37">
        <v>955636484.87437701</v>
      </c>
      <c r="G545" s="37">
        <v>7252170583.0229397</v>
      </c>
      <c r="H545" s="37">
        <v>1437161972.90821</v>
      </c>
      <c r="I545" s="37">
        <v>279996249.50690198</v>
      </c>
      <c r="J545" s="37">
        <v>2215714520.0745602</v>
      </c>
      <c r="K545" s="37">
        <v>579245806.15611696</v>
      </c>
      <c r="L545" s="37">
        <v>2794960326.23068</v>
      </c>
      <c r="M545" s="37">
        <v>248681790.64741901</v>
      </c>
      <c r="N545" s="37">
        <v>4080819578.0739999</v>
      </c>
      <c r="O545" s="37">
        <v>376390678.71825898</v>
      </c>
      <c r="P545" s="37">
        <v>4457210256.7922602</v>
      </c>
      <c r="Q545" s="37">
        <v>0</v>
      </c>
      <c r="R545" s="37">
        <v>544</v>
      </c>
      <c r="S545" s="37">
        <v>0.54400000000000004</v>
      </c>
      <c r="T545">
        <v>0.32</v>
      </c>
    </row>
    <row r="546" spans="1:20" x14ac:dyDescent="0.25">
      <c r="A546" s="37">
        <v>743</v>
      </c>
      <c r="B546" s="37" t="s">
        <v>829</v>
      </c>
      <c r="C546" s="37" t="s">
        <v>830</v>
      </c>
      <c r="D546" s="37">
        <v>524732445.35037899</v>
      </c>
      <c r="E546" s="37">
        <v>6230501957.5325098</v>
      </c>
      <c r="F546" s="37">
        <v>1025229323.15509</v>
      </c>
      <c r="G546" s="37">
        <v>7255731280.6876001</v>
      </c>
      <c r="H546" s="37">
        <v>1437161972.90821</v>
      </c>
      <c r="I546" s="37">
        <v>276149287.84863597</v>
      </c>
      <c r="J546" s="37">
        <v>2167078242.9461098</v>
      </c>
      <c r="K546" s="37">
        <v>620745765.63841796</v>
      </c>
      <c r="L546" s="37">
        <v>2787824008.5845199</v>
      </c>
      <c r="M546" s="37">
        <v>248583157.50174299</v>
      </c>
      <c r="N546" s="37">
        <v>4063423714.5864</v>
      </c>
      <c r="O546" s="37">
        <v>404483557.51667398</v>
      </c>
      <c r="P546" s="37">
        <v>4467907272.1030798</v>
      </c>
      <c r="Q546" s="37">
        <v>0</v>
      </c>
      <c r="R546" s="37">
        <v>545</v>
      </c>
      <c r="S546" s="37">
        <v>0.54500000000000004</v>
      </c>
      <c r="T546">
        <v>0.107</v>
      </c>
    </row>
    <row r="547" spans="1:20" x14ac:dyDescent="0.25">
      <c r="A547" s="37">
        <v>361</v>
      </c>
      <c r="B547" s="37" t="s">
        <v>829</v>
      </c>
      <c r="C547" s="37" t="s">
        <v>830</v>
      </c>
      <c r="D547" s="37">
        <v>522520861.44559997</v>
      </c>
      <c r="E547" s="37">
        <v>6244532741.5866699</v>
      </c>
      <c r="F547" s="37">
        <v>1014947556.16158</v>
      </c>
      <c r="G547" s="37">
        <v>7259480297.7482595</v>
      </c>
      <c r="H547" s="37">
        <v>1437161972.90821</v>
      </c>
      <c r="I547" s="37">
        <v>276572968.30377603</v>
      </c>
      <c r="J547" s="37">
        <v>2153649789.3255501</v>
      </c>
      <c r="K547" s="37">
        <v>623486465.47403097</v>
      </c>
      <c r="L547" s="37">
        <v>2777136254.7995801</v>
      </c>
      <c r="M547" s="37">
        <v>245947893.14182401</v>
      </c>
      <c r="N547" s="37">
        <v>4090882952.2611098</v>
      </c>
      <c r="O547" s="37">
        <v>391461090.68755603</v>
      </c>
      <c r="P547" s="37">
        <v>4482344042.9486704</v>
      </c>
      <c r="Q547" s="37">
        <v>0</v>
      </c>
      <c r="R547" s="37">
        <v>546</v>
      </c>
      <c r="S547" s="37">
        <v>0.54600000000000004</v>
      </c>
      <c r="T547">
        <v>0.97899999999999998</v>
      </c>
    </row>
    <row r="548" spans="1:20" x14ac:dyDescent="0.25">
      <c r="A548" s="37">
        <v>274</v>
      </c>
      <c r="B548" s="37" t="s">
        <v>829</v>
      </c>
      <c r="C548" s="37" t="s">
        <v>830</v>
      </c>
      <c r="D548" s="37">
        <v>520298489.14548701</v>
      </c>
      <c r="E548" s="37">
        <v>6287693290.7487497</v>
      </c>
      <c r="F548" s="37">
        <v>972320235.62472296</v>
      </c>
      <c r="G548" s="37">
        <v>7260013526.3734903</v>
      </c>
      <c r="H548" s="37">
        <v>1437161972.90821</v>
      </c>
      <c r="I548" s="37">
        <v>276685554.08026803</v>
      </c>
      <c r="J548" s="37">
        <v>2239327468.7808299</v>
      </c>
      <c r="K548" s="37">
        <v>585661825.54599905</v>
      </c>
      <c r="L548" s="37">
        <v>2824989294.3268099</v>
      </c>
      <c r="M548" s="37">
        <v>243612935.065218</v>
      </c>
      <c r="N548" s="37">
        <v>4048365821.9679198</v>
      </c>
      <c r="O548" s="37">
        <v>386658410.07872301</v>
      </c>
      <c r="P548" s="37">
        <v>4435024232.04667</v>
      </c>
      <c r="Q548" s="37">
        <v>0</v>
      </c>
      <c r="R548" s="37">
        <v>547</v>
      </c>
      <c r="S548" s="37">
        <v>0.54700000000000004</v>
      </c>
      <c r="T548">
        <v>0.497</v>
      </c>
    </row>
    <row r="549" spans="1:20" x14ac:dyDescent="0.25">
      <c r="A549" s="37">
        <v>722</v>
      </c>
      <c r="B549" s="37" t="s">
        <v>829</v>
      </c>
      <c r="C549" s="37" t="s">
        <v>830</v>
      </c>
      <c r="D549" s="37">
        <v>523244422.56197202</v>
      </c>
      <c r="E549" s="37">
        <v>6291071676.9226799</v>
      </c>
      <c r="F549" s="37">
        <v>973087068.25817001</v>
      </c>
      <c r="G549" s="37">
        <v>7264158745.1808596</v>
      </c>
      <c r="H549" s="37">
        <v>1437161972.90821</v>
      </c>
      <c r="I549" s="37">
        <v>275572336.16402799</v>
      </c>
      <c r="J549" s="37">
        <v>2154618719.9674101</v>
      </c>
      <c r="K549" s="37">
        <v>595253007.89447498</v>
      </c>
      <c r="L549" s="37">
        <v>2749871727.8618898</v>
      </c>
      <c r="M549" s="37">
        <v>247672086.397944</v>
      </c>
      <c r="N549" s="37">
        <v>4136452956.9552598</v>
      </c>
      <c r="O549" s="37">
        <v>377834060.36369401</v>
      </c>
      <c r="P549" s="37">
        <v>4514287017.3189697</v>
      </c>
      <c r="Q549" s="37">
        <v>0</v>
      </c>
      <c r="R549" s="37">
        <v>548</v>
      </c>
      <c r="S549" s="37">
        <v>0.54800000000000004</v>
      </c>
      <c r="T549">
        <v>0.57999999999999996</v>
      </c>
    </row>
    <row r="550" spans="1:20" x14ac:dyDescent="0.25">
      <c r="A550" s="37">
        <v>867</v>
      </c>
      <c r="B550" s="37" t="s">
        <v>829</v>
      </c>
      <c r="C550" s="37" t="s">
        <v>830</v>
      </c>
      <c r="D550" s="37">
        <v>527212892.73640901</v>
      </c>
      <c r="E550" s="37">
        <v>6289623648.8157196</v>
      </c>
      <c r="F550" s="37">
        <v>978917904.86248899</v>
      </c>
      <c r="G550" s="37">
        <v>7268541553.6782503</v>
      </c>
      <c r="H550" s="37">
        <v>1437161972.90821</v>
      </c>
      <c r="I550" s="37">
        <v>277959874.324628</v>
      </c>
      <c r="J550" s="37">
        <v>2191816843.0655398</v>
      </c>
      <c r="K550" s="37">
        <v>593949956.17729294</v>
      </c>
      <c r="L550" s="37">
        <v>2785766799.2428298</v>
      </c>
      <c r="M550" s="37">
        <v>249253018.41178</v>
      </c>
      <c r="N550" s="37">
        <v>4097806805.7501798</v>
      </c>
      <c r="O550" s="37">
        <v>384967948.68519598</v>
      </c>
      <c r="P550" s="37">
        <v>4482774754.4354095</v>
      </c>
      <c r="Q550" s="37">
        <v>0</v>
      </c>
      <c r="R550" s="37">
        <v>549</v>
      </c>
      <c r="S550" s="37">
        <v>0.54900000000000004</v>
      </c>
      <c r="T550">
        <v>0.2</v>
      </c>
    </row>
    <row r="551" spans="1:20" x14ac:dyDescent="0.25">
      <c r="A551" s="37">
        <v>524</v>
      </c>
      <c r="B551" s="37" t="s">
        <v>829</v>
      </c>
      <c r="C551" s="37" t="s">
        <v>830</v>
      </c>
      <c r="D551" s="37">
        <v>529272050.46857101</v>
      </c>
      <c r="E551" s="37">
        <v>6231081798.1787004</v>
      </c>
      <c r="F551" s="37">
        <v>1037946712.05314</v>
      </c>
      <c r="G551" s="37">
        <v>7269028510.2318201</v>
      </c>
      <c r="H551" s="37">
        <v>1437161972.90821</v>
      </c>
      <c r="I551" s="37">
        <v>279878710.75470299</v>
      </c>
      <c r="J551" s="37">
        <v>2172494235.3264499</v>
      </c>
      <c r="K551" s="37">
        <v>627848385.19699299</v>
      </c>
      <c r="L551" s="37">
        <v>2800342620.5234499</v>
      </c>
      <c r="M551" s="37">
        <v>249393339.71386701</v>
      </c>
      <c r="N551" s="37">
        <v>4058587562.8522401</v>
      </c>
      <c r="O551" s="37">
        <v>410098326.85615498</v>
      </c>
      <c r="P551" s="37">
        <v>4468685889.7083702</v>
      </c>
      <c r="Q551" s="37">
        <v>0</v>
      </c>
      <c r="R551" s="37">
        <v>550</v>
      </c>
      <c r="S551" s="37">
        <v>0.55000000000000004</v>
      </c>
      <c r="T551">
        <v>0.48499999999999999</v>
      </c>
    </row>
    <row r="552" spans="1:20" x14ac:dyDescent="0.25">
      <c r="A552" s="37">
        <v>195</v>
      </c>
      <c r="B552" s="37" t="s">
        <v>829</v>
      </c>
      <c r="C552" s="37" t="s">
        <v>830</v>
      </c>
      <c r="D552" s="37">
        <v>513053660.89249599</v>
      </c>
      <c r="E552" s="37">
        <v>6358589305.2817602</v>
      </c>
      <c r="F552" s="37">
        <v>911955267.19748795</v>
      </c>
      <c r="G552" s="37">
        <v>7270544572.47927</v>
      </c>
      <c r="H552" s="37">
        <v>1437161972.90821</v>
      </c>
      <c r="I552" s="37">
        <v>270480810.69570202</v>
      </c>
      <c r="J552" s="37">
        <v>2180360671.26864</v>
      </c>
      <c r="K552" s="37">
        <v>552226671.36129498</v>
      </c>
      <c r="L552" s="37">
        <v>2732587342.62992</v>
      </c>
      <c r="M552" s="37">
        <v>242572850.19679299</v>
      </c>
      <c r="N552" s="37">
        <v>4178228634.0131202</v>
      </c>
      <c r="O552" s="37">
        <v>359728595.83619201</v>
      </c>
      <c r="P552" s="37">
        <v>4537957229.84935</v>
      </c>
      <c r="Q552" s="37">
        <v>0</v>
      </c>
      <c r="R552" s="37">
        <v>551</v>
      </c>
      <c r="S552" s="37">
        <v>0.55100000000000005</v>
      </c>
      <c r="T552">
        <v>1</v>
      </c>
    </row>
    <row r="553" spans="1:20" x14ac:dyDescent="0.25">
      <c r="A553" s="37">
        <v>188</v>
      </c>
      <c r="B553" s="37" t="s">
        <v>829</v>
      </c>
      <c r="C553" s="37" t="s">
        <v>830</v>
      </c>
      <c r="D553" s="37">
        <v>522146860.33994001</v>
      </c>
      <c r="E553" s="37">
        <v>6262419423.3569698</v>
      </c>
      <c r="F553" s="37">
        <v>1015904814.91002</v>
      </c>
      <c r="G553" s="37">
        <v>7278324238.2669897</v>
      </c>
      <c r="H553" s="37">
        <v>1437161972.90821</v>
      </c>
      <c r="I553" s="37">
        <v>274996182.75681698</v>
      </c>
      <c r="J553" s="37">
        <v>2121084763.8891001</v>
      </c>
      <c r="K553" s="37">
        <v>630766971.88050401</v>
      </c>
      <c r="L553" s="37">
        <v>2751851735.7695999</v>
      </c>
      <c r="M553" s="37">
        <v>247150677.583123</v>
      </c>
      <c r="N553" s="37">
        <v>4141334659.4678602</v>
      </c>
      <c r="O553" s="37">
        <v>385137843.029522</v>
      </c>
      <c r="P553" s="37">
        <v>4526472502.4973898</v>
      </c>
      <c r="Q553" s="37">
        <v>0</v>
      </c>
      <c r="R553" s="37">
        <v>552</v>
      </c>
      <c r="S553" s="37">
        <v>0.55200000000000005</v>
      </c>
      <c r="T553">
        <v>0.996</v>
      </c>
    </row>
    <row r="554" spans="1:20" x14ac:dyDescent="0.25">
      <c r="A554" s="37">
        <v>586</v>
      </c>
      <c r="B554" s="37" t="s">
        <v>829</v>
      </c>
      <c r="C554" s="37" t="s">
        <v>830</v>
      </c>
      <c r="D554" s="37">
        <v>510516961.26221901</v>
      </c>
      <c r="E554" s="37">
        <v>6391705751.1805401</v>
      </c>
      <c r="F554" s="37">
        <v>888309685.75355697</v>
      </c>
      <c r="G554" s="37">
        <v>7280015436.9341002</v>
      </c>
      <c r="H554" s="37">
        <v>1437161972.90821</v>
      </c>
      <c r="I554" s="37">
        <v>269512739.99029398</v>
      </c>
      <c r="J554" s="37">
        <v>2194938974.4967299</v>
      </c>
      <c r="K554" s="37">
        <v>535663866.762797</v>
      </c>
      <c r="L554" s="37">
        <v>2730602841.2595301</v>
      </c>
      <c r="M554" s="37">
        <v>241004221.271925</v>
      </c>
      <c r="N554" s="37">
        <v>4196766776.6838002</v>
      </c>
      <c r="O554" s="37">
        <v>352645818.99075902</v>
      </c>
      <c r="P554" s="37">
        <v>4549412595.6745701</v>
      </c>
      <c r="Q554" s="37">
        <v>0</v>
      </c>
      <c r="R554" s="37">
        <v>553</v>
      </c>
      <c r="S554" s="37">
        <v>0.55300000000000005</v>
      </c>
      <c r="T554">
        <v>0.39200000000000002</v>
      </c>
    </row>
    <row r="555" spans="1:20" x14ac:dyDescent="0.25">
      <c r="A555" s="37">
        <v>677</v>
      </c>
      <c r="B555" s="37" t="s">
        <v>829</v>
      </c>
      <c r="C555" s="37" t="s">
        <v>830</v>
      </c>
      <c r="D555" s="37">
        <v>521246933.12175202</v>
      </c>
      <c r="E555" s="37">
        <v>6294723065.6392498</v>
      </c>
      <c r="F555" s="37">
        <v>987012345.53495896</v>
      </c>
      <c r="G555" s="37">
        <v>7281735411.1742296</v>
      </c>
      <c r="H555" s="37">
        <v>1437161972.90821</v>
      </c>
      <c r="I555" s="37">
        <v>273536657.39646697</v>
      </c>
      <c r="J555" s="37">
        <v>2150866545.5904598</v>
      </c>
      <c r="K555" s="37">
        <v>604799250.70443702</v>
      </c>
      <c r="L555" s="37">
        <v>2755665796.2948999</v>
      </c>
      <c r="M555" s="37">
        <v>247710275.72528499</v>
      </c>
      <c r="N555" s="37">
        <v>4143856520.04879</v>
      </c>
      <c r="O555" s="37">
        <v>382213094.83052099</v>
      </c>
      <c r="P555" s="37">
        <v>4526069614.8793201</v>
      </c>
      <c r="Q555" s="37">
        <v>0</v>
      </c>
      <c r="R555" s="37">
        <v>554</v>
      </c>
      <c r="S555" s="37">
        <v>0.55400000000000005</v>
      </c>
      <c r="T555">
        <v>0.80500000000000005</v>
      </c>
    </row>
    <row r="556" spans="1:20" x14ac:dyDescent="0.25">
      <c r="A556" s="37">
        <v>360</v>
      </c>
      <c r="B556" s="37" t="s">
        <v>829</v>
      </c>
      <c r="C556" s="37" t="s">
        <v>830</v>
      </c>
      <c r="D556" s="37">
        <v>519878619.544065</v>
      </c>
      <c r="E556" s="37">
        <v>6347774002.5850096</v>
      </c>
      <c r="F556" s="37">
        <v>935316786.15584004</v>
      </c>
      <c r="G556" s="37">
        <v>7283090788.74086</v>
      </c>
      <c r="H556" s="37">
        <v>1437161972.90821</v>
      </c>
      <c r="I556" s="37">
        <v>275330206.08033901</v>
      </c>
      <c r="J556" s="37">
        <v>2233982602.4439902</v>
      </c>
      <c r="K556" s="37">
        <v>574467097.78606296</v>
      </c>
      <c r="L556" s="37">
        <v>2808449700.2300501</v>
      </c>
      <c r="M556" s="37">
        <v>244548413.463725</v>
      </c>
      <c r="N556" s="37">
        <v>4113791400.1410198</v>
      </c>
      <c r="O556" s="37">
        <v>360849688.36977702</v>
      </c>
      <c r="P556" s="37">
        <v>4474641088.5108004</v>
      </c>
      <c r="Q556" s="37">
        <v>0</v>
      </c>
      <c r="R556" s="37">
        <v>555</v>
      </c>
      <c r="S556" s="37">
        <v>0.55500000000000005</v>
      </c>
      <c r="T556">
        <v>0.83399999999999996</v>
      </c>
    </row>
    <row r="557" spans="1:20" x14ac:dyDescent="0.25">
      <c r="A557" s="37">
        <v>14</v>
      </c>
      <c r="B557" s="37" t="s">
        <v>829</v>
      </c>
      <c r="C557" s="37" t="s">
        <v>830</v>
      </c>
      <c r="D557" s="37">
        <v>528047418.66988999</v>
      </c>
      <c r="E557" s="37">
        <v>6229169646.5704899</v>
      </c>
      <c r="F557" s="37">
        <v>1054076347.17572</v>
      </c>
      <c r="G557" s="37">
        <v>7283245993.7462196</v>
      </c>
      <c r="H557" s="37">
        <v>1437161972.90821</v>
      </c>
      <c r="I557" s="37">
        <v>280008803.28112501</v>
      </c>
      <c r="J557" s="37">
        <v>2186734238.11935</v>
      </c>
      <c r="K557" s="37">
        <v>642741850.02655196</v>
      </c>
      <c r="L557" s="37">
        <v>2829476088.1458998</v>
      </c>
      <c r="M557" s="37">
        <v>248038615.38876399</v>
      </c>
      <c r="N557" s="37">
        <v>4042435408.4511399</v>
      </c>
      <c r="O557" s="37">
        <v>411334497.14917397</v>
      </c>
      <c r="P557" s="37">
        <v>4453769905.6003199</v>
      </c>
      <c r="Q557" s="37">
        <v>0</v>
      </c>
      <c r="R557" s="37">
        <v>556</v>
      </c>
      <c r="S557" s="37">
        <v>0.55600000000000005</v>
      </c>
      <c r="T557">
        <v>0.193</v>
      </c>
    </row>
    <row r="558" spans="1:20" x14ac:dyDescent="0.25">
      <c r="A558" s="37">
        <v>439</v>
      </c>
      <c r="B558" s="37" t="s">
        <v>829</v>
      </c>
      <c r="C558" s="37" t="s">
        <v>830</v>
      </c>
      <c r="D558" s="37">
        <v>534097554.306171</v>
      </c>
      <c r="E558" s="37">
        <v>6201530143.4563398</v>
      </c>
      <c r="F558" s="37">
        <v>1082386917.47912</v>
      </c>
      <c r="G558" s="37">
        <v>7283917060.9354801</v>
      </c>
      <c r="H558" s="37">
        <v>1437161972.90821</v>
      </c>
      <c r="I558" s="37">
        <v>284195363.12040198</v>
      </c>
      <c r="J558" s="37">
        <v>2201166507.55514</v>
      </c>
      <c r="K558" s="37">
        <v>663205207.48581398</v>
      </c>
      <c r="L558" s="37">
        <v>2864371715.0409598</v>
      </c>
      <c r="M558" s="37">
        <v>249902191.18576899</v>
      </c>
      <c r="N558" s="37">
        <v>4000363635.9011898</v>
      </c>
      <c r="O558" s="37">
        <v>419181709.99330997</v>
      </c>
      <c r="P558" s="37">
        <v>4419545345.8945198</v>
      </c>
      <c r="Q558" s="37">
        <v>0</v>
      </c>
      <c r="R558" s="37">
        <v>557</v>
      </c>
      <c r="S558" s="37">
        <v>0.55700000000000005</v>
      </c>
      <c r="T558">
        <v>0.435</v>
      </c>
    </row>
    <row r="559" spans="1:20" x14ac:dyDescent="0.25">
      <c r="A559" s="37">
        <v>788</v>
      </c>
      <c r="B559" s="37" t="s">
        <v>829</v>
      </c>
      <c r="C559" s="37" t="s">
        <v>830</v>
      </c>
      <c r="D559" s="37">
        <v>541468673.84280705</v>
      </c>
      <c r="E559" s="37">
        <v>6296249230.0758801</v>
      </c>
      <c r="F559" s="37">
        <v>997176872.78974605</v>
      </c>
      <c r="G559" s="37">
        <v>7293426102.8656301</v>
      </c>
      <c r="H559" s="37">
        <v>1437161972.90821</v>
      </c>
      <c r="I559" s="37">
        <v>287279343.54489303</v>
      </c>
      <c r="J559" s="37">
        <v>2242460027.4839301</v>
      </c>
      <c r="K559" s="37">
        <v>601058706.34014904</v>
      </c>
      <c r="L559" s="37">
        <v>2843518733.82408</v>
      </c>
      <c r="M559" s="37">
        <v>254189330.29791301</v>
      </c>
      <c r="N559" s="37">
        <v>4053789202.5919499</v>
      </c>
      <c r="O559" s="37">
        <v>396118166.449597</v>
      </c>
      <c r="P559" s="37">
        <v>4449907369.0415497</v>
      </c>
      <c r="Q559" s="37">
        <v>0</v>
      </c>
      <c r="R559" s="37">
        <v>558</v>
      </c>
      <c r="S559" s="37">
        <v>0.55800000000000005</v>
      </c>
      <c r="T559">
        <v>0.60899999999999999</v>
      </c>
    </row>
    <row r="560" spans="1:20" x14ac:dyDescent="0.25">
      <c r="A560" s="37">
        <v>478</v>
      </c>
      <c r="B560" s="37" t="s">
        <v>829</v>
      </c>
      <c r="C560" s="37" t="s">
        <v>830</v>
      </c>
      <c r="D560" s="37">
        <v>527490927.81278098</v>
      </c>
      <c r="E560" s="37">
        <v>6250514564.1507196</v>
      </c>
      <c r="F560" s="37">
        <v>1046985610.19296</v>
      </c>
      <c r="G560" s="37">
        <v>7297500174.3436899</v>
      </c>
      <c r="H560" s="37">
        <v>1437161972.90821</v>
      </c>
      <c r="I560" s="37">
        <v>280657193.13390201</v>
      </c>
      <c r="J560" s="37">
        <v>2220017816.27073</v>
      </c>
      <c r="K560" s="37">
        <v>635640464.75419295</v>
      </c>
      <c r="L560" s="37">
        <v>2855658281.02492</v>
      </c>
      <c r="M560" s="37">
        <v>246833734.67887899</v>
      </c>
      <c r="N560" s="37">
        <v>4030496747.8799801</v>
      </c>
      <c r="O560" s="37">
        <v>411345145.43876898</v>
      </c>
      <c r="P560" s="37">
        <v>4441841893.3187599</v>
      </c>
      <c r="Q560" s="37">
        <v>0</v>
      </c>
      <c r="R560" s="37">
        <v>559</v>
      </c>
      <c r="S560" s="37">
        <v>0.55900000000000005</v>
      </c>
      <c r="T560">
        <v>0.81599999999999995</v>
      </c>
    </row>
    <row r="561" spans="1:20" x14ac:dyDescent="0.25">
      <c r="A561" s="37">
        <v>973</v>
      </c>
      <c r="B561" s="37" t="s">
        <v>829</v>
      </c>
      <c r="C561" s="37" t="s">
        <v>830</v>
      </c>
      <c r="D561" s="37">
        <v>560511661.42181802</v>
      </c>
      <c r="E561" s="37">
        <v>6144994010.7760696</v>
      </c>
      <c r="F561" s="37">
        <v>1153879941.5469899</v>
      </c>
      <c r="G561" s="37">
        <v>7298873952.3230801</v>
      </c>
      <c r="H561" s="37">
        <v>1437161972.90821</v>
      </c>
      <c r="I561" s="37">
        <v>299125848.96568</v>
      </c>
      <c r="J561" s="37">
        <v>2239780097.66574</v>
      </c>
      <c r="K561" s="37">
        <v>678151252.27133203</v>
      </c>
      <c r="L561" s="37">
        <v>2917931349.9370599</v>
      </c>
      <c r="M561" s="37">
        <v>261385812.456137</v>
      </c>
      <c r="N561" s="37">
        <v>3905213913.1103301</v>
      </c>
      <c r="O561" s="37">
        <v>475728689.27566099</v>
      </c>
      <c r="P561" s="37">
        <v>4380942602.3860102</v>
      </c>
      <c r="Q561" s="37">
        <v>0</v>
      </c>
      <c r="R561" s="37">
        <v>560</v>
      </c>
      <c r="S561" s="37">
        <v>0.56000000000000005</v>
      </c>
      <c r="T561">
        <v>6.0999999999999999E-2</v>
      </c>
    </row>
    <row r="562" spans="1:20" x14ac:dyDescent="0.25">
      <c r="A562" s="37">
        <v>858</v>
      </c>
      <c r="B562" s="37" t="s">
        <v>829</v>
      </c>
      <c r="C562" s="37" t="s">
        <v>830</v>
      </c>
      <c r="D562" s="37">
        <v>513352905.12083203</v>
      </c>
      <c r="E562" s="37">
        <v>6390831824.6702499</v>
      </c>
      <c r="F562" s="37">
        <v>925297933.37194204</v>
      </c>
      <c r="G562" s="37">
        <v>7316129758.0422096</v>
      </c>
      <c r="H562" s="37">
        <v>1437161972.90821</v>
      </c>
      <c r="I562" s="37">
        <v>270381356.88311201</v>
      </c>
      <c r="J562" s="37">
        <v>2194239971.0645499</v>
      </c>
      <c r="K562" s="37">
        <v>567315840.81008995</v>
      </c>
      <c r="L562" s="37">
        <v>2761555811.87464</v>
      </c>
      <c r="M562" s="37">
        <v>242971548.237719</v>
      </c>
      <c r="N562" s="37">
        <v>4196591853.6057</v>
      </c>
      <c r="O562" s="37">
        <v>357982092.56185198</v>
      </c>
      <c r="P562" s="37">
        <v>4554573946.1675701</v>
      </c>
      <c r="Q562" s="37">
        <v>0</v>
      </c>
      <c r="R562" s="37">
        <v>561</v>
      </c>
      <c r="S562" s="37">
        <v>0.56100000000000005</v>
      </c>
      <c r="T562">
        <v>0.76100000000000001</v>
      </c>
    </row>
    <row r="563" spans="1:20" x14ac:dyDescent="0.25">
      <c r="A563" s="37">
        <v>159</v>
      </c>
      <c r="B563" s="37" t="s">
        <v>829</v>
      </c>
      <c r="C563" s="37" t="s">
        <v>830</v>
      </c>
      <c r="D563" s="37">
        <v>526861379.08738601</v>
      </c>
      <c r="E563" s="37">
        <v>6381499674.5906696</v>
      </c>
      <c r="F563" s="37">
        <v>935302666.36391795</v>
      </c>
      <c r="G563" s="37">
        <v>7316802340.9545698</v>
      </c>
      <c r="H563" s="37">
        <v>1437161972.90821</v>
      </c>
      <c r="I563" s="37">
        <v>278178638.50759</v>
      </c>
      <c r="J563" s="37">
        <v>2214824312.3772202</v>
      </c>
      <c r="K563" s="37">
        <v>559917577.21911204</v>
      </c>
      <c r="L563" s="37">
        <v>2774741889.5963402</v>
      </c>
      <c r="M563" s="37">
        <v>248682740.57979599</v>
      </c>
      <c r="N563" s="37">
        <v>4166675362.2134399</v>
      </c>
      <c r="O563" s="37">
        <v>375385089.14480603</v>
      </c>
      <c r="P563" s="37">
        <v>4542060451.3582296</v>
      </c>
      <c r="Q563" s="37">
        <v>0</v>
      </c>
      <c r="R563" s="37">
        <v>562</v>
      </c>
      <c r="S563" s="37">
        <v>0.56200000000000006</v>
      </c>
      <c r="T563">
        <v>0.45200000000000001</v>
      </c>
    </row>
    <row r="564" spans="1:20" x14ac:dyDescent="0.25">
      <c r="A564" s="37">
        <v>733</v>
      </c>
      <c r="B564" s="37" t="s">
        <v>829</v>
      </c>
      <c r="C564" s="37" t="s">
        <v>830</v>
      </c>
      <c r="D564" s="37">
        <v>549093413.46680605</v>
      </c>
      <c r="E564" s="37">
        <v>6217905215.2626801</v>
      </c>
      <c r="F564" s="37">
        <v>1101579882.8882999</v>
      </c>
      <c r="G564" s="37">
        <v>7319485098.15096</v>
      </c>
      <c r="H564" s="37">
        <v>1437161972.90821</v>
      </c>
      <c r="I564" s="37">
        <v>293723890.46934199</v>
      </c>
      <c r="J564" s="37">
        <v>2296919462.6013699</v>
      </c>
      <c r="K564" s="37">
        <v>648799353.33155501</v>
      </c>
      <c r="L564" s="37">
        <v>2945718815.93293</v>
      </c>
      <c r="M564" s="37">
        <v>255369522.99746299</v>
      </c>
      <c r="N564" s="37">
        <v>3920985752.6613002</v>
      </c>
      <c r="O564" s="37">
        <v>452780529.55674499</v>
      </c>
      <c r="P564" s="37">
        <v>4373766282.21803</v>
      </c>
      <c r="Q564" s="37">
        <v>0</v>
      </c>
      <c r="R564" s="37">
        <v>563</v>
      </c>
      <c r="S564" s="37">
        <v>0.56299999999999994</v>
      </c>
      <c r="T564">
        <v>0.54500000000000004</v>
      </c>
    </row>
    <row r="565" spans="1:20" x14ac:dyDescent="0.25">
      <c r="A565" s="37">
        <v>621</v>
      </c>
      <c r="B565" s="37" t="s">
        <v>829</v>
      </c>
      <c r="C565" s="37" t="s">
        <v>830</v>
      </c>
      <c r="D565" s="37">
        <v>539858201.76795399</v>
      </c>
      <c r="E565" s="37">
        <v>6248158816.12887</v>
      </c>
      <c r="F565" s="37">
        <v>1076601514.1768501</v>
      </c>
      <c r="G565" s="37">
        <v>7324760330.3057203</v>
      </c>
      <c r="H565" s="37">
        <v>1437161972.90821</v>
      </c>
      <c r="I565" s="37">
        <v>288432455.95685101</v>
      </c>
      <c r="J565" s="37">
        <v>2247697792.59729</v>
      </c>
      <c r="K565" s="37">
        <v>647966600.08811498</v>
      </c>
      <c r="L565" s="37">
        <v>2895664392.6854</v>
      </c>
      <c r="M565" s="37">
        <v>251425745.811102</v>
      </c>
      <c r="N565" s="37">
        <v>4000461023.53157</v>
      </c>
      <c r="O565" s="37">
        <v>428634914.08873498</v>
      </c>
      <c r="P565" s="37">
        <v>4429095937.6203098</v>
      </c>
      <c r="Q565" s="37">
        <v>0</v>
      </c>
      <c r="R565" s="37">
        <v>564</v>
      </c>
      <c r="S565" s="37">
        <v>0.56399999999999995</v>
      </c>
      <c r="T565">
        <v>0.45300000000000001</v>
      </c>
    </row>
    <row r="566" spans="1:20" x14ac:dyDescent="0.25">
      <c r="A566" s="37">
        <v>387</v>
      </c>
      <c r="B566" s="37" t="s">
        <v>829</v>
      </c>
      <c r="C566" s="37" t="s">
        <v>830</v>
      </c>
      <c r="D566" s="37">
        <v>523417361.92347002</v>
      </c>
      <c r="E566" s="37">
        <v>6315826393.1946402</v>
      </c>
      <c r="F566" s="37">
        <v>1011247129.89714</v>
      </c>
      <c r="G566" s="37">
        <v>7327073523.0917797</v>
      </c>
      <c r="H566" s="37">
        <v>1437161972.90821</v>
      </c>
      <c r="I566" s="37">
        <v>275649036.92110097</v>
      </c>
      <c r="J566" s="37">
        <v>2143052327.0694201</v>
      </c>
      <c r="K566" s="37">
        <v>630148173.13429904</v>
      </c>
      <c r="L566" s="37">
        <v>2773200500.2037201</v>
      </c>
      <c r="M566" s="37">
        <v>247768325.00236899</v>
      </c>
      <c r="N566" s="37">
        <v>4172774066.1252198</v>
      </c>
      <c r="O566" s="37">
        <v>381098956.76284897</v>
      </c>
      <c r="P566" s="37">
        <v>4553873022.8880596</v>
      </c>
      <c r="Q566" s="37">
        <v>0</v>
      </c>
      <c r="R566" s="37">
        <v>565</v>
      </c>
      <c r="S566" s="37">
        <v>0.56499999999999995</v>
      </c>
      <c r="T566">
        <v>0.214</v>
      </c>
    </row>
    <row r="567" spans="1:20" x14ac:dyDescent="0.25">
      <c r="A567" s="37">
        <v>56</v>
      </c>
      <c r="B567" s="37" t="s">
        <v>829</v>
      </c>
      <c r="C567" s="37" t="s">
        <v>830</v>
      </c>
      <c r="D567" s="37">
        <v>529574035.91003001</v>
      </c>
      <c r="E567" s="37">
        <v>6334402910.4491596</v>
      </c>
      <c r="F567" s="37">
        <v>1002213148.5769399</v>
      </c>
      <c r="G567" s="37">
        <v>7336616059.0261002</v>
      </c>
      <c r="H567" s="37">
        <v>1437161972.90821</v>
      </c>
      <c r="I567" s="37">
        <v>278269878.11333901</v>
      </c>
      <c r="J567" s="37">
        <v>2147911276.9974499</v>
      </c>
      <c r="K567" s="37">
        <v>616311028.75440097</v>
      </c>
      <c r="L567" s="37">
        <v>2764222305.7518401</v>
      </c>
      <c r="M567" s="37">
        <v>251304157.796691</v>
      </c>
      <c r="N567" s="37">
        <v>4186491633.4517102</v>
      </c>
      <c r="O567" s="37">
        <v>385902119.82254499</v>
      </c>
      <c r="P567" s="37">
        <v>4572393753.27425</v>
      </c>
      <c r="Q567" s="37">
        <v>0</v>
      </c>
      <c r="R567" s="37">
        <v>566</v>
      </c>
      <c r="S567" s="37">
        <v>0.56599999999999995</v>
      </c>
      <c r="T567">
        <v>0.26900000000000002</v>
      </c>
    </row>
    <row r="568" spans="1:20" x14ac:dyDescent="0.25">
      <c r="A568" s="37">
        <v>620</v>
      </c>
      <c r="B568" s="37" t="s">
        <v>829</v>
      </c>
      <c r="C568" s="37" t="s">
        <v>830</v>
      </c>
      <c r="D568" s="37">
        <v>535710998.18122798</v>
      </c>
      <c r="E568" s="37">
        <v>6264328253.5822802</v>
      </c>
      <c r="F568" s="37">
        <v>1074961900.9031</v>
      </c>
      <c r="G568" s="37">
        <v>7339290154.4854002</v>
      </c>
      <c r="H568" s="37">
        <v>1437161972.90821</v>
      </c>
      <c r="I568" s="37">
        <v>282917261.02103502</v>
      </c>
      <c r="J568" s="37">
        <v>2180780658.45786</v>
      </c>
      <c r="K568" s="37">
        <v>653841168.39633906</v>
      </c>
      <c r="L568" s="37">
        <v>2834621826.8542099</v>
      </c>
      <c r="M568" s="37">
        <v>252793737.160193</v>
      </c>
      <c r="N568" s="37">
        <v>4083547595.1244102</v>
      </c>
      <c r="O568" s="37">
        <v>421120732.506769</v>
      </c>
      <c r="P568" s="37">
        <v>4504668327.6311903</v>
      </c>
      <c r="Q568" s="37">
        <v>0</v>
      </c>
      <c r="R568" s="37">
        <v>567</v>
      </c>
      <c r="S568" s="37">
        <v>0.56699999999999995</v>
      </c>
      <c r="T568">
        <v>0.14499999999999999</v>
      </c>
    </row>
    <row r="569" spans="1:20" x14ac:dyDescent="0.25">
      <c r="A569" s="37">
        <v>132</v>
      </c>
      <c r="B569" s="37" t="s">
        <v>829</v>
      </c>
      <c r="C569" s="37" t="s">
        <v>830</v>
      </c>
      <c r="D569" s="37">
        <v>526572695.75312501</v>
      </c>
      <c r="E569" s="37">
        <v>6421056809.6275597</v>
      </c>
      <c r="F569" s="37">
        <v>921622793.70086706</v>
      </c>
      <c r="G569" s="37">
        <v>7342679603.3284302</v>
      </c>
      <c r="H569" s="37">
        <v>1437161972.90821</v>
      </c>
      <c r="I569" s="37">
        <v>277339359.901039</v>
      </c>
      <c r="J569" s="37">
        <v>2231883552.7267599</v>
      </c>
      <c r="K569" s="37">
        <v>564696173.71862698</v>
      </c>
      <c r="L569" s="37">
        <v>2796579726.4453902</v>
      </c>
      <c r="M569" s="37">
        <v>249233335.85208601</v>
      </c>
      <c r="N569" s="37">
        <v>4189173256.9008002</v>
      </c>
      <c r="O569" s="37">
        <v>356926619.98223901</v>
      </c>
      <c r="P569" s="37">
        <v>4546099876.8830404</v>
      </c>
      <c r="Q569" s="37">
        <v>0</v>
      </c>
      <c r="R569" s="37">
        <v>568</v>
      </c>
      <c r="S569" s="37">
        <v>0.56799999999999995</v>
      </c>
      <c r="T569">
        <v>0.32400000000000001</v>
      </c>
    </row>
    <row r="570" spans="1:20" x14ac:dyDescent="0.25">
      <c r="A570" s="37">
        <v>935</v>
      </c>
      <c r="B570" s="37" t="s">
        <v>829</v>
      </c>
      <c r="C570" s="37" t="s">
        <v>830</v>
      </c>
      <c r="D570" s="37">
        <v>533775094.91480899</v>
      </c>
      <c r="E570" s="37">
        <v>6311014837.0711803</v>
      </c>
      <c r="F570" s="37">
        <v>1032524245.14149</v>
      </c>
      <c r="G570" s="37">
        <v>7343539082.2126904</v>
      </c>
      <c r="H570" s="37">
        <v>1437161972.90821</v>
      </c>
      <c r="I570" s="37">
        <v>281980524.11039001</v>
      </c>
      <c r="J570" s="37">
        <v>2205138065.2444501</v>
      </c>
      <c r="K570" s="37">
        <v>625959521.91491103</v>
      </c>
      <c r="L570" s="37">
        <v>2831097587.1593599</v>
      </c>
      <c r="M570" s="37">
        <v>251794570.80441901</v>
      </c>
      <c r="N570" s="37">
        <v>4105876771.8267298</v>
      </c>
      <c r="O570" s="37">
        <v>406564723.22658497</v>
      </c>
      <c r="P570" s="37">
        <v>4512441495.0533199</v>
      </c>
      <c r="Q570" s="37">
        <v>0</v>
      </c>
      <c r="R570" s="37">
        <v>569</v>
      </c>
      <c r="S570" s="37">
        <v>0.56899999999999995</v>
      </c>
      <c r="T570">
        <v>0.75700000000000001</v>
      </c>
    </row>
    <row r="571" spans="1:20" x14ac:dyDescent="0.25">
      <c r="A571" s="37">
        <v>300</v>
      </c>
      <c r="B571" s="37" t="s">
        <v>829</v>
      </c>
      <c r="C571" s="37" t="s">
        <v>830</v>
      </c>
      <c r="D571" s="37">
        <v>520216424.28732401</v>
      </c>
      <c r="E571" s="37">
        <v>6369553496.5924196</v>
      </c>
      <c r="F571" s="37">
        <v>975546281.69519806</v>
      </c>
      <c r="G571" s="37">
        <v>7345099778.2875996</v>
      </c>
      <c r="H571" s="37">
        <v>1437161972.90821</v>
      </c>
      <c r="I571" s="37">
        <v>274117250.35048002</v>
      </c>
      <c r="J571" s="37">
        <v>2179383277.9829402</v>
      </c>
      <c r="K571" s="37">
        <v>600009283.84231997</v>
      </c>
      <c r="L571" s="37">
        <v>2779392561.8252602</v>
      </c>
      <c r="M571" s="37">
        <v>246099173.93684399</v>
      </c>
      <c r="N571" s="37">
        <v>4190170218.6094699</v>
      </c>
      <c r="O571" s="37">
        <v>375536997.85287797</v>
      </c>
      <c r="P571" s="37">
        <v>4565707216.4623299</v>
      </c>
      <c r="Q571" s="37">
        <v>0</v>
      </c>
      <c r="R571" s="37">
        <v>570</v>
      </c>
      <c r="S571" s="37">
        <v>0.56999999999999995</v>
      </c>
      <c r="T571">
        <v>0.23499999999999999</v>
      </c>
    </row>
    <row r="572" spans="1:20" x14ac:dyDescent="0.25">
      <c r="A572" s="37">
        <v>430</v>
      </c>
      <c r="B572" s="37" t="s">
        <v>829</v>
      </c>
      <c r="C572" s="37" t="s">
        <v>830</v>
      </c>
      <c r="D572" s="37">
        <v>517290914.77209997</v>
      </c>
      <c r="E572" s="37">
        <v>6409767303.9032497</v>
      </c>
      <c r="F572" s="37">
        <v>938628572.43515599</v>
      </c>
      <c r="G572" s="37">
        <v>7348395876.3384104</v>
      </c>
      <c r="H572" s="37">
        <v>1437161972.90821</v>
      </c>
      <c r="I572" s="37">
        <v>272390099.48181701</v>
      </c>
      <c r="J572" s="37">
        <v>2180065471.46383</v>
      </c>
      <c r="K572" s="37">
        <v>572000120.05381405</v>
      </c>
      <c r="L572" s="37">
        <v>2752065591.5176501</v>
      </c>
      <c r="M572" s="37">
        <v>244900815.29028299</v>
      </c>
      <c r="N572" s="37">
        <v>4229701832.4394202</v>
      </c>
      <c r="O572" s="37">
        <v>366628452.38134098</v>
      </c>
      <c r="P572" s="37">
        <v>4596330284.8207598</v>
      </c>
      <c r="Q572" s="37">
        <v>0</v>
      </c>
      <c r="R572" s="37">
        <v>571</v>
      </c>
      <c r="S572" s="37">
        <v>0.57099999999999995</v>
      </c>
      <c r="T572">
        <v>0.40300000000000002</v>
      </c>
    </row>
    <row r="573" spans="1:20" x14ac:dyDescent="0.25">
      <c r="A573" s="37">
        <v>314</v>
      </c>
      <c r="B573" s="37" t="s">
        <v>829</v>
      </c>
      <c r="C573" s="37" t="s">
        <v>830</v>
      </c>
      <c r="D573" s="37">
        <v>541467687.34890699</v>
      </c>
      <c r="E573" s="37">
        <v>6267740220.8151598</v>
      </c>
      <c r="F573" s="37">
        <v>1081241492.7691801</v>
      </c>
      <c r="G573" s="37">
        <v>7348981713.5843401</v>
      </c>
      <c r="H573" s="37">
        <v>1437161972.90821</v>
      </c>
      <c r="I573" s="37">
        <v>286881074.40258002</v>
      </c>
      <c r="J573" s="37">
        <v>2189003346.77669</v>
      </c>
      <c r="K573" s="37">
        <v>657755175.73539495</v>
      </c>
      <c r="L573" s="37">
        <v>2846758522.5120802</v>
      </c>
      <c r="M573" s="37">
        <v>254586612.946327</v>
      </c>
      <c r="N573" s="37">
        <v>4078736874.0384598</v>
      </c>
      <c r="O573" s="37">
        <v>423486317.03379202</v>
      </c>
      <c r="P573" s="37">
        <v>4502223191.0722504</v>
      </c>
      <c r="Q573" s="37">
        <v>0</v>
      </c>
      <c r="R573" s="37">
        <v>572</v>
      </c>
      <c r="S573" s="37">
        <v>0.57199999999999995</v>
      </c>
      <c r="T573">
        <v>0.85599999999999998</v>
      </c>
    </row>
    <row r="574" spans="1:20" x14ac:dyDescent="0.25">
      <c r="A574" s="37">
        <v>225</v>
      </c>
      <c r="B574" s="37" t="s">
        <v>829</v>
      </c>
      <c r="C574" s="37" t="s">
        <v>830</v>
      </c>
      <c r="D574" s="37">
        <v>538615727.22781599</v>
      </c>
      <c r="E574" s="37">
        <v>6337731752.2834101</v>
      </c>
      <c r="F574" s="37">
        <v>1011620210.8723201</v>
      </c>
      <c r="G574" s="37">
        <v>7349351963.1557198</v>
      </c>
      <c r="H574" s="37">
        <v>1437161972.90821</v>
      </c>
      <c r="I574" s="37">
        <v>285577910.05351299</v>
      </c>
      <c r="J574" s="37">
        <v>2230671359.5082698</v>
      </c>
      <c r="K574" s="37">
        <v>618033518.510185</v>
      </c>
      <c r="L574" s="37">
        <v>2848704878.0184598</v>
      </c>
      <c r="M574" s="37">
        <v>253037817.17430201</v>
      </c>
      <c r="N574" s="37">
        <v>4107060392.7751298</v>
      </c>
      <c r="O574" s="37">
        <v>393586692.36213601</v>
      </c>
      <c r="P574" s="37">
        <v>4500647085.1372499</v>
      </c>
      <c r="Q574" s="37">
        <v>0</v>
      </c>
      <c r="R574" s="37">
        <v>573</v>
      </c>
      <c r="S574" s="37">
        <v>0.57299999999999995</v>
      </c>
      <c r="T574">
        <v>0.33600000000000002</v>
      </c>
    </row>
    <row r="575" spans="1:20" x14ac:dyDescent="0.25">
      <c r="A575" s="37">
        <v>716</v>
      </c>
      <c r="B575" s="37" t="s">
        <v>829</v>
      </c>
      <c r="C575" s="37" t="s">
        <v>830</v>
      </c>
      <c r="D575" s="37">
        <v>515634404.30782199</v>
      </c>
      <c r="E575" s="37">
        <v>6440459633.6214104</v>
      </c>
      <c r="F575" s="37">
        <v>912510994.03178298</v>
      </c>
      <c r="G575" s="37">
        <v>7352970627.6531897</v>
      </c>
      <c r="H575" s="37">
        <v>1437161972.90821</v>
      </c>
      <c r="I575" s="37">
        <v>271145599.05526298</v>
      </c>
      <c r="J575" s="37">
        <v>2202007863.8239298</v>
      </c>
      <c r="K575" s="37">
        <v>558211001.08652794</v>
      </c>
      <c r="L575" s="37">
        <v>2760218864.91046</v>
      </c>
      <c r="M575" s="37">
        <v>244488805.25255799</v>
      </c>
      <c r="N575" s="37">
        <v>4238451769.7974701</v>
      </c>
      <c r="O575" s="37">
        <v>354299992.94525498</v>
      </c>
      <c r="P575" s="37">
        <v>4592751762.7427197</v>
      </c>
      <c r="Q575" s="37">
        <v>0</v>
      </c>
      <c r="R575" s="37">
        <v>574</v>
      </c>
      <c r="S575" s="37">
        <v>0.57399999999999995</v>
      </c>
      <c r="T575">
        <v>0.09</v>
      </c>
    </row>
    <row r="576" spans="1:20" x14ac:dyDescent="0.25">
      <c r="A576" s="37">
        <v>497</v>
      </c>
      <c r="B576" s="37" t="s">
        <v>829</v>
      </c>
      <c r="C576" s="37" t="s">
        <v>830</v>
      </c>
      <c r="D576" s="37">
        <v>537325638.55154097</v>
      </c>
      <c r="E576" s="37">
        <v>6325215694.0254297</v>
      </c>
      <c r="F576" s="37">
        <v>1030650911.99547</v>
      </c>
      <c r="G576" s="37">
        <v>7355866606.0209103</v>
      </c>
      <c r="H576" s="37">
        <v>1437161972.90821</v>
      </c>
      <c r="I576" s="37">
        <v>284848094.68212199</v>
      </c>
      <c r="J576" s="37">
        <v>2209955570.7178798</v>
      </c>
      <c r="K576" s="37">
        <v>629179525.04892695</v>
      </c>
      <c r="L576" s="37">
        <v>2839135095.76682</v>
      </c>
      <c r="M576" s="37">
        <v>252477543.869418</v>
      </c>
      <c r="N576" s="37">
        <v>4115260123.3075399</v>
      </c>
      <c r="O576" s="37">
        <v>401471386.94655001</v>
      </c>
      <c r="P576" s="37">
        <v>4516731510.2540903</v>
      </c>
      <c r="Q576" s="37">
        <v>0</v>
      </c>
      <c r="R576" s="37">
        <v>575</v>
      </c>
      <c r="S576" s="37">
        <v>0.57499999999999996</v>
      </c>
      <c r="T576">
        <v>0.81299999999999994</v>
      </c>
    </row>
    <row r="577" spans="1:20" x14ac:dyDescent="0.25">
      <c r="A577" s="37">
        <v>35</v>
      </c>
      <c r="B577" s="37" t="s">
        <v>829</v>
      </c>
      <c r="C577" s="37" t="s">
        <v>830</v>
      </c>
      <c r="D577" s="37">
        <v>526981805.572667</v>
      </c>
      <c r="E577" s="37">
        <v>6360291238.45296</v>
      </c>
      <c r="F577" s="37">
        <v>1002500626.72743</v>
      </c>
      <c r="G577" s="37">
        <v>7362791865.1804104</v>
      </c>
      <c r="H577" s="37">
        <v>1437161972.90821</v>
      </c>
      <c r="I577" s="37">
        <v>278719143.45665801</v>
      </c>
      <c r="J577" s="37">
        <v>2220995402.9507399</v>
      </c>
      <c r="K577" s="37">
        <v>598695612.26692295</v>
      </c>
      <c r="L577" s="37">
        <v>2819691015.21766</v>
      </c>
      <c r="M577" s="37">
        <v>248262662.116009</v>
      </c>
      <c r="N577" s="37">
        <v>4139295835.5022202</v>
      </c>
      <c r="O577" s="37">
        <v>403805014.46051002</v>
      </c>
      <c r="P577" s="37">
        <v>4543100849.9627399</v>
      </c>
      <c r="Q577" s="37">
        <v>0</v>
      </c>
      <c r="R577" s="37">
        <v>576</v>
      </c>
      <c r="S577" s="37">
        <v>0.57599999999999996</v>
      </c>
      <c r="T577">
        <v>0.59099999999999997</v>
      </c>
    </row>
    <row r="578" spans="1:20" x14ac:dyDescent="0.25">
      <c r="A578" s="37">
        <v>325</v>
      </c>
      <c r="B578" s="37" t="s">
        <v>829</v>
      </c>
      <c r="C578" s="37" t="s">
        <v>830</v>
      </c>
      <c r="D578" s="37">
        <v>527542633.863334</v>
      </c>
      <c r="E578" s="37">
        <v>6357265802.9614201</v>
      </c>
      <c r="F578" s="37">
        <v>1006063016.80076</v>
      </c>
      <c r="G578" s="37">
        <v>7363328819.7621603</v>
      </c>
      <c r="H578" s="37">
        <v>1437161972.90821</v>
      </c>
      <c r="I578" s="37">
        <v>280723284.59621203</v>
      </c>
      <c r="J578" s="37">
        <v>2247391844.55826</v>
      </c>
      <c r="K578" s="37">
        <v>601157248.28893399</v>
      </c>
      <c r="L578" s="37">
        <v>2848549092.8471999</v>
      </c>
      <c r="M578" s="37">
        <v>246819349.26712099</v>
      </c>
      <c r="N578" s="37">
        <v>4109873958.4031501</v>
      </c>
      <c r="O578" s="37">
        <v>404905768.51182699</v>
      </c>
      <c r="P578" s="37">
        <v>4514779726.9149599</v>
      </c>
      <c r="Q578" s="37">
        <v>0</v>
      </c>
      <c r="R578" s="37">
        <v>577</v>
      </c>
      <c r="S578" s="37">
        <v>0.57699999999999996</v>
      </c>
      <c r="T578">
        <v>0.60599999999999998</v>
      </c>
    </row>
    <row r="579" spans="1:20" x14ac:dyDescent="0.25">
      <c r="A579" s="37">
        <v>20</v>
      </c>
      <c r="B579" s="37" t="s">
        <v>829</v>
      </c>
      <c r="C579" s="37" t="s">
        <v>830</v>
      </c>
      <c r="D579" s="37">
        <v>525538238.84508198</v>
      </c>
      <c r="E579" s="37">
        <v>6401737190.8999701</v>
      </c>
      <c r="F579" s="37">
        <v>961983710.54115796</v>
      </c>
      <c r="G579" s="37">
        <v>7363720901.4411497</v>
      </c>
      <c r="H579" s="37">
        <v>1437161972.90821</v>
      </c>
      <c r="I579" s="37">
        <v>277083433.19296402</v>
      </c>
      <c r="J579" s="37">
        <v>2169865156.41293</v>
      </c>
      <c r="K579" s="37">
        <v>584114862.24080896</v>
      </c>
      <c r="L579" s="37">
        <v>2753980018.6537299</v>
      </c>
      <c r="M579" s="37">
        <v>248454805.65211701</v>
      </c>
      <c r="N579" s="37">
        <v>4231872034.48704</v>
      </c>
      <c r="O579" s="37">
        <v>377868848.30034798</v>
      </c>
      <c r="P579" s="37">
        <v>4609740882.7874098</v>
      </c>
      <c r="Q579" s="37">
        <v>0</v>
      </c>
      <c r="R579" s="37">
        <v>578</v>
      </c>
      <c r="S579" s="37">
        <v>0.57799999999999996</v>
      </c>
      <c r="T579">
        <v>0.67900000000000005</v>
      </c>
    </row>
    <row r="580" spans="1:20" x14ac:dyDescent="0.25">
      <c r="A580" s="37">
        <v>613</v>
      </c>
      <c r="B580" s="37" t="s">
        <v>829</v>
      </c>
      <c r="C580" s="37" t="s">
        <v>830</v>
      </c>
      <c r="D580" s="37">
        <v>524119397.47522801</v>
      </c>
      <c r="E580" s="37">
        <v>6412323471.7800798</v>
      </c>
      <c r="F580" s="37">
        <v>952851283.52593005</v>
      </c>
      <c r="G580" s="37">
        <v>7365174755.3060198</v>
      </c>
      <c r="H580" s="37">
        <v>1437161972.90821</v>
      </c>
      <c r="I580" s="37">
        <v>277769063.61329597</v>
      </c>
      <c r="J580" s="37">
        <v>2233465439.2424402</v>
      </c>
      <c r="K580" s="37">
        <v>580501777.53629899</v>
      </c>
      <c r="L580" s="37">
        <v>2813967216.7787299</v>
      </c>
      <c r="M580" s="37">
        <v>246350333.86193201</v>
      </c>
      <c r="N580" s="37">
        <v>4178858032.5376401</v>
      </c>
      <c r="O580" s="37">
        <v>372349505.989631</v>
      </c>
      <c r="P580" s="37">
        <v>4551207538.5272799</v>
      </c>
      <c r="Q580" s="37">
        <v>0</v>
      </c>
      <c r="R580" s="37">
        <v>579</v>
      </c>
      <c r="S580" s="37">
        <v>0.57899999999999996</v>
      </c>
      <c r="T580">
        <v>0.37</v>
      </c>
    </row>
    <row r="581" spans="1:20" x14ac:dyDescent="0.25">
      <c r="A581" s="37">
        <v>501</v>
      </c>
      <c r="B581" s="37" t="s">
        <v>829</v>
      </c>
      <c r="C581" s="37" t="s">
        <v>830</v>
      </c>
      <c r="D581" s="37">
        <v>539989040.76509094</v>
      </c>
      <c r="E581" s="37">
        <v>6397119046.0497398</v>
      </c>
      <c r="F581" s="37">
        <v>972520602.95371306</v>
      </c>
      <c r="G581" s="37">
        <v>7369639649.0034504</v>
      </c>
      <c r="H581" s="37">
        <v>1437161972.90821</v>
      </c>
      <c r="I581" s="37">
        <v>285963412.92871898</v>
      </c>
      <c r="J581" s="37">
        <v>2254645023.5029101</v>
      </c>
      <c r="K581" s="37">
        <v>591389696.43561995</v>
      </c>
      <c r="L581" s="37">
        <v>2846034719.93853</v>
      </c>
      <c r="M581" s="37">
        <v>254025627.83637199</v>
      </c>
      <c r="N581" s="37">
        <v>4142474022.5468302</v>
      </c>
      <c r="O581" s="37">
        <v>381130906.51809198</v>
      </c>
      <c r="P581" s="37">
        <v>4523604929.0649099</v>
      </c>
      <c r="Q581" s="37">
        <v>0</v>
      </c>
      <c r="R581" s="37">
        <v>580</v>
      </c>
      <c r="S581" s="37">
        <v>0.57999999999999996</v>
      </c>
      <c r="T581">
        <v>0.47799999999999998</v>
      </c>
    </row>
    <row r="582" spans="1:20" x14ac:dyDescent="0.25">
      <c r="A582" s="37">
        <v>275</v>
      </c>
      <c r="B582" s="37" t="s">
        <v>829</v>
      </c>
      <c r="C582" s="37" t="s">
        <v>830</v>
      </c>
      <c r="D582" s="37">
        <v>564496803.48611796</v>
      </c>
      <c r="E582" s="37">
        <v>6235405263.2306299</v>
      </c>
      <c r="F582" s="37">
        <v>1141444962.26845</v>
      </c>
      <c r="G582" s="37">
        <v>7376850225.4990597</v>
      </c>
      <c r="H582" s="37">
        <v>1437161972.90821</v>
      </c>
      <c r="I582" s="37">
        <v>302063882.36758298</v>
      </c>
      <c r="J582" s="37">
        <v>2283706924.00981</v>
      </c>
      <c r="K582" s="37">
        <v>670685502.07238805</v>
      </c>
      <c r="L582" s="37">
        <v>2954392426.0822001</v>
      </c>
      <c r="M582" s="37">
        <v>262432921.11853501</v>
      </c>
      <c r="N582" s="37">
        <v>3951698339.2208099</v>
      </c>
      <c r="O582" s="37">
        <v>470759460.19606698</v>
      </c>
      <c r="P582" s="37">
        <v>4422457799.4168596</v>
      </c>
      <c r="Q582" s="37">
        <v>0</v>
      </c>
      <c r="R582" s="37">
        <v>581</v>
      </c>
      <c r="S582" s="37">
        <v>0.58099999999999996</v>
      </c>
      <c r="T582">
        <v>0.159</v>
      </c>
    </row>
    <row r="583" spans="1:20" x14ac:dyDescent="0.25">
      <c r="A583" s="37">
        <v>194</v>
      </c>
      <c r="B583" s="37" t="s">
        <v>829</v>
      </c>
      <c r="C583" s="37" t="s">
        <v>830</v>
      </c>
      <c r="D583" s="37">
        <v>526199668.425906</v>
      </c>
      <c r="E583" s="37">
        <v>6426057137.5689001</v>
      </c>
      <c r="F583" s="37">
        <v>951965537.14394999</v>
      </c>
      <c r="G583" s="37">
        <v>7378022674.7128601</v>
      </c>
      <c r="H583" s="37">
        <v>1437161972.90821</v>
      </c>
      <c r="I583" s="37">
        <v>277665241.68632901</v>
      </c>
      <c r="J583" s="37">
        <v>2183837021.0879202</v>
      </c>
      <c r="K583" s="37">
        <v>577267276.23486495</v>
      </c>
      <c r="L583" s="37">
        <v>2761104297.3227901</v>
      </c>
      <c r="M583" s="37">
        <v>248534426.73957601</v>
      </c>
      <c r="N583" s="37">
        <v>4242220116.4809799</v>
      </c>
      <c r="O583" s="37">
        <v>374698260.90908498</v>
      </c>
      <c r="P583" s="37">
        <v>4616918377.3900604</v>
      </c>
      <c r="Q583" s="37">
        <v>0</v>
      </c>
      <c r="R583" s="37">
        <v>582</v>
      </c>
      <c r="S583" s="37">
        <v>0.58199999999999996</v>
      </c>
      <c r="T583">
        <v>0.995</v>
      </c>
    </row>
    <row r="584" spans="1:20" x14ac:dyDescent="0.25">
      <c r="A584" s="37">
        <v>347</v>
      </c>
      <c r="B584" s="37" t="s">
        <v>829</v>
      </c>
      <c r="C584" s="37" t="s">
        <v>830</v>
      </c>
      <c r="D584" s="37">
        <v>553342566.86180401</v>
      </c>
      <c r="E584" s="37">
        <v>6250273060.0430698</v>
      </c>
      <c r="F584" s="37">
        <v>1129582665.52176</v>
      </c>
      <c r="G584" s="37">
        <v>7379855725.5648298</v>
      </c>
      <c r="H584" s="37">
        <v>1437161972.90821</v>
      </c>
      <c r="I584" s="37">
        <v>296374656.73844302</v>
      </c>
      <c r="J584" s="37">
        <v>2303176594.0873599</v>
      </c>
      <c r="K584" s="37">
        <v>666691388.33725095</v>
      </c>
      <c r="L584" s="37">
        <v>2969867982.4246101</v>
      </c>
      <c r="M584" s="37">
        <v>256967910.12336001</v>
      </c>
      <c r="N584" s="37">
        <v>3947096465.9557099</v>
      </c>
      <c r="O584" s="37">
        <v>462891277.18451399</v>
      </c>
      <c r="P584" s="37">
        <v>4409987743.1402197</v>
      </c>
      <c r="Q584" s="37">
        <v>0</v>
      </c>
      <c r="R584" s="37">
        <v>583</v>
      </c>
      <c r="S584" s="37">
        <v>0.58299999999999996</v>
      </c>
      <c r="T584">
        <v>0.35099999999999998</v>
      </c>
    </row>
    <row r="585" spans="1:20" x14ac:dyDescent="0.25">
      <c r="A585" s="37">
        <v>39</v>
      </c>
      <c r="B585" s="37" t="s">
        <v>829</v>
      </c>
      <c r="C585" s="37" t="s">
        <v>830</v>
      </c>
      <c r="D585" s="37">
        <v>530775009.72409302</v>
      </c>
      <c r="E585" s="37">
        <v>6442124288.5256205</v>
      </c>
      <c r="F585" s="37">
        <v>944561634.004354</v>
      </c>
      <c r="G585" s="37">
        <v>7386685922.5299702</v>
      </c>
      <c r="H585" s="37">
        <v>1437161972.90821</v>
      </c>
      <c r="I585" s="37">
        <v>278709381.09267199</v>
      </c>
      <c r="J585" s="37">
        <v>2233299929.4952798</v>
      </c>
      <c r="K585" s="37">
        <v>569047374.39996696</v>
      </c>
      <c r="L585" s="37">
        <v>2802347303.8952498</v>
      </c>
      <c r="M585" s="37">
        <v>252065628.631421</v>
      </c>
      <c r="N585" s="37">
        <v>4208824359.0303402</v>
      </c>
      <c r="O585" s="37">
        <v>375514259.60438597</v>
      </c>
      <c r="P585" s="37">
        <v>4584338618.6347198</v>
      </c>
      <c r="Q585" s="37">
        <v>0</v>
      </c>
      <c r="R585" s="37">
        <v>584</v>
      </c>
      <c r="S585" s="37">
        <v>0.58399999999999996</v>
      </c>
      <c r="T585">
        <v>9.7000000000000003E-2</v>
      </c>
    </row>
    <row r="586" spans="1:20" x14ac:dyDescent="0.25">
      <c r="A586" s="37">
        <v>938</v>
      </c>
      <c r="B586" s="37" t="s">
        <v>829</v>
      </c>
      <c r="C586" s="37" t="s">
        <v>830</v>
      </c>
      <c r="D586" s="37">
        <v>544312808.66889405</v>
      </c>
      <c r="E586" s="37">
        <v>6423996476.48524</v>
      </c>
      <c r="F586" s="37">
        <v>963379104.07569003</v>
      </c>
      <c r="G586" s="37">
        <v>7387375580.5608997</v>
      </c>
      <c r="H586" s="37">
        <v>1437161972.90821</v>
      </c>
      <c r="I586" s="37">
        <v>288894954.14761001</v>
      </c>
      <c r="J586" s="37">
        <v>2304680047.6662798</v>
      </c>
      <c r="K586" s="37">
        <v>579269629.75239098</v>
      </c>
      <c r="L586" s="37">
        <v>2883949677.4186702</v>
      </c>
      <c r="M586" s="37">
        <v>255417854.521283</v>
      </c>
      <c r="N586" s="37">
        <v>4119316428.8189502</v>
      </c>
      <c r="O586" s="37">
        <v>384109474.32329899</v>
      </c>
      <c r="P586" s="37">
        <v>4503425903.1422195</v>
      </c>
      <c r="Q586" s="37">
        <v>0</v>
      </c>
      <c r="R586" s="37">
        <v>585</v>
      </c>
      <c r="S586" s="37">
        <v>0.58499999999999996</v>
      </c>
      <c r="T586">
        <v>0.83199999999999996</v>
      </c>
    </row>
    <row r="587" spans="1:20" x14ac:dyDescent="0.25">
      <c r="A587" s="37">
        <v>625</v>
      </c>
      <c r="B587" s="37" t="s">
        <v>829</v>
      </c>
      <c r="C587" s="37" t="s">
        <v>830</v>
      </c>
      <c r="D587" s="37">
        <v>519649549.29333299</v>
      </c>
      <c r="E587" s="37">
        <v>6426500289.7341604</v>
      </c>
      <c r="F587" s="37">
        <v>962663445.10209596</v>
      </c>
      <c r="G587" s="37">
        <v>7389163734.8362398</v>
      </c>
      <c r="H587" s="37">
        <v>1437161972.90821</v>
      </c>
      <c r="I587" s="37">
        <v>274743446.23138899</v>
      </c>
      <c r="J587" s="37">
        <v>2223922664.9439301</v>
      </c>
      <c r="K587" s="37">
        <v>595233136.64104998</v>
      </c>
      <c r="L587" s="37">
        <v>2819155801.58498</v>
      </c>
      <c r="M587" s="37">
        <v>244906103.06194299</v>
      </c>
      <c r="N587" s="37">
        <v>4202577624.7902298</v>
      </c>
      <c r="O587" s="37">
        <v>367430308.46104598</v>
      </c>
      <c r="P587" s="37">
        <v>4570007933.2512598</v>
      </c>
      <c r="Q587" s="37">
        <v>0</v>
      </c>
      <c r="R587" s="37">
        <v>586</v>
      </c>
      <c r="S587" s="37">
        <v>0.58599999999999997</v>
      </c>
      <c r="T587">
        <v>0.53</v>
      </c>
    </row>
    <row r="588" spans="1:20" x14ac:dyDescent="0.25">
      <c r="A588" s="37">
        <v>459</v>
      </c>
      <c r="B588" s="37" t="s">
        <v>829</v>
      </c>
      <c r="C588" s="37" t="s">
        <v>830</v>
      </c>
      <c r="D588" s="37">
        <v>540543053.15646505</v>
      </c>
      <c r="E588" s="37">
        <v>6427906093.2337799</v>
      </c>
      <c r="F588" s="37">
        <v>962727806.56761599</v>
      </c>
      <c r="G588" s="37">
        <v>7390633899.8013897</v>
      </c>
      <c r="H588" s="37">
        <v>1437161972.90821</v>
      </c>
      <c r="I588" s="37">
        <v>285593803.97033399</v>
      </c>
      <c r="J588" s="37">
        <v>2254078234.4117398</v>
      </c>
      <c r="K588" s="37">
        <v>582020451.58149898</v>
      </c>
      <c r="L588" s="37">
        <v>2836098685.9932399</v>
      </c>
      <c r="M588" s="37">
        <v>254949249.18612999</v>
      </c>
      <c r="N588" s="37">
        <v>4173827858.8220301</v>
      </c>
      <c r="O588" s="37">
        <v>380707354.98611599</v>
      </c>
      <c r="P588" s="37">
        <v>4554535213.8081398</v>
      </c>
      <c r="Q588" s="37">
        <v>0</v>
      </c>
      <c r="R588" s="37">
        <v>587</v>
      </c>
      <c r="S588" s="37">
        <v>0.58699999999999997</v>
      </c>
      <c r="T588">
        <v>0.17199999999999999</v>
      </c>
    </row>
    <row r="589" spans="1:20" x14ac:dyDescent="0.25">
      <c r="A589" s="37">
        <v>353</v>
      </c>
      <c r="B589" s="37" t="s">
        <v>829</v>
      </c>
      <c r="C589" s="37" t="s">
        <v>830</v>
      </c>
      <c r="D589" s="37">
        <v>555991106.49318302</v>
      </c>
      <c r="E589" s="37">
        <v>6255313657.8450203</v>
      </c>
      <c r="F589" s="37">
        <v>1136122697.07653</v>
      </c>
      <c r="G589" s="37">
        <v>7391436354.9215603</v>
      </c>
      <c r="H589" s="37">
        <v>1437161972.90821</v>
      </c>
      <c r="I589" s="37">
        <v>296386748.849154</v>
      </c>
      <c r="J589" s="37">
        <v>2282760979.2147298</v>
      </c>
      <c r="K589" s="37">
        <v>668262498.39257205</v>
      </c>
      <c r="L589" s="37">
        <v>2951023477.6072998</v>
      </c>
      <c r="M589" s="37">
        <v>259604357.64402899</v>
      </c>
      <c r="N589" s="37">
        <v>3972552678.63028</v>
      </c>
      <c r="O589" s="37">
        <v>467860198.68396199</v>
      </c>
      <c r="P589" s="37">
        <v>4440412877.31425</v>
      </c>
      <c r="Q589" s="37">
        <v>0</v>
      </c>
      <c r="R589" s="37">
        <v>588</v>
      </c>
      <c r="S589" s="37">
        <v>0.58799999999999997</v>
      </c>
      <c r="T589">
        <v>0.98499999999999999</v>
      </c>
    </row>
    <row r="590" spans="1:20" x14ac:dyDescent="0.25">
      <c r="A590" s="37">
        <v>41</v>
      </c>
      <c r="B590" s="37" t="s">
        <v>829</v>
      </c>
      <c r="C590" s="37" t="s">
        <v>830</v>
      </c>
      <c r="D590" s="37">
        <v>546367334.62093198</v>
      </c>
      <c r="E590" s="37">
        <v>6304433040.3086395</v>
      </c>
      <c r="F590" s="37">
        <v>1087346216.02211</v>
      </c>
      <c r="G590" s="37">
        <v>7391779256.3307505</v>
      </c>
      <c r="H590" s="37">
        <v>1437161972.90821</v>
      </c>
      <c r="I590" s="37">
        <v>289904581.35979599</v>
      </c>
      <c r="J590" s="37">
        <v>2265233485.5001602</v>
      </c>
      <c r="K590" s="37">
        <v>641782477.24001503</v>
      </c>
      <c r="L590" s="37">
        <v>2907015962.74017</v>
      </c>
      <c r="M590" s="37">
        <v>256462753.261136</v>
      </c>
      <c r="N590" s="37">
        <v>4039199554.8084798</v>
      </c>
      <c r="O590" s="37">
        <v>445563738.78209502</v>
      </c>
      <c r="P590" s="37">
        <v>4484763293.59058</v>
      </c>
      <c r="Q590" s="37">
        <v>0</v>
      </c>
      <c r="R590" s="37">
        <v>589</v>
      </c>
      <c r="S590" s="37">
        <v>0.58899999999999997</v>
      </c>
      <c r="T590">
        <v>7.0000000000000001E-3</v>
      </c>
    </row>
    <row r="591" spans="1:20" x14ac:dyDescent="0.25">
      <c r="A591" s="37">
        <v>537</v>
      </c>
      <c r="B591" s="37" t="s">
        <v>829</v>
      </c>
      <c r="C591" s="37" t="s">
        <v>830</v>
      </c>
      <c r="D591" s="37">
        <v>540998208.11427295</v>
      </c>
      <c r="E591" s="37">
        <v>6418508157.7528496</v>
      </c>
      <c r="F591" s="37">
        <v>978054714.82817996</v>
      </c>
      <c r="G591" s="37">
        <v>7396562872.5810099</v>
      </c>
      <c r="H591" s="37">
        <v>1437161972.90821</v>
      </c>
      <c r="I591" s="37">
        <v>285209832.82485503</v>
      </c>
      <c r="J591" s="37">
        <v>2224407136.8364</v>
      </c>
      <c r="K591" s="37">
        <v>588828554.095065</v>
      </c>
      <c r="L591" s="37">
        <v>2813235690.9314699</v>
      </c>
      <c r="M591" s="37">
        <v>255788375.28941801</v>
      </c>
      <c r="N591" s="37">
        <v>4194101020.91645</v>
      </c>
      <c r="O591" s="37">
        <v>389226160.73311502</v>
      </c>
      <c r="P591" s="37">
        <v>4583327181.6495399</v>
      </c>
      <c r="Q591" s="37">
        <v>0</v>
      </c>
      <c r="R591" s="37">
        <v>590</v>
      </c>
      <c r="S591" s="37">
        <v>0.59</v>
      </c>
      <c r="T591">
        <v>0.88</v>
      </c>
    </row>
    <row r="592" spans="1:20" x14ac:dyDescent="0.25">
      <c r="A592" s="37">
        <v>548</v>
      </c>
      <c r="B592" s="37" t="s">
        <v>829</v>
      </c>
      <c r="C592" s="37" t="s">
        <v>830</v>
      </c>
      <c r="D592" s="37">
        <v>542354214.97421598</v>
      </c>
      <c r="E592" s="37">
        <v>6312811239.7484903</v>
      </c>
      <c r="F592" s="37">
        <v>1084630599.8772099</v>
      </c>
      <c r="G592" s="37">
        <v>7397441839.6257095</v>
      </c>
      <c r="H592" s="37">
        <v>1437161972.90821</v>
      </c>
      <c r="I592" s="37">
        <v>286797124.00637901</v>
      </c>
      <c r="J592" s="37">
        <v>2175240490.75383</v>
      </c>
      <c r="K592" s="37">
        <v>654051963.98001695</v>
      </c>
      <c r="L592" s="37">
        <v>2829292454.73385</v>
      </c>
      <c r="M592" s="37">
        <v>255557090.96783701</v>
      </c>
      <c r="N592" s="37">
        <v>4137570748.9946499</v>
      </c>
      <c r="O592" s="37">
        <v>430578635.89719701</v>
      </c>
      <c r="P592" s="37">
        <v>4568149384.89186</v>
      </c>
      <c r="Q592" s="37">
        <v>0</v>
      </c>
      <c r="R592" s="37">
        <v>591</v>
      </c>
      <c r="S592" s="37">
        <v>0.59099999999999997</v>
      </c>
      <c r="T592">
        <v>0.17699999999999999</v>
      </c>
    </row>
    <row r="593" spans="1:20" x14ac:dyDescent="0.25">
      <c r="A593" s="37">
        <v>26</v>
      </c>
      <c r="B593" s="37" t="s">
        <v>829</v>
      </c>
      <c r="C593" s="37" t="s">
        <v>830</v>
      </c>
      <c r="D593" s="37">
        <v>534958736.65585202</v>
      </c>
      <c r="E593" s="37">
        <v>6464078202.1408501</v>
      </c>
      <c r="F593" s="37">
        <v>941570174.98185599</v>
      </c>
      <c r="G593" s="37">
        <v>7405648377.1227198</v>
      </c>
      <c r="H593" s="37">
        <v>1437161972.90821</v>
      </c>
      <c r="I593" s="37">
        <v>281251629.20056897</v>
      </c>
      <c r="J593" s="37">
        <v>2253771663.2052598</v>
      </c>
      <c r="K593" s="37">
        <v>566300963.65605295</v>
      </c>
      <c r="L593" s="37">
        <v>2820072626.86131</v>
      </c>
      <c r="M593" s="37">
        <v>253707107.45528299</v>
      </c>
      <c r="N593" s="37">
        <v>4210306538.9355898</v>
      </c>
      <c r="O593" s="37">
        <v>375269211.32580298</v>
      </c>
      <c r="P593" s="37">
        <v>4585575750.2614098</v>
      </c>
      <c r="Q593" s="37">
        <v>0</v>
      </c>
      <c r="R593" s="37">
        <v>592</v>
      </c>
      <c r="S593" s="37">
        <v>0.59199999999999997</v>
      </c>
      <c r="T593">
        <v>0.70799999999999996</v>
      </c>
    </row>
    <row r="594" spans="1:20" x14ac:dyDescent="0.25">
      <c r="A594" s="37">
        <v>672</v>
      </c>
      <c r="B594" s="37" t="s">
        <v>829</v>
      </c>
      <c r="C594" s="37" t="s">
        <v>830</v>
      </c>
      <c r="D594" s="37">
        <v>544134802.65859103</v>
      </c>
      <c r="E594" s="37">
        <v>6448612991.5482197</v>
      </c>
      <c r="F594" s="37">
        <v>964289722.88700795</v>
      </c>
      <c r="G594" s="37">
        <v>7412902714.4352303</v>
      </c>
      <c r="H594" s="37">
        <v>1437161972.90821</v>
      </c>
      <c r="I594" s="37">
        <v>287791207.48838198</v>
      </c>
      <c r="J594" s="37">
        <v>2257433645.5558801</v>
      </c>
      <c r="K594" s="37">
        <v>582584829.61852002</v>
      </c>
      <c r="L594" s="37">
        <v>2840018475.1744099</v>
      </c>
      <c r="M594" s="37">
        <v>256343595.17020801</v>
      </c>
      <c r="N594" s="37">
        <v>4191179345.9923401</v>
      </c>
      <c r="O594" s="37">
        <v>381704893.26848799</v>
      </c>
      <c r="P594" s="37">
        <v>4572884239.2608204</v>
      </c>
      <c r="Q594" s="37">
        <v>0</v>
      </c>
      <c r="R594" s="37">
        <v>593</v>
      </c>
      <c r="S594" s="37">
        <v>0.59299999999999997</v>
      </c>
      <c r="T594">
        <v>0.184</v>
      </c>
    </row>
    <row r="595" spans="1:20" x14ac:dyDescent="0.25">
      <c r="A595" s="37">
        <v>151</v>
      </c>
      <c r="B595" s="37" t="s">
        <v>829</v>
      </c>
      <c r="C595" s="37" t="s">
        <v>830</v>
      </c>
      <c r="D595" s="37">
        <v>526540633.467426</v>
      </c>
      <c r="E595" s="37">
        <v>6463242356.36129</v>
      </c>
      <c r="F595" s="37">
        <v>950752030.80671406</v>
      </c>
      <c r="G595" s="37">
        <v>7413994387.1680202</v>
      </c>
      <c r="H595" s="37">
        <v>1437161972.90821</v>
      </c>
      <c r="I595" s="37">
        <v>277752406.30036801</v>
      </c>
      <c r="J595" s="37">
        <v>2241950271.16998</v>
      </c>
      <c r="K595" s="37">
        <v>579533057.09630406</v>
      </c>
      <c r="L595" s="37">
        <v>2821483328.2662802</v>
      </c>
      <c r="M595" s="37">
        <v>248788227.16705799</v>
      </c>
      <c r="N595" s="37">
        <v>4221292085.1913099</v>
      </c>
      <c r="O595" s="37">
        <v>371218973.71041</v>
      </c>
      <c r="P595" s="37">
        <v>4592511058.9017296</v>
      </c>
      <c r="Q595" s="37">
        <v>0</v>
      </c>
      <c r="R595" s="37">
        <v>594</v>
      </c>
      <c r="S595" s="37">
        <v>0.59399999999999997</v>
      </c>
      <c r="T595">
        <v>0.48599999999999999</v>
      </c>
    </row>
    <row r="596" spans="1:20" x14ac:dyDescent="0.25">
      <c r="A596" s="37">
        <v>291</v>
      </c>
      <c r="B596" s="37" t="s">
        <v>829</v>
      </c>
      <c r="C596" s="37" t="s">
        <v>830</v>
      </c>
      <c r="D596" s="37">
        <v>546415669.49461806</v>
      </c>
      <c r="E596" s="37">
        <v>6318707467.3955498</v>
      </c>
      <c r="F596" s="37">
        <v>1100861678.47633</v>
      </c>
      <c r="G596" s="37">
        <v>7419569145.87187</v>
      </c>
      <c r="H596" s="37">
        <v>1437161972.90821</v>
      </c>
      <c r="I596" s="37">
        <v>291455438.99231499</v>
      </c>
      <c r="J596" s="37">
        <v>2296319491.2135701</v>
      </c>
      <c r="K596" s="37">
        <v>652694311.39403796</v>
      </c>
      <c r="L596" s="37">
        <v>2949013802.6076102</v>
      </c>
      <c r="M596" s="37">
        <v>254960230.502303</v>
      </c>
      <c r="N596" s="37">
        <v>4022387976.1819701</v>
      </c>
      <c r="O596" s="37">
        <v>448167367.08229601</v>
      </c>
      <c r="P596" s="37">
        <v>4470555343.2642498</v>
      </c>
      <c r="Q596" s="37">
        <v>0</v>
      </c>
      <c r="R596" s="37">
        <v>595</v>
      </c>
      <c r="S596" s="37">
        <v>0.59499999999999997</v>
      </c>
      <c r="T596">
        <v>0.77600000000000002</v>
      </c>
    </row>
    <row r="597" spans="1:20" x14ac:dyDescent="0.25">
      <c r="A597" s="37">
        <v>913</v>
      </c>
      <c r="B597" s="37" t="s">
        <v>829</v>
      </c>
      <c r="C597" s="37" t="s">
        <v>830</v>
      </c>
      <c r="D597" s="37">
        <v>538890802.52060604</v>
      </c>
      <c r="E597" s="37">
        <v>6407694477.5296297</v>
      </c>
      <c r="F597" s="37">
        <v>1012109354.72927</v>
      </c>
      <c r="G597" s="37">
        <v>7419803832.2589197</v>
      </c>
      <c r="H597" s="37">
        <v>1437161972.90821</v>
      </c>
      <c r="I597" s="37">
        <v>284144554.58319902</v>
      </c>
      <c r="J597" s="37">
        <v>2234420452.8371701</v>
      </c>
      <c r="K597" s="37">
        <v>611594678.85711205</v>
      </c>
      <c r="L597" s="37">
        <v>2846015131.6942801</v>
      </c>
      <c r="M597" s="37">
        <v>254746247.937406</v>
      </c>
      <c r="N597" s="37">
        <v>4173274024.69245</v>
      </c>
      <c r="O597" s="37">
        <v>400514675.872159</v>
      </c>
      <c r="P597" s="37">
        <v>4573788700.5646296</v>
      </c>
      <c r="Q597" s="37">
        <v>0</v>
      </c>
      <c r="R597" s="37">
        <v>596</v>
      </c>
      <c r="S597" s="37">
        <v>0.59599999999999997</v>
      </c>
      <c r="T597">
        <v>0.104</v>
      </c>
    </row>
    <row r="598" spans="1:20" x14ac:dyDescent="0.25">
      <c r="A598" s="37">
        <v>957</v>
      </c>
      <c r="B598" s="37" t="s">
        <v>829</v>
      </c>
      <c r="C598" s="37" t="s">
        <v>830</v>
      </c>
      <c r="D598" s="37">
        <v>538355824.63204396</v>
      </c>
      <c r="E598" s="37">
        <v>6466478682.8832998</v>
      </c>
      <c r="F598" s="37">
        <v>956234130.32525897</v>
      </c>
      <c r="G598" s="37">
        <v>7422712813.20856</v>
      </c>
      <c r="H598" s="37">
        <v>1437161972.90821</v>
      </c>
      <c r="I598" s="37">
        <v>285494509.05250102</v>
      </c>
      <c r="J598" s="37">
        <v>2289332502.6758099</v>
      </c>
      <c r="K598" s="37">
        <v>576303803.75672698</v>
      </c>
      <c r="L598" s="37">
        <v>2865636306.4325399</v>
      </c>
      <c r="M598" s="37">
        <v>252861315.57954299</v>
      </c>
      <c r="N598" s="37">
        <v>4177146180.20749</v>
      </c>
      <c r="O598" s="37">
        <v>379930326.56853098</v>
      </c>
      <c r="P598" s="37">
        <v>4557076506.7760201</v>
      </c>
      <c r="Q598" s="37">
        <v>0</v>
      </c>
      <c r="R598" s="37">
        <v>597</v>
      </c>
      <c r="S598" s="37">
        <v>0.59699999999999998</v>
      </c>
      <c r="T598">
        <v>0.307</v>
      </c>
    </row>
    <row r="599" spans="1:20" x14ac:dyDescent="0.25">
      <c r="A599" s="37">
        <v>609</v>
      </c>
      <c r="B599" s="37" t="s">
        <v>829</v>
      </c>
      <c r="C599" s="37" t="s">
        <v>830</v>
      </c>
      <c r="D599" s="37">
        <v>533518603.12494397</v>
      </c>
      <c r="E599" s="37">
        <v>6485042632.4800797</v>
      </c>
      <c r="F599" s="37">
        <v>938095846.41415799</v>
      </c>
      <c r="G599" s="37">
        <v>7423138478.8942499</v>
      </c>
      <c r="H599" s="37">
        <v>1437161972.90821</v>
      </c>
      <c r="I599" s="37">
        <v>281038444.370803</v>
      </c>
      <c r="J599" s="37">
        <v>2225996865.02108</v>
      </c>
      <c r="K599" s="37">
        <v>576208843.20028806</v>
      </c>
      <c r="L599" s="37">
        <v>2802205708.2213602</v>
      </c>
      <c r="M599" s="37">
        <v>252480158.75413999</v>
      </c>
      <c r="N599" s="37">
        <v>4259045767.4590001</v>
      </c>
      <c r="O599" s="37">
        <v>361887003.21386999</v>
      </c>
      <c r="P599" s="37">
        <v>4620932770.6728897</v>
      </c>
      <c r="Q599" s="37">
        <v>0</v>
      </c>
      <c r="R599" s="37">
        <v>598</v>
      </c>
      <c r="S599" s="37">
        <v>0.59799999999999998</v>
      </c>
      <c r="T599">
        <v>0.63100000000000001</v>
      </c>
    </row>
    <row r="600" spans="1:20" x14ac:dyDescent="0.25">
      <c r="A600" s="37">
        <v>496</v>
      </c>
      <c r="B600" s="37" t="s">
        <v>829</v>
      </c>
      <c r="C600" s="37" t="s">
        <v>830</v>
      </c>
      <c r="D600" s="37">
        <v>545236576.46764898</v>
      </c>
      <c r="E600" s="37">
        <v>6420618486.17171</v>
      </c>
      <c r="F600" s="37">
        <v>1003240871.22927</v>
      </c>
      <c r="G600" s="37">
        <v>7423859357.40098</v>
      </c>
      <c r="H600" s="37">
        <v>1437161972.90821</v>
      </c>
      <c r="I600" s="37">
        <v>287949386.78378499</v>
      </c>
      <c r="J600" s="37">
        <v>2237605900.61093</v>
      </c>
      <c r="K600" s="37">
        <v>609039940.78850901</v>
      </c>
      <c r="L600" s="37">
        <v>2846645841.3994398</v>
      </c>
      <c r="M600" s="37">
        <v>257287189.68386301</v>
      </c>
      <c r="N600" s="37">
        <v>4183012585.56078</v>
      </c>
      <c r="O600" s="37">
        <v>394200930.440763</v>
      </c>
      <c r="P600" s="37">
        <v>4577213516.0015297</v>
      </c>
      <c r="Q600" s="37">
        <v>0</v>
      </c>
      <c r="R600" s="37">
        <v>599</v>
      </c>
      <c r="S600" s="37">
        <v>0.59899999999999998</v>
      </c>
      <c r="T600">
        <v>0.30299999999999999</v>
      </c>
    </row>
    <row r="601" spans="1:20" x14ac:dyDescent="0.25">
      <c r="A601" s="37">
        <v>929</v>
      </c>
      <c r="B601" s="37" t="s">
        <v>829</v>
      </c>
      <c r="C601" s="37" t="s">
        <v>830</v>
      </c>
      <c r="D601" s="37">
        <v>544957462.787871</v>
      </c>
      <c r="E601" s="37">
        <v>6435779942.9106197</v>
      </c>
      <c r="F601" s="37">
        <v>989855026.67714</v>
      </c>
      <c r="G601" s="37">
        <v>7425634969.5877895</v>
      </c>
      <c r="H601" s="37">
        <v>1437161972.90821</v>
      </c>
      <c r="I601" s="37">
        <v>287370094.94860202</v>
      </c>
      <c r="J601" s="37">
        <v>2235880662.7701998</v>
      </c>
      <c r="K601" s="37">
        <v>598964911.00968003</v>
      </c>
      <c r="L601" s="37">
        <v>2834845573.7798901</v>
      </c>
      <c r="M601" s="37">
        <v>257587367.839268</v>
      </c>
      <c r="N601" s="37">
        <v>4199899280.14042</v>
      </c>
      <c r="O601" s="37">
        <v>390890115.66745901</v>
      </c>
      <c r="P601" s="37">
        <v>4590789395.8079004</v>
      </c>
      <c r="Q601" s="37">
        <v>0</v>
      </c>
      <c r="R601" s="37">
        <v>600</v>
      </c>
      <c r="S601" s="37">
        <v>0.6</v>
      </c>
      <c r="T601">
        <v>0.31900000000000001</v>
      </c>
    </row>
    <row r="602" spans="1:20" x14ac:dyDescent="0.25">
      <c r="A602" s="37">
        <v>577</v>
      </c>
      <c r="B602" s="37" t="s">
        <v>829</v>
      </c>
      <c r="C602" s="37" t="s">
        <v>830</v>
      </c>
      <c r="D602" s="37">
        <v>540826256.31223905</v>
      </c>
      <c r="E602" s="37">
        <v>6416606503.8289299</v>
      </c>
      <c r="F602" s="37">
        <v>1009479344.78265</v>
      </c>
      <c r="G602" s="37">
        <v>7426085848.6115704</v>
      </c>
      <c r="H602" s="37">
        <v>1437161972.90821</v>
      </c>
      <c r="I602" s="37">
        <v>288316647.80030602</v>
      </c>
      <c r="J602" s="37">
        <v>2279783221.1304102</v>
      </c>
      <c r="K602" s="37">
        <v>615579648.08046997</v>
      </c>
      <c r="L602" s="37">
        <v>2895362869.2108798</v>
      </c>
      <c r="M602" s="37">
        <v>252509608.51193199</v>
      </c>
      <c r="N602" s="37">
        <v>4136823282.6985202</v>
      </c>
      <c r="O602" s="37">
        <v>393899696.70218098</v>
      </c>
      <c r="P602" s="37">
        <v>4530722979.4006901</v>
      </c>
      <c r="Q602" s="37">
        <v>0</v>
      </c>
      <c r="R602" s="37">
        <v>601</v>
      </c>
      <c r="S602" s="37">
        <v>0.60099999999999998</v>
      </c>
      <c r="T602">
        <v>0.53600000000000003</v>
      </c>
    </row>
    <row r="603" spans="1:20" x14ac:dyDescent="0.25">
      <c r="A603" s="37">
        <v>903</v>
      </c>
      <c r="B603" s="37" t="s">
        <v>829</v>
      </c>
      <c r="C603" s="37" t="s">
        <v>830</v>
      </c>
      <c r="D603" s="37">
        <v>570083434.81576705</v>
      </c>
      <c r="E603" s="37">
        <v>6261460490.1293097</v>
      </c>
      <c r="F603" s="37">
        <v>1169006620.92296</v>
      </c>
      <c r="G603" s="37">
        <v>7430467111.05229</v>
      </c>
      <c r="H603" s="37">
        <v>1437161972.90821</v>
      </c>
      <c r="I603" s="37">
        <v>304090765.19722301</v>
      </c>
      <c r="J603" s="37">
        <v>2273162470.5365</v>
      </c>
      <c r="K603" s="37">
        <v>688158358.312392</v>
      </c>
      <c r="L603" s="37">
        <v>2961320828.8488898</v>
      </c>
      <c r="M603" s="37">
        <v>265992669.61854401</v>
      </c>
      <c r="N603" s="37">
        <v>3988298019.5928102</v>
      </c>
      <c r="O603" s="37">
        <v>480848262.61057299</v>
      </c>
      <c r="P603" s="37">
        <v>4469146282.2033901</v>
      </c>
      <c r="Q603" s="37">
        <v>0</v>
      </c>
      <c r="R603" s="37">
        <v>602</v>
      </c>
      <c r="S603" s="37">
        <v>0.60199999999999998</v>
      </c>
      <c r="T603">
        <v>0.17899999999999999</v>
      </c>
    </row>
    <row r="604" spans="1:20" x14ac:dyDescent="0.25">
      <c r="A604" s="37">
        <v>694</v>
      </c>
      <c r="B604" s="37" t="s">
        <v>829</v>
      </c>
      <c r="C604" s="37" t="s">
        <v>830</v>
      </c>
      <c r="D604" s="37">
        <v>534821120.71276402</v>
      </c>
      <c r="E604" s="37">
        <v>6466312237.0855598</v>
      </c>
      <c r="F604" s="37">
        <v>968650322.75438905</v>
      </c>
      <c r="G604" s="37">
        <v>7434962559.8399401</v>
      </c>
      <c r="H604" s="37">
        <v>1437161972.90821</v>
      </c>
      <c r="I604" s="37">
        <v>281233828.57070702</v>
      </c>
      <c r="J604" s="37">
        <v>2206630225.5317202</v>
      </c>
      <c r="K604" s="37">
        <v>595833282.06324804</v>
      </c>
      <c r="L604" s="37">
        <v>2802463507.5949702</v>
      </c>
      <c r="M604" s="37">
        <v>253587292.142057</v>
      </c>
      <c r="N604" s="37">
        <v>4259682011.5538301</v>
      </c>
      <c r="O604" s="37">
        <v>372817040.69114101</v>
      </c>
      <c r="P604" s="37">
        <v>4632499052.2449598</v>
      </c>
      <c r="Q604" s="37">
        <v>0</v>
      </c>
      <c r="R604" s="37">
        <v>603</v>
      </c>
      <c r="S604" s="37">
        <v>0.60299999999999998</v>
      </c>
      <c r="T604">
        <v>0.99099999999999999</v>
      </c>
    </row>
    <row r="605" spans="1:20" x14ac:dyDescent="0.25">
      <c r="A605" s="37">
        <v>423</v>
      </c>
      <c r="B605" s="37" t="s">
        <v>829</v>
      </c>
      <c r="C605" s="37" t="s">
        <v>830</v>
      </c>
      <c r="D605" s="37">
        <v>527008849.67565399</v>
      </c>
      <c r="E605" s="37">
        <v>6493830924.59589</v>
      </c>
      <c r="F605" s="37">
        <v>943283255.964288</v>
      </c>
      <c r="G605" s="37">
        <v>7437114180.5601902</v>
      </c>
      <c r="H605" s="37">
        <v>1437161972.90821</v>
      </c>
      <c r="I605" s="37">
        <v>277750044.49771601</v>
      </c>
      <c r="J605" s="37">
        <v>2227590516.4827499</v>
      </c>
      <c r="K605" s="37">
        <v>572496063.095963</v>
      </c>
      <c r="L605" s="37">
        <v>2800086579.5787201</v>
      </c>
      <c r="M605" s="37">
        <v>249258805.17793801</v>
      </c>
      <c r="N605" s="37">
        <v>4266240408.1131401</v>
      </c>
      <c r="O605" s="37">
        <v>370787192.86832398</v>
      </c>
      <c r="P605" s="37">
        <v>4637027600.9814701</v>
      </c>
      <c r="Q605" s="37">
        <v>0</v>
      </c>
      <c r="R605" s="37">
        <v>604</v>
      </c>
      <c r="S605" s="37">
        <v>0.60399999999999998</v>
      </c>
      <c r="T605">
        <v>0.41399999999999998</v>
      </c>
    </row>
    <row r="606" spans="1:20" x14ac:dyDescent="0.25">
      <c r="A606" s="37">
        <v>319</v>
      </c>
      <c r="B606" s="37" t="s">
        <v>829</v>
      </c>
      <c r="C606" s="37" t="s">
        <v>830</v>
      </c>
      <c r="D606" s="37">
        <v>552121340.95386195</v>
      </c>
      <c r="E606" s="37">
        <v>6289302612.8407698</v>
      </c>
      <c r="F606" s="37">
        <v>1149025912.6312399</v>
      </c>
      <c r="G606" s="37">
        <v>7438328525.4720001</v>
      </c>
      <c r="H606" s="37">
        <v>1437161972.90821</v>
      </c>
      <c r="I606" s="37">
        <v>294152690.20337802</v>
      </c>
      <c r="J606" s="37">
        <v>2257831602.73982</v>
      </c>
      <c r="K606" s="37">
        <v>680205248.90775704</v>
      </c>
      <c r="L606" s="37">
        <v>2938036851.6475701</v>
      </c>
      <c r="M606" s="37">
        <v>257968650.75048399</v>
      </c>
      <c r="N606" s="37">
        <v>4031471010.1009402</v>
      </c>
      <c r="O606" s="37">
        <v>468820663.72349</v>
      </c>
      <c r="P606" s="37">
        <v>4500291673.82442</v>
      </c>
      <c r="Q606" s="37">
        <v>0</v>
      </c>
      <c r="R606" s="37">
        <v>605</v>
      </c>
      <c r="S606" s="37">
        <v>0.60499999999999998</v>
      </c>
      <c r="T606">
        <v>0.32700000000000001</v>
      </c>
    </row>
    <row r="607" spans="1:20" x14ac:dyDescent="0.25">
      <c r="A607" s="37">
        <v>645</v>
      </c>
      <c r="B607" s="37" t="s">
        <v>829</v>
      </c>
      <c r="C607" s="37" t="s">
        <v>830</v>
      </c>
      <c r="D607" s="37">
        <v>545040132.76052797</v>
      </c>
      <c r="E607" s="37">
        <v>6366589631.31005</v>
      </c>
      <c r="F607" s="37">
        <v>1077486686.14644</v>
      </c>
      <c r="G607" s="37">
        <v>7444076317.4564896</v>
      </c>
      <c r="H607" s="37">
        <v>1437161972.90821</v>
      </c>
      <c r="I607" s="37">
        <v>290313541.13821399</v>
      </c>
      <c r="J607" s="37">
        <v>2253703667.17518</v>
      </c>
      <c r="K607" s="37">
        <v>658022760.91625094</v>
      </c>
      <c r="L607" s="37">
        <v>2911726428.0914302</v>
      </c>
      <c r="M607" s="37">
        <v>254726591.62231299</v>
      </c>
      <c r="N607" s="37">
        <v>4112885964.1348701</v>
      </c>
      <c r="O607" s="37">
        <v>419463925.23019099</v>
      </c>
      <c r="P607" s="37">
        <v>4532349889.3650503</v>
      </c>
      <c r="Q607" s="37">
        <v>0</v>
      </c>
      <c r="R607" s="37">
        <v>606</v>
      </c>
      <c r="S607" s="37">
        <v>0.60599999999999998</v>
      </c>
      <c r="T607">
        <v>0.55400000000000005</v>
      </c>
    </row>
    <row r="608" spans="1:20" x14ac:dyDescent="0.25">
      <c r="A608" s="37">
        <v>510</v>
      </c>
      <c r="B608" s="37" t="s">
        <v>829</v>
      </c>
      <c r="C608" s="37" t="s">
        <v>830</v>
      </c>
      <c r="D608" s="37">
        <v>537740163.95053196</v>
      </c>
      <c r="E608" s="37">
        <v>6434831327.0489702</v>
      </c>
      <c r="F608" s="37">
        <v>1010602785.2596</v>
      </c>
      <c r="G608" s="37">
        <v>7445434112.3085699</v>
      </c>
      <c r="H608" s="37">
        <v>1437161972.90821</v>
      </c>
      <c r="I608" s="37">
        <v>282564093.91840601</v>
      </c>
      <c r="J608" s="37">
        <v>2175278820.2379799</v>
      </c>
      <c r="K608" s="37">
        <v>621110275.63515496</v>
      </c>
      <c r="L608" s="37">
        <v>2796389095.8731399</v>
      </c>
      <c r="M608" s="37">
        <v>255176070.03212601</v>
      </c>
      <c r="N608" s="37">
        <v>4259552506.8109798</v>
      </c>
      <c r="O608" s="37">
        <v>389492509.62444401</v>
      </c>
      <c r="P608" s="37">
        <v>4649045016.4354296</v>
      </c>
      <c r="Q608" s="37">
        <v>0</v>
      </c>
      <c r="R608" s="37">
        <v>607</v>
      </c>
      <c r="S608" s="37">
        <v>0.60699999999999998</v>
      </c>
      <c r="T608">
        <v>0.877</v>
      </c>
    </row>
    <row r="609" spans="1:20" x14ac:dyDescent="0.25">
      <c r="A609" s="37">
        <v>684</v>
      </c>
      <c r="B609" s="37" t="s">
        <v>829</v>
      </c>
      <c r="C609" s="37" t="s">
        <v>830</v>
      </c>
      <c r="D609" s="37">
        <v>532896157.18181998</v>
      </c>
      <c r="E609" s="37">
        <v>6389622434.9232197</v>
      </c>
      <c r="F609" s="37">
        <v>1062150834.04047</v>
      </c>
      <c r="G609" s="37">
        <v>7451773268.9637003</v>
      </c>
      <c r="H609" s="37">
        <v>1437161972.90821</v>
      </c>
      <c r="I609" s="37">
        <v>281762063.443304</v>
      </c>
      <c r="J609" s="37">
        <v>2243940248.6655698</v>
      </c>
      <c r="K609" s="37">
        <v>647247207.63383198</v>
      </c>
      <c r="L609" s="37">
        <v>2891187456.2994099</v>
      </c>
      <c r="M609" s="37">
        <v>251134093.73851499</v>
      </c>
      <c r="N609" s="37">
        <v>4145682186.2576499</v>
      </c>
      <c r="O609" s="37">
        <v>414903626.40663999</v>
      </c>
      <c r="P609" s="37">
        <v>4560585812.6642799</v>
      </c>
      <c r="Q609" s="37">
        <v>0</v>
      </c>
      <c r="R609" s="37">
        <v>608</v>
      </c>
      <c r="S609" s="37">
        <v>0.60799999999999998</v>
      </c>
      <c r="T609">
        <v>0.97099999999999997</v>
      </c>
    </row>
    <row r="610" spans="1:20" x14ac:dyDescent="0.25">
      <c r="A610" s="37">
        <v>43</v>
      </c>
      <c r="B610" s="37" t="s">
        <v>829</v>
      </c>
      <c r="C610" s="37" t="s">
        <v>830</v>
      </c>
      <c r="D610" s="37">
        <v>536843026.39872003</v>
      </c>
      <c r="E610" s="37">
        <v>6459952165.1254301</v>
      </c>
      <c r="F610" s="37">
        <v>994098514.19786203</v>
      </c>
      <c r="G610" s="37">
        <v>7454050679.3233204</v>
      </c>
      <c r="H610" s="37">
        <v>1437161972.90821</v>
      </c>
      <c r="I610" s="37">
        <v>283805664.04544199</v>
      </c>
      <c r="J610" s="37">
        <v>2225647714.2204299</v>
      </c>
      <c r="K610" s="37">
        <v>605869850.69246197</v>
      </c>
      <c r="L610" s="37">
        <v>2831517564.9129</v>
      </c>
      <c r="M610" s="37">
        <v>253037362.35327801</v>
      </c>
      <c r="N610" s="37">
        <v>4234304450.9049902</v>
      </c>
      <c r="O610" s="37">
        <v>388228663.50539899</v>
      </c>
      <c r="P610" s="37">
        <v>4622533114.4104099</v>
      </c>
      <c r="Q610" s="37">
        <v>0</v>
      </c>
      <c r="R610" s="37">
        <v>609</v>
      </c>
      <c r="S610" s="37">
        <v>0.60899999999999999</v>
      </c>
      <c r="T610">
        <v>0.56399999999999995</v>
      </c>
    </row>
    <row r="611" spans="1:20" x14ac:dyDescent="0.25">
      <c r="A611" s="37">
        <v>22</v>
      </c>
      <c r="B611" s="37" t="s">
        <v>829</v>
      </c>
      <c r="C611" s="37" t="s">
        <v>830</v>
      </c>
      <c r="D611" s="37">
        <v>521366849.43580198</v>
      </c>
      <c r="E611" s="37">
        <v>6529419796.0968304</v>
      </c>
      <c r="F611" s="37">
        <v>930728587.14806199</v>
      </c>
      <c r="G611" s="37">
        <v>7460148383.2448997</v>
      </c>
      <c r="H611" s="37">
        <v>1437161972.90821</v>
      </c>
      <c r="I611" s="37">
        <v>274945048.158508</v>
      </c>
      <c r="J611" s="37">
        <v>2255733599.0894899</v>
      </c>
      <c r="K611" s="37">
        <v>571373780.70968103</v>
      </c>
      <c r="L611" s="37">
        <v>2827107379.79917</v>
      </c>
      <c r="M611" s="37">
        <v>246421801.277293</v>
      </c>
      <c r="N611" s="37">
        <v>4273686197.00734</v>
      </c>
      <c r="O611" s="37">
        <v>359354806.43838</v>
      </c>
      <c r="P611" s="37">
        <v>4633041003.4457302</v>
      </c>
      <c r="Q611" s="37">
        <v>0</v>
      </c>
      <c r="R611" s="37">
        <v>610</v>
      </c>
      <c r="S611" s="37">
        <v>0.61</v>
      </c>
      <c r="T611">
        <v>0.38400000000000001</v>
      </c>
    </row>
    <row r="612" spans="1:20" x14ac:dyDescent="0.25">
      <c r="A612" s="37">
        <v>910</v>
      </c>
      <c r="B612" s="37" t="s">
        <v>829</v>
      </c>
      <c r="C612" s="37" t="s">
        <v>830</v>
      </c>
      <c r="D612" s="37">
        <v>530479304.21678603</v>
      </c>
      <c r="E612" s="37">
        <v>6520084014.8973598</v>
      </c>
      <c r="F612" s="37">
        <v>944044570.00155497</v>
      </c>
      <c r="G612" s="37">
        <v>7464128584.8989096</v>
      </c>
      <c r="H612" s="37">
        <v>1437161972.90821</v>
      </c>
      <c r="I612" s="37">
        <v>280459190.92820102</v>
      </c>
      <c r="J612" s="37">
        <v>2271884108.27001</v>
      </c>
      <c r="K612" s="37">
        <v>575019629.39066899</v>
      </c>
      <c r="L612" s="37">
        <v>2846903737.6606898</v>
      </c>
      <c r="M612" s="37">
        <v>250020113.28858399</v>
      </c>
      <c r="N612" s="37">
        <v>4248199906.6273499</v>
      </c>
      <c r="O612" s="37">
        <v>369024940.61088502</v>
      </c>
      <c r="P612" s="37">
        <v>4617224847.2382097</v>
      </c>
      <c r="Q612" s="37">
        <v>0</v>
      </c>
      <c r="R612" s="37">
        <v>611</v>
      </c>
      <c r="S612" s="37">
        <v>0.61099999999999999</v>
      </c>
      <c r="T612">
        <v>0.27800000000000002</v>
      </c>
    </row>
    <row r="613" spans="1:20" x14ac:dyDescent="0.25">
      <c r="A613" s="37">
        <v>998</v>
      </c>
      <c r="B613" s="37" t="s">
        <v>829</v>
      </c>
      <c r="C613" s="37" t="s">
        <v>830</v>
      </c>
      <c r="D613" s="37">
        <v>542061291.92269194</v>
      </c>
      <c r="E613" s="37">
        <v>6536255247.6910496</v>
      </c>
      <c r="F613" s="37">
        <v>932737650.40369403</v>
      </c>
      <c r="G613" s="37">
        <v>7468992898.0947399</v>
      </c>
      <c r="H613" s="37">
        <v>1437161972.90821</v>
      </c>
      <c r="I613" s="37">
        <v>286035019.28461999</v>
      </c>
      <c r="J613" s="37">
        <v>2285227684.07517</v>
      </c>
      <c r="K613" s="37">
        <v>561218934.54678702</v>
      </c>
      <c r="L613" s="37">
        <v>2846446618.6219602</v>
      </c>
      <c r="M613" s="37">
        <v>256026272.638071</v>
      </c>
      <c r="N613" s="37">
        <v>4251027563.61587</v>
      </c>
      <c r="O613" s="37">
        <v>371518715.85690701</v>
      </c>
      <c r="P613" s="37">
        <v>4622546279.4727802</v>
      </c>
      <c r="Q613" s="37">
        <v>0</v>
      </c>
      <c r="R613" s="37">
        <v>612</v>
      </c>
      <c r="S613" s="37">
        <v>0.61199999999999999</v>
      </c>
      <c r="T613">
        <v>0.35499999999999998</v>
      </c>
    </row>
    <row r="614" spans="1:20" x14ac:dyDescent="0.25">
      <c r="A614" s="37">
        <v>643</v>
      </c>
      <c r="B614" s="37" t="s">
        <v>829</v>
      </c>
      <c r="C614" s="37" t="s">
        <v>830</v>
      </c>
      <c r="D614" s="37">
        <v>565573608.94294906</v>
      </c>
      <c r="E614" s="37">
        <v>6359903454.81602</v>
      </c>
      <c r="F614" s="37">
        <v>1110747564.5067</v>
      </c>
      <c r="G614" s="37">
        <v>7470651019.3227396</v>
      </c>
      <c r="H614" s="37">
        <v>1437161972.90821</v>
      </c>
      <c r="I614" s="37">
        <v>302111238.80013102</v>
      </c>
      <c r="J614" s="37">
        <v>2337795196.9900999</v>
      </c>
      <c r="K614" s="37">
        <v>652682135.008407</v>
      </c>
      <c r="L614" s="37">
        <v>2990477331.9985099</v>
      </c>
      <c r="M614" s="37">
        <v>263462370.14281699</v>
      </c>
      <c r="N614" s="37">
        <v>4022108257.8259101</v>
      </c>
      <c r="O614" s="37">
        <v>458065429.49829501</v>
      </c>
      <c r="P614" s="37">
        <v>4480173687.3242197</v>
      </c>
      <c r="Q614" s="37">
        <v>0</v>
      </c>
      <c r="R614" s="37">
        <v>613</v>
      </c>
      <c r="S614" s="37">
        <v>0.61299999999999999</v>
      </c>
      <c r="T614">
        <v>0.57299999999999995</v>
      </c>
    </row>
    <row r="615" spans="1:20" x14ac:dyDescent="0.25">
      <c r="A615" s="37">
        <v>778</v>
      </c>
      <c r="B615" s="37" t="s">
        <v>829</v>
      </c>
      <c r="C615" s="37" t="s">
        <v>830</v>
      </c>
      <c r="D615" s="37">
        <v>528922523.49738097</v>
      </c>
      <c r="E615" s="37">
        <v>6523789427.2820196</v>
      </c>
      <c r="F615" s="37">
        <v>949913094.95475197</v>
      </c>
      <c r="G615" s="37">
        <v>7473702522.2367802</v>
      </c>
      <c r="H615" s="37">
        <v>1437161972.90821</v>
      </c>
      <c r="I615" s="37">
        <v>279225816.89300901</v>
      </c>
      <c r="J615" s="37">
        <v>2254297397.3511801</v>
      </c>
      <c r="K615" s="37">
        <v>584485117.65056896</v>
      </c>
      <c r="L615" s="37">
        <v>2838782515.00176</v>
      </c>
      <c r="M615" s="37">
        <v>249696706.60437101</v>
      </c>
      <c r="N615" s="37">
        <v>4269492029.93083</v>
      </c>
      <c r="O615" s="37">
        <v>365427977.30418199</v>
      </c>
      <c r="P615" s="37">
        <v>4634920007.2350197</v>
      </c>
      <c r="Q615" s="37">
        <v>0</v>
      </c>
      <c r="R615" s="37">
        <v>614</v>
      </c>
      <c r="S615" s="37">
        <v>0.61399999999999999</v>
      </c>
      <c r="T615">
        <v>0.72399999999999998</v>
      </c>
    </row>
    <row r="616" spans="1:20" x14ac:dyDescent="0.25">
      <c r="A616" s="37">
        <v>301</v>
      </c>
      <c r="B616" s="37" t="s">
        <v>829</v>
      </c>
      <c r="C616" s="37" t="s">
        <v>830</v>
      </c>
      <c r="D616" s="37">
        <v>545413558.30232894</v>
      </c>
      <c r="E616" s="37">
        <v>6362189408.7781601</v>
      </c>
      <c r="F616" s="37">
        <v>1111778838.82219</v>
      </c>
      <c r="G616" s="37">
        <v>7473968247.6003799</v>
      </c>
      <c r="H616" s="37">
        <v>1437161972.90821</v>
      </c>
      <c r="I616" s="37">
        <v>290364872.20297801</v>
      </c>
      <c r="J616" s="37">
        <v>2237286206.9347801</v>
      </c>
      <c r="K616" s="37">
        <v>677527949.03182006</v>
      </c>
      <c r="L616" s="37">
        <v>2914814155.9665999</v>
      </c>
      <c r="M616" s="37">
        <v>255048686.09935099</v>
      </c>
      <c r="N616" s="37">
        <v>4124903201.84338</v>
      </c>
      <c r="O616" s="37">
        <v>434250889.79037797</v>
      </c>
      <c r="P616" s="37">
        <v>4559154091.63377</v>
      </c>
      <c r="Q616" s="37">
        <v>0</v>
      </c>
      <c r="R616" s="37">
        <v>615</v>
      </c>
      <c r="S616" s="37">
        <v>0.61499999999999999</v>
      </c>
      <c r="T616">
        <v>5.1999999999999998E-2</v>
      </c>
    </row>
    <row r="617" spans="1:20" x14ac:dyDescent="0.25">
      <c r="A617" s="37">
        <v>883</v>
      </c>
      <c r="B617" s="37" t="s">
        <v>829</v>
      </c>
      <c r="C617" s="37" t="s">
        <v>830</v>
      </c>
      <c r="D617" s="37">
        <v>538350153.58613598</v>
      </c>
      <c r="E617" s="37">
        <v>6541573548.717</v>
      </c>
      <c r="F617" s="37">
        <v>940303100.61256599</v>
      </c>
      <c r="G617" s="37">
        <v>7481876649.3295698</v>
      </c>
      <c r="H617" s="37">
        <v>1437161972.90821</v>
      </c>
      <c r="I617" s="37">
        <v>285858964.011733</v>
      </c>
      <c r="J617" s="37">
        <v>2320397948.66855</v>
      </c>
      <c r="K617" s="37">
        <v>564890302.914451</v>
      </c>
      <c r="L617" s="37">
        <v>2885288251.5830002</v>
      </c>
      <c r="M617" s="37">
        <v>252491189.57440299</v>
      </c>
      <c r="N617" s="37">
        <v>4221175600.04844</v>
      </c>
      <c r="O617" s="37">
        <v>375412797.69811398</v>
      </c>
      <c r="P617" s="37">
        <v>4596588397.7465601</v>
      </c>
      <c r="Q617" s="37">
        <v>0</v>
      </c>
      <c r="R617" s="37">
        <v>616</v>
      </c>
      <c r="S617" s="37">
        <v>0.61599999999999999</v>
      </c>
      <c r="T617">
        <v>0.50800000000000001</v>
      </c>
    </row>
    <row r="618" spans="1:20" x14ac:dyDescent="0.25">
      <c r="A618" s="37">
        <v>133</v>
      </c>
      <c r="B618" s="37" t="s">
        <v>829</v>
      </c>
      <c r="C618" s="37" t="s">
        <v>830</v>
      </c>
      <c r="D618" s="37">
        <v>545004022.54589605</v>
      </c>
      <c r="E618" s="37">
        <v>6433232749.3480196</v>
      </c>
      <c r="F618" s="37">
        <v>1055226850.35346</v>
      </c>
      <c r="G618" s="37">
        <v>7488459599.7014904</v>
      </c>
      <c r="H618" s="37">
        <v>1437161972.90821</v>
      </c>
      <c r="I618" s="37">
        <v>288983588.81054097</v>
      </c>
      <c r="J618" s="37">
        <v>2261451580.3089399</v>
      </c>
      <c r="K618" s="37">
        <v>638010673.77882898</v>
      </c>
      <c r="L618" s="37">
        <v>2899462254.08776</v>
      </c>
      <c r="M618" s="37">
        <v>256020433.73535401</v>
      </c>
      <c r="N618" s="37">
        <v>4171781169.0390801</v>
      </c>
      <c r="O618" s="37">
        <v>417216176.574637</v>
      </c>
      <c r="P618" s="37">
        <v>4588997345.6137199</v>
      </c>
      <c r="Q618" s="37">
        <v>0</v>
      </c>
      <c r="R618" s="37">
        <v>617</v>
      </c>
      <c r="S618" s="37">
        <v>0.61699999999999999</v>
      </c>
      <c r="T618">
        <v>0.35</v>
      </c>
    </row>
    <row r="619" spans="1:20" x14ac:dyDescent="0.25">
      <c r="A619" s="37">
        <v>273</v>
      </c>
      <c r="B619" s="37" t="s">
        <v>829</v>
      </c>
      <c r="C619" s="37" t="s">
        <v>830</v>
      </c>
      <c r="D619" s="37">
        <v>538340039.82455802</v>
      </c>
      <c r="E619" s="37">
        <v>6474105761.4207897</v>
      </c>
      <c r="F619" s="37">
        <v>1015396576.1813999</v>
      </c>
      <c r="G619" s="37">
        <v>7489502337.60221</v>
      </c>
      <c r="H619" s="37">
        <v>1437161972.90821</v>
      </c>
      <c r="I619" s="37">
        <v>285489133.56414998</v>
      </c>
      <c r="J619" s="37">
        <v>2247218374.3698702</v>
      </c>
      <c r="K619" s="37">
        <v>623962558.81434</v>
      </c>
      <c r="L619" s="37">
        <v>2871180933.1842098</v>
      </c>
      <c r="M619" s="37">
        <v>252850906.26040801</v>
      </c>
      <c r="N619" s="37">
        <v>4226887387.05092</v>
      </c>
      <c r="O619" s="37">
        <v>391434017.36706501</v>
      </c>
      <c r="P619" s="37">
        <v>4618321404.4179897</v>
      </c>
      <c r="Q619" s="37">
        <v>0</v>
      </c>
      <c r="R619" s="37">
        <v>618</v>
      </c>
      <c r="S619" s="37">
        <v>0.61799999999999999</v>
      </c>
      <c r="T619">
        <v>0.90400000000000003</v>
      </c>
    </row>
    <row r="620" spans="1:20" x14ac:dyDescent="0.25">
      <c r="A620" s="37">
        <v>449</v>
      </c>
      <c r="B620" s="37" t="s">
        <v>829</v>
      </c>
      <c r="C620" s="37" t="s">
        <v>830</v>
      </c>
      <c r="D620" s="37">
        <v>534437813.08563</v>
      </c>
      <c r="E620" s="37">
        <v>6471115765.7165403</v>
      </c>
      <c r="F620" s="37">
        <v>1020515343.79845</v>
      </c>
      <c r="G620" s="37">
        <v>7491631109.5149899</v>
      </c>
      <c r="H620" s="37">
        <v>1437161972.90821</v>
      </c>
      <c r="I620" s="37">
        <v>281738134.75584197</v>
      </c>
      <c r="J620" s="37">
        <v>2211099599.13837</v>
      </c>
      <c r="K620" s="37">
        <v>634299296.37606394</v>
      </c>
      <c r="L620" s="37">
        <v>2845398895.51443</v>
      </c>
      <c r="M620" s="37">
        <v>252699678.329788</v>
      </c>
      <c r="N620" s="37">
        <v>4260016166.5781698</v>
      </c>
      <c r="O620" s="37">
        <v>386216047.42239201</v>
      </c>
      <c r="P620" s="37">
        <v>4646232214.0005503</v>
      </c>
      <c r="Q620" s="37">
        <v>0</v>
      </c>
      <c r="R620" s="37">
        <v>619</v>
      </c>
      <c r="S620" s="37">
        <v>0.61899999999999999</v>
      </c>
      <c r="T620">
        <v>0.80800000000000005</v>
      </c>
    </row>
    <row r="621" spans="1:20" x14ac:dyDescent="0.25">
      <c r="A621" s="37">
        <v>216</v>
      </c>
      <c r="B621" s="37" t="s">
        <v>829</v>
      </c>
      <c r="C621" s="37" t="s">
        <v>830</v>
      </c>
      <c r="D621" s="37">
        <v>540668726.40501904</v>
      </c>
      <c r="E621" s="37">
        <v>6496170145.9403496</v>
      </c>
      <c r="F621" s="37">
        <v>998263385.93448496</v>
      </c>
      <c r="G621" s="37">
        <v>7494433531.8748798</v>
      </c>
      <c r="H621" s="37">
        <v>1437161972.90821</v>
      </c>
      <c r="I621" s="37">
        <v>283690099.96180803</v>
      </c>
      <c r="J621" s="37">
        <v>2227637681.4960098</v>
      </c>
      <c r="K621" s="37">
        <v>613002509.41424596</v>
      </c>
      <c r="L621" s="37">
        <v>2840640190.9102502</v>
      </c>
      <c r="M621" s="37">
        <v>256978626.44321001</v>
      </c>
      <c r="N621" s="37">
        <v>4268532464.4443402</v>
      </c>
      <c r="O621" s="37">
        <v>385260876.520239</v>
      </c>
      <c r="P621" s="37">
        <v>4653793340.9646196</v>
      </c>
      <c r="Q621" s="37">
        <v>0</v>
      </c>
      <c r="R621" s="37">
        <v>620</v>
      </c>
      <c r="S621" s="37">
        <v>0.62</v>
      </c>
      <c r="T621">
        <v>0.57699999999999996</v>
      </c>
    </row>
    <row r="622" spans="1:20" x14ac:dyDescent="0.25">
      <c r="A622" s="37">
        <v>186</v>
      </c>
      <c r="B622" s="37" t="s">
        <v>829</v>
      </c>
      <c r="C622" s="37" t="s">
        <v>830</v>
      </c>
      <c r="D622" s="37">
        <v>530178806.24330097</v>
      </c>
      <c r="E622" s="37">
        <v>6541520961.1558599</v>
      </c>
      <c r="F622" s="37">
        <v>953221923.26699698</v>
      </c>
      <c r="G622" s="37">
        <v>7494742884.4228601</v>
      </c>
      <c r="H622" s="37">
        <v>1437161972.90821</v>
      </c>
      <c r="I622" s="37">
        <v>279999701.53981799</v>
      </c>
      <c r="J622" s="37">
        <v>2255392460.8481302</v>
      </c>
      <c r="K622" s="37">
        <v>586072022.59158802</v>
      </c>
      <c r="L622" s="37">
        <v>2841464483.4397202</v>
      </c>
      <c r="M622" s="37">
        <v>250179104.703482</v>
      </c>
      <c r="N622" s="37">
        <v>4286128500.3077202</v>
      </c>
      <c r="O622" s="37">
        <v>367149900.67540801</v>
      </c>
      <c r="P622" s="37">
        <v>4653278400.98314</v>
      </c>
      <c r="Q622" s="37">
        <v>0</v>
      </c>
      <c r="R622" s="37">
        <v>621</v>
      </c>
      <c r="S622" s="37">
        <v>0.621</v>
      </c>
      <c r="T622">
        <v>0.60499999999999998</v>
      </c>
    </row>
    <row r="623" spans="1:20" x14ac:dyDescent="0.25">
      <c r="A623" s="37">
        <v>558</v>
      </c>
      <c r="B623" s="37" t="s">
        <v>829</v>
      </c>
      <c r="C623" s="37" t="s">
        <v>830</v>
      </c>
      <c r="D623" s="37">
        <v>564443525.79454601</v>
      </c>
      <c r="E623" s="37">
        <v>6444681451.7727098</v>
      </c>
      <c r="F623" s="37">
        <v>1054706742.58429</v>
      </c>
      <c r="G623" s="37">
        <v>7499388194.3569899</v>
      </c>
      <c r="H623" s="37">
        <v>1437161972.90821</v>
      </c>
      <c r="I623" s="37">
        <v>300381381.04980499</v>
      </c>
      <c r="J623" s="37">
        <v>2290918675.8758998</v>
      </c>
      <c r="K623" s="37">
        <v>637089740.04806304</v>
      </c>
      <c r="L623" s="37">
        <v>2928008415.9239702</v>
      </c>
      <c r="M623" s="37">
        <v>264062144.74474001</v>
      </c>
      <c r="N623" s="37">
        <v>4153762775.8968101</v>
      </c>
      <c r="O623" s="37">
        <v>417617002.53622699</v>
      </c>
      <c r="P623" s="37">
        <v>4571379778.4330101</v>
      </c>
      <c r="Q623" s="37">
        <v>0</v>
      </c>
      <c r="R623" s="37">
        <v>622</v>
      </c>
      <c r="S623" s="37">
        <v>0.622</v>
      </c>
      <c r="T623">
        <v>0.61</v>
      </c>
    </row>
    <row r="624" spans="1:20" x14ac:dyDescent="0.25">
      <c r="A624" s="37">
        <v>970</v>
      </c>
      <c r="B624" s="37" t="s">
        <v>829</v>
      </c>
      <c r="C624" s="37" t="s">
        <v>830</v>
      </c>
      <c r="D624" s="37">
        <v>548398700.33095598</v>
      </c>
      <c r="E624" s="37">
        <v>6431084914.8513203</v>
      </c>
      <c r="F624" s="37">
        <v>1068580863.61769</v>
      </c>
      <c r="G624" s="37">
        <v>7499665778.4690104</v>
      </c>
      <c r="H624" s="37">
        <v>1437161972.90821</v>
      </c>
      <c r="I624" s="37">
        <v>289487216.38857698</v>
      </c>
      <c r="J624" s="37">
        <v>2244885434.45016</v>
      </c>
      <c r="K624" s="37">
        <v>647086058.389292</v>
      </c>
      <c r="L624" s="37">
        <v>2891971492.8394499</v>
      </c>
      <c r="M624" s="37">
        <v>258911483.94237801</v>
      </c>
      <c r="N624" s="37">
        <v>4186199480.4011502</v>
      </c>
      <c r="O624" s="37">
        <v>421494805.22839999</v>
      </c>
      <c r="P624" s="37">
        <v>4607694285.62955</v>
      </c>
      <c r="Q624" s="37">
        <v>0</v>
      </c>
      <c r="R624" s="37">
        <v>623</v>
      </c>
      <c r="S624" s="37">
        <v>0.623</v>
      </c>
      <c r="T624">
        <v>0.247</v>
      </c>
    </row>
    <row r="625" spans="1:20" x14ac:dyDescent="0.25">
      <c r="A625" s="37">
        <v>876</v>
      </c>
      <c r="B625" s="37" t="s">
        <v>829</v>
      </c>
      <c r="C625" s="37" t="s">
        <v>830</v>
      </c>
      <c r="D625" s="37">
        <v>541174857.13820004</v>
      </c>
      <c r="E625" s="37">
        <v>6538075099.6753702</v>
      </c>
      <c r="F625" s="37">
        <v>963354400.64972699</v>
      </c>
      <c r="G625" s="37">
        <v>7501429500.3250799</v>
      </c>
      <c r="H625" s="37">
        <v>1437161972.90821</v>
      </c>
      <c r="I625" s="37">
        <v>286970156.44426697</v>
      </c>
      <c r="J625" s="37">
        <v>2300518477.2301502</v>
      </c>
      <c r="K625" s="37">
        <v>577746217.80962503</v>
      </c>
      <c r="L625" s="37">
        <v>2878264695.0397801</v>
      </c>
      <c r="M625" s="37">
        <v>254204700.693932</v>
      </c>
      <c r="N625" s="37">
        <v>4237556622.44521</v>
      </c>
      <c r="O625" s="37">
        <v>385608182.840101</v>
      </c>
      <c r="P625" s="37">
        <v>4623164805.2853003</v>
      </c>
      <c r="Q625" s="37">
        <v>0</v>
      </c>
      <c r="R625" s="37">
        <v>624</v>
      </c>
      <c r="S625" s="37">
        <v>0.624</v>
      </c>
      <c r="T625">
        <v>0.28299999999999997</v>
      </c>
    </row>
    <row r="626" spans="1:20" x14ac:dyDescent="0.25">
      <c r="A626" s="37">
        <v>29</v>
      </c>
      <c r="B626" s="37" t="s">
        <v>829</v>
      </c>
      <c r="C626" s="37" t="s">
        <v>830</v>
      </c>
      <c r="D626" s="37">
        <v>572926383.46552503</v>
      </c>
      <c r="E626" s="37">
        <v>6366998944.7106199</v>
      </c>
      <c r="F626" s="37">
        <v>1136834981.8780899</v>
      </c>
      <c r="G626" s="37">
        <v>7503833926.5887403</v>
      </c>
      <c r="H626" s="37">
        <v>1437161972.90821</v>
      </c>
      <c r="I626" s="37">
        <v>305268082.60707802</v>
      </c>
      <c r="J626" s="37">
        <v>2303745675.9131398</v>
      </c>
      <c r="K626" s="37">
        <v>665918352.90841901</v>
      </c>
      <c r="L626" s="37">
        <v>2969664028.8215599</v>
      </c>
      <c r="M626" s="37">
        <v>267658300.858446</v>
      </c>
      <c r="N626" s="37">
        <v>4063253268.7974701</v>
      </c>
      <c r="O626" s="37">
        <v>470916628.96967298</v>
      </c>
      <c r="P626" s="37">
        <v>4534169897.7671804</v>
      </c>
      <c r="Q626" s="37">
        <v>0</v>
      </c>
      <c r="R626" s="37">
        <v>625</v>
      </c>
      <c r="S626" s="37">
        <v>0.625</v>
      </c>
      <c r="T626">
        <v>0.58899999999999997</v>
      </c>
    </row>
    <row r="627" spans="1:20" x14ac:dyDescent="0.25">
      <c r="A627" s="37">
        <v>664</v>
      </c>
      <c r="B627" s="37" t="s">
        <v>829</v>
      </c>
      <c r="C627" s="37" t="s">
        <v>830</v>
      </c>
      <c r="D627" s="37">
        <v>557668615.42844105</v>
      </c>
      <c r="E627" s="37">
        <v>6390594638.9302902</v>
      </c>
      <c r="F627" s="37">
        <v>1113302009.30828</v>
      </c>
      <c r="G627" s="37">
        <v>7503896648.2385502</v>
      </c>
      <c r="H627" s="37">
        <v>1437161972.9082</v>
      </c>
      <c r="I627" s="37">
        <v>297171467.53599</v>
      </c>
      <c r="J627" s="37">
        <v>2303335511.6259999</v>
      </c>
      <c r="K627" s="37">
        <v>657744902.51723599</v>
      </c>
      <c r="L627" s="37">
        <v>2961080414.14324</v>
      </c>
      <c r="M627" s="37">
        <v>260497147.89245099</v>
      </c>
      <c r="N627" s="37">
        <v>4087259127.3042898</v>
      </c>
      <c r="O627" s="37">
        <v>455557106.79104799</v>
      </c>
      <c r="P627" s="37">
        <v>4542816234.0952997</v>
      </c>
      <c r="Q627" s="37">
        <v>0</v>
      </c>
      <c r="R627" s="37">
        <v>626</v>
      </c>
      <c r="S627" s="37">
        <v>0.626</v>
      </c>
      <c r="T627">
        <v>0.48399999999999999</v>
      </c>
    </row>
    <row r="628" spans="1:20" x14ac:dyDescent="0.25">
      <c r="A628" s="37">
        <v>493</v>
      </c>
      <c r="B628" s="37" t="s">
        <v>829</v>
      </c>
      <c r="C628" s="37" t="s">
        <v>830</v>
      </c>
      <c r="D628" s="37">
        <v>554920334.84373903</v>
      </c>
      <c r="E628" s="37">
        <v>6541001494.7999802</v>
      </c>
      <c r="F628" s="37">
        <v>970180494.25131702</v>
      </c>
      <c r="G628" s="37">
        <v>7511181989.0512896</v>
      </c>
      <c r="H628" s="37">
        <v>1437161972.90821</v>
      </c>
      <c r="I628" s="37">
        <v>293008396.68041199</v>
      </c>
      <c r="J628" s="37">
        <v>2283165227.9007602</v>
      </c>
      <c r="K628" s="37">
        <v>584841763.51347494</v>
      </c>
      <c r="L628" s="37">
        <v>2868006991.4142399</v>
      </c>
      <c r="M628" s="37">
        <v>261911938.163326</v>
      </c>
      <c r="N628" s="37">
        <v>4257836266.89922</v>
      </c>
      <c r="O628" s="37">
        <v>385338730.73784202</v>
      </c>
      <c r="P628" s="37">
        <v>4643174997.6370401</v>
      </c>
      <c r="Q628" s="37">
        <v>0</v>
      </c>
      <c r="R628" s="37">
        <v>627</v>
      </c>
      <c r="S628" s="37">
        <v>0.627</v>
      </c>
      <c r="T628">
        <v>0.22900000000000001</v>
      </c>
    </row>
    <row r="629" spans="1:20" x14ac:dyDescent="0.25">
      <c r="A629" s="37">
        <v>576</v>
      </c>
      <c r="B629" s="37" t="s">
        <v>829</v>
      </c>
      <c r="C629" s="37" t="s">
        <v>830</v>
      </c>
      <c r="D629" s="37">
        <v>538917572.44475603</v>
      </c>
      <c r="E629" s="37">
        <v>6506720731.2864799</v>
      </c>
      <c r="F629" s="37">
        <v>1009838340.87862</v>
      </c>
      <c r="G629" s="37">
        <v>7516559072.1651096</v>
      </c>
      <c r="H629" s="37">
        <v>1437161972.90821</v>
      </c>
      <c r="I629" s="37">
        <v>281860153.74786901</v>
      </c>
      <c r="J629" s="37">
        <v>2188938003.9106698</v>
      </c>
      <c r="K629" s="37">
        <v>620763819.792274</v>
      </c>
      <c r="L629" s="37">
        <v>2809701823.70295</v>
      </c>
      <c r="M629" s="37">
        <v>257057418.696886</v>
      </c>
      <c r="N629" s="37">
        <v>4317782727.3758097</v>
      </c>
      <c r="O629" s="37">
        <v>389074521.08635402</v>
      </c>
      <c r="P629" s="37">
        <v>4706857248.4621496</v>
      </c>
      <c r="Q629" s="37">
        <v>0</v>
      </c>
      <c r="R629" s="37">
        <v>628</v>
      </c>
      <c r="S629" s="37">
        <v>0.628</v>
      </c>
      <c r="T629">
        <v>0.106</v>
      </c>
    </row>
    <row r="630" spans="1:20" x14ac:dyDescent="0.25">
      <c r="A630" s="37">
        <v>336</v>
      </c>
      <c r="B630" s="37" t="s">
        <v>829</v>
      </c>
      <c r="C630" s="37" t="s">
        <v>830</v>
      </c>
      <c r="D630" s="37">
        <v>542457530.54884601</v>
      </c>
      <c r="E630" s="37">
        <v>6504938394.2666597</v>
      </c>
      <c r="F630" s="37">
        <v>1016129978.65834</v>
      </c>
      <c r="G630" s="37">
        <v>7521068372.9249802</v>
      </c>
      <c r="H630" s="37">
        <v>1437161972.90821</v>
      </c>
      <c r="I630" s="37">
        <v>284914413.03246802</v>
      </c>
      <c r="J630" s="37">
        <v>2223473101.1974802</v>
      </c>
      <c r="K630" s="37">
        <v>624307106.57183397</v>
      </c>
      <c r="L630" s="37">
        <v>2847780207.76932</v>
      </c>
      <c r="M630" s="37">
        <v>257543117.516377</v>
      </c>
      <c r="N630" s="37">
        <v>4281465293.06917</v>
      </c>
      <c r="O630" s="37">
        <v>391822872.086514</v>
      </c>
      <c r="P630" s="37">
        <v>4673288165.1556597</v>
      </c>
      <c r="Q630" s="37">
        <v>0</v>
      </c>
      <c r="R630" s="37">
        <v>629</v>
      </c>
      <c r="S630" s="37">
        <v>0.629</v>
      </c>
      <c r="T630">
        <v>0.161</v>
      </c>
    </row>
    <row r="631" spans="1:20" x14ac:dyDescent="0.25">
      <c r="A631" s="37">
        <v>598</v>
      </c>
      <c r="B631" s="37" t="s">
        <v>829</v>
      </c>
      <c r="C631" s="37" t="s">
        <v>830</v>
      </c>
      <c r="D631" s="37">
        <v>532816332.32713699</v>
      </c>
      <c r="E631" s="37">
        <v>6598805713.2817497</v>
      </c>
      <c r="F631" s="37">
        <v>925357964.59229195</v>
      </c>
      <c r="G631" s="37">
        <v>7524163677.8740597</v>
      </c>
      <c r="H631" s="37">
        <v>1437161972.90821</v>
      </c>
      <c r="I631" s="37">
        <v>282406221.209117</v>
      </c>
      <c r="J631" s="37">
        <v>2325964585.3276501</v>
      </c>
      <c r="K631" s="37">
        <v>558516236.51596904</v>
      </c>
      <c r="L631" s="37">
        <v>2884480821.8436198</v>
      </c>
      <c r="M631" s="37">
        <v>250410111.11802</v>
      </c>
      <c r="N631" s="37">
        <v>4272841127.9540901</v>
      </c>
      <c r="O631" s="37">
        <v>366841728.07632202</v>
      </c>
      <c r="P631" s="37">
        <v>4639682856.0304298</v>
      </c>
      <c r="Q631" s="37">
        <v>0</v>
      </c>
      <c r="R631" s="37">
        <v>630</v>
      </c>
      <c r="S631" s="37">
        <v>0.63</v>
      </c>
      <c r="T631">
        <v>0.248</v>
      </c>
    </row>
    <row r="632" spans="1:20" x14ac:dyDescent="0.25">
      <c r="A632" s="37">
        <v>484</v>
      </c>
      <c r="B632" s="37" t="s">
        <v>829</v>
      </c>
      <c r="C632" s="37" t="s">
        <v>830</v>
      </c>
      <c r="D632" s="37">
        <v>573855650.82429194</v>
      </c>
      <c r="E632" s="37">
        <v>6373797409.9967699</v>
      </c>
      <c r="F632" s="37">
        <v>1152864857.5497</v>
      </c>
      <c r="G632" s="37">
        <v>7526662267.5464897</v>
      </c>
      <c r="H632" s="37">
        <v>1437161972.90821</v>
      </c>
      <c r="I632" s="37">
        <v>306642688.85509098</v>
      </c>
      <c r="J632" s="37">
        <v>2325416411.9401398</v>
      </c>
      <c r="K632" s="37">
        <v>676730143.09244502</v>
      </c>
      <c r="L632" s="37">
        <v>3002146555.0325799</v>
      </c>
      <c r="M632" s="37">
        <v>267212961.96919999</v>
      </c>
      <c r="N632" s="37">
        <v>4048380998.0566301</v>
      </c>
      <c r="O632" s="37">
        <v>476134714.45726299</v>
      </c>
      <c r="P632" s="37">
        <v>4524515712.5139103</v>
      </c>
      <c r="Q632" s="37">
        <v>0</v>
      </c>
      <c r="R632" s="37">
        <v>631</v>
      </c>
      <c r="S632" s="37">
        <v>0.63100000000000001</v>
      </c>
      <c r="T632">
        <v>0.14299999999999999</v>
      </c>
    </row>
    <row r="633" spans="1:20" x14ac:dyDescent="0.25">
      <c r="A633" s="37">
        <v>729</v>
      </c>
      <c r="B633" s="37" t="s">
        <v>829</v>
      </c>
      <c r="C633" s="37" t="s">
        <v>830</v>
      </c>
      <c r="D633" s="37">
        <v>556775228.124578</v>
      </c>
      <c r="E633" s="37">
        <v>6400668468.3543596</v>
      </c>
      <c r="F633" s="37">
        <v>1131236983.4019101</v>
      </c>
      <c r="G633" s="37">
        <v>7531905451.7562799</v>
      </c>
      <c r="H633" s="37">
        <v>1437161972.90821</v>
      </c>
      <c r="I633" s="37">
        <v>296375049.46177697</v>
      </c>
      <c r="J633" s="37">
        <v>2296598361.4565101</v>
      </c>
      <c r="K633" s="37">
        <v>668660741.61844397</v>
      </c>
      <c r="L633" s="37">
        <v>2965259103.0749502</v>
      </c>
      <c r="M633" s="37">
        <v>260400178.662801</v>
      </c>
      <c r="N633" s="37">
        <v>4104070106.89784</v>
      </c>
      <c r="O633" s="37">
        <v>462576241.78346997</v>
      </c>
      <c r="P633" s="37">
        <v>4566646348.6813202</v>
      </c>
      <c r="Q633" s="37">
        <v>0</v>
      </c>
      <c r="R633" s="37">
        <v>632</v>
      </c>
      <c r="S633" s="37">
        <v>0.63200000000000001</v>
      </c>
      <c r="T633">
        <v>0.34300000000000003</v>
      </c>
    </row>
    <row r="634" spans="1:20" x14ac:dyDescent="0.25">
      <c r="A634" s="37">
        <v>844</v>
      </c>
      <c r="B634" s="37" t="s">
        <v>829</v>
      </c>
      <c r="C634" s="37" t="s">
        <v>830</v>
      </c>
      <c r="D634" s="37">
        <v>542237614.85124505</v>
      </c>
      <c r="E634" s="37">
        <v>6538753620.7610102</v>
      </c>
      <c r="F634" s="37">
        <v>995275003.94512904</v>
      </c>
      <c r="G634" s="37">
        <v>7534028624.70613</v>
      </c>
      <c r="H634" s="37">
        <v>1437161972.90821</v>
      </c>
      <c r="I634" s="37">
        <v>286676918.26657802</v>
      </c>
      <c r="J634" s="37">
        <v>2274961452.4175701</v>
      </c>
      <c r="K634" s="37">
        <v>615640932.95012295</v>
      </c>
      <c r="L634" s="37">
        <v>2890602385.3676901</v>
      </c>
      <c r="M634" s="37">
        <v>255560696.58466601</v>
      </c>
      <c r="N634" s="37">
        <v>4263792168.3434401</v>
      </c>
      <c r="O634" s="37">
        <v>379634070.99500501</v>
      </c>
      <c r="P634" s="37">
        <v>4643426239.3384399</v>
      </c>
      <c r="Q634" s="37">
        <v>0</v>
      </c>
      <c r="R634" s="37">
        <v>633</v>
      </c>
      <c r="S634" s="37">
        <v>0.63300000000000001</v>
      </c>
      <c r="T634">
        <v>0.46600000000000003</v>
      </c>
    </row>
    <row r="635" spans="1:20" x14ac:dyDescent="0.25">
      <c r="A635" s="37">
        <v>474</v>
      </c>
      <c r="B635" s="37" t="s">
        <v>829</v>
      </c>
      <c r="C635" s="37" t="s">
        <v>830</v>
      </c>
      <c r="D635" s="37">
        <v>536521406.54673702</v>
      </c>
      <c r="E635" s="37">
        <v>6522781780.8767996</v>
      </c>
      <c r="F635" s="37">
        <v>1013067204.87431</v>
      </c>
      <c r="G635" s="37">
        <v>7535848985.7511101</v>
      </c>
      <c r="H635" s="37">
        <v>1437161972.90821</v>
      </c>
      <c r="I635" s="37">
        <v>282799213.02046001</v>
      </c>
      <c r="J635" s="37">
        <v>2215441654.76436</v>
      </c>
      <c r="K635" s="37">
        <v>622103531.38054299</v>
      </c>
      <c r="L635" s="37">
        <v>2837545186.1448998</v>
      </c>
      <c r="M635" s="37">
        <v>253722193.52627701</v>
      </c>
      <c r="N635" s="37">
        <v>4307340126.1124401</v>
      </c>
      <c r="O635" s="37">
        <v>390963673.49376798</v>
      </c>
      <c r="P635" s="37">
        <v>4698303799.6062098</v>
      </c>
      <c r="Q635" s="37">
        <v>0</v>
      </c>
      <c r="R635" s="37">
        <v>634</v>
      </c>
      <c r="S635" s="37">
        <v>0.63400000000000001</v>
      </c>
      <c r="T635">
        <v>8.8999999999999996E-2</v>
      </c>
    </row>
    <row r="636" spans="1:20" x14ac:dyDescent="0.25">
      <c r="A636" s="37">
        <v>832</v>
      </c>
      <c r="B636" s="37" t="s">
        <v>829</v>
      </c>
      <c r="C636" s="37" t="s">
        <v>830</v>
      </c>
      <c r="D636" s="37">
        <v>534091615.511675</v>
      </c>
      <c r="E636" s="37">
        <v>6608843695.2016602</v>
      </c>
      <c r="F636" s="37">
        <v>936142340.72602201</v>
      </c>
      <c r="G636" s="37">
        <v>7544986035.92764</v>
      </c>
      <c r="H636" s="37">
        <v>1437161972.90821</v>
      </c>
      <c r="I636" s="37">
        <v>281897901.40155798</v>
      </c>
      <c r="J636" s="37">
        <v>2296718890.4661198</v>
      </c>
      <c r="K636" s="37">
        <v>567419031.40345705</v>
      </c>
      <c r="L636" s="37">
        <v>2864137921.8695798</v>
      </c>
      <c r="M636" s="37">
        <v>252193714.11011699</v>
      </c>
      <c r="N636" s="37">
        <v>4312124804.7355299</v>
      </c>
      <c r="O636" s="37">
        <v>368723309.32256401</v>
      </c>
      <c r="P636" s="37">
        <v>4680848114.0580597</v>
      </c>
      <c r="Q636" s="37">
        <v>0</v>
      </c>
      <c r="R636" s="37">
        <v>635</v>
      </c>
      <c r="S636" s="37">
        <v>0.63500000000000001</v>
      </c>
      <c r="T636">
        <v>0.878</v>
      </c>
    </row>
    <row r="637" spans="1:20" x14ac:dyDescent="0.25">
      <c r="A637" s="37">
        <v>375</v>
      </c>
      <c r="B637" s="37" t="s">
        <v>829</v>
      </c>
      <c r="C637" s="37" t="s">
        <v>830</v>
      </c>
      <c r="D637" s="37">
        <v>559356512.782902</v>
      </c>
      <c r="E637" s="37">
        <v>6434905684.26791</v>
      </c>
      <c r="F637" s="37">
        <v>1110489516.20977</v>
      </c>
      <c r="G637" s="37">
        <v>7545395200.4776497</v>
      </c>
      <c r="H637" s="37">
        <v>1437161972.90821</v>
      </c>
      <c r="I637" s="37">
        <v>296457342.11595899</v>
      </c>
      <c r="J637" s="37">
        <v>2300027404.6547499</v>
      </c>
      <c r="K637" s="37">
        <v>654520578.77562404</v>
      </c>
      <c r="L637" s="37">
        <v>2954547983.4303799</v>
      </c>
      <c r="M637" s="37">
        <v>262899170.66694301</v>
      </c>
      <c r="N637" s="37">
        <v>4134878279.6131501</v>
      </c>
      <c r="O637" s="37">
        <v>455968937.43414998</v>
      </c>
      <c r="P637" s="37">
        <v>4590847217.0472698</v>
      </c>
      <c r="Q637" s="37">
        <v>0</v>
      </c>
      <c r="R637" s="37">
        <v>636</v>
      </c>
      <c r="S637" s="37">
        <v>0.63600000000000001</v>
      </c>
      <c r="T637">
        <v>0.98599999999999999</v>
      </c>
    </row>
    <row r="638" spans="1:20" x14ac:dyDescent="0.25">
      <c r="A638" s="37">
        <v>825</v>
      </c>
      <c r="B638" s="37" t="s">
        <v>829</v>
      </c>
      <c r="C638" s="37" t="s">
        <v>830</v>
      </c>
      <c r="D638" s="37">
        <v>537659944.59101796</v>
      </c>
      <c r="E638" s="37">
        <v>6592145256.2085199</v>
      </c>
      <c r="F638" s="37">
        <v>953734039.04720604</v>
      </c>
      <c r="G638" s="37">
        <v>7545879295.2556896</v>
      </c>
      <c r="H638" s="37">
        <v>1437161972.90821</v>
      </c>
      <c r="I638" s="37">
        <v>284223768.58199298</v>
      </c>
      <c r="J638" s="37">
        <v>2292274247.60637</v>
      </c>
      <c r="K638" s="37">
        <v>577966219.65082097</v>
      </c>
      <c r="L638" s="37">
        <v>2870240467.2571902</v>
      </c>
      <c r="M638" s="37">
        <v>253436176.00902501</v>
      </c>
      <c r="N638" s="37">
        <v>4299871008.6021404</v>
      </c>
      <c r="O638" s="37">
        <v>375767819.39638501</v>
      </c>
      <c r="P638" s="37">
        <v>4675638827.9984999</v>
      </c>
      <c r="Q638" s="37">
        <v>0</v>
      </c>
      <c r="R638" s="37">
        <v>637</v>
      </c>
      <c r="S638" s="37">
        <v>0.63700000000000001</v>
      </c>
      <c r="T638">
        <v>0.95199999999999996</v>
      </c>
    </row>
    <row r="639" spans="1:20" x14ac:dyDescent="0.25">
      <c r="A639" s="37">
        <v>2</v>
      </c>
      <c r="B639" s="37" t="s">
        <v>829</v>
      </c>
      <c r="C639" s="37" t="s">
        <v>830</v>
      </c>
      <c r="D639" s="37">
        <v>564126076.01727796</v>
      </c>
      <c r="E639" s="37">
        <v>6429278569.7929096</v>
      </c>
      <c r="F639" s="37">
        <v>1117948178.7310801</v>
      </c>
      <c r="G639" s="37">
        <v>7547226748.5240097</v>
      </c>
      <c r="H639" s="37">
        <v>1437161972.90821</v>
      </c>
      <c r="I639" s="37">
        <v>301762504.75125802</v>
      </c>
      <c r="J639" s="37">
        <v>2359040733.4446301</v>
      </c>
      <c r="K639" s="37">
        <v>650201608.64024603</v>
      </c>
      <c r="L639" s="37">
        <v>3009242342.0848799</v>
      </c>
      <c r="M639" s="37">
        <v>262363571.26601899</v>
      </c>
      <c r="N639" s="37">
        <v>4070237836.34828</v>
      </c>
      <c r="O639" s="37">
        <v>467746570.09084201</v>
      </c>
      <c r="P639" s="37">
        <v>4537984406.4391298</v>
      </c>
      <c r="Q639" s="37">
        <v>0</v>
      </c>
      <c r="R639" s="37">
        <v>638</v>
      </c>
      <c r="S639" s="37">
        <v>0.63800000000000001</v>
      </c>
      <c r="T639">
        <v>0.79100000000000004</v>
      </c>
    </row>
    <row r="640" spans="1:20" x14ac:dyDescent="0.25">
      <c r="A640" s="37">
        <v>808</v>
      </c>
      <c r="B640" s="37" t="s">
        <v>829</v>
      </c>
      <c r="C640" s="37" t="s">
        <v>830</v>
      </c>
      <c r="D640" s="37">
        <v>534952981.35377699</v>
      </c>
      <c r="E640" s="37">
        <v>6605353326.1145096</v>
      </c>
      <c r="F640" s="37">
        <v>946835238.07721698</v>
      </c>
      <c r="G640" s="37">
        <v>7552188564.1917105</v>
      </c>
      <c r="H640" s="37">
        <v>1437161972.90821</v>
      </c>
      <c r="I640" s="37">
        <v>281935958.09301698</v>
      </c>
      <c r="J640" s="37">
        <v>2289372977.6914201</v>
      </c>
      <c r="K640" s="37">
        <v>573340860.35110402</v>
      </c>
      <c r="L640" s="37">
        <v>2862713838.04252</v>
      </c>
      <c r="M640" s="37">
        <v>253017023.260759</v>
      </c>
      <c r="N640" s="37">
        <v>4315980348.4230804</v>
      </c>
      <c r="O640" s="37">
        <v>373494377.72611201</v>
      </c>
      <c r="P640" s="37">
        <v>4689474726.1491899</v>
      </c>
      <c r="Q640" s="37">
        <v>0</v>
      </c>
      <c r="R640" s="37">
        <v>639</v>
      </c>
      <c r="S640" s="37">
        <v>0.63900000000000001</v>
      </c>
      <c r="T640">
        <v>0.85199999999999998</v>
      </c>
    </row>
    <row r="641" spans="1:20" x14ac:dyDescent="0.25">
      <c r="A641" s="37">
        <v>711</v>
      </c>
      <c r="B641" s="37" t="s">
        <v>829</v>
      </c>
      <c r="C641" s="37" t="s">
        <v>830</v>
      </c>
      <c r="D641" s="37">
        <v>551373484.78812897</v>
      </c>
      <c r="E641" s="37">
        <v>6594420613.4031296</v>
      </c>
      <c r="F641" s="37">
        <v>958970506.34436595</v>
      </c>
      <c r="G641" s="37">
        <v>7553391119.7474699</v>
      </c>
      <c r="H641" s="37">
        <v>1437161972.90821</v>
      </c>
      <c r="I641" s="37">
        <v>294660285.08841699</v>
      </c>
      <c r="J641" s="37">
        <v>2398443088.38065</v>
      </c>
      <c r="K641" s="37">
        <v>575156881.60897994</v>
      </c>
      <c r="L641" s="37">
        <v>2973599969.9896302</v>
      </c>
      <c r="M641" s="37">
        <v>256713199.69971099</v>
      </c>
      <c r="N641" s="37">
        <v>4195977525.02247</v>
      </c>
      <c r="O641" s="37">
        <v>383813624.73538601</v>
      </c>
      <c r="P641" s="37">
        <v>4579791149.7578402</v>
      </c>
      <c r="Q641" s="37">
        <v>0</v>
      </c>
      <c r="R641" s="37">
        <v>640</v>
      </c>
      <c r="S641" s="37">
        <v>0.64</v>
      </c>
      <c r="T641">
        <v>0.4</v>
      </c>
    </row>
    <row r="642" spans="1:20" x14ac:dyDescent="0.25">
      <c r="A642" s="37">
        <v>872</v>
      </c>
      <c r="B642" s="37" t="s">
        <v>829</v>
      </c>
      <c r="C642" s="37" t="s">
        <v>830</v>
      </c>
      <c r="D642" s="37">
        <v>553361162.40756404</v>
      </c>
      <c r="E642" s="37">
        <v>6576955104.5394297</v>
      </c>
      <c r="F642" s="37">
        <v>976456717.04299605</v>
      </c>
      <c r="G642" s="37">
        <v>7553411821.5824404</v>
      </c>
      <c r="H642" s="37">
        <v>1437161972.90821</v>
      </c>
      <c r="I642" s="37">
        <v>292007325.48422801</v>
      </c>
      <c r="J642" s="37">
        <v>2301825479.23488</v>
      </c>
      <c r="K642" s="37">
        <v>588583541.91603804</v>
      </c>
      <c r="L642" s="37">
        <v>2890409021.1509199</v>
      </c>
      <c r="M642" s="37">
        <v>261353836.92333499</v>
      </c>
      <c r="N642" s="37">
        <v>4275129625.3045402</v>
      </c>
      <c r="O642" s="37">
        <v>387873175.126957</v>
      </c>
      <c r="P642" s="37">
        <v>4663002800.4315205</v>
      </c>
      <c r="Q642" s="37">
        <v>0</v>
      </c>
      <c r="R642" s="37">
        <v>641</v>
      </c>
      <c r="S642" s="37">
        <v>0.64100000000000001</v>
      </c>
      <c r="T642">
        <v>4.5999999999999999E-2</v>
      </c>
    </row>
    <row r="643" spans="1:20" x14ac:dyDescent="0.25">
      <c r="A643" s="37">
        <v>780</v>
      </c>
      <c r="B643" s="37" t="s">
        <v>829</v>
      </c>
      <c r="C643" s="37" t="s">
        <v>830</v>
      </c>
      <c r="D643" s="37">
        <v>566186804.19771397</v>
      </c>
      <c r="E643" s="37">
        <v>6466228704.7202196</v>
      </c>
      <c r="F643" s="37">
        <v>1087337939.93753</v>
      </c>
      <c r="G643" s="37">
        <v>7553566644.6577396</v>
      </c>
      <c r="H643" s="37">
        <v>1437161972.90821</v>
      </c>
      <c r="I643" s="37">
        <v>301303029.86146098</v>
      </c>
      <c r="J643" s="37">
        <v>2332995725.4960499</v>
      </c>
      <c r="K643" s="37">
        <v>639554426.567155</v>
      </c>
      <c r="L643" s="37">
        <v>2972550152.06321</v>
      </c>
      <c r="M643" s="37">
        <v>264883774.33625299</v>
      </c>
      <c r="N643" s="37">
        <v>4133232979.2241602</v>
      </c>
      <c r="O643" s="37">
        <v>447783513.37037897</v>
      </c>
      <c r="P643" s="37">
        <v>4581016492.5945301</v>
      </c>
      <c r="Q643" s="37">
        <v>0</v>
      </c>
      <c r="R643" s="37">
        <v>642</v>
      </c>
      <c r="S643" s="37">
        <v>0.64200000000000002</v>
      </c>
      <c r="T643">
        <v>7.4999999999999997E-2</v>
      </c>
    </row>
    <row r="644" spans="1:20" x14ac:dyDescent="0.25">
      <c r="A644" s="37">
        <v>135</v>
      </c>
      <c r="B644" s="37" t="s">
        <v>829</v>
      </c>
      <c r="C644" s="37" t="s">
        <v>830</v>
      </c>
      <c r="D644" s="37">
        <v>549653293.67796898</v>
      </c>
      <c r="E644" s="37">
        <v>6483625723.8237</v>
      </c>
      <c r="F644" s="37">
        <v>1073405609.95532</v>
      </c>
      <c r="G644" s="37">
        <v>7557031333.7790403</v>
      </c>
      <c r="H644" s="37">
        <v>1437161972.90821</v>
      </c>
      <c r="I644" s="37">
        <v>293451324.04409701</v>
      </c>
      <c r="J644" s="37">
        <v>2326425436.1403298</v>
      </c>
      <c r="K644" s="37">
        <v>643551565.35318899</v>
      </c>
      <c r="L644" s="37">
        <v>2969977001.4935298</v>
      </c>
      <c r="M644" s="37">
        <v>256201969.63387099</v>
      </c>
      <c r="N644" s="37">
        <v>4157200287.6833601</v>
      </c>
      <c r="O644" s="37">
        <v>429854044.602139</v>
      </c>
      <c r="P644" s="37">
        <v>4587054332.2855101</v>
      </c>
      <c r="Q644" s="37">
        <v>0</v>
      </c>
      <c r="R644" s="37">
        <v>643</v>
      </c>
      <c r="S644" s="37">
        <v>0.64300000000000002</v>
      </c>
      <c r="T644">
        <v>0.66100000000000003</v>
      </c>
    </row>
    <row r="645" spans="1:20" x14ac:dyDescent="0.25">
      <c r="A645" s="37">
        <v>269</v>
      </c>
      <c r="B645" s="37" t="s">
        <v>829</v>
      </c>
      <c r="C645" s="37" t="s">
        <v>830</v>
      </c>
      <c r="D645" s="37">
        <v>544923107.50257504</v>
      </c>
      <c r="E645" s="37">
        <v>6524234284.0374403</v>
      </c>
      <c r="F645" s="37">
        <v>1035185474.6237</v>
      </c>
      <c r="G645" s="37">
        <v>7559419758.6611404</v>
      </c>
      <c r="H645" s="37">
        <v>1437161972.90821</v>
      </c>
      <c r="I645" s="37">
        <v>287848931.01542503</v>
      </c>
      <c r="J645" s="37">
        <v>2245110764.7772198</v>
      </c>
      <c r="K645" s="37">
        <v>637996837.98108006</v>
      </c>
      <c r="L645" s="37">
        <v>2883107602.7582998</v>
      </c>
      <c r="M645" s="37">
        <v>257074176.48715001</v>
      </c>
      <c r="N645" s="37">
        <v>4279123519.26021</v>
      </c>
      <c r="O645" s="37">
        <v>397188636.64261901</v>
      </c>
      <c r="P645" s="37">
        <v>4676312155.9028301</v>
      </c>
      <c r="Q645" s="37">
        <v>0</v>
      </c>
      <c r="R645" s="37">
        <v>644</v>
      </c>
      <c r="S645" s="37">
        <v>0.64400000000000002</v>
      </c>
      <c r="T645">
        <v>0.20100000000000001</v>
      </c>
    </row>
    <row r="646" spans="1:20" x14ac:dyDescent="0.25">
      <c r="A646" s="37">
        <v>714</v>
      </c>
      <c r="B646" s="37" t="s">
        <v>829</v>
      </c>
      <c r="C646" s="37" t="s">
        <v>830</v>
      </c>
      <c r="D646" s="37">
        <v>546382834.52229798</v>
      </c>
      <c r="E646" s="37">
        <v>6513788032.2951803</v>
      </c>
      <c r="F646" s="37">
        <v>1048476274.1719199</v>
      </c>
      <c r="G646" s="37">
        <v>7562264306.4671097</v>
      </c>
      <c r="H646" s="37">
        <v>1437161972.90821</v>
      </c>
      <c r="I646" s="37">
        <v>289005661.79728699</v>
      </c>
      <c r="J646" s="37">
        <v>2269225562.84796</v>
      </c>
      <c r="K646" s="37">
        <v>628994693.82826102</v>
      </c>
      <c r="L646" s="37">
        <v>2898220256.67623</v>
      </c>
      <c r="M646" s="37">
        <v>257377172.72501099</v>
      </c>
      <c r="N646" s="37">
        <v>4244562469.4472098</v>
      </c>
      <c r="O646" s="37">
        <v>419481580.34366798</v>
      </c>
      <c r="P646" s="37">
        <v>4664044049.7908802</v>
      </c>
      <c r="Q646" s="37">
        <v>0</v>
      </c>
      <c r="R646" s="37">
        <v>645</v>
      </c>
      <c r="S646" s="37">
        <v>0.64500000000000002</v>
      </c>
      <c r="T646">
        <v>0.61199999999999999</v>
      </c>
    </row>
    <row r="647" spans="1:20" x14ac:dyDescent="0.25">
      <c r="A647" s="37">
        <v>70</v>
      </c>
      <c r="B647" s="37" t="s">
        <v>829</v>
      </c>
      <c r="C647" s="37" t="s">
        <v>830</v>
      </c>
      <c r="D647" s="37">
        <v>550154867.14937603</v>
      </c>
      <c r="E647" s="37">
        <v>6492276753.7143402</v>
      </c>
      <c r="F647" s="37">
        <v>1072024560.26484</v>
      </c>
      <c r="G647" s="37">
        <v>7564301313.9792099</v>
      </c>
      <c r="H647" s="37">
        <v>1437161972.90821</v>
      </c>
      <c r="I647" s="37">
        <v>289495009.74548101</v>
      </c>
      <c r="J647" s="37">
        <v>2245110529.1448202</v>
      </c>
      <c r="K647" s="37">
        <v>648863394.14864898</v>
      </c>
      <c r="L647" s="37">
        <v>2893973923.2934699</v>
      </c>
      <c r="M647" s="37">
        <v>260659857.40389499</v>
      </c>
      <c r="N647" s="37">
        <v>4247166224.56951</v>
      </c>
      <c r="O647" s="37">
        <v>423161166.11619699</v>
      </c>
      <c r="P647" s="37">
        <v>4670327390.6857405</v>
      </c>
      <c r="Q647" s="37">
        <v>0</v>
      </c>
      <c r="R647" s="37">
        <v>646</v>
      </c>
      <c r="S647" s="37">
        <v>0.64600000000000002</v>
      </c>
      <c r="T647">
        <v>0.73599999999999999</v>
      </c>
    </row>
    <row r="648" spans="1:20" x14ac:dyDescent="0.25">
      <c r="A648" s="37">
        <v>534</v>
      </c>
      <c r="B648" s="37" t="s">
        <v>829</v>
      </c>
      <c r="C648" s="37" t="s">
        <v>830</v>
      </c>
      <c r="D648" s="37">
        <v>548297746.30189598</v>
      </c>
      <c r="E648" s="37">
        <v>6498817910.9000998</v>
      </c>
      <c r="F648" s="37">
        <v>1066365731.46547</v>
      </c>
      <c r="G648" s="37">
        <v>7565183642.3656101</v>
      </c>
      <c r="H648" s="37">
        <v>1437161972.90821</v>
      </c>
      <c r="I648" s="37">
        <v>291461593.73314202</v>
      </c>
      <c r="J648" s="37">
        <v>2284996078.2505798</v>
      </c>
      <c r="K648" s="37">
        <v>645267731.95148599</v>
      </c>
      <c r="L648" s="37">
        <v>2930263810.2020602</v>
      </c>
      <c r="M648" s="37">
        <v>256836152.56875399</v>
      </c>
      <c r="N648" s="37">
        <v>4213821832.6495199</v>
      </c>
      <c r="O648" s="37">
        <v>421097999.51398897</v>
      </c>
      <c r="P648" s="37">
        <v>4634919832.1635399</v>
      </c>
      <c r="Q648" s="37">
        <v>0</v>
      </c>
      <c r="R648" s="37">
        <v>647</v>
      </c>
      <c r="S648" s="37">
        <v>0.64700000000000002</v>
      </c>
      <c r="T648">
        <v>0.77800000000000002</v>
      </c>
    </row>
    <row r="649" spans="1:20" x14ac:dyDescent="0.25">
      <c r="A649" s="37">
        <v>33</v>
      </c>
      <c r="B649" s="37" t="s">
        <v>829</v>
      </c>
      <c r="C649" s="37" t="s">
        <v>830</v>
      </c>
      <c r="D649" s="37">
        <v>546976659.43970704</v>
      </c>
      <c r="E649" s="37">
        <v>6537336776.40802</v>
      </c>
      <c r="F649" s="37">
        <v>1027948445.94596</v>
      </c>
      <c r="G649" s="37">
        <v>7565285222.3539801</v>
      </c>
      <c r="H649" s="37">
        <v>1437161972.90821</v>
      </c>
      <c r="I649" s="37">
        <v>288942021.86112398</v>
      </c>
      <c r="J649" s="37">
        <v>2259527328.8052201</v>
      </c>
      <c r="K649" s="37">
        <v>633838240.03204095</v>
      </c>
      <c r="L649" s="37">
        <v>2893365568.8372598</v>
      </c>
      <c r="M649" s="37">
        <v>258034637.578583</v>
      </c>
      <c r="N649" s="37">
        <v>4277809447.6027899</v>
      </c>
      <c r="O649" s="37">
        <v>394110205.91391999</v>
      </c>
      <c r="P649" s="37">
        <v>4671919653.5167103</v>
      </c>
      <c r="Q649" s="37">
        <v>0</v>
      </c>
      <c r="R649" s="37">
        <v>648</v>
      </c>
      <c r="S649" s="37">
        <v>0.64800000000000002</v>
      </c>
      <c r="T649">
        <v>0.36599999999999999</v>
      </c>
    </row>
    <row r="650" spans="1:20" x14ac:dyDescent="0.25">
      <c r="A650" s="37">
        <v>709</v>
      </c>
      <c r="B650" s="37" t="s">
        <v>829</v>
      </c>
      <c r="C650" s="37" t="s">
        <v>830</v>
      </c>
      <c r="D650" s="37">
        <v>539310586.40529597</v>
      </c>
      <c r="E650" s="37">
        <v>6566358739.6568203</v>
      </c>
      <c r="F650" s="37">
        <v>999020639.06643796</v>
      </c>
      <c r="G650" s="37">
        <v>7565379378.7232599</v>
      </c>
      <c r="H650" s="37">
        <v>1437161972.90821</v>
      </c>
      <c r="I650" s="37">
        <v>284099998.55304599</v>
      </c>
      <c r="J650" s="37">
        <v>2261108019.71134</v>
      </c>
      <c r="K650" s="37">
        <v>613539594.80864203</v>
      </c>
      <c r="L650" s="37">
        <v>2874647614.51998</v>
      </c>
      <c r="M650" s="37">
        <v>255210587.85225001</v>
      </c>
      <c r="N650" s="37">
        <v>4305250719.9454803</v>
      </c>
      <c r="O650" s="37">
        <v>385481044.25779498</v>
      </c>
      <c r="P650" s="37">
        <v>4690731764.2032804</v>
      </c>
      <c r="Q650" s="37">
        <v>0</v>
      </c>
      <c r="R650" s="37">
        <v>649</v>
      </c>
      <c r="S650" s="37">
        <v>0.64900000000000002</v>
      </c>
      <c r="T650">
        <v>0.90800000000000003</v>
      </c>
    </row>
    <row r="651" spans="1:20" x14ac:dyDescent="0.25">
      <c r="A651" s="37">
        <v>457</v>
      </c>
      <c r="B651" s="37" t="s">
        <v>829</v>
      </c>
      <c r="C651" s="37" t="s">
        <v>830</v>
      </c>
      <c r="D651" s="37">
        <v>533691469.43220401</v>
      </c>
      <c r="E651" s="37">
        <v>6623743126.0694504</v>
      </c>
      <c r="F651" s="37">
        <v>943236851.34783697</v>
      </c>
      <c r="G651" s="37">
        <v>7566979977.4173002</v>
      </c>
      <c r="H651" s="37">
        <v>1437161972.90821</v>
      </c>
      <c r="I651" s="37">
        <v>280825858.37039697</v>
      </c>
      <c r="J651" s="37">
        <v>2281024770.4836798</v>
      </c>
      <c r="K651" s="37">
        <v>570785346.75771594</v>
      </c>
      <c r="L651" s="37">
        <v>2851810117.2413998</v>
      </c>
      <c r="M651" s="37">
        <v>252865611.06180701</v>
      </c>
      <c r="N651" s="37">
        <v>4342718355.5857697</v>
      </c>
      <c r="O651" s="37">
        <v>372451504.59012002</v>
      </c>
      <c r="P651" s="37">
        <v>4715169860.1759005</v>
      </c>
      <c r="Q651" s="37">
        <v>0</v>
      </c>
      <c r="R651" s="37">
        <v>650</v>
      </c>
      <c r="S651" s="37">
        <v>0.65</v>
      </c>
      <c r="T651">
        <v>0.114</v>
      </c>
    </row>
    <row r="652" spans="1:20" x14ac:dyDescent="0.25">
      <c r="A652" s="37">
        <v>491</v>
      </c>
      <c r="B652" s="37" t="s">
        <v>829</v>
      </c>
      <c r="C652" s="37" t="s">
        <v>830</v>
      </c>
      <c r="D652" s="37">
        <v>547018128.79562104</v>
      </c>
      <c r="E652" s="37">
        <v>6587696172.3944197</v>
      </c>
      <c r="F652" s="37">
        <v>981078627.98722196</v>
      </c>
      <c r="G652" s="37">
        <v>7568774800.3816299</v>
      </c>
      <c r="H652" s="37">
        <v>1437161972.90821</v>
      </c>
      <c r="I652" s="37">
        <v>287456875.041022</v>
      </c>
      <c r="J652" s="37">
        <v>2221047263.1065998</v>
      </c>
      <c r="K652" s="37">
        <v>598213366.70185804</v>
      </c>
      <c r="L652" s="37">
        <v>2819260629.8084602</v>
      </c>
      <c r="M652" s="37">
        <v>259561253.754599</v>
      </c>
      <c r="N652" s="37">
        <v>4366648909.2878199</v>
      </c>
      <c r="O652" s="37">
        <v>382865261.28536397</v>
      </c>
      <c r="P652" s="37">
        <v>4749514170.5731602</v>
      </c>
      <c r="Q652" s="37">
        <v>0</v>
      </c>
      <c r="R652" s="37">
        <v>651</v>
      </c>
      <c r="S652" s="37">
        <v>0.65100000000000002</v>
      </c>
      <c r="T652">
        <v>0.74</v>
      </c>
    </row>
    <row r="653" spans="1:20" x14ac:dyDescent="0.25">
      <c r="A653" s="37">
        <v>199</v>
      </c>
      <c r="B653" s="37" t="s">
        <v>829</v>
      </c>
      <c r="C653" s="37" t="s">
        <v>830</v>
      </c>
      <c r="D653" s="37">
        <v>548538088.93258798</v>
      </c>
      <c r="E653" s="37">
        <v>6539394316.98242</v>
      </c>
      <c r="F653" s="37">
        <v>1032636922.1618299</v>
      </c>
      <c r="G653" s="37">
        <v>7572031239.1442299</v>
      </c>
      <c r="H653" s="37">
        <v>1437161972.90821</v>
      </c>
      <c r="I653" s="37">
        <v>288425849.52785498</v>
      </c>
      <c r="J653" s="37">
        <v>2247228746.42488</v>
      </c>
      <c r="K653" s="37">
        <v>635537080.55968499</v>
      </c>
      <c r="L653" s="37">
        <v>2882765826.98456</v>
      </c>
      <c r="M653" s="37">
        <v>260112239.404733</v>
      </c>
      <c r="N653" s="37">
        <v>4292165570.5575399</v>
      </c>
      <c r="O653" s="37">
        <v>397099841.60214698</v>
      </c>
      <c r="P653" s="37">
        <v>4689265412.1596699</v>
      </c>
      <c r="Q653" s="37">
        <v>0</v>
      </c>
      <c r="R653" s="37">
        <v>652</v>
      </c>
      <c r="S653" s="37">
        <v>0.65200000000000002</v>
      </c>
      <c r="T653">
        <v>0.93100000000000005</v>
      </c>
    </row>
    <row r="654" spans="1:20" x14ac:dyDescent="0.25">
      <c r="A654" s="37">
        <v>414</v>
      </c>
      <c r="B654" s="37" t="s">
        <v>829</v>
      </c>
      <c r="C654" s="37" t="s">
        <v>830</v>
      </c>
      <c r="D654" s="37">
        <v>562725352.97212601</v>
      </c>
      <c r="E654" s="37">
        <v>6424830973.7737198</v>
      </c>
      <c r="F654" s="37">
        <v>1149468819.00003</v>
      </c>
      <c r="G654" s="37">
        <v>7574299792.7737999</v>
      </c>
      <c r="H654" s="37">
        <v>1437161972.90821</v>
      </c>
      <c r="I654" s="37">
        <v>300332925.665093</v>
      </c>
      <c r="J654" s="37">
        <v>2335343183.5036101</v>
      </c>
      <c r="K654" s="37">
        <v>684057544.91707695</v>
      </c>
      <c r="L654" s="37">
        <v>3019400728.42068</v>
      </c>
      <c r="M654" s="37">
        <v>262392427.30703199</v>
      </c>
      <c r="N654" s="37">
        <v>4089487790.2701101</v>
      </c>
      <c r="O654" s="37">
        <v>465411274.082959</v>
      </c>
      <c r="P654" s="37">
        <v>4554899064.3531199</v>
      </c>
      <c r="Q654" s="37">
        <v>0</v>
      </c>
      <c r="R654" s="37">
        <v>653</v>
      </c>
      <c r="S654" s="37">
        <v>0.65300000000000002</v>
      </c>
      <c r="T654">
        <v>0.45100000000000001</v>
      </c>
    </row>
    <row r="655" spans="1:20" x14ac:dyDescent="0.25">
      <c r="A655" s="37">
        <v>622</v>
      </c>
      <c r="B655" s="37" t="s">
        <v>829</v>
      </c>
      <c r="C655" s="37" t="s">
        <v>830</v>
      </c>
      <c r="D655" s="37">
        <v>545135515.28180206</v>
      </c>
      <c r="E655" s="37">
        <v>6561161641.0260096</v>
      </c>
      <c r="F655" s="37">
        <v>1014029825.13869</v>
      </c>
      <c r="G655" s="37">
        <v>7575191466.16469</v>
      </c>
      <c r="H655" s="37">
        <v>1437161972.90821</v>
      </c>
      <c r="I655" s="37">
        <v>287789895.440938</v>
      </c>
      <c r="J655" s="37">
        <v>2244374992.8217502</v>
      </c>
      <c r="K655" s="37">
        <v>623504201.43955505</v>
      </c>
      <c r="L655" s="37">
        <v>2867879194.2613201</v>
      </c>
      <c r="M655" s="37">
        <v>257345619.840864</v>
      </c>
      <c r="N655" s="37">
        <v>4316786648.2042503</v>
      </c>
      <c r="O655" s="37">
        <v>390525623.699139</v>
      </c>
      <c r="P655" s="37">
        <v>4707312271.9033604</v>
      </c>
      <c r="Q655" s="37">
        <v>0</v>
      </c>
      <c r="R655" s="37">
        <v>654</v>
      </c>
      <c r="S655" s="37">
        <v>0.65400000000000003</v>
      </c>
      <c r="T655">
        <v>0.42399999999999999</v>
      </c>
    </row>
    <row r="656" spans="1:20" x14ac:dyDescent="0.25">
      <c r="A656" s="37">
        <v>730</v>
      </c>
      <c r="B656" s="37" t="s">
        <v>829</v>
      </c>
      <c r="C656" s="37" t="s">
        <v>830</v>
      </c>
      <c r="D656" s="37">
        <v>558477392.82987201</v>
      </c>
      <c r="E656" s="37">
        <v>6488224566.67206</v>
      </c>
      <c r="F656" s="37">
        <v>1096951297.2455001</v>
      </c>
      <c r="G656" s="37">
        <v>7585175863.9175797</v>
      </c>
      <c r="H656" s="37">
        <v>1437161972.90821</v>
      </c>
      <c r="I656" s="37">
        <v>294864135.74162</v>
      </c>
      <c r="J656" s="37">
        <v>2244306257.9526601</v>
      </c>
      <c r="K656" s="37">
        <v>665530882.01331306</v>
      </c>
      <c r="L656" s="37">
        <v>2909837139.96597</v>
      </c>
      <c r="M656" s="37">
        <v>263613257.08825099</v>
      </c>
      <c r="N656" s="37">
        <v>4243918308.7193999</v>
      </c>
      <c r="O656" s="37">
        <v>431420415.23218799</v>
      </c>
      <c r="P656" s="37">
        <v>4675338723.9516096</v>
      </c>
      <c r="Q656" s="37">
        <v>0</v>
      </c>
      <c r="R656" s="37">
        <v>655</v>
      </c>
      <c r="S656" s="37">
        <v>0.65500000000000003</v>
      </c>
      <c r="T656">
        <v>0.52400000000000002</v>
      </c>
    </row>
    <row r="657" spans="1:20" x14ac:dyDescent="0.25">
      <c r="A657" s="37">
        <v>915</v>
      </c>
      <c r="B657" s="37" t="s">
        <v>829</v>
      </c>
      <c r="C657" s="37" t="s">
        <v>830</v>
      </c>
      <c r="D657" s="37">
        <v>545555499.24917805</v>
      </c>
      <c r="E657" s="37">
        <v>6582056022.2264605</v>
      </c>
      <c r="F657" s="37">
        <v>1003845816.36093</v>
      </c>
      <c r="G657" s="37">
        <v>7585901838.5874004</v>
      </c>
      <c r="H657" s="37">
        <v>1437161972.90821</v>
      </c>
      <c r="I657" s="37">
        <v>288588472.55968601</v>
      </c>
      <c r="J657" s="37">
        <v>2250799263.1905699</v>
      </c>
      <c r="K657" s="37">
        <v>613345177.81755495</v>
      </c>
      <c r="L657" s="37">
        <v>2864144441.0081301</v>
      </c>
      <c r="M657" s="37">
        <v>256967026.68949199</v>
      </c>
      <c r="N657" s="37">
        <v>4331256759.0358896</v>
      </c>
      <c r="O657" s="37">
        <v>390500638.543378</v>
      </c>
      <c r="P657" s="37">
        <v>4721757397.5792704</v>
      </c>
      <c r="Q657" s="37">
        <v>0</v>
      </c>
      <c r="R657" s="37">
        <v>656</v>
      </c>
      <c r="S657" s="37">
        <v>0.65600000000000003</v>
      </c>
      <c r="T657">
        <v>0.38500000000000001</v>
      </c>
    </row>
    <row r="658" spans="1:20" x14ac:dyDescent="0.25">
      <c r="A658" s="37">
        <v>820</v>
      </c>
      <c r="B658" s="37" t="s">
        <v>829</v>
      </c>
      <c r="C658" s="37" t="s">
        <v>830</v>
      </c>
      <c r="D658" s="37">
        <v>553719888.12090302</v>
      </c>
      <c r="E658" s="37">
        <v>6524291314.1985197</v>
      </c>
      <c r="F658" s="37">
        <v>1065208448.39829</v>
      </c>
      <c r="G658" s="37">
        <v>7589499762.5968304</v>
      </c>
      <c r="H658" s="37">
        <v>1437161972.90821</v>
      </c>
      <c r="I658" s="37">
        <v>293509959.30821002</v>
      </c>
      <c r="J658" s="37">
        <v>2297313717.52527</v>
      </c>
      <c r="K658" s="37">
        <v>632708000.69448805</v>
      </c>
      <c r="L658" s="37">
        <v>2930021718.2197599</v>
      </c>
      <c r="M658" s="37">
        <v>260209928.812693</v>
      </c>
      <c r="N658" s="37">
        <v>4226977596.6732502</v>
      </c>
      <c r="O658" s="37">
        <v>432500447.70380199</v>
      </c>
      <c r="P658" s="37">
        <v>4659478044.3770704</v>
      </c>
      <c r="Q658" s="37">
        <v>0</v>
      </c>
      <c r="R658" s="37">
        <v>657</v>
      </c>
      <c r="S658" s="37">
        <v>0.65700000000000003</v>
      </c>
      <c r="T658">
        <v>0.69099999999999995</v>
      </c>
    </row>
    <row r="659" spans="1:20" x14ac:dyDescent="0.25">
      <c r="A659" s="37">
        <v>272</v>
      </c>
      <c r="B659" s="37" t="s">
        <v>829</v>
      </c>
      <c r="C659" s="37" t="s">
        <v>830</v>
      </c>
      <c r="D659" s="37">
        <v>544219272.09159505</v>
      </c>
      <c r="E659" s="37">
        <v>6547033466.8596201</v>
      </c>
      <c r="F659" s="37">
        <v>1046102335.43238</v>
      </c>
      <c r="G659" s="37">
        <v>7593135802.2919703</v>
      </c>
      <c r="H659" s="37">
        <v>1437161972.90821</v>
      </c>
      <c r="I659" s="37">
        <v>286144200.77224499</v>
      </c>
      <c r="J659" s="37">
        <v>2230313257.7680602</v>
      </c>
      <c r="K659" s="37">
        <v>652232770.51715398</v>
      </c>
      <c r="L659" s="37">
        <v>2882546028.2852201</v>
      </c>
      <c r="M659" s="37">
        <v>258075071.31934899</v>
      </c>
      <c r="N659" s="37">
        <v>4316720209.0915604</v>
      </c>
      <c r="O659" s="37">
        <v>393869564.91523099</v>
      </c>
      <c r="P659" s="37">
        <v>4710589774.0067501</v>
      </c>
      <c r="Q659" s="37">
        <v>0</v>
      </c>
      <c r="R659" s="37">
        <v>658</v>
      </c>
      <c r="S659" s="37">
        <v>0.65800000000000003</v>
      </c>
      <c r="T659">
        <v>0.76</v>
      </c>
    </row>
    <row r="660" spans="1:20" x14ac:dyDescent="0.25">
      <c r="A660" s="37">
        <v>522</v>
      </c>
      <c r="B660" s="37" t="s">
        <v>829</v>
      </c>
      <c r="C660" s="37" t="s">
        <v>830</v>
      </c>
      <c r="D660" s="37">
        <v>559796853.46125495</v>
      </c>
      <c r="E660" s="37">
        <v>6594069696.9813204</v>
      </c>
      <c r="F660" s="37">
        <v>1003485496.362</v>
      </c>
      <c r="G660" s="37">
        <v>7597555193.3433399</v>
      </c>
      <c r="H660" s="37">
        <v>1437161972.90821</v>
      </c>
      <c r="I660" s="37">
        <v>295711195.16891402</v>
      </c>
      <c r="J660" s="37">
        <v>2308544343.6903</v>
      </c>
      <c r="K660" s="37">
        <v>608700377.30359101</v>
      </c>
      <c r="L660" s="37">
        <v>2917244720.9938898</v>
      </c>
      <c r="M660" s="37">
        <v>264085658.29234001</v>
      </c>
      <c r="N660" s="37">
        <v>4285525353.2910099</v>
      </c>
      <c r="O660" s="37">
        <v>394785119.05841398</v>
      </c>
      <c r="P660" s="37">
        <v>4680310472.3494396</v>
      </c>
      <c r="Q660" s="37">
        <v>0</v>
      </c>
      <c r="R660" s="37">
        <v>659</v>
      </c>
      <c r="S660" s="37">
        <v>0.65900000000000003</v>
      </c>
      <c r="T660">
        <v>0.82799999999999996</v>
      </c>
    </row>
    <row r="661" spans="1:20" x14ac:dyDescent="0.25">
      <c r="A661" s="37">
        <v>963</v>
      </c>
      <c r="B661" s="37" t="s">
        <v>829</v>
      </c>
      <c r="C661" s="37" t="s">
        <v>830</v>
      </c>
      <c r="D661" s="37">
        <v>544097289.47908199</v>
      </c>
      <c r="E661" s="37">
        <v>6641627849.3034201</v>
      </c>
      <c r="F661" s="37">
        <v>958861707.270262</v>
      </c>
      <c r="G661" s="37">
        <v>7600489556.5736799</v>
      </c>
      <c r="H661" s="37">
        <v>1437161972.90821</v>
      </c>
      <c r="I661" s="37">
        <v>287466784.832241</v>
      </c>
      <c r="J661" s="37">
        <v>2284823565.5074</v>
      </c>
      <c r="K661" s="37">
        <v>585342031.88645506</v>
      </c>
      <c r="L661" s="37">
        <v>2870165597.3938498</v>
      </c>
      <c r="M661" s="37">
        <v>256630504.64684001</v>
      </c>
      <c r="N661" s="37">
        <v>4356804283.79601</v>
      </c>
      <c r="O661" s="37">
        <v>373519675.38380599</v>
      </c>
      <c r="P661" s="37">
        <v>4730323959.1798201</v>
      </c>
      <c r="Q661" s="37">
        <v>0</v>
      </c>
      <c r="R661" s="37">
        <v>660</v>
      </c>
      <c r="S661" s="37">
        <v>0.66</v>
      </c>
      <c r="T661">
        <v>0.871</v>
      </c>
    </row>
    <row r="662" spans="1:20" x14ac:dyDescent="0.25">
      <c r="A662" s="37">
        <v>321</v>
      </c>
      <c r="B662" s="37" t="s">
        <v>829</v>
      </c>
      <c r="C662" s="37" t="s">
        <v>830</v>
      </c>
      <c r="D662" s="37">
        <v>543255437.18483698</v>
      </c>
      <c r="E662" s="37">
        <v>6588127458.9295597</v>
      </c>
      <c r="F662" s="37">
        <v>1012602659.9291</v>
      </c>
      <c r="G662" s="37">
        <v>7600730118.8586597</v>
      </c>
      <c r="H662" s="37">
        <v>1437161972.90821</v>
      </c>
      <c r="I662" s="37">
        <v>287461453.204651</v>
      </c>
      <c r="J662" s="37">
        <v>2258158989.53444</v>
      </c>
      <c r="K662" s="37">
        <v>619561942.26603496</v>
      </c>
      <c r="L662" s="37">
        <v>2877720931.8004699</v>
      </c>
      <c r="M662" s="37">
        <v>255793983.980185</v>
      </c>
      <c r="N662" s="37">
        <v>4329968469.3951197</v>
      </c>
      <c r="O662" s="37">
        <v>393040717.663073</v>
      </c>
      <c r="P662" s="37">
        <v>4723009187.0581903</v>
      </c>
      <c r="Q662" s="37">
        <v>0</v>
      </c>
      <c r="R662" s="37">
        <v>661</v>
      </c>
      <c r="S662" s="37">
        <v>0.66100000000000003</v>
      </c>
      <c r="T662">
        <v>0.90200000000000002</v>
      </c>
    </row>
    <row r="663" spans="1:20" x14ac:dyDescent="0.25">
      <c r="A663" s="37">
        <v>698</v>
      </c>
      <c r="B663" s="37" t="s">
        <v>829</v>
      </c>
      <c r="C663" s="37" t="s">
        <v>830</v>
      </c>
      <c r="D663" s="37">
        <v>554426085.78086197</v>
      </c>
      <c r="E663" s="37">
        <v>6538216614.3241596</v>
      </c>
      <c r="F663" s="37">
        <v>1075417910.88604</v>
      </c>
      <c r="G663" s="37">
        <v>7613634525.2102203</v>
      </c>
      <c r="H663" s="37">
        <v>1437161972.90821</v>
      </c>
      <c r="I663" s="37">
        <v>292875397.46053803</v>
      </c>
      <c r="J663" s="37">
        <v>2253610028.64644</v>
      </c>
      <c r="K663" s="37">
        <v>666552995.61290598</v>
      </c>
      <c r="L663" s="37">
        <v>2920163024.2593498</v>
      </c>
      <c r="M663" s="37">
        <v>261550688.32032299</v>
      </c>
      <c r="N663" s="37">
        <v>4284606585.6777101</v>
      </c>
      <c r="O663" s="37">
        <v>408864915.27314103</v>
      </c>
      <c r="P663" s="37">
        <v>4693471500.9508696</v>
      </c>
      <c r="Q663" s="37">
        <v>0</v>
      </c>
      <c r="R663" s="37">
        <v>662</v>
      </c>
      <c r="S663" s="37">
        <v>0.66200000000000003</v>
      </c>
      <c r="T663">
        <v>0.32600000000000001</v>
      </c>
    </row>
    <row r="664" spans="1:20" x14ac:dyDescent="0.25">
      <c r="A664" s="37">
        <v>436</v>
      </c>
      <c r="B664" s="37" t="s">
        <v>829</v>
      </c>
      <c r="C664" s="37" t="s">
        <v>830</v>
      </c>
      <c r="D664" s="37">
        <v>548980911.214167</v>
      </c>
      <c r="E664" s="37">
        <v>6588104548.4483299</v>
      </c>
      <c r="F664" s="37">
        <v>1025741034.05531</v>
      </c>
      <c r="G664" s="37">
        <v>7613845582.5036402</v>
      </c>
      <c r="H664" s="37">
        <v>1437161972.90821</v>
      </c>
      <c r="I664" s="37">
        <v>288757143.548787</v>
      </c>
      <c r="J664" s="37">
        <v>2248946911.3983402</v>
      </c>
      <c r="K664" s="37">
        <v>635164773.79878604</v>
      </c>
      <c r="L664" s="37">
        <v>2884111685.1971202</v>
      </c>
      <c r="M664" s="37">
        <v>260223767.66538</v>
      </c>
      <c r="N664" s="37">
        <v>4339157637.0499802</v>
      </c>
      <c r="O664" s="37">
        <v>390576260.25652498</v>
      </c>
      <c r="P664" s="37">
        <v>4729733897.3065205</v>
      </c>
      <c r="Q664" s="37">
        <v>0</v>
      </c>
      <c r="R664" s="37">
        <v>663</v>
      </c>
      <c r="S664" s="37">
        <v>0.66300000000000003</v>
      </c>
      <c r="T664">
        <v>2E-3</v>
      </c>
    </row>
    <row r="665" spans="1:20" x14ac:dyDescent="0.25">
      <c r="A665" s="37">
        <v>690</v>
      </c>
      <c r="B665" s="37" t="s">
        <v>829</v>
      </c>
      <c r="C665" s="37" t="s">
        <v>830</v>
      </c>
      <c r="D665" s="37">
        <v>533692710.11660802</v>
      </c>
      <c r="E665" s="37">
        <v>6635094544.7954502</v>
      </c>
      <c r="F665" s="37">
        <v>979747442.09283197</v>
      </c>
      <c r="G665" s="37">
        <v>7614841986.8882999</v>
      </c>
      <c r="H665" s="37">
        <v>1437161972.90821</v>
      </c>
      <c r="I665" s="37">
        <v>282085675.08357501</v>
      </c>
      <c r="J665" s="37">
        <v>2288839027.4780998</v>
      </c>
      <c r="K665" s="37">
        <v>603073069.53144205</v>
      </c>
      <c r="L665" s="37">
        <v>2891912097.0095501</v>
      </c>
      <c r="M665" s="37">
        <v>251607035.03303301</v>
      </c>
      <c r="N665" s="37">
        <v>4346255517.3173399</v>
      </c>
      <c r="O665" s="37">
        <v>376674372.56138998</v>
      </c>
      <c r="P665" s="37">
        <v>4722929889.8787498</v>
      </c>
      <c r="Q665" s="37">
        <v>0</v>
      </c>
      <c r="R665" s="37">
        <v>664</v>
      </c>
      <c r="S665" s="37">
        <v>0.66400000000000003</v>
      </c>
      <c r="T665">
        <v>0.66</v>
      </c>
    </row>
    <row r="666" spans="1:20" x14ac:dyDescent="0.25">
      <c r="A666" s="37">
        <v>299</v>
      </c>
      <c r="B666" s="37" t="s">
        <v>829</v>
      </c>
      <c r="C666" s="37" t="s">
        <v>830</v>
      </c>
      <c r="D666" s="37">
        <v>543727524.09905398</v>
      </c>
      <c r="E666" s="37">
        <v>6553580814.9037704</v>
      </c>
      <c r="F666" s="37">
        <v>1064254013.5365601</v>
      </c>
      <c r="G666" s="37">
        <v>7617834828.4403496</v>
      </c>
      <c r="H666" s="37">
        <v>1437161972.90821</v>
      </c>
      <c r="I666" s="37">
        <v>285890815.01902097</v>
      </c>
      <c r="J666" s="37">
        <v>2227063469.79075</v>
      </c>
      <c r="K666" s="37">
        <v>664671534.72456503</v>
      </c>
      <c r="L666" s="37">
        <v>2891735004.5153098</v>
      </c>
      <c r="M666" s="37">
        <v>257836709.08003199</v>
      </c>
      <c r="N666" s="37">
        <v>4326517345.1130199</v>
      </c>
      <c r="O666" s="37">
        <v>399582478.81199503</v>
      </c>
      <c r="P666" s="37">
        <v>4726099823.9250298</v>
      </c>
      <c r="Q666" s="37">
        <v>0</v>
      </c>
      <c r="R666" s="37">
        <v>665</v>
      </c>
      <c r="S666" s="37">
        <v>0.66500000000000004</v>
      </c>
      <c r="T666">
        <v>0.78100000000000003</v>
      </c>
    </row>
    <row r="667" spans="1:20" x14ac:dyDescent="0.25">
      <c r="A667" s="37">
        <v>88</v>
      </c>
      <c r="B667" s="37" t="s">
        <v>829</v>
      </c>
      <c r="C667" s="37" t="s">
        <v>830</v>
      </c>
      <c r="D667" s="37">
        <v>579114146.19881296</v>
      </c>
      <c r="E667" s="37">
        <v>6414838065.6360798</v>
      </c>
      <c r="F667" s="37">
        <v>1203573677.70754</v>
      </c>
      <c r="G667" s="37">
        <v>7618411743.3436098</v>
      </c>
      <c r="H667" s="37">
        <v>1437161972.90821</v>
      </c>
      <c r="I667" s="37">
        <v>310700367.68336898</v>
      </c>
      <c r="J667" s="37">
        <v>2353414563.7034898</v>
      </c>
      <c r="K667" s="37">
        <v>712099819.71910799</v>
      </c>
      <c r="L667" s="37">
        <v>3065514383.4225898</v>
      </c>
      <c r="M667" s="37">
        <v>268413778.51544401</v>
      </c>
      <c r="N667" s="37">
        <v>4061423501.93258</v>
      </c>
      <c r="O667" s="37">
        <v>491473857.98843098</v>
      </c>
      <c r="P667" s="37">
        <v>4552897359.92101</v>
      </c>
      <c r="Q667" s="37">
        <v>0</v>
      </c>
      <c r="R667" s="37">
        <v>666</v>
      </c>
      <c r="S667" s="37">
        <v>0.66600000000000004</v>
      </c>
      <c r="T667">
        <v>0.11799999999999999</v>
      </c>
    </row>
    <row r="668" spans="1:20" x14ac:dyDescent="0.25">
      <c r="A668" s="37">
        <v>207</v>
      </c>
      <c r="B668" s="37" t="s">
        <v>829</v>
      </c>
      <c r="C668" s="37" t="s">
        <v>830</v>
      </c>
      <c r="D668" s="37">
        <v>547365207.60250497</v>
      </c>
      <c r="E668" s="37">
        <v>6609760026.0880098</v>
      </c>
      <c r="F668" s="37">
        <v>1012437143.60357</v>
      </c>
      <c r="G668" s="37">
        <v>7622197169.6916103</v>
      </c>
      <c r="H668" s="37">
        <v>1437161972.90821</v>
      </c>
      <c r="I668" s="37">
        <v>288341008.990255</v>
      </c>
      <c r="J668" s="37">
        <v>2261332035.27069</v>
      </c>
      <c r="K668" s="37">
        <v>623967546.786309</v>
      </c>
      <c r="L668" s="37">
        <v>2885299582.0570102</v>
      </c>
      <c r="M668" s="37">
        <v>259024198.61225</v>
      </c>
      <c r="N668" s="37">
        <v>4348427990.8173103</v>
      </c>
      <c r="O668" s="37">
        <v>388469596.817267</v>
      </c>
      <c r="P668" s="37">
        <v>4736897587.6345997</v>
      </c>
      <c r="Q668" s="37">
        <v>0</v>
      </c>
      <c r="R668" s="37">
        <v>667</v>
      </c>
      <c r="S668" s="37">
        <v>0.66700000000000004</v>
      </c>
      <c r="T668">
        <v>0.39</v>
      </c>
    </row>
    <row r="669" spans="1:20" x14ac:dyDescent="0.25">
      <c r="A669" s="37">
        <v>526</v>
      </c>
      <c r="B669" s="37" t="s">
        <v>829</v>
      </c>
      <c r="C669" s="37" t="s">
        <v>830</v>
      </c>
      <c r="D669" s="37">
        <v>545599094.53677702</v>
      </c>
      <c r="E669" s="37">
        <v>6601898394.6302299</v>
      </c>
      <c r="F669" s="37">
        <v>1022550757.93363</v>
      </c>
      <c r="G669" s="37">
        <v>7624449152.5638704</v>
      </c>
      <c r="H669" s="37">
        <v>1437161972.90821</v>
      </c>
      <c r="I669" s="37">
        <v>289045088.69858497</v>
      </c>
      <c r="J669" s="37">
        <v>2289632951.15558</v>
      </c>
      <c r="K669" s="37">
        <v>624132165.21110904</v>
      </c>
      <c r="L669" s="37">
        <v>2913765116.3667002</v>
      </c>
      <c r="M669" s="37">
        <v>256554005.838191</v>
      </c>
      <c r="N669" s="37">
        <v>4312265443.4746504</v>
      </c>
      <c r="O669" s="37">
        <v>398418592.72252601</v>
      </c>
      <c r="P669" s="37">
        <v>4710684036.1971598</v>
      </c>
      <c r="Q669" s="37">
        <v>0</v>
      </c>
      <c r="R669" s="37">
        <v>668</v>
      </c>
      <c r="S669" s="37">
        <v>0.66800000000000004</v>
      </c>
      <c r="T669">
        <v>0.36099999999999999</v>
      </c>
    </row>
    <row r="670" spans="1:20" x14ac:dyDescent="0.25">
      <c r="A670" s="37">
        <v>298</v>
      </c>
      <c r="B670" s="37" t="s">
        <v>829</v>
      </c>
      <c r="C670" s="37" t="s">
        <v>830</v>
      </c>
      <c r="D670" s="37">
        <v>534006379.99623901</v>
      </c>
      <c r="E670" s="37">
        <v>6692230191.9334803</v>
      </c>
      <c r="F670" s="37">
        <v>934527828.12084997</v>
      </c>
      <c r="G670" s="37">
        <v>7626758020.0543499</v>
      </c>
      <c r="H670" s="37">
        <v>1437161972.90821</v>
      </c>
      <c r="I670" s="37">
        <v>280987357.61046702</v>
      </c>
      <c r="J670" s="37">
        <v>2281974386.0541101</v>
      </c>
      <c r="K670" s="37">
        <v>564312577.36763895</v>
      </c>
      <c r="L670" s="37">
        <v>2846286963.4217401</v>
      </c>
      <c r="M670" s="37">
        <v>253019022.38577199</v>
      </c>
      <c r="N670" s="37">
        <v>4410255805.8793697</v>
      </c>
      <c r="O670" s="37">
        <v>370215250.75321001</v>
      </c>
      <c r="P670" s="37">
        <v>4780471056.6325998</v>
      </c>
      <c r="Q670" s="37">
        <v>0</v>
      </c>
      <c r="R670" s="37">
        <v>669</v>
      </c>
      <c r="S670" s="37">
        <v>0.66900000000000004</v>
      </c>
      <c r="T670">
        <v>0.495</v>
      </c>
    </row>
    <row r="671" spans="1:20" x14ac:dyDescent="0.25">
      <c r="A671" s="37">
        <v>348</v>
      </c>
      <c r="B671" s="37" t="s">
        <v>829</v>
      </c>
      <c r="C671" s="37" t="s">
        <v>830</v>
      </c>
      <c r="D671" s="37">
        <v>568719546.73200202</v>
      </c>
      <c r="E671" s="37">
        <v>6493171011.4324398</v>
      </c>
      <c r="F671" s="37">
        <v>1135066677.70667</v>
      </c>
      <c r="G671" s="37">
        <v>7628237689.1391201</v>
      </c>
      <c r="H671" s="37">
        <v>1437161972.90821</v>
      </c>
      <c r="I671" s="37">
        <v>303247895.71100801</v>
      </c>
      <c r="J671" s="37">
        <v>2337547850.08424</v>
      </c>
      <c r="K671" s="37">
        <v>669927898.02443898</v>
      </c>
      <c r="L671" s="37">
        <v>3007475748.1086798</v>
      </c>
      <c r="M671" s="37">
        <v>265471651.02099299</v>
      </c>
      <c r="N671" s="37">
        <v>4155623161.3481998</v>
      </c>
      <c r="O671" s="37">
        <v>465138779.68223</v>
      </c>
      <c r="P671" s="37">
        <v>4620761941.0304403</v>
      </c>
      <c r="Q671" s="37">
        <v>0</v>
      </c>
      <c r="R671" s="37">
        <v>670</v>
      </c>
      <c r="S671" s="37">
        <v>0.67</v>
      </c>
      <c r="T671">
        <v>0.88600000000000001</v>
      </c>
    </row>
    <row r="672" spans="1:20" x14ac:dyDescent="0.25">
      <c r="A672" s="37">
        <v>98</v>
      </c>
      <c r="B672" s="37" t="s">
        <v>829</v>
      </c>
      <c r="C672" s="37" t="s">
        <v>830</v>
      </c>
      <c r="D672" s="37">
        <v>555866625.183043</v>
      </c>
      <c r="E672" s="37">
        <v>6617336999.7616196</v>
      </c>
      <c r="F672" s="37">
        <v>1018867498.2937</v>
      </c>
      <c r="G672" s="37">
        <v>7636204498.0553198</v>
      </c>
      <c r="H672" s="37">
        <v>1437161972.90821</v>
      </c>
      <c r="I672" s="37">
        <v>292382073.59561801</v>
      </c>
      <c r="J672" s="37">
        <v>2265539605.5219202</v>
      </c>
      <c r="K672" s="37">
        <v>625578323.00591099</v>
      </c>
      <c r="L672" s="37">
        <v>2891117928.5278301</v>
      </c>
      <c r="M672" s="37">
        <v>263484551.58742401</v>
      </c>
      <c r="N672" s="37">
        <v>4351797394.2396898</v>
      </c>
      <c r="O672" s="37">
        <v>393289175.28779602</v>
      </c>
      <c r="P672" s="37">
        <v>4745086569.5274801</v>
      </c>
      <c r="Q672" s="37">
        <v>0</v>
      </c>
      <c r="R672" s="37">
        <v>671</v>
      </c>
      <c r="S672" s="37">
        <v>0.67100000000000004</v>
      </c>
      <c r="T672">
        <v>0.85899999999999999</v>
      </c>
    </row>
    <row r="673" spans="1:20" x14ac:dyDescent="0.25">
      <c r="A673" s="37">
        <v>249</v>
      </c>
      <c r="B673" s="37" t="s">
        <v>829</v>
      </c>
      <c r="C673" s="37" t="s">
        <v>830</v>
      </c>
      <c r="D673" s="37">
        <v>553831212.91273999</v>
      </c>
      <c r="E673" s="37">
        <v>6582829491.0690804</v>
      </c>
      <c r="F673" s="37">
        <v>1057629932.72121</v>
      </c>
      <c r="G673" s="37">
        <v>7640459423.7902803</v>
      </c>
      <c r="H673" s="37">
        <v>1437161972.90821</v>
      </c>
      <c r="I673" s="37">
        <v>293838660.70645398</v>
      </c>
      <c r="J673" s="37">
        <v>2310378560.0132599</v>
      </c>
      <c r="K673" s="37">
        <v>633200857.874053</v>
      </c>
      <c r="L673" s="37">
        <v>2943579417.88732</v>
      </c>
      <c r="M673" s="37">
        <v>259992552.20628601</v>
      </c>
      <c r="N673" s="37">
        <v>4272450931.05581</v>
      </c>
      <c r="O673" s="37">
        <v>424429074.84715599</v>
      </c>
      <c r="P673" s="37">
        <v>4696880005.9029598</v>
      </c>
      <c r="Q673" s="37">
        <v>0</v>
      </c>
      <c r="R673" s="37">
        <v>672</v>
      </c>
      <c r="S673" s="37">
        <v>0.67200000000000004</v>
      </c>
      <c r="T673">
        <v>0.57899999999999996</v>
      </c>
    </row>
    <row r="674" spans="1:20" x14ac:dyDescent="0.25">
      <c r="A674" s="37">
        <v>307</v>
      </c>
      <c r="B674" s="37" t="s">
        <v>829</v>
      </c>
      <c r="C674" s="37" t="s">
        <v>830</v>
      </c>
      <c r="D674" s="37">
        <v>562246176.59176302</v>
      </c>
      <c r="E674" s="37">
        <v>6629963515.7165003</v>
      </c>
      <c r="F674" s="37">
        <v>1020345543.3943599</v>
      </c>
      <c r="G674" s="37">
        <v>7650309059.1108398</v>
      </c>
      <c r="H674" s="37">
        <v>1437161972.90821</v>
      </c>
      <c r="I674" s="37">
        <v>297512481.55782902</v>
      </c>
      <c r="J674" s="37">
        <v>2330117011.5406399</v>
      </c>
      <c r="K674" s="37">
        <v>620271400.75989997</v>
      </c>
      <c r="L674" s="37">
        <v>2950388412.30054</v>
      </c>
      <c r="M674" s="37">
        <v>264733695.03393301</v>
      </c>
      <c r="N674" s="37">
        <v>4299846504.1758499</v>
      </c>
      <c r="O674" s="37">
        <v>400074142.634462</v>
      </c>
      <c r="P674" s="37">
        <v>4699920646.8102903</v>
      </c>
      <c r="Q674" s="37">
        <v>0</v>
      </c>
      <c r="R674" s="37">
        <v>673</v>
      </c>
      <c r="S674" s="37">
        <v>0.67300000000000004</v>
      </c>
      <c r="T674">
        <v>0.28000000000000003</v>
      </c>
    </row>
    <row r="675" spans="1:20" x14ac:dyDescent="0.25">
      <c r="A675" s="37">
        <v>756</v>
      </c>
      <c r="B675" s="37" t="s">
        <v>829</v>
      </c>
      <c r="C675" s="37" t="s">
        <v>830</v>
      </c>
      <c r="D675" s="37">
        <v>547292568.854882</v>
      </c>
      <c r="E675" s="37">
        <v>6618985841.8604603</v>
      </c>
      <c r="F675" s="37">
        <v>1036088696.13752</v>
      </c>
      <c r="G675" s="37">
        <v>7655074537.9979601</v>
      </c>
      <c r="H675" s="37">
        <v>1437161972.90821</v>
      </c>
      <c r="I675" s="37">
        <v>288892697.53243899</v>
      </c>
      <c r="J675" s="37">
        <v>2298741206.94098</v>
      </c>
      <c r="K675" s="37">
        <v>640720299.87808204</v>
      </c>
      <c r="L675" s="37">
        <v>2939461506.8190498</v>
      </c>
      <c r="M675" s="37">
        <v>258399871.322442</v>
      </c>
      <c r="N675" s="37">
        <v>4320244634.9194803</v>
      </c>
      <c r="O675" s="37">
        <v>395368396.259444</v>
      </c>
      <c r="P675" s="37">
        <v>4715613031.1788998</v>
      </c>
      <c r="Q675" s="37">
        <v>0</v>
      </c>
      <c r="R675" s="37">
        <v>674</v>
      </c>
      <c r="S675" s="37">
        <v>0.67400000000000004</v>
      </c>
      <c r="T675">
        <v>0.71</v>
      </c>
    </row>
    <row r="676" spans="1:20" x14ac:dyDescent="0.25">
      <c r="A676" s="37">
        <v>721</v>
      </c>
      <c r="B676" s="37" t="s">
        <v>829</v>
      </c>
      <c r="C676" s="37" t="s">
        <v>830</v>
      </c>
      <c r="D676" s="37">
        <v>552390241.16623795</v>
      </c>
      <c r="E676" s="37">
        <v>6636579678.8299198</v>
      </c>
      <c r="F676" s="37">
        <v>1022468473.63351</v>
      </c>
      <c r="G676" s="37">
        <v>7659048152.4634199</v>
      </c>
      <c r="H676" s="37">
        <v>1437161972.90821</v>
      </c>
      <c r="I676" s="37">
        <v>291831795.384247</v>
      </c>
      <c r="J676" s="37">
        <v>2287210544.9235501</v>
      </c>
      <c r="K676" s="37">
        <v>622903966.308002</v>
      </c>
      <c r="L676" s="37">
        <v>2910114511.2315502</v>
      </c>
      <c r="M676" s="37">
        <v>260558445.781991</v>
      </c>
      <c r="N676" s="37">
        <v>4349369133.9063597</v>
      </c>
      <c r="O676" s="37">
        <v>399564507.32551402</v>
      </c>
      <c r="P676" s="37">
        <v>4748933641.2318602</v>
      </c>
      <c r="Q676" s="37">
        <v>0</v>
      </c>
      <c r="R676" s="37">
        <v>675</v>
      </c>
      <c r="S676" s="37">
        <v>0.67500000000000004</v>
      </c>
      <c r="T676">
        <v>0.89300000000000002</v>
      </c>
    </row>
    <row r="677" spans="1:20" x14ac:dyDescent="0.25">
      <c r="A677" s="37">
        <v>51</v>
      </c>
      <c r="B677" s="37" t="s">
        <v>829</v>
      </c>
      <c r="C677" s="37" t="s">
        <v>830</v>
      </c>
      <c r="D677" s="37">
        <v>561024223.20075798</v>
      </c>
      <c r="E677" s="37">
        <v>6653903724.8909998</v>
      </c>
      <c r="F677" s="37">
        <v>1006924587.4796</v>
      </c>
      <c r="G677" s="37">
        <v>7660828312.3706102</v>
      </c>
      <c r="H677" s="37">
        <v>1437161972.90821</v>
      </c>
      <c r="I677" s="37">
        <v>296813160.70695001</v>
      </c>
      <c r="J677" s="37">
        <v>2333292666.6100101</v>
      </c>
      <c r="K677" s="37">
        <v>612314823.97697604</v>
      </c>
      <c r="L677" s="37">
        <v>2945607490.5869899</v>
      </c>
      <c r="M677" s="37">
        <v>264211062.493808</v>
      </c>
      <c r="N677" s="37">
        <v>4320611058.2809896</v>
      </c>
      <c r="O677" s="37">
        <v>394609763.50263</v>
      </c>
      <c r="P677" s="37">
        <v>4715220821.7836199</v>
      </c>
      <c r="Q677" s="37">
        <v>0</v>
      </c>
      <c r="R677" s="37">
        <v>676</v>
      </c>
      <c r="S677" s="37">
        <v>0.67600000000000005</v>
      </c>
      <c r="T677">
        <v>0.71299999999999997</v>
      </c>
    </row>
    <row r="678" spans="1:20" x14ac:dyDescent="0.25">
      <c r="A678" s="37">
        <v>614</v>
      </c>
      <c r="B678" s="37" t="s">
        <v>829</v>
      </c>
      <c r="C678" s="37" t="s">
        <v>830</v>
      </c>
      <c r="D678" s="37">
        <v>578833977.50544596</v>
      </c>
      <c r="E678" s="37">
        <v>6523658165.4980698</v>
      </c>
      <c r="F678" s="37">
        <v>1138999946.1379299</v>
      </c>
      <c r="G678" s="37">
        <v>7662658111.6360102</v>
      </c>
      <c r="H678" s="37">
        <v>1437161972.90821</v>
      </c>
      <c r="I678" s="37">
        <v>310064469.91777903</v>
      </c>
      <c r="J678" s="37">
        <v>2404934451.9583101</v>
      </c>
      <c r="K678" s="37">
        <v>671439651.21206605</v>
      </c>
      <c r="L678" s="37">
        <v>3076374103.1703801</v>
      </c>
      <c r="M678" s="37">
        <v>268769507.58766699</v>
      </c>
      <c r="N678" s="37">
        <v>4118723713.5397501</v>
      </c>
      <c r="O678" s="37">
        <v>467560294.92587</v>
      </c>
      <c r="P678" s="37">
        <v>4586284008.4656296</v>
      </c>
      <c r="Q678" s="37">
        <v>0</v>
      </c>
      <c r="R678" s="37">
        <v>677</v>
      </c>
      <c r="S678" s="37">
        <v>0.67700000000000005</v>
      </c>
      <c r="T678">
        <v>0.54100000000000004</v>
      </c>
    </row>
    <row r="679" spans="1:20" x14ac:dyDescent="0.25">
      <c r="A679" s="37">
        <v>907</v>
      </c>
      <c r="B679" s="37" t="s">
        <v>829</v>
      </c>
      <c r="C679" s="37" t="s">
        <v>830</v>
      </c>
      <c r="D679" s="37">
        <v>580514192.25900996</v>
      </c>
      <c r="E679" s="37">
        <v>6486912529.9657001</v>
      </c>
      <c r="F679" s="37">
        <v>1178030072.15856</v>
      </c>
      <c r="G679" s="37">
        <v>7664942602.1242504</v>
      </c>
      <c r="H679" s="37">
        <v>1437161972.90821</v>
      </c>
      <c r="I679" s="37">
        <v>310326836.96782798</v>
      </c>
      <c r="J679" s="37">
        <v>2378176624.7182102</v>
      </c>
      <c r="K679" s="37">
        <v>696594431.05048704</v>
      </c>
      <c r="L679" s="37">
        <v>3074771055.7687001</v>
      </c>
      <c r="M679" s="37">
        <v>270187355.29118198</v>
      </c>
      <c r="N679" s="37">
        <v>4108735905.2474899</v>
      </c>
      <c r="O679" s="37">
        <v>481435641.108073</v>
      </c>
      <c r="P679" s="37">
        <v>4590171546.3555403</v>
      </c>
      <c r="Q679" s="37">
        <v>0</v>
      </c>
      <c r="R679" s="37">
        <v>678</v>
      </c>
      <c r="S679" s="37">
        <v>0.67800000000000005</v>
      </c>
      <c r="T679">
        <v>0.25600000000000001</v>
      </c>
    </row>
    <row r="680" spans="1:20" x14ac:dyDescent="0.25">
      <c r="A680" s="37">
        <v>699</v>
      </c>
      <c r="B680" s="37" t="s">
        <v>829</v>
      </c>
      <c r="C680" s="37" t="s">
        <v>830</v>
      </c>
      <c r="D680" s="37">
        <v>542204460.05417001</v>
      </c>
      <c r="E680" s="37">
        <v>6672631441.81248</v>
      </c>
      <c r="F680" s="37">
        <v>1001785336.7554899</v>
      </c>
      <c r="G680" s="37">
        <v>7674416778.5679903</v>
      </c>
      <c r="H680" s="37">
        <v>1437161972.90821</v>
      </c>
      <c r="I680" s="37">
        <v>286459111.32441199</v>
      </c>
      <c r="J680" s="37">
        <v>2308857215.0376701</v>
      </c>
      <c r="K680" s="37">
        <v>619991406.97023106</v>
      </c>
      <c r="L680" s="37">
        <v>2928848622.0079098</v>
      </c>
      <c r="M680" s="37">
        <v>255745348.72975701</v>
      </c>
      <c r="N680" s="37">
        <v>4363774226.7748003</v>
      </c>
      <c r="O680" s="37">
        <v>381793929.78526503</v>
      </c>
      <c r="P680" s="37">
        <v>4745568156.5600796</v>
      </c>
      <c r="Q680" s="37">
        <v>0</v>
      </c>
      <c r="R680" s="37">
        <v>679</v>
      </c>
      <c r="S680" s="37">
        <v>0.67900000000000005</v>
      </c>
      <c r="T680">
        <v>0.221</v>
      </c>
    </row>
    <row r="681" spans="1:20" x14ac:dyDescent="0.25">
      <c r="A681" s="37">
        <v>995</v>
      </c>
      <c r="B681" s="37" t="s">
        <v>829</v>
      </c>
      <c r="C681" s="37" t="s">
        <v>830</v>
      </c>
      <c r="D681" s="37">
        <v>558715998.86267698</v>
      </c>
      <c r="E681" s="37">
        <v>6608862680.6596298</v>
      </c>
      <c r="F681" s="37">
        <v>1072832561.17626</v>
      </c>
      <c r="G681" s="37">
        <v>7681695241.8359003</v>
      </c>
      <c r="H681" s="37">
        <v>1437161972.90821</v>
      </c>
      <c r="I681" s="37">
        <v>296492099.937186</v>
      </c>
      <c r="J681" s="37">
        <v>2339823969.8382602</v>
      </c>
      <c r="K681" s="37">
        <v>654404426.05847597</v>
      </c>
      <c r="L681" s="37">
        <v>2994228395.89674</v>
      </c>
      <c r="M681" s="37">
        <v>262223898.92548999</v>
      </c>
      <c r="N681" s="37">
        <v>4269038710.8213701</v>
      </c>
      <c r="O681" s="37">
        <v>418428135.117787</v>
      </c>
      <c r="P681" s="37">
        <v>4687466845.9391603</v>
      </c>
      <c r="Q681" s="37">
        <v>0</v>
      </c>
      <c r="R681" s="37">
        <v>680</v>
      </c>
      <c r="S681" s="37">
        <v>0.68</v>
      </c>
      <c r="T681">
        <v>0.373</v>
      </c>
    </row>
    <row r="682" spans="1:20" x14ac:dyDescent="0.25">
      <c r="A682" s="37">
        <v>262</v>
      </c>
      <c r="B682" s="37" t="s">
        <v>829</v>
      </c>
      <c r="C682" s="37" t="s">
        <v>830</v>
      </c>
      <c r="D682" s="37">
        <v>537224617.956622</v>
      </c>
      <c r="E682" s="37">
        <v>6784012356.4952698</v>
      </c>
      <c r="F682" s="37">
        <v>903791265.22255802</v>
      </c>
      <c r="G682" s="37">
        <v>7687803621.7178497</v>
      </c>
      <c r="H682" s="37">
        <v>1437161972.90821</v>
      </c>
      <c r="I682" s="37">
        <v>282977124.712017</v>
      </c>
      <c r="J682" s="37">
        <v>2332521267.8847299</v>
      </c>
      <c r="K682" s="37">
        <v>545042913.976969</v>
      </c>
      <c r="L682" s="37">
        <v>2877564181.8617101</v>
      </c>
      <c r="M682" s="37">
        <v>254247493.244605</v>
      </c>
      <c r="N682" s="37">
        <v>4451491088.6105299</v>
      </c>
      <c r="O682" s="37">
        <v>358748351.24558902</v>
      </c>
      <c r="P682" s="37">
        <v>4810239439.8561296</v>
      </c>
      <c r="Q682" s="37">
        <v>0</v>
      </c>
      <c r="R682" s="37">
        <v>681</v>
      </c>
      <c r="S682" s="37">
        <v>0.68100000000000005</v>
      </c>
      <c r="T682">
        <v>0.14699999999999999</v>
      </c>
    </row>
    <row r="683" spans="1:20" x14ac:dyDescent="0.25">
      <c r="A683" s="37">
        <v>236</v>
      </c>
      <c r="B683" s="37" t="s">
        <v>829</v>
      </c>
      <c r="C683" s="37" t="s">
        <v>830</v>
      </c>
      <c r="D683" s="37">
        <v>565827587.92302597</v>
      </c>
      <c r="E683" s="37">
        <v>6709243074.82162</v>
      </c>
      <c r="F683" s="37">
        <v>983019021.14658594</v>
      </c>
      <c r="G683" s="37">
        <v>7692262095.9681902</v>
      </c>
      <c r="H683" s="37">
        <v>1437161972.90821</v>
      </c>
      <c r="I683" s="37">
        <v>300559935.57001698</v>
      </c>
      <c r="J683" s="37">
        <v>2392317080.4392099</v>
      </c>
      <c r="K683" s="37">
        <v>583578627.67401397</v>
      </c>
      <c r="L683" s="37">
        <v>2975895708.1132202</v>
      </c>
      <c r="M683" s="37">
        <v>265267652.35300899</v>
      </c>
      <c r="N683" s="37">
        <v>4316925994.38241</v>
      </c>
      <c r="O683" s="37">
        <v>399440393.47257203</v>
      </c>
      <c r="P683" s="37">
        <v>4716366387.8549604</v>
      </c>
      <c r="Q683" s="37">
        <v>0</v>
      </c>
      <c r="R683" s="37">
        <v>682</v>
      </c>
      <c r="S683" s="37">
        <v>0.68200000000000005</v>
      </c>
      <c r="T683">
        <v>0.39500000000000002</v>
      </c>
    </row>
    <row r="684" spans="1:20" x14ac:dyDescent="0.25">
      <c r="A684" s="37">
        <v>12</v>
      </c>
      <c r="B684" s="37" t="s">
        <v>829</v>
      </c>
      <c r="C684" s="37" t="s">
        <v>830</v>
      </c>
      <c r="D684" s="37">
        <v>561908530.74218297</v>
      </c>
      <c r="E684" s="37">
        <v>6678409582.3854904</v>
      </c>
      <c r="F684" s="37">
        <v>1015713167.8358901</v>
      </c>
      <c r="G684" s="37">
        <v>7694122750.2214098</v>
      </c>
      <c r="H684" s="37">
        <v>1437161972.90821</v>
      </c>
      <c r="I684" s="37">
        <v>297689323.71498698</v>
      </c>
      <c r="J684" s="37">
        <v>2350171289.1756501</v>
      </c>
      <c r="K684" s="37">
        <v>616427404.88000202</v>
      </c>
      <c r="L684" s="37">
        <v>2966598694.0556598</v>
      </c>
      <c r="M684" s="37">
        <v>264219207.02719599</v>
      </c>
      <c r="N684" s="37">
        <v>4328238293.2098398</v>
      </c>
      <c r="O684" s="37">
        <v>399285762.95589602</v>
      </c>
      <c r="P684" s="37">
        <v>4727524056.16574</v>
      </c>
      <c r="Q684" s="37">
        <v>0</v>
      </c>
      <c r="R684" s="37">
        <v>683</v>
      </c>
      <c r="S684" s="37">
        <v>0.68300000000000005</v>
      </c>
      <c r="T684">
        <v>0.317</v>
      </c>
    </row>
    <row r="685" spans="1:20" x14ac:dyDescent="0.25">
      <c r="A685" s="37">
        <v>425</v>
      </c>
      <c r="B685" s="37" t="s">
        <v>829</v>
      </c>
      <c r="C685" s="37" t="s">
        <v>830</v>
      </c>
      <c r="D685" s="37">
        <v>549354560.60666502</v>
      </c>
      <c r="E685" s="37">
        <v>6725102727.2278299</v>
      </c>
      <c r="F685" s="37">
        <v>971858843.73731697</v>
      </c>
      <c r="G685" s="37">
        <v>7696961570.9651098</v>
      </c>
      <c r="H685" s="37">
        <v>1437161972.90821</v>
      </c>
      <c r="I685" s="37">
        <v>289394284.57018203</v>
      </c>
      <c r="J685" s="37">
        <v>2316148919.9995999</v>
      </c>
      <c r="K685" s="37">
        <v>588143975.73044705</v>
      </c>
      <c r="L685" s="37">
        <v>2904292895.7300401</v>
      </c>
      <c r="M685" s="37">
        <v>259960276.03648299</v>
      </c>
      <c r="N685" s="37">
        <v>4408953807.2282305</v>
      </c>
      <c r="O685" s="37">
        <v>383714868.00686902</v>
      </c>
      <c r="P685" s="37">
        <v>4792668675.2350702</v>
      </c>
      <c r="Q685" s="37">
        <v>0</v>
      </c>
      <c r="R685" s="37">
        <v>684</v>
      </c>
      <c r="S685" s="37">
        <v>0.68400000000000005</v>
      </c>
      <c r="T685">
        <v>0.621</v>
      </c>
    </row>
    <row r="686" spans="1:20" x14ac:dyDescent="0.25">
      <c r="A686" s="37">
        <v>37</v>
      </c>
      <c r="B686" s="37" t="s">
        <v>829</v>
      </c>
      <c r="C686" s="37" t="s">
        <v>830</v>
      </c>
      <c r="D686" s="37">
        <v>556432618.39910197</v>
      </c>
      <c r="E686" s="37">
        <v>6707066497.8382502</v>
      </c>
      <c r="F686" s="37">
        <v>994100321.19933796</v>
      </c>
      <c r="G686" s="37">
        <v>7701166819.0375795</v>
      </c>
      <c r="H686" s="37">
        <v>1437161972.90821</v>
      </c>
      <c r="I686" s="37">
        <v>294418542.74507803</v>
      </c>
      <c r="J686" s="37">
        <v>2375341096.45679</v>
      </c>
      <c r="K686" s="37">
        <v>604603575.63427401</v>
      </c>
      <c r="L686" s="37">
        <v>2979944672.0910702</v>
      </c>
      <c r="M686" s="37">
        <v>262014075.65402299</v>
      </c>
      <c r="N686" s="37">
        <v>4331725401.3814497</v>
      </c>
      <c r="O686" s="37">
        <v>389496745.56506401</v>
      </c>
      <c r="P686" s="37">
        <v>4721222146.9465103</v>
      </c>
      <c r="Q686" s="37">
        <v>0</v>
      </c>
      <c r="R686" s="37">
        <v>685</v>
      </c>
      <c r="S686" s="37">
        <v>0.68500000000000005</v>
      </c>
      <c r="T686">
        <v>0.52900000000000003</v>
      </c>
    </row>
    <row r="687" spans="1:20" x14ac:dyDescent="0.25">
      <c r="A687" s="37">
        <v>481</v>
      </c>
      <c r="B687" s="37" t="s">
        <v>829</v>
      </c>
      <c r="C687" s="37" t="s">
        <v>830</v>
      </c>
      <c r="D687" s="37">
        <v>550685925.251683</v>
      </c>
      <c r="E687" s="37">
        <v>6742766792.2265596</v>
      </c>
      <c r="F687" s="37">
        <v>961327049.94209599</v>
      </c>
      <c r="G687" s="37">
        <v>7704093842.1686401</v>
      </c>
      <c r="H687" s="37">
        <v>1437161972.90821</v>
      </c>
      <c r="I687" s="37">
        <v>291065624.40773702</v>
      </c>
      <c r="J687" s="37">
        <v>2326239415.68894</v>
      </c>
      <c r="K687" s="37">
        <v>586617892.90915596</v>
      </c>
      <c r="L687" s="37">
        <v>2912857308.5981002</v>
      </c>
      <c r="M687" s="37">
        <v>259620300.843945</v>
      </c>
      <c r="N687" s="37">
        <v>4416527376.5376101</v>
      </c>
      <c r="O687" s="37">
        <v>374709157.03293902</v>
      </c>
      <c r="P687" s="37">
        <v>4791236533.5705299</v>
      </c>
      <c r="Q687" s="37">
        <v>0</v>
      </c>
      <c r="R687" s="37">
        <v>686</v>
      </c>
      <c r="S687" s="37">
        <v>0.68600000000000005</v>
      </c>
      <c r="T687">
        <v>0.39100000000000001</v>
      </c>
    </row>
    <row r="688" spans="1:20" x14ac:dyDescent="0.25">
      <c r="A688" s="37">
        <v>287</v>
      </c>
      <c r="B688" s="37" t="s">
        <v>829</v>
      </c>
      <c r="C688" s="37" t="s">
        <v>830</v>
      </c>
      <c r="D688" s="37">
        <v>560448325.16373801</v>
      </c>
      <c r="E688" s="37">
        <v>6596660493.5719204</v>
      </c>
      <c r="F688" s="37">
        <v>1110127154.0547099</v>
      </c>
      <c r="G688" s="37">
        <v>7706787647.6266403</v>
      </c>
      <c r="H688" s="37">
        <v>1437161972.90821</v>
      </c>
      <c r="I688" s="37">
        <v>295312588.56903797</v>
      </c>
      <c r="J688" s="37">
        <v>2244493512.2500501</v>
      </c>
      <c r="K688" s="37">
        <v>685443513.79468703</v>
      </c>
      <c r="L688" s="37">
        <v>2929937026.0447402</v>
      </c>
      <c r="M688" s="37">
        <v>265135736.594699</v>
      </c>
      <c r="N688" s="37">
        <v>4352166981.3218603</v>
      </c>
      <c r="O688" s="37">
        <v>424683640.260032</v>
      </c>
      <c r="P688" s="37">
        <v>4776850621.5818901</v>
      </c>
      <c r="Q688" s="37">
        <v>0</v>
      </c>
      <c r="R688" s="37">
        <v>687</v>
      </c>
      <c r="S688" s="37">
        <v>0.68700000000000006</v>
      </c>
      <c r="T688">
        <v>3.3000000000000002E-2</v>
      </c>
    </row>
    <row r="689" spans="1:20" x14ac:dyDescent="0.25">
      <c r="A689" s="37">
        <v>937</v>
      </c>
      <c r="B689" s="37" t="s">
        <v>829</v>
      </c>
      <c r="C689" s="37" t="s">
        <v>830</v>
      </c>
      <c r="D689" s="37">
        <v>561904690.36118805</v>
      </c>
      <c r="E689" s="37">
        <v>6601762979.8688297</v>
      </c>
      <c r="F689" s="37">
        <v>1105254110.74038</v>
      </c>
      <c r="G689" s="37">
        <v>7707017090.60921</v>
      </c>
      <c r="H689" s="37">
        <v>1437161972.90821</v>
      </c>
      <c r="I689" s="37">
        <v>298153332.96872002</v>
      </c>
      <c r="J689" s="37">
        <v>2310321617.5907502</v>
      </c>
      <c r="K689" s="37">
        <v>671976784.24493098</v>
      </c>
      <c r="L689" s="37">
        <v>2982298401.83568</v>
      </c>
      <c r="M689" s="37">
        <v>263751357.39246801</v>
      </c>
      <c r="N689" s="37">
        <v>4291441362.27807</v>
      </c>
      <c r="O689" s="37">
        <v>433277326.49545199</v>
      </c>
      <c r="P689" s="37">
        <v>4724718688.7735205</v>
      </c>
      <c r="Q689" s="37">
        <v>0</v>
      </c>
      <c r="R689" s="37">
        <v>688</v>
      </c>
      <c r="S689" s="37">
        <v>0.68799999999999994</v>
      </c>
      <c r="T689">
        <v>0.9</v>
      </c>
    </row>
    <row r="690" spans="1:20" x14ac:dyDescent="0.25">
      <c r="A690" s="37">
        <v>475</v>
      </c>
      <c r="B690" s="37" t="s">
        <v>829</v>
      </c>
      <c r="C690" s="37" t="s">
        <v>830</v>
      </c>
      <c r="D690" s="37">
        <v>558122237.84930396</v>
      </c>
      <c r="E690" s="37">
        <v>6705588837.9463902</v>
      </c>
      <c r="F690" s="37">
        <v>1002553567.1232899</v>
      </c>
      <c r="G690" s="37">
        <v>7708142405.0697298</v>
      </c>
      <c r="H690" s="37">
        <v>1437161972.90821</v>
      </c>
      <c r="I690" s="37">
        <v>294745667.19080502</v>
      </c>
      <c r="J690" s="37">
        <v>2346960236.7996602</v>
      </c>
      <c r="K690" s="37">
        <v>608350249.87561202</v>
      </c>
      <c r="L690" s="37">
        <v>2955310486.6752701</v>
      </c>
      <c r="M690" s="37">
        <v>263376570.65849799</v>
      </c>
      <c r="N690" s="37">
        <v>4358628601.1467199</v>
      </c>
      <c r="O690" s="37">
        <v>394203317.247679</v>
      </c>
      <c r="P690" s="37">
        <v>4752831918.3944502</v>
      </c>
      <c r="Q690" s="37">
        <v>0</v>
      </c>
      <c r="R690" s="37">
        <v>689</v>
      </c>
      <c r="S690" s="37">
        <v>0.68899999999999995</v>
      </c>
      <c r="T690">
        <v>8.4000000000000005E-2</v>
      </c>
    </row>
    <row r="691" spans="1:20" x14ac:dyDescent="0.25">
      <c r="A691" s="37">
        <v>741</v>
      </c>
      <c r="B691" s="37" t="s">
        <v>829</v>
      </c>
      <c r="C691" s="37" t="s">
        <v>830</v>
      </c>
      <c r="D691" s="37">
        <v>553475523.43586302</v>
      </c>
      <c r="E691" s="37">
        <v>6670242562.2855597</v>
      </c>
      <c r="F691" s="37">
        <v>1040629992.19598</v>
      </c>
      <c r="G691" s="37">
        <v>7710872554.4815598</v>
      </c>
      <c r="H691" s="37">
        <v>1437161972.90821</v>
      </c>
      <c r="I691" s="37">
        <v>293378370.10065198</v>
      </c>
      <c r="J691" s="37">
        <v>2349828089.3378701</v>
      </c>
      <c r="K691" s="37">
        <v>623871979.74495006</v>
      </c>
      <c r="L691" s="37">
        <v>2973700069.08283</v>
      </c>
      <c r="M691" s="37">
        <v>260097153.33521101</v>
      </c>
      <c r="N691" s="37">
        <v>4320414472.9476805</v>
      </c>
      <c r="O691" s="37">
        <v>416758012.45103002</v>
      </c>
      <c r="P691" s="37">
        <v>4737172485.3987303</v>
      </c>
      <c r="Q691" s="37">
        <v>0</v>
      </c>
      <c r="R691" s="37">
        <v>690</v>
      </c>
      <c r="S691" s="37">
        <v>0.69</v>
      </c>
      <c r="T691">
        <v>0.65600000000000003</v>
      </c>
    </row>
    <row r="692" spans="1:20" x14ac:dyDescent="0.25">
      <c r="A692" s="37">
        <v>154</v>
      </c>
      <c r="B692" s="37" t="s">
        <v>829</v>
      </c>
      <c r="C692" s="37" t="s">
        <v>830</v>
      </c>
      <c r="D692" s="37">
        <v>556726319.63118196</v>
      </c>
      <c r="E692" s="37">
        <v>6718875078.8135204</v>
      </c>
      <c r="F692" s="37">
        <v>992009069.70229602</v>
      </c>
      <c r="G692" s="37">
        <v>7710884148.51581</v>
      </c>
      <c r="H692" s="37">
        <v>1437161972.90821</v>
      </c>
      <c r="I692" s="37">
        <v>294381576.74903202</v>
      </c>
      <c r="J692" s="37">
        <v>2376259206.6535001</v>
      </c>
      <c r="K692" s="37">
        <v>602977372.55466902</v>
      </c>
      <c r="L692" s="37">
        <v>2979236579.2081699</v>
      </c>
      <c r="M692" s="37">
        <v>262344742.88214999</v>
      </c>
      <c r="N692" s="37">
        <v>4342615872.1600103</v>
      </c>
      <c r="O692" s="37">
        <v>389031697.147627</v>
      </c>
      <c r="P692" s="37">
        <v>4731647569.3076296</v>
      </c>
      <c r="Q692" s="37">
        <v>0</v>
      </c>
      <c r="R692" s="37">
        <v>691</v>
      </c>
      <c r="S692" s="37">
        <v>0.69099999999999995</v>
      </c>
      <c r="T692">
        <v>0.11700000000000001</v>
      </c>
    </row>
    <row r="693" spans="1:20" x14ac:dyDescent="0.25">
      <c r="A693" s="37">
        <v>383</v>
      </c>
      <c r="B693" s="37" t="s">
        <v>829</v>
      </c>
      <c r="C693" s="37" t="s">
        <v>830</v>
      </c>
      <c r="D693" s="37">
        <v>562114580.33995402</v>
      </c>
      <c r="E693" s="37">
        <v>6725900467.2063198</v>
      </c>
      <c r="F693" s="37">
        <v>985481609.85323298</v>
      </c>
      <c r="G693" s="37">
        <v>7711382077.0595503</v>
      </c>
      <c r="H693" s="37">
        <v>1437161972.90821</v>
      </c>
      <c r="I693" s="37">
        <v>298254889.713705</v>
      </c>
      <c r="J693" s="37">
        <v>2388481284.3555398</v>
      </c>
      <c r="K693" s="37">
        <v>596678558.25129104</v>
      </c>
      <c r="L693" s="37">
        <v>2985159842.6068201</v>
      </c>
      <c r="M693" s="37">
        <v>263859690.62624899</v>
      </c>
      <c r="N693" s="37">
        <v>4337419182.8507795</v>
      </c>
      <c r="O693" s="37">
        <v>388803051.60194099</v>
      </c>
      <c r="P693" s="37">
        <v>4726222234.4527197</v>
      </c>
      <c r="Q693" s="37">
        <v>0</v>
      </c>
      <c r="R693" s="37">
        <v>692</v>
      </c>
      <c r="S693" s="37">
        <v>0.69199999999999995</v>
      </c>
      <c r="T693">
        <v>0.92</v>
      </c>
    </row>
    <row r="694" spans="1:20" x14ac:dyDescent="0.25">
      <c r="A694" s="37">
        <v>167</v>
      </c>
      <c r="B694" s="37" t="s">
        <v>829</v>
      </c>
      <c r="C694" s="37" t="s">
        <v>830</v>
      </c>
      <c r="D694" s="37">
        <v>557037663.07897198</v>
      </c>
      <c r="E694" s="37">
        <v>6676683354.9915504</v>
      </c>
      <c r="F694" s="37">
        <v>1039777678.50088</v>
      </c>
      <c r="G694" s="37">
        <v>7716461033.4924603</v>
      </c>
      <c r="H694" s="37">
        <v>1437161972.90821</v>
      </c>
      <c r="I694" s="37">
        <v>295934542.191513</v>
      </c>
      <c r="J694" s="37">
        <v>2340621472.07094</v>
      </c>
      <c r="K694" s="37">
        <v>641234278.43188596</v>
      </c>
      <c r="L694" s="37">
        <v>2981855750.50283</v>
      </c>
      <c r="M694" s="37">
        <v>261103120.88745901</v>
      </c>
      <c r="N694" s="37">
        <v>4336061882.9205999</v>
      </c>
      <c r="O694" s="37">
        <v>398543400.06900102</v>
      </c>
      <c r="P694" s="37">
        <v>4734605282.9896297</v>
      </c>
      <c r="Q694" s="37">
        <v>0</v>
      </c>
      <c r="R694" s="37">
        <v>693</v>
      </c>
      <c r="S694" s="37">
        <v>0.69299999999999995</v>
      </c>
      <c r="T694">
        <v>0.34899999999999998</v>
      </c>
    </row>
    <row r="695" spans="1:20" x14ac:dyDescent="0.25">
      <c r="A695" s="37">
        <v>578</v>
      </c>
      <c r="B695" s="37" t="s">
        <v>829</v>
      </c>
      <c r="C695" s="37" t="s">
        <v>830</v>
      </c>
      <c r="D695" s="37">
        <v>569413491.29988801</v>
      </c>
      <c r="E695" s="37">
        <v>6680469184.6137199</v>
      </c>
      <c r="F695" s="37">
        <v>1036335884.46822</v>
      </c>
      <c r="G695" s="37">
        <v>7716805069.0819597</v>
      </c>
      <c r="H695" s="37">
        <v>1437161972.90821</v>
      </c>
      <c r="I695" s="37">
        <v>300986914.76038301</v>
      </c>
      <c r="J695" s="37">
        <v>2332495299.7709198</v>
      </c>
      <c r="K695" s="37">
        <v>628121810.41607797</v>
      </c>
      <c r="L695" s="37">
        <v>2960617110.1869898</v>
      </c>
      <c r="M695" s="37">
        <v>268426576.539505</v>
      </c>
      <c r="N695" s="37">
        <v>4347973884.8428001</v>
      </c>
      <c r="O695" s="37">
        <v>408214074.05214298</v>
      </c>
      <c r="P695" s="37">
        <v>4756187958.8949604</v>
      </c>
      <c r="Q695" s="37">
        <v>0</v>
      </c>
      <c r="R695" s="37">
        <v>694</v>
      </c>
      <c r="S695" s="37">
        <v>0.69399999999999995</v>
      </c>
      <c r="T695">
        <v>0.56499999999999995</v>
      </c>
    </row>
    <row r="696" spans="1:20" x14ac:dyDescent="0.25">
      <c r="A696" s="37">
        <v>122</v>
      </c>
      <c r="B696" s="37" t="s">
        <v>829</v>
      </c>
      <c r="C696" s="37" t="s">
        <v>830</v>
      </c>
      <c r="D696" s="37">
        <v>556958733.118029</v>
      </c>
      <c r="E696" s="37">
        <v>6647243362.3594704</v>
      </c>
      <c r="F696" s="37">
        <v>1077553198.1749799</v>
      </c>
      <c r="G696" s="37">
        <v>7724796560.5344696</v>
      </c>
      <c r="H696" s="37">
        <v>1437161972.90821</v>
      </c>
      <c r="I696" s="37">
        <v>293926024.32700098</v>
      </c>
      <c r="J696" s="37">
        <v>2273996791.2219801</v>
      </c>
      <c r="K696" s="37">
        <v>668332944.80732501</v>
      </c>
      <c r="L696" s="37">
        <v>2942329736.0293002</v>
      </c>
      <c r="M696" s="37">
        <v>263032708.79102799</v>
      </c>
      <c r="N696" s="37">
        <v>4373246571.1374903</v>
      </c>
      <c r="O696" s="37">
        <v>409220253.36765897</v>
      </c>
      <c r="P696" s="37">
        <v>4782466824.5051699</v>
      </c>
      <c r="Q696" s="37">
        <v>0</v>
      </c>
      <c r="R696" s="37">
        <v>695</v>
      </c>
      <c r="S696" s="37">
        <v>0.69499999999999995</v>
      </c>
      <c r="T696">
        <v>4.2000000000000003E-2</v>
      </c>
    </row>
    <row r="697" spans="1:20" x14ac:dyDescent="0.25">
      <c r="A697" s="37">
        <v>367</v>
      </c>
      <c r="B697" s="37" t="s">
        <v>829</v>
      </c>
      <c r="C697" s="37" t="s">
        <v>830</v>
      </c>
      <c r="D697" s="37">
        <v>564492110.96294296</v>
      </c>
      <c r="E697" s="37">
        <v>6601683947.6319704</v>
      </c>
      <c r="F697" s="37">
        <v>1126785054.83464</v>
      </c>
      <c r="G697" s="37">
        <v>7728469002.4666204</v>
      </c>
      <c r="H697" s="37">
        <v>1437161972.90821</v>
      </c>
      <c r="I697" s="37">
        <v>298663416.85845798</v>
      </c>
      <c r="J697" s="37">
        <v>2307000354.0499601</v>
      </c>
      <c r="K697" s="37">
        <v>687284762.907763</v>
      </c>
      <c r="L697" s="37">
        <v>2994285116.9577198</v>
      </c>
      <c r="M697" s="37">
        <v>265828694.10448399</v>
      </c>
      <c r="N697" s="37">
        <v>4294683593.5819998</v>
      </c>
      <c r="O697" s="37">
        <v>439500291.926884</v>
      </c>
      <c r="P697" s="37">
        <v>4734183885.5088997</v>
      </c>
      <c r="Q697" s="37">
        <v>0</v>
      </c>
      <c r="R697" s="37">
        <v>696</v>
      </c>
      <c r="S697" s="37">
        <v>0.69599999999999995</v>
      </c>
      <c r="T697">
        <v>0.82</v>
      </c>
    </row>
    <row r="698" spans="1:20" x14ac:dyDescent="0.25">
      <c r="A698" s="37">
        <v>839</v>
      </c>
      <c r="B698" s="37" t="s">
        <v>829</v>
      </c>
      <c r="C698" s="37" t="s">
        <v>830</v>
      </c>
      <c r="D698" s="37">
        <v>566761649.62127101</v>
      </c>
      <c r="E698" s="37">
        <v>6718111462.2016897</v>
      </c>
      <c r="F698" s="37">
        <v>1020220926.7713701</v>
      </c>
      <c r="G698" s="37">
        <v>7738332388.9730701</v>
      </c>
      <c r="H698" s="37">
        <v>1437161972.90821</v>
      </c>
      <c r="I698" s="37">
        <v>299112254.31396002</v>
      </c>
      <c r="J698" s="37">
        <v>2330829226.6091399</v>
      </c>
      <c r="K698" s="37">
        <v>616152669.80019903</v>
      </c>
      <c r="L698" s="37">
        <v>2946981896.4093399</v>
      </c>
      <c r="M698" s="37">
        <v>267649395.307311</v>
      </c>
      <c r="N698" s="37">
        <v>4387282235.5925398</v>
      </c>
      <c r="O698" s="37">
        <v>404068256.971174</v>
      </c>
      <c r="P698" s="37">
        <v>4791350492.5637302</v>
      </c>
      <c r="Q698" s="37">
        <v>0</v>
      </c>
      <c r="R698" s="37">
        <v>697</v>
      </c>
      <c r="S698" s="37">
        <v>0.69699999999999995</v>
      </c>
      <c r="T698">
        <v>0.14899999999999999</v>
      </c>
    </row>
    <row r="699" spans="1:20" x14ac:dyDescent="0.25">
      <c r="A699" s="37">
        <v>960</v>
      </c>
      <c r="B699" s="37" t="s">
        <v>829</v>
      </c>
      <c r="C699" s="37" t="s">
        <v>830</v>
      </c>
      <c r="D699" s="37">
        <v>558248933.41696203</v>
      </c>
      <c r="E699" s="37">
        <v>6653393939.0947599</v>
      </c>
      <c r="F699" s="37">
        <v>1087151430.4544201</v>
      </c>
      <c r="G699" s="37">
        <v>7740545369.54916</v>
      </c>
      <c r="H699" s="37">
        <v>1437161972.90821</v>
      </c>
      <c r="I699" s="37">
        <v>295862501.69379401</v>
      </c>
      <c r="J699" s="37">
        <v>2342785179.5715699</v>
      </c>
      <c r="K699" s="37">
        <v>660789026.464733</v>
      </c>
      <c r="L699" s="37">
        <v>3003574206.0363002</v>
      </c>
      <c r="M699" s="37">
        <v>262386431.72316799</v>
      </c>
      <c r="N699" s="37">
        <v>4310608759.5231895</v>
      </c>
      <c r="O699" s="37">
        <v>426362403.989694</v>
      </c>
      <c r="P699" s="37">
        <v>4736971163.5128498</v>
      </c>
      <c r="Q699" s="37">
        <v>0</v>
      </c>
      <c r="R699" s="37">
        <v>698</v>
      </c>
      <c r="S699" s="37">
        <v>0.69799999999999995</v>
      </c>
      <c r="T699">
        <v>0.65</v>
      </c>
    </row>
    <row r="700" spans="1:20" x14ac:dyDescent="0.25">
      <c r="A700" s="37">
        <v>893</v>
      </c>
      <c r="B700" s="37" t="s">
        <v>829</v>
      </c>
      <c r="C700" s="37" t="s">
        <v>830</v>
      </c>
      <c r="D700" s="37">
        <v>562234890.28738797</v>
      </c>
      <c r="E700" s="37">
        <v>6741482410.1144896</v>
      </c>
      <c r="F700" s="37">
        <v>999148856.38628197</v>
      </c>
      <c r="G700" s="37">
        <v>7740631266.5007496</v>
      </c>
      <c r="H700" s="37">
        <v>1437161972.90821</v>
      </c>
      <c r="I700" s="37">
        <v>296952596.71915501</v>
      </c>
      <c r="J700" s="37">
        <v>2370102748.9786</v>
      </c>
      <c r="K700" s="37">
        <v>606791326.57576895</v>
      </c>
      <c r="L700" s="37">
        <v>2976894075.5543599</v>
      </c>
      <c r="M700" s="37">
        <v>265282293.56823301</v>
      </c>
      <c r="N700" s="37">
        <v>4371379661.13589</v>
      </c>
      <c r="O700" s="37">
        <v>392357529.81051302</v>
      </c>
      <c r="P700" s="37">
        <v>4763737190.9463797</v>
      </c>
      <c r="Q700" s="37">
        <v>0</v>
      </c>
      <c r="R700" s="37">
        <v>699</v>
      </c>
      <c r="S700" s="37">
        <v>0.69899999999999995</v>
      </c>
      <c r="T700">
        <v>0.68400000000000005</v>
      </c>
    </row>
    <row r="701" spans="1:20" x14ac:dyDescent="0.25">
      <c r="A701" s="37">
        <v>318</v>
      </c>
      <c r="B701" s="37" t="s">
        <v>829</v>
      </c>
      <c r="C701" s="37" t="s">
        <v>830</v>
      </c>
      <c r="D701" s="37">
        <v>565096264.06636298</v>
      </c>
      <c r="E701" s="37">
        <v>6680770451.0085096</v>
      </c>
      <c r="F701" s="37">
        <v>1060586204.11206</v>
      </c>
      <c r="G701" s="37">
        <v>7741356655.1205702</v>
      </c>
      <c r="H701" s="37">
        <v>1437161972.90821</v>
      </c>
      <c r="I701" s="37">
        <v>298015212.43493903</v>
      </c>
      <c r="J701" s="37">
        <v>2329243266.1314402</v>
      </c>
      <c r="K701" s="37">
        <v>646451808.63653898</v>
      </c>
      <c r="L701" s="37">
        <v>2975695074.7679801</v>
      </c>
      <c r="M701" s="37">
        <v>267081051.631423</v>
      </c>
      <c r="N701" s="37">
        <v>4351527184.8770704</v>
      </c>
      <c r="O701" s="37">
        <v>414134395.475528</v>
      </c>
      <c r="P701" s="37">
        <v>4765661580.3525801</v>
      </c>
      <c r="Q701" s="37">
        <v>0</v>
      </c>
      <c r="R701" s="37">
        <v>700</v>
      </c>
      <c r="S701" s="37">
        <v>0.7</v>
      </c>
      <c r="T701">
        <v>0.91200000000000003</v>
      </c>
    </row>
    <row r="702" spans="1:20" x14ac:dyDescent="0.25">
      <c r="A702" s="37">
        <v>178</v>
      </c>
      <c r="B702" s="37" t="s">
        <v>829</v>
      </c>
      <c r="C702" s="37" t="s">
        <v>830</v>
      </c>
      <c r="D702" s="37">
        <v>557198248.98450899</v>
      </c>
      <c r="E702" s="37">
        <v>6730443456.9939899</v>
      </c>
      <c r="F702" s="37">
        <v>1012563484.49625</v>
      </c>
      <c r="G702" s="37">
        <v>7743006941.4902296</v>
      </c>
      <c r="H702" s="37">
        <v>1437161972.90821</v>
      </c>
      <c r="I702" s="37">
        <v>294339031.95947301</v>
      </c>
      <c r="J702" s="37">
        <v>2322265422.7382898</v>
      </c>
      <c r="K702" s="37">
        <v>625709408.07847703</v>
      </c>
      <c r="L702" s="37">
        <v>2947974830.8167801</v>
      </c>
      <c r="M702" s="37">
        <v>262859217.02503601</v>
      </c>
      <c r="N702" s="37">
        <v>4408178034.2556896</v>
      </c>
      <c r="O702" s="37">
        <v>386854076.41777998</v>
      </c>
      <c r="P702" s="37">
        <v>4795032110.67344</v>
      </c>
      <c r="Q702" s="37">
        <v>0</v>
      </c>
      <c r="R702" s="37">
        <v>701</v>
      </c>
      <c r="S702" s="37">
        <v>0.70099999999999996</v>
      </c>
      <c r="T702">
        <v>0.29299999999999998</v>
      </c>
    </row>
    <row r="703" spans="1:20" x14ac:dyDescent="0.25">
      <c r="A703" s="37">
        <v>944</v>
      </c>
      <c r="B703" s="37" t="s">
        <v>829</v>
      </c>
      <c r="C703" s="37" t="s">
        <v>830</v>
      </c>
      <c r="D703" s="37">
        <v>554593144.43573296</v>
      </c>
      <c r="E703" s="37">
        <v>6754881825.6342697</v>
      </c>
      <c r="F703" s="37">
        <v>990675484.68211305</v>
      </c>
      <c r="G703" s="37">
        <v>7745557310.3163605</v>
      </c>
      <c r="H703" s="37">
        <v>1437161972.90821</v>
      </c>
      <c r="I703" s="37">
        <v>291300204.04039001</v>
      </c>
      <c r="J703" s="37">
        <v>2286761876.0385098</v>
      </c>
      <c r="K703" s="37">
        <v>603183586.07491601</v>
      </c>
      <c r="L703" s="37">
        <v>2889945462.11343</v>
      </c>
      <c r="M703" s="37">
        <v>263292940.39534301</v>
      </c>
      <c r="N703" s="37">
        <v>4468119949.5957499</v>
      </c>
      <c r="O703" s="37">
        <v>387491898.60719597</v>
      </c>
      <c r="P703" s="37">
        <v>4855611848.20292</v>
      </c>
      <c r="Q703" s="37">
        <v>0</v>
      </c>
      <c r="R703" s="37">
        <v>702</v>
      </c>
      <c r="S703" s="37">
        <v>0.70199999999999996</v>
      </c>
      <c r="T703">
        <v>0.92400000000000004</v>
      </c>
    </row>
    <row r="704" spans="1:20" x14ac:dyDescent="0.25">
      <c r="A704" s="37">
        <v>819</v>
      </c>
      <c r="B704" s="37" t="s">
        <v>829</v>
      </c>
      <c r="C704" s="37" t="s">
        <v>830</v>
      </c>
      <c r="D704" s="37">
        <v>567692876.81230199</v>
      </c>
      <c r="E704" s="37">
        <v>6704066108.4038601</v>
      </c>
      <c r="F704" s="37">
        <v>1049398303.50332</v>
      </c>
      <c r="G704" s="37">
        <v>7753464411.9071798</v>
      </c>
      <c r="H704" s="37">
        <v>1437161972.90821</v>
      </c>
      <c r="I704" s="37">
        <v>301427869.95358598</v>
      </c>
      <c r="J704" s="37">
        <v>2372503867.83284</v>
      </c>
      <c r="K704" s="37">
        <v>643108660.57631803</v>
      </c>
      <c r="L704" s="37">
        <v>3015612528.4091601</v>
      </c>
      <c r="M704" s="37">
        <v>266265006.858715</v>
      </c>
      <c r="N704" s="37">
        <v>4331562240.5710096</v>
      </c>
      <c r="O704" s="37">
        <v>406289642.92700398</v>
      </c>
      <c r="P704" s="37">
        <v>4737851883.4980097</v>
      </c>
      <c r="Q704" s="37">
        <v>0</v>
      </c>
      <c r="R704" s="37">
        <v>703</v>
      </c>
      <c r="S704" s="37">
        <v>0.70299999999999996</v>
      </c>
      <c r="T704">
        <v>0.94199999999999995</v>
      </c>
    </row>
    <row r="705" spans="1:20" x14ac:dyDescent="0.25">
      <c r="A705" s="37">
        <v>657</v>
      </c>
      <c r="B705" s="37" t="s">
        <v>829</v>
      </c>
      <c r="C705" s="37" t="s">
        <v>830</v>
      </c>
      <c r="D705" s="37">
        <v>572853191.23554695</v>
      </c>
      <c r="E705" s="37">
        <v>6739054153.1673298</v>
      </c>
      <c r="F705" s="37">
        <v>1020744869.92939</v>
      </c>
      <c r="G705" s="37">
        <v>7759799023.0967197</v>
      </c>
      <c r="H705" s="37">
        <v>1437161972.90821</v>
      </c>
      <c r="I705" s="37">
        <v>302528678.05243099</v>
      </c>
      <c r="J705" s="37">
        <v>2360600420.02702</v>
      </c>
      <c r="K705" s="37">
        <v>616869576.74730599</v>
      </c>
      <c r="L705" s="37">
        <v>2977469996.7743301</v>
      </c>
      <c r="M705" s="37">
        <v>270324513.18311501</v>
      </c>
      <c r="N705" s="37">
        <v>4378453733.1403103</v>
      </c>
      <c r="O705" s="37">
        <v>403875293.18208599</v>
      </c>
      <c r="P705" s="37">
        <v>4782329026.3223896</v>
      </c>
      <c r="Q705" s="37">
        <v>0</v>
      </c>
      <c r="R705" s="37">
        <v>704</v>
      </c>
      <c r="S705" s="37">
        <v>0.70399999999999996</v>
      </c>
      <c r="T705">
        <v>0.73899999999999999</v>
      </c>
    </row>
    <row r="706" spans="1:20" x14ac:dyDescent="0.25">
      <c r="A706" s="37">
        <v>592</v>
      </c>
      <c r="B706" s="37" t="s">
        <v>829</v>
      </c>
      <c r="C706" s="37" t="s">
        <v>830</v>
      </c>
      <c r="D706" s="37">
        <v>572331516.37336695</v>
      </c>
      <c r="E706" s="37">
        <v>6731134860.3027096</v>
      </c>
      <c r="F706" s="37">
        <v>1030444971.6689399</v>
      </c>
      <c r="G706" s="37">
        <v>7761579831.9716501</v>
      </c>
      <c r="H706" s="37">
        <v>1437161972.90821</v>
      </c>
      <c r="I706" s="37">
        <v>304676902.10813701</v>
      </c>
      <c r="J706" s="37">
        <v>2405784282.7859502</v>
      </c>
      <c r="K706" s="37">
        <v>614893461.20104003</v>
      </c>
      <c r="L706" s="37">
        <v>3020677743.98699</v>
      </c>
      <c r="M706" s="37">
        <v>267654614.26522899</v>
      </c>
      <c r="N706" s="37">
        <v>4325350577.5167599</v>
      </c>
      <c r="O706" s="37">
        <v>415551510.46789902</v>
      </c>
      <c r="P706" s="37">
        <v>4740902087.9846601</v>
      </c>
      <c r="Q706" s="37">
        <v>0</v>
      </c>
      <c r="R706" s="37">
        <v>705</v>
      </c>
      <c r="S706" s="37">
        <v>0.70499999999999996</v>
      </c>
      <c r="T706">
        <v>0.72699999999999998</v>
      </c>
    </row>
    <row r="707" spans="1:20" x14ac:dyDescent="0.25">
      <c r="A707" s="37">
        <v>798</v>
      </c>
      <c r="B707" s="37" t="s">
        <v>829</v>
      </c>
      <c r="C707" s="37" t="s">
        <v>830</v>
      </c>
      <c r="D707" s="37">
        <v>570053753.57383394</v>
      </c>
      <c r="E707" s="37">
        <v>6768241719.3923903</v>
      </c>
      <c r="F707" s="37">
        <v>996824557.87377703</v>
      </c>
      <c r="G707" s="37">
        <v>7765066277.26618</v>
      </c>
      <c r="H707" s="37">
        <v>1437161972.90821</v>
      </c>
      <c r="I707" s="37">
        <v>302689066.01971197</v>
      </c>
      <c r="J707" s="37">
        <v>2411419104.6016402</v>
      </c>
      <c r="K707" s="37">
        <v>591190804.734465</v>
      </c>
      <c r="L707" s="37">
        <v>3002609909.3361001</v>
      </c>
      <c r="M707" s="37">
        <v>267364687.554122</v>
      </c>
      <c r="N707" s="37">
        <v>4356822614.7907495</v>
      </c>
      <c r="O707" s="37">
        <v>405633753.13931203</v>
      </c>
      <c r="P707" s="37">
        <v>4762456367.9300699</v>
      </c>
      <c r="Q707" s="37">
        <v>0</v>
      </c>
      <c r="R707" s="37">
        <v>706</v>
      </c>
      <c r="S707" s="37">
        <v>0.70599999999999996</v>
      </c>
      <c r="T707">
        <v>0.375</v>
      </c>
    </row>
    <row r="708" spans="1:20" x14ac:dyDescent="0.25">
      <c r="A708" s="37">
        <v>420</v>
      </c>
      <c r="B708" s="37" t="s">
        <v>829</v>
      </c>
      <c r="C708" s="37" t="s">
        <v>830</v>
      </c>
      <c r="D708" s="37">
        <v>566979998.42560303</v>
      </c>
      <c r="E708" s="37">
        <v>6660792711.5195599</v>
      </c>
      <c r="F708" s="37">
        <v>1107423336.9297299</v>
      </c>
      <c r="G708" s="37">
        <v>7768216048.4492903</v>
      </c>
      <c r="H708" s="37">
        <v>1437161972.90821</v>
      </c>
      <c r="I708" s="37">
        <v>300698276.82575101</v>
      </c>
      <c r="J708" s="37">
        <v>2349165788.1050701</v>
      </c>
      <c r="K708" s="37">
        <v>677230598.87580705</v>
      </c>
      <c r="L708" s="37">
        <v>3026396386.9808798</v>
      </c>
      <c r="M708" s="37">
        <v>266281721.59985101</v>
      </c>
      <c r="N708" s="37">
        <v>4311626923.4144802</v>
      </c>
      <c r="O708" s="37">
        <v>430192738.05392802</v>
      </c>
      <c r="P708" s="37">
        <v>4741819661.4684</v>
      </c>
      <c r="Q708" s="37">
        <v>0</v>
      </c>
      <c r="R708" s="37">
        <v>707</v>
      </c>
      <c r="S708" s="37">
        <v>0.70699999999999996</v>
      </c>
      <c r="T708">
        <v>0.41899999999999998</v>
      </c>
    </row>
    <row r="709" spans="1:20" x14ac:dyDescent="0.25">
      <c r="A709" s="37">
        <v>902</v>
      </c>
      <c r="B709" s="37" t="s">
        <v>829</v>
      </c>
      <c r="C709" s="37" t="s">
        <v>830</v>
      </c>
      <c r="D709" s="37">
        <v>564914197.74763894</v>
      </c>
      <c r="E709" s="37">
        <v>6764754928.1723604</v>
      </c>
      <c r="F709" s="37">
        <v>1005800188.7234</v>
      </c>
      <c r="G709" s="37">
        <v>7770555116.8957796</v>
      </c>
      <c r="H709" s="37">
        <v>1437161972.90821</v>
      </c>
      <c r="I709" s="37">
        <v>300112862.17486101</v>
      </c>
      <c r="J709" s="37">
        <v>2394839079.6300602</v>
      </c>
      <c r="K709" s="37">
        <v>611100669.74194002</v>
      </c>
      <c r="L709" s="37">
        <v>3005939749.3720002</v>
      </c>
      <c r="M709" s="37">
        <v>264801335.572777</v>
      </c>
      <c r="N709" s="37">
        <v>4369915848.5422897</v>
      </c>
      <c r="O709" s="37">
        <v>394699518.98146701</v>
      </c>
      <c r="P709" s="37">
        <v>4764615367.5237703</v>
      </c>
      <c r="Q709" s="37">
        <v>0</v>
      </c>
      <c r="R709" s="37">
        <v>708</v>
      </c>
      <c r="S709" s="37">
        <v>0.70799999999999996</v>
      </c>
      <c r="T709">
        <v>6.4000000000000001E-2</v>
      </c>
    </row>
    <row r="710" spans="1:20" x14ac:dyDescent="0.25">
      <c r="A710" s="37">
        <v>969</v>
      </c>
      <c r="B710" s="37" t="s">
        <v>829</v>
      </c>
      <c r="C710" s="37" t="s">
        <v>830</v>
      </c>
      <c r="D710" s="37">
        <v>568190034.27169502</v>
      </c>
      <c r="E710" s="37">
        <v>6614081026.6139603</v>
      </c>
      <c r="F710" s="37">
        <v>1157640348.3548</v>
      </c>
      <c r="G710" s="37">
        <v>7771721374.96875</v>
      </c>
      <c r="H710" s="37">
        <v>1437161972.90821</v>
      </c>
      <c r="I710" s="37">
        <v>301027554.49439901</v>
      </c>
      <c r="J710" s="37">
        <v>2310894066.16991</v>
      </c>
      <c r="K710" s="37">
        <v>708241447.95624006</v>
      </c>
      <c r="L710" s="37">
        <v>3019135514.1261601</v>
      </c>
      <c r="M710" s="37">
        <v>267162479.77729601</v>
      </c>
      <c r="N710" s="37">
        <v>4303186960.4440498</v>
      </c>
      <c r="O710" s="37">
        <v>449398900.39856899</v>
      </c>
      <c r="P710" s="37">
        <v>4752585860.8425798</v>
      </c>
      <c r="Q710" s="37">
        <v>0</v>
      </c>
      <c r="R710" s="37">
        <v>709</v>
      </c>
      <c r="S710" s="37">
        <v>0.70899999999999996</v>
      </c>
      <c r="T710">
        <v>0.63700000000000001</v>
      </c>
    </row>
    <row r="711" spans="1:20" x14ac:dyDescent="0.25">
      <c r="A711" s="37">
        <v>479</v>
      </c>
      <c r="B711" s="37" t="s">
        <v>829</v>
      </c>
      <c r="C711" s="37" t="s">
        <v>830</v>
      </c>
      <c r="D711" s="37">
        <v>564707898.61297596</v>
      </c>
      <c r="E711" s="37">
        <v>6689350224.1912804</v>
      </c>
      <c r="F711" s="37">
        <v>1084280133.2412701</v>
      </c>
      <c r="G711" s="37">
        <v>7773630357.4325399</v>
      </c>
      <c r="H711" s="37">
        <v>1437161972.90821</v>
      </c>
      <c r="I711" s="37">
        <v>299362369.13398802</v>
      </c>
      <c r="J711" s="37">
        <v>2351835221.20999</v>
      </c>
      <c r="K711" s="37">
        <v>658102067.18833494</v>
      </c>
      <c r="L711" s="37">
        <v>3009937288.3983202</v>
      </c>
      <c r="M711" s="37">
        <v>265345529.47898701</v>
      </c>
      <c r="N711" s="37">
        <v>4337515002.9812803</v>
      </c>
      <c r="O711" s="37">
        <v>426178066.05293798</v>
      </c>
      <c r="P711" s="37">
        <v>4763693069.0342102</v>
      </c>
      <c r="Q711" s="37">
        <v>0</v>
      </c>
      <c r="R711" s="37">
        <v>710</v>
      </c>
      <c r="S711" s="37">
        <v>0.71</v>
      </c>
      <c r="T711">
        <v>0.47299999999999998</v>
      </c>
    </row>
    <row r="712" spans="1:20" x14ac:dyDescent="0.25">
      <c r="A712" s="37">
        <v>388</v>
      </c>
      <c r="B712" s="37" t="s">
        <v>829</v>
      </c>
      <c r="C712" s="37" t="s">
        <v>830</v>
      </c>
      <c r="D712" s="37">
        <v>586019988.899418</v>
      </c>
      <c r="E712" s="37">
        <v>6579796787.0700998</v>
      </c>
      <c r="F712" s="37">
        <v>1194869531.9476299</v>
      </c>
      <c r="G712" s="37">
        <v>7774666319.0177298</v>
      </c>
      <c r="H712" s="37">
        <v>1437161972.90821</v>
      </c>
      <c r="I712" s="37">
        <v>315285677.52466702</v>
      </c>
      <c r="J712" s="37">
        <v>2424846279.6937699</v>
      </c>
      <c r="K712" s="37">
        <v>700049604.81145704</v>
      </c>
      <c r="L712" s="37">
        <v>3124895884.5052299</v>
      </c>
      <c r="M712" s="37">
        <v>270734311.37475002</v>
      </c>
      <c r="N712" s="37">
        <v>4154950507.3763299</v>
      </c>
      <c r="O712" s="37">
        <v>494819927.13617498</v>
      </c>
      <c r="P712" s="37">
        <v>4649770434.5124903</v>
      </c>
      <c r="Q712" s="37">
        <v>0</v>
      </c>
      <c r="R712" s="37">
        <v>711</v>
      </c>
      <c r="S712" s="37">
        <v>0.71099999999999997</v>
      </c>
      <c r="T712">
        <v>0.65500000000000003</v>
      </c>
    </row>
    <row r="713" spans="1:20" x14ac:dyDescent="0.25">
      <c r="A713" s="37">
        <v>940</v>
      </c>
      <c r="B713" s="37" t="s">
        <v>829</v>
      </c>
      <c r="C713" s="37" t="s">
        <v>830</v>
      </c>
      <c r="D713" s="37">
        <v>565729692.93129694</v>
      </c>
      <c r="E713" s="37">
        <v>6678104216.2657499</v>
      </c>
      <c r="F713" s="37">
        <v>1099099423.5301001</v>
      </c>
      <c r="G713" s="37">
        <v>7777203639.7958603</v>
      </c>
      <c r="H713" s="37">
        <v>1437161972.9082</v>
      </c>
      <c r="I713" s="37">
        <v>297623567.25299603</v>
      </c>
      <c r="J713" s="37">
        <v>2243998043.2109098</v>
      </c>
      <c r="K713" s="37">
        <v>679690939.03224099</v>
      </c>
      <c r="L713" s="37">
        <v>2923688982.2431502</v>
      </c>
      <c r="M713" s="37">
        <v>268106125.67829999</v>
      </c>
      <c r="N713" s="37">
        <v>4434106173.0548401</v>
      </c>
      <c r="O713" s="37">
        <v>419408484.49786198</v>
      </c>
      <c r="P713" s="37">
        <v>4853514657.5527</v>
      </c>
      <c r="Q713" s="37">
        <v>0</v>
      </c>
      <c r="R713" s="37">
        <v>712</v>
      </c>
      <c r="S713" s="37">
        <v>0.71199999999999997</v>
      </c>
      <c r="T713">
        <v>0.80100000000000005</v>
      </c>
    </row>
    <row r="714" spans="1:20" x14ac:dyDescent="0.25">
      <c r="A714" s="37">
        <v>705</v>
      </c>
      <c r="B714" s="37" t="s">
        <v>829</v>
      </c>
      <c r="C714" s="37" t="s">
        <v>830</v>
      </c>
      <c r="D714" s="37">
        <v>564694773.29933703</v>
      </c>
      <c r="E714" s="37">
        <v>6689655979.01653</v>
      </c>
      <c r="F714" s="37">
        <v>1088141297.0648899</v>
      </c>
      <c r="G714" s="37">
        <v>7777797276.0814104</v>
      </c>
      <c r="H714" s="37">
        <v>1437161972.90821</v>
      </c>
      <c r="I714" s="37">
        <v>299597554.988527</v>
      </c>
      <c r="J714" s="37">
        <v>2368800177.9453602</v>
      </c>
      <c r="K714" s="37">
        <v>664719900.47534001</v>
      </c>
      <c r="L714" s="37">
        <v>3033520078.4207101</v>
      </c>
      <c r="M714" s="37">
        <v>265097218.31081</v>
      </c>
      <c r="N714" s="37">
        <v>4320855801.0711603</v>
      </c>
      <c r="O714" s="37">
        <v>423421396.58955503</v>
      </c>
      <c r="P714" s="37">
        <v>4744277197.6606998</v>
      </c>
      <c r="Q714" s="37">
        <v>0</v>
      </c>
      <c r="R714" s="37">
        <v>713</v>
      </c>
      <c r="S714" s="37">
        <v>0.71299999999999997</v>
      </c>
      <c r="T714">
        <v>0.90900000000000003</v>
      </c>
    </row>
    <row r="715" spans="1:20" x14ac:dyDescent="0.25">
      <c r="A715" s="37">
        <v>357</v>
      </c>
      <c r="B715" s="37" t="s">
        <v>829</v>
      </c>
      <c r="C715" s="37" t="s">
        <v>830</v>
      </c>
      <c r="D715" s="37">
        <v>553754579.73587298</v>
      </c>
      <c r="E715" s="37">
        <v>6763723378.0860004</v>
      </c>
      <c r="F715" s="37">
        <v>1017245560.5477901</v>
      </c>
      <c r="G715" s="37">
        <v>7780968938.6337795</v>
      </c>
      <c r="H715" s="37">
        <v>1437161972.90821</v>
      </c>
      <c r="I715" s="37">
        <v>291181674.86108398</v>
      </c>
      <c r="J715" s="37">
        <v>2313910536.69979</v>
      </c>
      <c r="K715" s="37">
        <v>628001915.16086996</v>
      </c>
      <c r="L715" s="37">
        <v>2941912451.8606601</v>
      </c>
      <c r="M715" s="37">
        <v>262572904.87478799</v>
      </c>
      <c r="N715" s="37">
        <v>4449812841.3862104</v>
      </c>
      <c r="O715" s="37">
        <v>389243645.386922</v>
      </c>
      <c r="P715" s="37">
        <v>4839056486.7731199</v>
      </c>
      <c r="Q715" s="37">
        <v>0</v>
      </c>
      <c r="R715" s="37">
        <v>714</v>
      </c>
      <c r="S715" s="37">
        <v>0.71399999999999997</v>
      </c>
      <c r="T715">
        <v>0.66300000000000003</v>
      </c>
    </row>
    <row r="716" spans="1:20" x14ac:dyDescent="0.25">
      <c r="A716" s="37">
        <v>674</v>
      </c>
      <c r="B716" s="37" t="s">
        <v>829</v>
      </c>
      <c r="C716" s="37" t="s">
        <v>830</v>
      </c>
      <c r="D716" s="37">
        <v>565032480.58782303</v>
      </c>
      <c r="E716" s="37">
        <v>6768603333.6643295</v>
      </c>
      <c r="F716" s="37">
        <v>1014954389.5114</v>
      </c>
      <c r="G716" s="37">
        <v>7783557723.1757402</v>
      </c>
      <c r="H716" s="37">
        <v>1437161972.90821</v>
      </c>
      <c r="I716" s="37">
        <v>298027095.902309</v>
      </c>
      <c r="J716" s="37">
        <v>2379705656.4316301</v>
      </c>
      <c r="K716" s="37">
        <v>616421024.30441797</v>
      </c>
      <c r="L716" s="37">
        <v>2996126680.7360601</v>
      </c>
      <c r="M716" s="37">
        <v>267005384.68551299</v>
      </c>
      <c r="N716" s="37">
        <v>4388897677.2326899</v>
      </c>
      <c r="O716" s="37">
        <v>398533365.20698702</v>
      </c>
      <c r="P716" s="37">
        <v>4787431042.4396801</v>
      </c>
      <c r="Q716" s="37">
        <v>0</v>
      </c>
      <c r="R716" s="37">
        <v>715</v>
      </c>
      <c r="S716" s="37">
        <v>0.71499999999999997</v>
      </c>
      <c r="T716">
        <v>0.89800000000000002</v>
      </c>
    </row>
    <row r="717" spans="1:20" x14ac:dyDescent="0.25">
      <c r="A717" s="37">
        <v>498</v>
      </c>
      <c r="B717" s="37" t="s">
        <v>829</v>
      </c>
      <c r="C717" s="37" t="s">
        <v>830</v>
      </c>
      <c r="D717" s="37">
        <v>575901330.52237296</v>
      </c>
      <c r="E717" s="37">
        <v>6610830823.4016399</v>
      </c>
      <c r="F717" s="37">
        <v>1173355244.3196299</v>
      </c>
      <c r="G717" s="37">
        <v>7784186067.7212601</v>
      </c>
      <c r="H717" s="37">
        <v>1437161972.90821</v>
      </c>
      <c r="I717" s="37">
        <v>307555534.75488001</v>
      </c>
      <c r="J717" s="37">
        <v>2404829957.8817801</v>
      </c>
      <c r="K717" s="37">
        <v>699200506.90799105</v>
      </c>
      <c r="L717" s="37">
        <v>3104030464.7897701</v>
      </c>
      <c r="M717" s="37">
        <v>268345795.767492</v>
      </c>
      <c r="N717" s="37">
        <v>4206000865.5198598</v>
      </c>
      <c r="O717" s="37">
        <v>474154737.41163802</v>
      </c>
      <c r="P717" s="37">
        <v>4680155602.9314804</v>
      </c>
      <c r="Q717" s="37">
        <v>0</v>
      </c>
      <c r="R717" s="37">
        <v>716</v>
      </c>
      <c r="S717" s="37">
        <v>0.71599999999999997</v>
      </c>
      <c r="T717">
        <v>0.56699999999999995</v>
      </c>
    </row>
    <row r="718" spans="1:20" x14ac:dyDescent="0.25">
      <c r="A718" s="37">
        <v>142</v>
      </c>
      <c r="B718" s="37" t="s">
        <v>829</v>
      </c>
      <c r="C718" s="37" t="s">
        <v>830</v>
      </c>
      <c r="D718" s="37">
        <v>572877636.53859401</v>
      </c>
      <c r="E718" s="37">
        <v>6763071903.77248</v>
      </c>
      <c r="F718" s="37">
        <v>1028652143.81425</v>
      </c>
      <c r="G718" s="37">
        <v>7791724047.58673</v>
      </c>
      <c r="H718" s="37">
        <v>1437161972.90821</v>
      </c>
      <c r="I718" s="37">
        <v>303138602.59603202</v>
      </c>
      <c r="J718" s="37">
        <v>2376164475.0936298</v>
      </c>
      <c r="K718" s="37">
        <v>624597922.35756898</v>
      </c>
      <c r="L718" s="37">
        <v>3000762397.45119</v>
      </c>
      <c r="M718" s="37">
        <v>269739033.94256198</v>
      </c>
      <c r="N718" s="37">
        <v>4386907428.6788502</v>
      </c>
      <c r="O718" s="37">
        <v>404054221.45668602</v>
      </c>
      <c r="P718" s="37">
        <v>4790961650.1355305</v>
      </c>
      <c r="Q718" s="37">
        <v>0</v>
      </c>
      <c r="R718" s="37">
        <v>717</v>
      </c>
      <c r="S718" s="37">
        <v>0.71699999999999997</v>
      </c>
      <c r="T718">
        <v>0.53100000000000003</v>
      </c>
    </row>
    <row r="719" spans="1:20" x14ac:dyDescent="0.25">
      <c r="A719" s="37">
        <v>434</v>
      </c>
      <c r="B719" s="37" t="s">
        <v>829</v>
      </c>
      <c r="C719" s="37" t="s">
        <v>830</v>
      </c>
      <c r="D719" s="37">
        <v>552638898.26587605</v>
      </c>
      <c r="E719" s="37">
        <v>6831389261.1776695</v>
      </c>
      <c r="F719" s="37">
        <v>965803816.18398595</v>
      </c>
      <c r="G719" s="37">
        <v>7797193077.36166</v>
      </c>
      <c r="H719" s="37">
        <v>1437161972.90821</v>
      </c>
      <c r="I719" s="37">
        <v>292064631.84433597</v>
      </c>
      <c r="J719" s="37">
        <v>2369012258.07335</v>
      </c>
      <c r="K719" s="37">
        <v>589556203.87964499</v>
      </c>
      <c r="L719" s="37">
        <v>2958568461.9530001</v>
      </c>
      <c r="M719" s="37">
        <v>260574266.42153901</v>
      </c>
      <c r="N719" s="37">
        <v>4462377003.1043196</v>
      </c>
      <c r="O719" s="37">
        <v>376247612.30434</v>
      </c>
      <c r="P719" s="37">
        <v>4838624615.4086504</v>
      </c>
      <c r="Q719" s="37">
        <v>0</v>
      </c>
      <c r="R719" s="37">
        <v>718</v>
      </c>
      <c r="S719" s="37">
        <v>0.71799999999999997</v>
      </c>
      <c r="T719">
        <v>0.30499999999999999</v>
      </c>
    </row>
    <row r="720" spans="1:20" x14ac:dyDescent="0.25">
      <c r="A720" s="37">
        <v>954</v>
      </c>
      <c r="B720" s="37" t="s">
        <v>829</v>
      </c>
      <c r="C720" s="37" t="s">
        <v>830</v>
      </c>
      <c r="D720" s="37">
        <v>554362468.39944899</v>
      </c>
      <c r="E720" s="37">
        <v>6763593934.14359</v>
      </c>
      <c r="F720" s="37">
        <v>1040838940.54723</v>
      </c>
      <c r="G720" s="37">
        <v>7804432874.6908197</v>
      </c>
      <c r="H720" s="37">
        <v>1437161972.90821</v>
      </c>
      <c r="I720" s="37">
        <v>293935537.43449301</v>
      </c>
      <c r="J720" s="37">
        <v>2332902793.61028</v>
      </c>
      <c r="K720" s="37">
        <v>632454488.73794997</v>
      </c>
      <c r="L720" s="37">
        <v>2965357282.3482399</v>
      </c>
      <c r="M720" s="37">
        <v>260426930.964955</v>
      </c>
      <c r="N720" s="37">
        <v>4430691140.5333004</v>
      </c>
      <c r="O720" s="37">
        <v>408384451.80927998</v>
      </c>
      <c r="P720" s="37">
        <v>4839075592.3425798</v>
      </c>
      <c r="Q720" s="37">
        <v>0</v>
      </c>
      <c r="R720" s="37">
        <v>719</v>
      </c>
      <c r="S720" s="37">
        <v>0.71899999999999997</v>
      </c>
      <c r="T720">
        <v>0.21299999999999999</v>
      </c>
    </row>
    <row r="721" spans="1:20" x14ac:dyDescent="0.25">
      <c r="A721" s="37">
        <v>807</v>
      </c>
      <c r="B721" s="37" t="s">
        <v>829</v>
      </c>
      <c r="C721" s="37" t="s">
        <v>830</v>
      </c>
      <c r="D721" s="37">
        <v>576525866.08212602</v>
      </c>
      <c r="E721" s="37">
        <v>6658227512.8121099</v>
      </c>
      <c r="F721" s="37">
        <v>1148033792.7989199</v>
      </c>
      <c r="G721" s="37">
        <v>7806261305.6110096</v>
      </c>
      <c r="H721" s="37">
        <v>1437161972.90821</v>
      </c>
      <c r="I721" s="37">
        <v>305912037.85163599</v>
      </c>
      <c r="J721" s="37">
        <v>2340029034.0975599</v>
      </c>
      <c r="K721" s="37">
        <v>701375106.02850997</v>
      </c>
      <c r="L721" s="37">
        <v>3041404140.12607</v>
      </c>
      <c r="M721" s="37">
        <v>270613828.23049003</v>
      </c>
      <c r="N721" s="37">
        <v>4318198478.7145395</v>
      </c>
      <c r="O721" s="37">
        <v>446658686.77041101</v>
      </c>
      <c r="P721" s="37">
        <v>4764857165.4849396</v>
      </c>
      <c r="Q721" s="37">
        <v>0</v>
      </c>
      <c r="R721" s="37">
        <v>720</v>
      </c>
      <c r="S721" s="37">
        <v>0.72</v>
      </c>
      <c r="T721">
        <v>5.0000000000000001E-3</v>
      </c>
    </row>
    <row r="722" spans="1:20" x14ac:dyDescent="0.25">
      <c r="A722" s="37">
        <v>450</v>
      </c>
      <c r="B722" s="37" t="s">
        <v>829</v>
      </c>
      <c r="C722" s="37" t="s">
        <v>830</v>
      </c>
      <c r="D722" s="37">
        <v>572498831.46536696</v>
      </c>
      <c r="E722" s="37">
        <v>6662019727.6678305</v>
      </c>
      <c r="F722" s="37">
        <v>1145007174.02865</v>
      </c>
      <c r="G722" s="37">
        <v>7807026901.6964598</v>
      </c>
      <c r="H722" s="37">
        <v>1437161972.90821</v>
      </c>
      <c r="I722" s="37">
        <v>303704745.74388802</v>
      </c>
      <c r="J722" s="37">
        <v>2334441367.5616102</v>
      </c>
      <c r="K722" s="37">
        <v>695883669.49557197</v>
      </c>
      <c r="L722" s="37">
        <v>3030325037.0571799</v>
      </c>
      <c r="M722" s="37">
        <v>268794085.721479</v>
      </c>
      <c r="N722" s="37">
        <v>4327578360.1062098</v>
      </c>
      <c r="O722" s="37">
        <v>449123504.53308201</v>
      </c>
      <c r="P722" s="37">
        <v>4776701864.6392803</v>
      </c>
      <c r="Q722" s="37">
        <v>0</v>
      </c>
      <c r="R722" s="37">
        <v>721</v>
      </c>
      <c r="S722" s="37">
        <v>0.72099999999999997</v>
      </c>
      <c r="T722">
        <v>0.66900000000000004</v>
      </c>
    </row>
    <row r="723" spans="1:20" x14ac:dyDescent="0.25">
      <c r="A723" s="37">
        <v>824</v>
      </c>
      <c r="B723" s="37" t="s">
        <v>829</v>
      </c>
      <c r="C723" s="37" t="s">
        <v>830</v>
      </c>
      <c r="D723" s="37">
        <v>564972697.73577797</v>
      </c>
      <c r="E723" s="37">
        <v>6771172301.7096701</v>
      </c>
      <c r="F723" s="37">
        <v>1036495922.99165</v>
      </c>
      <c r="G723" s="37">
        <v>7807668224.7013102</v>
      </c>
      <c r="H723" s="37">
        <v>1437161972.90821</v>
      </c>
      <c r="I723" s="37">
        <v>298934267.16715699</v>
      </c>
      <c r="J723" s="37">
        <v>2330818866.4291101</v>
      </c>
      <c r="K723" s="37">
        <v>630209873.21092796</v>
      </c>
      <c r="L723" s="37">
        <v>2961028739.6400399</v>
      </c>
      <c r="M723" s="37">
        <v>266038430.56862</v>
      </c>
      <c r="N723" s="37">
        <v>4440353435.2805595</v>
      </c>
      <c r="O723" s="37">
        <v>406286049.78072202</v>
      </c>
      <c r="P723" s="37">
        <v>4846639485.0612698</v>
      </c>
      <c r="Q723" s="37">
        <v>0</v>
      </c>
      <c r="R723" s="37">
        <v>722</v>
      </c>
      <c r="S723" s="37">
        <v>0.72199999999999998</v>
      </c>
      <c r="T723">
        <v>0.51900000000000002</v>
      </c>
    </row>
    <row r="724" spans="1:20" x14ac:dyDescent="0.25">
      <c r="A724" s="37">
        <v>271</v>
      </c>
      <c r="B724" s="37" t="s">
        <v>829</v>
      </c>
      <c r="C724" s="37" t="s">
        <v>830</v>
      </c>
      <c r="D724" s="37">
        <v>562433535.96797597</v>
      </c>
      <c r="E724" s="37">
        <v>6871565094.7275</v>
      </c>
      <c r="F724" s="37">
        <v>946810791.38967705</v>
      </c>
      <c r="G724" s="37">
        <v>7818375886.1171598</v>
      </c>
      <c r="H724" s="37">
        <v>1437161972.90821</v>
      </c>
      <c r="I724" s="37">
        <v>298159762.96762103</v>
      </c>
      <c r="J724" s="37">
        <v>2437809031.0795898</v>
      </c>
      <c r="K724" s="37">
        <v>566203479.49110198</v>
      </c>
      <c r="L724" s="37">
        <v>3004012510.5707002</v>
      </c>
      <c r="M724" s="37">
        <v>264273773.00035501</v>
      </c>
      <c r="N724" s="37">
        <v>4433756063.6478996</v>
      </c>
      <c r="O724" s="37">
        <v>380607311.89857501</v>
      </c>
      <c r="P724" s="37">
        <v>4814363375.5464602</v>
      </c>
      <c r="Q724" s="37">
        <v>0</v>
      </c>
      <c r="R724" s="37">
        <v>723</v>
      </c>
      <c r="S724" s="37">
        <v>0.72299999999999998</v>
      </c>
      <c r="T724">
        <v>3.6999999999999998E-2</v>
      </c>
    </row>
    <row r="725" spans="1:20" x14ac:dyDescent="0.25">
      <c r="A725" s="37">
        <v>749</v>
      </c>
      <c r="B725" s="37" t="s">
        <v>829</v>
      </c>
      <c r="C725" s="37" t="s">
        <v>830</v>
      </c>
      <c r="D725" s="37">
        <v>598322779.31661606</v>
      </c>
      <c r="E725" s="37">
        <v>6638308528.5394697</v>
      </c>
      <c r="F725" s="37">
        <v>1189562718.94084</v>
      </c>
      <c r="G725" s="37">
        <v>7827871247.4802904</v>
      </c>
      <c r="H725" s="37">
        <v>1437161972.90821</v>
      </c>
      <c r="I725" s="37">
        <v>319000806.306382</v>
      </c>
      <c r="J725" s="37">
        <v>2403404111.18644</v>
      </c>
      <c r="K725" s="37">
        <v>697427774.61442804</v>
      </c>
      <c r="L725" s="37">
        <v>3100831885.80088</v>
      </c>
      <c r="M725" s="37">
        <v>279321973.010234</v>
      </c>
      <c r="N725" s="37">
        <v>4234904417.3530302</v>
      </c>
      <c r="O725" s="37">
        <v>492134944.32641298</v>
      </c>
      <c r="P725" s="37">
        <v>4727039361.67941</v>
      </c>
      <c r="Q725" s="37">
        <v>0</v>
      </c>
      <c r="R725" s="37">
        <v>724</v>
      </c>
      <c r="S725" s="37">
        <v>0.72399999999999998</v>
      </c>
      <c r="T725">
        <v>0.84199999999999997</v>
      </c>
    </row>
    <row r="726" spans="1:20" x14ac:dyDescent="0.25">
      <c r="A726" s="37">
        <v>302</v>
      </c>
      <c r="B726" s="37" t="s">
        <v>829</v>
      </c>
      <c r="C726" s="37" t="s">
        <v>830</v>
      </c>
      <c r="D726" s="37">
        <v>583146037.834988</v>
      </c>
      <c r="E726" s="37">
        <v>6647648752.1963797</v>
      </c>
      <c r="F726" s="37">
        <v>1186506108.2690699</v>
      </c>
      <c r="G726" s="37">
        <v>7834154860.4654799</v>
      </c>
      <c r="H726" s="37">
        <v>1437161972.90821</v>
      </c>
      <c r="I726" s="37">
        <v>312516505.90340501</v>
      </c>
      <c r="J726" s="37">
        <v>2421018584.6021299</v>
      </c>
      <c r="K726" s="37">
        <v>707591359.84524596</v>
      </c>
      <c r="L726" s="37">
        <v>3128609944.4473801</v>
      </c>
      <c r="M726" s="37">
        <v>270629531.93158197</v>
      </c>
      <c r="N726" s="37">
        <v>4226630167.5942402</v>
      </c>
      <c r="O726" s="37">
        <v>478914748.42383099</v>
      </c>
      <c r="P726" s="37">
        <v>4705544916.0180998</v>
      </c>
      <c r="Q726" s="37">
        <v>0</v>
      </c>
      <c r="R726" s="37">
        <v>725</v>
      </c>
      <c r="S726" s="37">
        <v>0.72499999999999998</v>
      </c>
      <c r="T726">
        <v>0.46</v>
      </c>
    </row>
    <row r="727" spans="1:20" x14ac:dyDescent="0.25">
      <c r="A727" s="37">
        <v>63</v>
      </c>
      <c r="B727" s="37" t="s">
        <v>829</v>
      </c>
      <c r="C727" s="37" t="s">
        <v>830</v>
      </c>
      <c r="D727" s="37">
        <v>558766761.337587</v>
      </c>
      <c r="E727" s="37">
        <v>6868851387.2435102</v>
      </c>
      <c r="F727" s="37">
        <v>974411072.37105501</v>
      </c>
      <c r="G727" s="37">
        <v>7843262459.6145802</v>
      </c>
      <c r="H727" s="37">
        <v>1437161972.90821</v>
      </c>
      <c r="I727" s="37">
        <v>295339756.18186599</v>
      </c>
      <c r="J727" s="37">
        <v>2395556835.7614002</v>
      </c>
      <c r="K727" s="37">
        <v>591844563.06934905</v>
      </c>
      <c r="L727" s="37">
        <v>2987401398.83076</v>
      </c>
      <c r="M727" s="37">
        <v>263427005.15572</v>
      </c>
      <c r="N727" s="37">
        <v>4473294551.48211</v>
      </c>
      <c r="O727" s="37">
        <v>382566509.301705</v>
      </c>
      <c r="P727" s="37">
        <v>4855861060.7838202</v>
      </c>
      <c r="Q727" s="37">
        <v>0</v>
      </c>
      <c r="R727" s="37">
        <v>726</v>
      </c>
      <c r="S727" s="37">
        <v>0.72599999999999998</v>
      </c>
      <c r="T727">
        <v>0.22700000000000001</v>
      </c>
    </row>
    <row r="728" spans="1:20" x14ac:dyDescent="0.25">
      <c r="A728" s="37">
        <v>768</v>
      </c>
      <c r="B728" s="37" t="s">
        <v>829</v>
      </c>
      <c r="C728" s="37" t="s">
        <v>830</v>
      </c>
      <c r="D728" s="37">
        <v>581893972.793432</v>
      </c>
      <c r="E728" s="37">
        <v>6665889577.3566103</v>
      </c>
      <c r="F728" s="37">
        <v>1181547887.0678599</v>
      </c>
      <c r="G728" s="37">
        <v>7847437464.4244604</v>
      </c>
      <c r="H728" s="37">
        <v>1437161972.90821</v>
      </c>
      <c r="I728" s="37">
        <v>307935117.708951</v>
      </c>
      <c r="J728" s="37">
        <v>2307230470.8561702</v>
      </c>
      <c r="K728" s="37">
        <v>719412058.79623497</v>
      </c>
      <c r="L728" s="37">
        <v>3026642529.65241</v>
      </c>
      <c r="M728" s="37">
        <v>273958855.08447999</v>
      </c>
      <c r="N728" s="37">
        <v>4358659106.5004396</v>
      </c>
      <c r="O728" s="37">
        <v>462135828.27163398</v>
      </c>
      <c r="P728" s="37">
        <v>4820794934.7720499</v>
      </c>
      <c r="Q728" s="37">
        <v>0</v>
      </c>
      <c r="R728" s="37">
        <v>727</v>
      </c>
      <c r="S728" s="37">
        <v>0.72699999999999998</v>
      </c>
      <c r="T728">
        <v>0.215</v>
      </c>
    </row>
    <row r="729" spans="1:20" x14ac:dyDescent="0.25">
      <c r="A729" s="37">
        <v>676</v>
      </c>
      <c r="B729" s="37" t="s">
        <v>829</v>
      </c>
      <c r="C729" s="37" t="s">
        <v>830</v>
      </c>
      <c r="D729" s="37">
        <v>563018653.69306004</v>
      </c>
      <c r="E729" s="37">
        <v>6779408089.2962399</v>
      </c>
      <c r="F729" s="37">
        <v>1070664405.20149</v>
      </c>
      <c r="G729" s="37">
        <v>7850072494.4977303</v>
      </c>
      <c r="H729" s="37">
        <v>1437161972.90821</v>
      </c>
      <c r="I729" s="37">
        <v>297195572.01778901</v>
      </c>
      <c r="J729" s="37">
        <v>2334613034.2801199</v>
      </c>
      <c r="K729" s="37">
        <v>664563337.292014</v>
      </c>
      <c r="L729" s="37">
        <v>2999176371.5721302</v>
      </c>
      <c r="M729" s="37">
        <v>265823081.67526999</v>
      </c>
      <c r="N729" s="37">
        <v>4444795055.01612</v>
      </c>
      <c r="O729" s="37">
        <v>406101067.909482</v>
      </c>
      <c r="P729" s="37">
        <v>4850896122.9256001</v>
      </c>
      <c r="Q729" s="37">
        <v>0</v>
      </c>
      <c r="R729" s="37">
        <v>728</v>
      </c>
      <c r="S729" s="37">
        <v>0.72799999999999998</v>
      </c>
      <c r="T729">
        <v>0.33500000000000002</v>
      </c>
    </row>
    <row r="730" spans="1:20" x14ac:dyDescent="0.25">
      <c r="A730" s="37">
        <v>949</v>
      </c>
      <c r="B730" s="37" t="s">
        <v>829</v>
      </c>
      <c r="C730" s="37" t="s">
        <v>830</v>
      </c>
      <c r="D730" s="37">
        <v>587811084.79536998</v>
      </c>
      <c r="E730" s="37">
        <v>6690016627.8845301</v>
      </c>
      <c r="F730" s="37">
        <v>1164473206.58865</v>
      </c>
      <c r="G730" s="37">
        <v>7854489834.4731998</v>
      </c>
      <c r="H730" s="37">
        <v>1437161972.90821</v>
      </c>
      <c r="I730" s="37">
        <v>312594430.42230803</v>
      </c>
      <c r="J730" s="37">
        <v>2405792904.0894499</v>
      </c>
      <c r="K730" s="37">
        <v>688947763.52058399</v>
      </c>
      <c r="L730" s="37">
        <v>3094740667.6100101</v>
      </c>
      <c r="M730" s="37">
        <v>275216654.373061</v>
      </c>
      <c r="N730" s="37">
        <v>4284223723.7950802</v>
      </c>
      <c r="O730" s="37">
        <v>475525443.06806701</v>
      </c>
      <c r="P730" s="37">
        <v>4759749166.8631897</v>
      </c>
      <c r="Q730" s="37">
        <v>0</v>
      </c>
      <c r="R730" s="37">
        <v>729</v>
      </c>
      <c r="S730" s="37">
        <v>0.72899999999999998</v>
      </c>
      <c r="T730">
        <v>0.67500000000000004</v>
      </c>
    </row>
    <row r="731" spans="1:20" x14ac:dyDescent="0.25">
      <c r="A731" s="37">
        <v>156</v>
      </c>
      <c r="B731" s="37" t="s">
        <v>829</v>
      </c>
      <c r="C731" s="37" t="s">
        <v>830</v>
      </c>
      <c r="D731" s="37">
        <v>574220490.29340994</v>
      </c>
      <c r="E731" s="37">
        <v>6793525468.4194498</v>
      </c>
      <c r="F731" s="37">
        <v>1064210253.20178</v>
      </c>
      <c r="G731" s="37">
        <v>7857735721.6212196</v>
      </c>
      <c r="H731" s="37">
        <v>1437161972.90821</v>
      </c>
      <c r="I731" s="37">
        <v>302550427.571522</v>
      </c>
      <c r="J731" s="37">
        <v>2321448997.2680302</v>
      </c>
      <c r="K731" s="37">
        <v>651386286.00979996</v>
      </c>
      <c r="L731" s="37">
        <v>2972835283.2778301</v>
      </c>
      <c r="M731" s="37">
        <v>271670062.72188699</v>
      </c>
      <c r="N731" s="37">
        <v>4472076471.1514101</v>
      </c>
      <c r="O731" s="37">
        <v>412823967.19198698</v>
      </c>
      <c r="P731" s="37">
        <v>4884900438.3433905</v>
      </c>
      <c r="Q731" s="37">
        <v>0</v>
      </c>
      <c r="R731" s="37">
        <v>730</v>
      </c>
      <c r="S731" s="37">
        <v>0.73</v>
      </c>
      <c r="T731">
        <v>0.65100000000000002</v>
      </c>
    </row>
    <row r="732" spans="1:20" x14ac:dyDescent="0.25">
      <c r="A732" s="37">
        <v>646</v>
      </c>
      <c r="B732" s="37" t="s">
        <v>829</v>
      </c>
      <c r="C732" s="37" t="s">
        <v>830</v>
      </c>
      <c r="D732" s="37">
        <v>569682568.53186703</v>
      </c>
      <c r="E732" s="37">
        <v>6796771868.7954998</v>
      </c>
      <c r="F732" s="37">
        <v>1061242869.90973</v>
      </c>
      <c r="G732" s="37">
        <v>7858014738.7052498</v>
      </c>
      <c r="H732" s="37">
        <v>1437161972.90821</v>
      </c>
      <c r="I732" s="37">
        <v>302470355.474006</v>
      </c>
      <c r="J732" s="37">
        <v>2400923835.2508302</v>
      </c>
      <c r="K732" s="37">
        <v>649574141.63822305</v>
      </c>
      <c r="L732" s="37">
        <v>3050497976.88905</v>
      </c>
      <c r="M732" s="37">
        <v>267212213.05785999</v>
      </c>
      <c r="N732" s="37">
        <v>4395848033.5446701</v>
      </c>
      <c r="O732" s="37">
        <v>411668728.27150798</v>
      </c>
      <c r="P732" s="37">
        <v>4807516761.8161898</v>
      </c>
      <c r="Q732" s="37">
        <v>0</v>
      </c>
      <c r="R732" s="37">
        <v>731</v>
      </c>
      <c r="S732" s="37">
        <v>0.73099999999999998</v>
      </c>
      <c r="T732">
        <v>0.245</v>
      </c>
    </row>
    <row r="733" spans="1:20" x14ac:dyDescent="0.25">
      <c r="A733" s="37">
        <v>182</v>
      </c>
      <c r="B733" s="37" t="s">
        <v>829</v>
      </c>
      <c r="C733" s="37" t="s">
        <v>830</v>
      </c>
      <c r="D733" s="37">
        <v>563998294.61143601</v>
      </c>
      <c r="E733" s="37">
        <v>6821917686.3243399</v>
      </c>
      <c r="F733" s="37">
        <v>1038513601.69376</v>
      </c>
      <c r="G733" s="37">
        <v>7860431288.0181198</v>
      </c>
      <c r="H733" s="37">
        <v>1437161972.90821</v>
      </c>
      <c r="I733" s="37">
        <v>298050568.86127502</v>
      </c>
      <c r="J733" s="37">
        <v>2327650110.6965399</v>
      </c>
      <c r="K733" s="37">
        <v>630836803.48186302</v>
      </c>
      <c r="L733" s="37">
        <v>2958486914.1784101</v>
      </c>
      <c r="M733" s="37">
        <v>265947725.75016001</v>
      </c>
      <c r="N733" s="37">
        <v>4494267575.6277905</v>
      </c>
      <c r="O733" s="37">
        <v>407676798.21190298</v>
      </c>
      <c r="P733" s="37">
        <v>4901944373.8397102</v>
      </c>
      <c r="Q733" s="37">
        <v>0</v>
      </c>
      <c r="R733" s="37">
        <v>732</v>
      </c>
      <c r="S733" s="37">
        <v>0.73199999999999998</v>
      </c>
      <c r="T733">
        <v>0.33400000000000002</v>
      </c>
    </row>
    <row r="734" spans="1:20" x14ac:dyDescent="0.25">
      <c r="A734" s="37">
        <v>124</v>
      </c>
      <c r="B734" s="37" t="s">
        <v>829</v>
      </c>
      <c r="C734" s="37" t="s">
        <v>830</v>
      </c>
      <c r="D734" s="37">
        <v>564644854.19281399</v>
      </c>
      <c r="E734" s="37">
        <v>6863967618.8442202</v>
      </c>
      <c r="F734" s="37">
        <v>996744324.38356805</v>
      </c>
      <c r="G734" s="37">
        <v>7860711943.2277899</v>
      </c>
      <c r="H734" s="37">
        <v>1437161972.90821</v>
      </c>
      <c r="I734" s="37">
        <v>297685612.20370001</v>
      </c>
      <c r="J734" s="37">
        <v>2373382316.8943701</v>
      </c>
      <c r="K734" s="37">
        <v>614834326.11121094</v>
      </c>
      <c r="L734" s="37">
        <v>2988216643.0055799</v>
      </c>
      <c r="M734" s="37">
        <v>266959241.98911399</v>
      </c>
      <c r="N734" s="37">
        <v>4490585301.9498501</v>
      </c>
      <c r="O734" s="37">
        <v>381909998.27235699</v>
      </c>
      <c r="P734" s="37">
        <v>4872495300.2222099</v>
      </c>
      <c r="Q734" s="37">
        <v>0</v>
      </c>
      <c r="R734" s="37">
        <v>733</v>
      </c>
      <c r="S734" s="37">
        <v>0.73299999999999998</v>
      </c>
      <c r="T734">
        <v>0.62</v>
      </c>
    </row>
    <row r="735" spans="1:20" x14ac:dyDescent="0.25">
      <c r="A735" s="37">
        <v>737</v>
      </c>
      <c r="B735" s="37" t="s">
        <v>829</v>
      </c>
      <c r="C735" s="37" t="s">
        <v>830</v>
      </c>
      <c r="D735" s="37">
        <v>557749091.65835702</v>
      </c>
      <c r="E735" s="37">
        <v>6888885768.3485298</v>
      </c>
      <c r="F735" s="37">
        <v>975665852.55413604</v>
      </c>
      <c r="G735" s="37">
        <v>7864551620.9026804</v>
      </c>
      <c r="H735" s="37">
        <v>1437161972.90821</v>
      </c>
      <c r="I735" s="37">
        <v>294357549.50790399</v>
      </c>
      <c r="J735" s="37">
        <v>2376407005.8298802</v>
      </c>
      <c r="K735" s="37">
        <v>591582619.07463503</v>
      </c>
      <c r="L735" s="37">
        <v>2967989624.90451</v>
      </c>
      <c r="M735" s="37">
        <v>263391542.150453</v>
      </c>
      <c r="N735" s="37">
        <v>4512478762.5186396</v>
      </c>
      <c r="O735" s="37">
        <v>384083233.47950101</v>
      </c>
      <c r="P735" s="37">
        <v>4896561995.9981604</v>
      </c>
      <c r="Q735" s="37">
        <v>0</v>
      </c>
      <c r="R735" s="37">
        <v>734</v>
      </c>
      <c r="S735" s="37">
        <v>0.73399999999999999</v>
      </c>
      <c r="T735">
        <v>0.51</v>
      </c>
    </row>
    <row r="736" spans="1:20" x14ac:dyDescent="0.25">
      <c r="A736" s="37">
        <v>569</v>
      </c>
      <c r="B736" s="37" t="s">
        <v>829</v>
      </c>
      <c r="C736" s="37" t="s">
        <v>830</v>
      </c>
      <c r="D736" s="37">
        <v>593100029.91534805</v>
      </c>
      <c r="E736" s="37">
        <v>6642935644.2070704</v>
      </c>
      <c r="F736" s="37">
        <v>1222275353.85935</v>
      </c>
      <c r="G736" s="37">
        <v>7865210998.0664196</v>
      </c>
      <c r="H736" s="37">
        <v>1437161972.90821</v>
      </c>
      <c r="I736" s="37">
        <v>315348794.42343402</v>
      </c>
      <c r="J736" s="37">
        <v>2365623832.2575402</v>
      </c>
      <c r="K736" s="37">
        <v>727380765.58271801</v>
      </c>
      <c r="L736" s="37">
        <v>3093004597.84025</v>
      </c>
      <c r="M736" s="37">
        <v>277751235.49191397</v>
      </c>
      <c r="N736" s="37">
        <v>4277311811.9495301</v>
      </c>
      <c r="O736" s="37">
        <v>494894588.27663499</v>
      </c>
      <c r="P736" s="37">
        <v>4772206400.22616</v>
      </c>
      <c r="Q736" s="37">
        <v>0</v>
      </c>
      <c r="R736" s="37">
        <v>735</v>
      </c>
      <c r="S736" s="37">
        <v>0.73499999999999999</v>
      </c>
      <c r="T736">
        <v>0.35899999999999999</v>
      </c>
    </row>
    <row r="737" spans="1:20" x14ac:dyDescent="0.25">
      <c r="A737" s="37">
        <v>704</v>
      </c>
      <c r="B737" s="37" t="s">
        <v>829</v>
      </c>
      <c r="C737" s="37" t="s">
        <v>830</v>
      </c>
      <c r="D737" s="37">
        <v>563584666.94282901</v>
      </c>
      <c r="E737" s="37">
        <v>6793789551.7056904</v>
      </c>
      <c r="F737" s="37">
        <v>1075863148.17976</v>
      </c>
      <c r="G737" s="37">
        <v>7869652699.8854799</v>
      </c>
      <c r="H737" s="37">
        <v>1437161972.90821</v>
      </c>
      <c r="I737" s="37">
        <v>299106068.10706902</v>
      </c>
      <c r="J737" s="37">
        <v>2362772666.3029399</v>
      </c>
      <c r="K737" s="37">
        <v>660286249.05852497</v>
      </c>
      <c r="L737" s="37">
        <v>3023058915.3614602</v>
      </c>
      <c r="M737" s="37">
        <v>264478598.83575901</v>
      </c>
      <c r="N737" s="37">
        <v>4431016885.4027395</v>
      </c>
      <c r="O737" s="37">
        <v>415576899.12123901</v>
      </c>
      <c r="P737" s="37">
        <v>4846593784.5240097</v>
      </c>
      <c r="Q737" s="37">
        <v>0</v>
      </c>
      <c r="R737" s="37">
        <v>736</v>
      </c>
      <c r="S737" s="37">
        <v>0.73599999999999999</v>
      </c>
      <c r="T737">
        <v>0.80900000000000005</v>
      </c>
    </row>
    <row r="738" spans="1:20" x14ac:dyDescent="0.25">
      <c r="A738" s="37">
        <v>79</v>
      </c>
      <c r="B738" s="37" t="s">
        <v>829</v>
      </c>
      <c r="C738" s="37" t="s">
        <v>830</v>
      </c>
      <c r="D738" s="37">
        <v>568623710.53048396</v>
      </c>
      <c r="E738" s="37">
        <v>6833239295.5982904</v>
      </c>
      <c r="F738" s="37">
        <v>1038862536.61871</v>
      </c>
      <c r="G738" s="37">
        <v>7872101832.217</v>
      </c>
      <c r="H738" s="37">
        <v>1437161972.90821</v>
      </c>
      <c r="I738" s="37">
        <v>298497714.17717302</v>
      </c>
      <c r="J738" s="37">
        <v>2324213600.2532301</v>
      </c>
      <c r="K738" s="37">
        <v>637813552.99593699</v>
      </c>
      <c r="L738" s="37">
        <v>2962027153.2491698</v>
      </c>
      <c r="M738" s="37">
        <v>270125996.35330999</v>
      </c>
      <c r="N738" s="37">
        <v>4509025695.3450499</v>
      </c>
      <c r="O738" s="37">
        <v>401048983.62277597</v>
      </c>
      <c r="P738" s="37">
        <v>4910074678.9678297</v>
      </c>
      <c r="Q738" s="37">
        <v>0</v>
      </c>
      <c r="R738" s="37">
        <v>737</v>
      </c>
      <c r="S738" s="37">
        <v>0.73699999999999999</v>
      </c>
      <c r="T738">
        <v>0.72299999999999998</v>
      </c>
    </row>
    <row r="739" spans="1:20" x14ac:dyDescent="0.25">
      <c r="A739" s="37">
        <v>231</v>
      </c>
      <c r="B739" s="37" t="s">
        <v>829</v>
      </c>
      <c r="C739" s="37" t="s">
        <v>830</v>
      </c>
      <c r="D739" s="37">
        <v>574490937.21826196</v>
      </c>
      <c r="E739" s="37">
        <v>6707748340.4354801</v>
      </c>
      <c r="F739" s="37">
        <v>1167505548.1607599</v>
      </c>
      <c r="G739" s="37">
        <v>7875253888.5962496</v>
      </c>
      <c r="H739" s="37">
        <v>1437161972.90821</v>
      </c>
      <c r="I739" s="37">
        <v>305015839.27548897</v>
      </c>
      <c r="J739" s="37">
        <v>2372749799.0813899</v>
      </c>
      <c r="K739" s="37">
        <v>716300794.66123796</v>
      </c>
      <c r="L739" s="37">
        <v>3089050593.74263</v>
      </c>
      <c r="M739" s="37">
        <v>269475097.94277197</v>
      </c>
      <c r="N739" s="37">
        <v>4334998541.3540802</v>
      </c>
      <c r="O739" s="37">
        <v>451204753.499524</v>
      </c>
      <c r="P739" s="37">
        <v>4786203294.8536196</v>
      </c>
      <c r="Q739" s="37">
        <v>0</v>
      </c>
      <c r="R739" s="37">
        <v>738</v>
      </c>
      <c r="S739" s="37">
        <v>0.73799999999999999</v>
      </c>
      <c r="T739">
        <v>0.255</v>
      </c>
    </row>
    <row r="740" spans="1:20" x14ac:dyDescent="0.25">
      <c r="A740" s="37">
        <v>447</v>
      </c>
      <c r="B740" s="37" t="s">
        <v>829</v>
      </c>
      <c r="C740" s="37" t="s">
        <v>830</v>
      </c>
      <c r="D740" s="37">
        <v>579030116.77296996</v>
      </c>
      <c r="E740" s="37">
        <v>6815536059.0144701</v>
      </c>
      <c r="F740" s="37">
        <v>1061110737.58966</v>
      </c>
      <c r="G740" s="37">
        <v>7876646796.6041203</v>
      </c>
      <c r="H740" s="37">
        <v>1437161972.90821</v>
      </c>
      <c r="I740" s="37">
        <v>307225319.20617098</v>
      </c>
      <c r="J740" s="37">
        <v>2403402143.6364799</v>
      </c>
      <c r="K740" s="37">
        <v>647656402.20044804</v>
      </c>
      <c r="L740" s="37">
        <v>3051058545.8369398</v>
      </c>
      <c r="M740" s="37">
        <v>271804797.56679899</v>
      </c>
      <c r="N740" s="37">
        <v>4412133915.3779898</v>
      </c>
      <c r="O740" s="37">
        <v>413454335.38922</v>
      </c>
      <c r="P740" s="37">
        <v>4825588250.76717</v>
      </c>
      <c r="Q740" s="37">
        <v>0</v>
      </c>
      <c r="R740" s="37">
        <v>739</v>
      </c>
      <c r="S740" s="37">
        <v>0.73899999999999999</v>
      </c>
      <c r="T740">
        <v>0.16500000000000001</v>
      </c>
    </row>
    <row r="741" spans="1:20" x14ac:dyDescent="0.25">
      <c r="A741" s="37">
        <v>830</v>
      </c>
      <c r="B741" s="37" t="s">
        <v>829</v>
      </c>
      <c r="C741" s="37" t="s">
        <v>830</v>
      </c>
      <c r="D741" s="37">
        <v>571871832.86653304</v>
      </c>
      <c r="E741" s="37">
        <v>6756594341.4253702</v>
      </c>
      <c r="F741" s="37">
        <v>1122238521.46609</v>
      </c>
      <c r="G741" s="37">
        <v>7878832862.8914604</v>
      </c>
      <c r="H741" s="37">
        <v>1437161972.90821</v>
      </c>
      <c r="I741" s="37">
        <v>304245360.11150098</v>
      </c>
      <c r="J741" s="37">
        <v>2374029237.4339099</v>
      </c>
      <c r="K741" s="37">
        <v>677894406.21255898</v>
      </c>
      <c r="L741" s="37">
        <v>3051923643.6464701</v>
      </c>
      <c r="M741" s="37">
        <v>267626472.75503099</v>
      </c>
      <c r="N741" s="37">
        <v>4382565103.9914598</v>
      </c>
      <c r="O741" s="37">
        <v>444344115.25353098</v>
      </c>
      <c r="P741" s="37">
        <v>4826909219.2449903</v>
      </c>
      <c r="Q741" s="37">
        <v>0</v>
      </c>
      <c r="R741" s="37">
        <v>740</v>
      </c>
      <c r="S741" s="37">
        <v>0.74</v>
      </c>
      <c r="T741">
        <v>9.6000000000000002E-2</v>
      </c>
    </row>
    <row r="742" spans="1:20" x14ac:dyDescent="0.25">
      <c r="A742" s="37">
        <v>358</v>
      </c>
      <c r="B742" s="37" t="s">
        <v>829</v>
      </c>
      <c r="C742" s="37" t="s">
        <v>830</v>
      </c>
      <c r="D742" s="37">
        <v>581887547.509027</v>
      </c>
      <c r="E742" s="37">
        <v>6803552164.3835802</v>
      </c>
      <c r="F742" s="37">
        <v>1080095384.93749</v>
      </c>
      <c r="G742" s="37">
        <v>7883647549.3210897</v>
      </c>
      <c r="H742" s="37">
        <v>1437161972.90821</v>
      </c>
      <c r="I742" s="37">
        <v>307595891.23061001</v>
      </c>
      <c r="J742" s="37">
        <v>2377734356.69133</v>
      </c>
      <c r="K742" s="37">
        <v>657953446.96870697</v>
      </c>
      <c r="L742" s="37">
        <v>3035687803.6600299</v>
      </c>
      <c r="M742" s="37">
        <v>274291656.27841598</v>
      </c>
      <c r="N742" s="37">
        <v>4425817807.6922503</v>
      </c>
      <c r="O742" s="37">
        <v>422141937.96878999</v>
      </c>
      <c r="P742" s="37">
        <v>4847959745.6610498</v>
      </c>
      <c r="Q742" s="37">
        <v>0</v>
      </c>
      <c r="R742" s="37">
        <v>741</v>
      </c>
      <c r="S742" s="37">
        <v>0.74099999999999999</v>
      </c>
      <c r="T742">
        <v>0.71699999999999997</v>
      </c>
    </row>
    <row r="743" spans="1:20" x14ac:dyDescent="0.25">
      <c r="A743" s="37">
        <v>781</v>
      </c>
      <c r="B743" s="37" t="s">
        <v>829</v>
      </c>
      <c r="C743" s="37" t="s">
        <v>830</v>
      </c>
      <c r="D743" s="37">
        <v>597907940.50013995</v>
      </c>
      <c r="E743" s="37">
        <v>6719314890.2371597</v>
      </c>
      <c r="F743" s="37">
        <v>1169328028.9219799</v>
      </c>
      <c r="G743" s="37">
        <v>7888642919.1591301</v>
      </c>
      <c r="H743" s="37">
        <v>1437161972.90821</v>
      </c>
      <c r="I743" s="37">
        <v>318431551.22902</v>
      </c>
      <c r="J743" s="37">
        <v>2437835428.35113</v>
      </c>
      <c r="K743" s="37">
        <v>683670159.45063996</v>
      </c>
      <c r="L743" s="37">
        <v>3121505587.8017702</v>
      </c>
      <c r="M743" s="37">
        <v>279476389.271119</v>
      </c>
      <c r="N743" s="37">
        <v>4281479461.8860202</v>
      </c>
      <c r="O743" s="37">
        <v>485657869.47134501</v>
      </c>
      <c r="P743" s="37">
        <v>4767137331.3573503</v>
      </c>
      <c r="Q743" s="37">
        <v>0</v>
      </c>
      <c r="R743" s="37">
        <v>742</v>
      </c>
      <c r="S743" s="37">
        <v>0.74199999999999999</v>
      </c>
      <c r="T743">
        <v>0.873</v>
      </c>
    </row>
    <row r="744" spans="1:20" x14ac:dyDescent="0.25">
      <c r="A744" s="37">
        <v>760</v>
      </c>
      <c r="B744" s="37" t="s">
        <v>829</v>
      </c>
      <c r="C744" s="37" t="s">
        <v>830</v>
      </c>
      <c r="D744" s="37">
        <v>581490561.64635897</v>
      </c>
      <c r="E744" s="37">
        <v>6825749151.5921497</v>
      </c>
      <c r="F744" s="37">
        <v>1063173209.7512701</v>
      </c>
      <c r="G744" s="37">
        <v>7888922361.3433905</v>
      </c>
      <c r="H744" s="37">
        <v>1437161972.90821</v>
      </c>
      <c r="I744" s="37">
        <v>308934193.89571702</v>
      </c>
      <c r="J744" s="37">
        <v>2399819921.9355402</v>
      </c>
      <c r="K744" s="37">
        <v>645367119.61863601</v>
      </c>
      <c r="L744" s="37">
        <v>3045187041.5541601</v>
      </c>
      <c r="M744" s="37">
        <v>272556367.750642</v>
      </c>
      <c r="N744" s="37">
        <v>4425929229.6566095</v>
      </c>
      <c r="O744" s="37">
        <v>417806090.13264</v>
      </c>
      <c r="P744" s="37">
        <v>4843735319.7892199</v>
      </c>
      <c r="Q744" s="37">
        <v>0</v>
      </c>
      <c r="R744" s="37">
        <v>743</v>
      </c>
      <c r="S744" s="37">
        <v>0.74299999999999999</v>
      </c>
      <c r="T744">
        <v>0.56000000000000005</v>
      </c>
    </row>
    <row r="745" spans="1:20" x14ac:dyDescent="0.25">
      <c r="A745" s="37">
        <v>211</v>
      </c>
      <c r="B745" s="37" t="s">
        <v>829</v>
      </c>
      <c r="C745" s="37" t="s">
        <v>830</v>
      </c>
      <c r="D745" s="37">
        <v>595679358.78065002</v>
      </c>
      <c r="E745" s="37">
        <v>6683482100.67554</v>
      </c>
      <c r="F745" s="37">
        <v>1206115041.1916699</v>
      </c>
      <c r="G745" s="37">
        <v>7889597141.8672104</v>
      </c>
      <c r="H745" s="37">
        <v>1437161972.90821</v>
      </c>
      <c r="I745" s="37">
        <v>320870523.07383001</v>
      </c>
      <c r="J745" s="37">
        <v>2478377299.6002898</v>
      </c>
      <c r="K745" s="37">
        <v>711423892.53467703</v>
      </c>
      <c r="L745" s="37">
        <v>3189801192.1349602</v>
      </c>
      <c r="M745" s="37">
        <v>274808835.706819</v>
      </c>
      <c r="N745" s="37">
        <v>4205104801.0752501</v>
      </c>
      <c r="O745" s="37">
        <v>494691148.65699297</v>
      </c>
      <c r="P745" s="37">
        <v>4699795949.7322397</v>
      </c>
      <c r="Q745" s="37">
        <v>0</v>
      </c>
      <c r="R745" s="37">
        <v>744</v>
      </c>
      <c r="S745" s="37">
        <v>0.74399999999999999</v>
      </c>
      <c r="T745">
        <v>0.26500000000000001</v>
      </c>
    </row>
    <row r="746" spans="1:20" x14ac:dyDescent="0.25">
      <c r="A746" s="37">
        <v>595</v>
      </c>
      <c r="B746" s="37" t="s">
        <v>829</v>
      </c>
      <c r="C746" s="37" t="s">
        <v>830</v>
      </c>
      <c r="D746" s="37">
        <v>602481614.57004702</v>
      </c>
      <c r="E746" s="37">
        <v>6704208485.0582895</v>
      </c>
      <c r="F746" s="37">
        <v>1190529553.6494</v>
      </c>
      <c r="G746" s="37">
        <v>7894738038.7076797</v>
      </c>
      <c r="H746" s="37">
        <v>1437161972.90821</v>
      </c>
      <c r="I746" s="37">
        <v>321353526.763731</v>
      </c>
      <c r="J746" s="37">
        <v>2438986925.43331</v>
      </c>
      <c r="K746" s="37">
        <v>698149345.41384196</v>
      </c>
      <c r="L746" s="37">
        <v>3137136270.8471498</v>
      </c>
      <c r="M746" s="37">
        <v>281128087.806315</v>
      </c>
      <c r="N746" s="37">
        <v>4265221559.62497</v>
      </c>
      <c r="O746" s="37">
        <v>492380208.23555702</v>
      </c>
      <c r="P746" s="37">
        <v>4757601767.8605299</v>
      </c>
      <c r="Q746" s="37">
        <v>0</v>
      </c>
      <c r="R746" s="37">
        <v>745</v>
      </c>
      <c r="S746" s="37">
        <v>0.745</v>
      </c>
      <c r="T746">
        <v>0.36799999999999999</v>
      </c>
    </row>
    <row r="747" spans="1:20" x14ac:dyDescent="0.25">
      <c r="A747" s="37">
        <v>443</v>
      </c>
      <c r="B747" s="37" t="s">
        <v>829</v>
      </c>
      <c r="C747" s="37" t="s">
        <v>830</v>
      </c>
      <c r="D747" s="37">
        <v>592654819.49059904</v>
      </c>
      <c r="E747" s="37">
        <v>6708512871.2874098</v>
      </c>
      <c r="F747" s="37">
        <v>1187870197.5750201</v>
      </c>
      <c r="G747" s="37">
        <v>7896383068.8624201</v>
      </c>
      <c r="H747" s="37">
        <v>1437161972.90821</v>
      </c>
      <c r="I747" s="37">
        <v>315809427.25262201</v>
      </c>
      <c r="J747" s="37">
        <v>2400894591.83709</v>
      </c>
      <c r="K747" s="37">
        <v>701335854.326998</v>
      </c>
      <c r="L747" s="37">
        <v>3102230446.1640902</v>
      </c>
      <c r="M747" s="37">
        <v>276845392.23797703</v>
      </c>
      <c r="N747" s="37">
        <v>4307618279.4503098</v>
      </c>
      <c r="O747" s="37">
        <v>486534343.24802399</v>
      </c>
      <c r="P747" s="37">
        <v>4794152622.6983204</v>
      </c>
      <c r="Q747" s="37">
        <v>0</v>
      </c>
      <c r="R747" s="37">
        <v>746</v>
      </c>
      <c r="S747" s="37">
        <v>0.746</v>
      </c>
      <c r="T747">
        <v>0.85</v>
      </c>
    </row>
    <row r="748" spans="1:20" x14ac:dyDescent="0.25">
      <c r="A748" s="37">
        <v>222</v>
      </c>
      <c r="B748" s="37" t="s">
        <v>829</v>
      </c>
      <c r="C748" s="37" t="s">
        <v>830</v>
      </c>
      <c r="D748" s="37">
        <v>586643134.32224596</v>
      </c>
      <c r="E748" s="37">
        <v>6843228027.0184298</v>
      </c>
      <c r="F748" s="37">
        <v>1054099621.08604</v>
      </c>
      <c r="G748" s="37">
        <v>7897327648.1044598</v>
      </c>
      <c r="H748" s="37">
        <v>1437161972.90821</v>
      </c>
      <c r="I748" s="37">
        <v>310002476.41603899</v>
      </c>
      <c r="J748" s="37">
        <v>2383761574.0591302</v>
      </c>
      <c r="K748" s="37">
        <v>638084554.06131196</v>
      </c>
      <c r="L748" s="37">
        <v>3021846128.12044</v>
      </c>
      <c r="M748" s="37">
        <v>276640657.90620601</v>
      </c>
      <c r="N748" s="37">
        <v>4459466452.9592896</v>
      </c>
      <c r="O748" s="37">
        <v>416015067.024728</v>
      </c>
      <c r="P748" s="37">
        <v>4875481519.9840097</v>
      </c>
      <c r="Q748" s="37">
        <v>0</v>
      </c>
      <c r="R748" s="37">
        <v>747</v>
      </c>
      <c r="S748" s="37">
        <v>0.747</v>
      </c>
      <c r="T748">
        <v>0.79200000000000004</v>
      </c>
    </row>
    <row r="749" spans="1:20" x14ac:dyDescent="0.25">
      <c r="A749" s="37">
        <v>752</v>
      </c>
      <c r="B749" s="37" t="s">
        <v>829</v>
      </c>
      <c r="C749" s="37" t="s">
        <v>830</v>
      </c>
      <c r="D749" s="37">
        <v>558143902.72316396</v>
      </c>
      <c r="E749" s="37">
        <v>6909149003.9822998</v>
      </c>
      <c r="F749" s="37">
        <v>992150080.62511301</v>
      </c>
      <c r="G749" s="37">
        <v>7901299084.60742</v>
      </c>
      <c r="H749" s="37">
        <v>1437161972.90821</v>
      </c>
      <c r="I749" s="37">
        <v>294077989.90569597</v>
      </c>
      <c r="J749" s="37">
        <v>2373551186.2001901</v>
      </c>
      <c r="K749" s="37">
        <v>605453323.18844497</v>
      </c>
      <c r="L749" s="37">
        <v>2979004509.3886299</v>
      </c>
      <c r="M749" s="37">
        <v>264065912.817467</v>
      </c>
      <c r="N749" s="37">
        <v>4535597817.7821102</v>
      </c>
      <c r="O749" s="37">
        <v>386696757.43666798</v>
      </c>
      <c r="P749" s="37">
        <v>4922294575.2187796</v>
      </c>
      <c r="Q749" s="37">
        <v>0</v>
      </c>
      <c r="R749" s="37">
        <v>748</v>
      </c>
      <c r="S749" s="37">
        <v>0.748</v>
      </c>
      <c r="T749">
        <v>0.94799999999999995</v>
      </c>
    </row>
    <row r="750" spans="1:20" x14ac:dyDescent="0.25">
      <c r="A750" s="37">
        <v>407</v>
      </c>
      <c r="B750" s="37" t="s">
        <v>829</v>
      </c>
      <c r="C750" s="37" t="s">
        <v>830</v>
      </c>
      <c r="D750" s="37">
        <v>578003216.17835402</v>
      </c>
      <c r="E750" s="37">
        <v>6877726550.66922</v>
      </c>
      <c r="F750" s="37">
        <v>1026243708.61905</v>
      </c>
      <c r="G750" s="37">
        <v>7903970259.2882996</v>
      </c>
      <c r="H750" s="37">
        <v>1437161972.90821</v>
      </c>
      <c r="I750" s="37">
        <v>307595258.722709</v>
      </c>
      <c r="J750" s="37">
        <v>2449125010.0236502</v>
      </c>
      <c r="K750" s="37">
        <v>607724311.29561996</v>
      </c>
      <c r="L750" s="37">
        <v>3056849321.3192601</v>
      </c>
      <c r="M750" s="37">
        <v>270407957.45564502</v>
      </c>
      <c r="N750" s="37">
        <v>4428601540.6455698</v>
      </c>
      <c r="O750" s="37">
        <v>418519397.32343698</v>
      </c>
      <c r="P750" s="37">
        <v>4847120937.9690304</v>
      </c>
      <c r="Q750" s="37">
        <v>0</v>
      </c>
      <c r="R750" s="37">
        <v>749</v>
      </c>
      <c r="S750" s="37">
        <v>0.749</v>
      </c>
      <c r="T750">
        <v>0.751</v>
      </c>
    </row>
    <row r="751" spans="1:20" x14ac:dyDescent="0.25">
      <c r="A751" s="37">
        <v>561</v>
      </c>
      <c r="B751" s="37" t="s">
        <v>829</v>
      </c>
      <c r="C751" s="37" t="s">
        <v>830</v>
      </c>
      <c r="D751" s="37">
        <v>574504311.97829604</v>
      </c>
      <c r="E751" s="37">
        <v>6837595743.4742603</v>
      </c>
      <c r="F751" s="37">
        <v>1067106644.9180501</v>
      </c>
      <c r="G751" s="37">
        <v>7904702388.3922997</v>
      </c>
      <c r="H751" s="37">
        <v>1437161972.90821</v>
      </c>
      <c r="I751" s="37">
        <v>305480680.10668999</v>
      </c>
      <c r="J751" s="37">
        <v>2416912710.55936</v>
      </c>
      <c r="K751" s="37">
        <v>647830717.87781405</v>
      </c>
      <c r="L751" s="37">
        <v>3064743428.43717</v>
      </c>
      <c r="M751" s="37">
        <v>269023631.87160498</v>
      </c>
      <c r="N751" s="37">
        <v>4420683032.9148998</v>
      </c>
      <c r="O751" s="37">
        <v>419275927.04024398</v>
      </c>
      <c r="P751" s="37">
        <v>4839958959.9551296</v>
      </c>
      <c r="Q751" s="37">
        <v>0</v>
      </c>
      <c r="R751" s="37">
        <v>750</v>
      </c>
      <c r="S751" s="37">
        <v>0.75</v>
      </c>
      <c r="T751">
        <v>0.74299999999999999</v>
      </c>
    </row>
    <row r="752" spans="1:20" x14ac:dyDescent="0.25">
      <c r="A752" s="37">
        <v>796</v>
      </c>
      <c r="B752" s="37" t="s">
        <v>829</v>
      </c>
      <c r="C752" s="37" t="s">
        <v>830</v>
      </c>
      <c r="D752" s="37">
        <v>569590399.90777802</v>
      </c>
      <c r="E752" s="37">
        <v>6914974377.0019197</v>
      </c>
      <c r="F752" s="37">
        <v>996084444.91261303</v>
      </c>
      <c r="G752" s="37">
        <v>7911058821.9145403</v>
      </c>
      <c r="H752" s="37">
        <v>1437161972.90821</v>
      </c>
      <c r="I752" s="37">
        <v>303978178.99057901</v>
      </c>
      <c r="J752" s="37">
        <v>2484562063.2669601</v>
      </c>
      <c r="K752" s="37">
        <v>602783564.16570795</v>
      </c>
      <c r="L752" s="37">
        <v>3087345627.4326701</v>
      </c>
      <c r="M752" s="37">
        <v>265612220.917198</v>
      </c>
      <c r="N752" s="37">
        <v>4430412313.7349596</v>
      </c>
      <c r="O752" s="37">
        <v>393300880.74690402</v>
      </c>
      <c r="P752" s="37">
        <v>4823713194.4818697</v>
      </c>
      <c r="Q752" s="37">
        <v>0</v>
      </c>
      <c r="R752" s="37">
        <v>751</v>
      </c>
      <c r="S752" s="37">
        <v>0.751</v>
      </c>
      <c r="T752">
        <v>0.154</v>
      </c>
    </row>
    <row r="753" spans="1:20" x14ac:dyDescent="0.25">
      <c r="A753" s="37">
        <v>116</v>
      </c>
      <c r="B753" s="37" t="s">
        <v>829</v>
      </c>
      <c r="C753" s="37" t="s">
        <v>830</v>
      </c>
      <c r="D753" s="37">
        <v>579330363.52539098</v>
      </c>
      <c r="E753" s="37">
        <v>6862188478.9778099</v>
      </c>
      <c r="F753" s="37">
        <v>1051334862.32664</v>
      </c>
      <c r="G753" s="37">
        <v>7913523341.30443</v>
      </c>
      <c r="H753" s="37">
        <v>1437161972.90821</v>
      </c>
      <c r="I753" s="37">
        <v>305412919.92855901</v>
      </c>
      <c r="J753" s="37">
        <v>2388193315.5360498</v>
      </c>
      <c r="K753" s="37">
        <v>638754859.74326301</v>
      </c>
      <c r="L753" s="37">
        <v>3026948175.2793298</v>
      </c>
      <c r="M753" s="37">
        <v>273917443.59683102</v>
      </c>
      <c r="N753" s="37">
        <v>4473995163.4417496</v>
      </c>
      <c r="O753" s="37">
        <v>412580002.583381</v>
      </c>
      <c r="P753" s="37">
        <v>4886575166.0250998</v>
      </c>
      <c r="Q753" s="37">
        <v>0</v>
      </c>
      <c r="R753" s="37">
        <v>752</v>
      </c>
      <c r="S753" s="37">
        <v>0.752</v>
      </c>
      <c r="T753">
        <v>0.72899999999999998</v>
      </c>
    </row>
    <row r="754" spans="1:20" x14ac:dyDescent="0.25">
      <c r="A754" s="37">
        <v>58</v>
      </c>
      <c r="B754" s="37" t="s">
        <v>829</v>
      </c>
      <c r="C754" s="37" t="s">
        <v>830</v>
      </c>
      <c r="D754" s="37">
        <v>570192186.22067595</v>
      </c>
      <c r="E754" s="37">
        <v>6902784146.9828596</v>
      </c>
      <c r="F754" s="37">
        <v>1024550648.49611</v>
      </c>
      <c r="G754" s="37">
        <v>7927334795.47896</v>
      </c>
      <c r="H754" s="37">
        <v>1437161972.90821</v>
      </c>
      <c r="I754" s="37">
        <v>300585883.59833002</v>
      </c>
      <c r="J754" s="37">
        <v>2375946832.2158699</v>
      </c>
      <c r="K754" s="37">
        <v>632710777.082057</v>
      </c>
      <c r="L754" s="37">
        <v>3008657609.2979298</v>
      </c>
      <c r="M754" s="37">
        <v>269606302.62234497</v>
      </c>
      <c r="N754" s="37">
        <v>4526837314.7669897</v>
      </c>
      <c r="O754" s="37">
        <v>391839871.41405499</v>
      </c>
      <c r="P754" s="37">
        <v>4918677186.1810303</v>
      </c>
      <c r="Q754" s="37">
        <v>0</v>
      </c>
      <c r="R754" s="37">
        <v>753</v>
      </c>
      <c r="S754" s="37">
        <v>0.753</v>
      </c>
      <c r="T754">
        <v>0.88900000000000001</v>
      </c>
    </row>
    <row r="755" spans="1:20" x14ac:dyDescent="0.25">
      <c r="A755" s="37">
        <v>750</v>
      </c>
      <c r="B755" s="37" t="s">
        <v>829</v>
      </c>
      <c r="C755" s="37" t="s">
        <v>830</v>
      </c>
      <c r="D755" s="37">
        <v>561147139.44469297</v>
      </c>
      <c r="E755" s="37">
        <v>6944620001.96486</v>
      </c>
      <c r="F755" s="37">
        <v>984628055.75522697</v>
      </c>
      <c r="G755" s="37">
        <v>7929248057.7200603</v>
      </c>
      <c r="H755" s="37">
        <v>1437161972.90821</v>
      </c>
      <c r="I755" s="37">
        <v>297788165.30303103</v>
      </c>
      <c r="J755" s="37">
        <v>2421950985.86062</v>
      </c>
      <c r="K755" s="37">
        <v>602510738.47069597</v>
      </c>
      <c r="L755" s="37">
        <v>3024461724.3313398</v>
      </c>
      <c r="M755" s="37">
        <v>263358974.14166099</v>
      </c>
      <c r="N755" s="37">
        <v>4522669016.1042299</v>
      </c>
      <c r="O755" s="37">
        <v>382117317.28452998</v>
      </c>
      <c r="P755" s="37">
        <v>4904786333.3887196</v>
      </c>
      <c r="Q755" s="37">
        <v>0</v>
      </c>
      <c r="R755" s="37">
        <v>754</v>
      </c>
      <c r="S755" s="37">
        <v>0.754</v>
      </c>
      <c r="T755">
        <v>0.129</v>
      </c>
    </row>
    <row r="756" spans="1:20" x14ac:dyDescent="0.25">
      <c r="A756" s="37">
        <v>972</v>
      </c>
      <c r="B756" s="37" t="s">
        <v>829</v>
      </c>
      <c r="C756" s="37" t="s">
        <v>830</v>
      </c>
      <c r="D756" s="37">
        <v>593539680.81090999</v>
      </c>
      <c r="E756" s="37">
        <v>6764118731.8407202</v>
      </c>
      <c r="F756" s="37">
        <v>1165755850.45051</v>
      </c>
      <c r="G756" s="37">
        <v>7929874582.2912197</v>
      </c>
      <c r="H756" s="37">
        <v>1437161972.90821</v>
      </c>
      <c r="I756" s="37">
        <v>317476113.037301</v>
      </c>
      <c r="J756" s="37">
        <v>2477717071.90063</v>
      </c>
      <c r="K756" s="37">
        <v>679881786.41728103</v>
      </c>
      <c r="L756" s="37">
        <v>3157598858.3179102</v>
      </c>
      <c r="M756" s="37">
        <v>276063567.77360803</v>
      </c>
      <c r="N756" s="37">
        <v>4286401659.9400802</v>
      </c>
      <c r="O756" s="37">
        <v>485874064.03323698</v>
      </c>
      <c r="P756" s="37">
        <v>4772275723.9733105</v>
      </c>
      <c r="Q756" s="37">
        <v>0</v>
      </c>
      <c r="R756" s="37">
        <v>755</v>
      </c>
      <c r="S756" s="37">
        <v>0.755</v>
      </c>
      <c r="T756">
        <v>0.93400000000000005</v>
      </c>
    </row>
    <row r="757" spans="1:20" x14ac:dyDescent="0.25">
      <c r="A757" s="37">
        <v>281</v>
      </c>
      <c r="B757" s="37" t="s">
        <v>829</v>
      </c>
      <c r="C757" s="37" t="s">
        <v>830</v>
      </c>
      <c r="D757" s="37">
        <v>576691199.53840804</v>
      </c>
      <c r="E757" s="37">
        <v>6790709431.9262104</v>
      </c>
      <c r="F757" s="37">
        <v>1139295776.9449401</v>
      </c>
      <c r="G757" s="37">
        <v>7930005208.8711395</v>
      </c>
      <c r="H757" s="37">
        <v>1437161972.90821</v>
      </c>
      <c r="I757" s="37">
        <v>307208397.02936202</v>
      </c>
      <c r="J757" s="37">
        <v>2403580730.5970201</v>
      </c>
      <c r="K757" s="37">
        <v>692082858.46562505</v>
      </c>
      <c r="L757" s="37">
        <v>3095663589.0626502</v>
      </c>
      <c r="M757" s="37">
        <v>269482802.509045</v>
      </c>
      <c r="N757" s="37">
        <v>4387128701.3291798</v>
      </c>
      <c r="O757" s="37">
        <v>447212918.479316</v>
      </c>
      <c r="P757" s="37">
        <v>4834341619.8084803</v>
      </c>
      <c r="Q757" s="37">
        <v>0</v>
      </c>
      <c r="R757" s="37">
        <v>756</v>
      </c>
      <c r="S757" s="37">
        <v>0.75600000000000001</v>
      </c>
      <c r="T757">
        <v>0.67</v>
      </c>
    </row>
    <row r="758" spans="1:20" x14ac:dyDescent="0.25">
      <c r="A758" s="37">
        <v>888</v>
      </c>
      <c r="B758" s="37" t="s">
        <v>829</v>
      </c>
      <c r="C758" s="37" t="s">
        <v>830</v>
      </c>
      <c r="D758" s="37">
        <v>576696853.39191997</v>
      </c>
      <c r="E758" s="37">
        <v>6851309029.6023502</v>
      </c>
      <c r="F758" s="37">
        <v>1082784316.48048</v>
      </c>
      <c r="G758" s="37">
        <v>7934093346.0828695</v>
      </c>
      <c r="H758" s="37">
        <v>1437161972.90821</v>
      </c>
      <c r="I758" s="37">
        <v>305914734.41293401</v>
      </c>
      <c r="J758" s="37">
        <v>2431461256.9621</v>
      </c>
      <c r="K758" s="37">
        <v>659666613.45716798</v>
      </c>
      <c r="L758" s="37">
        <v>3091127870.41927</v>
      </c>
      <c r="M758" s="37">
        <v>270782118.97898501</v>
      </c>
      <c r="N758" s="37">
        <v>4419847772.6402502</v>
      </c>
      <c r="O758" s="37">
        <v>423117703.02331603</v>
      </c>
      <c r="P758" s="37">
        <v>4842965475.6635904</v>
      </c>
      <c r="Q758" s="37">
        <v>0</v>
      </c>
      <c r="R758" s="37">
        <v>757</v>
      </c>
      <c r="S758" s="37">
        <v>0.75700000000000001</v>
      </c>
      <c r="T758">
        <v>0.86299999999999999</v>
      </c>
    </row>
    <row r="759" spans="1:20" x14ac:dyDescent="0.25">
      <c r="A759" s="37">
        <v>852</v>
      </c>
      <c r="B759" s="37" t="s">
        <v>829</v>
      </c>
      <c r="C759" s="37" t="s">
        <v>830</v>
      </c>
      <c r="D759" s="37">
        <v>560840731.62203705</v>
      </c>
      <c r="E759" s="37">
        <v>6933032942.2713003</v>
      </c>
      <c r="F759" s="37">
        <v>1003329092.7700599</v>
      </c>
      <c r="G759" s="37">
        <v>7936362035.0413799</v>
      </c>
      <c r="H759" s="37">
        <v>1437161972.90821</v>
      </c>
      <c r="I759" s="37">
        <v>298165793.354918</v>
      </c>
      <c r="J759" s="37">
        <v>2424219474.4675798</v>
      </c>
      <c r="K759" s="37">
        <v>614811604.69493103</v>
      </c>
      <c r="L759" s="37">
        <v>3039031079.1624999</v>
      </c>
      <c r="M759" s="37">
        <v>262674938.26711801</v>
      </c>
      <c r="N759" s="37">
        <v>4508813467.8037205</v>
      </c>
      <c r="O759" s="37">
        <v>388517488.075131</v>
      </c>
      <c r="P759" s="37">
        <v>4897330955.87887</v>
      </c>
      <c r="Q759" s="37">
        <v>0</v>
      </c>
      <c r="R759" s="37">
        <v>758</v>
      </c>
      <c r="S759" s="37">
        <v>0.75800000000000001</v>
      </c>
      <c r="T759">
        <v>0.15</v>
      </c>
    </row>
    <row r="760" spans="1:20" x14ac:dyDescent="0.25">
      <c r="A760" s="37">
        <v>87</v>
      </c>
      <c r="B760" s="37" t="s">
        <v>829</v>
      </c>
      <c r="C760" s="37" t="s">
        <v>830</v>
      </c>
      <c r="D760" s="37">
        <v>575114465.96877694</v>
      </c>
      <c r="E760" s="37">
        <v>6817347984.8874903</v>
      </c>
      <c r="F760" s="37">
        <v>1124118795.1185701</v>
      </c>
      <c r="G760" s="37">
        <v>7941466780.0060501</v>
      </c>
      <c r="H760" s="37">
        <v>1437161972.90821</v>
      </c>
      <c r="I760" s="37">
        <v>305119842.936854</v>
      </c>
      <c r="J760" s="37">
        <v>2382627119.1224999</v>
      </c>
      <c r="K760" s="37">
        <v>675230218.81745505</v>
      </c>
      <c r="L760" s="37">
        <v>3057857337.93995</v>
      </c>
      <c r="M760" s="37">
        <v>269994623.031923</v>
      </c>
      <c r="N760" s="37">
        <v>4434720865.7649899</v>
      </c>
      <c r="O760" s="37">
        <v>448888576.30111498</v>
      </c>
      <c r="P760" s="37">
        <v>4883609442.0660896</v>
      </c>
      <c r="Q760" s="37">
        <v>0</v>
      </c>
      <c r="R760" s="37">
        <v>759</v>
      </c>
      <c r="S760" s="37">
        <v>0.75900000000000001</v>
      </c>
      <c r="T760">
        <v>0.157</v>
      </c>
    </row>
    <row r="761" spans="1:20" x14ac:dyDescent="0.25">
      <c r="A761" s="37">
        <v>147</v>
      </c>
      <c r="B761" s="37" t="s">
        <v>829</v>
      </c>
      <c r="C761" s="37" t="s">
        <v>830</v>
      </c>
      <c r="D761" s="37">
        <v>580112122.53935206</v>
      </c>
      <c r="E761" s="37">
        <v>6895040745.9096899</v>
      </c>
      <c r="F761" s="37">
        <v>1059204161.6186301</v>
      </c>
      <c r="G761" s="37">
        <v>7954244907.5283298</v>
      </c>
      <c r="H761" s="37">
        <v>1437161972.90821</v>
      </c>
      <c r="I761" s="37">
        <v>306001203.36446202</v>
      </c>
      <c r="J761" s="37">
        <v>2407150915.5216398</v>
      </c>
      <c r="K761" s="37">
        <v>643614072.52561998</v>
      </c>
      <c r="L761" s="37">
        <v>3050764988.0472698</v>
      </c>
      <c r="M761" s="37">
        <v>274110919.17488998</v>
      </c>
      <c r="N761" s="37">
        <v>4487889830.3880396</v>
      </c>
      <c r="O761" s="37">
        <v>415590089.09301198</v>
      </c>
      <c r="P761" s="37">
        <v>4903479919.48106</v>
      </c>
      <c r="Q761" s="37">
        <v>0</v>
      </c>
      <c r="R761" s="37">
        <v>760</v>
      </c>
      <c r="S761" s="37">
        <v>0.76</v>
      </c>
      <c r="T761">
        <v>0.71799999999999997</v>
      </c>
    </row>
    <row r="762" spans="1:20" x14ac:dyDescent="0.25">
      <c r="A762" s="37">
        <v>292</v>
      </c>
      <c r="B762" s="37" t="s">
        <v>829</v>
      </c>
      <c r="C762" s="37" t="s">
        <v>830</v>
      </c>
      <c r="D762" s="37">
        <v>602637798.73058999</v>
      </c>
      <c r="E762" s="37">
        <v>6734822173.0408802</v>
      </c>
      <c r="F762" s="37">
        <v>1221909503.5548601</v>
      </c>
      <c r="G762" s="37">
        <v>7956731676.5957499</v>
      </c>
      <c r="H762" s="37">
        <v>1437161972.90821</v>
      </c>
      <c r="I762" s="37">
        <v>323008718.50635302</v>
      </c>
      <c r="J762" s="37">
        <v>2461275252.1202002</v>
      </c>
      <c r="K762" s="37">
        <v>716224878.17829096</v>
      </c>
      <c r="L762" s="37">
        <v>3177500130.29849</v>
      </c>
      <c r="M762" s="37">
        <v>279629080.22423601</v>
      </c>
      <c r="N762" s="37">
        <v>4273546920.92067</v>
      </c>
      <c r="O762" s="37">
        <v>505684625.37657601</v>
      </c>
      <c r="P762" s="37">
        <v>4779231546.2972498</v>
      </c>
      <c r="Q762" s="37">
        <v>0</v>
      </c>
      <c r="R762" s="37">
        <v>761</v>
      </c>
      <c r="S762" s="37">
        <v>0.76100000000000001</v>
      </c>
      <c r="T762">
        <v>0.78500000000000003</v>
      </c>
    </row>
    <row r="763" spans="1:20" x14ac:dyDescent="0.25">
      <c r="A763" s="37">
        <v>460</v>
      </c>
      <c r="B763" s="37" t="s">
        <v>829</v>
      </c>
      <c r="C763" s="37" t="s">
        <v>830</v>
      </c>
      <c r="D763" s="37">
        <v>586445682.99934804</v>
      </c>
      <c r="E763" s="37">
        <v>6920520863.6668596</v>
      </c>
      <c r="F763" s="37">
        <v>1043887613.18791</v>
      </c>
      <c r="G763" s="37">
        <v>7964408476.8547697</v>
      </c>
      <c r="H763" s="37">
        <v>1437161972.90821</v>
      </c>
      <c r="I763" s="37">
        <v>311125561.74250799</v>
      </c>
      <c r="J763" s="37">
        <v>2444648482.0398502</v>
      </c>
      <c r="K763" s="37">
        <v>633243960.33554304</v>
      </c>
      <c r="L763" s="37">
        <v>3077892442.3753901</v>
      </c>
      <c r="M763" s="37">
        <v>275320121.25683898</v>
      </c>
      <c r="N763" s="37">
        <v>4475872381.6270103</v>
      </c>
      <c r="O763" s="37">
        <v>410643652.85237098</v>
      </c>
      <c r="P763" s="37">
        <v>4886516034.4793701</v>
      </c>
      <c r="Q763" s="37">
        <v>0</v>
      </c>
      <c r="R763" s="37">
        <v>762</v>
      </c>
      <c r="S763" s="37">
        <v>0.76200000000000001</v>
      </c>
      <c r="T763">
        <v>0.14399999999999999</v>
      </c>
    </row>
    <row r="764" spans="1:20" x14ac:dyDescent="0.25">
      <c r="A764" s="37">
        <v>525</v>
      </c>
      <c r="B764" s="37" t="s">
        <v>829</v>
      </c>
      <c r="C764" s="37" t="s">
        <v>830</v>
      </c>
      <c r="D764" s="37">
        <v>591746358.29960704</v>
      </c>
      <c r="E764" s="37">
        <v>6861179337.25488</v>
      </c>
      <c r="F764" s="37">
        <v>1105064334.2889299</v>
      </c>
      <c r="G764" s="37">
        <v>7966243671.5438004</v>
      </c>
      <c r="H764" s="37">
        <v>1437161972.90821</v>
      </c>
      <c r="I764" s="37">
        <v>313331178.13673699</v>
      </c>
      <c r="J764" s="37">
        <v>2399163024.08606</v>
      </c>
      <c r="K764" s="37">
        <v>672912008.13921905</v>
      </c>
      <c r="L764" s="37">
        <v>3072075032.2252698</v>
      </c>
      <c r="M764" s="37">
        <v>278415180.16286999</v>
      </c>
      <c r="N764" s="37">
        <v>4462016313.1688204</v>
      </c>
      <c r="O764" s="37">
        <v>432152326.14971298</v>
      </c>
      <c r="P764" s="37">
        <v>4894168639.3185196</v>
      </c>
      <c r="Q764" s="37">
        <v>0</v>
      </c>
      <c r="R764" s="37">
        <v>763</v>
      </c>
      <c r="S764" s="37">
        <v>0.76300000000000001</v>
      </c>
      <c r="T764">
        <v>0.79700000000000004</v>
      </c>
    </row>
    <row r="765" spans="1:20" x14ac:dyDescent="0.25">
      <c r="A765" s="37">
        <v>374</v>
      </c>
      <c r="B765" s="37" t="s">
        <v>829</v>
      </c>
      <c r="C765" s="37" t="s">
        <v>830</v>
      </c>
      <c r="D765" s="37">
        <v>591274874.69881797</v>
      </c>
      <c r="E765" s="37">
        <v>6777907508.1138697</v>
      </c>
      <c r="F765" s="37">
        <v>1190725241.5566299</v>
      </c>
      <c r="G765" s="37">
        <v>7968632749.6704998</v>
      </c>
      <c r="H765" s="37">
        <v>1437161972.90821</v>
      </c>
      <c r="I765" s="37">
        <v>314287723.76115102</v>
      </c>
      <c r="J765" s="37">
        <v>2384526985.7291098</v>
      </c>
      <c r="K765" s="37">
        <v>729284363.08052397</v>
      </c>
      <c r="L765" s="37">
        <v>3113811348.8096399</v>
      </c>
      <c r="M765" s="37">
        <v>276987150.93766701</v>
      </c>
      <c r="N765" s="37">
        <v>4393380522.3847599</v>
      </c>
      <c r="O765" s="37">
        <v>461440878.47611302</v>
      </c>
      <c r="P765" s="37">
        <v>4854821400.8608599</v>
      </c>
      <c r="Q765" s="37">
        <v>0</v>
      </c>
      <c r="R765" s="37">
        <v>764</v>
      </c>
      <c r="S765" s="37">
        <v>0.76400000000000001</v>
      </c>
      <c r="T765">
        <v>0.45800000000000002</v>
      </c>
    </row>
    <row r="766" spans="1:20" x14ac:dyDescent="0.25">
      <c r="A766" s="37">
        <v>651</v>
      </c>
      <c r="B766" s="37" t="s">
        <v>829</v>
      </c>
      <c r="C766" s="37" t="s">
        <v>830</v>
      </c>
      <c r="D766" s="37">
        <v>566385944.34917796</v>
      </c>
      <c r="E766" s="37">
        <v>6953174011.8905897</v>
      </c>
      <c r="F766" s="37">
        <v>1026033118.7547899</v>
      </c>
      <c r="G766" s="37">
        <v>7979207130.6454096</v>
      </c>
      <c r="H766" s="37">
        <v>1437161972.90821</v>
      </c>
      <c r="I766" s="37">
        <v>299672066.33368599</v>
      </c>
      <c r="J766" s="37">
        <v>2389743102.0222301</v>
      </c>
      <c r="K766" s="37">
        <v>626996955.18581796</v>
      </c>
      <c r="L766" s="37">
        <v>3016740057.2080498</v>
      </c>
      <c r="M766" s="37">
        <v>266713878.01549199</v>
      </c>
      <c r="N766" s="37">
        <v>4563430909.86835</v>
      </c>
      <c r="O766" s="37">
        <v>399036163.56897801</v>
      </c>
      <c r="P766" s="37">
        <v>4962467073.4373598</v>
      </c>
      <c r="Q766" s="37">
        <v>0</v>
      </c>
      <c r="R766" s="37">
        <v>765</v>
      </c>
      <c r="S766" s="37">
        <v>0.76500000000000001</v>
      </c>
      <c r="T766">
        <v>0.433</v>
      </c>
    </row>
    <row r="767" spans="1:20" x14ac:dyDescent="0.25">
      <c r="A767" s="37">
        <v>344</v>
      </c>
      <c r="B767" s="37" t="s">
        <v>829</v>
      </c>
      <c r="C767" s="37" t="s">
        <v>830</v>
      </c>
      <c r="D767" s="37">
        <v>570490937.220698</v>
      </c>
      <c r="E767" s="37">
        <v>6932051935.8614998</v>
      </c>
      <c r="F767" s="37">
        <v>1049692845.14867</v>
      </c>
      <c r="G767" s="37">
        <v>7981744781.0101995</v>
      </c>
      <c r="H767" s="37">
        <v>1437161972.90821</v>
      </c>
      <c r="I767" s="37">
        <v>303112995.94325101</v>
      </c>
      <c r="J767" s="37">
        <v>2421343961.20224</v>
      </c>
      <c r="K767" s="37">
        <v>647389092.26391995</v>
      </c>
      <c r="L767" s="37">
        <v>3068733053.4661598</v>
      </c>
      <c r="M767" s="37">
        <v>267377941.277446</v>
      </c>
      <c r="N767" s="37">
        <v>4510707974.6592598</v>
      </c>
      <c r="O767" s="37">
        <v>402303752.88475603</v>
      </c>
      <c r="P767" s="37">
        <v>4913011727.5440302</v>
      </c>
      <c r="Q767" s="37">
        <v>0</v>
      </c>
      <c r="R767" s="37">
        <v>766</v>
      </c>
      <c r="S767" s="37">
        <v>0.76600000000000001</v>
      </c>
      <c r="T767">
        <v>0.27400000000000002</v>
      </c>
    </row>
    <row r="768" spans="1:20" x14ac:dyDescent="0.25">
      <c r="A768" s="37">
        <v>175</v>
      </c>
      <c r="B768" s="37" t="s">
        <v>829</v>
      </c>
      <c r="C768" s="37" t="s">
        <v>830</v>
      </c>
      <c r="D768" s="37">
        <v>576588854.11124301</v>
      </c>
      <c r="E768" s="37">
        <v>6959381961.5262804</v>
      </c>
      <c r="F768" s="37">
        <v>1023464776.23991</v>
      </c>
      <c r="G768" s="37">
        <v>7982846737.7662096</v>
      </c>
      <c r="H768" s="37">
        <v>1437161972.90821</v>
      </c>
      <c r="I768" s="37">
        <v>306928764.10290599</v>
      </c>
      <c r="J768" s="37">
        <v>2484238848.2891898</v>
      </c>
      <c r="K768" s="37">
        <v>618062514.19682097</v>
      </c>
      <c r="L768" s="37">
        <v>3102301362.4860001</v>
      </c>
      <c r="M768" s="37">
        <v>269660090.00833601</v>
      </c>
      <c r="N768" s="37">
        <v>4475143113.2370901</v>
      </c>
      <c r="O768" s="37">
        <v>405402262.04309797</v>
      </c>
      <c r="P768" s="37">
        <v>4880545375.2802</v>
      </c>
      <c r="Q768" s="37">
        <v>0</v>
      </c>
      <c r="R768" s="37">
        <v>767</v>
      </c>
      <c r="S768" s="37">
        <v>0.76700000000000002</v>
      </c>
      <c r="T768">
        <v>0.434</v>
      </c>
    </row>
    <row r="769" spans="1:20" x14ac:dyDescent="0.25">
      <c r="A769" s="37">
        <v>329</v>
      </c>
      <c r="B769" s="37" t="s">
        <v>829</v>
      </c>
      <c r="C769" s="37" t="s">
        <v>830</v>
      </c>
      <c r="D769" s="37">
        <v>608831717.81079698</v>
      </c>
      <c r="E769" s="37">
        <v>6770304988.3356104</v>
      </c>
      <c r="F769" s="37">
        <v>1215392876.5174201</v>
      </c>
      <c r="G769" s="37">
        <v>7985697864.8530302</v>
      </c>
      <c r="H769" s="37">
        <v>1437161972.90821</v>
      </c>
      <c r="I769" s="37">
        <v>326368640.81546301</v>
      </c>
      <c r="J769" s="37">
        <v>2494338638.4661498</v>
      </c>
      <c r="K769" s="37">
        <v>720387029.20736694</v>
      </c>
      <c r="L769" s="37">
        <v>3214725667.6735101</v>
      </c>
      <c r="M769" s="37">
        <v>282463076.99533302</v>
      </c>
      <c r="N769" s="37">
        <v>4275966349.8694601</v>
      </c>
      <c r="O769" s="37">
        <v>495005847.31005698</v>
      </c>
      <c r="P769" s="37">
        <v>4770972197.1795101</v>
      </c>
      <c r="Q769" s="37">
        <v>0</v>
      </c>
      <c r="R769" s="37">
        <v>768</v>
      </c>
      <c r="S769" s="37">
        <v>0.76800000000000002</v>
      </c>
      <c r="T769">
        <v>0.72199999999999998</v>
      </c>
    </row>
    <row r="770" spans="1:20" x14ac:dyDescent="0.25">
      <c r="A770" s="37">
        <v>841</v>
      </c>
      <c r="B770" s="37" t="s">
        <v>829</v>
      </c>
      <c r="C770" s="37" t="s">
        <v>830</v>
      </c>
      <c r="D770" s="37">
        <v>594288078.38750994</v>
      </c>
      <c r="E770" s="37">
        <v>6816785565.9495096</v>
      </c>
      <c r="F770" s="37">
        <v>1170956542.6484699</v>
      </c>
      <c r="G770" s="37">
        <v>7987742108.59797</v>
      </c>
      <c r="H770" s="37">
        <v>1437161972.90821</v>
      </c>
      <c r="I770" s="37">
        <v>315011702.65061402</v>
      </c>
      <c r="J770" s="37">
        <v>2428797187.0304298</v>
      </c>
      <c r="K770" s="37">
        <v>690386898.22064602</v>
      </c>
      <c r="L770" s="37">
        <v>3119184085.25107</v>
      </c>
      <c r="M770" s="37">
        <v>279276375.73689502</v>
      </c>
      <c r="N770" s="37">
        <v>4387988378.9190798</v>
      </c>
      <c r="O770" s="37">
        <v>480569644.42782301</v>
      </c>
      <c r="P770" s="37">
        <v>4868558023.3468904</v>
      </c>
      <c r="Q770" s="37">
        <v>0</v>
      </c>
      <c r="R770" s="37">
        <v>769</v>
      </c>
      <c r="S770" s="37">
        <v>0.76900000000000002</v>
      </c>
      <c r="T770">
        <v>6.8000000000000005E-2</v>
      </c>
    </row>
    <row r="771" spans="1:20" x14ac:dyDescent="0.25">
      <c r="A771" s="37">
        <v>802</v>
      </c>
      <c r="B771" s="37" t="s">
        <v>829</v>
      </c>
      <c r="C771" s="37" t="s">
        <v>830</v>
      </c>
      <c r="D771" s="37">
        <v>564480311.94184101</v>
      </c>
      <c r="E771" s="37">
        <v>6993450887.3822403</v>
      </c>
      <c r="F771" s="37">
        <v>997180371.83744001</v>
      </c>
      <c r="G771" s="37">
        <v>7990631259.2196503</v>
      </c>
      <c r="H771" s="37">
        <v>1437161972.90821</v>
      </c>
      <c r="I771" s="37">
        <v>297200747.13216501</v>
      </c>
      <c r="J771" s="37">
        <v>2386778462.2925701</v>
      </c>
      <c r="K771" s="37">
        <v>602794003.70253599</v>
      </c>
      <c r="L771" s="37">
        <v>2989572465.99512</v>
      </c>
      <c r="M771" s="37">
        <v>267279564.80967501</v>
      </c>
      <c r="N771" s="37">
        <v>4606672425.0896597</v>
      </c>
      <c r="O771" s="37">
        <v>394386368.13490301</v>
      </c>
      <c r="P771" s="37">
        <v>5001058793.2245302</v>
      </c>
      <c r="Q771" s="37">
        <v>0</v>
      </c>
      <c r="R771" s="37">
        <v>770</v>
      </c>
      <c r="S771" s="37">
        <v>0.77</v>
      </c>
      <c r="T771">
        <v>0.371</v>
      </c>
    </row>
    <row r="772" spans="1:20" x14ac:dyDescent="0.25">
      <c r="A772" s="37">
        <v>828</v>
      </c>
      <c r="B772" s="37" t="s">
        <v>829</v>
      </c>
      <c r="C772" s="37" t="s">
        <v>830</v>
      </c>
      <c r="D772" s="37">
        <v>584524324.09436798</v>
      </c>
      <c r="E772" s="37">
        <v>6973554764.9730501</v>
      </c>
      <c r="F772" s="37">
        <v>1017741185.03017</v>
      </c>
      <c r="G772" s="37">
        <v>7991295950.0032396</v>
      </c>
      <c r="H772" s="37">
        <v>1437161972.90821</v>
      </c>
      <c r="I772" s="37">
        <v>308847862.15575403</v>
      </c>
      <c r="J772" s="37">
        <v>2446606468.5289102</v>
      </c>
      <c r="K772" s="37">
        <v>615988304.10241902</v>
      </c>
      <c r="L772" s="37">
        <v>3062594772.63133</v>
      </c>
      <c r="M772" s="37">
        <v>275676461.938613</v>
      </c>
      <c r="N772" s="37">
        <v>4526948296.4441404</v>
      </c>
      <c r="O772" s="37">
        <v>401752880.92775798</v>
      </c>
      <c r="P772" s="37">
        <v>4928701177.3718996</v>
      </c>
      <c r="Q772" s="37">
        <v>0</v>
      </c>
      <c r="R772" s="37">
        <v>771</v>
      </c>
      <c r="S772" s="37">
        <v>0.77100000000000002</v>
      </c>
      <c r="T772">
        <v>0.30399999999999999</v>
      </c>
    </row>
    <row r="773" spans="1:20" x14ac:dyDescent="0.25">
      <c r="A773" s="37">
        <v>977</v>
      </c>
      <c r="B773" s="37" t="s">
        <v>829</v>
      </c>
      <c r="C773" s="37" t="s">
        <v>830</v>
      </c>
      <c r="D773" s="37">
        <v>604523062.31197298</v>
      </c>
      <c r="E773" s="37">
        <v>6796604576.3873701</v>
      </c>
      <c r="F773" s="37">
        <v>1197291428.81868</v>
      </c>
      <c r="G773" s="37">
        <v>7993896005.20609</v>
      </c>
      <c r="H773" s="37">
        <v>1437161972.90821</v>
      </c>
      <c r="I773" s="37">
        <v>323109192.43513602</v>
      </c>
      <c r="J773" s="37">
        <v>2492343721.8917398</v>
      </c>
      <c r="K773" s="37">
        <v>706922951.85832</v>
      </c>
      <c r="L773" s="37">
        <v>3199266673.7500501</v>
      </c>
      <c r="M773" s="37">
        <v>281413869.876836</v>
      </c>
      <c r="N773" s="37">
        <v>4304260854.4956198</v>
      </c>
      <c r="O773" s="37">
        <v>490368476.96036202</v>
      </c>
      <c r="P773" s="37">
        <v>4794629331.4560404</v>
      </c>
      <c r="Q773" s="37">
        <v>0</v>
      </c>
      <c r="R773" s="37">
        <v>772</v>
      </c>
      <c r="S773" s="37">
        <v>0.77200000000000002</v>
      </c>
      <c r="T773">
        <v>7.8E-2</v>
      </c>
    </row>
    <row r="774" spans="1:20" x14ac:dyDescent="0.25">
      <c r="A774" s="37">
        <v>855</v>
      </c>
      <c r="B774" s="37" t="s">
        <v>829</v>
      </c>
      <c r="C774" s="37" t="s">
        <v>830</v>
      </c>
      <c r="D774" s="37">
        <v>586024513.82071495</v>
      </c>
      <c r="E774" s="37">
        <v>6963251571.1030703</v>
      </c>
      <c r="F774" s="37">
        <v>1032189495.61378</v>
      </c>
      <c r="G774" s="37">
        <v>7995441066.7168703</v>
      </c>
      <c r="H774" s="37">
        <v>1437161972.90821</v>
      </c>
      <c r="I774" s="37">
        <v>310556836.415425</v>
      </c>
      <c r="J774" s="37">
        <v>2461806580.5868301</v>
      </c>
      <c r="K774" s="37">
        <v>626881516.23119199</v>
      </c>
      <c r="L774" s="37">
        <v>3088688096.8180299</v>
      </c>
      <c r="M774" s="37">
        <v>275467677.40528899</v>
      </c>
      <c r="N774" s="37">
        <v>4501444990.5162296</v>
      </c>
      <c r="O774" s="37">
        <v>405307979.38258702</v>
      </c>
      <c r="P774" s="37">
        <v>4906752969.8988304</v>
      </c>
      <c r="Q774" s="37">
        <v>0</v>
      </c>
      <c r="R774" s="37">
        <v>773</v>
      </c>
      <c r="S774" s="37">
        <v>0.77300000000000002</v>
      </c>
      <c r="T774">
        <v>0.28599999999999998</v>
      </c>
    </row>
    <row r="775" spans="1:20" x14ac:dyDescent="0.25">
      <c r="A775" s="37">
        <v>53</v>
      </c>
      <c r="B775" s="37" t="s">
        <v>829</v>
      </c>
      <c r="C775" s="37" t="s">
        <v>830</v>
      </c>
      <c r="D775" s="37">
        <v>563433843.61972594</v>
      </c>
      <c r="E775" s="37">
        <v>6987494817.7872496</v>
      </c>
      <c r="F775" s="37">
        <v>1008499384.4875</v>
      </c>
      <c r="G775" s="37">
        <v>7995994202.2747402</v>
      </c>
      <c r="H775" s="37">
        <v>1437161972.90821</v>
      </c>
      <c r="I775" s="37">
        <v>297848538.43165898</v>
      </c>
      <c r="J775" s="37">
        <v>2427020731.3831801</v>
      </c>
      <c r="K775" s="37">
        <v>623073928.04831696</v>
      </c>
      <c r="L775" s="37">
        <v>3050094659.4314899</v>
      </c>
      <c r="M775" s="37">
        <v>265585305.18806601</v>
      </c>
      <c r="N775" s="37">
        <v>4560474086.4040699</v>
      </c>
      <c r="O775" s="37">
        <v>385425456.43918598</v>
      </c>
      <c r="P775" s="37">
        <v>4945899542.8432398</v>
      </c>
      <c r="Q775" s="37">
        <v>0</v>
      </c>
      <c r="R775" s="37">
        <v>774</v>
      </c>
      <c r="S775" s="37">
        <v>0.77400000000000002</v>
      </c>
      <c r="T775">
        <v>0.52600000000000002</v>
      </c>
    </row>
    <row r="776" spans="1:20" x14ac:dyDescent="0.25">
      <c r="A776" s="37">
        <v>890</v>
      </c>
      <c r="B776" s="37" t="s">
        <v>829</v>
      </c>
      <c r="C776" s="37" t="s">
        <v>830</v>
      </c>
      <c r="D776" s="37">
        <v>584664791.78125799</v>
      </c>
      <c r="E776" s="37">
        <v>6897249103.3908596</v>
      </c>
      <c r="F776" s="37">
        <v>1100156255.6910601</v>
      </c>
      <c r="G776" s="37">
        <v>7997405359.0819302</v>
      </c>
      <c r="H776" s="37">
        <v>1437161972.90821</v>
      </c>
      <c r="I776" s="37">
        <v>307600011.29531199</v>
      </c>
      <c r="J776" s="37">
        <v>2362211282.5781102</v>
      </c>
      <c r="K776" s="37">
        <v>675917691.62990904</v>
      </c>
      <c r="L776" s="37">
        <v>3038128974.2080202</v>
      </c>
      <c r="M776" s="37">
        <v>277064780.485946</v>
      </c>
      <c r="N776" s="37">
        <v>4535037820.8127403</v>
      </c>
      <c r="O776" s="37">
        <v>424238564.06115401</v>
      </c>
      <c r="P776" s="37">
        <v>4959276384.8739004</v>
      </c>
      <c r="Q776" s="37">
        <v>0</v>
      </c>
      <c r="R776" s="37">
        <v>775</v>
      </c>
      <c r="S776" s="37">
        <v>0.77500000000000002</v>
      </c>
      <c r="T776">
        <v>0.44</v>
      </c>
    </row>
    <row r="777" spans="1:20" x14ac:dyDescent="0.25">
      <c r="A777" s="37">
        <v>951</v>
      </c>
      <c r="B777" s="37" t="s">
        <v>829</v>
      </c>
      <c r="C777" s="37" t="s">
        <v>830</v>
      </c>
      <c r="D777" s="37">
        <v>568983119.09594095</v>
      </c>
      <c r="E777" s="37">
        <v>6951658743.7293997</v>
      </c>
      <c r="F777" s="37">
        <v>1049096034.83542</v>
      </c>
      <c r="G777" s="37">
        <v>8000754778.5648298</v>
      </c>
      <c r="H777" s="37">
        <v>1437161972.90821</v>
      </c>
      <c r="I777" s="37">
        <v>301976745.046619</v>
      </c>
      <c r="J777" s="37">
        <v>2425298211.2479801</v>
      </c>
      <c r="K777" s="37">
        <v>639660313.68758702</v>
      </c>
      <c r="L777" s="37">
        <v>3064958524.9355698</v>
      </c>
      <c r="M777" s="37">
        <v>267006374.049321</v>
      </c>
      <c r="N777" s="37">
        <v>4526360532.48141</v>
      </c>
      <c r="O777" s="37">
        <v>409435721.14783901</v>
      </c>
      <c r="P777" s="37">
        <v>4935796253.6292496</v>
      </c>
      <c r="Q777" s="37">
        <v>0</v>
      </c>
      <c r="R777" s="37">
        <v>776</v>
      </c>
      <c r="S777" s="37">
        <v>0.77600000000000002</v>
      </c>
      <c r="T777">
        <v>0.39800000000000002</v>
      </c>
    </row>
    <row r="778" spans="1:20" x14ac:dyDescent="0.25">
      <c r="A778" s="37">
        <v>886</v>
      </c>
      <c r="B778" s="37" t="s">
        <v>829</v>
      </c>
      <c r="C778" s="37" t="s">
        <v>830</v>
      </c>
      <c r="D778" s="37">
        <v>574203794.643978</v>
      </c>
      <c r="E778" s="37">
        <v>6957560281.1540098</v>
      </c>
      <c r="F778" s="37">
        <v>1049105220.22166</v>
      </c>
      <c r="G778" s="37">
        <v>8006665501.37568</v>
      </c>
      <c r="H778" s="37">
        <v>1437161972.90821</v>
      </c>
      <c r="I778" s="37">
        <v>304822706.87740499</v>
      </c>
      <c r="J778" s="37">
        <v>2438227857.8929701</v>
      </c>
      <c r="K778" s="37">
        <v>644057626.06491697</v>
      </c>
      <c r="L778" s="37">
        <v>3082285483.95789</v>
      </c>
      <c r="M778" s="37">
        <v>269381087.76657301</v>
      </c>
      <c r="N778" s="37">
        <v>4519332423.2610397</v>
      </c>
      <c r="O778" s="37">
        <v>405047594.15674901</v>
      </c>
      <c r="P778" s="37">
        <v>4924380017.4177799</v>
      </c>
      <c r="Q778" s="37">
        <v>0</v>
      </c>
      <c r="R778" s="37">
        <v>777</v>
      </c>
      <c r="S778" s="37">
        <v>0.77700000000000002</v>
      </c>
      <c r="T778">
        <v>6.2E-2</v>
      </c>
    </row>
    <row r="779" spans="1:20" x14ac:dyDescent="0.25">
      <c r="A779" s="37">
        <v>261</v>
      </c>
      <c r="B779" s="37" t="s">
        <v>829</v>
      </c>
      <c r="C779" s="37" t="s">
        <v>830</v>
      </c>
      <c r="D779" s="37">
        <v>591266478.589692</v>
      </c>
      <c r="E779" s="37">
        <v>6982090164.91115</v>
      </c>
      <c r="F779" s="37">
        <v>1025775194.43204</v>
      </c>
      <c r="G779" s="37">
        <v>8007865359.3431997</v>
      </c>
      <c r="H779" s="37">
        <v>1437161972.90821</v>
      </c>
      <c r="I779" s="37">
        <v>311833526.70014</v>
      </c>
      <c r="J779" s="37">
        <v>2424741260.54667</v>
      </c>
      <c r="K779" s="37">
        <v>617261197.01433206</v>
      </c>
      <c r="L779" s="37">
        <v>3042002457.5609999</v>
      </c>
      <c r="M779" s="37">
        <v>279432951.889552</v>
      </c>
      <c r="N779" s="37">
        <v>4557348904.36448</v>
      </c>
      <c r="O779" s="37">
        <v>408513997.41771001</v>
      </c>
      <c r="P779" s="37">
        <v>4965862901.7821903</v>
      </c>
      <c r="Q779" s="37">
        <v>0</v>
      </c>
      <c r="R779" s="37">
        <v>778</v>
      </c>
      <c r="S779" s="37">
        <v>0.77800000000000002</v>
      </c>
      <c r="T779">
        <v>0.59799999999999998</v>
      </c>
    </row>
    <row r="780" spans="1:20" x14ac:dyDescent="0.25">
      <c r="A780" s="37">
        <v>917</v>
      </c>
      <c r="B780" s="37" t="s">
        <v>829</v>
      </c>
      <c r="C780" s="37" t="s">
        <v>830</v>
      </c>
      <c r="D780" s="37">
        <v>581800901.88887298</v>
      </c>
      <c r="E780" s="37">
        <v>6909597453.16259</v>
      </c>
      <c r="F780" s="37">
        <v>1100904119.0536399</v>
      </c>
      <c r="G780" s="37">
        <v>8010501572.2162399</v>
      </c>
      <c r="H780" s="37">
        <v>1437161972.90821</v>
      </c>
      <c r="I780" s="37">
        <v>307425880.54873699</v>
      </c>
      <c r="J780" s="37">
        <v>2396263934.9272799</v>
      </c>
      <c r="K780" s="37">
        <v>682433852.84395695</v>
      </c>
      <c r="L780" s="37">
        <v>3078697787.7712302</v>
      </c>
      <c r="M780" s="37">
        <v>274375021.34013498</v>
      </c>
      <c r="N780" s="37">
        <v>4513333518.2353096</v>
      </c>
      <c r="O780" s="37">
        <v>418470266.20968503</v>
      </c>
      <c r="P780" s="37">
        <v>4931803784.4449997</v>
      </c>
      <c r="Q780" s="37">
        <v>0</v>
      </c>
      <c r="R780" s="37">
        <v>779</v>
      </c>
      <c r="S780" s="37">
        <v>0.77900000000000003</v>
      </c>
      <c r="T780">
        <v>0.26800000000000002</v>
      </c>
    </row>
    <row r="781" spans="1:20" x14ac:dyDescent="0.25">
      <c r="A781" s="37">
        <v>202</v>
      </c>
      <c r="B781" s="37" t="s">
        <v>829</v>
      </c>
      <c r="C781" s="37" t="s">
        <v>830</v>
      </c>
      <c r="D781" s="37">
        <v>573358126.798365</v>
      </c>
      <c r="E781" s="37">
        <v>6985858162.7073898</v>
      </c>
      <c r="F781" s="37">
        <v>1029538350.76089</v>
      </c>
      <c r="G781" s="37">
        <v>8015396513.4682903</v>
      </c>
      <c r="H781" s="37">
        <v>1437161972.90821</v>
      </c>
      <c r="I781" s="37">
        <v>302965583.57703799</v>
      </c>
      <c r="J781" s="37">
        <v>2432731231.6305099</v>
      </c>
      <c r="K781" s="37">
        <v>628392706.53346705</v>
      </c>
      <c r="L781" s="37">
        <v>3061123938.16397</v>
      </c>
      <c r="M781" s="37">
        <v>270392543.22132701</v>
      </c>
      <c r="N781" s="37">
        <v>4553126931.0768805</v>
      </c>
      <c r="O781" s="37">
        <v>401145644.22743201</v>
      </c>
      <c r="P781" s="37">
        <v>4954272575.3043203</v>
      </c>
      <c r="Q781" s="37">
        <v>0</v>
      </c>
      <c r="R781" s="37">
        <v>780</v>
      </c>
      <c r="S781" s="37">
        <v>0.78</v>
      </c>
      <c r="T781">
        <v>0.66800000000000004</v>
      </c>
    </row>
    <row r="782" spans="1:20" x14ac:dyDescent="0.25">
      <c r="A782" s="37">
        <v>85</v>
      </c>
      <c r="B782" s="37" t="s">
        <v>829</v>
      </c>
      <c r="C782" s="37" t="s">
        <v>830</v>
      </c>
      <c r="D782" s="37">
        <v>578002919.17478096</v>
      </c>
      <c r="E782" s="37">
        <v>6946724148.3179398</v>
      </c>
      <c r="F782" s="37">
        <v>1073884948.0200601</v>
      </c>
      <c r="G782" s="37">
        <v>8020609096.3380098</v>
      </c>
      <c r="H782" s="37">
        <v>1437161972.90821</v>
      </c>
      <c r="I782" s="37">
        <v>306460008.43099999</v>
      </c>
      <c r="J782" s="37">
        <v>2427501419.5887499</v>
      </c>
      <c r="K782" s="37">
        <v>659585247.54657197</v>
      </c>
      <c r="L782" s="37">
        <v>3087086667.1353402</v>
      </c>
      <c r="M782" s="37">
        <v>271542910.74378002</v>
      </c>
      <c r="N782" s="37">
        <v>4519222728.7291803</v>
      </c>
      <c r="O782" s="37">
        <v>414299700.47349501</v>
      </c>
      <c r="P782" s="37">
        <v>4933522429.2026701</v>
      </c>
      <c r="Q782" s="37">
        <v>0</v>
      </c>
      <c r="R782" s="37">
        <v>781</v>
      </c>
      <c r="S782" s="37">
        <v>0.78100000000000003</v>
      </c>
      <c r="T782">
        <v>0.76600000000000001</v>
      </c>
    </row>
    <row r="783" spans="1:20" x14ac:dyDescent="0.25">
      <c r="A783" s="37">
        <v>81</v>
      </c>
      <c r="B783" s="37" t="s">
        <v>829</v>
      </c>
      <c r="C783" s="37" t="s">
        <v>830</v>
      </c>
      <c r="D783" s="37">
        <v>588414522.281394</v>
      </c>
      <c r="E783" s="37">
        <v>6861415637.79564</v>
      </c>
      <c r="F783" s="37">
        <v>1159595405.50509</v>
      </c>
      <c r="G783" s="37">
        <v>8021011043.3007402</v>
      </c>
      <c r="H783" s="37">
        <v>1437161972.90821</v>
      </c>
      <c r="I783" s="37">
        <v>312199199.05899501</v>
      </c>
      <c r="J783" s="37">
        <v>2411775677.3461699</v>
      </c>
      <c r="K783" s="37">
        <v>703502800.68956995</v>
      </c>
      <c r="L783" s="37">
        <v>3115278478.0357399</v>
      </c>
      <c r="M783" s="37">
        <v>276215323.22239798</v>
      </c>
      <c r="N783" s="37">
        <v>4449639960.4494696</v>
      </c>
      <c r="O783" s="37">
        <v>456092604.81552202</v>
      </c>
      <c r="P783" s="37">
        <v>4905732565.2650003</v>
      </c>
      <c r="Q783" s="37">
        <v>0</v>
      </c>
      <c r="R783" s="37">
        <v>782</v>
      </c>
      <c r="S783" s="37">
        <v>0.78200000000000003</v>
      </c>
      <c r="T783">
        <v>0.98899999999999999</v>
      </c>
    </row>
    <row r="784" spans="1:20" x14ac:dyDescent="0.25">
      <c r="A784" s="37">
        <v>665</v>
      </c>
      <c r="B784" s="37" t="s">
        <v>829</v>
      </c>
      <c r="C784" s="37" t="s">
        <v>830</v>
      </c>
      <c r="D784" s="37">
        <v>582278818.92524803</v>
      </c>
      <c r="E784" s="37">
        <v>6995862948.7685499</v>
      </c>
      <c r="F784" s="37">
        <v>1032056333.40332</v>
      </c>
      <c r="G784" s="37">
        <v>8027919282.1718903</v>
      </c>
      <c r="H784" s="37">
        <v>1437161972.90821</v>
      </c>
      <c r="I784" s="37">
        <v>309473613.75432402</v>
      </c>
      <c r="J784" s="37">
        <v>2495198346.5946999</v>
      </c>
      <c r="K784" s="37">
        <v>628721774.17918599</v>
      </c>
      <c r="L784" s="37">
        <v>3123920120.77389</v>
      </c>
      <c r="M784" s="37">
        <v>272805205.17092401</v>
      </c>
      <c r="N784" s="37">
        <v>4500664602.1738396</v>
      </c>
      <c r="O784" s="37">
        <v>403334559.22414303</v>
      </c>
      <c r="P784" s="37">
        <v>4903999161.3979902</v>
      </c>
      <c r="Q784" s="37">
        <v>0</v>
      </c>
      <c r="R784" s="37">
        <v>783</v>
      </c>
      <c r="S784" s="37">
        <v>0.78300000000000003</v>
      </c>
      <c r="T784">
        <v>0.115</v>
      </c>
    </row>
    <row r="785" spans="1:20" x14ac:dyDescent="0.25">
      <c r="A785" s="37">
        <v>109</v>
      </c>
      <c r="B785" s="37" t="s">
        <v>829</v>
      </c>
      <c r="C785" s="37" t="s">
        <v>830</v>
      </c>
      <c r="D785" s="37">
        <v>574707543.46314299</v>
      </c>
      <c r="E785" s="37">
        <v>7030879993.3516102</v>
      </c>
      <c r="F785" s="37">
        <v>1006705262.4353</v>
      </c>
      <c r="G785" s="37">
        <v>8037585255.7869301</v>
      </c>
      <c r="H785" s="37">
        <v>1437161972.90821</v>
      </c>
      <c r="I785" s="37">
        <v>304065554.76971602</v>
      </c>
      <c r="J785" s="37">
        <v>2434825124.0997601</v>
      </c>
      <c r="K785" s="37">
        <v>615229411.14996397</v>
      </c>
      <c r="L785" s="37">
        <v>3050054535.2497301</v>
      </c>
      <c r="M785" s="37">
        <v>270641988.69342703</v>
      </c>
      <c r="N785" s="37">
        <v>4596054869.2518501</v>
      </c>
      <c r="O785" s="37">
        <v>391475851.28534299</v>
      </c>
      <c r="P785" s="37">
        <v>4987530720.5372</v>
      </c>
      <c r="Q785" s="37">
        <v>0</v>
      </c>
      <c r="R785" s="37">
        <v>784</v>
      </c>
      <c r="S785" s="37">
        <v>0.78400000000000003</v>
      </c>
      <c r="T785">
        <v>1.2999999999999999E-2</v>
      </c>
    </row>
    <row r="786" spans="1:20" x14ac:dyDescent="0.25">
      <c r="A786" s="37">
        <v>218</v>
      </c>
      <c r="B786" s="37" t="s">
        <v>829</v>
      </c>
      <c r="C786" s="37" t="s">
        <v>830</v>
      </c>
      <c r="D786" s="37">
        <v>586777027.52415001</v>
      </c>
      <c r="E786" s="37">
        <v>6946744235.9602604</v>
      </c>
      <c r="F786" s="37">
        <v>1092888927.3043399</v>
      </c>
      <c r="G786" s="37">
        <v>8039633163.2646103</v>
      </c>
      <c r="H786" s="37">
        <v>1437161972.90821</v>
      </c>
      <c r="I786" s="37">
        <v>308528524.04152</v>
      </c>
      <c r="J786" s="37">
        <v>2350920672.0149899</v>
      </c>
      <c r="K786" s="37">
        <v>672569539.68121803</v>
      </c>
      <c r="L786" s="37">
        <v>3023490211.6961999</v>
      </c>
      <c r="M786" s="37">
        <v>278248503.48263001</v>
      </c>
      <c r="N786" s="37">
        <v>4595823563.9452696</v>
      </c>
      <c r="O786" s="37">
        <v>420319387.62312901</v>
      </c>
      <c r="P786" s="37">
        <v>5016142951.5684004</v>
      </c>
      <c r="Q786" s="37">
        <v>0</v>
      </c>
      <c r="R786" s="37">
        <v>785</v>
      </c>
      <c r="S786" s="37">
        <v>0.78500000000000003</v>
      </c>
      <c r="T786">
        <v>0.20300000000000001</v>
      </c>
    </row>
    <row r="787" spans="1:20" x14ac:dyDescent="0.25">
      <c r="A787" s="37">
        <v>258</v>
      </c>
      <c r="B787" s="37" t="s">
        <v>829</v>
      </c>
      <c r="C787" s="37" t="s">
        <v>830</v>
      </c>
      <c r="D787" s="37">
        <v>578934160.82836795</v>
      </c>
      <c r="E787" s="37">
        <v>6964081251.98423</v>
      </c>
      <c r="F787" s="37">
        <v>1084585850.4251101</v>
      </c>
      <c r="G787" s="37">
        <v>8048667102.4093199</v>
      </c>
      <c r="H787" s="37">
        <v>1437161972.90821</v>
      </c>
      <c r="I787" s="37">
        <v>307465083.31094801</v>
      </c>
      <c r="J787" s="37">
        <v>2441370361.6452699</v>
      </c>
      <c r="K787" s="37">
        <v>648750787.35438204</v>
      </c>
      <c r="L787" s="37">
        <v>3090121148.99966</v>
      </c>
      <c r="M787" s="37">
        <v>271469077.51741898</v>
      </c>
      <c r="N787" s="37">
        <v>4522710890.3389502</v>
      </c>
      <c r="O787" s="37">
        <v>435835063.070732</v>
      </c>
      <c r="P787" s="37">
        <v>4958545953.4096603</v>
      </c>
      <c r="Q787" s="37">
        <v>0</v>
      </c>
      <c r="R787" s="37">
        <v>786</v>
      </c>
      <c r="S787" s="37">
        <v>0.78600000000000003</v>
      </c>
      <c r="T787">
        <v>8.3000000000000004E-2</v>
      </c>
    </row>
    <row r="788" spans="1:20" x14ac:dyDescent="0.25">
      <c r="A788" s="37">
        <v>658</v>
      </c>
      <c r="B788" s="37" t="s">
        <v>829</v>
      </c>
      <c r="C788" s="37" t="s">
        <v>830</v>
      </c>
      <c r="D788" s="37">
        <v>590197521.19453204</v>
      </c>
      <c r="E788" s="37">
        <v>6958949938.5510597</v>
      </c>
      <c r="F788" s="37">
        <v>1104401635.2713599</v>
      </c>
      <c r="G788" s="37">
        <v>8063351573.8224096</v>
      </c>
      <c r="H788" s="37">
        <v>1437161972.90821</v>
      </c>
      <c r="I788" s="37">
        <v>311811905.44135499</v>
      </c>
      <c r="J788" s="37">
        <v>2381183867.8624101</v>
      </c>
      <c r="K788" s="37">
        <v>682557961.68926799</v>
      </c>
      <c r="L788" s="37">
        <v>3063741829.5516801</v>
      </c>
      <c r="M788" s="37">
        <v>278385615.75317699</v>
      </c>
      <c r="N788" s="37">
        <v>4577766070.6886501</v>
      </c>
      <c r="O788" s="37">
        <v>421843673.582093</v>
      </c>
      <c r="P788" s="37">
        <v>4999609744.27073</v>
      </c>
      <c r="Q788" s="37">
        <v>0</v>
      </c>
      <c r="R788" s="37">
        <v>787</v>
      </c>
      <c r="S788" s="37">
        <v>0.78700000000000003</v>
      </c>
      <c r="T788">
        <v>0.43</v>
      </c>
    </row>
    <row r="789" spans="1:20" x14ac:dyDescent="0.25">
      <c r="A789" s="37">
        <v>559</v>
      </c>
      <c r="B789" s="37" t="s">
        <v>829</v>
      </c>
      <c r="C789" s="37" t="s">
        <v>830</v>
      </c>
      <c r="D789" s="37">
        <v>589686447.03816795</v>
      </c>
      <c r="E789" s="37">
        <v>6942700011.5411396</v>
      </c>
      <c r="F789" s="37">
        <v>1136198648.71139</v>
      </c>
      <c r="G789" s="37">
        <v>8078898660.2525301</v>
      </c>
      <c r="H789" s="37">
        <v>1437161972.90821</v>
      </c>
      <c r="I789" s="37">
        <v>314761375.06439501</v>
      </c>
      <c r="J789" s="37">
        <v>2498604824.3224201</v>
      </c>
      <c r="K789" s="37">
        <v>682322297.81409001</v>
      </c>
      <c r="L789" s="37">
        <v>3180927122.1364999</v>
      </c>
      <c r="M789" s="37">
        <v>274925071.973773</v>
      </c>
      <c r="N789" s="37">
        <v>4444095187.2187204</v>
      </c>
      <c r="O789" s="37">
        <v>453876350.89730799</v>
      </c>
      <c r="P789" s="37">
        <v>4897971538.1160202</v>
      </c>
      <c r="Q789" s="37">
        <v>0</v>
      </c>
      <c r="R789" s="37">
        <v>788</v>
      </c>
      <c r="S789" s="37">
        <v>0.78800000000000003</v>
      </c>
      <c r="T789">
        <v>0.54700000000000004</v>
      </c>
    </row>
    <row r="790" spans="1:20" x14ac:dyDescent="0.25">
      <c r="A790" s="37">
        <v>130</v>
      </c>
      <c r="B790" s="37" t="s">
        <v>829</v>
      </c>
      <c r="C790" s="37" t="s">
        <v>830</v>
      </c>
      <c r="D790" s="37">
        <v>587222826.29748499</v>
      </c>
      <c r="E790" s="37">
        <v>7017174241.2305498</v>
      </c>
      <c r="F790" s="37">
        <v>1062457094.85943</v>
      </c>
      <c r="G790" s="37">
        <v>8079631336.0899897</v>
      </c>
      <c r="H790" s="37">
        <v>1437161972.90821</v>
      </c>
      <c r="I790" s="37">
        <v>309972617.35644698</v>
      </c>
      <c r="J790" s="37">
        <v>2467417448.2504501</v>
      </c>
      <c r="K790" s="37">
        <v>645395166.32996202</v>
      </c>
      <c r="L790" s="37">
        <v>3112812614.58041</v>
      </c>
      <c r="M790" s="37">
        <v>277250208.94103801</v>
      </c>
      <c r="N790" s="37">
        <v>4549756792.9800901</v>
      </c>
      <c r="O790" s="37">
        <v>417061928.52947497</v>
      </c>
      <c r="P790" s="37">
        <v>4966818721.5095701</v>
      </c>
      <c r="Q790" s="37">
        <v>0</v>
      </c>
      <c r="R790" s="37">
        <v>789</v>
      </c>
      <c r="S790" s="37">
        <v>0.78900000000000003</v>
      </c>
      <c r="T790">
        <v>0.153</v>
      </c>
    </row>
    <row r="791" spans="1:20" x14ac:dyDescent="0.25">
      <c r="A791" s="37">
        <v>208</v>
      </c>
      <c r="B791" s="37" t="s">
        <v>829</v>
      </c>
      <c r="C791" s="37" t="s">
        <v>830</v>
      </c>
      <c r="D791" s="37">
        <v>569616690.79845405</v>
      </c>
      <c r="E791" s="37">
        <v>7057972414.1511402</v>
      </c>
      <c r="F791" s="37">
        <v>1022468808.31832</v>
      </c>
      <c r="G791" s="37">
        <v>8080441222.4694595</v>
      </c>
      <c r="H791" s="37">
        <v>1437161972.90821</v>
      </c>
      <c r="I791" s="37">
        <v>301667876.61825001</v>
      </c>
      <c r="J791" s="37">
        <v>2459515924.6855798</v>
      </c>
      <c r="K791" s="37">
        <v>630753535.71920705</v>
      </c>
      <c r="L791" s="37">
        <v>3090269460.4047899</v>
      </c>
      <c r="M791" s="37">
        <v>267948814.180204</v>
      </c>
      <c r="N791" s="37">
        <v>4598456489.4655504</v>
      </c>
      <c r="O791" s="37">
        <v>391715272.59911501</v>
      </c>
      <c r="P791" s="37">
        <v>4990171762.0646601</v>
      </c>
      <c r="Q791" s="37">
        <v>0</v>
      </c>
      <c r="R791" s="37">
        <v>790</v>
      </c>
      <c r="S791" s="37">
        <v>0.79</v>
      </c>
      <c r="T791">
        <v>0.36399999999999999</v>
      </c>
    </row>
    <row r="792" spans="1:20" x14ac:dyDescent="0.25">
      <c r="A792" s="37">
        <v>411</v>
      </c>
      <c r="B792" s="37" t="s">
        <v>829</v>
      </c>
      <c r="C792" s="37" t="s">
        <v>830</v>
      </c>
      <c r="D792" s="37">
        <v>600672144.92554903</v>
      </c>
      <c r="E792" s="37">
        <v>6907378881.9277897</v>
      </c>
      <c r="F792" s="37">
        <v>1173221959.3327701</v>
      </c>
      <c r="G792" s="37">
        <v>8080600841.2605801</v>
      </c>
      <c r="H792" s="37">
        <v>1437161972.90821</v>
      </c>
      <c r="I792" s="37">
        <v>321577411.986754</v>
      </c>
      <c r="J792" s="37">
        <v>2504958625.17451</v>
      </c>
      <c r="K792" s="37">
        <v>692376299.09065902</v>
      </c>
      <c r="L792" s="37">
        <v>3197334924.2651701</v>
      </c>
      <c r="M792" s="37">
        <v>279094732.93879402</v>
      </c>
      <c r="N792" s="37">
        <v>4402420256.7532797</v>
      </c>
      <c r="O792" s="37">
        <v>480845660.24211001</v>
      </c>
      <c r="P792" s="37">
        <v>4883265916.99541</v>
      </c>
      <c r="Q792" s="37">
        <v>0</v>
      </c>
      <c r="R792" s="37">
        <v>791</v>
      </c>
      <c r="S792" s="37">
        <v>0.79100000000000004</v>
      </c>
      <c r="T792">
        <v>0.88100000000000001</v>
      </c>
    </row>
    <row r="793" spans="1:20" x14ac:dyDescent="0.25">
      <c r="A793" s="37">
        <v>517</v>
      </c>
      <c r="B793" s="37" t="s">
        <v>829</v>
      </c>
      <c r="C793" s="37" t="s">
        <v>830</v>
      </c>
      <c r="D793" s="37">
        <v>587211311.68468595</v>
      </c>
      <c r="E793" s="37">
        <v>7029197645.2041397</v>
      </c>
      <c r="F793" s="37">
        <v>1057768447.80729</v>
      </c>
      <c r="G793" s="37">
        <v>8086966093.0114403</v>
      </c>
      <c r="H793" s="37">
        <v>1437161972.90821</v>
      </c>
      <c r="I793" s="37">
        <v>309441864.36301601</v>
      </c>
      <c r="J793" s="37">
        <v>2398654955.1337099</v>
      </c>
      <c r="K793" s="37">
        <v>651897177.30996799</v>
      </c>
      <c r="L793" s="37">
        <v>3050552132.4436698</v>
      </c>
      <c r="M793" s="37">
        <v>277769447.32166898</v>
      </c>
      <c r="N793" s="37">
        <v>4630542690.0704298</v>
      </c>
      <c r="O793" s="37">
        <v>405871270.49732399</v>
      </c>
      <c r="P793" s="37">
        <v>5036413960.5677605</v>
      </c>
      <c r="Q793" s="37">
        <v>0</v>
      </c>
      <c r="R793" s="37">
        <v>792</v>
      </c>
      <c r="S793" s="37">
        <v>0.79200000000000004</v>
      </c>
      <c r="T793">
        <v>0.24099999999999999</v>
      </c>
    </row>
    <row r="794" spans="1:20" x14ac:dyDescent="0.25">
      <c r="A794" s="37">
        <v>453</v>
      </c>
      <c r="B794" s="37" t="s">
        <v>829</v>
      </c>
      <c r="C794" s="37" t="s">
        <v>830</v>
      </c>
      <c r="D794" s="37">
        <v>587126573.14521801</v>
      </c>
      <c r="E794" s="37">
        <v>6963782942.96387</v>
      </c>
      <c r="F794" s="37">
        <v>1124622425.23263</v>
      </c>
      <c r="G794" s="37">
        <v>8088405368.1965303</v>
      </c>
      <c r="H794" s="37">
        <v>1437161972.90821</v>
      </c>
      <c r="I794" s="37">
        <v>312363016.706815</v>
      </c>
      <c r="J794" s="37">
        <v>2466637012.3590598</v>
      </c>
      <c r="K794" s="37">
        <v>678818163.43460095</v>
      </c>
      <c r="L794" s="37">
        <v>3145455175.7936602</v>
      </c>
      <c r="M794" s="37">
        <v>274763556.43840301</v>
      </c>
      <c r="N794" s="37">
        <v>4497145930.6048098</v>
      </c>
      <c r="O794" s="37">
        <v>445804261.79803002</v>
      </c>
      <c r="P794" s="37">
        <v>4942950192.4028702</v>
      </c>
      <c r="Q794" s="37">
        <v>0</v>
      </c>
      <c r="R794" s="37">
        <v>793</v>
      </c>
      <c r="S794" s="37">
        <v>0.79300000000000004</v>
      </c>
      <c r="T794">
        <v>1.9E-2</v>
      </c>
    </row>
    <row r="795" spans="1:20" x14ac:dyDescent="0.25">
      <c r="A795" s="37">
        <v>83</v>
      </c>
      <c r="B795" s="37" t="s">
        <v>829</v>
      </c>
      <c r="C795" s="37" t="s">
        <v>830</v>
      </c>
      <c r="D795" s="37">
        <v>608244370.68109703</v>
      </c>
      <c r="E795" s="37">
        <v>6827298106.3403502</v>
      </c>
      <c r="F795" s="37">
        <v>1270510408.45873</v>
      </c>
      <c r="G795" s="37">
        <v>8097808514.7990904</v>
      </c>
      <c r="H795" s="37">
        <v>1437161972.90821</v>
      </c>
      <c r="I795" s="37">
        <v>324156247.81168598</v>
      </c>
      <c r="J795" s="37">
        <v>2437842161.8649201</v>
      </c>
      <c r="K795" s="37">
        <v>755680889.08823097</v>
      </c>
      <c r="L795" s="37">
        <v>3193523050.9531598</v>
      </c>
      <c r="M795" s="37">
        <v>284088122.86940998</v>
      </c>
      <c r="N795" s="37">
        <v>4389455944.47542</v>
      </c>
      <c r="O795" s="37">
        <v>514829519.37050498</v>
      </c>
      <c r="P795" s="37">
        <v>4904285463.8459301</v>
      </c>
      <c r="Q795" s="37">
        <v>0</v>
      </c>
      <c r="R795" s="37">
        <v>794</v>
      </c>
      <c r="S795" s="37">
        <v>0.79400000000000004</v>
      </c>
      <c r="T795">
        <v>0.42</v>
      </c>
    </row>
    <row r="796" spans="1:20" x14ac:dyDescent="0.25">
      <c r="A796" s="37">
        <v>205</v>
      </c>
      <c r="B796" s="37" t="s">
        <v>829</v>
      </c>
      <c r="C796" s="37" t="s">
        <v>830</v>
      </c>
      <c r="D796" s="37">
        <v>585066986.61771405</v>
      </c>
      <c r="E796" s="37">
        <v>7044477291.46492</v>
      </c>
      <c r="F796" s="37">
        <v>1056465973.08667</v>
      </c>
      <c r="G796" s="37">
        <v>8100943264.5516005</v>
      </c>
      <c r="H796" s="37">
        <v>1437161972.90821</v>
      </c>
      <c r="I796" s="37">
        <v>310209590.117338</v>
      </c>
      <c r="J796" s="37">
        <v>2462907423.5559502</v>
      </c>
      <c r="K796" s="37">
        <v>648382749.94654703</v>
      </c>
      <c r="L796" s="37">
        <v>3111290173.5025001</v>
      </c>
      <c r="M796" s="37">
        <v>274857396.50037599</v>
      </c>
      <c r="N796" s="37">
        <v>4581569867.9089603</v>
      </c>
      <c r="O796" s="37">
        <v>408083223.14012402</v>
      </c>
      <c r="P796" s="37">
        <v>4989653091.0490999</v>
      </c>
      <c r="Q796" s="37">
        <v>0</v>
      </c>
      <c r="R796" s="37">
        <v>795</v>
      </c>
      <c r="S796" s="37">
        <v>0.79500000000000004</v>
      </c>
      <c r="T796">
        <v>0.19600000000000001</v>
      </c>
    </row>
    <row r="797" spans="1:20" x14ac:dyDescent="0.25">
      <c r="A797" s="37">
        <v>761</v>
      </c>
      <c r="B797" s="37" t="s">
        <v>829</v>
      </c>
      <c r="C797" s="37" t="s">
        <v>830</v>
      </c>
      <c r="D797" s="37">
        <v>587819710.21277297</v>
      </c>
      <c r="E797" s="37">
        <v>6995920532.4538698</v>
      </c>
      <c r="F797" s="37">
        <v>1120546877.3450301</v>
      </c>
      <c r="G797" s="37">
        <v>8116467409.7989101</v>
      </c>
      <c r="H797" s="37">
        <v>1437161972.90821</v>
      </c>
      <c r="I797" s="37">
        <v>311954066.01091498</v>
      </c>
      <c r="J797" s="37">
        <v>2440813302.7186499</v>
      </c>
      <c r="K797" s="37">
        <v>692801455.84909499</v>
      </c>
      <c r="L797" s="37">
        <v>3133614758.56775</v>
      </c>
      <c r="M797" s="37">
        <v>275865644.20185798</v>
      </c>
      <c r="N797" s="37">
        <v>4555107229.7352104</v>
      </c>
      <c r="O797" s="37">
        <v>427745421.49594098</v>
      </c>
      <c r="P797" s="37">
        <v>4982852651.2311602</v>
      </c>
      <c r="Q797" s="37">
        <v>0</v>
      </c>
      <c r="R797" s="37">
        <v>796</v>
      </c>
      <c r="S797" s="37">
        <v>0.79600000000000004</v>
      </c>
      <c r="T797">
        <v>0.754</v>
      </c>
    </row>
    <row r="798" spans="1:20" x14ac:dyDescent="0.25">
      <c r="A798" s="37">
        <v>15</v>
      </c>
      <c r="B798" s="37" t="s">
        <v>829</v>
      </c>
      <c r="C798" s="37" t="s">
        <v>830</v>
      </c>
      <c r="D798" s="37">
        <v>611898094.37474704</v>
      </c>
      <c r="E798" s="37">
        <v>6885491255.8315697</v>
      </c>
      <c r="F798" s="37">
        <v>1236004550.36164</v>
      </c>
      <c r="G798" s="37">
        <v>8121495806.1932297</v>
      </c>
      <c r="H798" s="37">
        <v>1437161972.90821</v>
      </c>
      <c r="I798" s="37">
        <v>327396357.27803999</v>
      </c>
      <c r="J798" s="37">
        <v>2520530683.1949801</v>
      </c>
      <c r="K798" s="37">
        <v>725342794.67739999</v>
      </c>
      <c r="L798" s="37">
        <v>3245873477.8723798</v>
      </c>
      <c r="M798" s="37">
        <v>284501737.09670597</v>
      </c>
      <c r="N798" s="37">
        <v>4364960572.63659</v>
      </c>
      <c r="O798" s="37">
        <v>510661755.684241</v>
      </c>
      <c r="P798" s="37">
        <v>4875622328.3208504</v>
      </c>
      <c r="Q798" s="37">
        <v>0</v>
      </c>
      <c r="R798" s="37">
        <v>797</v>
      </c>
      <c r="S798" s="37">
        <v>0.79700000000000004</v>
      </c>
      <c r="T798">
        <v>0.25800000000000001</v>
      </c>
    </row>
    <row r="799" spans="1:20" x14ac:dyDescent="0.25">
      <c r="A799" s="37">
        <v>242</v>
      </c>
      <c r="B799" s="37" t="s">
        <v>829</v>
      </c>
      <c r="C799" s="37" t="s">
        <v>830</v>
      </c>
      <c r="D799" s="37">
        <v>619257218.14884198</v>
      </c>
      <c r="E799" s="37">
        <v>6880714378.6149902</v>
      </c>
      <c r="F799" s="37">
        <v>1244225996.9968901</v>
      </c>
      <c r="G799" s="37">
        <v>8124940375.6119003</v>
      </c>
      <c r="H799" s="37">
        <v>1437161972.90821</v>
      </c>
      <c r="I799" s="37">
        <v>330130522.31195998</v>
      </c>
      <c r="J799" s="37">
        <v>2484325480.4955301</v>
      </c>
      <c r="K799" s="37">
        <v>731676272.63033402</v>
      </c>
      <c r="L799" s="37">
        <v>3216001753.1258602</v>
      </c>
      <c r="M799" s="37">
        <v>289126695.836882</v>
      </c>
      <c r="N799" s="37">
        <v>4396388898.1194601</v>
      </c>
      <c r="O799" s="37">
        <v>512549724.366557</v>
      </c>
      <c r="P799" s="37">
        <v>4908938622.4860401</v>
      </c>
      <c r="Q799" s="37">
        <v>0</v>
      </c>
      <c r="R799" s="37">
        <v>798</v>
      </c>
      <c r="S799" s="37">
        <v>0.79800000000000004</v>
      </c>
      <c r="T799">
        <v>0.71099999999999997</v>
      </c>
    </row>
    <row r="800" spans="1:20" x14ac:dyDescent="0.25">
      <c r="A800" s="37">
        <v>747</v>
      </c>
      <c r="B800" s="37" t="s">
        <v>829</v>
      </c>
      <c r="C800" s="37" t="s">
        <v>830</v>
      </c>
      <c r="D800" s="37">
        <v>598776331.76028895</v>
      </c>
      <c r="E800" s="37">
        <v>7067133443.2811203</v>
      </c>
      <c r="F800" s="37">
        <v>1067329420.95392</v>
      </c>
      <c r="G800" s="37">
        <v>8134462864.2350397</v>
      </c>
      <c r="H800" s="37">
        <v>1437161972.90821</v>
      </c>
      <c r="I800" s="37">
        <v>316695663.32125902</v>
      </c>
      <c r="J800" s="37">
        <v>2484327331.6237502</v>
      </c>
      <c r="K800" s="37">
        <v>647669788.62746203</v>
      </c>
      <c r="L800" s="37">
        <v>3131997120.2512102</v>
      </c>
      <c r="M800" s="37">
        <v>282080668.43902999</v>
      </c>
      <c r="N800" s="37">
        <v>4582806111.6573696</v>
      </c>
      <c r="O800" s="37">
        <v>419659632.32645899</v>
      </c>
      <c r="P800" s="37">
        <v>5002465743.98382</v>
      </c>
      <c r="Q800" s="37">
        <v>0</v>
      </c>
      <c r="R800" s="37">
        <v>799</v>
      </c>
      <c r="S800" s="37">
        <v>0.79900000000000004</v>
      </c>
      <c r="T800">
        <v>0.219</v>
      </c>
    </row>
    <row r="801" spans="1:20" x14ac:dyDescent="0.25">
      <c r="A801" s="37">
        <v>555</v>
      </c>
      <c r="B801" s="37" t="s">
        <v>829</v>
      </c>
      <c r="C801" s="37" t="s">
        <v>830</v>
      </c>
      <c r="D801" s="37">
        <v>615340034.75457394</v>
      </c>
      <c r="E801" s="37">
        <v>6920090643.45998</v>
      </c>
      <c r="F801" s="37">
        <v>1219445328.18466</v>
      </c>
      <c r="G801" s="37">
        <v>8139535971.6445999</v>
      </c>
      <c r="H801" s="37">
        <v>1437161972.90821</v>
      </c>
      <c r="I801" s="37">
        <v>330280117.85552502</v>
      </c>
      <c r="J801" s="37">
        <v>2544490820.1391602</v>
      </c>
      <c r="K801" s="37">
        <v>717749708.375211</v>
      </c>
      <c r="L801" s="37">
        <v>3262240528.51438</v>
      </c>
      <c r="M801" s="37">
        <v>285059916.89904898</v>
      </c>
      <c r="N801" s="37">
        <v>4375599823.3208199</v>
      </c>
      <c r="O801" s="37">
        <v>501695619.80944902</v>
      </c>
      <c r="P801" s="37">
        <v>4877295443.1302204</v>
      </c>
      <c r="Q801" s="37">
        <v>0</v>
      </c>
      <c r="R801" s="37">
        <v>800</v>
      </c>
      <c r="S801" s="37">
        <v>0.8</v>
      </c>
      <c r="T801">
        <v>0.121</v>
      </c>
    </row>
    <row r="802" spans="1:20" x14ac:dyDescent="0.25">
      <c r="A802" s="37">
        <v>933</v>
      </c>
      <c r="B802" s="37" t="s">
        <v>829</v>
      </c>
      <c r="C802" s="37" t="s">
        <v>830</v>
      </c>
      <c r="D802" s="37">
        <v>590755536.58251798</v>
      </c>
      <c r="E802" s="37">
        <v>7003840125.2316904</v>
      </c>
      <c r="F802" s="37">
        <v>1136091488.17977</v>
      </c>
      <c r="G802" s="37">
        <v>8139931613.4114399</v>
      </c>
      <c r="H802" s="37">
        <v>1437161972.90821</v>
      </c>
      <c r="I802" s="37">
        <v>314535193.115219</v>
      </c>
      <c r="J802" s="37">
        <v>2496926328.15417</v>
      </c>
      <c r="K802" s="37">
        <v>692135070.43663096</v>
      </c>
      <c r="L802" s="37">
        <v>3189061398.5907998</v>
      </c>
      <c r="M802" s="37">
        <v>276220343.46729898</v>
      </c>
      <c r="N802" s="37">
        <v>4506913797.0775099</v>
      </c>
      <c r="O802" s="37">
        <v>443956417.74313903</v>
      </c>
      <c r="P802" s="37">
        <v>4950870214.8206396</v>
      </c>
      <c r="Q802" s="37">
        <v>0</v>
      </c>
      <c r="R802" s="37">
        <v>801</v>
      </c>
      <c r="S802" s="37">
        <v>0.80100000000000005</v>
      </c>
      <c r="T802">
        <v>0.185</v>
      </c>
    </row>
    <row r="803" spans="1:20" x14ac:dyDescent="0.25">
      <c r="A803" s="37">
        <v>521</v>
      </c>
      <c r="B803" s="37" t="s">
        <v>829</v>
      </c>
      <c r="C803" s="37" t="s">
        <v>830</v>
      </c>
      <c r="D803" s="37">
        <v>611160706.77931702</v>
      </c>
      <c r="E803" s="37">
        <v>6928092307.3143396</v>
      </c>
      <c r="F803" s="37">
        <v>1213113492.9446199</v>
      </c>
      <c r="G803" s="37">
        <v>8141205800.2589903</v>
      </c>
      <c r="H803" s="37">
        <v>1437161972.90821</v>
      </c>
      <c r="I803" s="37">
        <v>325453321.709782</v>
      </c>
      <c r="J803" s="37">
        <v>2502344818.8958001</v>
      </c>
      <c r="K803" s="37">
        <v>721726402.86269903</v>
      </c>
      <c r="L803" s="37">
        <v>3224071221.7585001</v>
      </c>
      <c r="M803" s="37">
        <v>285707385.06953502</v>
      </c>
      <c r="N803" s="37">
        <v>4425747488.41854</v>
      </c>
      <c r="O803" s="37">
        <v>491387090.08192801</v>
      </c>
      <c r="P803" s="37">
        <v>4917134578.5004797</v>
      </c>
      <c r="Q803" s="37">
        <v>0</v>
      </c>
      <c r="R803" s="37">
        <v>802</v>
      </c>
      <c r="S803" s="37">
        <v>0.80200000000000005</v>
      </c>
      <c r="T803">
        <v>0.747</v>
      </c>
    </row>
    <row r="804" spans="1:20" x14ac:dyDescent="0.25">
      <c r="A804" s="37">
        <v>471</v>
      </c>
      <c r="B804" s="37" t="s">
        <v>829</v>
      </c>
      <c r="C804" s="37" t="s">
        <v>830</v>
      </c>
      <c r="D804" s="37">
        <v>585470303.77804303</v>
      </c>
      <c r="E804" s="37">
        <v>7067283913.9754496</v>
      </c>
      <c r="F804" s="37">
        <v>1074056698.7467699</v>
      </c>
      <c r="G804" s="37">
        <v>8141340612.7222099</v>
      </c>
      <c r="H804" s="37">
        <v>1437161972.90821</v>
      </c>
      <c r="I804" s="37">
        <v>309386775.23795199</v>
      </c>
      <c r="J804" s="37">
        <v>2416712486.1462102</v>
      </c>
      <c r="K804" s="37">
        <v>655826951.00302005</v>
      </c>
      <c r="L804" s="37">
        <v>3072539437.14923</v>
      </c>
      <c r="M804" s="37">
        <v>276083528.54009002</v>
      </c>
      <c r="N804" s="37">
        <v>4650571427.8292303</v>
      </c>
      <c r="O804" s="37">
        <v>418229747.743756</v>
      </c>
      <c r="P804" s="37">
        <v>5068801175.5729704</v>
      </c>
      <c r="Q804" s="37">
        <v>0</v>
      </c>
      <c r="R804" s="37">
        <v>803</v>
      </c>
      <c r="S804" s="37">
        <v>0.80300000000000005</v>
      </c>
      <c r="T804">
        <v>7.0000000000000007E-2</v>
      </c>
    </row>
    <row r="805" spans="1:20" x14ac:dyDescent="0.25">
      <c r="A805" s="37">
        <v>638</v>
      </c>
      <c r="B805" s="37" t="s">
        <v>829</v>
      </c>
      <c r="C805" s="37" t="s">
        <v>830</v>
      </c>
      <c r="D805" s="37">
        <v>589430412.54959297</v>
      </c>
      <c r="E805" s="37">
        <v>7078959650.8600197</v>
      </c>
      <c r="F805" s="37">
        <v>1064315661.29001</v>
      </c>
      <c r="G805" s="37">
        <v>8143275312.1500301</v>
      </c>
      <c r="H805" s="37">
        <v>1437161972.90821</v>
      </c>
      <c r="I805" s="37">
        <v>310322518.65201998</v>
      </c>
      <c r="J805" s="37">
        <v>2466153260.3032598</v>
      </c>
      <c r="K805" s="37">
        <v>645741483.29236495</v>
      </c>
      <c r="L805" s="37">
        <v>3111894743.5956202</v>
      </c>
      <c r="M805" s="37">
        <v>279107893.89757198</v>
      </c>
      <c r="N805" s="37">
        <v>4612806390.5567598</v>
      </c>
      <c r="O805" s="37">
        <v>418574177.997648</v>
      </c>
      <c r="P805" s="37">
        <v>5031380568.5544004</v>
      </c>
      <c r="Q805" s="37">
        <v>0</v>
      </c>
      <c r="R805" s="37">
        <v>804</v>
      </c>
      <c r="S805" s="37">
        <v>0.80400000000000005</v>
      </c>
      <c r="T805">
        <v>0.252</v>
      </c>
    </row>
    <row r="806" spans="1:20" x14ac:dyDescent="0.25">
      <c r="A806" s="37">
        <v>647</v>
      </c>
      <c r="B806" s="37" t="s">
        <v>829</v>
      </c>
      <c r="C806" s="37" t="s">
        <v>830</v>
      </c>
      <c r="D806" s="37">
        <v>584006102.32102799</v>
      </c>
      <c r="E806" s="37">
        <v>7060071180.0291405</v>
      </c>
      <c r="F806" s="37">
        <v>1083515774.7100699</v>
      </c>
      <c r="G806" s="37">
        <v>8143586954.7392597</v>
      </c>
      <c r="H806" s="37">
        <v>1437161972.90821</v>
      </c>
      <c r="I806" s="37">
        <v>308264160.06195402</v>
      </c>
      <c r="J806" s="37">
        <v>2399326121.4151902</v>
      </c>
      <c r="K806" s="37">
        <v>661250271.153808</v>
      </c>
      <c r="L806" s="37">
        <v>3060576392.5690098</v>
      </c>
      <c r="M806" s="37">
        <v>275741942.25907302</v>
      </c>
      <c r="N806" s="37">
        <v>4660745058.6139498</v>
      </c>
      <c r="O806" s="37">
        <v>422265503.556265</v>
      </c>
      <c r="P806" s="37">
        <v>5083010562.1702499</v>
      </c>
      <c r="Q806" s="37">
        <v>0</v>
      </c>
      <c r="R806" s="37">
        <v>805</v>
      </c>
      <c r="S806" s="37">
        <v>0.80500000000000005</v>
      </c>
      <c r="T806">
        <v>0.93300000000000005</v>
      </c>
    </row>
    <row r="807" spans="1:20" x14ac:dyDescent="0.25">
      <c r="A807" s="37">
        <v>696</v>
      </c>
      <c r="B807" s="37" t="s">
        <v>829</v>
      </c>
      <c r="C807" s="37" t="s">
        <v>830</v>
      </c>
      <c r="D807" s="37">
        <v>587960176.78803098</v>
      </c>
      <c r="E807" s="37">
        <v>7000297185.3665104</v>
      </c>
      <c r="F807" s="37">
        <v>1143296661.2623799</v>
      </c>
      <c r="G807" s="37">
        <v>8143593846.6288795</v>
      </c>
      <c r="H807" s="37">
        <v>1437161972.90821</v>
      </c>
      <c r="I807" s="37">
        <v>313277999.59988499</v>
      </c>
      <c r="J807" s="37">
        <v>2487549017.0500998</v>
      </c>
      <c r="K807" s="37">
        <v>694592110.44890296</v>
      </c>
      <c r="L807" s="37">
        <v>3182141127.4990001</v>
      </c>
      <c r="M807" s="37">
        <v>274682177.18814498</v>
      </c>
      <c r="N807" s="37">
        <v>4512748168.3163996</v>
      </c>
      <c r="O807" s="37">
        <v>448704550.81348199</v>
      </c>
      <c r="P807" s="37">
        <v>4961452719.12988</v>
      </c>
      <c r="Q807" s="37">
        <v>0</v>
      </c>
      <c r="R807" s="37">
        <v>806</v>
      </c>
      <c r="S807" s="37">
        <v>0.80600000000000005</v>
      </c>
      <c r="T807">
        <v>0.5</v>
      </c>
    </row>
    <row r="808" spans="1:20" x14ac:dyDescent="0.25">
      <c r="A808" s="37">
        <v>442</v>
      </c>
      <c r="B808" s="37" t="s">
        <v>829</v>
      </c>
      <c r="C808" s="37" t="s">
        <v>830</v>
      </c>
      <c r="D808" s="37">
        <v>590617592.135939</v>
      </c>
      <c r="E808" s="37">
        <v>7033350366.10184</v>
      </c>
      <c r="F808" s="37">
        <v>1110518250.78247</v>
      </c>
      <c r="G808" s="37">
        <v>8143868616.8843098</v>
      </c>
      <c r="H808" s="37">
        <v>1437161972.90821</v>
      </c>
      <c r="I808" s="37">
        <v>312914381.07366198</v>
      </c>
      <c r="J808" s="37">
        <v>2443378926.3924999</v>
      </c>
      <c r="K808" s="37">
        <v>680875335.29050696</v>
      </c>
      <c r="L808" s="37">
        <v>3124254261.6830201</v>
      </c>
      <c r="M808" s="37">
        <v>277703211.06227601</v>
      </c>
      <c r="N808" s="37">
        <v>4589971439.7093296</v>
      </c>
      <c r="O808" s="37">
        <v>429642915.49197203</v>
      </c>
      <c r="P808" s="37">
        <v>5019614355.2012901</v>
      </c>
      <c r="Q808" s="37">
        <v>0</v>
      </c>
      <c r="R808" s="37">
        <v>807</v>
      </c>
      <c r="S808" s="37">
        <v>0.80700000000000005</v>
      </c>
      <c r="T808">
        <v>0.73199999999999998</v>
      </c>
    </row>
    <row r="809" spans="1:20" x14ac:dyDescent="0.25">
      <c r="A809" s="37">
        <v>331</v>
      </c>
      <c r="B809" s="37" t="s">
        <v>829</v>
      </c>
      <c r="C809" s="37" t="s">
        <v>830</v>
      </c>
      <c r="D809" s="37">
        <v>598757970.35774195</v>
      </c>
      <c r="E809" s="37">
        <v>7028421748.5994501</v>
      </c>
      <c r="F809" s="37">
        <v>1118676677.49243</v>
      </c>
      <c r="G809" s="37">
        <v>8147098426.0918798</v>
      </c>
      <c r="H809" s="37">
        <v>1437161972.90821</v>
      </c>
      <c r="I809" s="37">
        <v>318203298.75820202</v>
      </c>
      <c r="J809" s="37">
        <v>2469008536.9911199</v>
      </c>
      <c r="K809" s="37">
        <v>676885118.12208998</v>
      </c>
      <c r="L809" s="37">
        <v>3145893655.1132102</v>
      </c>
      <c r="M809" s="37">
        <v>280554671.59954</v>
      </c>
      <c r="N809" s="37">
        <v>4559413211.6083202</v>
      </c>
      <c r="O809" s="37">
        <v>441791559.37034398</v>
      </c>
      <c r="P809" s="37">
        <v>5001204770.9786596</v>
      </c>
      <c r="Q809" s="37">
        <v>0</v>
      </c>
      <c r="R809" s="37">
        <v>808</v>
      </c>
      <c r="S809" s="37">
        <v>0.80800000000000005</v>
      </c>
      <c r="T809">
        <v>0.64600000000000002</v>
      </c>
    </row>
    <row r="810" spans="1:20" x14ac:dyDescent="0.25">
      <c r="A810" s="37">
        <v>366</v>
      </c>
      <c r="B810" s="37" t="s">
        <v>829</v>
      </c>
      <c r="C810" s="37" t="s">
        <v>830</v>
      </c>
      <c r="D810" s="37">
        <v>584537050.87959802</v>
      </c>
      <c r="E810" s="37">
        <v>7103732769.8881302</v>
      </c>
      <c r="F810" s="37">
        <v>1054267093.32765</v>
      </c>
      <c r="G810" s="37">
        <v>8157999863.2158003</v>
      </c>
      <c r="H810" s="37">
        <v>1437161972.90821</v>
      </c>
      <c r="I810" s="37">
        <v>310059623.49934101</v>
      </c>
      <c r="J810" s="37">
        <v>2501192702.6086302</v>
      </c>
      <c r="K810" s="37">
        <v>648966239.71978796</v>
      </c>
      <c r="L810" s="37">
        <v>3150158942.3284202</v>
      </c>
      <c r="M810" s="37">
        <v>274477427.380256</v>
      </c>
      <c r="N810" s="37">
        <v>4602540067.2794905</v>
      </c>
      <c r="O810" s="37">
        <v>405300853.60786098</v>
      </c>
      <c r="P810" s="37">
        <v>5007840920.8873701</v>
      </c>
      <c r="Q810" s="37">
        <v>0</v>
      </c>
      <c r="R810" s="37">
        <v>809</v>
      </c>
      <c r="S810" s="37">
        <v>0.80900000000000005</v>
      </c>
      <c r="T810">
        <v>0.46899999999999997</v>
      </c>
    </row>
    <row r="811" spans="1:20" x14ac:dyDescent="0.25">
      <c r="A811" s="37">
        <v>619</v>
      </c>
      <c r="B811" s="37" t="s">
        <v>829</v>
      </c>
      <c r="C811" s="37" t="s">
        <v>830</v>
      </c>
      <c r="D811" s="37">
        <v>591413930.55805504</v>
      </c>
      <c r="E811" s="37">
        <v>7120849711.6392403</v>
      </c>
      <c r="F811" s="37">
        <v>1037311922.52538</v>
      </c>
      <c r="G811" s="37">
        <v>8158161634.1646204</v>
      </c>
      <c r="H811" s="37">
        <v>1437161972.90821</v>
      </c>
      <c r="I811" s="37">
        <v>315465989.44054699</v>
      </c>
      <c r="J811" s="37">
        <v>2542975129.4476299</v>
      </c>
      <c r="K811" s="37">
        <v>627786101.09731197</v>
      </c>
      <c r="L811" s="37">
        <v>3170761230.54495</v>
      </c>
      <c r="M811" s="37">
        <v>275947941.11750698</v>
      </c>
      <c r="N811" s="37">
        <v>4577874582.1916103</v>
      </c>
      <c r="O811" s="37">
        <v>409525821.428069</v>
      </c>
      <c r="P811" s="37">
        <v>4987400403.6196604</v>
      </c>
      <c r="Q811" s="37">
        <v>0</v>
      </c>
      <c r="R811" s="37">
        <v>810</v>
      </c>
      <c r="S811" s="37">
        <v>0.81</v>
      </c>
      <c r="T811">
        <v>0.33100000000000002</v>
      </c>
    </row>
    <row r="812" spans="1:20" x14ac:dyDescent="0.25">
      <c r="A812" s="37">
        <v>877</v>
      </c>
      <c r="B812" s="37" t="s">
        <v>829</v>
      </c>
      <c r="C812" s="37" t="s">
        <v>830</v>
      </c>
      <c r="D812" s="37">
        <v>592451795.80973804</v>
      </c>
      <c r="E812" s="37">
        <v>7108767109.8109903</v>
      </c>
      <c r="F812" s="37">
        <v>1050688767.54931</v>
      </c>
      <c r="G812" s="37">
        <v>8159455877.3603201</v>
      </c>
      <c r="H812" s="37">
        <v>1437161972.90821</v>
      </c>
      <c r="I812" s="37">
        <v>314241207.43254203</v>
      </c>
      <c r="J812" s="37">
        <v>2499722166.7462902</v>
      </c>
      <c r="K812" s="37">
        <v>631144416.18677497</v>
      </c>
      <c r="L812" s="37">
        <v>3130866582.9330702</v>
      </c>
      <c r="M812" s="37">
        <v>278210588.377195</v>
      </c>
      <c r="N812" s="37">
        <v>4609044943.0646896</v>
      </c>
      <c r="O812" s="37">
        <v>419544351.362544</v>
      </c>
      <c r="P812" s="37">
        <v>5028589294.4272404</v>
      </c>
      <c r="Q812" s="37">
        <v>0</v>
      </c>
      <c r="R812" s="37">
        <v>811</v>
      </c>
      <c r="S812" s="37">
        <v>0.81100000000000005</v>
      </c>
      <c r="T812">
        <v>0.3</v>
      </c>
    </row>
    <row r="813" spans="1:20" x14ac:dyDescent="0.25">
      <c r="A813" s="37">
        <v>390</v>
      </c>
      <c r="B813" s="37" t="s">
        <v>829</v>
      </c>
      <c r="C813" s="37" t="s">
        <v>830</v>
      </c>
      <c r="D813" s="37">
        <v>609516859.02215397</v>
      </c>
      <c r="E813" s="37">
        <v>6981919701.3346205</v>
      </c>
      <c r="F813" s="37">
        <v>1180004435.9003799</v>
      </c>
      <c r="G813" s="37">
        <v>8161924137.2349997</v>
      </c>
      <c r="H813" s="37">
        <v>1437161972.90821</v>
      </c>
      <c r="I813" s="37">
        <v>324224712.03676099</v>
      </c>
      <c r="J813" s="37">
        <v>2502188656.5282202</v>
      </c>
      <c r="K813" s="37">
        <v>697078281.18368196</v>
      </c>
      <c r="L813" s="37">
        <v>3199266937.7119098</v>
      </c>
      <c r="M813" s="37">
        <v>285292146.98539197</v>
      </c>
      <c r="N813" s="37">
        <v>4479731044.8063898</v>
      </c>
      <c r="O813" s="37">
        <v>482926154.71669799</v>
      </c>
      <c r="P813" s="37">
        <v>4962657199.5230904</v>
      </c>
      <c r="Q813" s="37">
        <v>0</v>
      </c>
      <c r="R813" s="37">
        <v>812</v>
      </c>
      <c r="S813" s="37">
        <v>0.81200000000000006</v>
      </c>
      <c r="T813">
        <v>0.83099999999999996</v>
      </c>
    </row>
    <row r="814" spans="1:20" x14ac:dyDescent="0.25">
      <c r="A814" s="37">
        <v>246</v>
      </c>
      <c r="B814" s="37" t="s">
        <v>829</v>
      </c>
      <c r="C814" s="37" t="s">
        <v>830</v>
      </c>
      <c r="D814" s="37">
        <v>596467239.49616599</v>
      </c>
      <c r="E814" s="37">
        <v>7114065078.27145</v>
      </c>
      <c r="F814" s="37">
        <v>1048081254.05725</v>
      </c>
      <c r="G814" s="37">
        <v>8162146332.3287201</v>
      </c>
      <c r="H814" s="37">
        <v>1437161972.90821</v>
      </c>
      <c r="I814" s="37">
        <v>317370236.03646702</v>
      </c>
      <c r="J814" s="37">
        <v>2526681817.60288</v>
      </c>
      <c r="K814" s="37">
        <v>637301342.10527301</v>
      </c>
      <c r="L814" s="37">
        <v>3163983159.7081599</v>
      </c>
      <c r="M814" s="37">
        <v>279097003.45969802</v>
      </c>
      <c r="N814" s="37">
        <v>4587383260.66856</v>
      </c>
      <c r="O814" s="37">
        <v>410779911.951985</v>
      </c>
      <c r="P814" s="37">
        <v>4998163172.6205502</v>
      </c>
      <c r="Q814" s="37">
        <v>0</v>
      </c>
      <c r="R814" s="37">
        <v>813</v>
      </c>
      <c r="S814" s="37">
        <v>0.81299999999999994</v>
      </c>
      <c r="T814">
        <v>0.156</v>
      </c>
    </row>
    <row r="815" spans="1:20" x14ac:dyDescent="0.25">
      <c r="A815" s="37">
        <v>392</v>
      </c>
      <c r="B815" s="37" t="s">
        <v>829</v>
      </c>
      <c r="C815" s="37" t="s">
        <v>830</v>
      </c>
      <c r="D815" s="37">
        <v>586739702.29411399</v>
      </c>
      <c r="E815" s="37">
        <v>7113487603.0453501</v>
      </c>
      <c r="F815" s="37">
        <v>1063326397.17625</v>
      </c>
      <c r="G815" s="37">
        <v>8176814000.2216101</v>
      </c>
      <c r="H815" s="37">
        <v>1437161972.90821</v>
      </c>
      <c r="I815" s="37">
        <v>310111114.23332602</v>
      </c>
      <c r="J815" s="37">
        <v>2464274802.8353901</v>
      </c>
      <c r="K815" s="37">
        <v>647330409.03264904</v>
      </c>
      <c r="L815" s="37">
        <v>3111605211.8680401</v>
      </c>
      <c r="M815" s="37">
        <v>276628588.06078702</v>
      </c>
      <c r="N815" s="37">
        <v>4649212800.2099504</v>
      </c>
      <c r="O815" s="37">
        <v>415995988.14360398</v>
      </c>
      <c r="P815" s="37">
        <v>5065208788.3535604</v>
      </c>
      <c r="Q815" s="37">
        <v>0</v>
      </c>
      <c r="R815" s="37">
        <v>814</v>
      </c>
      <c r="S815" s="37">
        <v>0.81399999999999995</v>
      </c>
      <c r="T815">
        <v>0.95699999999999996</v>
      </c>
    </row>
    <row r="816" spans="1:20" x14ac:dyDescent="0.25">
      <c r="A816" s="37">
        <v>763</v>
      </c>
      <c r="B816" s="37" t="s">
        <v>829</v>
      </c>
      <c r="C816" s="37" t="s">
        <v>830</v>
      </c>
      <c r="D816" s="37">
        <v>602295175.59860206</v>
      </c>
      <c r="E816" s="37">
        <v>7120905993.6661596</v>
      </c>
      <c r="F816" s="37">
        <v>1065863048.45802</v>
      </c>
      <c r="G816" s="37">
        <v>8186769042.1241903</v>
      </c>
      <c r="H816" s="37">
        <v>1437161972.90821</v>
      </c>
      <c r="I816" s="37">
        <v>318056345.67705101</v>
      </c>
      <c r="J816" s="37">
        <v>2494993178.0620899</v>
      </c>
      <c r="K816" s="37">
        <v>644641308.35917199</v>
      </c>
      <c r="L816" s="37">
        <v>3139634486.4212599</v>
      </c>
      <c r="M816" s="37">
        <v>284238829.92155099</v>
      </c>
      <c r="N816" s="37">
        <v>4625912815.6040697</v>
      </c>
      <c r="O816" s="37">
        <v>421221740.09885299</v>
      </c>
      <c r="P816" s="37">
        <v>5047134555.70292</v>
      </c>
      <c r="Q816" s="37">
        <v>0</v>
      </c>
      <c r="R816" s="37">
        <v>815</v>
      </c>
      <c r="S816" s="37">
        <v>0.81499999999999995</v>
      </c>
      <c r="T816">
        <v>0.89</v>
      </c>
    </row>
    <row r="817" spans="1:20" x14ac:dyDescent="0.25">
      <c r="A817" s="37">
        <v>60</v>
      </c>
      <c r="B817" s="37" t="s">
        <v>829</v>
      </c>
      <c r="C817" s="37" t="s">
        <v>830</v>
      </c>
      <c r="D817" s="37">
        <v>618264838.23551404</v>
      </c>
      <c r="E817" s="37">
        <v>6966579894.8949404</v>
      </c>
      <c r="F817" s="37">
        <v>1231204481.23804</v>
      </c>
      <c r="G817" s="37">
        <v>8197784376.1329899</v>
      </c>
      <c r="H817" s="37">
        <v>1437161972.90821</v>
      </c>
      <c r="I817" s="37">
        <v>328985740.762393</v>
      </c>
      <c r="J817" s="37">
        <v>2495467462.2880702</v>
      </c>
      <c r="K817" s="37">
        <v>731267092.20887101</v>
      </c>
      <c r="L817" s="37">
        <v>3226734554.4969401</v>
      </c>
      <c r="M817" s="37">
        <v>289279097.47311997</v>
      </c>
      <c r="N817" s="37">
        <v>4471112432.6068697</v>
      </c>
      <c r="O817" s="37">
        <v>499937389.029172</v>
      </c>
      <c r="P817" s="37">
        <v>4971049821.6360397</v>
      </c>
      <c r="Q817" s="37">
        <v>0</v>
      </c>
      <c r="R817" s="37">
        <v>816</v>
      </c>
      <c r="S817" s="37">
        <v>0.81599999999999995</v>
      </c>
      <c r="T817">
        <v>0.432</v>
      </c>
    </row>
    <row r="818" spans="1:20" x14ac:dyDescent="0.25">
      <c r="A818" s="37">
        <v>946</v>
      </c>
      <c r="B818" s="37" t="s">
        <v>829</v>
      </c>
      <c r="C818" s="37" t="s">
        <v>830</v>
      </c>
      <c r="D818" s="37">
        <v>596994765.60141897</v>
      </c>
      <c r="E818" s="37">
        <v>7153738190.8681002</v>
      </c>
      <c r="F818" s="37">
        <v>1045802518.97049</v>
      </c>
      <c r="G818" s="37">
        <v>8199540709.8386002</v>
      </c>
      <c r="H818" s="37">
        <v>1437161972.90821</v>
      </c>
      <c r="I818" s="37">
        <v>317009060.935682</v>
      </c>
      <c r="J818" s="37">
        <v>2544449733.65868</v>
      </c>
      <c r="K818" s="37">
        <v>632910134.53500795</v>
      </c>
      <c r="L818" s="37">
        <v>3177359868.1936798</v>
      </c>
      <c r="M818" s="37">
        <v>279985704.66573697</v>
      </c>
      <c r="N818" s="37">
        <v>4609288457.2094097</v>
      </c>
      <c r="O818" s="37">
        <v>412892384.43548399</v>
      </c>
      <c r="P818" s="37">
        <v>5022180841.6449203</v>
      </c>
      <c r="Q818" s="37">
        <v>0</v>
      </c>
      <c r="R818" s="37">
        <v>817</v>
      </c>
      <c r="S818" s="37">
        <v>0.81699999999999995</v>
      </c>
      <c r="T818">
        <v>0.35299999999999998</v>
      </c>
    </row>
    <row r="819" spans="1:20" x14ac:dyDescent="0.25">
      <c r="A819" s="37">
        <v>277</v>
      </c>
      <c r="B819" s="37" t="s">
        <v>829</v>
      </c>
      <c r="C819" s="37" t="s">
        <v>830</v>
      </c>
      <c r="D819" s="37">
        <v>615776394.22552598</v>
      </c>
      <c r="E819" s="37">
        <v>7000532135.1876602</v>
      </c>
      <c r="F819" s="37">
        <v>1216254585.3770299</v>
      </c>
      <c r="G819" s="37">
        <v>8216786720.5647202</v>
      </c>
      <c r="H819" s="37">
        <v>1437161972.90821</v>
      </c>
      <c r="I819" s="37">
        <v>327661489.32609802</v>
      </c>
      <c r="J819" s="37">
        <v>2504000587.6689601</v>
      </c>
      <c r="K819" s="37">
        <v>718334810.23488903</v>
      </c>
      <c r="L819" s="37">
        <v>3222335397.9038501</v>
      </c>
      <c r="M819" s="37">
        <v>288114904.899427</v>
      </c>
      <c r="N819" s="37">
        <v>4496531547.5186901</v>
      </c>
      <c r="O819" s="37">
        <v>497919775.14214498</v>
      </c>
      <c r="P819" s="37">
        <v>4994451322.6608601</v>
      </c>
      <c r="Q819" s="37">
        <v>0</v>
      </c>
      <c r="R819" s="37">
        <v>818</v>
      </c>
      <c r="S819" s="37">
        <v>0.81799999999999995</v>
      </c>
      <c r="T819">
        <v>5.7000000000000002E-2</v>
      </c>
    </row>
    <row r="820" spans="1:20" x14ac:dyDescent="0.25">
      <c r="A820" s="37">
        <v>554</v>
      </c>
      <c r="B820" s="37" t="s">
        <v>829</v>
      </c>
      <c r="C820" s="37" t="s">
        <v>830</v>
      </c>
      <c r="D820" s="37">
        <v>586915648.42735302</v>
      </c>
      <c r="E820" s="37">
        <v>7150234484.4525604</v>
      </c>
      <c r="F820" s="37">
        <v>1074668081.8871601</v>
      </c>
      <c r="G820" s="37">
        <v>8224902566.3397303</v>
      </c>
      <c r="H820" s="37">
        <v>1437161972.90821</v>
      </c>
      <c r="I820" s="37">
        <v>309877518.198883</v>
      </c>
      <c r="J820" s="37">
        <v>2462356692.4655399</v>
      </c>
      <c r="K820" s="37">
        <v>658283283.872841</v>
      </c>
      <c r="L820" s="37">
        <v>3120639976.3383799</v>
      </c>
      <c r="M820" s="37">
        <v>277038130.22846901</v>
      </c>
      <c r="N820" s="37">
        <v>4687877791.9870195</v>
      </c>
      <c r="O820" s="37">
        <v>416384798.01432002</v>
      </c>
      <c r="P820" s="37">
        <v>5104262590.0013504</v>
      </c>
      <c r="Q820" s="37">
        <v>0</v>
      </c>
      <c r="R820" s="37">
        <v>819</v>
      </c>
      <c r="S820" s="37">
        <v>0.81899999999999995</v>
      </c>
      <c r="T820">
        <v>0.70099999999999996</v>
      </c>
    </row>
    <row r="821" spans="1:20" x14ac:dyDescent="0.25">
      <c r="A821" s="37">
        <v>838</v>
      </c>
      <c r="B821" s="37" t="s">
        <v>829</v>
      </c>
      <c r="C821" s="37" t="s">
        <v>830</v>
      </c>
      <c r="D821" s="37">
        <v>591228636.40389895</v>
      </c>
      <c r="E821" s="37">
        <v>7177159955.9101896</v>
      </c>
      <c r="F821" s="37">
        <v>1049226528.41395</v>
      </c>
      <c r="G821" s="37">
        <v>8226386484.3241396</v>
      </c>
      <c r="H821" s="37">
        <v>1437161972.90821</v>
      </c>
      <c r="I821" s="37">
        <v>313660196.82120901</v>
      </c>
      <c r="J821" s="37">
        <v>2534892216.8622799</v>
      </c>
      <c r="K821" s="37">
        <v>629664341.24350202</v>
      </c>
      <c r="L821" s="37">
        <v>3164556558.1057801</v>
      </c>
      <c r="M821" s="37">
        <v>277568439.58268899</v>
      </c>
      <c r="N821" s="37">
        <v>4642267739.0479002</v>
      </c>
      <c r="O821" s="37">
        <v>419562187.17045099</v>
      </c>
      <c r="P821" s="37">
        <v>5061829926.2183599</v>
      </c>
      <c r="Q821" s="37">
        <v>0</v>
      </c>
      <c r="R821" s="37">
        <v>820</v>
      </c>
      <c r="S821" s="37">
        <v>0.82</v>
      </c>
      <c r="T821">
        <v>0.67100000000000004</v>
      </c>
    </row>
    <row r="822" spans="1:20" x14ac:dyDescent="0.25">
      <c r="A822" s="37">
        <v>543</v>
      </c>
      <c r="B822" s="37" t="s">
        <v>829</v>
      </c>
      <c r="C822" s="37" t="s">
        <v>830</v>
      </c>
      <c r="D822" s="37">
        <v>590333170.34085906</v>
      </c>
      <c r="E822" s="37">
        <v>7141661739.9499903</v>
      </c>
      <c r="F822" s="37">
        <v>1088955624.49505</v>
      </c>
      <c r="G822" s="37">
        <v>8230617364.4450502</v>
      </c>
      <c r="H822" s="37">
        <v>1437161972.90821</v>
      </c>
      <c r="I822" s="37">
        <v>311197644.43692899</v>
      </c>
      <c r="J822" s="37">
        <v>2451881776.0775099</v>
      </c>
      <c r="K822" s="37">
        <v>677254164.14860702</v>
      </c>
      <c r="L822" s="37">
        <v>3129135940.22612</v>
      </c>
      <c r="M822" s="37">
        <v>279135525.903929</v>
      </c>
      <c r="N822" s="37">
        <v>4689779963.8724804</v>
      </c>
      <c r="O822" s="37">
        <v>411701460.34645098</v>
      </c>
      <c r="P822" s="37">
        <v>5101481424.2189302</v>
      </c>
      <c r="Q822" s="37">
        <v>0</v>
      </c>
      <c r="R822" s="37">
        <v>821</v>
      </c>
      <c r="S822" s="37">
        <v>0.82099999999999995</v>
      </c>
      <c r="T822">
        <v>0.45400000000000001</v>
      </c>
    </row>
    <row r="823" spans="1:20" x14ac:dyDescent="0.25">
      <c r="A823" s="37">
        <v>6</v>
      </c>
      <c r="B823" s="37" t="s">
        <v>829</v>
      </c>
      <c r="C823" s="37" t="s">
        <v>830</v>
      </c>
      <c r="D823" s="37">
        <v>618899751.820068</v>
      </c>
      <c r="E823" s="37">
        <v>6998789206.2830696</v>
      </c>
      <c r="F823" s="37">
        <v>1234556548.6010201</v>
      </c>
      <c r="G823" s="37">
        <v>8233345754.8841</v>
      </c>
      <c r="H823" s="37">
        <v>1437161972.90821</v>
      </c>
      <c r="I823" s="37">
        <v>331890381.88858598</v>
      </c>
      <c r="J823" s="37">
        <v>2570958176.2017899</v>
      </c>
      <c r="K823" s="37">
        <v>724069002.74902499</v>
      </c>
      <c r="L823" s="37">
        <v>3295027178.95083</v>
      </c>
      <c r="M823" s="37">
        <v>287009369.93148202</v>
      </c>
      <c r="N823" s="37">
        <v>4427831030.0812702</v>
      </c>
      <c r="O823" s="37">
        <v>510487545.85200298</v>
      </c>
      <c r="P823" s="37">
        <v>4938318575.9332705</v>
      </c>
      <c r="Q823" s="37">
        <v>0</v>
      </c>
      <c r="R823" s="37">
        <v>822</v>
      </c>
      <c r="S823" s="37">
        <v>0.82199999999999995</v>
      </c>
      <c r="T823">
        <v>0.38200000000000001</v>
      </c>
    </row>
    <row r="824" spans="1:20" x14ac:dyDescent="0.25">
      <c r="A824" s="37">
        <v>849</v>
      </c>
      <c r="B824" s="37" t="s">
        <v>829</v>
      </c>
      <c r="C824" s="37" t="s">
        <v>830</v>
      </c>
      <c r="D824" s="37">
        <v>609874830.74192095</v>
      </c>
      <c r="E824" s="37">
        <v>7097934392.1922903</v>
      </c>
      <c r="F824" s="37">
        <v>1137615975.62256</v>
      </c>
      <c r="G824" s="37">
        <v>8235550367.8148603</v>
      </c>
      <c r="H824" s="37">
        <v>1437161972.90821</v>
      </c>
      <c r="I824" s="37">
        <v>324378910.44972003</v>
      </c>
      <c r="J824" s="37">
        <v>2508832432.1771202</v>
      </c>
      <c r="K824" s="37">
        <v>696270335.190606</v>
      </c>
      <c r="L824" s="37">
        <v>3205102767.3677301</v>
      </c>
      <c r="M824" s="37">
        <v>285495920.29220003</v>
      </c>
      <c r="N824" s="37">
        <v>4589101960.0151596</v>
      </c>
      <c r="O824" s="37">
        <v>441345640.43195701</v>
      </c>
      <c r="P824" s="37">
        <v>5030447600.4471197</v>
      </c>
      <c r="Q824" s="37">
        <v>0</v>
      </c>
      <c r="R824" s="37">
        <v>823</v>
      </c>
      <c r="S824" s="37">
        <v>0.82299999999999995</v>
      </c>
      <c r="T824">
        <v>0.36499999999999999</v>
      </c>
    </row>
    <row r="825" spans="1:20" x14ac:dyDescent="0.25">
      <c r="A825" s="37">
        <v>712</v>
      </c>
      <c r="B825" s="37" t="s">
        <v>829</v>
      </c>
      <c r="C825" s="37" t="s">
        <v>830</v>
      </c>
      <c r="D825" s="37">
        <v>593079948.61002195</v>
      </c>
      <c r="E825" s="37">
        <v>7118900078.4277601</v>
      </c>
      <c r="F825" s="37">
        <v>1117128018.6552601</v>
      </c>
      <c r="G825" s="37">
        <v>8236028097.0830097</v>
      </c>
      <c r="H825" s="37">
        <v>1437161972.90821</v>
      </c>
      <c r="I825" s="37">
        <v>313724714.13042003</v>
      </c>
      <c r="J825" s="37">
        <v>2449296160.8692198</v>
      </c>
      <c r="K825" s="37">
        <v>691481275.54445696</v>
      </c>
      <c r="L825" s="37">
        <v>3140777436.4136801</v>
      </c>
      <c r="M825" s="37">
        <v>279355234.47960198</v>
      </c>
      <c r="N825" s="37">
        <v>4669603917.5585299</v>
      </c>
      <c r="O825" s="37">
        <v>425646743.11080998</v>
      </c>
      <c r="P825" s="37">
        <v>5095250660.6693296</v>
      </c>
      <c r="Q825" s="37">
        <v>0</v>
      </c>
      <c r="R825" s="37">
        <v>824</v>
      </c>
      <c r="S825" s="37">
        <v>0.82399999999999995</v>
      </c>
      <c r="T825">
        <v>0.71499999999999997</v>
      </c>
    </row>
    <row r="826" spans="1:20" x14ac:dyDescent="0.25">
      <c r="A826" s="37">
        <v>884</v>
      </c>
      <c r="B826" s="37" t="s">
        <v>829</v>
      </c>
      <c r="C826" s="37" t="s">
        <v>830</v>
      </c>
      <c r="D826" s="37">
        <v>602573329.12061203</v>
      </c>
      <c r="E826" s="37">
        <v>7112081619.04111</v>
      </c>
      <c r="F826" s="37">
        <v>1124372556.62573</v>
      </c>
      <c r="G826" s="37">
        <v>8236454175.6668596</v>
      </c>
      <c r="H826" s="37">
        <v>1437161972.90821</v>
      </c>
      <c r="I826" s="37">
        <v>320147642.05913401</v>
      </c>
      <c r="J826" s="37">
        <v>2500235761.6166201</v>
      </c>
      <c r="K826" s="37">
        <v>684577644.51406896</v>
      </c>
      <c r="L826" s="37">
        <v>3184813406.1306901</v>
      </c>
      <c r="M826" s="37">
        <v>282425687.06147802</v>
      </c>
      <c r="N826" s="37">
        <v>4611845857.4244804</v>
      </c>
      <c r="O826" s="37">
        <v>439794912.11166602</v>
      </c>
      <c r="P826" s="37">
        <v>5051640769.5361605</v>
      </c>
      <c r="Q826" s="37">
        <v>0</v>
      </c>
      <c r="R826" s="37">
        <v>825</v>
      </c>
      <c r="S826" s="37">
        <v>0.82499999999999996</v>
      </c>
      <c r="T826">
        <v>0.63200000000000001</v>
      </c>
    </row>
    <row r="827" spans="1:20" x14ac:dyDescent="0.25">
      <c r="A827" s="37">
        <v>585</v>
      </c>
      <c r="B827" s="37" t="s">
        <v>829</v>
      </c>
      <c r="C827" s="37" t="s">
        <v>830</v>
      </c>
      <c r="D827" s="37">
        <v>605185486.10791099</v>
      </c>
      <c r="E827" s="37">
        <v>7064040202.5824299</v>
      </c>
      <c r="F827" s="37">
        <v>1179639853.47001</v>
      </c>
      <c r="G827" s="37">
        <v>8243680056.0524397</v>
      </c>
      <c r="H827" s="37">
        <v>1437161972.90821</v>
      </c>
      <c r="I827" s="37">
        <v>321230788.27053702</v>
      </c>
      <c r="J827" s="37">
        <v>2485707645.2147799</v>
      </c>
      <c r="K827" s="37">
        <v>719564786.93072796</v>
      </c>
      <c r="L827" s="37">
        <v>3205272432.1455002</v>
      </c>
      <c r="M827" s="37">
        <v>283954697.83737302</v>
      </c>
      <c r="N827" s="37">
        <v>4578332557.3676395</v>
      </c>
      <c r="O827" s="37">
        <v>460075066.53929001</v>
      </c>
      <c r="P827" s="37">
        <v>5038407623.9069405</v>
      </c>
      <c r="Q827" s="37">
        <v>0</v>
      </c>
      <c r="R827" s="37">
        <v>826</v>
      </c>
      <c r="S827" s="37">
        <v>0.82599999999999996</v>
      </c>
      <c r="T827">
        <v>0.29699999999999999</v>
      </c>
    </row>
    <row r="828" spans="1:20" x14ac:dyDescent="0.25">
      <c r="A828" s="37">
        <v>456</v>
      </c>
      <c r="B828" s="37" t="s">
        <v>829</v>
      </c>
      <c r="C828" s="37" t="s">
        <v>830</v>
      </c>
      <c r="D828" s="37">
        <v>610865999.77086306</v>
      </c>
      <c r="E828" s="37">
        <v>7041241067.6938295</v>
      </c>
      <c r="F828" s="37">
        <v>1203356692.2026899</v>
      </c>
      <c r="G828" s="37">
        <v>8244597759.8964796</v>
      </c>
      <c r="H828" s="37">
        <v>1437161972.90821</v>
      </c>
      <c r="I828" s="37">
        <v>324055799.36751401</v>
      </c>
      <c r="J828" s="37">
        <v>2518175235.4354801</v>
      </c>
      <c r="K828" s="37">
        <v>711271923.03537905</v>
      </c>
      <c r="L828" s="37">
        <v>3229447158.47086</v>
      </c>
      <c r="M828" s="37">
        <v>286810200.40334898</v>
      </c>
      <c r="N828" s="37">
        <v>4523065832.2583504</v>
      </c>
      <c r="O828" s="37">
        <v>492084769.16731</v>
      </c>
      <c r="P828" s="37">
        <v>5015150601.4256201</v>
      </c>
      <c r="Q828" s="37">
        <v>0</v>
      </c>
      <c r="R828" s="37">
        <v>827</v>
      </c>
      <c r="S828" s="37">
        <v>0.82699999999999996</v>
      </c>
      <c r="T828">
        <v>0.249</v>
      </c>
    </row>
    <row r="829" spans="1:20" x14ac:dyDescent="0.25">
      <c r="A829" s="37">
        <v>343</v>
      </c>
      <c r="B829" s="37" t="s">
        <v>829</v>
      </c>
      <c r="C829" s="37" t="s">
        <v>830</v>
      </c>
      <c r="D829" s="37">
        <v>585410546.11597395</v>
      </c>
      <c r="E829" s="37">
        <v>7220888320.2381496</v>
      </c>
      <c r="F829" s="37">
        <v>1026207579.92274</v>
      </c>
      <c r="G829" s="37">
        <v>8247095900.1608896</v>
      </c>
      <c r="H829" s="37">
        <v>1437161972.90821</v>
      </c>
      <c r="I829" s="37">
        <v>309200218.152493</v>
      </c>
      <c r="J829" s="37">
        <v>2496864055.12322</v>
      </c>
      <c r="K829" s="37">
        <v>624867600.881199</v>
      </c>
      <c r="L829" s="37">
        <v>3121731656.0044198</v>
      </c>
      <c r="M829" s="37">
        <v>276210327.96348101</v>
      </c>
      <c r="N829" s="37">
        <v>4724024265.1149197</v>
      </c>
      <c r="O829" s="37">
        <v>401339979.04154402</v>
      </c>
      <c r="P829" s="37">
        <v>5125364244.1564703</v>
      </c>
      <c r="Q829" s="37">
        <v>0</v>
      </c>
      <c r="R829" s="37">
        <v>828</v>
      </c>
      <c r="S829" s="37">
        <v>0.82799999999999996</v>
      </c>
      <c r="T829">
        <v>0.75900000000000001</v>
      </c>
    </row>
    <row r="830" spans="1:20" x14ac:dyDescent="0.25">
      <c r="A830" s="37">
        <v>878</v>
      </c>
      <c r="B830" s="37" t="s">
        <v>829</v>
      </c>
      <c r="C830" s="37" t="s">
        <v>830</v>
      </c>
      <c r="D830" s="37">
        <v>620404405.38857102</v>
      </c>
      <c r="E830" s="37">
        <v>7025660448.33706</v>
      </c>
      <c r="F830" s="37">
        <v>1222987701.59255</v>
      </c>
      <c r="G830" s="37">
        <v>8248648149.9296398</v>
      </c>
      <c r="H830" s="37">
        <v>1437161972.90821</v>
      </c>
      <c r="I830" s="37">
        <v>331193291.09862602</v>
      </c>
      <c r="J830" s="37">
        <v>2526151168.1803002</v>
      </c>
      <c r="K830" s="37">
        <v>724004235.21318305</v>
      </c>
      <c r="L830" s="37">
        <v>3250155403.3934798</v>
      </c>
      <c r="M830" s="37">
        <v>289211114.28994399</v>
      </c>
      <c r="N830" s="37">
        <v>4499509280.1567497</v>
      </c>
      <c r="O830" s="37">
        <v>498983466.37936699</v>
      </c>
      <c r="P830" s="37">
        <v>4998492746.53615</v>
      </c>
      <c r="Q830" s="37">
        <v>0</v>
      </c>
      <c r="R830" s="37">
        <v>829</v>
      </c>
      <c r="S830" s="37">
        <v>0.82899999999999996</v>
      </c>
      <c r="T830">
        <v>0.89500000000000002</v>
      </c>
    </row>
    <row r="831" spans="1:20" x14ac:dyDescent="0.25">
      <c r="A831" s="37">
        <v>542</v>
      </c>
      <c r="B831" s="37" t="s">
        <v>829</v>
      </c>
      <c r="C831" s="37" t="s">
        <v>830</v>
      </c>
      <c r="D831" s="37">
        <v>608288859.17806995</v>
      </c>
      <c r="E831" s="37">
        <v>7173975715.2381496</v>
      </c>
      <c r="F831" s="37">
        <v>1081602660.9479699</v>
      </c>
      <c r="G831" s="37">
        <v>8255578376.1861296</v>
      </c>
      <c r="H831" s="37">
        <v>1437161972.90821</v>
      </c>
      <c r="I831" s="37">
        <v>321845832.800345</v>
      </c>
      <c r="J831" s="37">
        <v>2511712839.2515898</v>
      </c>
      <c r="K831" s="37">
        <v>656588660.35946596</v>
      </c>
      <c r="L831" s="37">
        <v>3168301499.6110601</v>
      </c>
      <c r="M831" s="37">
        <v>286443026.37772501</v>
      </c>
      <c r="N831" s="37">
        <v>4662262875.9865503</v>
      </c>
      <c r="O831" s="37">
        <v>425014000.588507</v>
      </c>
      <c r="P831" s="37">
        <v>5087276876.5750599</v>
      </c>
      <c r="Q831" s="37">
        <v>0</v>
      </c>
      <c r="R831" s="37">
        <v>830</v>
      </c>
      <c r="S831" s="37">
        <v>0.83</v>
      </c>
      <c r="T831">
        <v>0.752</v>
      </c>
    </row>
    <row r="832" spans="1:20" x14ac:dyDescent="0.25">
      <c r="A832" s="37">
        <v>528</v>
      </c>
      <c r="B832" s="37" t="s">
        <v>829</v>
      </c>
      <c r="C832" s="37" t="s">
        <v>830</v>
      </c>
      <c r="D832" s="37">
        <v>621942421.48555601</v>
      </c>
      <c r="E832" s="37">
        <v>7018807517.73036</v>
      </c>
      <c r="F832" s="37">
        <v>1245254480.9607899</v>
      </c>
      <c r="G832" s="37">
        <v>8264061998.6911802</v>
      </c>
      <c r="H832" s="37">
        <v>1437161972.90821</v>
      </c>
      <c r="I832" s="37">
        <v>331624109.68066299</v>
      </c>
      <c r="J832" s="37">
        <v>2532968033.2284698</v>
      </c>
      <c r="K832" s="37">
        <v>743743947.79903305</v>
      </c>
      <c r="L832" s="37">
        <v>3276711981.0275002</v>
      </c>
      <c r="M832" s="37">
        <v>290318311.80489302</v>
      </c>
      <c r="N832" s="37">
        <v>4485839484.5018797</v>
      </c>
      <c r="O832" s="37">
        <v>501510533.16176301</v>
      </c>
      <c r="P832" s="37">
        <v>4987350017.6636801</v>
      </c>
      <c r="Q832" s="37">
        <v>0</v>
      </c>
      <c r="R832" s="37">
        <v>831</v>
      </c>
      <c r="S832" s="37">
        <v>0.83099999999999996</v>
      </c>
      <c r="T832">
        <v>0.189</v>
      </c>
    </row>
    <row r="833" spans="1:20" x14ac:dyDescent="0.25">
      <c r="A833" s="37">
        <v>99</v>
      </c>
      <c r="B833" s="37" t="s">
        <v>829</v>
      </c>
      <c r="C833" s="37" t="s">
        <v>830</v>
      </c>
      <c r="D833" s="37">
        <v>600181602.80052102</v>
      </c>
      <c r="E833" s="37">
        <v>7090895601.1204796</v>
      </c>
      <c r="F833" s="37">
        <v>1175070332.6354201</v>
      </c>
      <c r="G833" s="37">
        <v>8265965933.7559204</v>
      </c>
      <c r="H833" s="37">
        <v>1437161972.90821</v>
      </c>
      <c r="I833" s="37">
        <v>321060716.02095401</v>
      </c>
      <c r="J833" s="37">
        <v>2529484789.9170699</v>
      </c>
      <c r="K833" s="37">
        <v>715206568.14358699</v>
      </c>
      <c r="L833" s="37">
        <v>3244691358.0606499</v>
      </c>
      <c r="M833" s="37">
        <v>279120886.77956599</v>
      </c>
      <c r="N833" s="37">
        <v>4561410811.2033997</v>
      </c>
      <c r="O833" s="37">
        <v>459863764.49183702</v>
      </c>
      <c r="P833" s="37">
        <v>5021274575.69526</v>
      </c>
      <c r="Q833" s="37">
        <v>0</v>
      </c>
      <c r="R833" s="37">
        <v>832</v>
      </c>
      <c r="S833" s="37">
        <v>0.83199999999999996</v>
      </c>
      <c r="T833">
        <v>0.63600000000000001</v>
      </c>
    </row>
    <row r="834" spans="1:20" x14ac:dyDescent="0.25">
      <c r="A834" s="37">
        <v>885</v>
      </c>
      <c r="B834" s="37" t="s">
        <v>829</v>
      </c>
      <c r="C834" s="37" t="s">
        <v>830</v>
      </c>
      <c r="D834" s="37">
        <v>625646820.73240197</v>
      </c>
      <c r="E834" s="37">
        <v>7006816935.3207998</v>
      </c>
      <c r="F834" s="37">
        <v>1263928637.6737499</v>
      </c>
      <c r="G834" s="37">
        <v>8270745572.9945297</v>
      </c>
      <c r="H834" s="37">
        <v>1437161972.90821</v>
      </c>
      <c r="I834" s="37">
        <v>333400067.321706</v>
      </c>
      <c r="J834" s="37">
        <v>2525294694.3185902</v>
      </c>
      <c r="K834" s="37">
        <v>743772067.80806994</v>
      </c>
      <c r="L834" s="37">
        <v>3269066762.1266699</v>
      </c>
      <c r="M834" s="37">
        <v>292246753.41069603</v>
      </c>
      <c r="N834" s="37">
        <v>4481522241.0022001</v>
      </c>
      <c r="O834" s="37">
        <v>520156569.86568201</v>
      </c>
      <c r="P834" s="37">
        <v>5001678810.8678503</v>
      </c>
      <c r="Q834" s="37">
        <v>0</v>
      </c>
      <c r="R834" s="37">
        <v>833</v>
      </c>
      <c r="S834" s="37">
        <v>0.83299999999999996</v>
      </c>
      <c r="T834">
        <v>0.51300000000000001</v>
      </c>
    </row>
    <row r="835" spans="1:20" x14ac:dyDescent="0.25">
      <c r="A835" s="37">
        <v>144</v>
      </c>
      <c r="B835" s="37" t="s">
        <v>829</v>
      </c>
      <c r="C835" s="37" t="s">
        <v>830</v>
      </c>
      <c r="D835" s="37">
        <v>615469716.20882201</v>
      </c>
      <c r="E835" s="37">
        <v>7021953001.5259304</v>
      </c>
      <c r="F835" s="37">
        <v>1254475312.14096</v>
      </c>
      <c r="G835" s="37">
        <v>8276428313.6668797</v>
      </c>
      <c r="H835" s="37">
        <v>1437161972.90821</v>
      </c>
      <c r="I835" s="37">
        <v>327291967.10509998</v>
      </c>
      <c r="J835" s="37">
        <v>2519743968.6687298</v>
      </c>
      <c r="K835" s="37">
        <v>746551797.93206501</v>
      </c>
      <c r="L835" s="37">
        <v>3266295766.6008</v>
      </c>
      <c r="M835" s="37">
        <v>288177749.10372102</v>
      </c>
      <c r="N835" s="37">
        <v>4502209032.8571901</v>
      </c>
      <c r="O835" s="37">
        <v>507923514.20890099</v>
      </c>
      <c r="P835" s="37">
        <v>5010132547.0660696</v>
      </c>
      <c r="Q835" s="37">
        <v>0</v>
      </c>
      <c r="R835" s="37">
        <v>834</v>
      </c>
      <c r="S835" s="37">
        <v>0.83399999999999996</v>
      </c>
      <c r="T835">
        <v>0.17799999999999999</v>
      </c>
    </row>
    <row r="836" spans="1:20" x14ac:dyDescent="0.25">
      <c r="A836" s="37">
        <v>95</v>
      </c>
      <c r="B836" s="37" t="s">
        <v>829</v>
      </c>
      <c r="C836" s="37" t="s">
        <v>830</v>
      </c>
      <c r="D836" s="37">
        <v>609836398.40167999</v>
      </c>
      <c r="E836" s="37">
        <v>7199500827.8336496</v>
      </c>
      <c r="F836" s="37">
        <v>1086052760.4370201</v>
      </c>
      <c r="G836" s="37">
        <v>8285553588.2706203</v>
      </c>
      <c r="H836" s="37">
        <v>1437161972.90821</v>
      </c>
      <c r="I836" s="37">
        <v>325468257.42694902</v>
      </c>
      <c r="J836" s="37">
        <v>2591842132.7814398</v>
      </c>
      <c r="K836" s="37">
        <v>652437502.04331398</v>
      </c>
      <c r="L836" s="37">
        <v>3244279634.8247499</v>
      </c>
      <c r="M836" s="37">
        <v>284368140.97473001</v>
      </c>
      <c r="N836" s="37">
        <v>4607658695.0522099</v>
      </c>
      <c r="O836" s="37">
        <v>433615258.39371002</v>
      </c>
      <c r="P836" s="37">
        <v>5041273953.4458704</v>
      </c>
      <c r="Q836" s="37">
        <v>0</v>
      </c>
      <c r="R836" s="37">
        <v>835</v>
      </c>
      <c r="S836" s="37">
        <v>0.83499999999999996</v>
      </c>
      <c r="T836">
        <v>9.4E-2</v>
      </c>
    </row>
    <row r="837" spans="1:20" x14ac:dyDescent="0.25">
      <c r="A837" s="37">
        <v>206</v>
      </c>
      <c r="B837" s="37" t="s">
        <v>829</v>
      </c>
      <c r="C837" s="37" t="s">
        <v>830</v>
      </c>
      <c r="D837" s="37">
        <v>608605002.67907</v>
      </c>
      <c r="E837" s="37">
        <v>7083926861.6289701</v>
      </c>
      <c r="F837" s="37">
        <v>1205124071.7292399</v>
      </c>
      <c r="G837" s="37">
        <v>8289050933.3582096</v>
      </c>
      <c r="H837" s="37">
        <v>1437161972.90821</v>
      </c>
      <c r="I837" s="37">
        <v>322953305.92419201</v>
      </c>
      <c r="J837" s="37">
        <v>2489319615.19348</v>
      </c>
      <c r="K837" s="37">
        <v>735948893.44008601</v>
      </c>
      <c r="L837" s="37">
        <v>3225268508.6335702</v>
      </c>
      <c r="M837" s="37">
        <v>285651696.75487697</v>
      </c>
      <c r="N837" s="37">
        <v>4594607246.4354801</v>
      </c>
      <c r="O837" s="37">
        <v>469175178.28916299</v>
      </c>
      <c r="P837" s="37">
        <v>5063782424.7246399</v>
      </c>
      <c r="Q837" s="37">
        <v>0</v>
      </c>
      <c r="R837" s="37">
        <v>836</v>
      </c>
      <c r="S837" s="37">
        <v>0.83599999999999997</v>
      </c>
      <c r="T837">
        <v>0.86499999999999999</v>
      </c>
    </row>
    <row r="838" spans="1:20" x14ac:dyDescent="0.25">
      <c r="A838" s="37">
        <v>164</v>
      </c>
      <c r="B838" s="37" t="s">
        <v>829</v>
      </c>
      <c r="C838" s="37" t="s">
        <v>830</v>
      </c>
      <c r="D838" s="37">
        <v>619968371.50892305</v>
      </c>
      <c r="E838" s="37">
        <v>7013291114.7013302</v>
      </c>
      <c r="F838" s="37">
        <v>1277276263.7274899</v>
      </c>
      <c r="G838" s="37">
        <v>8290567378.4288101</v>
      </c>
      <c r="H838" s="37">
        <v>1437161972.90821</v>
      </c>
      <c r="I838" s="37">
        <v>330459471.732871</v>
      </c>
      <c r="J838" s="37">
        <v>2508704982.2720699</v>
      </c>
      <c r="K838" s="37">
        <v>761383928.61574101</v>
      </c>
      <c r="L838" s="37">
        <v>3270088910.8878198</v>
      </c>
      <c r="M838" s="37">
        <v>289508899.77605098</v>
      </c>
      <c r="N838" s="37">
        <v>4504586132.4292498</v>
      </c>
      <c r="O838" s="37">
        <v>515892335.11175197</v>
      </c>
      <c r="P838" s="37">
        <v>5020478467.5409899</v>
      </c>
      <c r="Q838" s="37">
        <v>0</v>
      </c>
      <c r="R838" s="37">
        <v>837</v>
      </c>
      <c r="S838" s="37">
        <v>0.83699999999999997</v>
      </c>
      <c r="T838">
        <v>0.45700000000000002</v>
      </c>
    </row>
    <row r="839" spans="1:20" x14ac:dyDescent="0.25">
      <c r="A839" s="37">
        <v>659</v>
      </c>
      <c r="B839" s="37" t="s">
        <v>829</v>
      </c>
      <c r="C839" s="37" t="s">
        <v>830</v>
      </c>
      <c r="D839" s="37">
        <v>606369770.59055603</v>
      </c>
      <c r="E839" s="37">
        <v>7180815247.5273104</v>
      </c>
      <c r="F839" s="37">
        <v>1112103824.3424399</v>
      </c>
      <c r="G839" s="37">
        <v>8292919071.8697395</v>
      </c>
      <c r="H839" s="37">
        <v>1437161972.90821</v>
      </c>
      <c r="I839" s="37">
        <v>320567922.26933002</v>
      </c>
      <c r="J839" s="37">
        <v>2507428391.91959</v>
      </c>
      <c r="K839" s="37">
        <v>676334650.67821097</v>
      </c>
      <c r="L839" s="37">
        <v>3183763042.5977998</v>
      </c>
      <c r="M839" s="37">
        <v>285801848.321226</v>
      </c>
      <c r="N839" s="37">
        <v>4673386855.6077204</v>
      </c>
      <c r="O839" s="37">
        <v>435769173.66423398</v>
      </c>
      <c r="P839" s="37">
        <v>5109156029.2719297</v>
      </c>
      <c r="Q839" s="37">
        <v>0</v>
      </c>
      <c r="R839" s="37">
        <v>838</v>
      </c>
      <c r="S839" s="37">
        <v>0.83799999999999997</v>
      </c>
      <c r="T839">
        <v>0.81799999999999995</v>
      </c>
    </row>
    <row r="840" spans="1:20" x14ac:dyDescent="0.25">
      <c r="A840" s="37">
        <v>394</v>
      </c>
      <c r="B840" s="37" t="s">
        <v>829</v>
      </c>
      <c r="C840" s="37" t="s">
        <v>830</v>
      </c>
      <c r="D840" s="37">
        <v>591394753.79491103</v>
      </c>
      <c r="E840" s="37">
        <v>7243587530.9258699</v>
      </c>
      <c r="F840" s="37">
        <v>1051491127.5173399</v>
      </c>
      <c r="G840" s="37">
        <v>8295078658.4431896</v>
      </c>
      <c r="H840" s="37">
        <v>1437161972.90821</v>
      </c>
      <c r="I840" s="37">
        <v>313552067.978598</v>
      </c>
      <c r="J840" s="37">
        <v>2523726832.5195298</v>
      </c>
      <c r="K840" s="37">
        <v>644766792.97384</v>
      </c>
      <c r="L840" s="37">
        <v>3168493625.4933701</v>
      </c>
      <c r="M840" s="37">
        <v>277842685.81631202</v>
      </c>
      <c r="N840" s="37">
        <v>4719860698.4063396</v>
      </c>
      <c r="O840" s="37">
        <v>406724334.54350001</v>
      </c>
      <c r="P840" s="37">
        <v>5126585032.94981</v>
      </c>
      <c r="Q840" s="37">
        <v>0</v>
      </c>
      <c r="R840" s="37">
        <v>839</v>
      </c>
      <c r="S840" s="37">
        <v>0.83899999999999997</v>
      </c>
      <c r="T840">
        <v>0.67600000000000005</v>
      </c>
    </row>
    <row r="841" spans="1:20" x14ac:dyDescent="0.25">
      <c r="A841" s="37">
        <v>575</v>
      </c>
      <c r="B841" s="37" t="s">
        <v>829</v>
      </c>
      <c r="C841" s="37" t="s">
        <v>830</v>
      </c>
      <c r="D841" s="37">
        <v>601058099.54735994</v>
      </c>
      <c r="E841" s="37">
        <v>7221228801.5562096</v>
      </c>
      <c r="F841" s="37">
        <v>1076169763.6547799</v>
      </c>
      <c r="G841" s="37">
        <v>8297398565.2110004</v>
      </c>
      <c r="H841" s="37">
        <v>1437161972.90821</v>
      </c>
      <c r="I841" s="37">
        <v>317724727.56402999</v>
      </c>
      <c r="J841" s="37">
        <v>2484065519.7836099</v>
      </c>
      <c r="K841" s="37">
        <v>661532811.60374904</v>
      </c>
      <c r="L841" s="37">
        <v>3145598331.3873501</v>
      </c>
      <c r="M841" s="37">
        <v>283333371.98333001</v>
      </c>
      <c r="N841" s="37">
        <v>4737163281.7725897</v>
      </c>
      <c r="O841" s="37">
        <v>414636952.05103201</v>
      </c>
      <c r="P841" s="37">
        <v>5151800233.8236504</v>
      </c>
      <c r="Q841" s="37">
        <v>0</v>
      </c>
      <c r="R841" s="37">
        <v>840</v>
      </c>
      <c r="S841" s="37">
        <v>0.84</v>
      </c>
      <c r="T841">
        <v>0.94099999999999995</v>
      </c>
    </row>
    <row r="842" spans="1:20" x14ac:dyDescent="0.25">
      <c r="A842" s="37">
        <v>736</v>
      </c>
      <c r="B842" s="37" t="s">
        <v>829</v>
      </c>
      <c r="C842" s="37" t="s">
        <v>830</v>
      </c>
      <c r="D842" s="37">
        <v>600444623.86521602</v>
      </c>
      <c r="E842" s="37">
        <v>7212848173.6055002</v>
      </c>
      <c r="F842" s="37">
        <v>1086177381.5615499</v>
      </c>
      <c r="G842" s="37">
        <v>8299025555.1670704</v>
      </c>
      <c r="H842" s="37">
        <v>1437161972.90821</v>
      </c>
      <c r="I842" s="37">
        <v>317199790.38237798</v>
      </c>
      <c r="J842" s="37">
        <v>2463385615.0996299</v>
      </c>
      <c r="K842" s="37">
        <v>667148744.10889494</v>
      </c>
      <c r="L842" s="37">
        <v>3130534359.2085199</v>
      </c>
      <c r="M842" s="37">
        <v>283244833.48283702</v>
      </c>
      <c r="N842" s="37">
        <v>4749462558.5058699</v>
      </c>
      <c r="O842" s="37">
        <v>419028637.452663</v>
      </c>
      <c r="P842" s="37">
        <v>5168491195.95854</v>
      </c>
      <c r="Q842" s="37">
        <v>0</v>
      </c>
      <c r="R842" s="37">
        <v>841</v>
      </c>
      <c r="S842" s="37">
        <v>0.84099999999999997</v>
      </c>
      <c r="T842">
        <v>0.78600000000000003</v>
      </c>
    </row>
    <row r="843" spans="1:20" x14ac:dyDescent="0.25">
      <c r="A843" s="37">
        <v>812</v>
      </c>
      <c r="B843" s="37" t="s">
        <v>829</v>
      </c>
      <c r="C843" s="37" t="s">
        <v>830</v>
      </c>
      <c r="D843" s="37">
        <v>590289273.913697</v>
      </c>
      <c r="E843" s="37">
        <v>7272613052.4961395</v>
      </c>
      <c r="F843" s="37">
        <v>1026672429.19683</v>
      </c>
      <c r="G843" s="37">
        <v>8299285481.6929903</v>
      </c>
      <c r="H843" s="37">
        <v>1437161972.90821</v>
      </c>
      <c r="I843" s="37">
        <v>311515595.76439297</v>
      </c>
      <c r="J843" s="37">
        <v>2517091684.3710599</v>
      </c>
      <c r="K843" s="37">
        <v>623913760.192173</v>
      </c>
      <c r="L843" s="37">
        <v>3141005444.56323</v>
      </c>
      <c r="M843" s="37">
        <v>278773678.14930302</v>
      </c>
      <c r="N843" s="37">
        <v>4755521368.1250801</v>
      </c>
      <c r="O843" s="37">
        <v>402758669.004659</v>
      </c>
      <c r="P843" s="37">
        <v>5158280037.1297503</v>
      </c>
      <c r="Q843" s="37">
        <v>0</v>
      </c>
      <c r="R843" s="37">
        <v>842</v>
      </c>
      <c r="S843" s="37">
        <v>0.84199999999999997</v>
      </c>
      <c r="T843">
        <v>0.89900000000000002</v>
      </c>
    </row>
    <row r="844" spans="1:20" x14ac:dyDescent="0.25">
      <c r="A844" s="37">
        <v>304</v>
      </c>
      <c r="B844" s="37" t="s">
        <v>829</v>
      </c>
      <c r="C844" s="37" t="s">
        <v>830</v>
      </c>
      <c r="D844" s="37">
        <v>629218542.29371202</v>
      </c>
      <c r="E844" s="37">
        <v>7063928746.0687504</v>
      </c>
      <c r="F844" s="37">
        <v>1237280077.2037201</v>
      </c>
      <c r="G844" s="37">
        <v>8301208823.2724705</v>
      </c>
      <c r="H844" s="37">
        <v>1437161972.90821</v>
      </c>
      <c r="I844" s="37">
        <v>336779616.60868597</v>
      </c>
      <c r="J844" s="37">
        <v>2582713872.4377098</v>
      </c>
      <c r="K844" s="37">
        <v>725117114.96960402</v>
      </c>
      <c r="L844" s="37">
        <v>3307830987.40731</v>
      </c>
      <c r="M844" s="37">
        <v>292438925.68502599</v>
      </c>
      <c r="N844" s="37">
        <v>4481214873.6310396</v>
      </c>
      <c r="O844" s="37">
        <v>512162962.23411602</v>
      </c>
      <c r="P844" s="37">
        <v>4993377835.86516</v>
      </c>
      <c r="Q844" s="37">
        <v>0</v>
      </c>
      <c r="R844" s="37">
        <v>843</v>
      </c>
      <c r="S844" s="37">
        <v>0.84299999999999997</v>
      </c>
      <c r="T844">
        <v>0.48899999999999999</v>
      </c>
    </row>
    <row r="845" spans="1:20" x14ac:dyDescent="0.25">
      <c r="A845" s="37">
        <v>724</v>
      </c>
      <c r="B845" s="37" t="s">
        <v>829</v>
      </c>
      <c r="C845" s="37" t="s">
        <v>830</v>
      </c>
      <c r="D845" s="37">
        <v>607720937.22877002</v>
      </c>
      <c r="E845" s="37">
        <v>7099506052.1007996</v>
      </c>
      <c r="F845" s="37">
        <v>1205251641.4939599</v>
      </c>
      <c r="G845" s="37">
        <v>8304757693.5947599</v>
      </c>
      <c r="H845" s="37">
        <v>1437161972.90821</v>
      </c>
      <c r="I845" s="37">
        <v>322084979.33539802</v>
      </c>
      <c r="J845" s="37">
        <v>2497001127.77598</v>
      </c>
      <c r="K845" s="37">
        <v>737642437.98252201</v>
      </c>
      <c r="L845" s="37">
        <v>3234643565.7585101</v>
      </c>
      <c r="M845" s="37">
        <v>285635957.89337099</v>
      </c>
      <c r="N845" s="37">
        <v>4602504924.3248196</v>
      </c>
      <c r="O845" s="37">
        <v>467609203.51143903</v>
      </c>
      <c r="P845" s="37">
        <v>5070114127.8362503</v>
      </c>
      <c r="Q845" s="37">
        <v>0</v>
      </c>
      <c r="R845" s="37">
        <v>844</v>
      </c>
      <c r="S845" s="37">
        <v>0.84399999999999997</v>
      </c>
      <c r="T845">
        <v>0.626</v>
      </c>
    </row>
    <row r="846" spans="1:20" x14ac:dyDescent="0.25">
      <c r="A846" s="37">
        <v>369</v>
      </c>
      <c r="B846" s="37" t="s">
        <v>829</v>
      </c>
      <c r="C846" s="37" t="s">
        <v>830</v>
      </c>
      <c r="D846" s="37">
        <v>622736166.689574</v>
      </c>
      <c r="E846" s="37">
        <v>7040443950.0552998</v>
      </c>
      <c r="F846" s="37">
        <v>1264614420.16065</v>
      </c>
      <c r="G846" s="37">
        <v>8305058370.2159595</v>
      </c>
      <c r="H846" s="37">
        <v>1437161972.90821</v>
      </c>
      <c r="I846" s="37">
        <v>330674334.30020797</v>
      </c>
      <c r="J846" s="37">
        <v>2510297062.69626</v>
      </c>
      <c r="K846" s="37">
        <v>751646234.11306405</v>
      </c>
      <c r="L846" s="37">
        <v>3261943296.80932</v>
      </c>
      <c r="M846" s="37">
        <v>292061832.38936502</v>
      </c>
      <c r="N846" s="37">
        <v>4530146887.3590403</v>
      </c>
      <c r="O846" s="37">
        <v>512968186.04759401</v>
      </c>
      <c r="P846" s="37">
        <v>5043115073.4066401</v>
      </c>
      <c r="Q846" s="37">
        <v>0</v>
      </c>
      <c r="R846" s="37">
        <v>845</v>
      </c>
      <c r="S846" s="37">
        <v>0.84499999999999997</v>
      </c>
      <c r="T846">
        <v>0.22500000000000001</v>
      </c>
    </row>
    <row r="847" spans="1:20" x14ac:dyDescent="0.25">
      <c r="A847" s="37">
        <v>370</v>
      </c>
      <c r="B847" s="37" t="s">
        <v>829</v>
      </c>
      <c r="C847" s="37" t="s">
        <v>830</v>
      </c>
      <c r="D847" s="37">
        <v>616441506.77652299</v>
      </c>
      <c r="E847" s="37">
        <v>7209095039.3926401</v>
      </c>
      <c r="F847" s="37">
        <v>1102443377.95276</v>
      </c>
      <c r="G847" s="37">
        <v>8311538417.3454199</v>
      </c>
      <c r="H847" s="37">
        <v>1437161972.90821</v>
      </c>
      <c r="I847" s="37">
        <v>326326189.37726498</v>
      </c>
      <c r="J847" s="37">
        <v>2528684313.5991998</v>
      </c>
      <c r="K847" s="37">
        <v>670332373.02247</v>
      </c>
      <c r="L847" s="37">
        <v>3199016686.6216602</v>
      </c>
      <c r="M847" s="37">
        <v>290115317.39925802</v>
      </c>
      <c r="N847" s="37">
        <v>4680410725.7934399</v>
      </c>
      <c r="O847" s="37">
        <v>432111004.930291</v>
      </c>
      <c r="P847" s="37">
        <v>5112521730.7237501</v>
      </c>
      <c r="Q847" s="37">
        <v>0</v>
      </c>
      <c r="R847" s="37">
        <v>846</v>
      </c>
      <c r="S847" s="37">
        <v>0.84599999999999997</v>
      </c>
      <c r="T847">
        <v>5.0999999999999997E-2</v>
      </c>
    </row>
    <row r="848" spans="1:20" x14ac:dyDescent="0.25">
      <c r="A848" s="37">
        <v>384</v>
      </c>
      <c r="B848" s="37" t="s">
        <v>829</v>
      </c>
      <c r="C848" s="37" t="s">
        <v>830</v>
      </c>
      <c r="D848" s="37">
        <v>627494613.74464297</v>
      </c>
      <c r="E848" s="37">
        <v>7081930030.0212097</v>
      </c>
      <c r="F848" s="37">
        <v>1238075855.4128101</v>
      </c>
      <c r="G848" s="37">
        <v>8320005885.4340096</v>
      </c>
      <c r="H848" s="37">
        <v>1437161972.90821</v>
      </c>
      <c r="I848" s="37">
        <v>333603850.67764598</v>
      </c>
      <c r="J848" s="37">
        <v>2531991601.8312702</v>
      </c>
      <c r="K848" s="37">
        <v>733999642.76070201</v>
      </c>
      <c r="L848" s="37">
        <v>3265991244.59199</v>
      </c>
      <c r="M848" s="37">
        <v>293890763.06699699</v>
      </c>
      <c r="N848" s="37">
        <v>4549938428.18993</v>
      </c>
      <c r="O848" s="37">
        <v>504076212.65211302</v>
      </c>
      <c r="P848" s="37">
        <v>5054014640.84202</v>
      </c>
      <c r="Q848" s="37">
        <v>0</v>
      </c>
      <c r="R848" s="37">
        <v>847</v>
      </c>
      <c r="S848" s="37">
        <v>0.84699999999999998</v>
      </c>
      <c r="T848">
        <v>0.17599999999999999</v>
      </c>
    </row>
    <row r="849" spans="1:20" x14ac:dyDescent="0.25">
      <c r="A849" s="37">
        <v>936</v>
      </c>
      <c r="B849" s="37" t="s">
        <v>829</v>
      </c>
      <c r="C849" s="37" t="s">
        <v>830</v>
      </c>
      <c r="D849" s="37">
        <v>613675125.76337397</v>
      </c>
      <c r="E849" s="37">
        <v>7222611507.1090603</v>
      </c>
      <c r="F849" s="37">
        <v>1100467989.5197999</v>
      </c>
      <c r="G849" s="37">
        <v>8323079496.6288404</v>
      </c>
      <c r="H849" s="37">
        <v>1437161972.90821</v>
      </c>
      <c r="I849" s="37">
        <v>324844236.03384399</v>
      </c>
      <c r="J849" s="37">
        <v>2532471164.9444199</v>
      </c>
      <c r="K849" s="37">
        <v>668098954.15752196</v>
      </c>
      <c r="L849" s="37">
        <v>3200570119.1019502</v>
      </c>
      <c r="M849" s="37">
        <v>288830889.72952998</v>
      </c>
      <c r="N849" s="37">
        <v>4690140342.1646299</v>
      </c>
      <c r="O849" s="37">
        <v>432369035.362279</v>
      </c>
      <c r="P849" s="37">
        <v>5122509377.5268898</v>
      </c>
      <c r="Q849" s="37">
        <v>0</v>
      </c>
      <c r="R849" s="37">
        <v>848</v>
      </c>
      <c r="S849" s="37">
        <v>0.84799999999999998</v>
      </c>
      <c r="T849">
        <v>0.95799999999999996</v>
      </c>
    </row>
    <row r="850" spans="1:20" x14ac:dyDescent="0.25">
      <c r="A850" s="37">
        <v>927</v>
      </c>
      <c r="B850" s="37" t="s">
        <v>829</v>
      </c>
      <c r="C850" s="37" t="s">
        <v>830</v>
      </c>
      <c r="D850" s="37">
        <v>603498506.96384799</v>
      </c>
      <c r="E850" s="37">
        <v>7166431424.6239595</v>
      </c>
      <c r="F850" s="37">
        <v>1168640776.7704999</v>
      </c>
      <c r="G850" s="37">
        <v>8335072201.3944302</v>
      </c>
      <c r="H850" s="37">
        <v>1437161972.90821</v>
      </c>
      <c r="I850" s="37">
        <v>321479589.75597799</v>
      </c>
      <c r="J850" s="37">
        <v>2536595865.3817101</v>
      </c>
      <c r="K850" s="37">
        <v>706902453.23756099</v>
      </c>
      <c r="L850" s="37">
        <v>3243498318.6192598</v>
      </c>
      <c r="M850" s="37">
        <v>282018917.20786899</v>
      </c>
      <c r="N850" s="37">
        <v>4629835559.2422504</v>
      </c>
      <c r="O850" s="37">
        <v>461738323.532942</v>
      </c>
      <c r="P850" s="37">
        <v>5091573882.7751598</v>
      </c>
      <c r="Q850" s="37">
        <v>0</v>
      </c>
      <c r="R850" s="37">
        <v>849</v>
      </c>
      <c r="S850" s="37">
        <v>0.84899999999999998</v>
      </c>
      <c r="T850">
        <v>0.81</v>
      </c>
    </row>
    <row r="851" spans="1:20" x14ac:dyDescent="0.25">
      <c r="A851" s="37">
        <v>435</v>
      </c>
      <c r="B851" s="37" t="s">
        <v>829</v>
      </c>
      <c r="C851" s="37" t="s">
        <v>830</v>
      </c>
      <c r="D851" s="37">
        <v>588531745.78094602</v>
      </c>
      <c r="E851" s="37">
        <v>7321011113.4575396</v>
      </c>
      <c r="F851" s="37">
        <v>1017134809.53306</v>
      </c>
      <c r="G851" s="37">
        <v>8338145922.9906197</v>
      </c>
      <c r="H851" s="37">
        <v>1437161972.90821</v>
      </c>
      <c r="I851" s="37">
        <v>312205723.35265797</v>
      </c>
      <c r="J851" s="37">
        <v>2560979262.4818401</v>
      </c>
      <c r="K851" s="37">
        <v>621804582.44512296</v>
      </c>
      <c r="L851" s="37">
        <v>3182783844.92696</v>
      </c>
      <c r="M851" s="37">
        <v>276326022.42828703</v>
      </c>
      <c r="N851" s="37">
        <v>4760031850.9756899</v>
      </c>
      <c r="O851" s="37">
        <v>395330227.08793998</v>
      </c>
      <c r="P851" s="37">
        <v>5155362078.0636501</v>
      </c>
      <c r="Q851" s="37">
        <v>0</v>
      </c>
      <c r="R851" s="37">
        <v>850</v>
      </c>
      <c r="S851" s="37">
        <v>0.85</v>
      </c>
      <c r="T851">
        <v>0.98699999999999999</v>
      </c>
    </row>
    <row r="852" spans="1:20" x14ac:dyDescent="0.25">
      <c r="A852" s="37">
        <v>746</v>
      </c>
      <c r="B852" s="37" t="s">
        <v>829</v>
      </c>
      <c r="C852" s="37" t="s">
        <v>830</v>
      </c>
      <c r="D852" s="37">
        <v>616729814.36503506</v>
      </c>
      <c r="E852" s="37">
        <v>7128538646.2854404</v>
      </c>
      <c r="F852" s="37">
        <v>1233571502.0539999</v>
      </c>
      <c r="G852" s="37">
        <v>8362110148.3394299</v>
      </c>
      <c r="H852" s="37">
        <v>1437161972.90821</v>
      </c>
      <c r="I852" s="37">
        <v>328582439.73757201</v>
      </c>
      <c r="J852" s="37">
        <v>2503590104.1155701</v>
      </c>
      <c r="K852" s="37">
        <v>747716014.50634801</v>
      </c>
      <c r="L852" s="37">
        <v>3251306118.6219201</v>
      </c>
      <c r="M852" s="37">
        <v>288147374.62746203</v>
      </c>
      <c r="N852" s="37">
        <v>4624948542.1698599</v>
      </c>
      <c r="O852" s="37">
        <v>485855487.54765898</v>
      </c>
      <c r="P852" s="37">
        <v>5110804029.7174997</v>
      </c>
      <c r="Q852" s="37">
        <v>0</v>
      </c>
      <c r="R852" s="37">
        <v>851</v>
      </c>
      <c r="S852" s="37">
        <v>0.85099999999999998</v>
      </c>
      <c r="T852">
        <v>0.92300000000000004</v>
      </c>
    </row>
    <row r="853" spans="1:20" x14ac:dyDescent="0.25">
      <c r="A853" s="37">
        <v>400</v>
      </c>
      <c r="B853" s="37" t="s">
        <v>829</v>
      </c>
      <c r="C853" s="37" t="s">
        <v>830</v>
      </c>
      <c r="D853" s="37">
        <v>630991122.17545104</v>
      </c>
      <c r="E853" s="37">
        <v>7098601006.8231297</v>
      </c>
      <c r="F853" s="37">
        <v>1265076758.41694</v>
      </c>
      <c r="G853" s="37">
        <v>8363677765.2401104</v>
      </c>
      <c r="H853" s="37">
        <v>1437161972.90821</v>
      </c>
      <c r="I853" s="37">
        <v>336600723.380018</v>
      </c>
      <c r="J853" s="37">
        <v>2550374889.1368999</v>
      </c>
      <c r="K853" s="37">
        <v>754297440.31448996</v>
      </c>
      <c r="L853" s="37">
        <v>3304672329.4513898</v>
      </c>
      <c r="M853" s="37">
        <v>294390398.79543298</v>
      </c>
      <c r="N853" s="37">
        <v>4548226117.6862297</v>
      </c>
      <c r="O853" s="37">
        <v>510779318.10245502</v>
      </c>
      <c r="P853" s="37">
        <v>5059005435.7887201</v>
      </c>
      <c r="Q853" s="37">
        <v>0</v>
      </c>
      <c r="R853" s="37">
        <v>852</v>
      </c>
      <c r="S853" s="37">
        <v>0.85199999999999998</v>
      </c>
      <c r="T853">
        <v>0.745</v>
      </c>
    </row>
    <row r="854" spans="1:20" x14ac:dyDescent="0.25">
      <c r="A854" s="37">
        <v>918</v>
      </c>
      <c r="B854" s="37" t="s">
        <v>829</v>
      </c>
      <c r="C854" s="37" t="s">
        <v>830</v>
      </c>
      <c r="D854" s="37">
        <v>626926105.03809798</v>
      </c>
      <c r="E854" s="37">
        <v>7112513420.4142303</v>
      </c>
      <c r="F854" s="37">
        <v>1252413303.5813601</v>
      </c>
      <c r="G854" s="37">
        <v>8364926723.9955797</v>
      </c>
      <c r="H854" s="37">
        <v>1437161972.90821</v>
      </c>
      <c r="I854" s="37">
        <v>334266078.42734402</v>
      </c>
      <c r="J854" s="37">
        <v>2556841202.9667501</v>
      </c>
      <c r="K854" s="37">
        <v>742661966.50445795</v>
      </c>
      <c r="L854" s="37">
        <v>3299503169.47121</v>
      </c>
      <c r="M854" s="37">
        <v>292660026.610753</v>
      </c>
      <c r="N854" s="37">
        <v>4555672217.4474697</v>
      </c>
      <c r="O854" s="37">
        <v>509751337.07690901</v>
      </c>
      <c r="P854" s="37">
        <v>5065423554.5243702</v>
      </c>
      <c r="Q854" s="37">
        <v>0</v>
      </c>
      <c r="R854" s="37">
        <v>853</v>
      </c>
      <c r="S854" s="37">
        <v>0.85299999999999998</v>
      </c>
      <c r="T854">
        <v>0.13800000000000001</v>
      </c>
    </row>
    <row r="855" spans="1:20" x14ac:dyDescent="0.25">
      <c r="A855" s="37">
        <v>572</v>
      </c>
      <c r="B855" s="37" t="s">
        <v>829</v>
      </c>
      <c r="C855" s="37" t="s">
        <v>830</v>
      </c>
      <c r="D855" s="37">
        <v>610856468.82075906</v>
      </c>
      <c r="E855" s="37">
        <v>7153759432.9172297</v>
      </c>
      <c r="F855" s="37">
        <v>1224103690.8067501</v>
      </c>
      <c r="G855" s="37">
        <v>8377863123.7239799</v>
      </c>
      <c r="H855" s="37">
        <v>1437161972.90821</v>
      </c>
      <c r="I855" s="37">
        <v>325078075.26476198</v>
      </c>
      <c r="J855" s="37">
        <v>2520250209.2006302</v>
      </c>
      <c r="K855" s="37">
        <v>741612759.93656504</v>
      </c>
      <c r="L855" s="37">
        <v>3261862969.1371999</v>
      </c>
      <c r="M855" s="37">
        <v>285778393.55599701</v>
      </c>
      <c r="N855" s="37">
        <v>4633509223.7166004</v>
      </c>
      <c r="O855" s="37">
        <v>482490930.870188</v>
      </c>
      <c r="P855" s="37">
        <v>5116000154.5867796</v>
      </c>
      <c r="Q855" s="37">
        <v>0</v>
      </c>
      <c r="R855" s="37">
        <v>854</v>
      </c>
      <c r="S855" s="37">
        <v>0.85399999999999998</v>
      </c>
      <c r="T855">
        <v>0.51600000000000001</v>
      </c>
    </row>
    <row r="856" spans="1:20" x14ac:dyDescent="0.25">
      <c r="A856" s="37">
        <v>397</v>
      </c>
      <c r="B856" s="37" t="s">
        <v>829</v>
      </c>
      <c r="C856" s="37" t="s">
        <v>830</v>
      </c>
      <c r="D856" s="37">
        <v>619640304.71817398</v>
      </c>
      <c r="E856" s="37">
        <v>7264932054.5395498</v>
      </c>
      <c r="F856" s="37">
        <v>1122317966.50159</v>
      </c>
      <c r="G856" s="37">
        <v>8387250021.0411501</v>
      </c>
      <c r="H856" s="37">
        <v>1437161972.90821</v>
      </c>
      <c r="I856" s="37">
        <v>328311087.91893703</v>
      </c>
      <c r="J856" s="37">
        <v>2547075218.8032098</v>
      </c>
      <c r="K856" s="37">
        <v>682334579.64102495</v>
      </c>
      <c r="L856" s="37">
        <v>3229409798.4442401</v>
      </c>
      <c r="M856" s="37">
        <v>291329216.79923701</v>
      </c>
      <c r="N856" s="37">
        <v>4717856835.7363396</v>
      </c>
      <c r="O856" s="37">
        <v>439983386.860569</v>
      </c>
      <c r="P856" s="37">
        <v>5157840222.5969</v>
      </c>
      <c r="Q856" s="37">
        <v>0</v>
      </c>
      <c r="R856" s="37">
        <v>855</v>
      </c>
      <c r="S856" s="37">
        <v>0.85499999999999998</v>
      </c>
      <c r="T856">
        <v>0.77400000000000002</v>
      </c>
    </row>
    <row r="857" spans="1:20" x14ac:dyDescent="0.25">
      <c r="A857" s="37">
        <v>981</v>
      </c>
      <c r="B857" s="37" t="s">
        <v>829</v>
      </c>
      <c r="C857" s="37" t="s">
        <v>830</v>
      </c>
      <c r="D857" s="37">
        <v>612194573.37684</v>
      </c>
      <c r="E857" s="37">
        <v>7229584412.93859</v>
      </c>
      <c r="F857" s="37">
        <v>1159529427.3278899</v>
      </c>
      <c r="G857" s="37">
        <v>8389113840.2664604</v>
      </c>
      <c r="H857" s="37">
        <v>1437161972.90821</v>
      </c>
      <c r="I857" s="37">
        <v>324865758.29279602</v>
      </c>
      <c r="J857" s="37">
        <v>2567590642.9728198</v>
      </c>
      <c r="K857" s="37">
        <v>708283332.49006999</v>
      </c>
      <c r="L857" s="37">
        <v>3275873975.4628901</v>
      </c>
      <c r="M857" s="37">
        <v>287328815.08404398</v>
      </c>
      <c r="N857" s="37">
        <v>4661993769.9657602</v>
      </c>
      <c r="O857" s="37">
        <v>451246094.837825</v>
      </c>
      <c r="P857" s="37">
        <v>5113239864.8035603</v>
      </c>
      <c r="Q857" s="37">
        <v>0</v>
      </c>
      <c r="R857" s="37">
        <v>856</v>
      </c>
      <c r="S857" s="37">
        <v>0.85599999999999998</v>
      </c>
      <c r="T857">
        <v>0.93600000000000005</v>
      </c>
    </row>
    <row r="858" spans="1:20" x14ac:dyDescent="0.25">
      <c r="A858" s="37">
        <v>757</v>
      </c>
      <c r="B858" s="37" t="s">
        <v>829</v>
      </c>
      <c r="C858" s="37" t="s">
        <v>830</v>
      </c>
      <c r="D858" s="37">
        <v>628815900.33156896</v>
      </c>
      <c r="E858" s="37">
        <v>7173214818.7367001</v>
      </c>
      <c r="F858" s="37">
        <v>1217255629.7149501</v>
      </c>
      <c r="G858" s="37">
        <v>8390470448.4516497</v>
      </c>
      <c r="H858" s="37">
        <v>1437161972.90821</v>
      </c>
      <c r="I858" s="37">
        <v>334516580.08084798</v>
      </c>
      <c r="J858" s="37">
        <v>2566885404.2887402</v>
      </c>
      <c r="K858" s="37">
        <v>719485038.18180299</v>
      </c>
      <c r="L858" s="37">
        <v>3286370442.47054</v>
      </c>
      <c r="M858" s="37">
        <v>294299320.25072002</v>
      </c>
      <c r="N858" s="37">
        <v>4606329414.4479599</v>
      </c>
      <c r="O858" s="37">
        <v>497770591.53314799</v>
      </c>
      <c r="P858" s="37">
        <v>5104100005.9811001</v>
      </c>
      <c r="Q858" s="37">
        <v>0</v>
      </c>
      <c r="R858" s="37">
        <v>857</v>
      </c>
      <c r="S858" s="37">
        <v>0.85699999999999998</v>
      </c>
      <c r="T858">
        <v>0.441</v>
      </c>
    </row>
    <row r="859" spans="1:20" x14ac:dyDescent="0.25">
      <c r="A859" s="37">
        <v>224</v>
      </c>
      <c r="B859" s="37" t="s">
        <v>829</v>
      </c>
      <c r="C859" s="37" t="s">
        <v>830</v>
      </c>
      <c r="D859" s="37">
        <v>629067134.20246804</v>
      </c>
      <c r="E859" s="37">
        <v>7113604706.1231298</v>
      </c>
      <c r="F859" s="37">
        <v>1277791626.78828</v>
      </c>
      <c r="G859" s="37">
        <v>8391396332.9114304</v>
      </c>
      <c r="H859" s="37">
        <v>1437161972.90821</v>
      </c>
      <c r="I859" s="37">
        <v>335534872.403458</v>
      </c>
      <c r="J859" s="37">
        <v>2541317826.5378399</v>
      </c>
      <c r="K859" s="37">
        <v>758218649.57974994</v>
      </c>
      <c r="L859" s="37">
        <v>3299536476.11759</v>
      </c>
      <c r="M859" s="37">
        <v>293532261.79900998</v>
      </c>
      <c r="N859" s="37">
        <v>4572286879.58529</v>
      </c>
      <c r="O859" s="37">
        <v>519572977.20853698</v>
      </c>
      <c r="P859" s="37">
        <v>5091859856.7938299</v>
      </c>
      <c r="Q859" s="37">
        <v>0</v>
      </c>
      <c r="R859" s="37">
        <v>858</v>
      </c>
      <c r="S859" s="37">
        <v>0.85799999999999998</v>
      </c>
      <c r="T859">
        <v>0.56200000000000006</v>
      </c>
    </row>
    <row r="860" spans="1:20" x14ac:dyDescent="0.25">
      <c r="A860" s="37">
        <v>341</v>
      </c>
      <c r="B860" s="37" t="s">
        <v>829</v>
      </c>
      <c r="C860" s="37" t="s">
        <v>830</v>
      </c>
      <c r="D860" s="37">
        <v>632752150.13649702</v>
      </c>
      <c r="E860" s="37">
        <v>7117136133.1066599</v>
      </c>
      <c r="F860" s="37">
        <v>1275948941.7014101</v>
      </c>
      <c r="G860" s="37">
        <v>8393085074.8080702</v>
      </c>
      <c r="H860" s="37">
        <v>1437161972.90821</v>
      </c>
      <c r="I860" s="37">
        <v>338666519.870736</v>
      </c>
      <c r="J860" s="37">
        <v>2590178647.9832902</v>
      </c>
      <c r="K860" s="37">
        <v>749865137.00679898</v>
      </c>
      <c r="L860" s="37">
        <v>3340043784.9900799</v>
      </c>
      <c r="M860" s="37">
        <v>294085630.26576102</v>
      </c>
      <c r="N860" s="37">
        <v>4526957485.1233702</v>
      </c>
      <c r="O860" s="37">
        <v>526083804.69461298</v>
      </c>
      <c r="P860" s="37">
        <v>5053041289.8179798</v>
      </c>
      <c r="Q860" s="37">
        <v>0</v>
      </c>
      <c r="R860" s="37">
        <v>859</v>
      </c>
      <c r="S860" s="37">
        <v>0.85899999999999999</v>
      </c>
      <c r="T860">
        <v>0.47899999999999998</v>
      </c>
    </row>
    <row r="861" spans="1:20" x14ac:dyDescent="0.25">
      <c r="A861" s="37">
        <v>639</v>
      </c>
      <c r="B861" s="37" t="s">
        <v>829</v>
      </c>
      <c r="C861" s="37" t="s">
        <v>830</v>
      </c>
      <c r="D861" s="37">
        <v>603236002.82807899</v>
      </c>
      <c r="E861" s="37">
        <v>7285165828.5238304</v>
      </c>
      <c r="F861" s="37">
        <v>1123619872.8971601</v>
      </c>
      <c r="G861" s="37">
        <v>8408785701.42097</v>
      </c>
      <c r="H861" s="37">
        <v>1437161972.90821</v>
      </c>
      <c r="I861" s="37">
        <v>318402725.15030301</v>
      </c>
      <c r="J861" s="37">
        <v>2516079713.7967501</v>
      </c>
      <c r="K861" s="37">
        <v>686521894.55434299</v>
      </c>
      <c r="L861" s="37">
        <v>3202601608.3511</v>
      </c>
      <c r="M861" s="37">
        <v>284833277.67777503</v>
      </c>
      <c r="N861" s="37">
        <v>4769086114.7270699</v>
      </c>
      <c r="O861" s="37">
        <v>437097978.342825</v>
      </c>
      <c r="P861" s="37">
        <v>5206184093.06987</v>
      </c>
      <c r="Q861" s="37">
        <v>0</v>
      </c>
      <c r="R861" s="37">
        <v>860</v>
      </c>
      <c r="S861" s="37">
        <v>0.86</v>
      </c>
      <c r="T861">
        <v>0.20399999999999999</v>
      </c>
    </row>
    <row r="862" spans="1:20" x14ac:dyDescent="0.25">
      <c r="A862" s="37">
        <v>518</v>
      </c>
      <c r="B862" s="37" t="s">
        <v>829</v>
      </c>
      <c r="C862" s="37" t="s">
        <v>830</v>
      </c>
      <c r="D862" s="37">
        <v>616397123.79931498</v>
      </c>
      <c r="E862" s="37">
        <v>7306899454.7670202</v>
      </c>
      <c r="F862" s="37">
        <v>1102348682.8430099</v>
      </c>
      <c r="G862" s="37">
        <v>8409248137.6100197</v>
      </c>
      <c r="H862" s="37">
        <v>1437161972.90821</v>
      </c>
      <c r="I862" s="37">
        <v>327513125.68539399</v>
      </c>
      <c r="J862" s="37">
        <v>2580714961.6917601</v>
      </c>
      <c r="K862" s="37">
        <v>665850905.08940494</v>
      </c>
      <c r="L862" s="37">
        <v>3246565866.7811699</v>
      </c>
      <c r="M862" s="37">
        <v>288883998.11391997</v>
      </c>
      <c r="N862" s="37">
        <v>4726184493.0752497</v>
      </c>
      <c r="O862" s="37">
        <v>436497777.75360501</v>
      </c>
      <c r="P862" s="37">
        <v>5162682270.8288403</v>
      </c>
      <c r="Q862" s="37">
        <v>0</v>
      </c>
      <c r="R862" s="37">
        <v>861</v>
      </c>
      <c r="S862" s="37">
        <v>0.86099999999999999</v>
      </c>
      <c r="T862">
        <v>0.52200000000000002</v>
      </c>
    </row>
    <row r="863" spans="1:20" x14ac:dyDescent="0.25">
      <c r="A863" s="37">
        <v>671</v>
      </c>
      <c r="B863" s="37" t="s">
        <v>829</v>
      </c>
      <c r="C863" s="37" t="s">
        <v>830</v>
      </c>
      <c r="D863" s="37">
        <v>621789032.50099599</v>
      </c>
      <c r="E863" s="37">
        <v>7195432285.6000795</v>
      </c>
      <c r="F863" s="37">
        <v>1223236104.0584099</v>
      </c>
      <c r="G863" s="37">
        <v>8418668389.6585102</v>
      </c>
      <c r="H863" s="37">
        <v>1437161972.90821</v>
      </c>
      <c r="I863" s="37">
        <v>330456756.772084</v>
      </c>
      <c r="J863" s="37">
        <v>2539423646.3972001</v>
      </c>
      <c r="K863" s="37">
        <v>748822349.66419494</v>
      </c>
      <c r="L863" s="37">
        <v>3288245996.0613999</v>
      </c>
      <c r="M863" s="37">
        <v>291332275.72891098</v>
      </c>
      <c r="N863" s="37">
        <v>4656008639.2028704</v>
      </c>
      <c r="O863" s="37">
        <v>474413754.39421701</v>
      </c>
      <c r="P863" s="37">
        <v>5130422393.5971003</v>
      </c>
      <c r="Q863" s="37">
        <v>0</v>
      </c>
      <c r="R863" s="37">
        <v>862</v>
      </c>
      <c r="S863" s="37">
        <v>0.86199999999999999</v>
      </c>
      <c r="T863">
        <v>0.39900000000000002</v>
      </c>
    </row>
    <row r="864" spans="1:20" x14ac:dyDescent="0.25">
      <c r="A864" s="37">
        <v>607</v>
      </c>
      <c r="B864" s="37" t="s">
        <v>829</v>
      </c>
      <c r="C864" s="37" t="s">
        <v>830</v>
      </c>
      <c r="D864" s="37">
        <v>631744813.84324098</v>
      </c>
      <c r="E864" s="37">
        <v>7151211278.9298801</v>
      </c>
      <c r="F864" s="37">
        <v>1268772730.0915799</v>
      </c>
      <c r="G864" s="37">
        <v>8419984009.0214596</v>
      </c>
      <c r="H864" s="37">
        <v>1437161972.90821</v>
      </c>
      <c r="I864" s="37">
        <v>335549503.67250597</v>
      </c>
      <c r="J864" s="37">
        <v>2549212250.9542799</v>
      </c>
      <c r="K864" s="37">
        <v>753076614.59068704</v>
      </c>
      <c r="L864" s="37">
        <v>3302288865.54497</v>
      </c>
      <c r="M864" s="37">
        <v>296195310.170735</v>
      </c>
      <c r="N864" s="37">
        <v>4601999027.9755898</v>
      </c>
      <c r="O864" s="37">
        <v>515696115.50089699</v>
      </c>
      <c r="P864" s="37">
        <v>5117695143.4764795</v>
      </c>
      <c r="Q864" s="37">
        <v>0</v>
      </c>
      <c r="R864" s="37">
        <v>863</v>
      </c>
      <c r="S864" s="37">
        <v>0.86299999999999999</v>
      </c>
      <c r="T864">
        <v>0.113</v>
      </c>
    </row>
    <row r="865" spans="1:20" x14ac:dyDescent="0.25">
      <c r="A865" s="37">
        <v>660</v>
      </c>
      <c r="B865" s="37" t="s">
        <v>829</v>
      </c>
      <c r="C865" s="37" t="s">
        <v>830</v>
      </c>
      <c r="D865" s="37">
        <v>609747180.51620996</v>
      </c>
      <c r="E865" s="37">
        <v>7262012018.7343597</v>
      </c>
      <c r="F865" s="37">
        <v>1168987602.03654</v>
      </c>
      <c r="G865" s="37">
        <v>8430999620.7709103</v>
      </c>
      <c r="H865" s="37">
        <v>1437161972.90821</v>
      </c>
      <c r="I865" s="37">
        <v>324398279.03683197</v>
      </c>
      <c r="J865" s="37">
        <v>2563852180.61028</v>
      </c>
      <c r="K865" s="37">
        <v>706505713.40026796</v>
      </c>
      <c r="L865" s="37">
        <v>3270357894.01056</v>
      </c>
      <c r="M865" s="37">
        <v>285348901.47937799</v>
      </c>
      <c r="N865" s="37">
        <v>4698159838.1240797</v>
      </c>
      <c r="O865" s="37">
        <v>462481888.63627899</v>
      </c>
      <c r="P865" s="37">
        <v>5160641726.7603502</v>
      </c>
      <c r="Q865" s="37">
        <v>0</v>
      </c>
      <c r="R865" s="37">
        <v>864</v>
      </c>
      <c r="S865" s="37">
        <v>0.86399999999999999</v>
      </c>
      <c r="T865">
        <v>0.46700000000000003</v>
      </c>
    </row>
    <row r="866" spans="1:20" x14ac:dyDescent="0.25">
      <c r="A866" s="37">
        <v>462</v>
      </c>
      <c r="B866" s="37" t="s">
        <v>829</v>
      </c>
      <c r="C866" s="37" t="s">
        <v>830</v>
      </c>
      <c r="D866" s="37">
        <v>627596254.12149298</v>
      </c>
      <c r="E866" s="37">
        <v>7240489216.6170998</v>
      </c>
      <c r="F866" s="37">
        <v>1193175849.9623499</v>
      </c>
      <c r="G866" s="37">
        <v>8433665066.5794897</v>
      </c>
      <c r="H866" s="37">
        <v>1437161972.90821</v>
      </c>
      <c r="I866" s="37">
        <v>336229836.18743902</v>
      </c>
      <c r="J866" s="37">
        <v>2596502469.4911499</v>
      </c>
      <c r="K866" s="37">
        <v>721242075.25320899</v>
      </c>
      <c r="L866" s="37">
        <v>3317744544.74436</v>
      </c>
      <c r="M866" s="37">
        <v>291366417.93405402</v>
      </c>
      <c r="N866" s="37">
        <v>4643986747.1259499</v>
      </c>
      <c r="O866" s="37">
        <v>471933774.70914698</v>
      </c>
      <c r="P866" s="37">
        <v>5115920521.8351297</v>
      </c>
      <c r="Q866" s="37">
        <v>0</v>
      </c>
      <c r="R866" s="37">
        <v>865</v>
      </c>
      <c r="S866" s="37">
        <v>0.86499999999999999</v>
      </c>
      <c r="T866">
        <v>0.05</v>
      </c>
    </row>
    <row r="867" spans="1:20" x14ac:dyDescent="0.25">
      <c r="A867" s="37">
        <v>311</v>
      </c>
      <c r="B867" s="37" t="s">
        <v>829</v>
      </c>
      <c r="C867" s="37" t="s">
        <v>830</v>
      </c>
      <c r="D867" s="37">
        <v>637589351.43162799</v>
      </c>
      <c r="E867" s="37">
        <v>7128791317.3987799</v>
      </c>
      <c r="F867" s="37">
        <v>1308140358.22662</v>
      </c>
      <c r="G867" s="37">
        <v>8436931675.6254301</v>
      </c>
      <c r="H867" s="37">
        <v>1437161972.90821</v>
      </c>
      <c r="I867" s="37">
        <v>344310261.14970499</v>
      </c>
      <c r="J867" s="37">
        <v>2646885063.5428901</v>
      </c>
      <c r="K867" s="37">
        <v>777397253.97147906</v>
      </c>
      <c r="L867" s="37">
        <v>3424282317.51437</v>
      </c>
      <c r="M867" s="37">
        <v>293279090.281923</v>
      </c>
      <c r="N867" s="37">
        <v>4481906253.8558903</v>
      </c>
      <c r="O867" s="37">
        <v>530743104.25514901</v>
      </c>
      <c r="P867" s="37">
        <v>5012649358.1110497</v>
      </c>
      <c r="Q867" s="37">
        <v>0</v>
      </c>
      <c r="R867" s="37">
        <v>866</v>
      </c>
      <c r="S867" s="37">
        <v>0.86599999999999999</v>
      </c>
      <c r="T867">
        <v>0.99299999999999999</v>
      </c>
    </row>
    <row r="868" spans="1:20" x14ac:dyDescent="0.25">
      <c r="A868" s="37">
        <v>245</v>
      </c>
      <c r="B868" s="37" t="s">
        <v>829</v>
      </c>
      <c r="C868" s="37" t="s">
        <v>830</v>
      </c>
      <c r="D868" s="37">
        <v>627246420.45993304</v>
      </c>
      <c r="E868" s="37">
        <v>7194484775.3761902</v>
      </c>
      <c r="F868" s="37">
        <v>1246937756.2302001</v>
      </c>
      <c r="G868" s="37">
        <v>8441422531.6063499</v>
      </c>
      <c r="H868" s="37">
        <v>1437161972.90821</v>
      </c>
      <c r="I868" s="37">
        <v>334713967.90801603</v>
      </c>
      <c r="J868" s="37">
        <v>2607808811.79983</v>
      </c>
      <c r="K868" s="37">
        <v>746449915.91717994</v>
      </c>
      <c r="L868" s="37">
        <v>3354258727.71702</v>
      </c>
      <c r="M868" s="37">
        <v>292532452.55191702</v>
      </c>
      <c r="N868" s="37">
        <v>4586675963.5763502</v>
      </c>
      <c r="O868" s="37">
        <v>500487840.31302798</v>
      </c>
      <c r="P868" s="37">
        <v>5087163803.8893299</v>
      </c>
      <c r="Q868" s="37">
        <v>0</v>
      </c>
      <c r="R868" s="37">
        <v>867</v>
      </c>
      <c r="S868" s="37">
        <v>0.86699999999999999</v>
      </c>
      <c r="T868">
        <v>0.53700000000000003</v>
      </c>
    </row>
    <row r="869" spans="1:20" x14ac:dyDescent="0.25">
      <c r="A869" s="37">
        <v>829</v>
      </c>
      <c r="B869" s="37" t="s">
        <v>829</v>
      </c>
      <c r="C869" s="37" t="s">
        <v>830</v>
      </c>
      <c r="D869" s="37">
        <v>640182129.186975</v>
      </c>
      <c r="E869" s="37">
        <v>7146477092.89639</v>
      </c>
      <c r="F869" s="37">
        <v>1313041033.1926799</v>
      </c>
      <c r="G869" s="37">
        <v>8459518126.0890598</v>
      </c>
      <c r="H869" s="37">
        <v>1437161972.90821</v>
      </c>
      <c r="I869" s="37">
        <v>343415402.20259303</v>
      </c>
      <c r="J869" s="37">
        <v>2608505264.92206</v>
      </c>
      <c r="K869" s="37">
        <v>772397641.61233199</v>
      </c>
      <c r="L869" s="37">
        <v>3380902906.53438</v>
      </c>
      <c r="M869" s="37">
        <v>296766726.98438197</v>
      </c>
      <c r="N869" s="37">
        <v>4537971827.9743299</v>
      </c>
      <c r="O869" s="37">
        <v>540643391.58035195</v>
      </c>
      <c r="P869" s="37">
        <v>5078615219.5546703</v>
      </c>
      <c r="Q869" s="37">
        <v>0</v>
      </c>
      <c r="R869" s="37">
        <v>868</v>
      </c>
      <c r="S869" s="37">
        <v>0.86799999999999999</v>
      </c>
      <c r="T869">
        <v>0.24299999999999999</v>
      </c>
    </row>
    <row r="870" spans="1:20" x14ac:dyDescent="0.25">
      <c r="A870" s="37">
        <v>891</v>
      </c>
      <c r="B870" s="37" t="s">
        <v>829</v>
      </c>
      <c r="C870" s="37" t="s">
        <v>830</v>
      </c>
      <c r="D870" s="37">
        <v>619603922.59760106</v>
      </c>
      <c r="E870" s="37">
        <v>7324556312.6223097</v>
      </c>
      <c r="F870" s="37">
        <v>1135833429.5095601</v>
      </c>
      <c r="G870" s="37">
        <v>8460389742.1318798</v>
      </c>
      <c r="H870" s="37">
        <v>1437161972.90821</v>
      </c>
      <c r="I870" s="37">
        <v>326467088.32147098</v>
      </c>
      <c r="J870" s="37">
        <v>2547537859.0352101</v>
      </c>
      <c r="K870" s="37">
        <v>689616509.31039906</v>
      </c>
      <c r="L870" s="37">
        <v>3237154368.3456101</v>
      </c>
      <c r="M870" s="37">
        <v>293136834.27613002</v>
      </c>
      <c r="N870" s="37">
        <v>4777018453.5870895</v>
      </c>
      <c r="O870" s="37">
        <v>446216920.19916201</v>
      </c>
      <c r="P870" s="37">
        <v>5223235373.7862701</v>
      </c>
      <c r="Q870" s="37">
        <v>0</v>
      </c>
      <c r="R870" s="37">
        <v>869</v>
      </c>
      <c r="S870" s="37">
        <v>0.86899999999999999</v>
      </c>
      <c r="T870">
        <v>0.49299999999999999</v>
      </c>
    </row>
    <row r="871" spans="1:20" x14ac:dyDescent="0.25">
      <c r="A871" s="37">
        <v>72</v>
      </c>
      <c r="B871" s="37" t="s">
        <v>829</v>
      </c>
      <c r="C871" s="37" t="s">
        <v>830</v>
      </c>
      <c r="D871" s="37">
        <v>614897758.547279</v>
      </c>
      <c r="E871" s="37">
        <v>7398901850.6573496</v>
      </c>
      <c r="F871" s="37">
        <v>1065986236.0276</v>
      </c>
      <c r="G871" s="37">
        <v>8464888086.6849403</v>
      </c>
      <c r="H871" s="37">
        <v>1437161972.90821</v>
      </c>
      <c r="I871" s="37">
        <v>326368794.32053298</v>
      </c>
      <c r="J871" s="37">
        <v>2607408413.7400498</v>
      </c>
      <c r="K871" s="37">
        <v>638020026.55423295</v>
      </c>
      <c r="L871" s="37">
        <v>3245428440.2942901</v>
      </c>
      <c r="M871" s="37">
        <v>288528964.22674602</v>
      </c>
      <c r="N871" s="37">
        <v>4791493436.9172897</v>
      </c>
      <c r="O871" s="37">
        <v>427966209.473373</v>
      </c>
      <c r="P871" s="37">
        <v>5219459646.3906498</v>
      </c>
      <c r="Q871" s="37">
        <v>0</v>
      </c>
      <c r="R871" s="37">
        <v>870</v>
      </c>
      <c r="S871" s="37">
        <v>0.87</v>
      </c>
      <c r="T871">
        <v>0.17100000000000001</v>
      </c>
    </row>
    <row r="872" spans="1:20" x14ac:dyDescent="0.25">
      <c r="A872" s="37">
        <v>590</v>
      </c>
      <c r="B872" s="37" t="s">
        <v>829</v>
      </c>
      <c r="C872" s="37" t="s">
        <v>830</v>
      </c>
      <c r="D872" s="37">
        <v>638168219.01607704</v>
      </c>
      <c r="E872" s="37">
        <v>7169246567.1384096</v>
      </c>
      <c r="F872" s="37">
        <v>1296515638.2246301</v>
      </c>
      <c r="G872" s="37">
        <v>8465762205.36306</v>
      </c>
      <c r="H872" s="37">
        <v>1437161972.90821</v>
      </c>
      <c r="I872" s="37">
        <v>341251584.61216903</v>
      </c>
      <c r="J872" s="37">
        <v>2583801102.7719898</v>
      </c>
      <c r="K872" s="37">
        <v>774134332.22484303</v>
      </c>
      <c r="L872" s="37">
        <v>3357935434.99683</v>
      </c>
      <c r="M872" s="37">
        <v>296916634.40390801</v>
      </c>
      <c r="N872" s="37">
        <v>4585445464.3664103</v>
      </c>
      <c r="O872" s="37">
        <v>522381305.99979001</v>
      </c>
      <c r="P872" s="37">
        <v>5107826770.3662205</v>
      </c>
      <c r="Q872" s="37">
        <v>0</v>
      </c>
      <c r="R872" s="37">
        <v>871</v>
      </c>
      <c r="S872" s="37">
        <v>0.871</v>
      </c>
      <c r="T872">
        <v>0.502</v>
      </c>
    </row>
    <row r="873" spans="1:20" x14ac:dyDescent="0.25">
      <c r="A873" s="37">
        <v>836</v>
      </c>
      <c r="B873" s="37" t="s">
        <v>829</v>
      </c>
      <c r="C873" s="37" t="s">
        <v>830</v>
      </c>
      <c r="D873" s="37">
        <v>624890094.46548903</v>
      </c>
      <c r="E873" s="37">
        <v>7215855031.9429903</v>
      </c>
      <c r="F873" s="37">
        <v>1250957394.0885799</v>
      </c>
      <c r="G873" s="37">
        <v>8466812426.03158</v>
      </c>
      <c r="H873" s="37">
        <v>1437161972.90821</v>
      </c>
      <c r="I873" s="37">
        <v>332839432.13735199</v>
      </c>
      <c r="J873" s="37">
        <v>2522379722.3161602</v>
      </c>
      <c r="K873" s="37">
        <v>758175003.08738899</v>
      </c>
      <c r="L873" s="37">
        <v>3280554725.4035401</v>
      </c>
      <c r="M873" s="37">
        <v>292050662.32813603</v>
      </c>
      <c r="N873" s="37">
        <v>4693475309.6268301</v>
      </c>
      <c r="O873" s="37">
        <v>492782391.001194</v>
      </c>
      <c r="P873" s="37">
        <v>5186257700.6280298</v>
      </c>
      <c r="Q873" s="37">
        <v>0</v>
      </c>
      <c r="R873" s="37">
        <v>872</v>
      </c>
      <c r="S873" s="37">
        <v>0.872</v>
      </c>
      <c r="T873">
        <v>0.64400000000000002</v>
      </c>
    </row>
    <row r="874" spans="1:20" x14ac:dyDescent="0.25">
      <c r="A874" s="37">
        <v>380</v>
      </c>
      <c r="B874" s="37" t="s">
        <v>829</v>
      </c>
      <c r="C874" s="37" t="s">
        <v>830</v>
      </c>
      <c r="D874" s="37">
        <v>638681413.95684898</v>
      </c>
      <c r="E874" s="37">
        <v>7213372306.2556295</v>
      </c>
      <c r="F874" s="37">
        <v>1261026953.69712</v>
      </c>
      <c r="G874" s="37">
        <v>8474399259.9527597</v>
      </c>
      <c r="H874" s="37">
        <v>1437161972.90821</v>
      </c>
      <c r="I874" s="37">
        <v>339808296.49078602</v>
      </c>
      <c r="J874" s="37">
        <v>2564913202.4084902</v>
      </c>
      <c r="K874" s="37">
        <v>745587793.79680097</v>
      </c>
      <c r="L874" s="37">
        <v>3310500996.2052898</v>
      </c>
      <c r="M874" s="37">
        <v>298873117.46606201</v>
      </c>
      <c r="N874" s="37">
        <v>4648459103.8471403</v>
      </c>
      <c r="O874" s="37">
        <v>515439159.90032601</v>
      </c>
      <c r="P874" s="37">
        <v>5163898263.7474604</v>
      </c>
      <c r="Q874" s="37">
        <v>0</v>
      </c>
      <c r="R874" s="37">
        <v>873</v>
      </c>
      <c r="S874" s="37">
        <v>0.873</v>
      </c>
      <c r="T874">
        <v>0.01</v>
      </c>
    </row>
    <row r="875" spans="1:20" x14ac:dyDescent="0.25">
      <c r="A875" s="37">
        <v>289</v>
      </c>
      <c r="B875" s="37" t="s">
        <v>829</v>
      </c>
      <c r="C875" s="37" t="s">
        <v>830</v>
      </c>
      <c r="D875" s="37">
        <v>638820433.97171998</v>
      </c>
      <c r="E875" s="37">
        <v>7206355752.2219896</v>
      </c>
      <c r="F875" s="37">
        <v>1268507550.4611499</v>
      </c>
      <c r="G875" s="37">
        <v>8474863302.6831102</v>
      </c>
      <c r="H875" s="37">
        <v>1437161972.90821</v>
      </c>
      <c r="I875" s="37">
        <v>340758674.41119701</v>
      </c>
      <c r="J875" s="37">
        <v>2591597903.7237101</v>
      </c>
      <c r="K875" s="37">
        <v>753234167.58816898</v>
      </c>
      <c r="L875" s="37">
        <v>3344832071.3118801</v>
      </c>
      <c r="M875" s="37">
        <v>298061759.56052202</v>
      </c>
      <c r="N875" s="37">
        <v>4614757848.49827</v>
      </c>
      <c r="O875" s="37">
        <v>515273382.87298602</v>
      </c>
      <c r="P875" s="37">
        <v>5130031231.3712196</v>
      </c>
      <c r="Q875" s="37">
        <v>0</v>
      </c>
      <c r="R875" s="37">
        <v>874</v>
      </c>
      <c r="S875" s="37">
        <v>0.874</v>
      </c>
      <c r="T875">
        <v>0.40600000000000003</v>
      </c>
    </row>
    <row r="876" spans="1:20" x14ac:dyDescent="0.25">
      <c r="A876" s="37">
        <v>237</v>
      </c>
      <c r="B876" s="37" t="s">
        <v>829</v>
      </c>
      <c r="C876" s="37" t="s">
        <v>830</v>
      </c>
      <c r="D876" s="37">
        <v>626058398.83736002</v>
      </c>
      <c r="E876" s="37">
        <v>7279496074.7555799</v>
      </c>
      <c r="F876" s="37">
        <v>1205083130.92401</v>
      </c>
      <c r="G876" s="37">
        <v>8484579205.6795998</v>
      </c>
      <c r="H876" s="37">
        <v>1437161972.90821</v>
      </c>
      <c r="I876" s="37">
        <v>332140901.49643302</v>
      </c>
      <c r="J876" s="37">
        <v>2557698613.8795099</v>
      </c>
      <c r="K876" s="37">
        <v>735841153.33694196</v>
      </c>
      <c r="L876" s="37">
        <v>3293539767.2164502</v>
      </c>
      <c r="M876" s="37">
        <v>293917497.340927</v>
      </c>
      <c r="N876" s="37">
        <v>4721797460.8760595</v>
      </c>
      <c r="O876" s="37">
        <v>469241977.58707702</v>
      </c>
      <c r="P876" s="37">
        <v>5191039438.4631395</v>
      </c>
      <c r="Q876" s="37">
        <v>0</v>
      </c>
      <c r="R876" s="37">
        <v>875</v>
      </c>
      <c r="S876" s="37">
        <v>0.875</v>
      </c>
      <c r="T876">
        <v>0.98299999999999998</v>
      </c>
    </row>
    <row r="877" spans="1:20" x14ac:dyDescent="0.25">
      <c r="A877" s="37">
        <v>306</v>
      </c>
      <c r="B877" s="37" t="s">
        <v>829</v>
      </c>
      <c r="C877" s="37" t="s">
        <v>830</v>
      </c>
      <c r="D877" s="37">
        <v>639687427.40897799</v>
      </c>
      <c r="E877" s="37">
        <v>7204993094.7413998</v>
      </c>
      <c r="F877" s="37">
        <v>1288516613.8201599</v>
      </c>
      <c r="G877" s="37">
        <v>8493509708.5615902</v>
      </c>
      <c r="H877" s="37">
        <v>1437161972.90821</v>
      </c>
      <c r="I877" s="37">
        <v>341356299.173011</v>
      </c>
      <c r="J877" s="37">
        <v>2596852138.4636102</v>
      </c>
      <c r="K877" s="37">
        <v>768433288.32763898</v>
      </c>
      <c r="L877" s="37">
        <v>3365285426.7912502</v>
      </c>
      <c r="M877" s="37">
        <v>298331128.23596698</v>
      </c>
      <c r="N877" s="37">
        <v>4608140956.2777796</v>
      </c>
      <c r="O877" s="37">
        <v>520083325.49252403</v>
      </c>
      <c r="P877" s="37">
        <v>5128224281.7703304</v>
      </c>
      <c r="Q877" s="37">
        <v>0</v>
      </c>
      <c r="R877" s="37">
        <v>876</v>
      </c>
      <c r="S877" s="37">
        <v>0.876</v>
      </c>
      <c r="T877">
        <v>0.61699999999999999</v>
      </c>
    </row>
    <row r="878" spans="1:20" x14ac:dyDescent="0.25">
      <c r="A878" s="37">
        <v>535</v>
      </c>
      <c r="B878" s="37" t="s">
        <v>829</v>
      </c>
      <c r="C878" s="37" t="s">
        <v>830</v>
      </c>
      <c r="D878" s="37">
        <v>631179499.55266297</v>
      </c>
      <c r="E878" s="37">
        <v>7229875472.4407301</v>
      </c>
      <c r="F878" s="37">
        <v>1269963322.5182199</v>
      </c>
      <c r="G878" s="37">
        <v>8499838794.9589796</v>
      </c>
      <c r="H878" s="37">
        <v>1437161972.90821</v>
      </c>
      <c r="I878" s="37">
        <v>335287402.14329499</v>
      </c>
      <c r="J878" s="37">
        <v>2589810327.0331001</v>
      </c>
      <c r="K878" s="37">
        <v>757159887.76367605</v>
      </c>
      <c r="L878" s="37">
        <v>3346970214.7967701</v>
      </c>
      <c r="M878" s="37">
        <v>295892097.40936798</v>
      </c>
      <c r="N878" s="37">
        <v>4640065145.40763</v>
      </c>
      <c r="O878" s="37">
        <v>512803434.75455099</v>
      </c>
      <c r="P878" s="37">
        <v>5152868580.1622</v>
      </c>
      <c r="Q878" s="37">
        <v>0</v>
      </c>
      <c r="R878" s="37">
        <v>877</v>
      </c>
      <c r="S878" s="37">
        <v>0.877</v>
      </c>
      <c r="T878">
        <v>0.80200000000000005</v>
      </c>
    </row>
    <row r="879" spans="1:20" x14ac:dyDescent="0.25">
      <c r="A879" s="37">
        <v>150</v>
      </c>
      <c r="B879" s="37" t="s">
        <v>829</v>
      </c>
      <c r="C879" s="37" t="s">
        <v>830</v>
      </c>
      <c r="D879" s="37">
        <v>627655574.513533</v>
      </c>
      <c r="E879" s="37">
        <v>7370142805.2259598</v>
      </c>
      <c r="F879" s="37">
        <v>1130069135.08763</v>
      </c>
      <c r="G879" s="37">
        <v>8500211940.3135796</v>
      </c>
      <c r="H879" s="37">
        <v>1437161972.90821</v>
      </c>
      <c r="I879" s="37">
        <v>331876768.016626</v>
      </c>
      <c r="J879" s="37">
        <v>2563636081.7744899</v>
      </c>
      <c r="K879" s="37">
        <v>682874283.86611605</v>
      </c>
      <c r="L879" s="37">
        <v>3246510365.6406102</v>
      </c>
      <c r="M879" s="37">
        <v>295778806.49690598</v>
      </c>
      <c r="N879" s="37">
        <v>4806506723.4514704</v>
      </c>
      <c r="O879" s="37">
        <v>447194851.22151399</v>
      </c>
      <c r="P879" s="37">
        <v>5253701574.6729698</v>
      </c>
      <c r="Q879" s="37">
        <v>0</v>
      </c>
      <c r="R879" s="37">
        <v>878</v>
      </c>
      <c r="S879" s="37">
        <v>0.878</v>
      </c>
      <c r="T879">
        <v>0.83599999999999997</v>
      </c>
    </row>
    <row r="880" spans="1:20" x14ac:dyDescent="0.25">
      <c r="A880" s="37">
        <v>54</v>
      </c>
      <c r="B880" s="37" t="s">
        <v>829</v>
      </c>
      <c r="C880" s="37" t="s">
        <v>830</v>
      </c>
      <c r="D880" s="37">
        <v>620225286.47455394</v>
      </c>
      <c r="E880" s="37">
        <v>7378182849.5079098</v>
      </c>
      <c r="F880" s="37">
        <v>1129850990.24055</v>
      </c>
      <c r="G880" s="37">
        <v>8508033839.7484798</v>
      </c>
      <c r="H880" s="37">
        <v>1437161972.90821</v>
      </c>
      <c r="I880" s="37">
        <v>330170284.87311298</v>
      </c>
      <c r="J880" s="37">
        <v>2612410441.1715298</v>
      </c>
      <c r="K880" s="37">
        <v>684719726.10082197</v>
      </c>
      <c r="L880" s="37">
        <v>3297130167.2723598</v>
      </c>
      <c r="M880" s="37">
        <v>290055001.60144103</v>
      </c>
      <c r="N880" s="37">
        <v>4765772408.33638</v>
      </c>
      <c r="O880" s="37">
        <v>445131264.13973498</v>
      </c>
      <c r="P880" s="37">
        <v>5210903672.4761105</v>
      </c>
      <c r="Q880" s="37">
        <v>0</v>
      </c>
      <c r="R880" s="37">
        <v>879</v>
      </c>
      <c r="S880" s="37">
        <v>0.879</v>
      </c>
      <c r="T880">
        <v>0.97299999999999998</v>
      </c>
    </row>
    <row r="881" spans="1:20" x14ac:dyDescent="0.25">
      <c r="A881" s="37">
        <v>64</v>
      </c>
      <c r="B881" s="37" t="s">
        <v>829</v>
      </c>
      <c r="C881" s="37" t="s">
        <v>830</v>
      </c>
      <c r="D881" s="37">
        <v>628722333.63822401</v>
      </c>
      <c r="E881" s="37">
        <v>7358882221.1765604</v>
      </c>
      <c r="F881" s="37">
        <v>1151273553.6707499</v>
      </c>
      <c r="G881" s="37">
        <v>8510155774.8473101</v>
      </c>
      <c r="H881" s="37">
        <v>1437161972.90821</v>
      </c>
      <c r="I881" s="37">
        <v>333809378.09403902</v>
      </c>
      <c r="J881" s="37">
        <v>2593006218.9259801</v>
      </c>
      <c r="K881" s="37">
        <v>699986772.18798399</v>
      </c>
      <c r="L881" s="37">
        <v>3292992991.1139598</v>
      </c>
      <c r="M881" s="37">
        <v>294912955.54418403</v>
      </c>
      <c r="N881" s="37">
        <v>4765876002.2505798</v>
      </c>
      <c r="O881" s="37">
        <v>451286781.48277301</v>
      </c>
      <c r="P881" s="37">
        <v>5217162783.7333498</v>
      </c>
      <c r="Q881" s="37">
        <v>0</v>
      </c>
      <c r="R881" s="37">
        <v>880</v>
      </c>
      <c r="S881" s="37">
        <v>0.88</v>
      </c>
      <c r="T881">
        <v>0.96699999999999997</v>
      </c>
    </row>
    <row r="882" spans="1:20" x14ac:dyDescent="0.25">
      <c r="A882" s="37">
        <v>670</v>
      </c>
      <c r="B882" s="37" t="s">
        <v>829</v>
      </c>
      <c r="C882" s="37" t="s">
        <v>830</v>
      </c>
      <c r="D882" s="37">
        <v>638384110.75488997</v>
      </c>
      <c r="E882" s="37">
        <v>7211676802.13447</v>
      </c>
      <c r="F882" s="37">
        <v>1304132451.2027199</v>
      </c>
      <c r="G882" s="37">
        <v>8515809253.3372402</v>
      </c>
      <c r="H882" s="37">
        <v>1437161972.90821</v>
      </c>
      <c r="I882" s="37">
        <v>339368329.39619601</v>
      </c>
      <c r="J882" s="37">
        <v>2559747464.5982099</v>
      </c>
      <c r="K882" s="37">
        <v>775230403.90917301</v>
      </c>
      <c r="L882" s="37">
        <v>3334977868.50738</v>
      </c>
      <c r="M882" s="37">
        <v>299015781.35869402</v>
      </c>
      <c r="N882" s="37">
        <v>4651929337.5362501</v>
      </c>
      <c r="O882" s="37">
        <v>528902047.29355299</v>
      </c>
      <c r="P882" s="37">
        <v>5180831384.8298502</v>
      </c>
      <c r="Q882" s="37">
        <v>0</v>
      </c>
      <c r="R882" s="37">
        <v>881</v>
      </c>
      <c r="S882" s="37">
        <v>0.88100000000000001</v>
      </c>
      <c r="T882">
        <v>0.32200000000000001</v>
      </c>
    </row>
    <row r="883" spans="1:20" x14ac:dyDescent="0.25">
      <c r="A883" s="37">
        <v>742</v>
      </c>
      <c r="B883" s="37" t="s">
        <v>829</v>
      </c>
      <c r="C883" s="37" t="s">
        <v>830</v>
      </c>
      <c r="D883" s="37">
        <v>621951130.15335</v>
      </c>
      <c r="E883" s="37">
        <v>7423269961.4991703</v>
      </c>
      <c r="F883" s="37">
        <v>1093695921.0388501</v>
      </c>
      <c r="G883" s="37">
        <v>8516965882.5380001</v>
      </c>
      <c r="H883" s="37">
        <v>1437161972.90821</v>
      </c>
      <c r="I883" s="37">
        <v>329566434.869178</v>
      </c>
      <c r="J883" s="37">
        <v>2617077744.0747299</v>
      </c>
      <c r="K883" s="37">
        <v>664905535.06270599</v>
      </c>
      <c r="L883" s="37">
        <v>3281983279.1374402</v>
      </c>
      <c r="M883" s="37">
        <v>292384695.28417099</v>
      </c>
      <c r="N883" s="37">
        <v>4806192217.4244299</v>
      </c>
      <c r="O883" s="37">
        <v>428790385.97615099</v>
      </c>
      <c r="P883" s="37">
        <v>5234982603.4005604</v>
      </c>
      <c r="Q883" s="37">
        <v>0</v>
      </c>
      <c r="R883" s="37">
        <v>882</v>
      </c>
      <c r="S883" s="37">
        <v>0.88200000000000001</v>
      </c>
      <c r="T883">
        <v>0.38100000000000001</v>
      </c>
    </row>
    <row r="884" spans="1:20" x14ac:dyDescent="0.25">
      <c r="A884" s="37">
        <v>399</v>
      </c>
      <c r="B884" s="37" t="s">
        <v>829</v>
      </c>
      <c r="C884" s="37" t="s">
        <v>830</v>
      </c>
      <c r="D884" s="37">
        <v>625287505.31720805</v>
      </c>
      <c r="E884" s="37">
        <v>7380002799.7471304</v>
      </c>
      <c r="F884" s="37">
        <v>1137722726.8947401</v>
      </c>
      <c r="G884" s="37">
        <v>8517725526.6418695</v>
      </c>
      <c r="H884" s="37">
        <v>1437161972.90821</v>
      </c>
      <c r="I884" s="37">
        <v>332622777.35184199</v>
      </c>
      <c r="J884" s="37">
        <v>2624131573.1989198</v>
      </c>
      <c r="K884" s="37">
        <v>696493666.98937404</v>
      </c>
      <c r="L884" s="37">
        <v>3320625240.1882901</v>
      </c>
      <c r="M884" s="37">
        <v>292664727.96536499</v>
      </c>
      <c r="N884" s="37">
        <v>4755871226.5481997</v>
      </c>
      <c r="O884" s="37">
        <v>441229059.90537</v>
      </c>
      <c r="P884" s="37">
        <v>5197100286.4535704</v>
      </c>
      <c r="Q884" s="37">
        <v>0</v>
      </c>
      <c r="R884" s="37">
        <v>883</v>
      </c>
      <c r="S884" s="37">
        <v>0.88300000000000001</v>
      </c>
      <c r="T884">
        <v>0.624</v>
      </c>
    </row>
    <row r="885" spans="1:20" x14ac:dyDescent="0.25">
      <c r="A885" s="37">
        <v>715</v>
      </c>
      <c r="B885" s="37" t="s">
        <v>829</v>
      </c>
      <c r="C885" s="37" t="s">
        <v>830</v>
      </c>
      <c r="D885" s="37">
        <v>641077974.23354495</v>
      </c>
      <c r="E885" s="37">
        <v>7195262154.8690395</v>
      </c>
      <c r="F885" s="37">
        <v>1325542462.4389999</v>
      </c>
      <c r="G885" s="37">
        <v>8520804617.3080397</v>
      </c>
      <c r="H885" s="37">
        <v>1437161972.90821</v>
      </c>
      <c r="I885" s="37">
        <v>341880501.30628997</v>
      </c>
      <c r="J885" s="37">
        <v>2582929095.5964999</v>
      </c>
      <c r="K885" s="37">
        <v>794504726.01771402</v>
      </c>
      <c r="L885" s="37">
        <v>3377433821.6142201</v>
      </c>
      <c r="M885" s="37">
        <v>299197472.92725402</v>
      </c>
      <c r="N885" s="37">
        <v>4612333059.2725401</v>
      </c>
      <c r="O885" s="37">
        <v>531037736.42128998</v>
      </c>
      <c r="P885" s="37">
        <v>5143370795.69382</v>
      </c>
      <c r="Q885" s="37">
        <v>0</v>
      </c>
      <c r="R885" s="37">
        <v>884</v>
      </c>
      <c r="S885" s="37">
        <v>0.88400000000000001</v>
      </c>
      <c r="T885">
        <v>0.80600000000000005</v>
      </c>
    </row>
    <row r="886" spans="1:20" x14ac:dyDescent="0.25">
      <c r="A886" s="37">
        <v>77</v>
      </c>
      <c r="B886" s="37" t="s">
        <v>829</v>
      </c>
      <c r="C886" s="37" t="s">
        <v>830</v>
      </c>
      <c r="D886" s="37">
        <v>612518717.00216496</v>
      </c>
      <c r="E886" s="37">
        <v>7470911757.0498695</v>
      </c>
      <c r="F886" s="37">
        <v>1055429673.11068</v>
      </c>
      <c r="G886" s="37">
        <v>8526341430.1605501</v>
      </c>
      <c r="H886" s="37">
        <v>1437161972.90821</v>
      </c>
      <c r="I886" s="37">
        <v>324305623.47277898</v>
      </c>
      <c r="J886" s="37">
        <v>2632380310.7550502</v>
      </c>
      <c r="K886" s="37">
        <v>632445166.55482996</v>
      </c>
      <c r="L886" s="37">
        <v>3264825477.3098898</v>
      </c>
      <c r="M886" s="37">
        <v>288213093.52938497</v>
      </c>
      <c r="N886" s="37">
        <v>4838531446.2948103</v>
      </c>
      <c r="O886" s="37">
        <v>422984506.55585599</v>
      </c>
      <c r="P886" s="37">
        <v>5261515952.8506603</v>
      </c>
      <c r="Q886" s="37">
        <v>0</v>
      </c>
      <c r="R886" s="37">
        <v>885</v>
      </c>
      <c r="S886" s="37">
        <v>0.88500000000000001</v>
      </c>
      <c r="T886">
        <v>0.84399999999999997</v>
      </c>
    </row>
    <row r="887" spans="1:20" x14ac:dyDescent="0.25">
      <c r="A887" s="37">
        <v>427</v>
      </c>
      <c r="B887" s="37" t="s">
        <v>829</v>
      </c>
      <c r="C887" s="37" t="s">
        <v>830</v>
      </c>
      <c r="D887" s="37">
        <v>627861901.59127903</v>
      </c>
      <c r="E887" s="37">
        <v>7399254543.4760799</v>
      </c>
      <c r="F887" s="37">
        <v>1146707362.9466701</v>
      </c>
      <c r="G887" s="37">
        <v>8545961906.4227505</v>
      </c>
      <c r="H887" s="37">
        <v>1437161972.90821</v>
      </c>
      <c r="I887" s="37">
        <v>331824362.391491</v>
      </c>
      <c r="J887" s="37">
        <v>2576212774.0947299</v>
      </c>
      <c r="K887" s="37">
        <v>696849253.35774004</v>
      </c>
      <c r="L887" s="37">
        <v>3273062027.4524698</v>
      </c>
      <c r="M887" s="37">
        <v>296037539.19978702</v>
      </c>
      <c r="N887" s="37">
        <v>4823041769.38134</v>
      </c>
      <c r="O887" s="37">
        <v>449858109.58893299</v>
      </c>
      <c r="P887" s="37">
        <v>5272899878.9702797</v>
      </c>
      <c r="Q887" s="37">
        <v>0</v>
      </c>
      <c r="R887" s="37">
        <v>886</v>
      </c>
      <c r="S887" s="37">
        <v>0.88600000000000001</v>
      </c>
      <c r="T887">
        <v>0.77900000000000003</v>
      </c>
    </row>
    <row r="888" spans="1:20" x14ac:dyDescent="0.25">
      <c r="A888" s="37">
        <v>675</v>
      </c>
      <c r="B888" s="37" t="s">
        <v>829</v>
      </c>
      <c r="C888" s="37" t="s">
        <v>830</v>
      </c>
      <c r="D888" s="37">
        <v>643878739.95494103</v>
      </c>
      <c r="E888" s="37">
        <v>7279905312.5947304</v>
      </c>
      <c r="F888" s="37">
        <v>1266310114.61641</v>
      </c>
      <c r="G888" s="37">
        <v>8546215427.2111397</v>
      </c>
      <c r="H888" s="37">
        <v>1437161972.90821</v>
      </c>
      <c r="I888" s="37">
        <v>343440269.236265</v>
      </c>
      <c r="J888" s="37">
        <v>2613793655.6929598</v>
      </c>
      <c r="K888" s="37">
        <v>751989596.58049297</v>
      </c>
      <c r="L888" s="37">
        <v>3365783252.2734499</v>
      </c>
      <c r="M888" s="37">
        <v>300438470.71867502</v>
      </c>
      <c r="N888" s="37">
        <v>4666111656.9017696</v>
      </c>
      <c r="O888" s="37">
        <v>514320518.03592598</v>
      </c>
      <c r="P888" s="37">
        <v>5180432174.9376898</v>
      </c>
      <c r="Q888" s="37">
        <v>0</v>
      </c>
      <c r="R888" s="37">
        <v>887</v>
      </c>
      <c r="S888" s="37">
        <v>0.88700000000000001</v>
      </c>
      <c r="T888">
        <v>0.49</v>
      </c>
    </row>
    <row r="889" spans="1:20" x14ac:dyDescent="0.25">
      <c r="A889" s="37">
        <v>895</v>
      </c>
      <c r="B889" s="37" t="s">
        <v>829</v>
      </c>
      <c r="C889" s="37" t="s">
        <v>830</v>
      </c>
      <c r="D889" s="37">
        <v>617500083.32675898</v>
      </c>
      <c r="E889" s="37">
        <v>7422712601.1104698</v>
      </c>
      <c r="F889" s="37">
        <v>1123913069.7892301</v>
      </c>
      <c r="G889" s="37">
        <v>8546625670.8997402</v>
      </c>
      <c r="H889" s="37">
        <v>1437161972.90821</v>
      </c>
      <c r="I889" s="37">
        <v>326271680.42209297</v>
      </c>
      <c r="J889" s="37">
        <v>2555700026.8899698</v>
      </c>
      <c r="K889" s="37">
        <v>687417202.76007497</v>
      </c>
      <c r="L889" s="37">
        <v>3243117229.6500401</v>
      </c>
      <c r="M889" s="37">
        <v>291228402.90466499</v>
      </c>
      <c r="N889" s="37">
        <v>4867012574.2205</v>
      </c>
      <c r="O889" s="37">
        <v>436495867.02916199</v>
      </c>
      <c r="P889" s="37">
        <v>5303508441.2496901</v>
      </c>
      <c r="Q889" s="37">
        <v>0</v>
      </c>
      <c r="R889" s="37">
        <v>888</v>
      </c>
      <c r="S889" s="37">
        <v>0.88800000000000001</v>
      </c>
      <c r="T889">
        <v>0.76300000000000001</v>
      </c>
    </row>
    <row r="890" spans="1:20" x14ac:dyDescent="0.25">
      <c r="A890" s="37">
        <v>791</v>
      </c>
      <c r="B890" s="37" t="s">
        <v>829</v>
      </c>
      <c r="C890" s="37" t="s">
        <v>830</v>
      </c>
      <c r="D890" s="37">
        <v>609029114.99096298</v>
      </c>
      <c r="E890" s="37">
        <v>7450383971.4671497</v>
      </c>
      <c r="F890" s="37">
        <v>1107220938.0051799</v>
      </c>
      <c r="G890" s="37">
        <v>8557604909.4723301</v>
      </c>
      <c r="H890" s="37">
        <v>1437161972.9082</v>
      </c>
      <c r="I890" s="37">
        <v>323248749.698973</v>
      </c>
      <c r="J890" s="37">
        <v>2603389395.9535699</v>
      </c>
      <c r="K890" s="37">
        <v>682226051.52881801</v>
      </c>
      <c r="L890" s="37">
        <v>3285615447.4823899</v>
      </c>
      <c r="M890" s="37">
        <v>285780365.29198998</v>
      </c>
      <c r="N890" s="37">
        <v>4846994575.5135698</v>
      </c>
      <c r="O890" s="37">
        <v>424994886.476363</v>
      </c>
      <c r="P890" s="37">
        <v>5271989461.9899397</v>
      </c>
      <c r="Q890" s="37">
        <v>0</v>
      </c>
      <c r="R890" s="37">
        <v>889</v>
      </c>
      <c r="S890" s="37">
        <v>0.88900000000000001</v>
      </c>
      <c r="T890">
        <v>0.50600000000000001</v>
      </c>
    </row>
    <row r="891" spans="1:20" x14ac:dyDescent="0.25">
      <c r="A891" s="37">
        <v>161</v>
      </c>
      <c r="B891" s="37" t="s">
        <v>829</v>
      </c>
      <c r="C891" s="37" t="s">
        <v>830</v>
      </c>
      <c r="D891" s="37">
        <v>623516385.44307399</v>
      </c>
      <c r="E891" s="37">
        <v>7351625657.7775803</v>
      </c>
      <c r="F891" s="37">
        <v>1207565192.5699899</v>
      </c>
      <c r="G891" s="37">
        <v>8559190850.3475904</v>
      </c>
      <c r="H891" s="37">
        <v>1437161972.90821</v>
      </c>
      <c r="I891" s="37">
        <v>330604165.32910502</v>
      </c>
      <c r="J891" s="37">
        <v>2576877503.2312398</v>
      </c>
      <c r="K891" s="37">
        <v>730439520.74884999</v>
      </c>
      <c r="L891" s="37">
        <v>3307317023.9800901</v>
      </c>
      <c r="M891" s="37">
        <v>292912220.11396903</v>
      </c>
      <c r="N891" s="37">
        <v>4774748154.54634</v>
      </c>
      <c r="O891" s="37">
        <v>477125671.82114899</v>
      </c>
      <c r="P891" s="37">
        <v>5251873826.3675003</v>
      </c>
      <c r="Q891" s="37">
        <v>0</v>
      </c>
      <c r="R891" s="37">
        <v>890</v>
      </c>
      <c r="S891" s="37">
        <v>0.89</v>
      </c>
      <c r="T891">
        <v>0.749</v>
      </c>
    </row>
    <row r="892" spans="1:20" x14ac:dyDescent="0.25">
      <c r="A892" s="37">
        <v>635</v>
      </c>
      <c r="B892" s="37" t="s">
        <v>829</v>
      </c>
      <c r="C892" s="37" t="s">
        <v>830</v>
      </c>
      <c r="D892" s="37">
        <v>613664055.44098103</v>
      </c>
      <c r="E892" s="37">
        <v>7468930255.0817604</v>
      </c>
      <c r="F892" s="37">
        <v>1114793442.66225</v>
      </c>
      <c r="G892" s="37">
        <v>8583723697.7440004</v>
      </c>
      <c r="H892" s="37">
        <v>1437161972.90821</v>
      </c>
      <c r="I892" s="37">
        <v>324111132.52693498</v>
      </c>
      <c r="J892" s="37">
        <v>2565300340.8530202</v>
      </c>
      <c r="K892" s="37">
        <v>677791166.47421598</v>
      </c>
      <c r="L892" s="37">
        <v>3243091507.32724</v>
      </c>
      <c r="M892" s="37">
        <v>289552922.91404599</v>
      </c>
      <c r="N892" s="37">
        <v>4903629914.2287397</v>
      </c>
      <c r="O892" s="37">
        <v>437002276.18803799</v>
      </c>
      <c r="P892" s="37">
        <v>5340632190.41675</v>
      </c>
      <c r="Q892" s="37">
        <v>0</v>
      </c>
      <c r="R892" s="37">
        <v>891</v>
      </c>
      <c r="S892" s="37">
        <v>0.89100000000000001</v>
      </c>
      <c r="T892">
        <v>0.85299999999999998</v>
      </c>
    </row>
    <row r="893" spans="1:20" x14ac:dyDescent="0.25">
      <c r="A893" s="37">
        <v>452</v>
      </c>
      <c r="B893" s="37" t="s">
        <v>829</v>
      </c>
      <c r="C893" s="37" t="s">
        <v>830</v>
      </c>
      <c r="D893" s="37">
        <v>634538766.01305306</v>
      </c>
      <c r="E893" s="37">
        <v>7398697299.31742</v>
      </c>
      <c r="F893" s="37">
        <v>1188346164.8382001</v>
      </c>
      <c r="G893" s="37">
        <v>8587043464.1556101</v>
      </c>
      <c r="H893" s="37">
        <v>1437161972.90821</v>
      </c>
      <c r="I893" s="37">
        <v>336303127.35692698</v>
      </c>
      <c r="J893" s="37">
        <v>2587968246.70158</v>
      </c>
      <c r="K893" s="37">
        <v>724829240.95045996</v>
      </c>
      <c r="L893" s="37">
        <v>3312797487.65203</v>
      </c>
      <c r="M893" s="37">
        <v>298235638.65612602</v>
      </c>
      <c r="N893" s="37">
        <v>4810729052.61584</v>
      </c>
      <c r="O893" s="37">
        <v>463516923.88774198</v>
      </c>
      <c r="P893" s="37">
        <v>5274245976.5035696</v>
      </c>
      <c r="Q893" s="37">
        <v>0</v>
      </c>
      <c r="R893" s="37">
        <v>892</v>
      </c>
      <c r="S893" s="37">
        <v>0.89200000000000002</v>
      </c>
      <c r="T893">
        <v>5.8999999999999997E-2</v>
      </c>
    </row>
    <row r="894" spans="1:20" x14ac:dyDescent="0.25">
      <c r="A894" s="37">
        <v>512</v>
      </c>
      <c r="B894" s="37" t="s">
        <v>829</v>
      </c>
      <c r="C894" s="37" t="s">
        <v>830</v>
      </c>
      <c r="D894" s="37">
        <v>653071683.44234705</v>
      </c>
      <c r="E894" s="37">
        <v>7247795912.0907698</v>
      </c>
      <c r="F894" s="37">
        <v>1342379949.2454801</v>
      </c>
      <c r="G894" s="37">
        <v>8590175861.3362694</v>
      </c>
      <c r="H894" s="37">
        <v>1437161972.90821</v>
      </c>
      <c r="I894" s="37">
        <v>348714064.24478799</v>
      </c>
      <c r="J894" s="37">
        <v>2600124968.5359998</v>
      </c>
      <c r="K894" s="37">
        <v>804021393.65850699</v>
      </c>
      <c r="L894" s="37">
        <v>3404146362.19451</v>
      </c>
      <c r="M894" s="37">
        <v>304357619.197559</v>
      </c>
      <c r="N894" s="37">
        <v>4647670943.5547705</v>
      </c>
      <c r="O894" s="37">
        <v>538358555.58697903</v>
      </c>
      <c r="P894" s="37">
        <v>5186029499.1417599</v>
      </c>
      <c r="Q894" s="37">
        <v>0</v>
      </c>
      <c r="R894" s="37">
        <v>893</v>
      </c>
      <c r="S894" s="37">
        <v>0.89300000000000002</v>
      </c>
      <c r="T894">
        <v>0.69499999999999995</v>
      </c>
    </row>
    <row r="895" spans="1:20" x14ac:dyDescent="0.25">
      <c r="A895" s="37">
        <v>649</v>
      </c>
      <c r="B895" s="37" t="s">
        <v>829</v>
      </c>
      <c r="C895" s="37" t="s">
        <v>830</v>
      </c>
      <c r="D895" s="37">
        <v>635373717.95727897</v>
      </c>
      <c r="E895" s="37">
        <v>7384875760.2068901</v>
      </c>
      <c r="F895" s="37">
        <v>1214407897.87269</v>
      </c>
      <c r="G895" s="37">
        <v>8599283658.0795898</v>
      </c>
      <c r="H895" s="37">
        <v>1437161972.90821</v>
      </c>
      <c r="I895" s="37">
        <v>338777680.491023</v>
      </c>
      <c r="J895" s="37">
        <v>2668002767.3666101</v>
      </c>
      <c r="K895" s="37">
        <v>715522876.58365095</v>
      </c>
      <c r="L895" s="37">
        <v>3383525643.9502702</v>
      </c>
      <c r="M895" s="37">
        <v>296596037.46625602</v>
      </c>
      <c r="N895" s="37">
        <v>4716872992.84027</v>
      </c>
      <c r="O895" s="37">
        <v>498885021.28904301</v>
      </c>
      <c r="P895" s="37">
        <v>5215758014.1293201</v>
      </c>
      <c r="Q895" s="37">
        <v>0</v>
      </c>
      <c r="R895" s="37">
        <v>894</v>
      </c>
      <c r="S895" s="37">
        <v>0.89400000000000002</v>
      </c>
      <c r="T895">
        <v>0.29599999999999999</v>
      </c>
    </row>
    <row r="896" spans="1:20" x14ac:dyDescent="0.25">
      <c r="A896" s="37">
        <v>815</v>
      </c>
      <c r="B896" s="37" t="s">
        <v>829</v>
      </c>
      <c r="C896" s="37" t="s">
        <v>830</v>
      </c>
      <c r="D896" s="37">
        <v>613054625.42598104</v>
      </c>
      <c r="E896" s="37">
        <v>7515144448.4415598</v>
      </c>
      <c r="F896" s="37">
        <v>1084989803.7039399</v>
      </c>
      <c r="G896" s="37">
        <v>8600134252.1455002</v>
      </c>
      <c r="H896" s="37">
        <v>1437161972.90821</v>
      </c>
      <c r="I896" s="37">
        <v>324693442.11280698</v>
      </c>
      <c r="J896" s="37">
        <v>2617432279.8411298</v>
      </c>
      <c r="K896" s="37">
        <v>666356575.694103</v>
      </c>
      <c r="L896" s="37">
        <v>3283788855.5352402</v>
      </c>
      <c r="M896" s="37">
        <v>288361183.31317401</v>
      </c>
      <c r="N896" s="37">
        <v>4897712168.60042</v>
      </c>
      <c r="O896" s="37">
        <v>418633228.00984102</v>
      </c>
      <c r="P896" s="37">
        <v>5316345396.6102505</v>
      </c>
      <c r="Q896" s="37">
        <v>0</v>
      </c>
      <c r="R896" s="37">
        <v>895</v>
      </c>
      <c r="S896" s="37">
        <v>0.89500000000000002</v>
      </c>
      <c r="T896">
        <v>0.872</v>
      </c>
    </row>
    <row r="897" spans="1:20" x14ac:dyDescent="0.25">
      <c r="A897" s="37">
        <v>364</v>
      </c>
      <c r="B897" s="37" t="s">
        <v>829</v>
      </c>
      <c r="C897" s="37" t="s">
        <v>830</v>
      </c>
      <c r="D897" s="37">
        <v>645016198.37201297</v>
      </c>
      <c r="E897" s="37">
        <v>7331654088.2782698</v>
      </c>
      <c r="F897" s="37">
        <v>1275441876.90589</v>
      </c>
      <c r="G897" s="37">
        <v>8607095965.1841698</v>
      </c>
      <c r="H897" s="37">
        <v>1437161972.90821</v>
      </c>
      <c r="I897" s="37">
        <v>343440234.64713401</v>
      </c>
      <c r="J897" s="37">
        <v>2630284565.2073598</v>
      </c>
      <c r="K897" s="37">
        <v>756732901.86733699</v>
      </c>
      <c r="L897" s="37">
        <v>3387017467.0747099</v>
      </c>
      <c r="M897" s="37">
        <v>301575963.72487801</v>
      </c>
      <c r="N897" s="37">
        <v>4701369523.0709</v>
      </c>
      <c r="O897" s="37">
        <v>518708975.03856099</v>
      </c>
      <c r="P897" s="37">
        <v>5220078498.1094599</v>
      </c>
      <c r="Q897" s="37">
        <v>0</v>
      </c>
      <c r="R897" s="37">
        <v>896</v>
      </c>
      <c r="S897" s="37">
        <v>0.89600000000000002</v>
      </c>
      <c r="T897">
        <v>0.12</v>
      </c>
    </row>
    <row r="898" spans="1:20" x14ac:dyDescent="0.25">
      <c r="A898" s="37">
        <v>540</v>
      </c>
      <c r="B898" s="37" t="s">
        <v>829</v>
      </c>
      <c r="C898" s="37" t="s">
        <v>830</v>
      </c>
      <c r="D898" s="37">
        <v>634230751.46392798</v>
      </c>
      <c r="E898" s="37">
        <v>7343186698.3212795</v>
      </c>
      <c r="F898" s="37">
        <v>1266401254.1433301</v>
      </c>
      <c r="G898" s="37">
        <v>8609587952.4646397</v>
      </c>
      <c r="H898" s="37">
        <v>1437161972.90821</v>
      </c>
      <c r="I898" s="37">
        <v>335620032.05892098</v>
      </c>
      <c r="J898" s="37">
        <v>2549605444.8678198</v>
      </c>
      <c r="K898" s="37">
        <v>770488861.200032</v>
      </c>
      <c r="L898" s="37">
        <v>3320094306.0678501</v>
      </c>
      <c r="M898" s="37">
        <v>298610719.40500599</v>
      </c>
      <c r="N898" s="37">
        <v>4793581253.4534502</v>
      </c>
      <c r="O898" s="37">
        <v>495912392.94329798</v>
      </c>
      <c r="P898" s="37">
        <v>5289493646.3967896</v>
      </c>
      <c r="Q898" s="37">
        <v>0</v>
      </c>
      <c r="R898" s="37">
        <v>897</v>
      </c>
      <c r="S898" s="37">
        <v>0.89700000000000002</v>
      </c>
      <c r="T898">
        <v>0.45500000000000002</v>
      </c>
    </row>
    <row r="899" spans="1:20" x14ac:dyDescent="0.25">
      <c r="A899" s="37">
        <v>139</v>
      </c>
      <c r="B899" s="37" t="s">
        <v>829</v>
      </c>
      <c r="C899" s="37" t="s">
        <v>830</v>
      </c>
      <c r="D899" s="37">
        <v>630069874.08362198</v>
      </c>
      <c r="E899" s="37">
        <v>7485109325.5876904</v>
      </c>
      <c r="F899" s="37">
        <v>1126569142.56107</v>
      </c>
      <c r="G899" s="37">
        <v>8611678468.1487503</v>
      </c>
      <c r="H899" s="37">
        <v>1437161972.90821</v>
      </c>
      <c r="I899" s="37">
        <v>335613008.31323701</v>
      </c>
      <c r="J899" s="37">
        <v>2674071561.3106899</v>
      </c>
      <c r="K899" s="37">
        <v>689239812.34670103</v>
      </c>
      <c r="L899" s="37">
        <v>3363311373.6573901</v>
      </c>
      <c r="M899" s="37">
        <v>294456865.77038401</v>
      </c>
      <c r="N899" s="37">
        <v>4811037764.2769899</v>
      </c>
      <c r="O899" s="37">
        <v>437329330.21437699</v>
      </c>
      <c r="P899" s="37">
        <v>5248367094.4913502</v>
      </c>
      <c r="Q899" s="37">
        <v>0</v>
      </c>
      <c r="R899" s="37">
        <v>898</v>
      </c>
      <c r="S899" s="37">
        <v>0.89800000000000002</v>
      </c>
      <c r="T899">
        <v>0.98399999999999999</v>
      </c>
    </row>
    <row r="900" spans="1:20" x14ac:dyDescent="0.25">
      <c r="A900" s="37">
        <v>437</v>
      </c>
      <c r="B900" s="37" t="s">
        <v>829</v>
      </c>
      <c r="C900" s="37" t="s">
        <v>830</v>
      </c>
      <c r="D900" s="37">
        <v>626856407.45515895</v>
      </c>
      <c r="E900" s="37">
        <v>7460056103.8724403</v>
      </c>
      <c r="F900" s="37">
        <v>1157955419.6157</v>
      </c>
      <c r="G900" s="37">
        <v>8618011523.4881706</v>
      </c>
      <c r="H900" s="37">
        <v>1437161972.90821</v>
      </c>
      <c r="I900" s="37">
        <v>335148806.84429002</v>
      </c>
      <c r="J900" s="37">
        <v>2650754921.77631</v>
      </c>
      <c r="K900" s="37">
        <v>702707723.49884903</v>
      </c>
      <c r="L900" s="37">
        <v>3353462645.2751498</v>
      </c>
      <c r="M900" s="37">
        <v>291707600.61086899</v>
      </c>
      <c r="N900" s="37">
        <v>4809301182.0961304</v>
      </c>
      <c r="O900" s="37">
        <v>455247696.11685699</v>
      </c>
      <c r="P900" s="37">
        <v>5264548878.2130203</v>
      </c>
      <c r="Q900" s="37">
        <v>0</v>
      </c>
      <c r="R900" s="37">
        <v>899</v>
      </c>
      <c r="S900" s="37">
        <v>0.89900000000000002</v>
      </c>
      <c r="T900">
        <v>0.34599999999999997</v>
      </c>
    </row>
    <row r="901" spans="1:20" x14ac:dyDescent="0.25">
      <c r="A901" s="37">
        <v>753</v>
      </c>
      <c r="B901" s="37" t="s">
        <v>829</v>
      </c>
      <c r="C901" s="37" t="s">
        <v>830</v>
      </c>
      <c r="D901" s="37">
        <v>609676773.90092504</v>
      </c>
      <c r="E901" s="37">
        <v>7551308461.3267603</v>
      </c>
      <c r="F901" s="37">
        <v>1070068035.31999</v>
      </c>
      <c r="G901" s="37">
        <v>8621376496.6467495</v>
      </c>
      <c r="H901" s="37">
        <v>1437161972.90821</v>
      </c>
      <c r="I901" s="37">
        <v>324132976.72654903</v>
      </c>
      <c r="J901" s="37">
        <v>2646757777.2672501</v>
      </c>
      <c r="K901" s="37">
        <v>654808426.31393898</v>
      </c>
      <c r="L901" s="37">
        <v>3301566203.5811901</v>
      </c>
      <c r="M901" s="37">
        <v>285543797.17437601</v>
      </c>
      <c r="N901" s="37">
        <v>4904550684.0595102</v>
      </c>
      <c r="O901" s="37">
        <v>415259609.00605297</v>
      </c>
      <c r="P901" s="37">
        <v>5319810293.0655499</v>
      </c>
      <c r="Q901" s="37">
        <v>0</v>
      </c>
      <c r="R901" s="37">
        <v>900</v>
      </c>
      <c r="S901" s="37">
        <v>0.9</v>
      </c>
      <c r="T901">
        <v>0.39600000000000002</v>
      </c>
    </row>
    <row r="902" spans="1:20" x14ac:dyDescent="0.25">
      <c r="A902" s="37">
        <v>688</v>
      </c>
      <c r="B902" s="37" t="s">
        <v>829</v>
      </c>
      <c r="C902" s="37" t="s">
        <v>830</v>
      </c>
      <c r="D902" s="37">
        <v>620134566.35650802</v>
      </c>
      <c r="E902" s="37">
        <v>7520402625.3997097</v>
      </c>
      <c r="F902" s="37">
        <v>1101079155.3727</v>
      </c>
      <c r="G902" s="37">
        <v>8621481780.7723999</v>
      </c>
      <c r="H902" s="37">
        <v>1437161972.90821</v>
      </c>
      <c r="I902" s="37">
        <v>330226703.03735399</v>
      </c>
      <c r="J902" s="37">
        <v>2682340139.8431501</v>
      </c>
      <c r="K902" s="37">
        <v>666536211.61689603</v>
      </c>
      <c r="L902" s="37">
        <v>3348876351.4600501</v>
      </c>
      <c r="M902" s="37">
        <v>289907863.31915402</v>
      </c>
      <c r="N902" s="37">
        <v>4838062485.55655</v>
      </c>
      <c r="O902" s="37">
        <v>434542943.755808</v>
      </c>
      <c r="P902" s="37">
        <v>5272605429.3123398</v>
      </c>
      <c r="Q902" s="37">
        <v>0</v>
      </c>
      <c r="R902" s="37">
        <v>901</v>
      </c>
      <c r="S902" s="37">
        <v>0.90100000000000002</v>
      </c>
      <c r="T902">
        <v>0.40100000000000002</v>
      </c>
    </row>
    <row r="903" spans="1:20" x14ac:dyDescent="0.25">
      <c r="A903" s="37">
        <v>75</v>
      </c>
      <c r="B903" s="37" t="s">
        <v>829</v>
      </c>
      <c r="C903" s="37" t="s">
        <v>830</v>
      </c>
      <c r="D903" s="37">
        <v>634338602.12844896</v>
      </c>
      <c r="E903" s="37">
        <v>7462630285.4464598</v>
      </c>
      <c r="F903" s="37">
        <v>1166802403.78212</v>
      </c>
      <c r="G903" s="37">
        <v>8629432689.22859</v>
      </c>
      <c r="H903" s="37">
        <v>1437161972.90821</v>
      </c>
      <c r="I903" s="37">
        <v>336125879.00884402</v>
      </c>
      <c r="J903" s="37">
        <v>2624412233.6307402</v>
      </c>
      <c r="K903" s="37">
        <v>712250649.113783</v>
      </c>
      <c r="L903" s="37">
        <v>3336662882.7445202</v>
      </c>
      <c r="M903" s="37">
        <v>298212723.119605</v>
      </c>
      <c r="N903" s="37">
        <v>4838218051.8157196</v>
      </c>
      <c r="O903" s="37">
        <v>454551754.66834199</v>
      </c>
      <c r="P903" s="37">
        <v>5292769806.4840603</v>
      </c>
      <c r="Q903" s="37">
        <v>0</v>
      </c>
      <c r="R903" s="37">
        <v>902</v>
      </c>
      <c r="S903" s="37">
        <v>0.90200000000000002</v>
      </c>
      <c r="T903">
        <v>0.70299999999999996</v>
      </c>
    </row>
    <row r="904" spans="1:20" x14ac:dyDescent="0.25">
      <c r="A904" s="37">
        <v>541</v>
      </c>
      <c r="B904" s="37" t="s">
        <v>829</v>
      </c>
      <c r="C904" s="37" t="s">
        <v>830</v>
      </c>
      <c r="D904" s="37">
        <v>626250369.25984895</v>
      </c>
      <c r="E904" s="37">
        <v>7449323289.4992905</v>
      </c>
      <c r="F904" s="37">
        <v>1182788975.27581</v>
      </c>
      <c r="G904" s="37">
        <v>8632112264.7751198</v>
      </c>
      <c r="H904" s="37">
        <v>1437161972.90821</v>
      </c>
      <c r="I904" s="37">
        <v>333118552.43412602</v>
      </c>
      <c r="J904" s="37">
        <v>2607979057.0794802</v>
      </c>
      <c r="K904" s="37">
        <v>729405827.93003905</v>
      </c>
      <c r="L904" s="37">
        <v>3337384885.00951</v>
      </c>
      <c r="M904" s="37">
        <v>293131816.82572198</v>
      </c>
      <c r="N904" s="37">
        <v>4841344232.4197998</v>
      </c>
      <c r="O904" s="37">
        <v>453383147.34577602</v>
      </c>
      <c r="P904" s="37">
        <v>5294727379.7656002</v>
      </c>
      <c r="Q904" s="37">
        <v>0</v>
      </c>
      <c r="R904" s="37">
        <v>903</v>
      </c>
      <c r="S904" s="37">
        <v>0.90300000000000002</v>
      </c>
      <c r="T904">
        <v>0.622</v>
      </c>
    </row>
    <row r="905" spans="1:20" x14ac:dyDescent="0.25">
      <c r="A905" s="37">
        <v>618</v>
      </c>
      <c r="B905" s="37" t="s">
        <v>829</v>
      </c>
      <c r="C905" s="37" t="s">
        <v>830</v>
      </c>
      <c r="D905" s="37">
        <v>627591393.36462796</v>
      </c>
      <c r="E905" s="37">
        <v>7542228986.58074</v>
      </c>
      <c r="F905" s="37">
        <v>1100627338.3868301</v>
      </c>
      <c r="G905" s="37">
        <v>8642856324.9675808</v>
      </c>
      <c r="H905" s="37">
        <v>1437161972.90821</v>
      </c>
      <c r="I905" s="37">
        <v>334511916.14177299</v>
      </c>
      <c r="J905" s="37">
        <v>2703696492.6097102</v>
      </c>
      <c r="K905" s="37">
        <v>668510518.47076797</v>
      </c>
      <c r="L905" s="37">
        <v>3372207011.0804901</v>
      </c>
      <c r="M905" s="37">
        <v>293079477.22285497</v>
      </c>
      <c r="N905" s="37">
        <v>4838532493.9710302</v>
      </c>
      <c r="O905" s="37">
        <v>432116819.91606402</v>
      </c>
      <c r="P905" s="37">
        <v>5270649313.8870897</v>
      </c>
      <c r="Q905" s="37">
        <v>0</v>
      </c>
      <c r="R905" s="37">
        <v>904</v>
      </c>
      <c r="S905" s="37">
        <v>0.90400000000000003</v>
      </c>
      <c r="T905">
        <v>0.53800000000000003</v>
      </c>
    </row>
    <row r="906" spans="1:20" x14ac:dyDescent="0.25">
      <c r="A906" s="37">
        <v>350</v>
      </c>
      <c r="B906" s="37" t="s">
        <v>829</v>
      </c>
      <c r="C906" s="37" t="s">
        <v>830</v>
      </c>
      <c r="D906" s="37">
        <v>648748348.66799903</v>
      </c>
      <c r="E906" s="37">
        <v>7296495217.6568699</v>
      </c>
      <c r="F906" s="37">
        <v>1346635806.6652701</v>
      </c>
      <c r="G906" s="37">
        <v>8643131024.3221302</v>
      </c>
      <c r="H906" s="37">
        <v>1437161972.90821</v>
      </c>
      <c r="I906" s="37">
        <v>345148740.01109302</v>
      </c>
      <c r="J906" s="37">
        <v>2597340505.8913498</v>
      </c>
      <c r="K906" s="37">
        <v>805613600.57868195</v>
      </c>
      <c r="L906" s="37">
        <v>3402954106.4700298</v>
      </c>
      <c r="M906" s="37">
        <v>303599608.656905</v>
      </c>
      <c r="N906" s="37">
        <v>4699154711.7655096</v>
      </c>
      <c r="O906" s="37">
        <v>541022206.08659196</v>
      </c>
      <c r="P906" s="37">
        <v>5240176917.8520899</v>
      </c>
      <c r="Q906" s="37">
        <v>0</v>
      </c>
      <c r="R906" s="37">
        <v>905</v>
      </c>
      <c r="S906" s="37">
        <v>0.90500000000000003</v>
      </c>
      <c r="T906">
        <v>0.95399999999999996</v>
      </c>
    </row>
    <row r="907" spans="1:20" x14ac:dyDescent="0.25">
      <c r="A907" s="37">
        <v>842</v>
      </c>
      <c r="B907" s="37" t="s">
        <v>829</v>
      </c>
      <c r="C907" s="37" t="s">
        <v>830</v>
      </c>
      <c r="D907" s="37">
        <v>630066594.88122702</v>
      </c>
      <c r="E907" s="37">
        <v>7517451377.5908003</v>
      </c>
      <c r="F907" s="37">
        <v>1127113740.8039701</v>
      </c>
      <c r="G907" s="37">
        <v>8644565118.3948097</v>
      </c>
      <c r="H907" s="37">
        <v>1437161972.90821</v>
      </c>
      <c r="I907" s="37">
        <v>334341060.53402299</v>
      </c>
      <c r="J907" s="37">
        <v>2645355629.7140999</v>
      </c>
      <c r="K907" s="37">
        <v>680115056.63352203</v>
      </c>
      <c r="L907" s="37">
        <v>3325470686.34761</v>
      </c>
      <c r="M907" s="37">
        <v>295725534.34720403</v>
      </c>
      <c r="N907" s="37">
        <v>4872095747.8766899</v>
      </c>
      <c r="O907" s="37">
        <v>446998684.17044801</v>
      </c>
      <c r="P907" s="37">
        <v>5319094432.0471897</v>
      </c>
      <c r="Q907" s="37">
        <v>0</v>
      </c>
      <c r="R907" s="37">
        <v>906</v>
      </c>
      <c r="S907" s="37">
        <v>0.90600000000000003</v>
      </c>
      <c r="T907">
        <v>0.96</v>
      </c>
    </row>
    <row r="908" spans="1:20" x14ac:dyDescent="0.25">
      <c r="A908" s="37">
        <v>713</v>
      </c>
      <c r="B908" s="37" t="s">
        <v>829</v>
      </c>
      <c r="C908" s="37" t="s">
        <v>830</v>
      </c>
      <c r="D908" s="37">
        <v>644419518.501001</v>
      </c>
      <c r="E908" s="37">
        <v>7398598576.7874403</v>
      </c>
      <c r="F908" s="37">
        <v>1260830223.98298</v>
      </c>
      <c r="G908" s="37">
        <v>8659428800.7704391</v>
      </c>
      <c r="H908" s="37">
        <v>1437161972.90821</v>
      </c>
      <c r="I908" s="37">
        <v>344335223.34844297</v>
      </c>
      <c r="J908" s="37">
        <v>2665657447.12392</v>
      </c>
      <c r="K908" s="37">
        <v>743454349.07608998</v>
      </c>
      <c r="L908" s="37">
        <v>3409111796.2000098</v>
      </c>
      <c r="M908" s="37">
        <v>300084295.15255702</v>
      </c>
      <c r="N908" s="37">
        <v>4732941129.6635103</v>
      </c>
      <c r="O908" s="37">
        <v>517375874.90688998</v>
      </c>
      <c r="P908" s="37">
        <v>5250317004.5704203</v>
      </c>
      <c r="Q908" s="37">
        <v>0</v>
      </c>
      <c r="R908" s="37">
        <v>907</v>
      </c>
      <c r="S908" s="37">
        <v>0.90700000000000003</v>
      </c>
      <c r="T908">
        <v>0.73299999999999998</v>
      </c>
    </row>
    <row r="909" spans="1:20" x14ac:dyDescent="0.25">
      <c r="A909" s="37">
        <v>345</v>
      </c>
      <c r="B909" s="37" t="s">
        <v>829</v>
      </c>
      <c r="C909" s="37" t="s">
        <v>830</v>
      </c>
      <c r="D909" s="37">
        <v>639841061.36055303</v>
      </c>
      <c r="E909" s="37">
        <v>7418571263.1408701</v>
      </c>
      <c r="F909" s="37">
        <v>1243653037.5222099</v>
      </c>
      <c r="G909" s="37">
        <v>8662224300.6630993</v>
      </c>
      <c r="H909" s="37">
        <v>1437161972.90821</v>
      </c>
      <c r="I909" s="37">
        <v>341633393.84767503</v>
      </c>
      <c r="J909" s="37">
        <v>2672047204.2554302</v>
      </c>
      <c r="K909" s="37">
        <v>733637909.46408105</v>
      </c>
      <c r="L909" s="37">
        <v>3405685113.7195101</v>
      </c>
      <c r="M909" s="37">
        <v>298207667.51287699</v>
      </c>
      <c r="N909" s="37">
        <v>4746524058.8854399</v>
      </c>
      <c r="O909" s="37">
        <v>510015128.05813301</v>
      </c>
      <c r="P909" s="37">
        <v>5256539186.9435902</v>
      </c>
      <c r="Q909" s="37">
        <v>0</v>
      </c>
      <c r="R909" s="37">
        <v>908</v>
      </c>
      <c r="S909" s="37">
        <v>0.90800000000000003</v>
      </c>
      <c r="T909">
        <v>4.8000000000000001E-2</v>
      </c>
    </row>
    <row r="910" spans="1:20" x14ac:dyDescent="0.25">
      <c r="A910" s="37">
        <v>212</v>
      </c>
      <c r="B910" s="37" t="s">
        <v>829</v>
      </c>
      <c r="C910" s="37" t="s">
        <v>830</v>
      </c>
      <c r="D910" s="37">
        <v>649019823.83268797</v>
      </c>
      <c r="E910" s="37">
        <v>7374541101.1688099</v>
      </c>
      <c r="F910" s="37">
        <v>1288209221.4962001</v>
      </c>
      <c r="G910" s="37">
        <v>8662750322.6650295</v>
      </c>
      <c r="H910" s="37">
        <v>1437161972.90821</v>
      </c>
      <c r="I910" s="37">
        <v>346501637.55357099</v>
      </c>
      <c r="J910" s="37">
        <v>2661291702.6249099</v>
      </c>
      <c r="K910" s="37">
        <v>764212143.20542502</v>
      </c>
      <c r="L910" s="37">
        <v>3425503845.8303399</v>
      </c>
      <c r="M910" s="37">
        <v>302518186.27911597</v>
      </c>
      <c r="N910" s="37">
        <v>4713249398.54389</v>
      </c>
      <c r="O910" s="37">
        <v>523997078.29078299</v>
      </c>
      <c r="P910" s="37">
        <v>5237246476.8346901</v>
      </c>
      <c r="Q910" s="37">
        <v>0</v>
      </c>
      <c r="R910" s="37">
        <v>909</v>
      </c>
      <c r="S910" s="37">
        <v>0.90900000000000003</v>
      </c>
      <c r="T910">
        <v>3.1E-2</v>
      </c>
    </row>
    <row r="911" spans="1:20" x14ac:dyDescent="0.25">
      <c r="A911" s="37">
        <v>978</v>
      </c>
      <c r="B911" s="37" t="s">
        <v>829</v>
      </c>
      <c r="C911" s="37" t="s">
        <v>830</v>
      </c>
      <c r="D911" s="37">
        <v>643073310.62559199</v>
      </c>
      <c r="E911" s="37">
        <v>7399084709.4820299</v>
      </c>
      <c r="F911" s="37">
        <v>1285836507.27314</v>
      </c>
      <c r="G911" s="37">
        <v>8684921216.7551994</v>
      </c>
      <c r="H911" s="37">
        <v>1437161972.90821</v>
      </c>
      <c r="I911" s="37">
        <v>343043826.46564102</v>
      </c>
      <c r="J911" s="37">
        <v>2679811736.4774199</v>
      </c>
      <c r="K911" s="37">
        <v>769408454.905653</v>
      </c>
      <c r="L911" s="37">
        <v>3449220191.38306</v>
      </c>
      <c r="M911" s="37">
        <v>300029484.15995097</v>
      </c>
      <c r="N911" s="37">
        <v>4719272973.0046101</v>
      </c>
      <c r="O911" s="37">
        <v>516428052.367486</v>
      </c>
      <c r="P911" s="37">
        <v>5235701025.3721304</v>
      </c>
      <c r="Q911" s="37">
        <v>0</v>
      </c>
      <c r="R911" s="37">
        <v>910</v>
      </c>
      <c r="S911" s="37">
        <v>0.91</v>
      </c>
      <c r="T911">
        <v>0.61799999999999999</v>
      </c>
    </row>
    <row r="912" spans="1:20" x14ac:dyDescent="0.25">
      <c r="A912" s="37">
        <v>162</v>
      </c>
      <c r="B912" s="37" t="s">
        <v>829</v>
      </c>
      <c r="C912" s="37" t="s">
        <v>830</v>
      </c>
      <c r="D912" s="37">
        <v>627471490.73685396</v>
      </c>
      <c r="E912" s="37">
        <v>7517320108.8479099</v>
      </c>
      <c r="F912" s="37">
        <v>1169705133.97967</v>
      </c>
      <c r="G912" s="37">
        <v>8687025242.8275604</v>
      </c>
      <c r="H912" s="37">
        <v>1437161972.90821</v>
      </c>
      <c r="I912" s="37">
        <v>333836002.39419699</v>
      </c>
      <c r="J912" s="37">
        <v>2640574824.4875598</v>
      </c>
      <c r="K912" s="37">
        <v>721221542.93672895</v>
      </c>
      <c r="L912" s="37">
        <v>3361796367.4242802</v>
      </c>
      <c r="M912" s="37">
        <v>293635488.34265703</v>
      </c>
      <c r="N912" s="37">
        <v>4876745284.3603497</v>
      </c>
      <c r="O912" s="37">
        <v>448483591.04294097</v>
      </c>
      <c r="P912" s="37">
        <v>5325228875.4032698</v>
      </c>
      <c r="Q912" s="37">
        <v>0</v>
      </c>
      <c r="R912" s="37">
        <v>911</v>
      </c>
      <c r="S912" s="37">
        <v>0.91100000000000003</v>
      </c>
      <c r="T912">
        <v>0.34100000000000003</v>
      </c>
    </row>
    <row r="913" spans="1:20" x14ac:dyDescent="0.25">
      <c r="A913" s="37">
        <v>661</v>
      </c>
      <c r="B913" s="37" t="s">
        <v>829</v>
      </c>
      <c r="C913" s="37" t="s">
        <v>830</v>
      </c>
      <c r="D913" s="37">
        <v>639493413.80114806</v>
      </c>
      <c r="E913" s="37">
        <v>7512102922.8523102</v>
      </c>
      <c r="F913" s="37">
        <v>1184583839.53403</v>
      </c>
      <c r="G913" s="37">
        <v>8696686762.3863506</v>
      </c>
      <c r="H913" s="37">
        <v>1437161972.90821</v>
      </c>
      <c r="I913" s="37">
        <v>339942648.58225799</v>
      </c>
      <c r="J913" s="37">
        <v>2650530033.6845198</v>
      </c>
      <c r="K913" s="37">
        <v>720356258.81228495</v>
      </c>
      <c r="L913" s="37">
        <v>3370886292.4967999</v>
      </c>
      <c r="M913" s="37">
        <v>299550765.218889</v>
      </c>
      <c r="N913" s="37">
        <v>4861572889.1677799</v>
      </c>
      <c r="O913" s="37">
        <v>464227580.721753</v>
      </c>
      <c r="P913" s="37">
        <v>5325800469.8895397</v>
      </c>
      <c r="Q913" s="37">
        <v>0</v>
      </c>
      <c r="R913" s="37">
        <v>912</v>
      </c>
      <c r="S913" s="37">
        <v>0.91200000000000003</v>
      </c>
      <c r="T913">
        <v>6.5000000000000002E-2</v>
      </c>
    </row>
    <row r="914" spans="1:20" x14ac:dyDescent="0.25">
      <c r="A914" s="37">
        <v>974</v>
      </c>
      <c r="B914" s="37" t="s">
        <v>829</v>
      </c>
      <c r="C914" s="37" t="s">
        <v>830</v>
      </c>
      <c r="D914" s="37">
        <v>650050464.46551001</v>
      </c>
      <c r="E914" s="37">
        <v>7453311796.2827101</v>
      </c>
      <c r="F914" s="37">
        <v>1250583734.5306399</v>
      </c>
      <c r="G914" s="37">
        <v>8703895530.8133507</v>
      </c>
      <c r="H914" s="37">
        <v>1437161972.90821</v>
      </c>
      <c r="I914" s="37">
        <v>346901823.45506698</v>
      </c>
      <c r="J914" s="37">
        <v>2686922068.80372</v>
      </c>
      <c r="K914" s="37">
        <v>737297254.51024497</v>
      </c>
      <c r="L914" s="37">
        <v>3424219323.3139501</v>
      </c>
      <c r="M914" s="37">
        <v>303148641.01044202</v>
      </c>
      <c r="N914" s="37">
        <v>4766389727.4789896</v>
      </c>
      <c r="O914" s="37">
        <v>513286480.02039802</v>
      </c>
      <c r="P914" s="37">
        <v>5279676207.4994001</v>
      </c>
      <c r="Q914" s="37">
        <v>0</v>
      </c>
      <c r="R914" s="37">
        <v>913</v>
      </c>
      <c r="S914" s="37">
        <v>0.91300000000000003</v>
      </c>
      <c r="T914">
        <v>0.6</v>
      </c>
    </row>
    <row r="915" spans="1:20" x14ac:dyDescent="0.25">
      <c r="A915" s="37">
        <v>529</v>
      </c>
      <c r="B915" s="37" t="s">
        <v>829</v>
      </c>
      <c r="C915" s="37" t="s">
        <v>830</v>
      </c>
      <c r="D915" s="37">
        <v>657186574.84957099</v>
      </c>
      <c r="E915" s="37">
        <v>7400215946.9909496</v>
      </c>
      <c r="F915" s="37">
        <v>1307415564.03895</v>
      </c>
      <c r="G915" s="37">
        <v>8707631511.0299301</v>
      </c>
      <c r="H915" s="37">
        <v>1437161972.90821</v>
      </c>
      <c r="I915" s="37">
        <v>352372420.36538798</v>
      </c>
      <c r="J915" s="37">
        <v>2699361846.0420899</v>
      </c>
      <c r="K915" s="37">
        <v>767078787.38818896</v>
      </c>
      <c r="L915" s="37">
        <v>3466440633.4302602</v>
      </c>
      <c r="M915" s="37">
        <v>304814154.484182</v>
      </c>
      <c r="N915" s="37">
        <v>4700854100.9488602</v>
      </c>
      <c r="O915" s="37">
        <v>540336776.65076196</v>
      </c>
      <c r="P915" s="37">
        <v>5241190877.5996599</v>
      </c>
      <c r="Q915" s="37">
        <v>0</v>
      </c>
      <c r="R915" s="37">
        <v>914</v>
      </c>
      <c r="S915" s="37">
        <v>0.91400000000000003</v>
      </c>
      <c r="T915">
        <v>0.51200000000000001</v>
      </c>
    </row>
    <row r="916" spans="1:20" x14ac:dyDescent="0.25">
      <c r="A916" s="37">
        <v>473</v>
      </c>
      <c r="B916" s="37" t="s">
        <v>829</v>
      </c>
      <c r="C916" s="37" t="s">
        <v>830</v>
      </c>
      <c r="D916" s="37">
        <v>638701763.60232198</v>
      </c>
      <c r="E916" s="37">
        <v>7471180098.7651501</v>
      </c>
      <c r="F916" s="37">
        <v>1255955561.3073201</v>
      </c>
      <c r="G916" s="37">
        <v>8727135660.0724602</v>
      </c>
      <c r="H916" s="37">
        <v>1437161972.90821</v>
      </c>
      <c r="I916" s="37">
        <v>341332197.23929501</v>
      </c>
      <c r="J916" s="37">
        <v>2662553275.26689</v>
      </c>
      <c r="K916" s="37">
        <v>766726057.52072406</v>
      </c>
      <c r="L916" s="37">
        <v>3429279332.7876101</v>
      </c>
      <c r="M916" s="37">
        <v>297369566.36302602</v>
      </c>
      <c r="N916" s="37">
        <v>4808626823.4982595</v>
      </c>
      <c r="O916" s="37">
        <v>489229503.78659803</v>
      </c>
      <c r="P916" s="37">
        <v>5297856327.2848396</v>
      </c>
      <c r="Q916" s="37">
        <v>0</v>
      </c>
      <c r="R916" s="37">
        <v>915</v>
      </c>
      <c r="S916" s="37">
        <v>0.91500000000000004</v>
      </c>
      <c r="T916">
        <v>0.61899999999999999</v>
      </c>
    </row>
    <row r="917" spans="1:20" x14ac:dyDescent="0.25">
      <c r="A917" s="37">
        <v>316</v>
      </c>
      <c r="B917" s="37" t="s">
        <v>829</v>
      </c>
      <c r="C917" s="37" t="s">
        <v>830</v>
      </c>
      <c r="D917" s="37">
        <v>652940689.65717697</v>
      </c>
      <c r="E917" s="37">
        <v>7452057850.6472301</v>
      </c>
      <c r="F917" s="37">
        <v>1279348396.48752</v>
      </c>
      <c r="G917" s="37">
        <v>8731406247.1347198</v>
      </c>
      <c r="H917" s="37">
        <v>1437161972.90821</v>
      </c>
      <c r="I917" s="37">
        <v>349531946.55274498</v>
      </c>
      <c r="J917" s="37">
        <v>2720456079.54808</v>
      </c>
      <c r="K917" s="37">
        <v>767635520.36033595</v>
      </c>
      <c r="L917" s="37">
        <v>3488091599.9084201</v>
      </c>
      <c r="M917" s="37">
        <v>303408743.10443097</v>
      </c>
      <c r="N917" s="37">
        <v>4731601771.0991497</v>
      </c>
      <c r="O917" s="37">
        <v>511712876.12718499</v>
      </c>
      <c r="P917" s="37">
        <v>5243314647.2263002</v>
      </c>
      <c r="Q917" s="37">
        <v>0</v>
      </c>
      <c r="R917" s="37">
        <v>916</v>
      </c>
      <c r="S917" s="37">
        <v>0.91600000000000004</v>
      </c>
      <c r="T917">
        <v>0.123</v>
      </c>
    </row>
    <row r="918" spans="1:20" x14ac:dyDescent="0.25">
      <c r="A918" s="37">
        <v>851</v>
      </c>
      <c r="B918" s="37" t="s">
        <v>829</v>
      </c>
      <c r="C918" s="37" t="s">
        <v>830</v>
      </c>
      <c r="D918" s="37">
        <v>648373598.480474</v>
      </c>
      <c r="E918" s="37">
        <v>7496682575.24683</v>
      </c>
      <c r="F918" s="37">
        <v>1240360219.7680199</v>
      </c>
      <c r="G918" s="37">
        <v>8737042795.0149097</v>
      </c>
      <c r="H918" s="37">
        <v>1437161972.90821</v>
      </c>
      <c r="I918" s="37">
        <v>345782747.59621102</v>
      </c>
      <c r="J918" s="37">
        <v>2705198257.3477201</v>
      </c>
      <c r="K918" s="37">
        <v>730373289.60403597</v>
      </c>
      <c r="L918" s="37">
        <v>3435571546.9517598</v>
      </c>
      <c r="M918" s="37">
        <v>302590850.88426203</v>
      </c>
      <c r="N918" s="37">
        <v>4791484317.8991003</v>
      </c>
      <c r="O918" s="37">
        <v>509986930.16399002</v>
      </c>
      <c r="P918" s="37">
        <v>5301471248.0631399</v>
      </c>
      <c r="Q918" s="37">
        <v>0</v>
      </c>
      <c r="R918" s="37">
        <v>917</v>
      </c>
      <c r="S918" s="37">
        <v>0.91700000000000004</v>
      </c>
      <c r="T918">
        <v>0.76800000000000002</v>
      </c>
    </row>
    <row r="919" spans="1:20" x14ac:dyDescent="0.25">
      <c r="A919" s="37">
        <v>113</v>
      </c>
      <c r="B919" s="37" t="s">
        <v>829</v>
      </c>
      <c r="C919" s="37" t="s">
        <v>830</v>
      </c>
      <c r="D919" s="37">
        <v>645997191.30641305</v>
      </c>
      <c r="E919" s="37">
        <v>7507574446.8632298</v>
      </c>
      <c r="F919" s="37">
        <v>1232157723.7862201</v>
      </c>
      <c r="G919" s="37">
        <v>8739732170.6494808</v>
      </c>
      <c r="H919" s="37">
        <v>1437161972.90821</v>
      </c>
      <c r="I919" s="37">
        <v>344689109.66580403</v>
      </c>
      <c r="J919" s="37">
        <v>2713226272.4447098</v>
      </c>
      <c r="K919" s="37">
        <v>725734613.36003196</v>
      </c>
      <c r="L919" s="37">
        <v>3438960885.80474</v>
      </c>
      <c r="M919" s="37">
        <v>301308081.64060903</v>
      </c>
      <c r="N919" s="37">
        <v>4794348174.4185104</v>
      </c>
      <c r="O919" s="37">
        <v>506423110.426193</v>
      </c>
      <c r="P919" s="37">
        <v>5300771284.8447399</v>
      </c>
      <c r="Q919" s="37">
        <v>0</v>
      </c>
      <c r="R919" s="37">
        <v>918</v>
      </c>
      <c r="S919" s="37">
        <v>0.91800000000000004</v>
      </c>
      <c r="T919">
        <v>0.86599999999999999</v>
      </c>
    </row>
    <row r="920" spans="1:20" x14ac:dyDescent="0.25">
      <c r="A920" s="37">
        <v>229</v>
      </c>
      <c r="B920" s="37" t="s">
        <v>829</v>
      </c>
      <c r="C920" s="37" t="s">
        <v>830</v>
      </c>
      <c r="D920" s="37">
        <v>631036685.13745999</v>
      </c>
      <c r="E920" s="37">
        <v>7686971830.1279497</v>
      </c>
      <c r="F920" s="37">
        <v>1063494302.00945</v>
      </c>
      <c r="G920" s="37">
        <v>8750466132.1373901</v>
      </c>
      <c r="H920" s="37">
        <v>1437161972.90821</v>
      </c>
      <c r="I920" s="37">
        <v>336316626.92088097</v>
      </c>
      <c r="J920" s="37">
        <v>2762261005.2176399</v>
      </c>
      <c r="K920" s="37">
        <v>641505149.02205503</v>
      </c>
      <c r="L920" s="37">
        <v>3403766154.2396998</v>
      </c>
      <c r="M920" s="37">
        <v>294720058.21657902</v>
      </c>
      <c r="N920" s="37">
        <v>4924710824.9103098</v>
      </c>
      <c r="O920" s="37">
        <v>421989152.98740298</v>
      </c>
      <c r="P920" s="37">
        <v>5346699977.8976803</v>
      </c>
      <c r="Q920" s="37">
        <v>0</v>
      </c>
      <c r="R920" s="37">
        <v>919</v>
      </c>
      <c r="S920" s="37">
        <v>0.91900000000000004</v>
      </c>
      <c r="T920">
        <v>0.999</v>
      </c>
    </row>
    <row r="921" spans="1:20" x14ac:dyDescent="0.25">
      <c r="A921" s="37">
        <v>702</v>
      </c>
      <c r="B921" s="37" t="s">
        <v>829</v>
      </c>
      <c r="C921" s="37" t="s">
        <v>830</v>
      </c>
      <c r="D921" s="37">
        <v>635841674.69651997</v>
      </c>
      <c r="E921" s="37">
        <v>7527017016.69244</v>
      </c>
      <c r="F921" s="37">
        <v>1226648833.89691</v>
      </c>
      <c r="G921" s="37">
        <v>8753665850.5893402</v>
      </c>
      <c r="H921" s="37">
        <v>1437161972.90821</v>
      </c>
      <c r="I921" s="37">
        <v>338434012.73925197</v>
      </c>
      <c r="J921" s="37">
        <v>2672389846.6500702</v>
      </c>
      <c r="K921" s="37">
        <v>745545566.78916705</v>
      </c>
      <c r="L921" s="37">
        <v>3417935413.43924</v>
      </c>
      <c r="M921" s="37">
        <v>297407661.957268</v>
      </c>
      <c r="N921" s="37">
        <v>4854627170.0423698</v>
      </c>
      <c r="O921" s="37">
        <v>481103267.10775</v>
      </c>
      <c r="P921" s="37">
        <v>5335730437.1500998</v>
      </c>
      <c r="Q921" s="37">
        <v>0</v>
      </c>
      <c r="R921" s="37">
        <v>920</v>
      </c>
      <c r="S921" s="37">
        <v>0.92</v>
      </c>
      <c r="T921">
        <v>0.29199999999999998</v>
      </c>
    </row>
    <row r="922" spans="1:20" x14ac:dyDescent="0.25">
      <c r="A922" s="37">
        <v>335</v>
      </c>
      <c r="B922" s="37" t="s">
        <v>829</v>
      </c>
      <c r="C922" s="37" t="s">
        <v>830</v>
      </c>
      <c r="D922" s="37">
        <v>663512707.41006601</v>
      </c>
      <c r="E922" s="37">
        <v>7426929144.1222</v>
      </c>
      <c r="F922" s="37">
        <v>1337361963.3959501</v>
      </c>
      <c r="G922" s="37">
        <v>8764291107.5181599</v>
      </c>
      <c r="H922" s="37">
        <v>1437161972.90821</v>
      </c>
      <c r="I922" s="37">
        <v>354757589.01660001</v>
      </c>
      <c r="J922" s="37">
        <v>2679697536.5482998</v>
      </c>
      <c r="K922" s="37">
        <v>801241912.15622902</v>
      </c>
      <c r="L922" s="37">
        <v>3480939448.7045298</v>
      </c>
      <c r="M922" s="37">
        <v>308755118.39346498</v>
      </c>
      <c r="N922" s="37">
        <v>4747231607.5739002</v>
      </c>
      <c r="O922" s="37">
        <v>536120051.23972797</v>
      </c>
      <c r="P922" s="37">
        <v>5283351658.8136196</v>
      </c>
      <c r="Q922" s="37">
        <v>0</v>
      </c>
      <c r="R922" s="37">
        <v>921</v>
      </c>
      <c r="S922" s="37">
        <v>0.92100000000000004</v>
      </c>
      <c r="T922">
        <v>4.1000000000000002E-2</v>
      </c>
    </row>
    <row r="923" spans="1:20" x14ac:dyDescent="0.25">
      <c r="A923" s="37">
        <v>755</v>
      </c>
      <c r="B923" s="37" t="s">
        <v>829</v>
      </c>
      <c r="C923" s="37" t="s">
        <v>830</v>
      </c>
      <c r="D923" s="37">
        <v>652054342.62393796</v>
      </c>
      <c r="E923" s="37">
        <v>7478019098.4671698</v>
      </c>
      <c r="F923" s="37">
        <v>1286878904.1259301</v>
      </c>
      <c r="G923" s="37">
        <v>8764898002.5931091</v>
      </c>
      <c r="H923" s="37">
        <v>1437161972.90821</v>
      </c>
      <c r="I923" s="37">
        <v>349767384.40434599</v>
      </c>
      <c r="J923" s="37">
        <v>2741378731.2831602</v>
      </c>
      <c r="K923" s="37">
        <v>767843495.35814095</v>
      </c>
      <c r="L923" s="37">
        <v>3509222226.6413102</v>
      </c>
      <c r="M923" s="37">
        <v>302286958.21959102</v>
      </c>
      <c r="N923" s="37">
        <v>4736640367.1840096</v>
      </c>
      <c r="O923" s="37">
        <v>519035408.76779199</v>
      </c>
      <c r="P923" s="37">
        <v>5255675775.9518003</v>
      </c>
      <c r="Q923" s="37">
        <v>0</v>
      </c>
      <c r="R923" s="37">
        <v>922</v>
      </c>
      <c r="S923" s="37">
        <v>0.92200000000000004</v>
      </c>
      <c r="T923">
        <v>0.23100000000000001</v>
      </c>
    </row>
    <row r="924" spans="1:20" x14ac:dyDescent="0.25">
      <c r="A924" s="37">
        <v>923</v>
      </c>
      <c r="B924" s="37" t="s">
        <v>829</v>
      </c>
      <c r="C924" s="37" t="s">
        <v>830</v>
      </c>
      <c r="D924" s="37">
        <v>645948160.08460701</v>
      </c>
      <c r="E924" s="37">
        <v>7526372936.2712698</v>
      </c>
      <c r="F924" s="37">
        <v>1239756828.2660699</v>
      </c>
      <c r="G924" s="37">
        <v>8766129764.5373707</v>
      </c>
      <c r="H924" s="37">
        <v>1437161972.90821</v>
      </c>
      <c r="I924" s="37">
        <v>344552510.58783603</v>
      </c>
      <c r="J924" s="37">
        <v>2714876307.2480798</v>
      </c>
      <c r="K924" s="37">
        <v>731221049.16919196</v>
      </c>
      <c r="L924" s="37">
        <v>3446097356.4172702</v>
      </c>
      <c r="M924" s="37">
        <v>301395649.49677098</v>
      </c>
      <c r="N924" s="37">
        <v>4811496629.0231895</v>
      </c>
      <c r="O924" s="37">
        <v>508535779.09687698</v>
      </c>
      <c r="P924" s="37">
        <v>5320032408.1200895</v>
      </c>
      <c r="Q924" s="37">
        <v>0</v>
      </c>
      <c r="R924" s="37">
        <v>923</v>
      </c>
      <c r="S924" s="37">
        <v>0.92300000000000004</v>
      </c>
      <c r="T924">
        <v>0.93200000000000005</v>
      </c>
    </row>
    <row r="925" spans="1:20" x14ac:dyDescent="0.25">
      <c r="A925" s="37">
        <v>23</v>
      </c>
      <c r="B925" s="37" t="s">
        <v>829</v>
      </c>
      <c r="C925" s="37" t="s">
        <v>830</v>
      </c>
      <c r="D925" s="37">
        <v>659789792.71588302</v>
      </c>
      <c r="E925" s="37">
        <v>7476649617.9285202</v>
      </c>
      <c r="F925" s="37">
        <v>1305198100.8604</v>
      </c>
      <c r="G925" s="37">
        <v>8781847718.7889099</v>
      </c>
      <c r="H925" s="37">
        <v>1437161972.90821</v>
      </c>
      <c r="I925" s="37">
        <v>350846805.58244097</v>
      </c>
      <c r="J925" s="37">
        <v>2669822277.6575098</v>
      </c>
      <c r="K925" s="37">
        <v>776756009.53889406</v>
      </c>
      <c r="L925" s="37">
        <v>3446578287.1964002</v>
      </c>
      <c r="M925" s="37">
        <v>308942987.13344097</v>
      </c>
      <c r="N925" s="37">
        <v>4806827340.2709999</v>
      </c>
      <c r="O925" s="37">
        <v>528442091.32151502</v>
      </c>
      <c r="P925" s="37">
        <v>5335269431.5925102</v>
      </c>
      <c r="Q925" s="37">
        <v>0</v>
      </c>
      <c r="R925" s="37">
        <v>924</v>
      </c>
      <c r="S925" s="37">
        <v>0.92400000000000004</v>
      </c>
      <c r="T925">
        <v>0.376</v>
      </c>
    </row>
    <row r="926" spans="1:20" x14ac:dyDescent="0.25">
      <c r="A926" s="37">
        <v>141</v>
      </c>
      <c r="B926" s="37" t="s">
        <v>829</v>
      </c>
      <c r="C926" s="37" t="s">
        <v>830</v>
      </c>
      <c r="D926" s="37">
        <v>656511910.98326397</v>
      </c>
      <c r="E926" s="37">
        <v>7453303430.0226603</v>
      </c>
      <c r="F926" s="37">
        <v>1333594989.78057</v>
      </c>
      <c r="G926" s="37">
        <v>8786898419.8032494</v>
      </c>
      <c r="H926" s="37">
        <v>1437161972.90821</v>
      </c>
      <c r="I926" s="37">
        <v>350782862.37554401</v>
      </c>
      <c r="J926" s="37">
        <v>2690749137.57863</v>
      </c>
      <c r="K926" s="37">
        <v>795163071.69867694</v>
      </c>
      <c r="L926" s="37">
        <v>3485912209.2773099</v>
      </c>
      <c r="M926" s="37">
        <v>305729048.60772002</v>
      </c>
      <c r="N926" s="37">
        <v>4762554292.4440203</v>
      </c>
      <c r="O926" s="37">
        <v>538431918.08189595</v>
      </c>
      <c r="P926" s="37">
        <v>5300986210.5259304</v>
      </c>
      <c r="Q926" s="37">
        <v>0</v>
      </c>
      <c r="R926" s="37">
        <v>925</v>
      </c>
      <c r="S926" s="37">
        <v>0.92500000000000004</v>
      </c>
      <c r="T926">
        <v>0.33300000000000002</v>
      </c>
    </row>
    <row r="927" spans="1:20" x14ac:dyDescent="0.25">
      <c r="A927" s="37">
        <v>805</v>
      </c>
      <c r="B927" s="37" t="s">
        <v>829</v>
      </c>
      <c r="C927" s="37" t="s">
        <v>830</v>
      </c>
      <c r="D927" s="37">
        <v>652043991.23501098</v>
      </c>
      <c r="E927" s="37">
        <v>7522705089.9167805</v>
      </c>
      <c r="F927" s="37">
        <v>1266040567.4525101</v>
      </c>
      <c r="G927" s="37">
        <v>8788745657.3692894</v>
      </c>
      <c r="H927" s="37">
        <v>1437161972.90821</v>
      </c>
      <c r="I927" s="37">
        <v>348564691.059497</v>
      </c>
      <c r="J927" s="37">
        <v>2735165082.3986001</v>
      </c>
      <c r="K927" s="37">
        <v>750561064.20837295</v>
      </c>
      <c r="L927" s="37">
        <v>3485726146.6069798</v>
      </c>
      <c r="M927" s="37">
        <v>303479300.17551303</v>
      </c>
      <c r="N927" s="37">
        <v>4787540007.5181704</v>
      </c>
      <c r="O927" s="37">
        <v>515479503.244138</v>
      </c>
      <c r="P927" s="37">
        <v>5303019510.76231</v>
      </c>
      <c r="Q927" s="37">
        <v>0</v>
      </c>
      <c r="R927" s="37">
        <v>926</v>
      </c>
      <c r="S927" s="37">
        <v>0.92600000000000005</v>
      </c>
      <c r="T927">
        <v>0.26600000000000001</v>
      </c>
    </row>
    <row r="928" spans="1:20" x14ac:dyDescent="0.25">
      <c r="A928" s="37">
        <v>285</v>
      </c>
      <c r="B928" s="37" t="s">
        <v>829</v>
      </c>
      <c r="C928" s="37" t="s">
        <v>830</v>
      </c>
      <c r="D928" s="37">
        <v>648430498.63668501</v>
      </c>
      <c r="E928" s="37">
        <v>7655641780.1383104</v>
      </c>
      <c r="F928" s="37">
        <v>1158640377.7326801</v>
      </c>
      <c r="G928" s="37">
        <v>8814282157.8709698</v>
      </c>
      <c r="H928" s="37">
        <v>1437161972.90821</v>
      </c>
      <c r="I928" s="37">
        <v>345481260.62718099</v>
      </c>
      <c r="J928" s="37">
        <v>2727609326.5722098</v>
      </c>
      <c r="K928" s="37">
        <v>704965815.63938904</v>
      </c>
      <c r="L928" s="37">
        <v>3432575142.2116098</v>
      </c>
      <c r="M928" s="37">
        <v>302949238.00950301</v>
      </c>
      <c r="N928" s="37">
        <v>4928032453.5660896</v>
      </c>
      <c r="O928" s="37">
        <v>453674562.093297</v>
      </c>
      <c r="P928" s="37">
        <v>5381707015.6593599</v>
      </c>
      <c r="Q928" s="37">
        <v>0</v>
      </c>
      <c r="R928" s="37">
        <v>927</v>
      </c>
      <c r="S928" s="37">
        <v>0.92700000000000005</v>
      </c>
      <c r="T928">
        <v>0.85399999999999998</v>
      </c>
    </row>
    <row r="929" spans="1:20" x14ac:dyDescent="0.25">
      <c r="A929" s="37">
        <v>700</v>
      </c>
      <c r="B929" s="37" t="s">
        <v>829</v>
      </c>
      <c r="C929" s="37" t="s">
        <v>830</v>
      </c>
      <c r="D929" s="37">
        <v>645833515.13849795</v>
      </c>
      <c r="E929" s="37">
        <v>7624557825.6329098</v>
      </c>
      <c r="F929" s="37">
        <v>1190505787.18925</v>
      </c>
      <c r="G929" s="37">
        <v>8815063612.8221607</v>
      </c>
      <c r="H929" s="37">
        <v>1437161972.90821</v>
      </c>
      <c r="I929" s="37">
        <v>345035386.43987799</v>
      </c>
      <c r="J929" s="37">
        <v>2715897748.7969398</v>
      </c>
      <c r="K929" s="37">
        <v>724115998.17445099</v>
      </c>
      <c r="L929" s="37">
        <v>3440013746.9713998</v>
      </c>
      <c r="M929" s="37">
        <v>300798128.69862002</v>
      </c>
      <c r="N929" s="37">
        <v>4908660076.8359604</v>
      </c>
      <c r="O929" s="37">
        <v>466389789.01480401</v>
      </c>
      <c r="P929" s="37">
        <v>5375049865.8507605</v>
      </c>
      <c r="Q929" s="37">
        <v>0</v>
      </c>
      <c r="R929" s="37">
        <v>928</v>
      </c>
      <c r="S929" s="37">
        <v>0.92800000000000005</v>
      </c>
      <c r="T929">
        <v>8.2000000000000003E-2</v>
      </c>
    </row>
    <row r="930" spans="1:20" x14ac:dyDescent="0.25">
      <c r="A930" s="37">
        <v>856</v>
      </c>
      <c r="B930" s="37" t="s">
        <v>829</v>
      </c>
      <c r="C930" s="37" t="s">
        <v>830</v>
      </c>
      <c r="D930" s="37">
        <v>654732622.04905701</v>
      </c>
      <c r="E930" s="37">
        <v>7503388231.4185495</v>
      </c>
      <c r="F930" s="37">
        <v>1314379495.49808</v>
      </c>
      <c r="G930" s="37">
        <v>8817767726.9166298</v>
      </c>
      <c r="H930" s="37">
        <v>1437161972.90821</v>
      </c>
      <c r="I930" s="37">
        <v>349604294.60116601</v>
      </c>
      <c r="J930" s="37">
        <v>2713590007.2668099</v>
      </c>
      <c r="K930" s="37">
        <v>785296521.19874501</v>
      </c>
      <c r="L930" s="37">
        <v>3498886528.4655499</v>
      </c>
      <c r="M930" s="37">
        <v>305128327.447891</v>
      </c>
      <c r="N930" s="37">
        <v>4789798224.1517401</v>
      </c>
      <c r="O930" s="37">
        <v>529082974.29933703</v>
      </c>
      <c r="P930" s="37">
        <v>5318881198.4510698</v>
      </c>
      <c r="Q930" s="37">
        <v>0</v>
      </c>
      <c r="R930" s="37">
        <v>929</v>
      </c>
      <c r="S930" s="37">
        <v>0.92900000000000005</v>
      </c>
      <c r="T930">
        <v>0.58499999999999996</v>
      </c>
    </row>
    <row r="931" spans="1:20" x14ac:dyDescent="0.25">
      <c r="A931" s="37">
        <v>19</v>
      </c>
      <c r="B931" s="37" t="s">
        <v>829</v>
      </c>
      <c r="C931" s="37" t="s">
        <v>830</v>
      </c>
      <c r="D931" s="37">
        <v>650062259.71679497</v>
      </c>
      <c r="E931" s="37">
        <v>7634000037.0092201</v>
      </c>
      <c r="F931" s="37">
        <v>1205974892.92083</v>
      </c>
      <c r="G931" s="37">
        <v>8839974929.9300709</v>
      </c>
      <c r="H931" s="37">
        <v>1437161972.90821</v>
      </c>
      <c r="I931" s="37">
        <v>345491489.98646301</v>
      </c>
      <c r="J931" s="37">
        <v>2707126065.24438</v>
      </c>
      <c r="K931" s="37">
        <v>740914067.23087597</v>
      </c>
      <c r="L931" s="37">
        <v>3448040132.4752598</v>
      </c>
      <c r="M931" s="37">
        <v>304570769.730331</v>
      </c>
      <c r="N931" s="37">
        <v>4926873971.7648401</v>
      </c>
      <c r="O931" s="37">
        <v>465060825.68995398</v>
      </c>
      <c r="P931" s="37">
        <v>5391934797.4548101</v>
      </c>
      <c r="Q931" s="37">
        <v>0</v>
      </c>
      <c r="R931" s="37">
        <v>930</v>
      </c>
      <c r="S931" s="37">
        <v>0.93</v>
      </c>
      <c r="T931">
        <v>0.155</v>
      </c>
    </row>
    <row r="932" spans="1:20" x14ac:dyDescent="0.25">
      <c r="A932" s="37">
        <v>179</v>
      </c>
      <c r="B932" s="37" t="s">
        <v>829</v>
      </c>
      <c r="C932" s="37" t="s">
        <v>830</v>
      </c>
      <c r="D932" s="37">
        <v>657274448.89249003</v>
      </c>
      <c r="E932" s="37">
        <v>7541317925.1740999</v>
      </c>
      <c r="F932" s="37">
        <v>1305038451.1320801</v>
      </c>
      <c r="G932" s="37">
        <v>8846356376.3061905</v>
      </c>
      <c r="H932" s="37">
        <v>1437161972.90821</v>
      </c>
      <c r="I932" s="37">
        <v>348970022.51696002</v>
      </c>
      <c r="J932" s="37">
        <v>2700405982.8355498</v>
      </c>
      <c r="K932" s="37">
        <v>777281911.44280696</v>
      </c>
      <c r="L932" s="37">
        <v>3477687894.2783699</v>
      </c>
      <c r="M932" s="37">
        <v>308304426.37553</v>
      </c>
      <c r="N932" s="37">
        <v>4840911942.3385401</v>
      </c>
      <c r="O932" s="37">
        <v>527756539.68927199</v>
      </c>
      <c r="P932" s="37">
        <v>5368668482.0278101</v>
      </c>
      <c r="Q932" s="37">
        <v>0</v>
      </c>
      <c r="R932" s="37">
        <v>931</v>
      </c>
      <c r="S932" s="37">
        <v>0.93100000000000005</v>
      </c>
      <c r="T932">
        <v>0.49199999999999999</v>
      </c>
    </row>
    <row r="933" spans="1:20" x14ac:dyDescent="0.25">
      <c r="A933" s="37">
        <v>692</v>
      </c>
      <c r="B933" s="37" t="s">
        <v>829</v>
      </c>
      <c r="C933" s="37" t="s">
        <v>830</v>
      </c>
      <c r="D933" s="37">
        <v>652331670.74808598</v>
      </c>
      <c r="E933" s="37">
        <v>7656631161.0649996</v>
      </c>
      <c r="F933" s="37">
        <v>1192908485.1851299</v>
      </c>
      <c r="G933" s="37">
        <v>8849539646.2501202</v>
      </c>
      <c r="H933" s="37">
        <v>1437161972.90821</v>
      </c>
      <c r="I933" s="37">
        <v>348177687.12584102</v>
      </c>
      <c r="J933" s="37">
        <v>2726641595.85888</v>
      </c>
      <c r="K933" s="37">
        <v>728750462.74629498</v>
      </c>
      <c r="L933" s="37">
        <v>3455392058.6051798</v>
      </c>
      <c r="M933" s="37">
        <v>304153983.62224501</v>
      </c>
      <c r="N933" s="37">
        <v>4929989565.20611</v>
      </c>
      <c r="O933" s="37">
        <v>464158022.43883699</v>
      </c>
      <c r="P933" s="37">
        <v>5394147587.6449404</v>
      </c>
      <c r="Q933" s="37">
        <v>0</v>
      </c>
      <c r="R933" s="37">
        <v>932</v>
      </c>
      <c r="S933" s="37">
        <v>0.93200000000000005</v>
      </c>
      <c r="T933">
        <v>0.503</v>
      </c>
    </row>
    <row r="934" spans="1:20" x14ac:dyDescent="0.25">
      <c r="A934" s="37">
        <v>964</v>
      </c>
      <c r="B934" s="37" t="s">
        <v>829</v>
      </c>
      <c r="C934" s="37" t="s">
        <v>830</v>
      </c>
      <c r="D934" s="37">
        <v>665034092.68590605</v>
      </c>
      <c r="E934" s="37">
        <v>7627400751.5481195</v>
      </c>
      <c r="F934" s="37">
        <v>1246879432.74507</v>
      </c>
      <c r="G934" s="37">
        <v>8874280184.2932091</v>
      </c>
      <c r="H934" s="37">
        <v>1437161972.90821</v>
      </c>
      <c r="I934" s="37">
        <v>353103219.17624599</v>
      </c>
      <c r="J934" s="37">
        <v>2665853198.5889502</v>
      </c>
      <c r="K934" s="37">
        <v>760863637.83612895</v>
      </c>
      <c r="L934" s="37">
        <v>3426716836.4250698</v>
      </c>
      <c r="M934" s="37">
        <v>311930873.50966001</v>
      </c>
      <c r="N934" s="37">
        <v>4961547552.9591599</v>
      </c>
      <c r="O934" s="37">
        <v>486015794.90894598</v>
      </c>
      <c r="P934" s="37">
        <v>5447563347.8681402</v>
      </c>
      <c r="Q934" s="37">
        <v>0</v>
      </c>
      <c r="R934" s="37">
        <v>933</v>
      </c>
      <c r="S934" s="37">
        <v>0.93300000000000005</v>
      </c>
      <c r="T934">
        <v>0.82099999999999995</v>
      </c>
    </row>
    <row r="935" spans="1:20" x14ac:dyDescent="0.25">
      <c r="A935" s="37">
        <v>28</v>
      </c>
      <c r="B935" s="37" t="s">
        <v>829</v>
      </c>
      <c r="C935" s="37" t="s">
        <v>830</v>
      </c>
      <c r="D935" s="37">
        <v>646163201.36030304</v>
      </c>
      <c r="E935" s="37">
        <v>7725626813.7780399</v>
      </c>
      <c r="F935" s="37">
        <v>1155152245.5801499</v>
      </c>
      <c r="G935" s="37">
        <v>8880779059.35816</v>
      </c>
      <c r="H935" s="37">
        <v>1437161972.90821</v>
      </c>
      <c r="I935" s="37">
        <v>343431040.70308399</v>
      </c>
      <c r="J935" s="37">
        <v>2737333273.7325301</v>
      </c>
      <c r="K935" s="37">
        <v>699523889.09405994</v>
      </c>
      <c r="L935" s="37">
        <v>3436857162.8265901</v>
      </c>
      <c r="M935" s="37">
        <v>302732160.65721798</v>
      </c>
      <c r="N935" s="37">
        <v>4988293540.0454998</v>
      </c>
      <c r="O935" s="37">
        <v>455628356.48609698</v>
      </c>
      <c r="P935" s="37">
        <v>5443921896.5315704</v>
      </c>
      <c r="Q935" s="37">
        <v>0</v>
      </c>
      <c r="R935" s="37">
        <v>934</v>
      </c>
      <c r="S935" s="37">
        <v>0.93400000000000005</v>
      </c>
      <c r="T935">
        <v>0.42899999999999999</v>
      </c>
    </row>
    <row r="936" spans="1:20" x14ac:dyDescent="0.25">
      <c r="A936" s="37">
        <v>309</v>
      </c>
      <c r="B936" s="37" t="s">
        <v>829</v>
      </c>
      <c r="C936" s="37" t="s">
        <v>830</v>
      </c>
      <c r="D936" s="37">
        <v>675061604.53200305</v>
      </c>
      <c r="E936" s="37">
        <v>7513075965.1940203</v>
      </c>
      <c r="F936" s="37">
        <v>1368410296.41766</v>
      </c>
      <c r="G936" s="37">
        <v>8881486261.6116905</v>
      </c>
      <c r="H936" s="37">
        <v>1437161972.90821</v>
      </c>
      <c r="I936" s="37">
        <v>361188410.22911</v>
      </c>
      <c r="J936" s="37">
        <v>2705640373.5967498</v>
      </c>
      <c r="K936" s="37">
        <v>820084044.27463102</v>
      </c>
      <c r="L936" s="37">
        <v>3525724417.8713698</v>
      </c>
      <c r="M936" s="37">
        <v>313873194.30289298</v>
      </c>
      <c r="N936" s="37">
        <v>4807435591.59727</v>
      </c>
      <c r="O936" s="37">
        <v>548326252.14303696</v>
      </c>
      <c r="P936" s="37">
        <v>5355761843.7403202</v>
      </c>
      <c r="Q936" s="37">
        <v>0</v>
      </c>
      <c r="R936" s="37">
        <v>935</v>
      </c>
      <c r="S936" s="37">
        <v>0.93500000000000005</v>
      </c>
      <c r="T936">
        <v>0.58099999999999996</v>
      </c>
    </row>
    <row r="937" spans="1:20" x14ac:dyDescent="0.25">
      <c r="A937" s="37">
        <v>143</v>
      </c>
      <c r="B937" s="37" t="s">
        <v>829</v>
      </c>
      <c r="C937" s="37" t="s">
        <v>830</v>
      </c>
      <c r="D937" s="37">
        <v>644416428.01920903</v>
      </c>
      <c r="E937" s="37">
        <v>7747661285.8370399</v>
      </c>
      <c r="F937" s="37">
        <v>1137486995.8706501</v>
      </c>
      <c r="G937" s="37">
        <v>8885148281.7077103</v>
      </c>
      <c r="H937" s="37">
        <v>1437161972.90821</v>
      </c>
      <c r="I937" s="37">
        <v>341702429.75399601</v>
      </c>
      <c r="J937" s="37">
        <v>2731535871.9741101</v>
      </c>
      <c r="K937" s="37">
        <v>686611325.11451995</v>
      </c>
      <c r="L937" s="37">
        <v>3418147197.0886302</v>
      </c>
      <c r="M937" s="37">
        <v>302713998.265212</v>
      </c>
      <c r="N937" s="37">
        <v>5016125413.8629198</v>
      </c>
      <c r="O937" s="37">
        <v>450875670.75613898</v>
      </c>
      <c r="P937" s="37">
        <v>5467001084.6190701</v>
      </c>
      <c r="Q937" s="37">
        <v>0</v>
      </c>
      <c r="R937" s="37">
        <v>936</v>
      </c>
      <c r="S937" s="37">
        <v>0.93600000000000005</v>
      </c>
      <c r="T937">
        <v>0.82699999999999996</v>
      </c>
    </row>
    <row r="938" spans="1:20" x14ac:dyDescent="0.25">
      <c r="A938" s="37">
        <v>840</v>
      </c>
      <c r="B938" s="37" t="s">
        <v>829</v>
      </c>
      <c r="C938" s="37" t="s">
        <v>830</v>
      </c>
      <c r="D938" s="37">
        <v>662640095.84626698</v>
      </c>
      <c r="E938" s="37">
        <v>7572186454.6748104</v>
      </c>
      <c r="F938" s="37">
        <v>1330943888.3512001</v>
      </c>
      <c r="G938" s="37">
        <v>8903130343.0260201</v>
      </c>
      <c r="H938" s="37">
        <v>1437161972.90821</v>
      </c>
      <c r="I938" s="37">
        <v>354710944.59344101</v>
      </c>
      <c r="J938" s="37">
        <v>2754807407.75318</v>
      </c>
      <c r="K938" s="37">
        <v>799843638.08059096</v>
      </c>
      <c r="L938" s="37">
        <v>3554651045.8337698</v>
      </c>
      <c r="M938" s="37">
        <v>307929151.25282598</v>
      </c>
      <c r="N938" s="37">
        <v>4817379046.9216204</v>
      </c>
      <c r="O938" s="37">
        <v>531100250.27061498</v>
      </c>
      <c r="P938" s="37">
        <v>5348479297.1922398</v>
      </c>
      <c r="Q938" s="37">
        <v>0</v>
      </c>
      <c r="R938" s="37">
        <v>937</v>
      </c>
      <c r="S938" s="37">
        <v>0.93700000000000006</v>
      </c>
      <c r="T938">
        <v>0.70199999999999996</v>
      </c>
    </row>
    <row r="939" spans="1:20" x14ac:dyDescent="0.25">
      <c r="A939" s="37">
        <v>955</v>
      </c>
      <c r="B939" s="37" t="s">
        <v>829</v>
      </c>
      <c r="C939" s="37" t="s">
        <v>830</v>
      </c>
      <c r="D939" s="37">
        <v>670506433.92407203</v>
      </c>
      <c r="E939" s="37">
        <v>7572316152.0060902</v>
      </c>
      <c r="F939" s="37">
        <v>1341268157.09587</v>
      </c>
      <c r="G939" s="37">
        <v>8913584309.1019592</v>
      </c>
      <c r="H939" s="37">
        <v>1437161972.90821</v>
      </c>
      <c r="I939" s="37">
        <v>356983974.97304398</v>
      </c>
      <c r="J939" s="37">
        <v>2702216913.4860401</v>
      </c>
      <c r="K939" s="37">
        <v>800480451.276878</v>
      </c>
      <c r="L939" s="37">
        <v>3502697364.7629199</v>
      </c>
      <c r="M939" s="37">
        <v>313522458.95102799</v>
      </c>
      <c r="N939" s="37">
        <v>4870099238.5200396</v>
      </c>
      <c r="O939" s="37">
        <v>540787705.818995</v>
      </c>
      <c r="P939" s="37">
        <v>5410886944.3390303</v>
      </c>
      <c r="Q939" s="37">
        <v>0</v>
      </c>
      <c r="R939" s="37">
        <v>938</v>
      </c>
      <c r="S939" s="37">
        <v>0.93799999999999994</v>
      </c>
      <c r="T939">
        <v>0.58699999999999997</v>
      </c>
    </row>
    <row r="940" spans="1:20" x14ac:dyDescent="0.25">
      <c r="A940" s="37">
        <v>149</v>
      </c>
      <c r="B940" s="37" t="s">
        <v>829</v>
      </c>
      <c r="C940" s="37" t="s">
        <v>830</v>
      </c>
      <c r="D940" s="37">
        <v>661385770.92190301</v>
      </c>
      <c r="E940" s="37">
        <v>7671162836.4242897</v>
      </c>
      <c r="F940" s="37">
        <v>1267516131.8687</v>
      </c>
      <c r="G940" s="37">
        <v>8938678968.2929993</v>
      </c>
      <c r="H940" s="37">
        <v>1437161972.90821</v>
      </c>
      <c r="I940" s="37">
        <v>352662929.97804803</v>
      </c>
      <c r="J940" s="37">
        <v>2766354737.5810699</v>
      </c>
      <c r="K940" s="37">
        <v>745816786.29087496</v>
      </c>
      <c r="L940" s="37">
        <v>3512171523.8719401</v>
      </c>
      <c r="M940" s="37">
        <v>308722840.94385397</v>
      </c>
      <c r="N940" s="37">
        <v>4904808098.8432102</v>
      </c>
      <c r="O940" s="37">
        <v>521699345.57782602</v>
      </c>
      <c r="P940" s="37">
        <v>5426507444.4210501</v>
      </c>
      <c r="Q940" s="37">
        <v>0</v>
      </c>
      <c r="R940" s="37">
        <v>939</v>
      </c>
      <c r="S940" s="37">
        <v>0.93899999999999995</v>
      </c>
      <c r="T940">
        <v>0.504</v>
      </c>
    </row>
    <row r="941" spans="1:20" x14ac:dyDescent="0.25">
      <c r="A941" s="37">
        <v>652</v>
      </c>
      <c r="B941" s="37" t="s">
        <v>829</v>
      </c>
      <c r="C941" s="37" t="s">
        <v>830</v>
      </c>
      <c r="D941" s="37">
        <v>652140836.03836596</v>
      </c>
      <c r="E941" s="37">
        <v>7776488002.3695402</v>
      </c>
      <c r="F941" s="37">
        <v>1168746025.88713</v>
      </c>
      <c r="G941" s="37">
        <v>8945234028.2566605</v>
      </c>
      <c r="H941" s="37">
        <v>1437161972.90821</v>
      </c>
      <c r="I941" s="37">
        <v>348027004.55046099</v>
      </c>
      <c r="J941" s="37">
        <v>2761471976.4841199</v>
      </c>
      <c r="K941" s="37">
        <v>705704748.68963003</v>
      </c>
      <c r="L941" s="37">
        <v>3467176725.1737499</v>
      </c>
      <c r="M941" s="37">
        <v>304113831.48790503</v>
      </c>
      <c r="N941" s="37">
        <v>5015016025.8854198</v>
      </c>
      <c r="O941" s="37">
        <v>463041277.19750202</v>
      </c>
      <c r="P941" s="37">
        <v>5478057303.0829</v>
      </c>
      <c r="Q941" s="37">
        <v>0</v>
      </c>
      <c r="R941" s="37">
        <v>940</v>
      </c>
      <c r="S941" s="37">
        <v>0.94</v>
      </c>
      <c r="T941">
        <v>0.67800000000000005</v>
      </c>
    </row>
    <row r="942" spans="1:20" x14ac:dyDescent="0.25">
      <c r="A942" s="37">
        <v>48</v>
      </c>
      <c r="B942" s="37" t="s">
        <v>829</v>
      </c>
      <c r="C942" s="37" t="s">
        <v>830</v>
      </c>
      <c r="D942" s="37">
        <v>660020502.16824496</v>
      </c>
      <c r="E942" s="37">
        <v>7688226690.5030499</v>
      </c>
      <c r="F942" s="37">
        <v>1258521683.81057</v>
      </c>
      <c r="G942" s="37">
        <v>8946748374.3136501</v>
      </c>
      <c r="H942" s="37">
        <v>1437161972.90821</v>
      </c>
      <c r="I942" s="37">
        <v>353693742.07906002</v>
      </c>
      <c r="J942" s="37">
        <v>2811554517.00807</v>
      </c>
      <c r="K942" s="37">
        <v>745290289.31884396</v>
      </c>
      <c r="L942" s="37">
        <v>3556844806.32691</v>
      </c>
      <c r="M942" s="37">
        <v>306326760.089185</v>
      </c>
      <c r="N942" s="37">
        <v>4876672173.4949799</v>
      </c>
      <c r="O942" s="37">
        <v>513231394.49172997</v>
      </c>
      <c r="P942" s="37">
        <v>5389903567.9867296</v>
      </c>
      <c r="Q942" s="37">
        <v>0</v>
      </c>
      <c r="R942" s="37">
        <v>941</v>
      </c>
      <c r="S942" s="37">
        <v>0.94099999999999995</v>
      </c>
      <c r="T942">
        <v>5.2999999999999999E-2</v>
      </c>
    </row>
    <row r="943" spans="1:20" x14ac:dyDescent="0.25">
      <c r="A943" s="37">
        <v>42</v>
      </c>
      <c r="B943" s="37" t="s">
        <v>829</v>
      </c>
      <c r="C943" s="37" t="s">
        <v>830</v>
      </c>
      <c r="D943" s="37">
        <v>670124417.46486998</v>
      </c>
      <c r="E943" s="37">
        <v>7594317609.0151997</v>
      </c>
      <c r="F943" s="37">
        <v>1357849698.83722</v>
      </c>
      <c r="G943" s="37">
        <v>8952167307.8524208</v>
      </c>
      <c r="H943" s="37">
        <v>1437161972.90821</v>
      </c>
      <c r="I943" s="37">
        <v>356872957.49684602</v>
      </c>
      <c r="J943" s="37">
        <v>2732786649.98981</v>
      </c>
      <c r="K943" s="37">
        <v>814702067.954862</v>
      </c>
      <c r="L943" s="37">
        <v>3547488717.9446702</v>
      </c>
      <c r="M943" s="37">
        <v>313251459.968023</v>
      </c>
      <c r="N943" s="37">
        <v>4861530959.0253801</v>
      </c>
      <c r="O943" s="37">
        <v>543147630.88236594</v>
      </c>
      <c r="P943" s="37">
        <v>5404678589.9077501</v>
      </c>
      <c r="Q943" s="37">
        <v>0</v>
      </c>
      <c r="R943" s="37">
        <v>942</v>
      </c>
      <c r="S943" s="37">
        <v>0.94199999999999995</v>
      </c>
      <c r="T943">
        <v>0.45600000000000002</v>
      </c>
    </row>
    <row r="944" spans="1:20" x14ac:dyDescent="0.25">
      <c r="A944" s="37">
        <v>905</v>
      </c>
      <c r="B944" s="37" t="s">
        <v>829</v>
      </c>
      <c r="C944" s="37" t="s">
        <v>830</v>
      </c>
      <c r="D944" s="37">
        <v>670703185.73913205</v>
      </c>
      <c r="E944" s="37">
        <v>7631019792.7158699</v>
      </c>
      <c r="F944" s="37">
        <v>1321668701.2558801</v>
      </c>
      <c r="G944" s="37">
        <v>8952688493.9717693</v>
      </c>
      <c r="H944" s="37">
        <v>1437161972.90821</v>
      </c>
      <c r="I944" s="37">
        <v>360416308.97292799</v>
      </c>
      <c r="J944" s="37">
        <v>2809186631.6312799</v>
      </c>
      <c r="K944" s="37">
        <v>779918201.800547</v>
      </c>
      <c r="L944" s="37">
        <v>3589104833.4318299</v>
      </c>
      <c r="M944" s="37">
        <v>310286876.766204</v>
      </c>
      <c r="N944" s="37">
        <v>4821833161.08459</v>
      </c>
      <c r="O944" s="37">
        <v>541750499.45533895</v>
      </c>
      <c r="P944" s="37">
        <v>5363583660.5399399</v>
      </c>
      <c r="Q944" s="37">
        <v>0</v>
      </c>
      <c r="R944" s="37">
        <v>943</v>
      </c>
      <c r="S944" s="37">
        <v>0.94299999999999995</v>
      </c>
      <c r="T944">
        <v>0.53200000000000003</v>
      </c>
    </row>
    <row r="945" spans="1:20" x14ac:dyDescent="0.25">
      <c r="A945" s="37">
        <v>975</v>
      </c>
      <c r="B945" s="37" t="s">
        <v>829</v>
      </c>
      <c r="C945" s="37" t="s">
        <v>830</v>
      </c>
      <c r="D945" s="37">
        <v>660794188.77134502</v>
      </c>
      <c r="E945" s="37">
        <v>7759960406.3472404</v>
      </c>
      <c r="F945" s="37">
        <v>1208059114.1250999</v>
      </c>
      <c r="G945" s="37">
        <v>8968019520.4723396</v>
      </c>
      <c r="H945" s="37">
        <v>1437161972.90821</v>
      </c>
      <c r="I945" s="37">
        <v>351790073.36461198</v>
      </c>
      <c r="J945" s="37">
        <v>2747482642.7817402</v>
      </c>
      <c r="K945" s="37">
        <v>733045620.88513196</v>
      </c>
      <c r="L945" s="37">
        <v>3480528263.6668701</v>
      </c>
      <c r="M945" s="37">
        <v>309004115.40673298</v>
      </c>
      <c r="N945" s="37">
        <v>5012477763.5654898</v>
      </c>
      <c r="O945" s="37">
        <v>475013493.23997599</v>
      </c>
      <c r="P945" s="37">
        <v>5487491256.80546</v>
      </c>
      <c r="Q945" s="37">
        <v>0</v>
      </c>
      <c r="R945" s="37">
        <v>944</v>
      </c>
      <c r="S945" s="37">
        <v>0.94399999999999995</v>
      </c>
      <c r="T945">
        <v>0.66400000000000003</v>
      </c>
    </row>
    <row r="946" spans="1:20" x14ac:dyDescent="0.25">
      <c r="A946" s="37">
        <v>748</v>
      </c>
      <c r="B946" s="37" t="s">
        <v>829</v>
      </c>
      <c r="C946" s="37" t="s">
        <v>830</v>
      </c>
      <c r="D946" s="37">
        <v>676122836.53501701</v>
      </c>
      <c r="E946" s="37">
        <v>7593474322.2739801</v>
      </c>
      <c r="F946" s="37">
        <v>1386647302.99682</v>
      </c>
      <c r="G946" s="37">
        <v>8980121625.2707901</v>
      </c>
      <c r="H946" s="37">
        <v>1437161972.90821</v>
      </c>
      <c r="I946" s="37">
        <v>361192955.74923599</v>
      </c>
      <c r="J946" s="37">
        <v>2737156388.33571</v>
      </c>
      <c r="K946" s="37">
        <v>833683670.88958097</v>
      </c>
      <c r="L946" s="37">
        <v>3570840059.2252798</v>
      </c>
      <c r="M946" s="37">
        <v>314929880.78578103</v>
      </c>
      <c r="N946" s="37">
        <v>4856317933.9382696</v>
      </c>
      <c r="O946" s="37">
        <v>552963632.10723996</v>
      </c>
      <c r="P946" s="37">
        <v>5409281566.0454998</v>
      </c>
      <c r="Q946" s="37">
        <v>0</v>
      </c>
      <c r="R946" s="37">
        <v>945</v>
      </c>
      <c r="S946" s="37">
        <v>0.94499999999999995</v>
      </c>
      <c r="T946">
        <v>3.5000000000000003E-2</v>
      </c>
    </row>
    <row r="947" spans="1:20" x14ac:dyDescent="0.25">
      <c r="A947" s="37">
        <v>239</v>
      </c>
      <c r="B947" s="37" t="s">
        <v>829</v>
      </c>
      <c r="C947" s="37" t="s">
        <v>830</v>
      </c>
      <c r="D947" s="37">
        <v>673443020.05764306</v>
      </c>
      <c r="E947" s="37">
        <v>7642253450.6199303</v>
      </c>
      <c r="F947" s="37">
        <v>1349828108.8395</v>
      </c>
      <c r="G947" s="37">
        <v>8992081559.4594498</v>
      </c>
      <c r="H947" s="37">
        <v>1437161972.90821</v>
      </c>
      <c r="I947" s="37">
        <v>360120057.716398</v>
      </c>
      <c r="J947" s="37">
        <v>2773387138.1722002</v>
      </c>
      <c r="K947" s="37">
        <v>809233505.12581205</v>
      </c>
      <c r="L947" s="37">
        <v>3582620643.2980099</v>
      </c>
      <c r="M947" s="37">
        <v>313322962.341245</v>
      </c>
      <c r="N947" s="37">
        <v>4868866312.4477196</v>
      </c>
      <c r="O947" s="37">
        <v>540594603.713691</v>
      </c>
      <c r="P947" s="37">
        <v>5409460916.1614304</v>
      </c>
      <c r="Q947" s="37">
        <v>0</v>
      </c>
      <c r="R947" s="37">
        <v>946</v>
      </c>
      <c r="S947" s="37">
        <v>0.94599999999999995</v>
      </c>
      <c r="T947">
        <v>0.81899999999999995</v>
      </c>
    </row>
    <row r="948" spans="1:20" x14ac:dyDescent="0.25">
      <c r="A948" s="37">
        <v>463</v>
      </c>
      <c r="B948" s="37" t="s">
        <v>829</v>
      </c>
      <c r="C948" s="37" t="s">
        <v>830</v>
      </c>
      <c r="D948" s="37">
        <v>669493238.11689401</v>
      </c>
      <c r="E948" s="37">
        <v>7688236701.8954096</v>
      </c>
      <c r="F948" s="37">
        <v>1304554196.66311</v>
      </c>
      <c r="G948" s="37">
        <v>8992790898.5585194</v>
      </c>
      <c r="H948" s="37">
        <v>1437161972.90821</v>
      </c>
      <c r="I948" s="37">
        <v>357621000.85183901</v>
      </c>
      <c r="J948" s="37">
        <v>2764732086.8835802</v>
      </c>
      <c r="K948" s="37">
        <v>769363704.19820905</v>
      </c>
      <c r="L948" s="37">
        <v>3534095791.0818</v>
      </c>
      <c r="M948" s="37">
        <v>311872237.265055</v>
      </c>
      <c r="N948" s="37">
        <v>4923504615.0118198</v>
      </c>
      <c r="O948" s="37">
        <v>535190492.46490699</v>
      </c>
      <c r="P948" s="37">
        <v>5458695107.4767103</v>
      </c>
      <c r="Q948" s="37">
        <v>0</v>
      </c>
      <c r="R948" s="37">
        <v>947</v>
      </c>
      <c r="S948" s="37">
        <v>0.94699999999999995</v>
      </c>
      <c r="T948">
        <v>0.03</v>
      </c>
    </row>
    <row r="949" spans="1:20" x14ac:dyDescent="0.25">
      <c r="A949" s="37">
        <v>703</v>
      </c>
      <c r="B949" s="37" t="s">
        <v>829</v>
      </c>
      <c r="C949" s="37" t="s">
        <v>830</v>
      </c>
      <c r="D949" s="37">
        <v>654512970.87325096</v>
      </c>
      <c r="E949" s="37">
        <v>7833069433.8593197</v>
      </c>
      <c r="F949" s="37">
        <v>1163699271.37093</v>
      </c>
      <c r="G949" s="37">
        <v>8996768705.2302494</v>
      </c>
      <c r="H949" s="37">
        <v>1437161972.90821</v>
      </c>
      <c r="I949" s="37">
        <v>348604597.09024</v>
      </c>
      <c r="J949" s="37">
        <v>2800066034.5107598</v>
      </c>
      <c r="K949" s="37">
        <v>709762473.79768705</v>
      </c>
      <c r="L949" s="37">
        <v>3509828508.3084402</v>
      </c>
      <c r="M949" s="37">
        <v>305908373.78301001</v>
      </c>
      <c r="N949" s="37">
        <v>5033003399.3485699</v>
      </c>
      <c r="O949" s="37">
        <v>453936797.57325</v>
      </c>
      <c r="P949" s="37">
        <v>5486940196.9217997</v>
      </c>
      <c r="Q949" s="37">
        <v>0</v>
      </c>
      <c r="R949" s="37">
        <v>948</v>
      </c>
      <c r="S949" s="37">
        <v>0.94799999999999995</v>
      </c>
      <c r="T949">
        <v>4.7E-2</v>
      </c>
    </row>
    <row r="950" spans="1:20" x14ac:dyDescent="0.25">
      <c r="A950" s="37">
        <v>247</v>
      </c>
      <c r="B950" s="37" t="s">
        <v>829</v>
      </c>
      <c r="C950" s="37" t="s">
        <v>830</v>
      </c>
      <c r="D950" s="37">
        <v>680133074.41525805</v>
      </c>
      <c r="E950" s="37">
        <v>7654570644.6689396</v>
      </c>
      <c r="F950" s="37">
        <v>1362054408.24313</v>
      </c>
      <c r="G950" s="37">
        <v>9016625052.9120693</v>
      </c>
      <c r="H950" s="37">
        <v>1437161972.90821</v>
      </c>
      <c r="I950" s="37">
        <v>362484729.74620599</v>
      </c>
      <c r="J950" s="37">
        <v>2733103243.1567402</v>
      </c>
      <c r="K950" s="37">
        <v>812922238.47875595</v>
      </c>
      <c r="L950" s="37">
        <v>3546025481.63551</v>
      </c>
      <c r="M950" s="37">
        <v>317648344.669052</v>
      </c>
      <c r="N950" s="37">
        <v>4921467401.5122004</v>
      </c>
      <c r="O950" s="37">
        <v>549132169.76437604</v>
      </c>
      <c r="P950" s="37">
        <v>5470599571.2765598</v>
      </c>
      <c r="Q950" s="37">
        <v>0</v>
      </c>
      <c r="R950" s="37">
        <v>949</v>
      </c>
      <c r="S950" s="37">
        <v>0.94899999999999995</v>
      </c>
      <c r="T950">
        <v>0.76700000000000002</v>
      </c>
    </row>
    <row r="951" spans="1:20" x14ac:dyDescent="0.25">
      <c r="A951" s="37">
        <v>637</v>
      </c>
      <c r="B951" s="37" t="s">
        <v>829</v>
      </c>
      <c r="C951" s="37" t="s">
        <v>830</v>
      </c>
      <c r="D951" s="37">
        <v>676100088.07184696</v>
      </c>
      <c r="E951" s="37">
        <v>7672014644.7343502</v>
      </c>
      <c r="F951" s="37">
        <v>1345917226.9823599</v>
      </c>
      <c r="G951" s="37">
        <v>9017931871.7167206</v>
      </c>
      <c r="H951" s="37">
        <v>1437161972.90821</v>
      </c>
      <c r="I951" s="37">
        <v>361077476.97728097</v>
      </c>
      <c r="J951" s="37">
        <v>2778715453.0735698</v>
      </c>
      <c r="K951" s="37">
        <v>807434826.15299594</v>
      </c>
      <c r="L951" s="37">
        <v>3586150279.2265701</v>
      </c>
      <c r="M951" s="37">
        <v>315022611.09456497</v>
      </c>
      <c r="N951" s="37">
        <v>4893299191.6607704</v>
      </c>
      <c r="O951" s="37">
        <v>538482400.82936502</v>
      </c>
      <c r="P951" s="37">
        <v>5431781592.49014</v>
      </c>
      <c r="Q951" s="37">
        <v>0</v>
      </c>
      <c r="R951" s="37">
        <v>950</v>
      </c>
      <c r="S951" s="37">
        <v>0.95</v>
      </c>
      <c r="T951">
        <v>2.1000000000000001E-2</v>
      </c>
    </row>
    <row r="952" spans="1:20" x14ac:dyDescent="0.25">
      <c r="A952" s="37">
        <v>814</v>
      </c>
      <c r="B952" s="37" t="s">
        <v>829</v>
      </c>
      <c r="C952" s="37" t="s">
        <v>830</v>
      </c>
      <c r="D952" s="37">
        <v>674209175.96864998</v>
      </c>
      <c r="E952" s="37">
        <v>7719299676.1357298</v>
      </c>
      <c r="F952" s="37">
        <v>1300614204.6808801</v>
      </c>
      <c r="G952" s="37">
        <v>9019913880.8166008</v>
      </c>
      <c r="H952" s="37">
        <v>1437161972.9082</v>
      </c>
      <c r="I952" s="37">
        <v>360861415.05190599</v>
      </c>
      <c r="J952" s="37">
        <v>2802661159.2828398</v>
      </c>
      <c r="K952" s="37">
        <v>771696550.73191404</v>
      </c>
      <c r="L952" s="37">
        <v>3574357710.01475</v>
      </c>
      <c r="M952" s="37">
        <v>313347760.91674399</v>
      </c>
      <c r="N952" s="37">
        <v>4916638516.8528996</v>
      </c>
      <c r="O952" s="37">
        <v>528917653.94896698</v>
      </c>
      <c r="P952" s="37">
        <v>5445556170.8018398</v>
      </c>
      <c r="Q952" s="37">
        <v>0</v>
      </c>
      <c r="R952" s="37">
        <v>951</v>
      </c>
      <c r="S952" s="37">
        <v>0.95099999999999996</v>
      </c>
      <c r="T952">
        <v>0.77300000000000002</v>
      </c>
    </row>
    <row r="953" spans="1:20" x14ac:dyDescent="0.25">
      <c r="A953" s="37">
        <v>171</v>
      </c>
      <c r="B953" s="37" t="s">
        <v>829</v>
      </c>
      <c r="C953" s="37" t="s">
        <v>830</v>
      </c>
      <c r="D953" s="37">
        <v>663267819.30328798</v>
      </c>
      <c r="E953" s="37">
        <v>7829759153.4001198</v>
      </c>
      <c r="F953" s="37">
        <v>1195339684.0183599</v>
      </c>
      <c r="G953" s="37">
        <v>9025098837.4184895</v>
      </c>
      <c r="H953" s="37">
        <v>1437161972.90821</v>
      </c>
      <c r="I953" s="37">
        <v>352649646.26887101</v>
      </c>
      <c r="J953" s="37">
        <v>2764680360.2455301</v>
      </c>
      <c r="K953" s="37">
        <v>723337715.02390897</v>
      </c>
      <c r="L953" s="37">
        <v>3488018075.2694402</v>
      </c>
      <c r="M953" s="37">
        <v>310618173.03441602</v>
      </c>
      <c r="N953" s="37">
        <v>5065078793.1545801</v>
      </c>
      <c r="O953" s="37">
        <v>472001968.99445403</v>
      </c>
      <c r="P953" s="37">
        <v>5537080762.1490402</v>
      </c>
      <c r="Q953" s="37">
        <v>0</v>
      </c>
      <c r="R953" s="37">
        <v>952</v>
      </c>
      <c r="S953" s="37">
        <v>0.95199999999999996</v>
      </c>
      <c r="T953">
        <v>0.13500000000000001</v>
      </c>
    </row>
    <row r="954" spans="1:20" x14ac:dyDescent="0.25">
      <c r="A954" s="37">
        <v>906</v>
      </c>
      <c r="B954" s="37" t="s">
        <v>829</v>
      </c>
      <c r="C954" s="37" t="s">
        <v>830</v>
      </c>
      <c r="D954" s="37">
        <v>669846013.38367498</v>
      </c>
      <c r="E954" s="37">
        <v>7749394447.6444302</v>
      </c>
      <c r="F954" s="37">
        <v>1294651474.8025801</v>
      </c>
      <c r="G954" s="37">
        <v>9044045922.4470291</v>
      </c>
      <c r="H954" s="37">
        <v>1437161972.90821</v>
      </c>
      <c r="I954" s="37">
        <v>358504128.74487299</v>
      </c>
      <c r="J954" s="37">
        <v>2808092056.9928999</v>
      </c>
      <c r="K954" s="37">
        <v>764503475.02567005</v>
      </c>
      <c r="L954" s="37">
        <v>3572595532.0185699</v>
      </c>
      <c r="M954" s="37">
        <v>311341884.63880098</v>
      </c>
      <c r="N954" s="37">
        <v>4941302390.6515303</v>
      </c>
      <c r="O954" s="37">
        <v>530147999.77691698</v>
      </c>
      <c r="P954" s="37">
        <v>5471450390.4284496</v>
      </c>
      <c r="Q954" s="37">
        <v>0</v>
      </c>
      <c r="R954" s="37">
        <v>953</v>
      </c>
      <c r="S954" s="37">
        <v>0.95299999999999996</v>
      </c>
      <c r="T954">
        <v>2.5999999999999999E-2</v>
      </c>
    </row>
    <row r="955" spans="1:20" x14ac:dyDescent="0.25">
      <c r="A955" s="37">
        <v>848</v>
      </c>
      <c r="B955" s="37" t="s">
        <v>829</v>
      </c>
      <c r="C955" s="37" t="s">
        <v>830</v>
      </c>
      <c r="D955" s="37">
        <v>680556047.86722505</v>
      </c>
      <c r="E955" s="37">
        <v>7715797157.8610201</v>
      </c>
      <c r="F955" s="37">
        <v>1341200327.30969</v>
      </c>
      <c r="G955" s="37">
        <v>9056997485.1707096</v>
      </c>
      <c r="H955" s="37">
        <v>1437161972.90821</v>
      </c>
      <c r="I955" s="37">
        <v>363005170.70192301</v>
      </c>
      <c r="J955" s="37">
        <v>2784289177.70292</v>
      </c>
      <c r="K955" s="37">
        <v>801781622.62796295</v>
      </c>
      <c r="L955" s="37">
        <v>3586070800.3308802</v>
      </c>
      <c r="M955" s="37">
        <v>317550877.16530198</v>
      </c>
      <c r="N955" s="37">
        <v>4931507980.1580896</v>
      </c>
      <c r="O955" s="37">
        <v>539418704.68173301</v>
      </c>
      <c r="P955" s="37">
        <v>5470926684.8398199</v>
      </c>
      <c r="Q955" s="37">
        <v>0</v>
      </c>
      <c r="R955" s="37">
        <v>954</v>
      </c>
      <c r="S955" s="37">
        <v>0.95399999999999996</v>
      </c>
      <c r="T955">
        <v>0.70399999999999996</v>
      </c>
    </row>
    <row r="956" spans="1:20" x14ac:dyDescent="0.25">
      <c r="A956" s="37">
        <v>169</v>
      </c>
      <c r="B956" s="37" t="s">
        <v>829</v>
      </c>
      <c r="C956" s="37" t="s">
        <v>830</v>
      </c>
      <c r="D956" s="37">
        <v>687191768.17865598</v>
      </c>
      <c r="E956" s="37">
        <v>7638277866.0817204</v>
      </c>
      <c r="F956" s="37">
        <v>1419282627.46507</v>
      </c>
      <c r="G956" s="37">
        <v>9057560493.5468006</v>
      </c>
      <c r="H956" s="37">
        <v>1437161972.90821</v>
      </c>
      <c r="I956" s="37">
        <v>367402562.23312098</v>
      </c>
      <c r="J956" s="37">
        <v>2746011867.2189999</v>
      </c>
      <c r="K956" s="37">
        <v>855078554.02262104</v>
      </c>
      <c r="L956" s="37">
        <v>3601090421.2416201</v>
      </c>
      <c r="M956" s="37">
        <v>319789205.945535</v>
      </c>
      <c r="N956" s="37">
        <v>4892265998.8627195</v>
      </c>
      <c r="O956" s="37">
        <v>564204073.44245398</v>
      </c>
      <c r="P956" s="37">
        <v>5456470072.3051796</v>
      </c>
      <c r="Q956" s="37">
        <v>0</v>
      </c>
      <c r="R956" s="37">
        <v>955</v>
      </c>
      <c r="S956" s="37">
        <v>0.95499999999999996</v>
      </c>
      <c r="T956">
        <v>0.93899999999999995</v>
      </c>
    </row>
    <row r="957" spans="1:20" x14ac:dyDescent="0.25">
      <c r="A957" s="37">
        <v>381</v>
      </c>
      <c r="B957" s="37" t="s">
        <v>829</v>
      </c>
      <c r="C957" s="37" t="s">
        <v>830</v>
      </c>
      <c r="D957" s="37">
        <v>690139605.027637</v>
      </c>
      <c r="E957" s="37">
        <v>7713408117.3989096</v>
      </c>
      <c r="F957" s="37">
        <v>1376380360.9014699</v>
      </c>
      <c r="G957" s="37">
        <v>9089788478.3004208</v>
      </c>
      <c r="H957" s="37">
        <v>1437161972.90821</v>
      </c>
      <c r="I957" s="37">
        <v>370715122.80048299</v>
      </c>
      <c r="J957" s="37">
        <v>2831164422.9327002</v>
      </c>
      <c r="K957" s="37">
        <v>817158300.61355495</v>
      </c>
      <c r="L957" s="37">
        <v>3648322723.5462499</v>
      </c>
      <c r="M957" s="37">
        <v>319424482.22715402</v>
      </c>
      <c r="N957" s="37">
        <v>4882243694.4661999</v>
      </c>
      <c r="O957" s="37">
        <v>559222060.28792405</v>
      </c>
      <c r="P957" s="37">
        <v>5441465754.7541704</v>
      </c>
      <c r="Q957" s="37">
        <v>0</v>
      </c>
      <c r="R957" s="37">
        <v>956</v>
      </c>
      <c r="S957" s="37">
        <v>0.95599999999999996</v>
      </c>
      <c r="T957">
        <v>0.505</v>
      </c>
    </row>
    <row r="958" spans="1:20" x14ac:dyDescent="0.25">
      <c r="A958" s="37">
        <v>438</v>
      </c>
      <c r="B958" s="37" t="s">
        <v>829</v>
      </c>
      <c r="C958" s="37" t="s">
        <v>830</v>
      </c>
      <c r="D958" s="37">
        <v>679225683.69778502</v>
      </c>
      <c r="E958" s="37">
        <v>7721271559.2631302</v>
      </c>
      <c r="F958" s="37">
        <v>1378269065.0243299</v>
      </c>
      <c r="G958" s="37">
        <v>9099540624.2874508</v>
      </c>
      <c r="H958" s="37">
        <v>1437161972.90821</v>
      </c>
      <c r="I958" s="37">
        <v>360921799.31940502</v>
      </c>
      <c r="J958" s="37">
        <v>2762409991.28866</v>
      </c>
      <c r="K958" s="37">
        <v>824987836.99489796</v>
      </c>
      <c r="L958" s="37">
        <v>3587397828.2835598</v>
      </c>
      <c r="M958" s="37">
        <v>318303884.37837899</v>
      </c>
      <c r="N958" s="37">
        <v>4958861567.9744596</v>
      </c>
      <c r="O958" s="37">
        <v>553281228.02943301</v>
      </c>
      <c r="P958" s="37">
        <v>5512142796.0038795</v>
      </c>
      <c r="Q958" s="37">
        <v>0</v>
      </c>
      <c r="R958" s="37">
        <v>957</v>
      </c>
      <c r="S958" s="37">
        <v>0.95699999999999996</v>
      </c>
      <c r="T958">
        <v>0.60199999999999998</v>
      </c>
    </row>
    <row r="959" spans="1:20" x14ac:dyDescent="0.25">
      <c r="A959" s="37">
        <v>101</v>
      </c>
      <c r="B959" s="37" t="s">
        <v>829</v>
      </c>
      <c r="C959" s="37" t="s">
        <v>830</v>
      </c>
      <c r="D959" s="37">
        <v>683451762.19557202</v>
      </c>
      <c r="E959" s="37">
        <v>7752166913.9904099</v>
      </c>
      <c r="F959" s="37">
        <v>1347547516.8603599</v>
      </c>
      <c r="G959" s="37">
        <v>9099714430.850771</v>
      </c>
      <c r="H959" s="37">
        <v>1437161972.90821</v>
      </c>
      <c r="I959" s="37">
        <v>363994168.10854298</v>
      </c>
      <c r="J959" s="37">
        <v>2772617865.9162202</v>
      </c>
      <c r="K959" s="37">
        <v>802831312.10137498</v>
      </c>
      <c r="L959" s="37">
        <v>3575449178.01758</v>
      </c>
      <c r="M959" s="37">
        <v>319457594.08702803</v>
      </c>
      <c r="N959" s="37">
        <v>4979549048.0741901</v>
      </c>
      <c r="O959" s="37">
        <v>544716204.75898695</v>
      </c>
      <c r="P959" s="37">
        <v>5524265252.8331804</v>
      </c>
      <c r="Q959" s="37">
        <v>0</v>
      </c>
      <c r="R959" s="37">
        <v>958</v>
      </c>
      <c r="S959" s="37">
        <v>0.95799999999999996</v>
      </c>
      <c r="T959">
        <v>0.16300000000000001</v>
      </c>
    </row>
    <row r="960" spans="1:20" x14ac:dyDescent="0.25">
      <c r="A960" s="37">
        <v>469</v>
      </c>
      <c r="B960" s="37" t="s">
        <v>829</v>
      </c>
      <c r="C960" s="37" t="s">
        <v>830</v>
      </c>
      <c r="D960" s="37">
        <v>684827272.59317303</v>
      </c>
      <c r="E960" s="37">
        <v>7747561509.7741404</v>
      </c>
      <c r="F960" s="37">
        <v>1370392717.5571799</v>
      </c>
      <c r="G960" s="37">
        <v>9117954227.3313198</v>
      </c>
      <c r="H960" s="37">
        <v>1437161972.90821</v>
      </c>
      <c r="I960" s="37">
        <v>365043906.55311799</v>
      </c>
      <c r="J960" s="37">
        <v>2769188485.4847298</v>
      </c>
      <c r="K960" s="37">
        <v>817527452.733832</v>
      </c>
      <c r="L960" s="37">
        <v>3586715938.2185602</v>
      </c>
      <c r="M960" s="37">
        <v>319783366.04005498</v>
      </c>
      <c r="N960" s="37">
        <v>4978373024.2894096</v>
      </c>
      <c r="O960" s="37">
        <v>552865264.82335305</v>
      </c>
      <c r="P960" s="37">
        <v>5531238289.1127596</v>
      </c>
      <c r="Q960" s="37">
        <v>0</v>
      </c>
      <c r="R960" s="37">
        <v>959</v>
      </c>
      <c r="S960" s="37">
        <v>0.95899999999999996</v>
      </c>
      <c r="T960">
        <v>0.47699999999999998</v>
      </c>
    </row>
    <row r="961" spans="1:20" x14ac:dyDescent="0.25">
      <c r="A961" s="37">
        <v>55</v>
      </c>
      <c r="B961" s="37" t="s">
        <v>829</v>
      </c>
      <c r="C961" s="37" t="s">
        <v>830</v>
      </c>
      <c r="D961" s="37">
        <v>687612880.73013103</v>
      </c>
      <c r="E961" s="37">
        <v>7765525665.2146597</v>
      </c>
      <c r="F961" s="37">
        <v>1358989125.0854599</v>
      </c>
      <c r="G961" s="37">
        <v>9124514790.3001595</v>
      </c>
      <c r="H961" s="37">
        <v>1437161972.90821</v>
      </c>
      <c r="I961" s="37">
        <v>368038505.63270098</v>
      </c>
      <c r="J961" s="37">
        <v>2822973466.2835798</v>
      </c>
      <c r="K961" s="37">
        <v>815483923.97452796</v>
      </c>
      <c r="L961" s="37">
        <v>3638457390.2581</v>
      </c>
      <c r="M961" s="37">
        <v>319574375.09742898</v>
      </c>
      <c r="N961" s="37">
        <v>4942552198.9310799</v>
      </c>
      <c r="O961" s="37">
        <v>543505201.11093998</v>
      </c>
      <c r="P961" s="37">
        <v>5486057400.0420599</v>
      </c>
      <c r="Q961" s="37">
        <v>0</v>
      </c>
      <c r="R961" s="37">
        <v>960</v>
      </c>
      <c r="S961" s="37">
        <v>0.96</v>
      </c>
      <c r="T961">
        <v>0.71599999999999997</v>
      </c>
    </row>
    <row r="962" spans="1:20" x14ac:dyDescent="0.25">
      <c r="A962" s="37">
        <v>997</v>
      </c>
      <c r="B962" s="37" t="s">
        <v>829</v>
      </c>
      <c r="C962" s="37" t="s">
        <v>830</v>
      </c>
      <c r="D962" s="37">
        <v>668175977.97035897</v>
      </c>
      <c r="E962" s="37">
        <v>7957370427.9022903</v>
      </c>
      <c r="F962" s="37">
        <v>1170389063.0239699</v>
      </c>
      <c r="G962" s="37">
        <v>9127759490.9262295</v>
      </c>
      <c r="H962" s="37">
        <v>1437161972.90821</v>
      </c>
      <c r="I962" s="37">
        <v>355226515.22391403</v>
      </c>
      <c r="J962" s="37">
        <v>2800883204.8938398</v>
      </c>
      <c r="K962" s="37">
        <v>702171545.24935699</v>
      </c>
      <c r="L962" s="37">
        <v>3503054750.1431999</v>
      </c>
      <c r="M962" s="37">
        <v>312949462.746445</v>
      </c>
      <c r="N962" s="37">
        <v>5156487223.00844</v>
      </c>
      <c r="O962" s="37">
        <v>468217517.77461499</v>
      </c>
      <c r="P962" s="37">
        <v>5624704740.78302</v>
      </c>
      <c r="Q962" s="37">
        <v>0</v>
      </c>
      <c r="R962" s="37">
        <v>961</v>
      </c>
      <c r="S962" s="37">
        <v>0.96099999999999997</v>
      </c>
      <c r="T962">
        <v>0.22800000000000001</v>
      </c>
    </row>
    <row r="963" spans="1:20" x14ac:dyDescent="0.25">
      <c r="A963" s="37">
        <v>968</v>
      </c>
      <c r="B963" s="37" t="s">
        <v>829</v>
      </c>
      <c r="C963" s="37" t="s">
        <v>830</v>
      </c>
      <c r="D963" s="37">
        <v>656025078.11697805</v>
      </c>
      <c r="E963" s="37">
        <v>7959207256.2291698</v>
      </c>
      <c r="F963" s="37">
        <v>1169354317.7323799</v>
      </c>
      <c r="G963" s="37">
        <v>9128561573.9615593</v>
      </c>
      <c r="H963" s="37">
        <v>1437161972.90821</v>
      </c>
      <c r="I963" s="37">
        <v>346748666.35273403</v>
      </c>
      <c r="J963" s="37">
        <v>2741394607.7587199</v>
      </c>
      <c r="K963" s="37">
        <v>711991344.333498</v>
      </c>
      <c r="L963" s="37">
        <v>3453385952.0922198</v>
      </c>
      <c r="M963" s="37">
        <v>309276411.76424402</v>
      </c>
      <c r="N963" s="37">
        <v>5217812648.4704399</v>
      </c>
      <c r="O963" s="37">
        <v>457362973.39888102</v>
      </c>
      <c r="P963" s="37">
        <v>5675175621.8693399</v>
      </c>
      <c r="Q963" s="37">
        <v>0</v>
      </c>
      <c r="R963" s="37">
        <v>962</v>
      </c>
      <c r="S963" s="37">
        <v>0.96199999999999997</v>
      </c>
      <c r="T963">
        <v>0.23300000000000001</v>
      </c>
    </row>
    <row r="964" spans="1:20" x14ac:dyDescent="0.25">
      <c r="A964" s="37">
        <v>145</v>
      </c>
      <c r="B964" s="37" t="s">
        <v>829</v>
      </c>
      <c r="C964" s="37" t="s">
        <v>830</v>
      </c>
      <c r="D964" s="37">
        <v>677859904.80068803</v>
      </c>
      <c r="E964" s="37">
        <v>7863986482.9389696</v>
      </c>
      <c r="F964" s="37">
        <v>1290638476.41155</v>
      </c>
      <c r="G964" s="37">
        <v>9154624959.3505001</v>
      </c>
      <c r="H964" s="37">
        <v>1437161972.90821</v>
      </c>
      <c r="I964" s="37">
        <v>361734946.632967</v>
      </c>
      <c r="J964" s="37">
        <v>2839387184.41364</v>
      </c>
      <c r="K964" s="37">
        <v>762047367.55866003</v>
      </c>
      <c r="L964" s="37">
        <v>3601434551.9723101</v>
      </c>
      <c r="M964" s="37">
        <v>316124958.16772002</v>
      </c>
      <c r="N964" s="37">
        <v>5024599298.5253201</v>
      </c>
      <c r="O964" s="37">
        <v>528591108.85289198</v>
      </c>
      <c r="P964" s="37">
        <v>5553190407.37819</v>
      </c>
      <c r="Q964" s="37">
        <v>0</v>
      </c>
      <c r="R964" s="37">
        <v>963</v>
      </c>
      <c r="S964" s="37">
        <v>0.96299999999999997</v>
      </c>
      <c r="T964">
        <v>0.64</v>
      </c>
    </row>
    <row r="965" spans="1:20" x14ac:dyDescent="0.25">
      <c r="A965" s="37">
        <v>148</v>
      </c>
      <c r="B965" s="37" t="s">
        <v>829</v>
      </c>
      <c r="C965" s="37" t="s">
        <v>830</v>
      </c>
      <c r="D965" s="37">
        <v>671311019.21877205</v>
      </c>
      <c r="E965" s="37">
        <v>7954479779.5799198</v>
      </c>
      <c r="F965" s="37">
        <v>1239106272.22212</v>
      </c>
      <c r="G965" s="37">
        <v>9193586051.8020592</v>
      </c>
      <c r="H965" s="37">
        <v>1437161972.90821</v>
      </c>
      <c r="I965" s="37">
        <v>358678088.733917</v>
      </c>
      <c r="J965" s="37">
        <v>2841752894.4115601</v>
      </c>
      <c r="K965" s="37">
        <v>755491501.00824296</v>
      </c>
      <c r="L965" s="37">
        <v>3597244395.4198198</v>
      </c>
      <c r="M965" s="37">
        <v>312632930.48485398</v>
      </c>
      <c r="N965" s="37">
        <v>5112726885.1683502</v>
      </c>
      <c r="O965" s="37">
        <v>483614771.21388501</v>
      </c>
      <c r="P965" s="37">
        <v>5596341656.3822298</v>
      </c>
      <c r="Q965" s="37">
        <v>0</v>
      </c>
      <c r="R965" s="37">
        <v>964</v>
      </c>
      <c r="S965" s="37">
        <v>0.96399999999999997</v>
      </c>
      <c r="T965">
        <v>0.91100000000000003</v>
      </c>
    </row>
    <row r="966" spans="1:20" x14ac:dyDescent="0.25">
      <c r="A966" s="37">
        <v>84</v>
      </c>
      <c r="B966" s="37" t="s">
        <v>829</v>
      </c>
      <c r="C966" s="37" t="s">
        <v>830</v>
      </c>
      <c r="D966" s="37">
        <v>677499646.358688</v>
      </c>
      <c r="E966" s="37">
        <v>7951810325.6062298</v>
      </c>
      <c r="F966" s="37">
        <v>1244446819.3065801</v>
      </c>
      <c r="G966" s="37">
        <v>9196257144.9128609</v>
      </c>
      <c r="H966" s="37">
        <v>1437161972.90821</v>
      </c>
      <c r="I966" s="37">
        <v>361822850.75212002</v>
      </c>
      <c r="J966" s="37">
        <v>2836991063.1743398</v>
      </c>
      <c r="K966" s="37">
        <v>760659214.65243602</v>
      </c>
      <c r="L966" s="37">
        <v>3597650277.8267698</v>
      </c>
      <c r="M966" s="37">
        <v>315676795.60656798</v>
      </c>
      <c r="N966" s="37">
        <v>5114819262.43188</v>
      </c>
      <c r="O966" s="37">
        <v>483787604.65415001</v>
      </c>
      <c r="P966" s="37">
        <v>5598606867.0860901</v>
      </c>
      <c r="Q966" s="37">
        <v>0</v>
      </c>
      <c r="R966" s="37">
        <v>965</v>
      </c>
      <c r="S966" s="37">
        <v>0.96499999999999997</v>
      </c>
      <c r="T966">
        <v>0.95899999999999996</v>
      </c>
    </row>
    <row r="967" spans="1:20" x14ac:dyDescent="0.25">
      <c r="A967" s="37">
        <v>965</v>
      </c>
      <c r="B967" s="37" t="s">
        <v>829</v>
      </c>
      <c r="C967" s="37" t="s">
        <v>830</v>
      </c>
      <c r="D967" s="37">
        <v>663168898.05466294</v>
      </c>
      <c r="E967" s="37">
        <v>7962311661.3761301</v>
      </c>
      <c r="F967" s="37">
        <v>1236173278.8309801</v>
      </c>
      <c r="G967" s="37">
        <v>9198484940.2071495</v>
      </c>
      <c r="H967" s="37">
        <v>1437161972.90821</v>
      </c>
      <c r="I967" s="37">
        <v>352544644.55567598</v>
      </c>
      <c r="J967" s="37">
        <v>2779419816.0687599</v>
      </c>
      <c r="K967" s="37">
        <v>758077234.138008</v>
      </c>
      <c r="L967" s="37">
        <v>3537497050.2067599</v>
      </c>
      <c r="M967" s="37">
        <v>310624253.49898601</v>
      </c>
      <c r="N967" s="37">
        <v>5182891845.3073702</v>
      </c>
      <c r="O967" s="37">
        <v>478096044.69297802</v>
      </c>
      <c r="P967" s="37">
        <v>5660987890.0003901</v>
      </c>
      <c r="Q967" s="37">
        <v>0</v>
      </c>
      <c r="R967" s="37">
        <v>966</v>
      </c>
      <c r="S967" s="37">
        <v>0.96599999999999997</v>
      </c>
      <c r="T967">
        <v>8.9999999999999993E-3</v>
      </c>
    </row>
    <row r="968" spans="1:20" x14ac:dyDescent="0.25">
      <c r="A968" s="37">
        <v>36</v>
      </c>
      <c r="B968" s="37" t="s">
        <v>829</v>
      </c>
      <c r="C968" s="37" t="s">
        <v>830</v>
      </c>
      <c r="D968" s="37">
        <v>691574209.69855499</v>
      </c>
      <c r="E968" s="37">
        <v>7853479499.0202904</v>
      </c>
      <c r="F968" s="37">
        <v>1368843438.8209701</v>
      </c>
      <c r="G968" s="37">
        <v>9222322937.8412609</v>
      </c>
      <c r="H968" s="37">
        <v>1437161972.90821</v>
      </c>
      <c r="I968" s="37">
        <v>369826229.721434</v>
      </c>
      <c r="J968" s="37">
        <v>2818984915.37291</v>
      </c>
      <c r="K968" s="37">
        <v>813040916.48221695</v>
      </c>
      <c r="L968" s="37">
        <v>3632025831.8551202</v>
      </c>
      <c r="M968" s="37">
        <v>321747979.977121</v>
      </c>
      <c r="N968" s="37">
        <v>5034494583.6473799</v>
      </c>
      <c r="O968" s="37">
        <v>555802522.33875299</v>
      </c>
      <c r="P968" s="37">
        <v>5590297105.9861298</v>
      </c>
      <c r="Q968" s="37">
        <v>0</v>
      </c>
      <c r="R968" s="37">
        <v>967</v>
      </c>
      <c r="S968" s="37">
        <v>0.96699999999999997</v>
      </c>
      <c r="T968">
        <v>7.5999999999999998E-2</v>
      </c>
    </row>
    <row r="969" spans="1:20" x14ac:dyDescent="0.25">
      <c r="A969" s="37">
        <v>608</v>
      </c>
      <c r="B969" s="37" t="s">
        <v>829</v>
      </c>
      <c r="C969" s="37" t="s">
        <v>830</v>
      </c>
      <c r="D969" s="37">
        <v>690432873.25735402</v>
      </c>
      <c r="E969" s="37">
        <v>7870340468.9113197</v>
      </c>
      <c r="F969" s="37">
        <v>1362439987.7363701</v>
      </c>
      <c r="G969" s="37">
        <v>9232780456.6477108</v>
      </c>
      <c r="H969" s="37">
        <v>1437161972.90821</v>
      </c>
      <c r="I969" s="37">
        <v>369249778.76497602</v>
      </c>
      <c r="J969" s="37">
        <v>2842344285.0721798</v>
      </c>
      <c r="K969" s="37">
        <v>809028686.23583901</v>
      </c>
      <c r="L969" s="37">
        <v>3651372971.3080401</v>
      </c>
      <c r="M969" s="37">
        <v>321183094.492378</v>
      </c>
      <c r="N969" s="37">
        <v>5027996183.8391399</v>
      </c>
      <c r="O969" s="37">
        <v>553411301.50053406</v>
      </c>
      <c r="P969" s="37">
        <v>5581407485.3396597</v>
      </c>
      <c r="Q969" s="37">
        <v>0</v>
      </c>
      <c r="R969" s="37">
        <v>968</v>
      </c>
      <c r="S969" s="37">
        <v>0.96799999999999997</v>
      </c>
      <c r="T969">
        <v>0.94299999999999995</v>
      </c>
    </row>
    <row r="970" spans="1:20" x14ac:dyDescent="0.25">
      <c r="A970" s="37">
        <v>108</v>
      </c>
      <c r="B970" s="37" t="s">
        <v>829</v>
      </c>
      <c r="C970" s="37" t="s">
        <v>830</v>
      </c>
      <c r="D970" s="37">
        <v>674455532.99254</v>
      </c>
      <c r="E970" s="37">
        <v>8014083844.4434605</v>
      </c>
      <c r="F970" s="37">
        <v>1220135080.9256999</v>
      </c>
      <c r="G970" s="37">
        <v>9234218925.3691502</v>
      </c>
      <c r="H970" s="37">
        <v>1437161972.90821</v>
      </c>
      <c r="I970" s="37">
        <v>358034683.51647401</v>
      </c>
      <c r="J970" s="37">
        <v>2828010501.2523799</v>
      </c>
      <c r="K970" s="37">
        <v>739554607.77613902</v>
      </c>
      <c r="L970" s="37">
        <v>3567565109.0285201</v>
      </c>
      <c r="M970" s="37">
        <v>316420849.47606498</v>
      </c>
      <c r="N970" s="37">
        <v>5186073343.1910801</v>
      </c>
      <c r="O970" s="37">
        <v>480580473.149562</v>
      </c>
      <c r="P970" s="37">
        <v>5666653816.34062</v>
      </c>
      <c r="Q970" s="37">
        <v>0</v>
      </c>
      <c r="R970" s="37">
        <v>969</v>
      </c>
      <c r="S970" s="37">
        <v>0.96899999999999997</v>
      </c>
      <c r="T970">
        <v>0.72099999999999997</v>
      </c>
    </row>
    <row r="971" spans="1:20" x14ac:dyDescent="0.25">
      <c r="A971" s="37">
        <v>880</v>
      </c>
      <c r="B971" s="37" t="s">
        <v>829</v>
      </c>
      <c r="C971" s="37" t="s">
        <v>830</v>
      </c>
      <c r="D971" s="37">
        <v>680709718.055884</v>
      </c>
      <c r="E971" s="37">
        <v>8090568290.40452</v>
      </c>
      <c r="F971" s="37">
        <v>1189712115.5780301</v>
      </c>
      <c r="G971" s="37">
        <v>9280280405.9825802</v>
      </c>
      <c r="H971" s="37">
        <v>1437161972.90821</v>
      </c>
      <c r="I971" s="37">
        <v>362772265.84298402</v>
      </c>
      <c r="J971" s="37">
        <v>2888965296.5885301</v>
      </c>
      <c r="K971" s="37">
        <v>721542845.82525599</v>
      </c>
      <c r="L971" s="37">
        <v>3610508142.4137802</v>
      </c>
      <c r="M971" s="37">
        <v>317937452.21289998</v>
      </c>
      <c r="N971" s="37">
        <v>5201602993.8159904</v>
      </c>
      <c r="O971" s="37">
        <v>468169269.75277901</v>
      </c>
      <c r="P971" s="37">
        <v>5669772263.5688</v>
      </c>
      <c r="Q971" s="37">
        <v>0</v>
      </c>
      <c r="R971" s="37">
        <v>970</v>
      </c>
      <c r="S971" s="37">
        <v>0.97</v>
      </c>
      <c r="T971">
        <v>0.627</v>
      </c>
    </row>
    <row r="972" spans="1:20" x14ac:dyDescent="0.25">
      <c r="A972" s="37">
        <v>91</v>
      </c>
      <c r="B972" s="37" t="s">
        <v>829</v>
      </c>
      <c r="C972" s="37" t="s">
        <v>830</v>
      </c>
      <c r="D972" s="37">
        <v>700091299.73037195</v>
      </c>
      <c r="E972" s="37">
        <v>7911110531.7767</v>
      </c>
      <c r="F972" s="37">
        <v>1370368011.6349599</v>
      </c>
      <c r="G972" s="37">
        <v>9281478543.4116802</v>
      </c>
      <c r="H972" s="37">
        <v>1437161972.90821</v>
      </c>
      <c r="I972" s="37">
        <v>376522529.94247299</v>
      </c>
      <c r="J972" s="37">
        <v>2907775132.49403</v>
      </c>
      <c r="K972" s="37">
        <v>810379179.93806696</v>
      </c>
      <c r="L972" s="37">
        <v>3718154312.4320898</v>
      </c>
      <c r="M972" s="37">
        <v>323568769.787898</v>
      </c>
      <c r="N972" s="37">
        <v>5003335399.28267</v>
      </c>
      <c r="O972" s="37">
        <v>559988831.696895</v>
      </c>
      <c r="P972" s="37">
        <v>5563324230.9795799</v>
      </c>
      <c r="Q972" s="37">
        <v>0</v>
      </c>
      <c r="R972" s="37">
        <v>971</v>
      </c>
      <c r="S972" s="37">
        <v>0.97099999999999997</v>
      </c>
      <c r="T972">
        <v>0.377</v>
      </c>
    </row>
    <row r="973" spans="1:20" x14ac:dyDescent="0.25">
      <c r="A973" s="37">
        <v>177</v>
      </c>
      <c r="B973" s="37" t="s">
        <v>829</v>
      </c>
      <c r="C973" s="37" t="s">
        <v>830</v>
      </c>
      <c r="D973" s="37">
        <v>696073797.32815003</v>
      </c>
      <c r="E973" s="37">
        <v>7983584061.2166996</v>
      </c>
      <c r="F973" s="37">
        <v>1336319569.03194</v>
      </c>
      <c r="G973" s="37">
        <v>9319903630.2486706</v>
      </c>
      <c r="H973" s="37">
        <v>1437161972.90821</v>
      </c>
      <c r="I973" s="37">
        <v>373330863.35562301</v>
      </c>
      <c r="J973" s="37">
        <v>2932497108.7006001</v>
      </c>
      <c r="K973" s="37">
        <v>787633276.79904795</v>
      </c>
      <c r="L973" s="37">
        <v>3720130385.49964</v>
      </c>
      <c r="M973" s="37">
        <v>322742933.97252601</v>
      </c>
      <c r="N973" s="37">
        <v>5051086952.5160999</v>
      </c>
      <c r="O973" s="37">
        <v>548686292.23289204</v>
      </c>
      <c r="P973" s="37">
        <v>5599773244.7490196</v>
      </c>
      <c r="Q973" s="37">
        <v>0</v>
      </c>
      <c r="R973" s="37">
        <v>972</v>
      </c>
      <c r="S973" s="37">
        <v>0.97199999999999998</v>
      </c>
      <c r="T973">
        <v>0.79900000000000004</v>
      </c>
    </row>
    <row r="974" spans="1:20" x14ac:dyDescent="0.25">
      <c r="A974" s="37">
        <v>879</v>
      </c>
      <c r="B974" s="37" t="s">
        <v>829</v>
      </c>
      <c r="C974" s="37" t="s">
        <v>830</v>
      </c>
      <c r="D974" s="37">
        <v>703533465.10425699</v>
      </c>
      <c r="E974" s="37">
        <v>7932252742.6129999</v>
      </c>
      <c r="F974" s="37">
        <v>1393845826.23107</v>
      </c>
      <c r="G974" s="37">
        <v>9326098568.8440704</v>
      </c>
      <c r="H974" s="37">
        <v>1437161972.90821</v>
      </c>
      <c r="I974" s="37">
        <v>375586188.86482298</v>
      </c>
      <c r="J974" s="37">
        <v>2855263399.7878499</v>
      </c>
      <c r="K974" s="37">
        <v>834807535.32075</v>
      </c>
      <c r="L974" s="37">
        <v>3690070935.1086102</v>
      </c>
      <c r="M974" s="37">
        <v>327947276.239434</v>
      </c>
      <c r="N974" s="37">
        <v>5076989342.8251495</v>
      </c>
      <c r="O974" s="37">
        <v>559038290.91032803</v>
      </c>
      <c r="P974" s="37">
        <v>5636027633.7354603</v>
      </c>
      <c r="Q974" s="37">
        <v>0</v>
      </c>
      <c r="R974" s="37">
        <v>973</v>
      </c>
      <c r="S974" s="37">
        <v>0.97299999999999998</v>
      </c>
      <c r="T974">
        <v>0.60299999999999998</v>
      </c>
    </row>
    <row r="975" spans="1:20" x14ac:dyDescent="0.25">
      <c r="A975" s="37">
        <v>985</v>
      </c>
      <c r="B975" s="37" t="s">
        <v>829</v>
      </c>
      <c r="C975" s="37" t="s">
        <v>830</v>
      </c>
      <c r="D975" s="37">
        <v>686914522.95884097</v>
      </c>
      <c r="E975" s="37">
        <v>8020218121.7170296</v>
      </c>
      <c r="F975" s="37">
        <v>1316388419.4842701</v>
      </c>
      <c r="G975" s="37">
        <v>9336606541.2013092</v>
      </c>
      <c r="H975" s="37">
        <v>1437161972.90821</v>
      </c>
      <c r="I975" s="37">
        <v>366564306.29564798</v>
      </c>
      <c r="J975" s="37">
        <v>2898080084.9340301</v>
      </c>
      <c r="K975" s="37">
        <v>776465626.86980999</v>
      </c>
      <c r="L975" s="37">
        <v>3674545711.8038402</v>
      </c>
      <c r="M975" s="37">
        <v>320350216.66319197</v>
      </c>
      <c r="N975" s="37">
        <v>5122138036.783</v>
      </c>
      <c r="O975" s="37">
        <v>539922792.61446798</v>
      </c>
      <c r="P975" s="37">
        <v>5662060829.3974705</v>
      </c>
      <c r="Q975" s="37">
        <v>0</v>
      </c>
      <c r="R975" s="37">
        <v>974</v>
      </c>
      <c r="S975" s="37">
        <v>0.97399999999999998</v>
      </c>
      <c r="T975">
        <v>0.91300000000000003</v>
      </c>
    </row>
    <row r="976" spans="1:20" x14ac:dyDescent="0.25">
      <c r="A976" s="37">
        <v>495</v>
      </c>
      <c r="B976" s="37" t="s">
        <v>829</v>
      </c>
      <c r="C976" s="37" t="s">
        <v>830</v>
      </c>
      <c r="D976" s="37">
        <v>675062485.68459904</v>
      </c>
      <c r="E976" s="37">
        <v>8135115315.1223602</v>
      </c>
      <c r="F976" s="37">
        <v>1203011151.4329</v>
      </c>
      <c r="G976" s="37">
        <v>9338126466.5552807</v>
      </c>
      <c r="H976" s="37">
        <v>1437161972.90821</v>
      </c>
      <c r="I976" s="37">
        <v>360060649.71645403</v>
      </c>
      <c r="J976" s="37">
        <v>2915720200.6046801</v>
      </c>
      <c r="K976" s="37">
        <v>731112459.26383102</v>
      </c>
      <c r="L976" s="37">
        <v>3646832659.8685098</v>
      </c>
      <c r="M976" s="37">
        <v>315001835.96814501</v>
      </c>
      <c r="N976" s="37">
        <v>5219395114.5176802</v>
      </c>
      <c r="O976" s="37">
        <v>471898692.169074</v>
      </c>
      <c r="P976" s="37">
        <v>5691293806.6867599</v>
      </c>
      <c r="Q976" s="37">
        <v>0</v>
      </c>
      <c r="R976" s="37">
        <v>975</v>
      </c>
      <c r="S976" s="37">
        <v>0.97499999999999998</v>
      </c>
      <c r="T976">
        <v>0.93799999999999994</v>
      </c>
    </row>
    <row r="977" spans="1:20" x14ac:dyDescent="0.25">
      <c r="A977" s="37">
        <v>11</v>
      </c>
      <c r="B977" s="37" t="s">
        <v>829</v>
      </c>
      <c r="C977" s="37" t="s">
        <v>830</v>
      </c>
      <c r="D977" s="37">
        <v>703105268.39727294</v>
      </c>
      <c r="E977" s="37">
        <v>8108041542.8943396</v>
      </c>
      <c r="F977" s="37">
        <v>1391456909.5410299</v>
      </c>
      <c r="G977" s="37">
        <v>9499498452.4353199</v>
      </c>
      <c r="H977" s="37">
        <v>1437161972.90821</v>
      </c>
      <c r="I977" s="37">
        <v>375226432.56363201</v>
      </c>
      <c r="J977" s="37">
        <v>2946004430.6863599</v>
      </c>
      <c r="K977" s="37">
        <v>837033884.55809104</v>
      </c>
      <c r="L977" s="37">
        <v>3783038315.2444501</v>
      </c>
      <c r="M977" s="37">
        <v>327878835.83364099</v>
      </c>
      <c r="N977" s="37">
        <v>5162037112.2079802</v>
      </c>
      <c r="O977" s="37">
        <v>554423024.98293805</v>
      </c>
      <c r="P977" s="37">
        <v>5716460137.1908598</v>
      </c>
      <c r="Q977" s="37">
        <v>0</v>
      </c>
      <c r="R977" s="37">
        <v>976</v>
      </c>
      <c r="S977" s="37">
        <v>0.97599999999999998</v>
      </c>
      <c r="T977">
        <v>0.23</v>
      </c>
    </row>
    <row r="978" spans="1:20" x14ac:dyDescent="0.25">
      <c r="A978" s="37">
        <v>160</v>
      </c>
      <c r="B978" s="37" t="s">
        <v>829</v>
      </c>
      <c r="C978" s="37" t="s">
        <v>830</v>
      </c>
      <c r="D978" s="37">
        <v>701370080.34825099</v>
      </c>
      <c r="E978" s="37">
        <v>8292743982.2886496</v>
      </c>
      <c r="F978" s="37">
        <v>1250603099.84797</v>
      </c>
      <c r="G978" s="37">
        <v>9543347082.13661</v>
      </c>
      <c r="H978" s="37">
        <v>1437161972.90821</v>
      </c>
      <c r="I978" s="37">
        <v>373593268.575517</v>
      </c>
      <c r="J978" s="37">
        <v>2930218903.3153601</v>
      </c>
      <c r="K978" s="37">
        <v>757195237.91864705</v>
      </c>
      <c r="L978" s="37">
        <v>3687414141.2340202</v>
      </c>
      <c r="M978" s="37">
        <v>327776811.77273297</v>
      </c>
      <c r="N978" s="37">
        <v>5362525078.97328</v>
      </c>
      <c r="O978" s="37">
        <v>493407861.929331</v>
      </c>
      <c r="P978" s="37">
        <v>5855932940.9025803</v>
      </c>
      <c r="Q978" s="37">
        <v>0</v>
      </c>
      <c r="R978" s="37">
        <v>977</v>
      </c>
      <c r="S978" s="37">
        <v>0.97699999999999998</v>
      </c>
      <c r="T978">
        <v>0.8</v>
      </c>
    </row>
    <row r="979" spans="1:20" x14ac:dyDescent="0.25">
      <c r="A979" s="37">
        <v>385</v>
      </c>
      <c r="B979" s="37" t="s">
        <v>829</v>
      </c>
      <c r="C979" s="37" t="s">
        <v>830</v>
      </c>
      <c r="D979" s="37">
        <v>708228152.33343399</v>
      </c>
      <c r="E979" s="37">
        <v>8197432836.7082796</v>
      </c>
      <c r="F979" s="37">
        <v>1368573459.2546401</v>
      </c>
      <c r="G979" s="37">
        <v>9566006295.9628906</v>
      </c>
      <c r="H979" s="37">
        <v>1437161972.90821</v>
      </c>
      <c r="I979" s="37">
        <v>379041990.89676797</v>
      </c>
      <c r="J979" s="37">
        <v>2968910569.4892902</v>
      </c>
      <c r="K979" s="37">
        <v>812192678.00611401</v>
      </c>
      <c r="L979" s="37">
        <v>3781103247.49541</v>
      </c>
      <c r="M979" s="37">
        <v>329186161.436665</v>
      </c>
      <c r="N979" s="37">
        <v>5228522267.2189903</v>
      </c>
      <c r="O979" s="37">
        <v>556380781.24852705</v>
      </c>
      <c r="P979" s="37">
        <v>5784903048.4674797</v>
      </c>
      <c r="Q979" s="37">
        <v>0</v>
      </c>
      <c r="R979" s="37">
        <v>978</v>
      </c>
      <c r="S979" s="37">
        <v>0.97799999999999998</v>
      </c>
      <c r="T979">
        <v>0.91500000000000004</v>
      </c>
    </row>
    <row r="980" spans="1:20" x14ac:dyDescent="0.25">
      <c r="A980" s="37">
        <v>263</v>
      </c>
      <c r="B980" s="37" t="s">
        <v>829</v>
      </c>
      <c r="C980" s="37" t="s">
        <v>830</v>
      </c>
      <c r="D980" s="37">
        <v>723550238.60664594</v>
      </c>
      <c r="E980" s="37">
        <v>8093489481.4527798</v>
      </c>
      <c r="F980" s="37">
        <v>1481665019.65275</v>
      </c>
      <c r="G980" s="37">
        <v>9575154501.1055698</v>
      </c>
      <c r="H980" s="37">
        <v>1437161972.90821</v>
      </c>
      <c r="I980" s="37">
        <v>385537437.79531002</v>
      </c>
      <c r="J980" s="37">
        <v>2886968230.19349</v>
      </c>
      <c r="K980" s="37">
        <v>888514150.10282302</v>
      </c>
      <c r="L980" s="37">
        <v>3775482380.2963099</v>
      </c>
      <c r="M980" s="37">
        <v>338012800.81133598</v>
      </c>
      <c r="N980" s="37">
        <v>5206521251.2592802</v>
      </c>
      <c r="O980" s="37">
        <v>593150869.549927</v>
      </c>
      <c r="P980" s="37">
        <v>5799672120.8092499</v>
      </c>
      <c r="Q980" s="37">
        <v>0</v>
      </c>
      <c r="R980" s="37">
        <v>979</v>
      </c>
      <c r="S980" s="37">
        <v>0.97899999999999998</v>
      </c>
      <c r="T980">
        <v>0.24</v>
      </c>
    </row>
    <row r="981" spans="1:20" x14ac:dyDescent="0.25">
      <c r="A981" s="37">
        <v>255</v>
      </c>
      <c r="B981" s="37" t="s">
        <v>829</v>
      </c>
      <c r="C981" s="37" t="s">
        <v>830</v>
      </c>
      <c r="D981" s="37">
        <v>724852017.18540502</v>
      </c>
      <c r="E981" s="37">
        <v>8223948469.2421303</v>
      </c>
      <c r="F981" s="37">
        <v>1430197344.91363</v>
      </c>
      <c r="G981" s="37">
        <v>9654145814.1557693</v>
      </c>
      <c r="H981" s="37">
        <v>1437161972.90821</v>
      </c>
      <c r="I981" s="37">
        <v>387274415.93515599</v>
      </c>
      <c r="J981" s="37">
        <v>2972688922.41326</v>
      </c>
      <c r="K981" s="37">
        <v>858753015.06972802</v>
      </c>
      <c r="L981" s="37">
        <v>3831441937.4829702</v>
      </c>
      <c r="M981" s="37">
        <v>337577601.25024801</v>
      </c>
      <c r="N981" s="37">
        <v>5251259546.8288698</v>
      </c>
      <c r="O981" s="37">
        <v>571444329.843907</v>
      </c>
      <c r="P981" s="37">
        <v>5822703876.6727896</v>
      </c>
      <c r="Q981" s="37">
        <v>0</v>
      </c>
      <c r="R981" s="37">
        <v>980</v>
      </c>
      <c r="S981" s="37">
        <v>0.98</v>
      </c>
      <c r="T981">
        <v>9.8000000000000004E-2</v>
      </c>
    </row>
    <row r="982" spans="1:20" x14ac:dyDescent="0.25">
      <c r="A982" s="37">
        <v>546</v>
      </c>
      <c r="B982" s="37" t="s">
        <v>829</v>
      </c>
      <c r="C982" s="37" t="s">
        <v>830</v>
      </c>
      <c r="D982" s="37">
        <v>712752665.60804296</v>
      </c>
      <c r="E982" s="37">
        <v>8373683507.6255798</v>
      </c>
      <c r="F982" s="37">
        <v>1306395271.41098</v>
      </c>
      <c r="G982" s="37">
        <v>9680078779.0365505</v>
      </c>
      <c r="H982" s="37">
        <v>1437161972.90821</v>
      </c>
      <c r="I982" s="37">
        <v>380559538.67165399</v>
      </c>
      <c r="J982" s="37">
        <v>2984070631.4040699</v>
      </c>
      <c r="K982" s="37">
        <v>799085680.23148501</v>
      </c>
      <c r="L982" s="37">
        <v>3783156311.63555</v>
      </c>
      <c r="M982" s="37">
        <v>332193126.93638802</v>
      </c>
      <c r="N982" s="37">
        <v>5389612876.2215004</v>
      </c>
      <c r="O982" s="37">
        <v>507309591.17949599</v>
      </c>
      <c r="P982" s="37">
        <v>5896922467.4009895</v>
      </c>
      <c r="Q982" s="37">
        <v>0</v>
      </c>
      <c r="R982" s="37">
        <v>981</v>
      </c>
      <c r="S982" s="37">
        <v>0.98099999999999998</v>
      </c>
      <c r="T982">
        <v>0.85799999999999998</v>
      </c>
    </row>
    <row r="983" spans="1:20" x14ac:dyDescent="0.25">
      <c r="A983" s="37">
        <v>850</v>
      </c>
      <c r="B983" s="37" t="s">
        <v>829</v>
      </c>
      <c r="C983" s="37" t="s">
        <v>830</v>
      </c>
      <c r="D983" s="37">
        <v>722053701.40794396</v>
      </c>
      <c r="E983" s="37">
        <v>8232226281.7862301</v>
      </c>
      <c r="F983" s="37">
        <v>1452148727.8415101</v>
      </c>
      <c r="G983" s="37">
        <v>9684375009.6277294</v>
      </c>
      <c r="H983" s="37">
        <v>1437161972.90821</v>
      </c>
      <c r="I983" s="37">
        <v>387287209.95083398</v>
      </c>
      <c r="J983" s="37">
        <v>3000854888.7758598</v>
      </c>
      <c r="K983" s="37">
        <v>872419471.90217197</v>
      </c>
      <c r="L983" s="37">
        <v>3873274360.67804</v>
      </c>
      <c r="M983" s="37">
        <v>334766491.45710897</v>
      </c>
      <c r="N983" s="37">
        <v>5231371393.0103598</v>
      </c>
      <c r="O983" s="37">
        <v>579729255.93934202</v>
      </c>
      <c r="P983" s="37">
        <v>5811100648.9496803</v>
      </c>
      <c r="Q983" s="37">
        <v>0</v>
      </c>
      <c r="R983" s="37">
        <v>982</v>
      </c>
      <c r="S983" s="37">
        <v>0.98199999999999998</v>
      </c>
      <c r="T983">
        <v>0.52500000000000002</v>
      </c>
    </row>
    <row r="984" spans="1:20" x14ac:dyDescent="0.25">
      <c r="A984" s="37">
        <v>173</v>
      </c>
      <c r="B984" s="37" t="s">
        <v>829</v>
      </c>
      <c r="C984" s="37" t="s">
        <v>830</v>
      </c>
      <c r="D984" s="37">
        <v>719566659.43591106</v>
      </c>
      <c r="E984" s="37">
        <v>8283673969.4045296</v>
      </c>
      <c r="F984" s="37">
        <v>1400933621.84567</v>
      </c>
      <c r="G984" s="37">
        <v>9684607591.2502193</v>
      </c>
      <c r="H984" s="37">
        <v>1437161972.90821</v>
      </c>
      <c r="I984" s="37">
        <v>384298161.46700501</v>
      </c>
      <c r="J984" s="37">
        <v>2986605880.92942</v>
      </c>
      <c r="K984" s="37">
        <v>832960420.18798602</v>
      </c>
      <c r="L984" s="37">
        <v>3819566301.1174102</v>
      </c>
      <c r="M984" s="37">
        <v>335268497.96890497</v>
      </c>
      <c r="N984" s="37">
        <v>5297068088.4751101</v>
      </c>
      <c r="O984" s="37">
        <v>567973201.657691</v>
      </c>
      <c r="P984" s="37">
        <v>5865041290.1328001</v>
      </c>
      <c r="Q984" s="37">
        <v>0</v>
      </c>
      <c r="R984" s="37">
        <v>983</v>
      </c>
      <c r="S984" s="37">
        <v>0.98299999999999998</v>
      </c>
      <c r="T984">
        <v>7.9000000000000001E-2</v>
      </c>
    </row>
    <row r="985" spans="1:20" x14ac:dyDescent="0.25">
      <c r="A985" s="37">
        <v>215</v>
      </c>
      <c r="B985" s="37" t="s">
        <v>829</v>
      </c>
      <c r="C985" s="37" t="s">
        <v>830</v>
      </c>
      <c r="D985" s="37">
        <v>714330052.41452801</v>
      </c>
      <c r="E985" s="37">
        <v>8283697786.1709404</v>
      </c>
      <c r="F985" s="37">
        <v>1405229773.85467</v>
      </c>
      <c r="G985" s="37">
        <v>9688927560.0256691</v>
      </c>
      <c r="H985" s="37">
        <v>1437161972.90821</v>
      </c>
      <c r="I985" s="37">
        <v>380218488.19826102</v>
      </c>
      <c r="J985" s="37">
        <v>2905391952.1064301</v>
      </c>
      <c r="K985" s="37">
        <v>852614857.46828699</v>
      </c>
      <c r="L985" s="37">
        <v>3758006809.5747099</v>
      </c>
      <c r="M985" s="37">
        <v>334111564.21626598</v>
      </c>
      <c r="N985" s="37">
        <v>5378305834.0645103</v>
      </c>
      <c r="O985" s="37">
        <v>552614916.38638604</v>
      </c>
      <c r="P985" s="37">
        <v>5930920750.4509497</v>
      </c>
      <c r="Q985" s="37">
        <v>0</v>
      </c>
      <c r="R985" s="37">
        <v>984</v>
      </c>
      <c r="S985" s="37">
        <v>0.98399999999999999</v>
      </c>
      <c r="T985">
        <v>0.28499999999999998</v>
      </c>
    </row>
    <row r="986" spans="1:20" x14ac:dyDescent="0.25">
      <c r="A986" s="37">
        <v>588</v>
      </c>
      <c r="B986" s="37" t="s">
        <v>829</v>
      </c>
      <c r="C986" s="37" t="s">
        <v>830</v>
      </c>
      <c r="D986" s="37">
        <v>716242401.37836206</v>
      </c>
      <c r="E986" s="37">
        <v>8321406908.6978397</v>
      </c>
      <c r="F986" s="37">
        <v>1373426879.92397</v>
      </c>
      <c r="G986" s="37">
        <v>9694833788.6217709</v>
      </c>
      <c r="H986" s="37">
        <v>1437161972.90821</v>
      </c>
      <c r="I986" s="37">
        <v>382109687.17868698</v>
      </c>
      <c r="J986" s="37">
        <v>3006329904.8660998</v>
      </c>
      <c r="K986" s="37">
        <v>814986918.81057096</v>
      </c>
      <c r="L986" s="37">
        <v>3821316823.6766701</v>
      </c>
      <c r="M986" s="37">
        <v>334132714.19967502</v>
      </c>
      <c r="N986" s="37">
        <v>5315077003.8317404</v>
      </c>
      <c r="O986" s="37">
        <v>558439961.11339903</v>
      </c>
      <c r="P986" s="37">
        <v>5873516964.9450903</v>
      </c>
      <c r="Q986" s="37">
        <v>0</v>
      </c>
      <c r="R986" s="37">
        <v>985</v>
      </c>
      <c r="S986" s="37">
        <v>0.98499999999999999</v>
      </c>
      <c r="T986">
        <v>0.97499999999999998</v>
      </c>
    </row>
    <row r="987" spans="1:20" x14ac:dyDescent="0.25">
      <c r="A987" s="37">
        <v>875</v>
      </c>
      <c r="B987" s="37" t="s">
        <v>829</v>
      </c>
      <c r="C987" s="37" t="s">
        <v>830</v>
      </c>
      <c r="D987" s="37">
        <v>711287996.70904303</v>
      </c>
      <c r="E987" s="37">
        <v>8397821398.2274904</v>
      </c>
      <c r="F987" s="37">
        <v>1303595412.0625701</v>
      </c>
      <c r="G987" s="37">
        <v>9701416810.2900295</v>
      </c>
      <c r="H987" s="37">
        <v>1437161972.90821</v>
      </c>
      <c r="I987" s="37">
        <v>380687029.132936</v>
      </c>
      <c r="J987" s="37">
        <v>3013690431.8283401</v>
      </c>
      <c r="K987" s="37">
        <v>798709989.87784898</v>
      </c>
      <c r="L987" s="37">
        <v>3812400421.7061901</v>
      </c>
      <c r="M987" s="37">
        <v>330600967.57610601</v>
      </c>
      <c r="N987" s="37">
        <v>5384130966.3991499</v>
      </c>
      <c r="O987" s="37">
        <v>504885422.18472803</v>
      </c>
      <c r="P987" s="37">
        <v>5889016388.5838404</v>
      </c>
      <c r="Q987" s="37">
        <v>0</v>
      </c>
      <c r="R987" s="37">
        <v>986</v>
      </c>
      <c r="S987" s="37">
        <v>0.98599999999999999</v>
      </c>
      <c r="T987">
        <v>0.99399999999999999</v>
      </c>
    </row>
    <row r="988" spans="1:20" x14ac:dyDescent="0.25">
      <c r="A988" s="37">
        <v>782</v>
      </c>
      <c r="B988" s="37" t="s">
        <v>829</v>
      </c>
      <c r="C988" s="37" t="s">
        <v>830</v>
      </c>
      <c r="D988" s="37">
        <v>719694126.50439095</v>
      </c>
      <c r="E988" s="37">
        <v>8310862858.4369001</v>
      </c>
      <c r="F988" s="37">
        <v>1405910476.1231101</v>
      </c>
      <c r="G988" s="37">
        <v>9716773334.5600109</v>
      </c>
      <c r="H988" s="37">
        <v>1437161972.90821</v>
      </c>
      <c r="I988" s="37">
        <v>385558750.403808</v>
      </c>
      <c r="J988" s="37">
        <v>3020660581.84936</v>
      </c>
      <c r="K988" s="37">
        <v>837895573.52730894</v>
      </c>
      <c r="L988" s="37">
        <v>3858556155.3766699</v>
      </c>
      <c r="M988" s="37">
        <v>334135376.100582</v>
      </c>
      <c r="N988" s="37">
        <v>5290202276.5875397</v>
      </c>
      <c r="O988" s="37">
        <v>568014902.59580696</v>
      </c>
      <c r="P988" s="37">
        <v>5858217179.1833401</v>
      </c>
      <c r="Q988" s="37">
        <v>0</v>
      </c>
      <c r="R988" s="37">
        <v>987</v>
      </c>
      <c r="S988" s="37">
        <v>0.98699999999999999</v>
      </c>
      <c r="T988">
        <v>0.29399999999999998</v>
      </c>
    </row>
    <row r="989" spans="1:20" x14ac:dyDescent="0.25">
      <c r="A989" s="37">
        <v>898</v>
      </c>
      <c r="B989" s="37" t="s">
        <v>829</v>
      </c>
      <c r="C989" s="37" t="s">
        <v>830</v>
      </c>
      <c r="D989" s="37">
        <v>735725814.19387102</v>
      </c>
      <c r="E989" s="37">
        <v>8235297040.2829704</v>
      </c>
      <c r="F989" s="37">
        <v>1484844521.7607701</v>
      </c>
      <c r="G989" s="37">
        <v>9720141562.0437202</v>
      </c>
      <c r="H989" s="37">
        <v>1437161972.90821</v>
      </c>
      <c r="I989" s="37">
        <v>394606688.037229</v>
      </c>
      <c r="J989" s="37">
        <v>2979388940.9614201</v>
      </c>
      <c r="K989" s="37">
        <v>895283813.95784497</v>
      </c>
      <c r="L989" s="37">
        <v>3874672754.91926</v>
      </c>
      <c r="M989" s="37">
        <v>341119126.15664101</v>
      </c>
      <c r="N989" s="37">
        <v>5255908099.3215504</v>
      </c>
      <c r="O989" s="37">
        <v>589560707.80292499</v>
      </c>
      <c r="P989" s="37">
        <v>5845468807.1244497</v>
      </c>
      <c r="Q989" s="37">
        <v>0</v>
      </c>
      <c r="R989" s="37">
        <v>988</v>
      </c>
      <c r="S989" s="37">
        <v>0.98799999999999999</v>
      </c>
      <c r="T989">
        <v>0.51500000000000001</v>
      </c>
    </row>
    <row r="990" spans="1:20" x14ac:dyDescent="0.25">
      <c r="A990" s="37">
        <v>636</v>
      </c>
      <c r="B990" s="37" t="s">
        <v>829</v>
      </c>
      <c r="C990" s="37" t="s">
        <v>830</v>
      </c>
      <c r="D990" s="37">
        <v>711589857.65164804</v>
      </c>
      <c r="E990" s="37">
        <v>8394905085.6461697</v>
      </c>
      <c r="F990" s="37">
        <v>1353925509.03982</v>
      </c>
      <c r="G990" s="37">
        <v>9748830594.6859703</v>
      </c>
      <c r="H990" s="37">
        <v>1437161972.90821</v>
      </c>
      <c r="I990" s="37">
        <v>379376901.46826202</v>
      </c>
      <c r="J990" s="37">
        <v>2985519422.4116302</v>
      </c>
      <c r="K990" s="37">
        <v>825066773.94987202</v>
      </c>
      <c r="L990" s="37">
        <v>3810586196.3615098</v>
      </c>
      <c r="M990" s="37">
        <v>332212956.18338603</v>
      </c>
      <c r="N990" s="37">
        <v>5409385663.2345304</v>
      </c>
      <c r="O990" s="37">
        <v>528858735.08995497</v>
      </c>
      <c r="P990" s="37">
        <v>5938244398.32446</v>
      </c>
      <c r="Q990" s="37">
        <v>0</v>
      </c>
      <c r="R990" s="37">
        <v>989</v>
      </c>
      <c r="S990" s="37">
        <v>0.98899999999999999</v>
      </c>
      <c r="T990">
        <v>0.38600000000000001</v>
      </c>
    </row>
    <row r="991" spans="1:20" x14ac:dyDescent="0.25">
      <c r="A991" s="37">
        <v>603</v>
      </c>
      <c r="B991" s="37" t="s">
        <v>829</v>
      </c>
      <c r="C991" s="37" t="s">
        <v>830</v>
      </c>
      <c r="D991" s="37">
        <v>728936530.79591095</v>
      </c>
      <c r="E991" s="37">
        <v>8356225265.2446699</v>
      </c>
      <c r="F991" s="37">
        <v>1430437088.5682099</v>
      </c>
      <c r="G991" s="37">
        <v>9786662353.8128605</v>
      </c>
      <c r="H991" s="37">
        <v>1437161972.90821</v>
      </c>
      <c r="I991" s="37">
        <v>391617206.311333</v>
      </c>
      <c r="J991" s="37">
        <v>3037888244.2454</v>
      </c>
      <c r="K991" s="37">
        <v>855270898.53229105</v>
      </c>
      <c r="L991" s="37">
        <v>3893159142.7776999</v>
      </c>
      <c r="M991" s="37">
        <v>337319324.484577</v>
      </c>
      <c r="N991" s="37">
        <v>5318337020.9992599</v>
      </c>
      <c r="O991" s="37">
        <v>575166190.03592205</v>
      </c>
      <c r="P991" s="37">
        <v>5893503211.0351601</v>
      </c>
      <c r="Q991" s="37">
        <v>0</v>
      </c>
      <c r="R991" s="37">
        <v>990</v>
      </c>
      <c r="S991" s="37">
        <v>0.99</v>
      </c>
      <c r="T991">
        <v>0.19400000000000001</v>
      </c>
    </row>
    <row r="992" spans="1:20" x14ac:dyDescent="0.25">
      <c r="A992" s="37">
        <v>232</v>
      </c>
      <c r="B992" s="37" t="s">
        <v>829</v>
      </c>
      <c r="C992" s="37" t="s">
        <v>830</v>
      </c>
      <c r="D992" s="37">
        <v>732023052.66729295</v>
      </c>
      <c r="E992" s="37">
        <v>8356018984.9203196</v>
      </c>
      <c r="F992" s="37">
        <v>1436188255.6194</v>
      </c>
      <c r="G992" s="37">
        <v>9792207240.5397491</v>
      </c>
      <c r="H992" s="37">
        <v>1437161972.90821</v>
      </c>
      <c r="I992" s="37">
        <v>390673902.87343901</v>
      </c>
      <c r="J992" s="37">
        <v>3008251910.9054098</v>
      </c>
      <c r="K992" s="37">
        <v>855845412.64647496</v>
      </c>
      <c r="L992" s="37">
        <v>3864097323.5518899</v>
      </c>
      <c r="M992" s="37">
        <v>341349149.793854</v>
      </c>
      <c r="N992" s="37">
        <v>5347767074.0149002</v>
      </c>
      <c r="O992" s="37">
        <v>580342842.97292399</v>
      </c>
      <c r="P992" s="37">
        <v>5928109916.9878502</v>
      </c>
      <c r="Q992" s="37">
        <v>0</v>
      </c>
      <c r="R992" s="37">
        <v>991</v>
      </c>
      <c r="S992" s="37">
        <v>0.99099999999999999</v>
      </c>
      <c r="T992">
        <v>0.42099999999999999</v>
      </c>
    </row>
    <row r="993" spans="1:20" x14ac:dyDescent="0.25">
      <c r="A993" s="37">
        <v>32</v>
      </c>
      <c r="B993" s="37" t="s">
        <v>829</v>
      </c>
      <c r="C993" s="37" t="s">
        <v>830</v>
      </c>
      <c r="D993" s="37">
        <v>745035827.90725803</v>
      </c>
      <c r="E993" s="37">
        <v>8615815981.7582092</v>
      </c>
      <c r="F993" s="37">
        <v>1442315657.7892699</v>
      </c>
      <c r="G993" s="37">
        <v>10058131639.5474</v>
      </c>
      <c r="H993" s="37">
        <v>1437161972.90821</v>
      </c>
      <c r="I993" s="37">
        <v>400308148.22953701</v>
      </c>
      <c r="J993" s="37">
        <v>3160432142.6305699</v>
      </c>
      <c r="K993" s="37">
        <v>863638445.70105696</v>
      </c>
      <c r="L993" s="37">
        <v>4024070588.3316202</v>
      </c>
      <c r="M993" s="37">
        <v>344727679.67772102</v>
      </c>
      <c r="N993" s="37">
        <v>5455383839.1276302</v>
      </c>
      <c r="O993" s="37">
        <v>578677212.08821595</v>
      </c>
      <c r="P993" s="37">
        <v>6034061051.2158499</v>
      </c>
      <c r="Q993" s="37">
        <v>0</v>
      </c>
      <c r="R993" s="37">
        <v>992</v>
      </c>
      <c r="S993" s="37">
        <v>0.99199999999999999</v>
      </c>
      <c r="T993">
        <v>0.44500000000000001</v>
      </c>
    </row>
    <row r="994" spans="1:20" x14ac:dyDescent="0.25">
      <c r="A994" s="37">
        <v>986</v>
      </c>
      <c r="B994" s="37" t="s">
        <v>829</v>
      </c>
      <c r="C994" s="37" t="s">
        <v>830</v>
      </c>
      <c r="D994" s="37">
        <v>746796290.10499299</v>
      </c>
      <c r="E994" s="37">
        <v>8637610998.5037594</v>
      </c>
      <c r="F994" s="37">
        <v>1451849773.6651599</v>
      </c>
      <c r="G994" s="37">
        <v>10089460772.1689</v>
      </c>
      <c r="H994" s="37">
        <v>1437161972.90821</v>
      </c>
      <c r="I994" s="37">
        <v>400853748.01839501</v>
      </c>
      <c r="J994" s="37">
        <v>3160519971.3225899</v>
      </c>
      <c r="K994" s="37">
        <v>871138915.91525996</v>
      </c>
      <c r="L994" s="37">
        <v>4031658887.2378402</v>
      </c>
      <c r="M994" s="37">
        <v>345942542.08659798</v>
      </c>
      <c r="N994" s="37">
        <v>5477091027.1811705</v>
      </c>
      <c r="O994" s="37">
        <v>580710857.74990797</v>
      </c>
      <c r="P994" s="37">
        <v>6057801884.9310904</v>
      </c>
      <c r="Q994" s="37">
        <v>0</v>
      </c>
      <c r="R994" s="37">
        <v>993</v>
      </c>
      <c r="S994" s="37">
        <v>0.99299999999999999</v>
      </c>
      <c r="T994">
        <v>0.40799999999999997</v>
      </c>
    </row>
    <row r="995" spans="1:20" x14ac:dyDescent="0.25">
      <c r="A995" s="37">
        <v>866</v>
      </c>
      <c r="B995" s="37" t="s">
        <v>829</v>
      </c>
      <c r="C995" s="37" t="s">
        <v>830</v>
      </c>
      <c r="D995" s="37">
        <v>755784168.26316798</v>
      </c>
      <c r="E995" s="37">
        <v>8598428589.2671795</v>
      </c>
      <c r="F995" s="37">
        <v>1512862993.4133799</v>
      </c>
      <c r="G995" s="37">
        <v>10111291582.6805</v>
      </c>
      <c r="H995" s="37">
        <v>1437161972.90821</v>
      </c>
      <c r="I995" s="37">
        <v>405217566.53092098</v>
      </c>
      <c r="J995" s="37">
        <v>3116099130.9816499</v>
      </c>
      <c r="K995" s="37">
        <v>907162696.13841605</v>
      </c>
      <c r="L995" s="37">
        <v>4023261827.12007</v>
      </c>
      <c r="M995" s="37">
        <v>350566601.73224699</v>
      </c>
      <c r="N995" s="37">
        <v>5482329458.2855196</v>
      </c>
      <c r="O995" s="37">
        <v>605700297.27496898</v>
      </c>
      <c r="P995" s="37">
        <v>6088029755.5604601</v>
      </c>
      <c r="Q995" s="37">
        <v>0</v>
      </c>
      <c r="R995" s="37">
        <v>994</v>
      </c>
      <c r="S995" s="37">
        <v>0.99399999999999999</v>
      </c>
      <c r="T995">
        <v>0.33900000000000002</v>
      </c>
    </row>
    <row r="996" spans="1:20" x14ac:dyDescent="0.25">
      <c r="A996" s="37">
        <v>552</v>
      </c>
      <c r="B996" s="37" t="s">
        <v>829</v>
      </c>
      <c r="C996" s="37" t="s">
        <v>830</v>
      </c>
      <c r="D996" s="37">
        <v>769463871.50046694</v>
      </c>
      <c r="E996" s="37">
        <v>8721938155.2060108</v>
      </c>
      <c r="F996" s="37">
        <v>1542897636.01952</v>
      </c>
      <c r="G996" s="37">
        <v>10264835791.2255</v>
      </c>
      <c r="H996" s="37">
        <v>1437161972.90821</v>
      </c>
      <c r="I996" s="37">
        <v>412918099.375287</v>
      </c>
      <c r="J996" s="37">
        <v>3165272238.2343702</v>
      </c>
      <c r="K996" s="37">
        <v>928008484.17376995</v>
      </c>
      <c r="L996" s="37">
        <v>4093280722.4081402</v>
      </c>
      <c r="M996" s="37">
        <v>356545772.12518001</v>
      </c>
      <c r="N996" s="37">
        <v>5556665916.9716301</v>
      </c>
      <c r="O996" s="37">
        <v>614889151.84575796</v>
      </c>
      <c r="P996" s="37">
        <v>6171555068.8174</v>
      </c>
      <c r="Q996" s="37">
        <v>0</v>
      </c>
      <c r="R996" s="37">
        <v>995</v>
      </c>
      <c r="S996" s="37">
        <v>0.995</v>
      </c>
      <c r="T996">
        <v>0.70499999999999996</v>
      </c>
    </row>
    <row r="997" spans="1:20" x14ac:dyDescent="0.25">
      <c r="A997" s="37">
        <v>582</v>
      </c>
      <c r="B997" s="37" t="s">
        <v>829</v>
      </c>
      <c r="C997" s="37" t="s">
        <v>830</v>
      </c>
      <c r="D997" s="37">
        <v>772261926.49676096</v>
      </c>
      <c r="E997" s="37">
        <v>8753740460.34338</v>
      </c>
      <c r="F997" s="37">
        <v>1511533960.81218</v>
      </c>
      <c r="G997" s="37">
        <v>10265274421.1555</v>
      </c>
      <c r="H997" s="37">
        <v>1437161972.90821</v>
      </c>
      <c r="I997" s="37">
        <v>412622465.766482</v>
      </c>
      <c r="J997" s="37">
        <v>3141672002.3362398</v>
      </c>
      <c r="K997" s="37">
        <v>902194337.36942995</v>
      </c>
      <c r="L997" s="37">
        <v>4043866339.7056699</v>
      </c>
      <c r="M997" s="37">
        <v>359639460.73027903</v>
      </c>
      <c r="N997" s="37">
        <v>5612068458.0071297</v>
      </c>
      <c r="O997" s="37">
        <v>609339623.44275296</v>
      </c>
      <c r="P997" s="37">
        <v>6221408081.4498901</v>
      </c>
      <c r="Q997" s="37">
        <v>0</v>
      </c>
      <c r="R997" s="37">
        <v>996</v>
      </c>
      <c r="S997" s="37">
        <v>0.996</v>
      </c>
      <c r="T997">
        <v>0.55100000000000005</v>
      </c>
    </row>
    <row r="998" spans="1:20" x14ac:dyDescent="0.25">
      <c r="A998" s="37">
        <v>530</v>
      </c>
      <c r="B998" s="37" t="s">
        <v>829</v>
      </c>
      <c r="C998" s="37" t="s">
        <v>830</v>
      </c>
      <c r="D998" s="37">
        <v>776069925.97046196</v>
      </c>
      <c r="E998" s="37">
        <v>8923924563.9668903</v>
      </c>
      <c r="F998" s="37">
        <v>1513318927.7302599</v>
      </c>
      <c r="G998" s="37">
        <v>10437243491.6971</v>
      </c>
      <c r="H998" s="37">
        <v>1437161972.90821</v>
      </c>
      <c r="I998" s="37">
        <v>415645299.49620098</v>
      </c>
      <c r="J998" s="37">
        <v>3239685300.89362</v>
      </c>
      <c r="K998" s="37">
        <v>905469256.68801105</v>
      </c>
      <c r="L998" s="37">
        <v>4145154557.5816398</v>
      </c>
      <c r="M998" s="37">
        <v>360424626.47426099</v>
      </c>
      <c r="N998" s="37">
        <v>5684239263.0732603</v>
      </c>
      <c r="O998" s="37">
        <v>607849671.04225397</v>
      </c>
      <c r="P998" s="37">
        <v>6292088934.11555</v>
      </c>
      <c r="Q998" s="37">
        <v>0</v>
      </c>
      <c r="R998" s="37">
        <v>997</v>
      </c>
      <c r="S998" s="37">
        <v>0.997</v>
      </c>
      <c r="T998">
        <v>0.94599999999999995</v>
      </c>
    </row>
    <row r="999" spans="1:20" x14ac:dyDescent="0.25">
      <c r="A999" s="37">
        <v>482</v>
      </c>
      <c r="B999" s="37" t="s">
        <v>829</v>
      </c>
      <c r="C999" s="37" t="s">
        <v>830</v>
      </c>
      <c r="D999" s="37">
        <v>776785259.92219496</v>
      </c>
      <c r="E999" s="37">
        <v>8931856611.5678501</v>
      </c>
      <c r="F999" s="37">
        <v>1509371563.7005799</v>
      </c>
      <c r="G999" s="37">
        <v>10441228175.268299</v>
      </c>
      <c r="H999" s="37">
        <v>1437161972.90821</v>
      </c>
      <c r="I999" s="37">
        <v>416673879.63263398</v>
      </c>
      <c r="J999" s="37">
        <v>3245536118.5690098</v>
      </c>
      <c r="K999" s="37">
        <v>905205281.08919501</v>
      </c>
      <c r="L999" s="37">
        <v>4150741399.6582098</v>
      </c>
      <c r="M999" s="37">
        <v>360111380.28956002</v>
      </c>
      <c r="N999" s="37">
        <v>5686320492.9988298</v>
      </c>
      <c r="O999" s="37">
        <v>604166282.61139202</v>
      </c>
      <c r="P999" s="37">
        <v>6290486775.6101704</v>
      </c>
      <c r="Q999" s="37">
        <v>0</v>
      </c>
      <c r="R999" s="37">
        <v>998</v>
      </c>
      <c r="S999" s="37">
        <v>0.998</v>
      </c>
      <c r="T999">
        <v>0.59299999999999997</v>
      </c>
    </row>
    <row r="1000" spans="1:20" x14ac:dyDescent="0.25">
      <c r="A1000" s="37">
        <v>919</v>
      </c>
      <c r="B1000" s="37" t="s">
        <v>829</v>
      </c>
      <c r="C1000" s="37" t="s">
        <v>830</v>
      </c>
      <c r="D1000" s="37">
        <v>785740282.05152297</v>
      </c>
      <c r="E1000" s="37">
        <v>8919853774.7748108</v>
      </c>
      <c r="F1000" s="37">
        <v>1539556751.2283299</v>
      </c>
      <c r="G1000" s="37">
        <v>10459410526.003099</v>
      </c>
      <c r="H1000" s="37">
        <v>1437161972.90821</v>
      </c>
      <c r="I1000" s="37">
        <v>421251294.39850003</v>
      </c>
      <c r="J1000" s="37">
        <v>3241202597.7440901</v>
      </c>
      <c r="K1000" s="37">
        <v>924518380.72286904</v>
      </c>
      <c r="L1000" s="37">
        <v>4165720978.4669499</v>
      </c>
      <c r="M1000" s="37">
        <v>364488987.65302199</v>
      </c>
      <c r="N1000" s="37">
        <v>5678651177.0307198</v>
      </c>
      <c r="O1000" s="37">
        <v>615038370.50546098</v>
      </c>
      <c r="P1000" s="37">
        <v>6293689547.5361795</v>
      </c>
      <c r="Q1000" s="37">
        <v>0</v>
      </c>
      <c r="R1000" s="37">
        <v>999</v>
      </c>
      <c r="S1000" s="37">
        <v>0.999</v>
      </c>
      <c r="T1000">
        <v>0.22</v>
      </c>
    </row>
    <row r="1001" spans="1:20" x14ac:dyDescent="0.25">
      <c r="A1001" s="37">
        <v>551</v>
      </c>
      <c r="B1001" s="37" t="s">
        <v>829</v>
      </c>
      <c r="C1001" s="37" t="s">
        <v>830</v>
      </c>
      <c r="D1001" s="37">
        <v>808895208.23633599</v>
      </c>
      <c r="E1001" s="37">
        <v>9191820231.1769199</v>
      </c>
      <c r="F1001" s="37">
        <v>1582028834.7139201</v>
      </c>
      <c r="G1001" s="37">
        <v>10773849065.8908</v>
      </c>
      <c r="H1001" s="37">
        <v>1437161972.90821</v>
      </c>
      <c r="I1001" s="37">
        <v>434256305.80298001</v>
      </c>
      <c r="J1001" s="37">
        <v>3337510587.6807399</v>
      </c>
      <c r="K1001" s="37">
        <v>951460533.97748196</v>
      </c>
      <c r="L1001" s="37">
        <v>4288971121.6582198</v>
      </c>
      <c r="M1001" s="37">
        <v>374638902.43335497</v>
      </c>
      <c r="N1001" s="37">
        <v>5854309643.4961796</v>
      </c>
      <c r="O1001" s="37">
        <v>630568300.73643804</v>
      </c>
      <c r="P1001" s="37">
        <v>6484877944.2326002</v>
      </c>
      <c r="Q1001" s="37">
        <v>0</v>
      </c>
      <c r="R1001" s="37">
        <v>1000</v>
      </c>
      <c r="S1001" s="37">
        <v>1</v>
      </c>
      <c r="T1001">
        <v>0.27</v>
      </c>
    </row>
    <row r="1004" spans="1:20" x14ac:dyDescent="0.25">
      <c r="A1004" t="s">
        <v>3</v>
      </c>
      <c r="B1004" t="s">
        <v>827</v>
      </c>
      <c r="C1004" t="s">
        <v>828</v>
      </c>
      <c r="D1004" t="s">
        <v>4</v>
      </c>
      <c r="E1004" t="s">
        <v>5</v>
      </c>
      <c r="F1004" t="s">
        <v>6</v>
      </c>
      <c r="G1004" t="s">
        <v>7</v>
      </c>
      <c r="H1004" t="s">
        <v>8</v>
      </c>
      <c r="I1004" t="s">
        <v>9</v>
      </c>
      <c r="J1004" t="s">
        <v>10</v>
      </c>
      <c r="K1004" t="s">
        <v>11</v>
      </c>
      <c r="L1004" t="s">
        <v>12</v>
      </c>
      <c r="M1004" t="s">
        <v>13</v>
      </c>
      <c r="N1004" t="s">
        <v>14</v>
      </c>
      <c r="O1004" t="s">
        <v>15</v>
      </c>
      <c r="P1004" t="s">
        <v>16</v>
      </c>
      <c r="Q1004" t="s">
        <v>17</v>
      </c>
      <c r="R1004" t="s">
        <v>18</v>
      </c>
      <c r="S1004" t="s">
        <v>19</v>
      </c>
    </row>
    <row r="1005" spans="1:20" x14ac:dyDescent="0.25">
      <c r="A1005">
        <f>IF(A1004=A1,0,1)</f>
        <v>0</v>
      </c>
      <c r="B1005">
        <f t="shared" ref="B1005:S1005" si="16">IF(B1004=B1,0,1)</f>
        <v>0</v>
      </c>
      <c r="C1005">
        <f t="shared" si="16"/>
        <v>0</v>
      </c>
      <c r="D1005">
        <f t="shared" si="16"/>
        <v>0</v>
      </c>
      <c r="E1005">
        <f t="shared" si="16"/>
        <v>0</v>
      </c>
      <c r="F1005">
        <f t="shared" si="16"/>
        <v>0</v>
      </c>
      <c r="G1005">
        <f t="shared" si="16"/>
        <v>0</v>
      </c>
      <c r="H1005">
        <f t="shared" si="16"/>
        <v>0</v>
      </c>
      <c r="I1005">
        <f t="shared" si="16"/>
        <v>0</v>
      </c>
      <c r="J1005">
        <f t="shared" si="16"/>
        <v>0</v>
      </c>
      <c r="K1005">
        <f t="shared" si="16"/>
        <v>0</v>
      </c>
      <c r="L1005">
        <f t="shared" si="16"/>
        <v>0</v>
      </c>
      <c r="M1005">
        <f t="shared" si="16"/>
        <v>0</v>
      </c>
      <c r="N1005">
        <f t="shared" si="16"/>
        <v>0</v>
      </c>
      <c r="O1005">
        <f t="shared" si="16"/>
        <v>0</v>
      </c>
      <c r="P1005">
        <f t="shared" si="16"/>
        <v>0</v>
      </c>
      <c r="Q1005">
        <f t="shared" si="16"/>
        <v>0</v>
      </c>
      <c r="R1005">
        <f t="shared" si="16"/>
        <v>0</v>
      </c>
      <c r="S1005">
        <f t="shared" si="16"/>
        <v>0</v>
      </c>
    </row>
  </sheetData>
  <autoFilter ref="A1:T1001" xr:uid="{8B4E7169-37B5-4E3F-9185-6F1D78FEF84E}">
    <sortState xmlns:xlrd2="http://schemas.microsoft.com/office/spreadsheetml/2017/richdata2" ref="A2:T1001">
      <sortCondition ref="A1:A1001"/>
    </sortState>
  </autoFilter>
  <sortState xmlns:xlrd2="http://schemas.microsoft.com/office/spreadsheetml/2017/richdata2" ref="W2:W1001">
    <sortCondition ref="W2:W1001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00DAD-793C-4139-93C2-1C1834D8153F}">
  <sheetPr>
    <tabColor theme="1"/>
  </sheetPr>
  <dimension ref="A1:BE775"/>
  <sheetViews>
    <sheetView topLeftCell="AU1" workbookViewId="0">
      <selection activeCell="BF9" sqref="BF9"/>
    </sheetView>
  </sheetViews>
  <sheetFormatPr defaultRowHeight="15" x14ac:dyDescent="0.25"/>
  <cols>
    <col min="1" max="1" width="10.42578125" bestFit="1" customWidth="1"/>
    <col min="2" max="2" width="8" bestFit="1" customWidth="1"/>
    <col min="3" max="11" width="15.140625" bestFit="1" customWidth="1"/>
    <col min="12" max="12" width="16.140625" bestFit="1" customWidth="1"/>
    <col min="13" max="14" width="16.140625" customWidth="1"/>
    <col min="15" max="15" width="9.5703125" bestFit="1" customWidth="1"/>
    <col min="16" max="16" width="12.140625" bestFit="1" customWidth="1"/>
    <col min="17" max="17" width="10.140625" bestFit="1" customWidth="1"/>
    <col min="18" max="18" width="28" bestFit="1" customWidth="1"/>
    <col min="19" max="19" width="14.140625" bestFit="1" customWidth="1"/>
    <col min="20" max="20" width="13" bestFit="1" customWidth="1"/>
    <col min="21" max="21" width="14.5703125" bestFit="1" customWidth="1"/>
    <col min="22" max="22" width="18" bestFit="1" customWidth="1"/>
    <col min="23" max="23" width="24" bestFit="1" customWidth="1"/>
    <col min="24" max="24" width="22.85546875" bestFit="1" customWidth="1"/>
    <col min="25" max="25" width="20.5703125" bestFit="1" customWidth="1"/>
    <col min="26" max="26" width="24" bestFit="1" customWidth="1"/>
    <col min="27" max="27" width="18.42578125" bestFit="1" customWidth="1"/>
    <col min="28" max="28" width="30.28515625" customWidth="1"/>
    <col min="29" max="29" width="26" customWidth="1"/>
    <col min="30" max="30" width="22.42578125" bestFit="1" customWidth="1"/>
    <col min="31" max="31" width="28.140625" bestFit="1" customWidth="1"/>
    <col min="32" max="32" width="26.85546875" bestFit="1" customWidth="1"/>
    <col min="33" max="33" width="25" bestFit="1" customWidth="1"/>
    <col min="34" max="34" width="28.42578125" bestFit="1" customWidth="1"/>
    <col min="35" max="35" width="14.140625" bestFit="1" customWidth="1"/>
    <col min="36" max="36" width="23" bestFit="1" customWidth="1"/>
    <col min="37" max="45" width="28.5703125" bestFit="1" customWidth="1"/>
    <col min="46" max="46" width="29.85546875" bestFit="1" customWidth="1"/>
    <col min="47" max="55" width="22.5703125" bestFit="1" customWidth="1"/>
    <col min="56" max="56" width="23.5703125" bestFit="1" customWidth="1"/>
  </cols>
  <sheetData>
    <row r="1" spans="1:56" x14ac:dyDescent="0.25">
      <c r="A1" s="35" t="s">
        <v>94</v>
      </c>
      <c r="B1" s="35" t="s">
        <v>95</v>
      </c>
      <c r="C1" s="35" t="s">
        <v>96</v>
      </c>
      <c r="D1" s="35" t="s">
        <v>97</v>
      </c>
      <c r="E1" s="35" t="s">
        <v>98</v>
      </c>
      <c r="F1" s="35" t="s">
        <v>99</v>
      </c>
      <c r="G1" s="35" t="s">
        <v>100</v>
      </c>
      <c r="H1" s="35" t="s">
        <v>101</v>
      </c>
      <c r="I1" s="35" t="s">
        <v>102</v>
      </c>
      <c r="J1" s="35" t="s">
        <v>103</v>
      </c>
      <c r="K1" s="35" t="s">
        <v>104</v>
      </c>
      <c r="L1" s="35" t="s">
        <v>105</v>
      </c>
      <c r="M1" s="35" t="s">
        <v>827</v>
      </c>
      <c r="N1" s="35" t="s">
        <v>828</v>
      </c>
      <c r="O1" s="35" t="s">
        <v>0</v>
      </c>
      <c r="P1" s="35" t="s">
        <v>106</v>
      </c>
      <c r="Q1" s="35" t="s">
        <v>1</v>
      </c>
      <c r="R1" s="35" t="s">
        <v>107</v>
      </c>
      <c r="S1" s="35" t="s">
        <v>67</v>
      </c>
      <c r="T1" s="35" t="s">
        <v>68</v>
      </c>
      <c r="U1" s="35" t="s">
        <v>69</v>
      </c>
      <c r="V1" s="35" t="s">
        <v>81</v>
      </c>
      <c r="W1" s="35" t="s">
        <v>70</v>
      </c>
      <c r="X1" s="35" t="s">
        <v>71</v>
      </c>
      <c r="Y1" s="35" t="s">
        <v>72</v>
      </c>
      <c r="Z1" s="35" t="s">
        <v>82</v>
      </c>
      <c r="AA1" s="35" t="s">
        <v>73</v>
      </c>
      <c r="AB1" s="35" t="s">
        <v>74</v>
      </c>
      <c r="AC1" s="35" t="s">
        <v>75</v>
      </c>
      <c r="AD1" s="35" t="s">
        <v>83</v>
      </c>
      <c r="AE1" s="35" t="s">
        <v>76</v>
      </c>
      <c r="AF1" s="35" t="s">
        <v>77</v>
      </c>
      <c r="AG1" s="35" t="s">
        <v>78</v>
      </c>
      <c r="AH1" s="35" t="s">
        <v>84</v>
      </c>
      <c r="AI1" s="35" t="s">
        <v>79</v>
      </c>
      <c r="AJ1" s="35" t="s">
        <v>80</v>
      </c>
      <c r="AK1" s="35" t="s">
        <v>108</v>
      </c>
      <c r="AL1" s="35" t="s">
        <v>109</v>
      </c>
      <c r="AM1" s="35" t="s">
        <v>110</v>
      </c>
      <c r="AN1" s="35" t="s">
        <v>111</v>
      </c>
      <c r="AO1" s="35" t="s">
        <v>10</v>
      </c>
      <c r="AP1" s="35" t="s">
        <v>112</v>
      </c>
      <c r="AQ1" s="35" t="s">
        <v>113</v>
      </c>
      <c r="AR1" s="35" t="s">
        <v>114</v>
      </c>
      <c r="AS1" s="35" t="s">
        <v>115</v>
      </c>
      <c r="AT1" s="35" t="s">
        <v>116</v>
      </c>
      <c r="AU1" s="35" t="s">
        <v>117</v>
      </c>
      <c r="AV1" s="35" t="s">
        <v>118</v>
      </c>
      <c r="AW1" s="35" t="s">
        <v>119</v>
      </c>
      <c r="AX1" s="35" t="s">
        <v>120</v>
      </c>
      <c r="AY1" s="35" t="s">
        <v>9</v>
      </c>
      <c r="AZ1" s="35" t="s">
        <v>121</v>
      </c>
      <c r="BA1" s="35" t="s">
        <v>122</v>
      </c>
      <c r="BB1" s="35" t="s">
        <v>123</v>
      </c>
      <c r="BC1" s="35" t="s">
        <v>124</v>
      </c>
      <c r="BD1" s="35" t="s">
        <v>125</v>
      </c>
    </row>
    <row r="2" spans="1:56" x14ac:dyDescent="0.25">
      <c r="A2" s="35" t="s">
        <v>447</v>
      </c>
      <c r="B2" s="35">
        <v>13001</v>
      </c>
      <c r="C2" s="35">
        <v>0</v>
      </c>
      <c r="D2" s="35">
        <v>0</v>
      </c>
      <c r="E2" s="35">
        <v>0</v>
      </c>
      <c r="F2" s="35">
        <v>0</v>
      </c>
      <c r="G2" s="35">
        <v>0</v>
      </c>
      <c r="H2" s="35">
        <v>0</v>
      </c>
      <c r="I2" s="35">
        <v>0</v>
      </c>
      <c r="J2" s="35">
        <v>0</v>
      </c>
      <c r="K2" s="35">
        <v>0</v>
      </c>
      <c r="L2" s="35">
        <v>0</v>
      </c>
      <c r="M2" s="35" t="s">
        <v>829</v>
      </c>
      <c r="N2" s="35" t="s">
        <v>830</v>
      </c>
      <c r="O2" s="35" t="s">
        <v>2</v>
      </c>
      <c r="P2" s="35">
        <v>13001</v>
      </c>
      <c r="Q2" s="35">
        <v>1097715</v>
      </c>
      <c r="R2" s="35">
        <v>78062.95</v>
      </c>
      <c r="S2" s="35">
        <v>8105824</v>
      </c>
      <c r="T2" s="35">
        <v>5592916</v>
      </c>
      <c r="U2" s="35">
        <v>2512908</v>
      </c>
      <c r="V2" s="35">
        <v>0.31001299999999998</v>
      </c>
      <c r="W2" s="35">
        <v>6509206</v>
      </c>
      <c r="X2" s="35">
        <v>2511931</v>
      </c>
      <c r="Y2" s="35">
        <v>3997275</v>
      </c>
      <c r="Z2" s="35">
        <v>0.61409599999999998</v>
      </c>
      <c r="AA2" s="35">
        <v>437062.1</v>
      </c>
      <c r="AB2" s="35">
        <v>412714.8</v>
      </c>
      <c r="AC2" s="35">
        <v>24347.37</v>
      </c>
      <c r="AD2" s="35">
        <v>5.5707E-2</v>
      </c>
      <c r="AE2" s="35">
        <v>309988.2</v>
      </c>
      <c r="AF2" s="35">
        <v>90569.12</v>
      </c>
      <c r="AG2" s="35">
        <v>219419.1</v>
      </c>
      <c r="AH2" s="35">
        <v>0.70782999999999996</v>
      </c>
      <c r="AI2" s="35">
        <v>2821497</v>
      </c>
      <c r="AJ2" s="35">
        <v>-956359</v>
      </c>
      <c r="AK2" s="35">
        <v>309988.2</v>
      </c>
      <c r="AL2" s="35">
        <v>309988.2</v>
      </c>
      <c r="AM2" s="35">
        <v>309988.2</v>
      </c>
      <c r="AN2" s="35">
        <v>309988.2</v>
      </c>
      <c r="AO2" s="35">
        <v>309988.2</v>
      </c>
      <c r="AP2" s="35">
        <v>309988.2</v>
      </c>
      <c r="AQ2" s="35">
        <v>309988.2</v>
      </c>
      <c r="AR2" s="35">
        <v>309988.2</v>
      </c>
      <c r="AS2" s="35">
        <v>309988.2</v>
      </c>
      <c r="AT2" s="35">
        <v>309988.2</v>
      </c>
      <c r="AU2" s="35">
        <v>437062.1</v>
      </c>
      <c r="AV2" s="35">
        <v>437062.1</v>
      </c>
      <c r="AW2" s="35">
        <v>437062.1</v>
      </c>
      <c r="AX2" s="35">
        <v>437062.1</v>
      </c>
      <c r="AY2" s="35">
        <v>437062.1</v>
      </c>
      <c r="AZ2" s="35">
        <v>437062.1</v>
      </c>
      <c r="BA2" s="35">
        <v>437062.1</v>
      </c>
      <c r="BB2" s="35">
        <v>437062.1</v>
      </c>
      <c r="BC2" s="35">
        <v>437062.1</v>
      </c>
      <c r="BD2" s="35">
        <v>437062.1</v>
      </c>
    </row>
    <row r="3" spans="1:56" x14ac:dyDescent="0.25">
      <c r="A3" s="35" t="s">
        <v>486</v>
      </c>
      <c r="B3" s="35">
        <v>13003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 t="s">
        <v>829</v>
      </c>
      <c r="N3" s="35" t="s">
        <v>830</v>
      </c>
      <c r="O3" s="35" t="s">
        <v>2</v>
      </c>
      <c r="P3" s="35">
        <v>13003</v>
      </c>
      <c r="Q3" s="35">
        <v>500000</v>
      </c>
      <c r="R3" s="35">
        <v>39031.480000000003</v>
      </c>
      <c r="S3" s="35">
        <v>12122489</v>
      </c>
      <c r="T3" s="35">
        <v>10010284</v>
      </c>
      <c r="U3" s="35">
        <v>2112205</v>
      </c>
      <c r="V3" s="35">
        <v>0.174239</v>
      </c>
      <c r="W3" s="35">
        <v>5213729</v>
      </c>
      <c r="X3" s="35">
        <v>2659363</v>
      </c>
      <c r="Y3" s="35">
        <v>2554366</v>
      </c>
      <c r="Z3" s="35">
        <v>0.48993100000000001</v>
      </c>
      <c r="AA3" s="35">
        <v>2981399</v>
      </c>
      <c r="AB3" s="35">
        <v>2753399</v>
      </c>
      <c r="AC3" s="35">
        <v>228000</v>
      </c>
      <c r="AD3" s="35">
        <v>7.6474E-2</v>
      </c>
      <c r="AE3" s="35">
        <v>310002</v>
      </c>
      <c r="AF3" s="35">
        <v>165790.9</v>
      </c>
      <c r="AG3" s="35">
        <v>144211.20000000001</v>
      </c>
      <c r="AH3" s="35">
        <v>0.465194</v>
      </c>
      <c r="AI3" s="35">
        <v>2015335</v>
      </c>
      <c r="AJ3" s="35">
        <v>-394820</v>
      </c>
      <c r="AK3" s="35">
        <v>310002</v>
      </c>
      <c r="AL3" s="35">
        <v>310002</v>
      </c>
      <c r="AM3" s="35">
        <v>310002</v>
      </c>
      <c r="AN3" s="35">
        <v>310002</v>
      </c>
      <c r="AO3" s="35">
        <v>310002</v>
      </c>
      <c r="AP3" s="35">
        <v>310002</v>
      </c>
      <c r="AQ3" s="35">
        <v>310002</v>
      </c>
      <c r="AR3" s="35">
        <v>310002</v>
      </c>
      <c r="AS3" s="35">
        <v>310002</v>
      </c>
      <c r="AT3" s="35">
        <v>310002</v>
      </c>
      <c r="AU3" s="35">
        <v>2981399</v>
      </c>
      <c r="AV3" s="35">
        <v>2981399</v>
      </c>
      <c r="AW3" s="35">
        <v>2981399</v>
      </c>
      <c r="AX3" s="35">
        <v>2981399</v>
      </c>
      <c r="AY3" s="35">
        <v>2981399</v>
      </c>
      <c r="AZ3" s="35">
        <v>2981399</v>
      </c>
      <c r="BA3" s="35">
        <v>2981399</v>
      </c>
      <c r="BB3" s="35">
        <v>2981399</v>
      </c>
      <c r="BC3" s="35">
        <v>2981399</v>
      </c>
      <c r="BD3" s="35">
        <v>2981399</v>
      </c>
    </row>
    <row r="4" spans="1:56" x14ac:dyDescent="0.25">
      <c r="A4" s="35" t="s">
        <v>450</v>
      </c>
      <c r="B4" s="35">
        <v>13005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 t="s">
        <v>829</v>
      </c>
      <c r="N4" s="35" t="s">
        <v>830</v>
      </c>
      <c r="O4" s="35" t="s">
        <v>2</v>
      </c>
      <c r="P4" s="35">
        <v>13005</v>
      </c>
      <c r="Q4" s="35">
        <v>109560</v>
      </c>
      <c r="R4" s="35">
        <v>28133.48</v>
      </c>
      <c r="S4" s="35">
        <v>3865508</v>
      </c>
      <c r="T4" s="35">
        <v>3059493</v>
      </c>
      <c r="U4" s="35">
        <v>806014.7</v>
      </c>
      <c r="V4" s="35">
        <v>0.20851500000000001</v>
      </c>
      <c r="W4" s="35">
        <v>2945385</v>
      </c>
      <c r="X4" s="35">
        <v>2097137</v>
      </c>
      <c r="Y4" s="35">
        <v>848247.7</v>
      </c>
      <c r="Z4" s="35">
        <v>0.28799200000000003</v>
      </c>
      <c r="AA4" s="35">
        <v>993179.3</v>
      </c>
      <c r="AB4" s="35">
        <v>657702.9</v>
      </c>
      <c r="AC4" s="35">
        <v>335476.40000000002</v>
      </c>
      <c r="AD4" s="35">
        <v>0.33778000000000002</v>
      </c>
      <c r="AE4" s="35">
        <v>677397</v>
      </c>
      <c r="AF4" s="35">
        <v>420966.8</v>
      </c>
      <c r="AG4" s="35">
        <v>256430.2</v>
      </c>
      <c r="AH4" s="35">
        <v>0.378552</v>
      </c>
      <c r="AI4" s="35">
        <v>710554.2</v>
      </c>
      <c r="AJ4" s="35">
        <v>118736.7</v>
      </c>
      <c r="AK4" s="35">
        <v>677397</v>
      </c>
      <c r="AL4" s="35">
        <v>677397</v>
      </c>
      <c r="AM4" s="35">
        <v>677397</v>
      </c>
      <c r="AN4" s="35">
        <v>677397</v>
      </c>
      <c r="AO4" s="35">
        <v>677397</v>
      </c>
      <c r="AP4" s="35">
        <v>677397</v>
      </c>
      <c r="AQ4" s="35">
        <v>677397</v>
      </c>
      <c r="AR4" s="35">
        <v>677397</v>
      </c>
      <c r="AS4" s="35">
        <v>677397</v>
      </c>
      <c r="AT4" s="35">
        <v>677397</v>
      </c>
      <c r="AU4" s="35">
        <v>993179.3</v>
      </c>
      <c r="AV4" s="35">
        <v>993179.3</v>
      </c>
      <c r="AW4" s="35">
        <v>993179.3</v>
      </c>
      <c r="AX4" s="35">
        <v>993179.3</v>
      </c>
      <c r="AY4" s="35">
        <v>993179.3</v>
      </c>
      <c r="AZ4" s="35">
        <v>993179.3</v>
      </c>
      <c r="BA4" s="35">
        <v>993179.3</v>
      </c>
      <c r="BB4" s="35">
        <v>993179.3</v>
      </c>
      <c r="BC4" s="35">
        <v>993179.3</v>
      </c>
      <c r="BD4" s="35">
        <v>993179.3</v>
      </c>
    </row>
    <row r="5" spans="1:56" x14ac:dyDescent="0.25">
      <c r="A5" s="35" t="s">
        <v>147</v>
      </c>
      <c r="B5" s="35">
        <v>13006</v>
      </c>
      <c r="C5" s="35">
        <v>0</v>
      </c>
      <c r="D5" s="35">
        <v>0</v>
      </c>
      <c r="E5" s="35">
        <v>0</v>
      </c>
      <c r="F5" s="35">
        <v>0</v>
      </c>
      <c r="G5" s="35">
        <v>1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 t="s">
        <v>829</v>
      </c>
      <c r="N5" s="35" t="s">
        <v>830</v>
      </c>
      <c r="O5" s="35" t="s">
        <v>2</v>
      </c>
      <c r="P5" s="35">
        <v>13006</v>
      </c>
      <c r="Q5" s="35">
        <v>668000</v>
      </c>
      <c r="R5" s="35">
        <v>97578.69</v>
      </c>
      <c r="S5" s="35">
        <v>39360200</v>
      </c>
      <c r="T5" s="35">
        <v>15129332</v>
      </c>
      <c r="U5" s="35">
        <v>24230869</v>
      </c>
      <c r="V5" s="35">
        <v>0.61561900000000003</v>
      </c>
      <c r="W5" s="35">
        <v>26338225</v>
      </c>
      <c r="X5" s="35">
        <v>7361766</v>
      </c>
      <c r="Y5" s="35">
        <v>18976459</v>
      </c>
      <c r="Z5" s="35">
        <v>0.72049099999999999</v>
      </c>
      <c r="AA5" s="35">
        <v>24019648</v>
      </c>
      <c r="AB5" s="35">
        <v>7146343</v>
      </c>
      <c r="AC5" s="35">
        <v>16873305</v>
      </c>
      <c r="AD5" s="35">
        <v>0.70247899999999996</v>
      </c>
      <c r="AE5" s="35">
        <v>12973316</v>
      </c>
      <c r="AF5" s="35">
        <v>3329516</v>
      </c>
      <c r="AG5" s="35">
        <v>9643800</v>
      </c>
      <c r="AH5" s="35">
        <v>0.74335700000000005</v>
      </c>
      <c r="AI5" s="35">
        <v>18210881</v>
      </c>
      <c r="AJ5" s="35">
        <v>8878221</v>
      </c>
      <c r="AK5" s="35">
        <v>12973316</v>
      </c>
      <c r="AL5" s="35">
        <v>12973316</v>
      </c>
      <c r="AM5" s="35">
        <v>12973316</v>
      </c>
      <c r="AN5" s="35">
        <v>12973316</v>
      </c>
      <c r="AO5" s="35">
        <v>3329516</v>
      </c>
      <c r="AP5" s="35">
        <v>12973316</v>
      </c>
      <c r="AQ5" s="35">
        <v>12973316</v>
      </c>
      <c r="AR5" s="35">
        <v>12973316</v>
      </c>
      <c r="AS5" s="35">
        <v>12973316</v>
      </c>
      <c r="AT5" s="35">
        <v>12973316</v>
      </c>
      <c r="AU5" s="35">
        <v>24019648</v>
      </c>
      <c r="AV5" s="35">
        <v>24019648</v>
      </c>
      <c r="AW5" s="35">
        <v>24019648</v>
      </c>
      <c r="AX5" s="35">
        <v>24019648</v>
      </c>
      <c r="AY5" s="35">
        <v>7146343</v>
      </c>
      <c r="AZ5" s="35">
        <v>24019648</v>
      </c>
      <c r="BA5" s="35">
        <v>24019648</v>
      </c>
      <c r="BB5" s="35">
        <v>24019648</v>
      </c>
      <c r="BC5" s="35">
        <v>24019648</v>
      </c>
      <c r="BD5" s="35">
        <v>24019648</v>
      </c>
    </row>
    <row r="6" spans="1:56" x14ac:dyDescent="0.25">
      <c r="A6" s="35" t="s">
        <v>351</v>
      </c>
      <c r="B6" s="35">
        <v>13010</v>
      </c>
      <c r="C6" s="35">
        <v>0</v>
      </c>
      <c r="D6" s="35">
        <v>0</v>
      </c>
      <c r="E6" s="35">
        <v>0</v>
      </c>
      <c r="F6" s="35">
        <v>0</v>
      </c>
      <c r="G6" s="35">
        <v>1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 t="s">
        <v>829</v>
      </c>
      <c r="N6" s="35" t="s">
        <v>830</v>
      </c>
      <c r="O6" s="35" t="s">
        <v>2</v>
      </c>
      <c r="P6" s="35">
        <v>13010</v>
      </c>
      <c r="Q6" s="35">
        <v>977661</v>
      </c>
      <c r="R6" s="35">
        <v>78062.95</v>
      </c>
      <c r="S6" s="35">
        <v>17689905</v>
      </c>
      <c r="T6" s="35">
        <v>8807634</v>
      </c>
      <c r="U6" s="35">
        <v>8882270</v>
      </c>
      <c r="V6" s="35">
        <v>0.50210999999999995</v>
      </c>
      <c r="W6" s="35">
        <v>20895446</v>
      </c>
      <c r="X6" s="35">
        <v>6857890</v>
      </c>
      <c r="Y6" s="35">
        <v>14037557</v>
      </c>
      <c r="Z6" s="35">
        <v>0.67179999999999995</v>
      </c>
      <c r="AA6" s="35">
        <v>1138646</v>
      </c>
      <c r="AB6" s="35">
        <v>423519.9</v>
      </c>
      <c r="AC6" s="35">
        <v>715125.8</v>
      </c>
      <c r="AD6" s="35">
        <v>0.62804899999999997</v>
      </c>
      <c r="AE6" s="35">
        <v>805221.3</v>
      </c>
      <c r="AF6" s="35">
        <v>206802.5</v>
      </c>
      <c r="AG6" s="35">
        <v>598418.80000000005</v>
      </c>
      <c r="AH6" s="35">
        <v>0.74317299999999997</v>
      </c>
      <c r="AI6" s="35">
        <v>12981833</v>
      </c>
      <c r="AJ6" s="35">
        <v>-457305</v>
      </c>
      <c r="AK6" s="35">
        <v>805221.3</v>
      </c>
      <c r="AL6" s="35">
        <v>805221.3</v>
      </c>
      <c r="AM6" s="35">
        <v>805221.3</v>
      </c>
      <c r="AN6" s="35">
        <v>805221.3</v>
      </c>
      <c r="AO6" s="35">
        <v>206802.5</v>
      </c>
      <c r="AP6" s="35">
        <v>805221.3</v>
      </c>
      <c r="AQ6" s="35">
        <v>805221.3</v>
      </c>
      <c r="AR6" s="35">
        <v>805221.3</v>
      </c>
      <c r="AS6" s="35">
        <v>805221.3</v>
      </c>
      <c r="AT6" s="35">
        <v>805221.3</v>
      </c>
      <c r="AU6" s="35">
        <v>1138646</v>
      </c>
      <c r="AV6" s="35">
        <v>1138646</v>
      </c>
      <c r="AW6" s="35">
        <v>1138646</v>
      </c>
      <c r="AX6" s="35">
        <v>1138646</v>
      </c>
      <c r="AY6" s="35">
        <v>423519.9</v>
      </c>
      <c r="AZ6" s="35">
        <v>1138646</v>
      </c>
      <c r="BA6" s="35">
        <v>1138646</v>
      </c>
      <c r="BB6" s="35">
        <v>1138646</v>
      </c>
      <c r="BC6" s="35">
        <v>1138646</v>
      </c>
      <c r="BD6" s="35">
        <v>1138646</v>
      </c>
    </row>
    <row r="7" spans="1:56" x14ac:dyDescent="0.25">
      <c r="A7" s="35" t="s">
        <v>598</v>
      </c>
      <c r="B7" s="35">
        <v>13019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 t="s">
        <v>829</v>
      </c>
      <c r="N7" s="35" t="s">
        <v>830</v>
      </c>
      <c r="O7" s="35" t="s">
        <v>2</v>
      </c>
      <c r="P7" s="35">
        <v>13019</v>
      </c>
      <c r="Q7" s="35">
        <v>988598</v>
      </c>
      <c r="R7" s="35">
        <v>78062.95</v>
      </c>
      <c r="S7" s="35">
        <v>10134919</v>
      </c>
      <c r="T7" s="35">
        <v>6836621</v>
      </c>
      <c r="U7" s="35">
        <v>3298298</v>
      </c>
      <c r="V7" s="35">
        <v>0.32543899999999998</v>
      </c>
      <c r="W7" s="35">
        <v>10488965</v>
      </c>
      <c r="X7" s="35">
        <v>3643725</v>
      </c>
      <c r="Y7" s="35">
        <v>6845240</v>
      </c>
      <c r="Z7" s="35">
        <v>0.65261400000000003</v>
      </c>
      <c r="AA7" s="35">
        <v>267153.09999999998</v>
      </c>
      <c r="AB7" s="35">
        <v>267153.09999999998</v>
      </c>
      <c r="AC7" s="35">
        <v>0</v>
      </c>
      <c r="AD7" s="35">
        <v>0</v>
      </c>
      <c r="AE7" s="35">
        <v>4901.7579999999998</v>
      </c>
      <c r="AF7" s="35">
        <v>4901.7579999999998</v>
      </c>
      <c r="AG7" s="35">
        <v>0</v>
      </c>
      <c r="AH7" s="35">
        <v>0</v>
      </c>
      <c r="AI7" s="35">
        <v>5778580</v>
      </c>
      <c r="AJ7" s="35">
        <v>-1066661</v>
      </c>
      <c r="AK7" s="35">
        <v>4901.7579999999998</v>
      </c>
      <c r="AL7" s="35">
        <v>4901.7579999999998</v>
      </c>
      <c r="AM7" s="35">
        <v>4901.7579999999998</v>
      </c>
      <c r="AN7" s="35">
        <v>4901.7579999999998</v>
      </c>
      <c r="AO7" s="35">
        <v>4901.7579999999998</v>
      </c>
      <c r="AP7" s="35">
        <v>4901.7579999999998</v>
      </c>
      <c r="AQ7" s="35">
        <v>4901.7579999999998</v>
      </c>
      <c r="AR7" s="35">
        <v>4901.7579999999998</v>
      </c>
      <c r="AS7" s="35">
        <v>4901.7579999999998</v>
      </c>
      <c r="AT7" s="35">
        <v>4901.7579999999998</v>
      </c>
      <c r="AU7" s="35">
        <v>267153.09999999998</v>
      </c>
      <c r="AV7" s="35">
        <v>267153.09999999998</v>
      </c>
      <c r="AW7" s="35">
        <v>267153.09999999998</v>
      </c>
      <c r="AX7" s="35">
        <v>267153.09999999998</v>
      </c>
      <c r="AY7" s="35">
        <v>267153.09999999998</v>
      </c>
      <c r="AZ7" s="35">
        <v>267153.09999999998</v>
      </c>
      <c r="BA7" s="35">
        <v>267153.09999999998</v>
      </c>
      <c r="BB7" s="35">
        <v>267153.09999999998</v>
      </c>
      <c r="BC7" s="35">
        <v>267153.09999999998</v>
      </c>
      <c r="BD7" s="35">
        <v>267153.09999999998</v>
      </c>
    </row>
    <row r="8" spans="1:56" x14ac:dyDescent="0.25">
      <c r="A8" s="35" t="s">
        <v>293</v>
      </c>
      <c r="B8" s="35">
        <v>13020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 t="s">
        <v>829</v>
      </c>
      <c r="N8" s="35" t="s">
        <v>830</v>
      </c>
      <c r="O8" s="35" t="s">
        <v>2</v>
      </c>
      <c r="P8" s="35">
        <v>13020</v>
      </c>
      <c r="Q8" s="35">
        <v>1281661</v>
      </c>
      <c r="R8" s="35">
        <v>156125.9</v>
      </c>
      <c r="S8" s="35">
        <v>12716278</v>
      </c>
      <c r="T8" s="35">
        <v>7846436</v>
      </c>
      <c r="U8" s="35">
        <v>4869843</v>
      </c>
      <c r="V8" s="35">
        <v>0.382961</v>
      </c>
      <c r="W8" s="35">
        <v>9419152</v>
      </c>
      <c r="X8" s="35">
        <v>3637891</v>
      </c>
      <c r="Y8" s="35">
        <v>5781261</v>
      </c>
      <c r="Z8" s="35">
        <v>0.61377700000000002</v>
      </c>
      <c r="AA8" s="35">
        <v>4988405</v>
      </c>
      <c r="AB8" s="35">
        <v>2693803</v>
      </c>
      <c r="AC8" s="35">
        <v>2294602</v>
      </c>
      <c r="AD8" s="35">
        <v>0.45998699999999998</v>
      </c>
      <c r="AE8" s="35">
        <v>3052276</v>
      </c>
      <c r="AF8" s="35">
        <v>1564723</v>
      </c>
      <c r="AG8" s="35">
        <v>1487554</v>
      </c>
      <c r="AH8" s="35">
        <v>0.48735899999999999</v>
      </c>
      <c r="AI8" s="35">
        <v>4343474</v>
      </c>
      <c r="AJ8" s="35">
        <v>49766.96</v>
      </c>
      <c r="AK8" s="35">
        <v>3052276</v>
      </c>
      <c r="AL8" s="35">
        <v>3052276</v>
      </c>
      <c r="AM8" s="35">
        <v>3052276</v>
      </c>
      <c r="AN8" s="35">
        <v>3052276</v>
      </c>
      <c r="AO8" s="35">
        <v>3052276</v>
      </c>
      <c r="AP8" s="35">
        <v>3052276</v>
      </c>
      <c r="AQ8" s="35">
        <v>3052276</v>
      </c>
      <c r="AR8" s="35">
        <v>3052276</v>
      </c>
      <c r="AS8" s="35">
        <v>3052276</v>
      </c>
      <c r="AT8" s="35">
        <v>3052276</v>
      </c>
      <c r="AU8" s="35">
        <v>4988405</v>
      </c>
      <c r="AV8" s="35">
        <v>4988405</v>
      </c>
      <c r="AW8" s="35">
        <v>4988405</v>
      </c>
      <c r="AX8" s="35">
        <v>4988405</v>
      </c>
      <c r="AY8" s="35">
        <v>4988405</v>
      </c>
      <c r="AZ8" s="35">
        <v>4988405</v>
      </c>
      <c r="BA8" s="35">
        <v>4988405</v>
      </c>
      <c r="BB8" s="35">
        <v>4988405</v>
      </c>
      <c r="BC8" s="35">
        <v>4988405</v>
      </c>
      <c r="BD8" s="35">
        <v>4988405</v>
      </c>
    </row>
    <row r="9" spans="1:56" x14ac:dyDescent="0.25">
      <c r="A9" s="35" t="s">
        <v>358</v>
      </c>
      <c r="B9" s="35">
        <v>13022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 t="s">
        <v>829</v>
      </c>
      <c r="N9" s="35" t="s">
        <v>830</v>
      </c>
      <c r="O9" s="35" t="s">
        <v>2</v>
      </c>
      <c r="P9" s="35">
        <v>13022</v>
      </c>
      <c r="Q9" s="35">
        <v>380000</v>
      </c>
      <c r="R9" s="35">
        <v>39031.480000000003</v>
      </c>
      <c r="S9" s="35">
        <v>6274083</v>
      </c>
      <c r="T9" s="35">
        <v>3363455</v>
      </c>
      <c r="U9" s="35">
        <v>2910629</v>
      </c>
      <c r="V9" s="35">
        <v>0.46391300000000002</v>
      </c>
      <c r="W9" s="35">
        <v>5107209</v>
      </c>
      <c r="X9" s="35">
        <v>2112341</v>
      </c>
      <c r="Y9" s="35">
        <v>2994868</v>
      </c>
      <c r="Z9" s="35">
        <v>0.58640000000000003</v>
      </c>
      <c r="AA9" s="35">
        <v>2879238</v>
      </c>
      <c r="AB9" s="35">
        <v>1558308</v>
      </c>
      <c r="AC9" s="35">
        <v>1320931</v>
      </c>
      <c r="AD9" s="35">
        <v>0.45877800000000002</v>
      </c>
      <c r="AE9" s="35">
        <v>1308360</v>
      </c>
      <c r="AF9" s="35">
        <v>689445.9</v>
      </c>
      <c r="AG9" s="35">
        <v>618914.30000000005</v>
      </c>
      <c r="AH9" s="35">
        <v>0.47304600000000002</v>
      </c>
      <c r="AI9" s="35">
        <v>2575837</v>
      </c>
      <c r="AJ9" s="35">
        <v>199882.8</v>
      </c>
      <c r="AK9" s="35">
        <v>1308360</v>
      </c>
      <c r="AL9" s="35">
        <v>1308360</v>
      </c>
      <c r="AM9" s="35">
        <v>1308360</v>
      </c>
      <c r="AN9" s="35">
        <v>1308360</v>
      </c>
      <c r="AO9" s="35">
        <v>1308360</v>
      </c>
      <c r="AP9" s="35">
        <v>1308360</v>
      </c>
      <c r="AQ9" s="35">
        <v>1308360</v>
      </c>
      <c r="AR9" s="35">
        <v>1308360</v>
      </c>
      <c r="AS9" s="35">
        <v>1308360</v>
      </c>
      <c r="AT9" s="35">
        <v>1308360</v>
      </c>
      <c r="AU9" s="35">
        <v>2879238</v>
      </c>
      <c r="AV9" s="35">
        <v>2879238</v>
      </c>
      <c r="AW9" s="35">
        <v>2879238</v>
      </c>
      <c r="AX9" s="35">
        <v>2879238</v>
      </c>
      <c r="AY9" s="35">
        <v>2879238</v>
      </c>
      <c r="AZ9" s="35">
        <v>2879238</v>
      </c>
      <c r="BA9" s="35">
        <v>2879238</v>
      </c>
      <c r="BB9" s="35">
        <v>2879238</v>
      </c>
      <c r="BC9" s="35">
        <v>2879238</v>
      </c>
      <c r="BD9" s="35">
        <v>2879238</v>
      </c>
    </row>
    <row r="10" spans="1:56" x14ac:dyDescent="0.25">
      <c r="A10" s="35" t="s">
        <v>476</v>
      </c>
      <c r="B10" s="35">
        <v>13023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 t="s">
        <v>829</v>
      </c>
      <c r="N10" s="35" t="s">
        <v>830</v>
      </c>
      <c r="O10" s="35" t="s">
        <v>2</v>
      </c>
      <c r="P10" s="35">
        <v>13023</v>
      </c>
      <c r="Q10" s="35">
        <v>983695.2</v>
      </c>
      <c r="R10" s="35">
        <v>78062.95</v>
      </c>
      <c r="S10" s="35">
        <v>10300572</v>
      </c>
      <c r="T10" s="35">
        <v>7406185</v>
      </c>
      <c r="U10" s="35">
        <v>2894387</v>
      </c>
      <c r="V10" s="35">
        <v>0.28099299999999999</v>
      </c>
      <c r="W10" s="35">
        <v>6049499</v>
      </c>
      <c r="X10" s="35">
        <v>1995785</v>
      </c>
      <c r="Y10" s="35">
        <v>4053714</v>
      </c>
      <c r="Z10" s="35">
        <v>0.67009099999999999</v>
      </c>
      <c r="AA10" s="35">
        <v>371545.9</v>
      </c>
      <c r="AB10" s="35">
        <v>234655.4</v>
      </c>
      <c r="AC10" s="35">
        <v>136890.5</v>
      </c>
      <c r="AD10" s="35">
        <v>0.36843500000000001</v>
      </c>
      <c r="AE10" s="35">
        <v>344933.6</v>
      </c>
      <c r="AF10" s="35">
        <v>179977.3</v>
      </c>
      <c r="AG10" s="35">
        <v>164956.29999999999</v>
      </c>
      <c r="AH10" s="35">
        <v>0.47822599999999998</v>
      </c>
      <c r="AI10" s="35">
        <v>2991956</v>
      </c>
      <c r="AJ10" s="35">
        <v>-896802</v>
      </c>
      <c r="AK10" s="35">
        <v>344933.6</v>
      </c>
      <c r="AL10" s="35">
        <v>344933.6</v>
      </c>
      <c r="AM10" s="35">
        <v>344933.6</v>
      </c>
      <c r="AN10" s="35">
        <v>344933.6</v>
      </c>
      <c r="AO10" s="35">
        <v>344933.6</v>
      </c>
      <c r="AP10" s="35">
        <v>344933.6</v>
      </c>
      <c r="AQ10" s="35">
        <v>344933.6</v>
      </c>
      <c r="AR10" s="35">
        <v>344933.6</v>
      </c>
      <c r="AS10" s="35">
        <v>344933.6</v>
      </c>
      <c r="AT10" s="35">
        <v>344933.6</v>
      </c>
      <c r="AU10" s="35">
        <v>371545.9</v>
      </c>
      <c r="AV10" s="35">
        <v>371545.9</v>
      </c>
      <c r="AW10" s="35">
        <v>371545.9</v>
      </c>
      <c r="AX10" s="35">
        <v>371545.9</v>
      </c>
      <c r="AY10" s="35">
        <v>371545.9</v>
      </c>
      <c r="AZ10" s="35">
        <v>371545.9</v>
      </c>
      <c r="BA10" s="35">
        <v>371545.9</v>
      </c>
      <c r="BB10" s="35">
        <v>371545.9</v>
      </c>
      <c r="BC10" s="35">
        <v>371545.9</v>
      </c>
      <c r="BD10" s="35">
        <v>371545.9</v>
      </c>
    </row>
    <row r="11" spans="1:56" x14ac:dyDescent="0.25">
      <c r="A11" s="35" t="s">
        <v>260</v>
      </c>
      <c r="B11" s="35">
        <v>13024</v>
      </c>
      <c r="C11" s="35">
        <v>0</v>
      </c>
      <c r="D11" s="35">
        <v>0</v>
      </c>
      <c r="E11" s="35">
        <v>0</v>
      </c>
      <c r="F11" s="35">
        <v>0</v>
      </c>
      <c r="G11" s="35">
        <v>1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 t="s">
        <v>829</v>
      </c>
      <c r="N11" s="35" t="s">
        <v>830</v>
      </c>
      <c r="O11" s="35" t="s">
        <v>2</v>
      </c>
      <c r="P11" s="35">
        <v>13024</v>
      </c>
      <c r="Q11" s="35">
        <v>1043090</v>
      </c>
      <c r="R11" s="35">
        <v>58547.21</v>
      </c>
      <c r="S11" s="35">
        <v>13837799</v>
      </c>
      <c r="T11" s="35">
        <v>7795255</v>
      </c>
      <c r="U11" s="35">
        <v>6042544</v>
      </c>
      <c r="V11" s="35">
        <v>0.43666899999999997</v>
      </c>
      <c r="W11" s="35">
        <v>8060368</v>
      </c>
      <c r="X11" s="35">
        <v>2813499</v>
      </c>
      <c r="Y11" s="35">
        <v>5246869</v>
      </c>
      <c r="Z11" s="35">
        <v>0.65094700000000005</v>
      </c>
      <c r="AA11" s="35">
        <v>8453188</v>
      </c>
      <c r="AB11" s="35">
        <v>3985929</v>
      </c>
      <c r="AC11" s="35">
        <v>4467259</v>
      </c>
      <c r="AD11" s="35">
        <v>0.52847</v>
      </c>
      <c r="AE11" s="35">
        <v>4121656</v>
      </c>
      <c r="AF11" s="35">
        <v>1367315</v>
      </c>
      <c r="AG11" s="35">
        <v>2754341</v>
      </c>
      <c r="AH11" s="35">
        <v>0.66826099999999999</v>
      </c>
      <c r="AI11" s="35">
        <v>4145231</v>
      </c>
      <c r="AJ11" s="35">
        <v>1652704</v>
      </c>
      <c r="AK11" s="35">
        <v>4121656</v>
      </c>
      <c r="AL11" s="35">
        <v>4121656</v>
      </c>
      <c r="AM11" s="35">
        <v>4121656</v>
      </c>
      <c r="AN11" s="35">
        <v>4121656</v>
      </c>
      <c r="AO11" s="35">
        <v>1367315</v>
      </c>
      <c r="AP11" s="35">
        <v>4121656</v>
      </c>
      <c r="AQ11" s="35">
        <v>4121656</v>
      </c>
      <c r="AR11" s="35">
        <v>4121656</v>
      </c>
      <c r="AS11" s="35">
        <v>4121656</v>
      </c>
      <c r="AT11" s="35">
        <v>4121656</v>
      </c>
      <c r="AU11" s="35">
        <v>8453188</v>
      </c>
      <c r="AV11" s="35">
        <v>8453188</v>
      </c>
      <c r="AW11" s="35">
        <v>8453188</v>
      </c>
      <c r="AX11" s="35">
        <v>8453188</v>
      </c>
      <c r="AY11" s="35">
        <v>3985929</v>
      </c>
      <c r="AZ11" s="35">
        <v>8453188</v>
      </c>
      <c r="BA11" s="35">
        <v>8453188</v>
      </c>
      <c r="BB11" s="35">
        <v>8453188</v>
      </c>
      <c r="BC11" s="35">
        <v>8453188</v>
      </c>
      <c r="BD11" s="35">
        <v>8453188</v>
      </c>
    </row>
    <row r="12" spans="1:56" x14ac:dyDescent="0.25">
      <c r="A12" s="35" t="s">
        <v>242</v>
      </c>
      <c r="B12" s="35">
        <v>13026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 t="s">
        <v>829</v>
      </c>
      <c r="N12" s="35" t="s">
        <v>830</v>
      </c>
      <c r="O12" s="35" t="s">
        <v>2</v>
      </c>
      <c r="P12" s="35">
        <v>13026</v>
      </c>
      <c r="Q12" s="35">
        <v>1053661</v>
      </c>
      <c r="R12" s="35">
        <v>97578.69</v>
      </c>
      <c r="S12" s="35">
        <v>12943523</v>
      </c>
      <c r="T12" s="35">
        <v>5005557</v>
      </c>
      <c r="U12" s="35">
        <v>7937966</v>
      </c>
      <c r="V12" s="35">
        <v>0.61327699999999996</v>
      </c>
      <c r="W12" s="35">
        <v>13191617</v>
      </c>
      <c r="X12" s="35">
        <v>2852116</v>
      </c>
      <c r="Y12" s="35">
        <v>10339501</v>
      </c>
      <c r="Z12" s="35">
        <v>0.78379299999999996</v>
      </c>
      <c r="AA12" s="35">
        <v>3117485</v>
      </c>
      <c r="AB12" s="35">
        <v>584986.5</v>
      </c>
      <c r="AC12" s="35">
        <v>2532498</v>
      </c>
      <c r="AD12" s="35">
        <v>0.81235299999999999</v>
      </c>
      <c r="AE12" s="35">
        <v>3104882</v>
      </c>
      <c r="AF12" s="35">
        <v>607979.4</v>
      </c>
      <c r="AG12" s="35">
        <v>2496903</v>
      </c>
      <c r="AH12" s="35">
        <v>0.80418599999999996</v>
      </c>
      <c r="AI12" s="35">
        <v>9188261</v>
      </c>
      <c r="AJ12" s="35">
        <v>1345663</v>
      </c>
      <c r="AK12" s="35">
        <v>3104882</v>
      </c>
      <c r="AL12" s="35">
        <v>3104882</v>
      </c>
      <c r="AM12" s="35">
        <v>3104882</v>
      </c>
      <c r="AN12" s="35">
        <v>3104882</v>
      </c>
      <c r="AO12" s="35">
        <v>3104882</v>
      </c>
      <c r="AP12" s="35">
        <v>3104882</v>
      </c>
      <c r="AQ12" s="35">
        <v>3104882</v>
      </c>
      <c r="AR12" s="35">
        <v>3104882</v>
      </c>
      <c r="AS12" s="35">
        <v>3104882</v>
      </c>
      <c r="AT12" s="35">
        <v>3104882</v>
      </c>
      <c r="AU12" s="35">
        <v>3117485</v>
      </c>
      <c r="AV12" s="35">
        <v>3117485</v>
      </c>
      <c r="AW12" s="35">
        <v>3117485</v>
      </c>
      <c r="AX12" s="35">
        <v>3117485</v>
      </c>
      <c r="AY12" s="35">
        <v>3117485</v>
      </c>
      <c r="AZ12" s="35">
        <v>3117485</v>
      </c>
      <c r="BA12" s="35">
        <v>3117485</v>
      </c>
      <c r="BB12" s="35">
        <v>3117485</v>
      </c>
      <c r="BC12" s="35">
        <v>3117485</v>
      </c>
      <c r="BD12" s="35">
        <v>3117485</v>
      </c>
    </row>
    <row r="13" spans="1:56" x14ac:dyDescent="0.25">
      <c r="A13" s="35" t="s">
        <v>328</v>
      </c>
      <c r="B13" s="35">
        <v>13027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 t="s">
        <v>829</v>
      </c>
      <c r="N13" s="35" t="s">
        <v>830</v>
      </c>
      <c r="O13" s="35" t="s">
        <v>2</v>
      </c>
      <c r="P13" s="35">
        <v>13027</v>
      </c>
      <c r="Q13" s="35">
        <v>512528.3</v>
      </c>
      <c r="R13" s="35">
        <v>58547.21</v>
      </c>
      <c r="S13" s="35">
        <v>13794441</v>
      </c>
      <c r="T13" s="35">
        <v>10229416</v>
      </c>
      <c r="U13" s="35">
        <v>3565026</v>
      </c>
      <c r="V13" s="35">
        <v>0.25843899999999997</v>
      </c>
      <c r="W13" s="35">
        <v>5740630</v>
      </c>
      <c r="X13" s="35">
        <v>2668215</v>
      </c>
      <c r="Y13" s="35">
        <v>3072415</v>
      </c>
      <c r="Z13" s="35">
        <v>0.53520500000000004</v>
      </c>
      <c r="AA13" s="35">
        <v>3909678</v>
      </c>
      <c r="AB13" s="35">
        <v>2765891</v>
      </c>
      <c r="AC13" s="35">
        <v>1143787</v>
      </c>
      <c r="AD13" s="35">
        <v>0.29255300000000001</v>
      </c>
      <c r="AE13" s="35">
        <v>1619376</v>
      </c>
      <c r="AF13" s="35">
        <v>777028.1</v>
      </c>
      <c r="AG13" s="35">
        <v>842347.6</v>
      </c>
      <c r="AH13" s="35">
        <v>0.52016799999999996</v>
      </c>
      <c r="AI13" s="35">
        <v>2501340</v>
      </c>
      <c r="AJ13" s="35">
        <v>271272.09999999998</v>
      </c>
      <c r="AK13" s="35">
        <v>1619376</v>
      </c>
      <c r="AL13" s="35">
        <v>1619376</v>
      </c>
      <c r="AM13" s="35">
        <v>1619376</v>
      </c>
      <c r="AN13" s="35">
        <v>1619376</v>
      </c>
      <c r="AO13" s="35">
        <v>1619376</v>
      </c>
      <c r="AP13" s="35">
        <v>1619376</v>
      </c>
      <c r="AQ13" s="35">
        <v>1619376</v>
      </c>
      <c r="AR13" s="35">
        <v>1619376</v>
      </c>
      <c r="AS13" s="35">
        <v>1619376</v>
      </c>
      <c r="AT13" s="35">
        <v>1619376</v>
      </c>
      <c r="AU13" s="35">
        <v>3909678</v>
      </c>
      <c r="AV13" s="35">
        <v>3909678</v>
      </c>
      <c r="AW13" s="35">
        <v>3909678</v>
      </c>
      <c r="AX13" s="35">
        <v>3909678</v>
      </c>
      <c r="AY13" s="35">
        <v>3909678</v>
      </c>
      <c r="AZ13" s="35">
        <v>3909678</v>
      </c>
      <c r="BA13" s="35">
        <v>3909678</v>
      </c>
      <c r="BB13" s="35">
        <v>3909678</v>
      </c>
      <c r="BC13" s="35">
        <v>3909678</v>
      </c>
      <c r="BD13" s="35">
        <v>3909678</v>
      </c>
    </row>
    <row r="14" spans="1:56" x14ac:dyDescent="0.25">
      <c r="A14" s="35" t="s">
        <v>233</v>
      </c>
      <c r="B14" s="35">
        <v>13028</v>
      </c>
      <c r="C14" s="35">
        <v>0</v>
      </c>
      <c r="D14" s="35">
        <v>0</v>
      </c>
      <c r="E14" s="35">
        <v>0</v>
      </c>
      <c r="F14" s="35">
        <v>0</v>
      </c>
      <c r="G14" s="35">
        <v>1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 t="s">
        <v>829</v>
      </c>
      <c r="N14" s="35" t="s">
        <v>830</v>
      </c>
      <c r="O14" s="35" t="s">
        <v>2</v>
      </c>
      <c r="P14" s="35">
        <v>13028</v>
      </c>
      <c r="Q14" s="35">
        <v>608000</v>
      </c>
      <c r="R14" s="35">
        <v>97578.69</v>
      </c>
      <c r="S14" s="35">
        <v>17404294</v>
      </c>
      <c r="T14" s="35">
        <v>6374542</v>
      </c>
      <c r="U14" s="35">
        <v>11029751</v>
      </c>
      <c r="V14" s="35">
        <v>0.63373699999999999</v>
      </c>
      <c r="W14" s="35">
        <v>11804923</v>
      </c>
      <c r="X14" s="35">
        <v>2818106</v>
      </c>
      <c r="Y14" s="35">
        <v>8986817</v>
      </c>
      <c r="Z14" s="35">
        <v>0.76127699999999998</v>
      </c>
      <c r="AA14" s="35">
        <v>6619918</v>
      </c>
      <c r="AB14" s="35">
        <v>1300781</v>
      </c>
      <c r="AC14" s="35">
        <v>5319137</v>
      </c>
      <c r="AD14" s="35">
        <v>0.80350500000000002</v>
      </c>
      <c r="AE14" s="35">
        <v>3721994</v>
      </c>
      <c r="AF14" s="35">
        <v>645974</v>
      </c>
      <c r="AG14" s="35">
        <v>3076020</v>
      </c>
      <c r="AH14" s="35">
        <v>0.82644399999999996</v>
      </c>
      <c r="AI14" s="35">
        <v>8281239</v>
      </c>
      <c r="AJ14" s="35">
        <v>2370441</v>
      </c>
      <c r="AK14" s="35">
        <v>3721994</v>
      </c>
      <c r="AL14" s="35">
        <v>3721994</v>
      </c>
      <c r="AM14" s="35">
        <v>3721994</v>
      </c>
      <c r="AN14" s="35">
        <v>3721994</v>
      </c>
      <c r="AO14" s="35">
        <v>645974</v>
      </c>
      <c r="AP14" s="35">
        <v>3721994</v>
      </c>
      <c r="AQ14" s="35">
        <v>3721994</v>
      </c>
      <c r="AR14" s="35">
        <v>3721994</v>
      </c>
      <c r="AS14" s="35">
        <v>3721994</v>
      </c>
      <c r="AT14" s="35">
        <v>3721994</v>
      </c>
      <c r="AU14" s="35">
        <v>6619918</v>
      </c>
      <c r="AV14" s="35">
        <v>6619918</v>
      </c>
      <c r="AW14" s="35">
        <v>6619918</v>
      </c>
      <c r="AX14" s="35">
        <v>6619918</v>
      </c>
      <c r="AY14" s="35">
        <v>1300781</v>
      </c>
      <c r="AZ14" s="35">
        <v>6619918</v>
      </c>
      <c r="BA14" s="35">
        <v>6619918</v>
      </c>
      <c r="BB14" s="35">
        <v>6619918</v>
      </c>
      <c r="BC14" s="35">
        <v>6619918</v>
      </c>
      <c r="BD14" s="35">
        <v>6619918</v>
      </c>
    </row>
    <row r="15" spans="1:56" x14ac:dyDescent="0.25">
      <c r="A15" s="35" t="s">
        <v>599</v>
      </c>
      <c r="B15" s="35">
        <v>13029</v>
      </c>
      <c r="C15" s="35">
        <v>0</v>
      </c>
      <c r="D15" s="35">
        <v>0</v>
      </c>
      <c r="E15" s="35">
        <v>0</v>
      </c>
      <c r="F15" s="35">
        <v>0</v>
      </c>
      <c r="G15" s="35">
        <v>1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 t="s">
        <v>829</v>
      </c>
      <c r="N15" s="35" t="s">
        <v>830</v>
      </c>
      <c r="O15" s="35" t="s">
        <v>2</v>
      </c>
      <c r="P15" s="35">
        <v>13029</v>
      </c>
      <c r="Q15" s="35">
        <v>538970.6</v>
      </c>
      <c r="R15" s="35">
        <v>58547.21</v>
      </c>
      <c r="S15" s="35">
        <v>6779895</v>
      </c>
      <c r="T15" s="35">
        <v>3942039</v>
      </c>
      <c r="U15" s="35">
        <v>2837855</v>
      </c>
      <c r="V15" s="35">
        <v>0.41856900000000002</v>
      </c>
      <c r="W15" s="35">
        <v>5679094</v>
      </c>
      <c r="X15" s="35">
        <v>1919271</v>
      </c>
      <c r="Y15" s="35">
        <v>3759823</v>
      </c>
      <c r="Z15" s="35">
        <v>0.66204600000000002</v>
      </c>
      <c r="AA15" s="35">
        <v>182114.6</v>
      </c>
      <c r="AB15" s="35">
        <v>182114.6</v>
      </c>
      <c r="AC15" s="35">
        <v>0</v>
      </c>
      <c r="AD15" s="35">
        <v>0</v>
      </c>
      <c r="AE15" s="35">
        <v>3256.54</v>
      </c>
      <c r="AF15" s="35">
        <v>3256.54</v>
      </c>
      <c r="AG15" s="35">
        <v>0</v>
      </c>
      <c r="AH15" s="35">
        <v>0</v>
      </c>
      <c r="AI15" s="35">
        <v>3162305</v>
      </c>
      <c r="AJ15" s="35">
        <v>-597518</v>
      </c>
      <c r="AK15" s="35">
        <v>3256.54</v>
      </c>
      <c r="AL15" s="35">
        <v>3256.54</v>
      </c>
      <c r="AM15" s="35">
        <v>3256.54</v>
      </c>
      <c r="AN15" s="35">
        <v>3256.54</v>
      </c>
      <c r="AO15" s="35">
        <v>3256.54</v>
      </c>
      <c r="AP15" s="35">
        <v>3256.54</v>
      </c>
      <c r="AQ15" s="35">
        <v>3256.54</v>
      </c>
      <c r="AR15" s="35">
        <v>3256.54</v>
      </c>
      <c r="AS15" s="35">
        <v>3256.54</v>
      </c>
      <c r="AT15" s="35">
        <v>3256.54</v>
      </c>
      <c r="AU15" s="35">
        <v>182114.6</v>
      </c>
      <c r="AV15" s="35">
        <v>182114.6</v>
      </c>
      <c r="AW15" s="35">
        <v>182114.6</v>
      </c>
      <c r="AX15" s="35">
        <v>182114.6</v>
      </c>
      <c r="AY15" s="35">
        <v>182114.6</v>
      </c>
      <c r="AZ15" s="35">
        <v>182114.6</v>
      </c>
      <c r="BA15" s="35">
        <v>182114.6</v>
      </c>
      <c r="BB15" s="35">
        <v>182114.6</v>
      </c>
      <c r="BC15" s="35">
        <v>182114.6</v>
      </c>
      <c r="BD15" s="35">
        <v>182114.6</v>
      </c>
    </row>
    <row r="16" spans="1:56" x14ac:dyDescent="0.25">
      <c r="A16" s="35" t="s">
        <v>600</v>
      </c>
      <c r="B16" s="35">
        <v>13031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 t="s">
        <v>829</v>
      </c>
      <c r="N16" s="35" t="s">
        <v>830</v>
      </c>
      <c r="O16" s="35" t="s">
        <v>2</v>
      </c>
      <c r="P16" s="35">
        <v>13031</v>
      </c>
      <c r="Q16" s="35">
        <v>560000</v>
      </c>
      <c r="R16" s="35">
        <v>39031.480000000003</v>
      </c>
      <c r="S16" s="35">
        <v>3295977</v>
      </c>
      <c r="T16" s="35">
        <v>2794500</v>
      </c>
      <c r="U16" s="35">
        <v>501477</v>
      </c>
      <c r="V16" s="35">
        <v>0.15214800000000001</v>
      </c>
      <c r="W16" s="35">
        <v>2055819</v>
      </c>
      <c r="X16" s="35">
        <v>1112487</v>
      </c>
      <c r="Y16" s="35">
        <v>943332.1</v>
      </c>
      <c r="Z16" s="35">
        <v>0.45885900000000002</v>
      </c>
      <c r="AA16" s="35">
        <v>117439.4</v>
      </c>
      <c r="AB16" s="35">
        <v>117439.4</v>
      </c>
      <c r="AC16" s="35">
        <v>0</v>
      </c>
      <c r="AD16" s="35">
        <v>0</v>
      </c>
      <c r="AE16" s="35">
        <v>18252.95</v>
      </c>
      <c r="AF16" s="35">
        <v>18252.95</v>
      </c>
      <c r="AG16" s="35">
        <v>0</v>
      </c>
      <c r="AH16" s="35">
        <v>0</v>
      </c>
      <c r="AI16" s="35">
        <v>344300.6</v>
      </c>
      <c r="AJ16" s="35">
        <v>-599031</v>
      </c>
      <c r="AK16" s="35">
        <v>18252.95</v>
      </c>
      <c r="AL16" s="35">
        <v>18252.95</v>
      </c>
      <c r="AM16" s="35">
        <v>18252.95</v>
      </c>
      <c r="AN16" s="35">
        <v>18252.95</v>
      </c>
      <c r="AO16" s="35">
        <v>18252.95</v>
      </c>
      <c r="AP16" s="35">
        <v>18252.95</v>
      </c>
      <c r="AQ16" s="35">
        <v>18252.95</v>
      </c>
      <c r="AR16" s="35">
        <v>18252.95</v>
      </c>
      <c r="AS16" s="35">
        <v>18252.95</v>
      </c>
      <c r="AT16" s="35">
        <v>18252.95</v>
      </c>
      <c r="AU16" s="35">
        <v>117439.4</v>
      </c>
      <c r="AV16" s="35">
        <v>117439.4</v>
      </c>
      <c r="AW16" s="35">
        <v>117439.4</v>
      </c>
      <c r="AX16" s="35">
        <v>117439.4</v>
      </c>
      <c r="AY16" s="35">
        <v>117439.4</v>
      </c>
      <c r="AZ16" s="35">
        <v>117439.4</v>
      </c>
      <c r="BA16" s="35">
        <v>117439.4</v>
      </c>
      <c r="BB16" s="35">
        <v>117439.4</v>
      </c>
      <c r="BC16" s="35">
        <v>117439.4</v>
      </c>
      <c r="BD16" s="35">
        <v>117439.4</v>
      </c>
    </row>
    <row r="17" spans="1:56" x14ac:dyDescent="0.25">
      <c r="A17" s="35" t="s">
        <v>258</v>
      </c>
      <c r="B17" s="35">
        <v>13037</v>
      </c>
      <c r="C17" s="35">
        <v>0</v>
      </c>
      <c r="D17" s="35">
        <v>0</v>
      </c>
      <c r="E17" s="35">
        <v>0</v>
      </c>
      <c r="F17" s="35">
        <v>0</v>
      </c>
      <c r="G17" s="35">
        <v>1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 t="s">
        <v>829</v>
      </c>
      <c r="N17" s="35" t="s">
        <v>830</v>
      </c>
      <c r="O17" s="35" t="s">
        <v>2</v>
      </c>
      <c r="P17" s="35">
        <v>13037</v>
      </c>
      <c r="Q17" s="35">
        <v>696000</v>
      </c>
      <c r="R17" s="35">
        <v>58547.21</v>
      </c>
      <c r="S17" s="35">
        <v>11116544</v>
      </c>
      <c r="T17" s="35">
        <v>5668465</v>
      </c>
      <c r="U17" s="35">
        <v>5448078</v>
      </c>
      <c r="V17" s="35">
        <v>0.49008699999999999</v>
      </c>
      <c r="W17" s="35">
        <v>8614298</v>
      </c>
      <c r="X17" s="35">
        <v>3635329</v>
      </c>
      <c r="Y17" s="35">
        <v>4978970</v>
      </c>
      <c r="Z17" s="35">
        <v>0.57798899999999998</v>
      </c>
      <c r="AA17" s="35">
        <v>6605129</v>
      </c>
      <c r="AB17" s="35">
        <v>2880091</v>
      </c>
      <c r="AC17" s="35">
        <v>3725038</v>
      </c>
      <c r="AD17" s="35">
        <v>0.56396100000000005</v>
      </c>
      <c r="AE17" s="35">
        <v>3668045</v>
      </c>
      <c r="AF17" s="35">
        <v>1473796</v>
      </c>
      <c r="AG17" s="35">
        <v>2194249</v>
      </c>
      <c r="AH17" s="35">
        <v>0.59820700000000004</v>
      </c>
      <c r="AI17" s="35">
        <v>4224422</v>
      </c>
      <c r="AJ17" s="35">
        <v>1439701</v>
      </c>
      <c r="AK17" s="35">
        <v>3668045</v>
      </c>
      <c r="AL17" s="35">
        <v>3668045</v>
      </c>
      <c r="AM17" s="35">
        <v>3668045</v>
      </c>
      <c r="AN17" s="35">
        <v>3668045</v>
      </c>
      <c r="AO17" s="35">
        <v>1473796</v>
      </c>
      <c r="AP17" s="35">
        <v>3668045</v>
      </c>
      <c r="AQ17" s="35">
        <v>3668045</v>
      </c>
      <c r="AR17" s="35">
        <v>3668045</v>
      </c>
      <c r="AS17" s="35">
        <v>3668045</v>
      </c>
      <c r="AT17" s="35">
        <v>3668045</v>
      </c>
      <c r="AU17" s="35">
        <v>6605129</v>
      </c>
      <c r="AV17" s="35">
        <v>6605129</v>
      </c>
      <c r="AW17" s="35">
        <v>6605129</v>
      </c>
      <c r="AX17" s="35">
        <v>6605129</v>
      </c>
      <c r="AY17" s="35">
        <v>2880091</v>
      </c>
      <c r="AZ17" s="35">
        <v>6605129</v>
      </c>
      <c r="BA17" s="35">
        <v>6605129</v>
      </c>
      <c r="BB17" s="35">
        <v>6605129</v>
      </c>
      <c r="BC17" s="35">
        <v>6605129</v>
      </c>
      <c r="BD17" s="35">
        <v>6605129</v>
      </c>
    </row>
    <row r="18" spans="1:56" x14ac:dyDescent="0.25">
      <c r="A18" s="35" t="s">
        <v>513</v>
      </c>
      <c r="B18" s="35">
        <v>13038</v>
      </c>
      <c r="C18" s="35">
        <v>0</v>
      </c>
      <c r="D18" s="35">
        <v>0</v>
      </c>
      <c r="E18" s="35">
        <v>0</v>
      </c>
      <c r="F18" s="35">
        <v>0</v>
      </c>
      <c r="G18" s="35">
        <v>1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 t="s">
        <v>829</v>
      </c>
      <c r="N18" s="35" t="s">
        <v>830</v>
      </c>
      <c r="O18" s="35" t="s">
        <v>2</v>
      </c>
      <c r="P18" s="35">
        <v>13038</v>
      </c>
      <c r="Q18" s="35">
        <v>304000</v>
      </c>
      <c r="R18" s="35">
        <v>28133.48</v>
      </c>
      <c r="S18" s="35">
        <v>4963820</v>
      </c>
      <c r="T18" s="35">
        <v>4408017</v>
      </c>
      <c r="U18" s="35">
        <v>555803.1</v>
      </c>
      <c r="V18" s="35">
        <v>0.111971</v>
      </c>
      <c r="W18" s="35">
        <v>2507579</v>
      </c>
      <c r="X18" s="35">
        <v>1474597</v>
      </c>
      <c r="Y18" s="35">
        <v>1032983</v>
      </c>
      <c r="Z18" s="35">
        <v>0.41194399999999998</v>
      </c>
      <c r="AA18" s="35">
        <v>1689871</v>
      </c>
      <c r="AB18" s="35">
        <v>1584387</v>
      </c>
      <c r="AC18" s="35">
        <v>105483.6</v>
      </c>
      <c r="AD18" s="35">
        <v>6.2420999999999997E-2</v>
      </c>
      <c r="AE18" s="35">
        <v>464135.7</v>
      </c>
      <c r="AF18" s="35">
        <v>344284.5</v>
      </c>
      <c r="AG18" s="35">
        <v>119851.2</v>
      </c>
      <c r="AH18" s="35">
        <v>0.25822400000000001</v>
      </c>
      <c r="AI18" s="35">
        <v>700849.1</v>
      </c>
      <c r="AJ18" s="35">
        <v>-212282</v>
      </c>
      <c r="AK18" s="35">
        <v>464135.7</v>
      </c>
      <c r="AL18" s="35">
        <v>464135.7</v>
      </c>
      <c r="AM18" s="35">
        <v>464135.7</v>
      </c>
      <c r="AN18" s="35">
        <v>464135.7</v>
      </c>
      <c r="AO18" s="35">
        <v>344284.5</v>
      </c>
      <c r="AP18" s="35">
        <v>464135.7</v>
      </c>
      <c r="AQ18" s="35">
        <v>464135.7</v>
      </c>
      <c r="AR18" s="35">
        <v>464135.7</v>
      </c>
      <c r="AS18" s="35">
        <v>464135.7</v>
      </c>
      <c r="AT18" s="35">
        <v>464135.7</v>
      </c>
      <c r="AU18" s="35">
        <v>1689871</v>
      </c>
      <c r="AV18" s="35">
        <v>1689871</v>
      </c>
      <c r="AW18" s="35">
        <v>1689871</v>
      </c>
      <c r="AX18" s="35">
        <v>1689871</v>
      </c>
      <c r="AY18" s="35">
        <v>1584387</v>
      </c>
      <c r="AZ18" s="35">
        <v>1689871</v>
      </c>
      <c r="BA18" s="35">
        <v>1689871</v>
      </c>
      <c r="BB18" s="35">
        <v>1689871</v>
      </c>
      <c r="BC18" s="35">
        <v>1689871</v>
      </c>
      <c r="BD18" s="35">
        <v>1689871</v>
      </c>
    </row>
    <row r="19" spans="1:56" x14ac:dyDescent="0.25">
      <c r="A19" s="35" t="s">
        <v>245</v>
      </c>
      <c r="B19" s="35">
        <v>13039</v>
      </c>
      <c r="C19" s="35">
        <v>0</v>
      </c>
      <c r="D19" s="35">
        <v>0</v>
      </c>
      <c r="E19" s="35">
        <v>0</v>
      </c>
      <c r="F19" s="35">
        <v>0</v>
      </c>
      <c r="G19" s="35">
        <v>1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 t="s">
        <v>829</v>
      </c>
      <c r="N19" s="35" t="s">
        <v>830</v>
      </c>
      <c r="O19" s="35" t="s">
        <v>2</v>
      </c>
      <c r="P19" s="35">
        <v>13039</v>
      </c>
      <c r="Q19" s="35">
        <v>532000</v>
      </c>
      <c r="R19" s="35">
        <v>78062.95</v>
      </c>
      <c r="S19" s="35">
        <v>11201400</v>
      </c>
      <c r="T19" s="35">
        <v>5534203</v>
      </c>
      <c r="U19" s="35">
        <v>5667197</v>
      </c>
      <c r="V19" s="35">
        <v>0.50593699999999997</v>
      </c>
      <c r="W19" s="35">
        <v>10401912</v>
      </c>
      <c r="X19" s="35">
        <v>3751249</v>
      </c>
      <c r="Y19" s="35">
        <v>6650663</v>
      </c>
      <c r="Z19" s="35">
        <v>0.63936899999999997</v>
      </c>
      <c r="AA19" s="35">
        <v>7653856</v>
      </c>
      <c r="AB19" s="35">
        <v>2946398</v>
      </c>
      <c r="AC19" s="35">
        <v>4707458</v>
      </c>
      <c r="AD19" s="35">
        <v>0.61504400000000004</v>
      </c>
      <c r="AE19" s="35">
        <v>3952347</v>
      </c>
      <c r="AF19" s="35">
        <v>1401835</v>
      </c>
      <c r="AG19" s="35">
        <v>2550512</v>
      </c>
      <c r="AH19" s="35">
        <v>0.645316</v>
      </c>
      <c r="AI19" s="35">
        <v>6040600</v>
      </c>
      <c r="AJ19" s="35">
        <v>1940449</v>
      </c>
      <c r="AK19" s="35">
        <v>3952347</v>
      </c>
      <c r="AL19" s="35">
        <v>3952347</v>
      </c>
      <c r="AM19" s="35">
        <v>3952347</v>
      </c>
      <c r="AN19" s="35">
        <v>3952347</v>
      </c>
      <c r="AO19" s="35">
        <v>1401835</v>
      </c>
      <c r="AP19" s="35">
        <v>3952347</v>
      </c>
      <c r="AQ19" s="35">
        <v>3952347</v>
      </c>
      <c r="AR19" s="35">
        <v>3952347</v>
      </c>
      <c r="AS19" s="35">
        <v>3952347</v>
      </c>
      <c r="AT19" s="35">
        <v>3952347</v>
      </c>
      <c r="AU19" s="35">
        <v>7653856</v>
      </c>
      <c r="AV19" s="35">
        <v>7653856</v>
      </c>
      <c r="AW19" s="35">
        <v>7653856</v>
      </c>
      <c r="AX19" s="35">
        <v>7653856</v>
      </c>
      <c r="AY19" s="35">
        <v>2946398</v>
      </c>
      <c r="AZ19" s="35">
        <v>7653856</v>
      </c>
      <c r="BA19" s="35">
        <v>7653856</v>
      </c>
      <c r="BB19" s="35">
        <v>7653856</v>
      </c>
      <c r="BC19" s="35">
        <v>7653856</v>
      </c>
      <c r="BD19" s="35">
        <v>7653856</v>
      </c>
    </row>
    <row r="20" spans="1:56" x14ac:dyDescent="0.25">
      <c r="A20" s="35" t="s">
        <v>515</v>
      </c>
      <c r="B20" s="35">
        <v>13040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 t="s">
        <v>829</v>
      </c>
      <c r="N20" s="35" t="s">
        <v>830</v>
      </c>
      <c r="O20" s="35" t="s">
        <v>2</v>
      </c>
      <c r="P20" s="35">
        <v>13040</v>
      </c>
      <c r="Q20" s="35">
        <v>1021661</v>
      </c>
      <c r="R20" s="35">
        <v>58547.21</v>
      </c>
      <c r="S20" s="35">
        <v>4290739</v>
      </c>
      <c r="T20" s="35">
        <v>3253181</v>
      </c>
      <c r="U20" s="35">
        <v>1037559</v>
      </c>
      <c r="V20" s="35">
        <v>0.241813</v>
      </c>
      <c r="W20" s="35">
        <v>3766671</v>
      </c>
      <c r="X20" s="35">
        <v>1596986</v>
      </c>
      <c r="Y20" s="35">
        <v>2169685</v>
      </c>
      <c r="Z20" s="35">
        <v>0.57602200000000003</v>
      </c>
      <c r="AA20" s="35">
        <v>283325.40000000002</v>
      </c>
      <c r="AB20" s="35">
        <v>233391.2</v>
      </c>
      <c r="AC20" s="35">
        <v>49934.21</v>
      </c>
      <c r="AD20" s="35">
        <v>0.17624300000000001</v>
      </c>
      <c r="AE20" s="35">
        <v>136187.20000000001</v>
      </c>
      <c r="AF20" s="35">
        <v>45971.03</v>
      </c>
      <c r="AG20" s="35">
        <v>90216.18</v>
      </c>
      <c r="AH20" s="35">
        <v>0.66244199999999998</v>
      </c>
      <c r="AI20" s="35">
        <v>1089477</v>
      </c>
      <c r="AJ20" s="35">
        <v>-989992</v>
      </c>
      <c r="AK20" s="35">
        <v>136187.20000000001</v>
      </c>
      <c r="AL20" s="35">
        <v>136187.20000000001</v>
      </c>
      <c r="AM20" s="35">
        <v>136187.20000000001</v>
      </c>
      <c r="AN20" s="35">
        <v>136187.20000000001</v>
      </c>
      <c r="AO20" s="35">
        <v>136187.20000000001</v>
      </c>
      <c r="AP20" s="35">
        <v>136187.20000000001</v>
      </c>
      <c r="AQ20" s="35">
        <v>136187.20000000001</v>
      </c>
      <c r="AR20" s="35">
        <v>136187.20000000001</v>
      </c>
      <c r="AS20" s="35">
        <v>136187.20000000001</v>
      </c>
      <c r="AT20" s="35">
        <v>136187.20000000001</v>
      </c>
      <c r="AU20" s="35">
        <v>283325.40000000002</v>
      </c>
      <c r="AV20" s="35">
        <v>283325.40000000002</v>
      </c>
      <c r="AW20" s="35">
        <v>283325.40000000002</v>
      </c>
      <c r="AX20" s="35">
        <v>283325.40000000002</v>
      </c>
      <c r="AY20" s="35">
        <v>283325.40000000002</v>
      </c>
      <c r="AZ20" s="35">
        <v>283325.40000000002</v>
      </c>
      <c r="BA20" s="35">
        <v>283325.40000000002</v>
      </c>
      <c r="BB20" s="35">
        <v>283325.40000000002</v>
      </c>
      <c r="BC20" s="35">
        <v>283325.40000000002</v>
      </c>
      <c r="BD20" s="35">
        <v>283325.40000000002</v>
      </c>
    </row>
    <row r="21" spans="1:56" x14ac:dyDescent="0.25">
      <c r="A21" s="35" t="s">
        <v>273</v>
      </c>
      <c r="B21" s="35">
        <v>13041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 t="s">
        <v>829</v>
      </c>
      <c r="N21" s="35" t="s">
        <v>830</v>
      </c>
      <c r="O21" s="35" t="s">
        <v>2</v>
      </c>
      <c r="P21" s="35">
        <v>13041</v>
      </c>
      <c r="Q21" s="35">
        <v>985096</v>
      </c>
      <c r="R21" s="35">
        <v>78062.95</v>
      </c>
      <c r="S21" s="35">
        <v>14971404</v>
      </c>
      <c r="T21" s="35">
        <v>6029082</v>
      </c>
      <c r="U21" s="35">
        <v>8942323</v>
      </c>
      <c r="V21" s="35">
        <v>0.59729399999999999</v>
      </c>
      <c r="W21" s="35">
        <v>7655079</v>
      </c>
      <c r="X21" s="35">
        <v>2502234</v>
      </c>
      <c r="Y21" s="35">
        <v>5152845</v>
      </c>
      <c r="Z21" s="35">
        <v>0.67312799999999995</v>
      </c>
      <c r="AA21" s="35">
        <v>9219272</v>
      </c>
      <c r="AB21" s="35">
        <v>2795275</v>
      </c>
      <c r="AC21" s="35">
        <v>6423997</v>
      </c>
      <c r="AD21" s="35">
        <v>0.696801</v>
      </c>
      <c r="AE21" s="35">
        <v>3253421</v>
      </c>
      <c r="AF21" s="35">
        <v>914994.6</v>
      </c>
      <c r="AG21" s="35">
        <v>2338426</v>
      </c>
      <c r="AH21" s="35">
        <v>0.71875900000000004</v>
      </c>
      <c r="AI21" s="35">
        <v>4089686</v>
      </c>
      <c r="AJ21" s="35">
        <v>1275267</v>
      </c>
      <c r="AK21" s="35">
        <v>3253421</v>
      </c>
      <c r="AL21" s="35">
        <v>3253421</v>
      </c>
      <c r="AM21" s="35">
        <v>3253421</v>
      </c>
      <c r="AN21" s="35">
        <v>3253421</v>
      </c>
      <c r="AO21" s="35">
        <v>3253421</v>
      </c>
      <c r="AP21" s="35">
        <v>3253421</v>
      </c>
      <c r="AQ21" s="35">
        <v>3253421</v>
      </c>
      <c r="AR21" s="35">
        <v>3253421</v>
      </c>
      <c r="AS21" s="35">
        <v>3253421</v>
      </c>
      <c r="AT21" s="35">
        <v>3253421</v>
      </c>
      <c r="AU21" s="35">
        <v>9219272</v>
      </c>
      <c r="AV21" s="35">
        <v>9219272</v>
      </c>
      <c r="AW21" s="35">
        <v>9219272</v>
      </c>
      <c r="AX21" s="35">
        <v>9219272</v>
      </c>
      <c r="AY21" s="35">
        <v>9219272</v>
      </c>
      <c r="AZ21" s="35">
        <v>9219272</v>
      </c>
      <c r="BA21" s="35">
        <v>9219272</v>
      </c>
      <c r="BB21" s="35">
        <v>9219272</v>
      </c>
      <c r="BC21" s="35">
        <v>9219272</v>
      </c>
      <c r="BD21" s="35">
        <v>9219272</v>
      </c>
    </row>
    <row r="22" spans="1:56" x14ac:dyDescent="0.25">
      <c r="A22" s="35" t="s">
        <v>132</v>
      </c>
      <c r="B22" s="35">
        <v>13042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 t="s">
        <v>829</v>
      </c>
      <c r="N22" s="35" t="s">
        <v>830</v>
      </c>
      <c r="O22" s="35" t="s">
        <v>2</v>
      </c>
      <c r="P22" s="35">
        <v>13042</v>
      </c>
      <c r="Q22" s="35">
        <v>812620.9</v>
      </c>
      <c r="R22" s="35">
        <v>78062.95</v>
      </c>
      <c r="S22" s="35">
        <v>26625730</v>
      </c>
      <c r="T22" s="35">
        <v>9792487</v>
      </c>
      <c r="U22" s="35">
        <v>16833243</v>
      </c>
      <c r="V22" s="35">
        <v>0.63221700000000003</v>
      </c>
      <c r="W22" s="35">
        <v>30568288</v>
      </c>
      <c r="X22" s="35">
        <v>7025369</v>
      </c>
      <c r="Y22" s="35">
        <v>23542919</v>
      </c>
      <c r="Z22" s="35">
        <v>0.77017500000000005</v>
      </c>
      <c r="AA22" s="35">
        <v>17487366</v>
      </c>
      <c r="AB22" s="35">
        <v>4820945</v>
      </c>
      <c r="AC22" s="35">
        <v>12666422</v>
      </c>
      <c r="AD22" s="35">
        <v>0.72431800000000002</v>
      </c>
      <c r="AE22" s="35">
        <v>17834256</v>
      </c>
      <c r="AF22" s="35">
        <v>3487718</v>
      </c>
      <c r="AG22" s="35">
        <v>14346537</v>
      </c>
      <c r="AH22" s="35">
        <v>0.80443699999999996</v>
      </c>
      <c r="AI22" s="35">
        <v>22652235</v>
      </c>
      <c r="AJ22" s="35">
        <v>13455853</v>
      </c>
      <c r="AK22" s="35">
        <v>17834256</v>
      </c>
      <c r="AL22" s="35">
        <v>17834256</v>
      </c>
      <c r="AM22" s="35">
        <v>17834256</v>
      </c>
      <c r="AN22" s="35">
        <v>17834256</v>
      </c>
      <c r="AO22" s="35">
        <v>17834256</v>
      </c>
      <c r="AP22" s="35">
        <v>17834256</v>
      </c>
      <c r="AQ22" s="35">
        <v>17834256</v>
      </c>
      <c r="AR22" s="35">
        <v>17834256</v>
      </c>
      <c r="AS22" s="35">
        <v>17834256</v>
      </c>
      <c r="AT22" s="35">
        <v>17834256</v>
      </c>
      <c r="AU22" s="35">
        <v>17487366</v>
      </c>
      <c r="AV22" s="35">
        <v>17487366</v>
      </c>
      <c r="AW22" s="35">
        <v>17487366</v>
      </c>
      <c r="AX22" s="35">
        <v>17487366</v>
      </c>
      <c r="AY22" s="35">
        <v>17487366</v>
      </c>
      <c r="AZ22" s="35">
        <v>17487366</v>
      </c>
      <c r="BA22" s="35">
        <v>17487366</v>
      </c>
      <c r="BB22" s="35">
        <v>17487366</v>
      </c>
      <c r="BC22" s="35">
        <v>17487366</v>
      </c>
      <c r="BD22" s="35">
        <v>17487366</v>
      </c>
    </row>
    <row r="23" spans="1:56" x14ac:dyDescent="0.25">
      <c r="A23" s="35" t="s">
        <v>460</v>
      </c>
      <c r="B23" s="35">
        <v>13045</v>
      </c>
      <c r="C23" s="35">
        <v>0</v>
      </c>
      <c r="D23" s="35">
        <v>0</v>
      </c>
      <c r="E23" s="35">
        <v>0</v>
      </c>
      <c r="F23" s="35">
        <v>0</v>
      </c>
      <c r="G23" s="35">
        <v>1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 t="s">
        <v>829</v>
      </c>
      <c r="N23" s="35" t="s">
        <v>830</v>
      </c>
      <c r="O23" s="35" t="s">
        <v>2</v>
      </c>
      <c r="P23" s="35">
        <v>13045</v>
      </c>
      <c r="Q23" s="35">
        <v>524693.19999999995</v>
      </c>
      <c r="R23" s="35">
        <v>58547.21</v>
      </c>
      <c r="S23" s="35">
        <v>6264180</v>
      </c>
      <c r="T23" s="35">
        <v>4042555</v>
      </c>
      <c r="U23" s="35">
        <v>2221625</v>
      </c>
      <c r="V23" s="35">
        <v>0.354655</v>
      </c>
      <c r="W23" s="35">
        <v>5779700</v>
      </c>
      <c r="X23" s="35">
        <v>2352454</v>
      </c>
      <c r="Y23" s="35">
        <v>3427246</v>
      </c>
      <c r="Z23" s="35">
        <v>0.59297999999999995</v>
      </c>
      <c r="AA23" s="35">
        <v>576960.4</v>
      </c>
      <c r="AB23" s="35">
        <v>546757.80000000005</v>
      </c>
      <c r="AC23" s="35">
        <v>30202.63</v>
      </c>
      <c r="AD23" s="35">
        <v>5.2347999999999999E-2</v>
      </c>
      <c r="AE23" s="35">
        <v>593912.6</v>
      </c>
      <c r="AF23" s="35">
        <v>405992</v>
      </c>
      <c r="AG23" s="35">
        <v>187920.7</v>
      </c>
      <c r="AH23" s="35">
        <v>0.316411</v>
      </c>
      <c r="AI23" s="35">
        <v>2844005</v>
      </c>
      <c r="AJ23" s="35">
        <v>-395320</v>
      </c>
      <c r="AK23" s="35">
        <v>593912.6</v>
      </c>
      <c r="AL23" s="35">
        <v>593912.6</v>
      </c>
      <c r="AM23" s="35">
        <v>593912.6</v>
      </c>
      <c r="AN23" s="35">
        <v>593912.6</v>
      </c>
      <c r="AO23" s="35">
        <v>405992</v>
      </c>
      <c r="AP23" s="35">
        <v>593912.6</v>
      </c>
      <c r="AQ23" s="35">
        <v>593912.6</v>
      </c>
      <c r="AR23" s="35">
        <v>593912.6</v>
      </c>
      <c r="AS23" s="35">
        <v>593912.6</v>
      </c>
      <c r="AT23" s="35">
        <v>593912.6</v>
      </c>
      <c r="AU23" s="35">
        <v>576960.4</v>
      </c>
      <c r="AV23" s="35">
        <v>576960.4</v>
      </c>
      <c r="AW23" s="35">
        <v>576960.4</v>
      </c>
      <c r="AX23" s="35">
        <v>576960.4</v>
      </c>
      <c r="AY23" s="35">
        <v>546757.80000000005</v>
      </c>
      <c r="AZ23" s="35">
        <v>576960.4</v>
      </c>
      <c r="BA23" s="35">
        <v>576960.4</v>
      </c>
      <c r="BB23" s="35">
        <v>576960.4</v>
      </c>
      <c r="BC23" s="35">
        <v>576960.4</v>
      </c>
      <c r="BD23" s="35">
        <v>576960.4</v>
      </c>
    </row>
    <row r="24" spans="1:56" x14ac:dyDescent="0.25">
      <c r="A24" s="35" t="s">
        <v>203</v>
      </c>
      <c r="B24" s="35">
        <v>13046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 t="s">
        <v>829</v>
      </c>
      <c r="N24" s="35" t="s">
        <v>830</v>
      </c>
      <c r="O24" s="35" t="s">
        <v>2</v>
      </c>
      <c r="P24" s="35">
        <v>13046</v>
      </c>
      <c r="Q24" s="35">
        <v>1479626</v>
      </c>
      <c r="R24" s="35">
        <v>78062.95</v>
      </c>
      <c r="S24" s="35">
        <v>16658559</v>
      </c>
      <c r="T24" s="35">
        <v>6277565</v>
      </c>
      <c r="U24" s="35">
        <v>10380994</v>
      </c>
      <c r="V24" s="35">
        <v>0.62316300000000002</v>
      </c>
      <c r="W24" s="35">
        <v>11256417</v>
      </c>
      <c r="X24" s="35">
        <v>3267389</v>
      </c>
      <c r="Y24" s="35">
        <v>7989028</v>
      </c>
      <c r="Z24" s="35">
        <v>0.709731</v>
      </c>
      <c r="AA24" s="35">
        <v>10825210</v>
      </c>
      <c r="AB24" s="35">
        <v>2871631</v>
      </c>
      <c r="AC24" s="35">
        <v>7953579</v>
      </c>
      <c r="AD24" s="35">
        <v>0.73472700000000002</v>
      </c>
      <c r="AE24" s="35">
        <v>5053054</v>
      </c>
      <c r="AF24" s="35">
        <v>1298431</v>
      </c>
      <c r="AG24" s="35">
        <v>3754623</v>
      </c>
      <c r="AH24" s="35">
        <v>0.74304000000000003</v>
      </c>
      <c r="AI24" s="35">
        <v>6431339</v>
      </c>
      <c r="AJ24" s="35">
        <v>2196933</v>
      </c>
      <c r="AK24" s="35">
        <v>5053054</v>
      </c>
      <c r="AL24" s="35">
        <v>5053054</v>
      </c>
      <c r="AM24" s="35">
        <v>5053054</v>
      </c>
      <c r="AN24" s="35">
        <v>5053054</v>
      </c>
      <c r="AO24" s="35">
        <v>5053054</v>
      </c>
      <c r="AP24" s="35">
        <v>5053054</v>
      </c>
      <c r="AQ24" s="35">
        <v>5053054</v>
      </c>
      <c r="AR24" s="35">
        <v>5053054</v>
      </c>
      <c r="AS24" s="35">
        <v>5053054</v>
      </c>
      <c r="AT24" s="35">
        <v>5053054</v>
      </c>
      <c r="AU24" s="35">
        <v>10825210</v>
      </c>
      <c r="AV24" s="35">
        <v>10825210</v>
      </c>
      <c r="AW24" s="35">
        <v>10825210</v>
      </c>
      <c r="AX24" s="35">
        <v>10825210</v>
      </c>
      <c r="AY24" s="35">
        <v>10825210</v>
      </c>
      <c r="AZ24" s="35">
        <v>10825210</v>
      </c>
      <c r="BA24" s="35">
        <v>10825210</v>
      </c>
      <c r="BB24" s="35">
        <v>10825210</v>
      </c>
      <c r="BC24" s="35">
        <v>10825210</v>
      </c>
      <c r="BD24" s="35">
        <v>10825210</v>
      </c>
    </row>
    <row r="25" spans="1:56" x14ac:dyDescent="0.25">
      <c r="A25" s="35" t="s">
        <v>406</v>
      </c>
      <c r="B25" s="35">
        <v>13047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 t="s">
        <v>829</v>
      </c>
      <c r="N25" s="35" t="s">
        <v>830</v>
      </c>
      <c r="O25" s="35" t="s">
        <v>2</v>
      </c>
      <c r="P25" s="35">
        <v>13047</v>
      </c>
      <c r="Q25" s="35">
        <v>109560</v>
      </c>
      <c r="R25" s="35">
        <v>28133.48</v>
      </c>
      <c r="S25" s="35">
        <v>4372357</v>
      </c>
      <c r="T25" s="35">
        <v>3071925</v>
      </c>
      <c r="U25" s="35">
        <v>1300432</v>
      </c>
      <c r="V25" s="35">
        <v>0.29742099999999999</v>
      </c>
      <c r="W25" s="35">
        <v>3451449</v>
      </c>
      <c r="X25" s="35">
        <v>1908062</v>
      </c>
      <c r="Y25" s="35">
        <v>1543387</v>
      </c>
      <c r="Z25" s="35">
        <v>0.44717099999999999</v>
      </c>
      <c r="AA25" s="35">
        <v>648439.19999999995</v>
      </c>
      <c r="AB25" s="35">
        <v>357410.2</v>
      </c>
      <c r="AC25" s="35">
        <v>291028.90000000002</v>
      </c>
      <c r="AD25" s="35">
        <v>0.44881500000000002</v>
      </c>
      <c r="AE25" s="35">
        <v>516701.2</v>
      </c>
      <c r="AF25" s="35">
        <v>261612.3</v>
      </c>
      <c r="AG25" s="35">
        <v>255088.9</v>
      </c>
      <c r="AH25" s="35">
        <v>0.49368800000000002</v>
      </c>
      <c r="AI25" s="35">
        <v>1405693</v>
      </c>
      <c r="AJ25" s="35">
        <v>117395.5</v>
      </c>
      <c r="AK25" s="35">
        <v>516701.2</v>
      </c>
      <c r="AL25" s="35">
        <v>516701.2</v>
      </c>
      <c r="AM25" s="35">
        <v>516701.2</v>
      </c>
      <c r="AN25" s="35">
        <v>516701.2</v>
      </c>
      <c r="AO25" s="35">
        <v>516701.2</v>
      </c>
      <c r="AP25" s="35">
        <v>516701.2</v>
      </c>
      <c r="AQ25" s="35">
        <v>516701.2</v>
      </c>
      <c r="AR25" s="35">
        <v>516701.2</v>
      </c>
      <c r="AS25" s="35">
        <v>516701.2</v>
      </c>
      <c r="AT25" s="35">
        <v>516701.2</v>
      </c>
      <c r="AU25" s="35">
        <v>648439.19999999995</v>
      </c>
      <c r="AV25" s="35">
        <v>648439.19999999995</v>
      </c>
      <c r="AW25" s="35">
        <v>648439.19999999995</v>
      </c>
      <c r="AX25" s="35">
        <v>648439.19999999995</v>
      </c>
      <c r="AY25" s="35">
        <v>648439.19999999995</v>
      </c>
      <c r="AZ25" s="35">
        <v>648439.19999999995</v>
      </c>
      <c r="BA25" s="35">
        <v>648439.19999999995</v>
      </c>
      <c r="BB25" s="35">
        <v>648439.19999999995</v>
      </c>
      <c r="BC25" s="35">
        <v>648439.19999999995</v>
      </c>
      <c r="BD25" s="35">
        <v>648439.19999999995</v>
      </c>
    </row>
    <row r="26" spans="1:56" x14ac:dyDescent="0.25">
      <c r="A26" s="35" t="s">
        <v>187</v>
      </c>
      <c r="B26" s="35">
        <v>13048</v>
      </c>
      <c r="C26" s="35">
        <v>0</v>
      </c>
      <c r="D26" s="35">
        <v>0</v>
      </c>
      <c r="E26" s="35">
        <v>0</v>
      </c>
      <c r="F26" s="35">
        <v>0</v>
      </c>
      <c r="G26" s="35">
        <v>1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 t="s">
        <v>829</v>
      </c>
      <c r="N26" s="35" t="s">
        <v>830</v>
      </c>
      <c r="O26" s="35" t="s">
        <v>2</v>
      </c>
      <c r="P26" s="35">
        <v>13048</v>
      </c>
      <c r="Q26" s="35">
        <v>1553500</v>
      </c>
      <c r="R26" s="35">
        <v>28133.48</v>
      </c>
      <c r="S26" s="35">
        <v>18135593</v>
      </c>
      <c r="T26" s="35">
        <v>8042096</v>
      </c>
      <c r="U26" s="35">
        <v>10093496</v>
      </c>
      <c r="V26" s="35">
        <v>0.55655699999999997</v>
      </c>
      <c r="W26" s="35">
        <v>13950197</v>
      </c>
      <c r="X26" s="35">
        <v>3774100</v>
      </c>
      <c r="Y26" s="35">
        <v>10176096</v>
      </c>
      <c r="Z26" s="35">
        <v>0.72945899999999997</v>
      </c>
      <c r="AA26" s="35">
        <v>12413229</v>
      </c>
      <c r="AB26" s="35">
        <v>4135064</v>
      </c>
      <c r="AC26" s="35">
        <v>8278165</v>
      </c>
      <c r="AD26" s="35">
        <v>0.66688199999999997</v>
      </c>
      <c r="AE26" s="35">
        <v>8753593</v>
      </c>
      <c r="AF26" s="35">
        <v>2221356</v>
      </c>
      <c r="AG26" s="35">
        <v>6532236</v>
      </c>
      <c r="AH26" s="35">
        <v>0.74623499999999998</v>
      </c>
      <c r="AI26" s="35">
        <v>8594463</v>
      </c>
      <c r="AJ26" s="35">
        <v>4950603</v>
      </c>
      <c r="AK26" s="35">
        <v>8753593</v>
      </c>
      <c r="AL26" s="35">
        <v>8753593</v>
      </c>
      <c r="AM26" s="35">
        <v>8753593</v>
      </c>
      <c r="AN26" s="35">
        <v>8753593</v>
      </c>
      <c r="AO26" s="35">
        <v>2221356</v>
      </c>
      <c r="AP26" s="35">
        <v>8753593</v>
      </c>
      <c r="AQ26" s="35">
        <v>8753593</v>
      </c>
      <c r="AR26" s="35">
        <v>8753593</v>
      </c>
      <c r="AS26" s="35">
        <v>8753593</v>
      </c>
      <c r="AT26" s="35">
        <v>8753593</v>
      </c>
      <c r="AU26" s="35">
        <v>12413229</v>
      </c>
      <c r="AV26" s="35">
        <v>12413229</v>
      </c>
      <c r="AW26" s="35">
        <v>12413229</v>
      </c>
      <c r="AX26" s="35">
        <v>12413229</v>
      </c>
      <c r="AY26" s="35">
        <v>4135064</v>
      </c>
      <c r="AZ26" s="35">
        <v>12413229</v>
      </c>
      <c r="BA26" s="35">
        <v>12413229</v>
      </c>
      <c r="BB26" s="35">
        <v>12413229</v>
      </c>
      <c r="BC26" s="35">
        <v>12413229</v>
      </c>
      <c r="BD26" s="35">
        <v>12413229</v>
      </c>
    </row>
    <row r="27" spans="1:56" x14ac:dyDescent="0.25">
      <c r="A27" s="35" t="s">
        <v>602</v>
      </c>
      <c r="B27" s="35">
        <v>13051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 t="s">
        <v>829</v>
      </c>
      <c r="N27" s="35" t="s">
        <v>830</v>
      </c>
      <c r="O27" s="35" t="s">
        <v>2</v>
      </c>
      <c r="P27" s="35">
        <v>13051</v>
      </c>
      <c r="Q27" s="35">
        <v>2682959</v>
      </c>
      <c r="R27" s="35">
        <v>58547.21</v>
      </c>
      <c r="S27" s="35">
        <v>3086384</v>
      </c>
      <c r="T27" s="35">
        <v>1728504</v>
      </c>
      <c r="U27" s="35">
        <v>1357881</v>
      </c>
      <c r="V27" s="35">
        <v>0.43995800000000002</v>
      </c>
      <c r="W27" s="35">
        <v>5225681</v>
      </c>
      <c r="X27" s="35">
        <v>2227300</v>
      </c>
      <c r="Y27" s="35">
        <v>2998381</v>
      </c>
      <c r="Z27" s="35">
        <v>0.57377800000000001</v>
      </c>
      <c r="AA27" s="35">
        <v>17909.43</v>
      </c>
      <c r="AB27" s="35">
        <v>17909.43</v>
      </c>
      <c r="AC27" s="35">
        <v>0</v>
      </c>
      <c r="AD27" s="35">
        <v>0</v>
      </c>
      <c r="AE27" s="35">
        <v>485.4083</v>
      </c>
      <c r="AF27" s="35">
        <v>485.4083</v>
      </c>
      <c r="AG27" s="35">
        <v>0</v>
      </c>
      <c r="AH27" s="35">
        <v>0</v>
      </c>
      <c r="AI27" s="35">
        <v>256874.3</v>
      </c>
      <c r="AJ27" s="35">
        <v>-2741507</v>
      </c>
      <c r="AK27" s="35">
        <v>485.4083</v>
      </c>
      <c r="AL27" s="35">
        <v>485.4083</v>
      </c>
      <c r="AM27" s="35">
        <v>485.4083</v>
      </c>
      <c r="AN27" s="35">
        <v>485.4083</v>
      </c>
      <c r="AO27" s="35">
        <v>485.4083</v>
      </c>
      <c r="AP27" s="35">
        <v>485.4083</v>
      </c>
      <c r="AQ27" s="35">
        <v>485.4083</v>
      </c>
      <c r="AR27" s="35">
        <v>485.4083</v>
      </c>
      <c r="AS27" s="35">
        <v>485.4083</v>
      </c>
      <c r="AT27" s="35">
        <v>485.4083</v>
      </c>
      <c r="AU27" s="35">
        <v>17909.43</v>
      </c>
      <c r="AV27" s="35">
        <v>17909.43</v>
      </c>
      <c r="AW27" s="35">
        <v>17909.43</v>
      </c>
      <c r="AX27" s="35">
        <v>17909.43</v>
      </c>
      <c r="AY27" s="35">
        <v>17909.43</v>
      </c>
      <c r="AZ27" s="35">
        <v>17909.43</v>
      </c>
      <c r="BA27" s="35">
        <v>17909.43</v>
      </c>
      <c r="BB27" s="35">
        <v>17909.43</v>
      </c>
      <c r="BC27" s="35">
        <v>17909.43</v>
      </c>
      <c r="BD27" s="35">
        <v>17909.43</v>
      </c>
    </row>
    <row r="28" spans="1:56" x14ac:dyDescent="0.25">
      <c r="A28" s="35" t="s">
        <v>516</v>
      </c>
      <c r="B28" s="35">
        <v>13060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 t="s">
        <v>829</v>
      </c>
      <c r="N28" s="35" t="s">
        <v>830</v>
      </c>
      <c r="O28" s="35" t="s">
        <v>2</v>
      </c>
      <c r="P28" s="35">
        <v>13060</v>
      </c>
      <c r="Q28" s="35">
        <v>1101617</v>
      </c>
      <c r="R28" s="35">
        <v>78062.95</v>
      </c>
      <c r="S28" s="35">
        <v>7140344</v>
      </c>
      <c r="T28" s="35">
        <v>4646851</v>
      </c>
      <c r="U28" s="35">
        <v>2493493</v>
      </c>
      <c r="V28" s="35">
        <v>0.34921200000000002</v>
      </c>
      <c r="W28" s="35">
        <v>9002328</v>
      </c>
      <c r="X28" s="35">
        <v>2738648</v>
      </c>
      <c r="Y28" s="35">
        <v>6263680</v>
      </c>
      <c r="Z28" s="35">
        <v>0.69578399999999996</v>
      </c>
      <c r="AA28" s="35">
        <v>126543.1</v>
      </c>
      <c r="AB28" s="35">
        <v>124992.9</v>
      </c>
      <c r="AC28" s="35">
        <v>1550.175</v>
      </c>
      <c r="AD28" s="35">
        <v>1.225E-2</v>
      </c>
      <c r="AE28" s="35">
        <v>133369.1</v>
      </c>
      <c r="AF28" s="35">
        <v>43984.959999999999</v>
      </c>
      <c r="AG28" s="35">
        <v>89384.15</v>
      </c>
      <c r="AH28" s="35">
        <v>0.67020100000000005</v>
      </c>
      <c r="AI28" s="35">
        <v>5083999</v>
      </c>
      <c r="AJ28" s="35">
        <v>-1090296</v>
      </c>
      <c r="AK28" s="35">
        <v>133369.1</v>
      </c>
      <c r="AL28" s="35">
        <v>133369.1</v>
      </c>
      <c r="AM28" s="35">
        <v>133369.1</v>
      </c>
      <c r="AN28" s="35">
        <v>133369.1</v>
      </c>
      <c r="AO28" s="35">
        <v>133369.1</v>
      </c>
      <c r="AP28" s="35">
        <v>133369.1</v>
      </c>
      <c r="AQ28" s="35">
        <v>133369.1</v>
      </c>
      <c r="AR28" s="35">
        <v>133369.1</v>
      </c>
      <c r="AS28" s="35">
        <v>133369.1</v>
      </c>
      <c r="AT28" s="35">
        <v>133369.1</v>
      </c>
      <c r="AU28" s="35">
        <v>126543.1</v>
      </c>
      <c r="AV28" s="35">
        <v>126543.1</v>
      </c>
      <c r="AW28" s="35">
        <v>126543.1</v>
      </c>
      <c r="AX28" s="35">
        <v>126543.1</v>
      </c>
      <c r="AY28" s="35">
        <v>126543.1</v>
      </c>
      <c r="AZ28" s="35">
        <v>126543.1</v>
      </c>
      <c r="BA28" s="35">
        <v>126543.1</v>
      </c>
      <c r="BB28" s="35">
        <v>126543.1</v>
      </c>
      <c r="BC28" s="35">
        <v>126543.1</v>
      </c>
      <c r="BD28" s="35">
        <v>126543.1</v>
      </c>
    </row>
    <row r="29" spans="1:56" x14ac:dyDescent="0.25">
      <c r="A29" s="35" t="s">
        <v>559</v>
      </c>
      <c r="B29" s="35">
        <v>13061</v>
      </c>
      <c r="C29" s="35">
        <v>0</v>
      </c>
      <c r="D29" s="35">
        <v>0</v>
      </c>
      <c r="E29" s="35">
        <v>0</v>
      </c>
      <c r="F29" s="35">
        <v>0</v>
      </c>
      <c r="G29" s="35">
        <v>1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 t="s">
        <v>829</v>
      </c>
      <c r="N29" s="35" t="s">
        <v>830</v>
      </c>
      <c r="O29" s="35" t="s">
        <v>2</v>
      </c>
      <c r="P29" s="35">
        <v>13061</v>
      </c>
      <c r="Q29" s="35">
        <v>304000</v>
      </c>
      <c r="R29" s="35">
        <v>28133.48</v>
      </c>
      <c r="S29" s="35">
        <v>3663887</v>
      </c>
      <c r="T29" s="35">
        <v>2774990</v>
      </c>
      <c r="U29" s="35">
        <v>888897.8</v>
      </c>
      <c r="V29" s="35">
        <v>0.24261099999999999</v>
      </c>
      <c r="W29" s="35">
        <v>2573958</v>
      </c>
      <c r="X29" s="35">
        <v>1477279</v>
      </c>
      <c r="Y29" s="35">
        <v>1096679</v>
      </c>
      <c r="Z29" s="35">
        <v>0.42606699999999997</v>
      </c>
      <c r="AA29" s="35">
        <v>34455.79</v>
      </c>
      <c r="AB29" s="35">
        <v>31859.3</v>
      </c>
      <c r="AC29" s="35">
        <v>2596.491</v>
      </c>
      <c r="AD29" s="35">
        <v>7.5356999999999993E-2</v>
      </c>
      <c r="AE29" s="35">
        <v>77456.14</v>
      </c>
      <c r="AF29" s="35">
        <v>42273.02</v>
      </c>
      <c r="AG29" s="35">
        <v>35183.120000000003</v>
      </c>
      <c r="AH29" s="35">
        <v>0.454233</v>
      </c>
      <c r="AI29" s="35">
        <v>764546</v>
      </c>
      <c r="AJ29" s="35">
        <v>-296950</v>
      </c>
      <c r="AK29" s="35">
        <v>77456.14</v>
      </c>
      <c r="AL29" s="35">
        <v>77456.14</v>
      </c>
      <c r="AM29" s="35">
        <v>77456.14</v>
      </c>
      <c r="AN29" s="35">
        <v>77456.14</v>
      </c>
      <c r="AO29" s="35">
        <v>42273.02</v>
      </c>
      <c r="AP29" s="35">
        <v>77456.14</v>
      </c>
      <c r="AQ29" s="35">
        <v>77456.14</v>
      </c>
      <c r="AR29" s="35">
        <v>77456.14</v>
      </c>
      <c r="AS29" s="35">
        <v>77456.14</v>
      </c>
      <c r="AT29" s="35">
        <v>77456.14</v>
      </c>
      <c r="AU29" s="35">
        <v>34455.79</v>
      </c>
      <c r="AV29" s="35">
        <v>34455.79</v>
      </c>
      <c r="AW29" s="35">
        <v>34455.79</v>
      </c>
      <c r="AX29" s="35">
        <v>34455.79</v>
      </c>
      <c r="AY29" s="35">
        <v>31859.3</v>
      </c>
      <c r="AZ29" s="35">
        <v>34455.79</v>
      </c>
      <c r="BA29" s="35">
        <v>34455.79</v>
      </c>
      <c r="BB29" s="35">
        <v>34455.79</v>
      </c>
      <c r="BC29" s="35">
        <v>34455.79</v>
      </c>
      <c r="BD29" s="35">
        <v>34455.79</v>
      </c>
    </row>
    <row r="30" spans="1:56" x14ac:dyDescent="0.25">
      <c r="A30" s="35" t="s">
        <v>357</v>
      </c>
      <c r="B30" s="35">
        <v>13062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 t="s">
        <v>829</v>
      </c>
      <c r="N30" s="35" t="s">
        <v>830</v>
      </c>
      <c r="O30" s="35" t="s">
        <v>2</v>
      </c>
      <c r="P30" s="35">
        <v>13062</v>
      </c>
      <c r="Q30" s="35">
        <v>380000</v>
      </c>
      <c r="R30" s="35">
        <v>39031.480000000003</v>
      </c>
      <c r="S30" s="35">
        <v>8137709</v>
      </c>
      <c r="T30" s="35">
        <v>4757580</v>
      </c>
      <c r="U30" s="35">
        <v>3380130</v>
      </c>
      <c r="V30" s="35">
        <v>0.41536600000000001</v>
      </c>
      <c r="W30" s="35">
        <v>1971873</v>
      </c>
      <c r="X30" s="35">
        <v>1022372</v>
      </c>
      <c r="Y30" s="35">
        <v>949501.6</v>
      </c>
      <c r="Z30" s="35">
        <v>0.48152299999999998</v>
      </c>
      <c r="AA30" s="35">
        <v>5523829</v>
      </c>
      <c r="AB30" s="35">
        <v>2749331</v>
      </c>
      <c r="AC30" s="35">
        <v>2774498</v>
      </c>
      <c r="AD30" s="35">
        <v>0.502278</v>
      </c>
      <c r="AE30" s="35">
        <v>826843.6</v>
      </c>
      <c r="AF30" s="35">
        <v>406917.2</v>
      </c>
      <c r="AG30" s="35">
        <v>419926.5</v>
      </c>
      <c r="AH30" s="35">
        <v>0.50786699999999996</v>
      </c>
      <c r="AI30" s="35">
        <v>530470.19999999995</v>
      </c>
      <c r="AJ30" s="35">
        <v>894.9837</v>
      </c>
      <c r="AK30" s="35">
        <v>826843.6</v>
      </c>
      <c r="AL30" s="35">
        <v>826843.6</v>
      </c>
      <c r="AM30" s="35">
        <v>826843.6</v>
      </c>
      <c r="AN30" s="35">
        <v>826843.6</v>
      </c>
      <c r="AO30" s="35">
        <v>826843.6</v>
      </c>
      <c r="AP30" s="35">
        <v>826843.6</v>
      </c>
      <c r="AQ30" s="35">
        <v>826843.6</v>
      </c>
      <c r="AR30" s="35">
        <v>826843.6</v>
      </c>
      <c r="AS30" s="35">
        <v>826843.6</v>
      </c>
      <c r="AT30" s="35">
        <v>826843.6</v>
      </c>
      <c r="AU30" s="35">
        <v>5523829</v>
      </c>
      <c r="AV30" s="35">
        <v>5523829</v>
      </c>
      <c r="AW30" s="35">
        <v>5523829</v>
      </c>
      <c r="AX30" s="35">
        <v>5523829</v>
      </c>
      <c r="AY30" s="35">
        <v>5523829</v>
      </c>
      <c r="AZ30" s="35">
        <v>5523829</v>
      </c>
      <c r="BA30" s="35">
        <v>5523829</v>
      </c>
      <c r="BB30" s="35">
        <v>5523829</v>
      </c>
      <c r="BC30" s="35">
        <v>5523829</v>
      </c>
      <c r="BD30" s="35">
        <v>5523829</v>
      </c>
    </row>
    <row r="31" spans="1:56" x14ac:dyDescent="0.25">
      <c r="A31" s="35" t="s">
        <v>327</v>
      </c>
      <c r="B31" s="35">
        <v>13064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 t="s">
        <v>829</v>
      </c>
      <c r="N31" s="35" t="s">
        <v>830</v>
      </c>
      <c r="O31" s="35" t="s">
        <v>2</v>
      </c>
      <c r="P31" s="35">
        <v>13064</v>
      </c>
      <c r="Q31" s="35">
        <v>1957574</v>
      </c>
      <c r="R31" s="35">
        <v>97578.69</v>
      </c>
      <c r="S31" s="35">
        <v>12541241</v>
      </c>
      <c r="T31" s="35">
        <v>7113547</v>
      </c>
      <c r="U31" s="35">
        <v>5427694</v>
      </c>
      <c r="V31" s="35">
        <v>0.43278800000000001</v>
      </c>
      <c r="W31" s="35">
        <v>10415946</v>
      </c>
      <c r="X31" s="35">
        <v>2902885</v>
      </c>
      <c r="Y31" s="35">
        <v>7513061</v>
      </c>
      <c r="Z31" s="35">
        <v>0.72130399999999995</v>
      </c>
      <c r="AA31" s="35">
        <v>1808591</v>
      </c>
      <c r="AB31" s="35">
        <v>910035.3</v>
      </c>
      <c r="AC31" s="35">
        <v>898556.1</v>
      </c>
      <c r="AD31" s="35">
        <v>0.49682599999999999</v>
      </c>
      <c r="AE31" s="35">
        <v>1363191</v>
      </c>
      <c r="AF31" s="35">
        <v>523080.8</v>
      </c>
      <c r="AG31" s="35">
        <v>840110.6</v>
      </c>
      <c r="AH31" s="35">
        <v>0.616282</v>
      </c>
      <c r="AI31" s="35">
        <v>5457909</v>
      </c>
      <c r="AJ31" s="35">
        <v>-1215042</v>
      </c>
      <c r="AK31" s="35">
        <v>1363191</v>
      </c>
      <c r="AL31" s="35">
        <v>1363191</v>
      </c>
      <c r="AM31" s="35">
        <v>1363191</v>
      </c>
      <c r="AN31" s="35">
        <v>1363191</v>
      </c>
      <c r="AO31" s="35">
        <v>1363191</v>
      </c>
      <c r="AP31" s="35">
        <v>1363191</v>
      </c>
      <c r="AQ31" s="35">
        <v>1363191</v>
      </c>
      <c r="AR31" s="35">
        <v>1363191</v>
      </c>
      <c r="AS31" s="35">
        <v>1363191</v>
      </c>
      <c r="AT31" s="35">
        <v>1363191</v>
      </c>
      <c r="AU31" s="35">
        <v>1808591</v>
      </c>
      <c r="AV31" s="35">
        <v>1808591</v>
      </c>
      <c r="AW31" s="35">
        <v>1808591</v>
      </c>
      <c r="AX31" s="35">
        <v>1808591</v>
      </c>
      <c r="AY31" s="35">
        <v>1808591</v>
      </c>
      <c r="AZ31" s="35">
        <v>1808591</v>
      </c>
      <c r="BA31" s="35">
        <v>1808591</v>
      </c>
      <c r="BB31" s="35">
        <v>1808591</v>
      </c>
      <c r="BC31" s="35">
        <v>1808591</v>
      </c>
      <c r="BD31" s="35">
        <v>1808591</v>
      </c>
    </row>
    <row r="32" spans="1:56" x14ac:dyDescent="0.25">
      <c r="A32" s="35" t="s">
        <v>606</v>
      </c>
      <c r="B32" s="35">
        <v>13065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 t="s">
        <v>829</v>
      </c>
      <c r="N32" s="35" t="s">
        <v>830</v>
      </c>
      <c r="O32" s="35" t="s">
        <v>2</v>
      </c>
      <c r="P32" s="35">
        <v>13065</v>
      </c>
      <c r="Q32" s="35">
        <v>1649440</v>
      </c>
      <c r="R32" s="35">
        <v>97578.69</v>
      </c>
      <c r="S32" s="35">
        <v>6465753</v>
      </c>
      <c r="T32" s="35">
        <v>5006930</v>
      </c>
      <c r="U32" s="35">
        <v>1458823</v>
      </c>
      <c r="V32" s="35">
        <v>0.22562299999999999</v>
      </c>
      <c r="W32" s="35">
        <v>2737341</v>
      </c>
      <c r="X32" s="35">
        <v>1114001</v>
      </c>
      <c r="Y32" s="35">
        <v>1623340</v>
      </c>
      <c r="Z32" s="35">
        <v>0.59303499999999998</v>
      </c>
      <c r="AA32" s="35">
        <v>576247.30000000005</v>
      </c>
      <c r="AB32" s="35">
        <v>576247.30000000005</v>
      </c>
      <c r="AC32" s="35">
        <v>0</v>
      </c>
      <c r="AD32" s="35">
        <v>0</v>
      </c>
      <c r="AE32" s="35">
        <v>162001.70000000001</v>
      </c>
      <c r="AF32" s="35">
        <v>162001.70000000001</v>
      </c>
      <c r="AG32" s="35">
        <v>0</v>
      </c>
      <c r="AH32" s="35">
        <v>0</v>
      </c>
      <c r="AI32" s="35">
        <v>-123679</v>
      </c>
      <c r="AJ32" s="35">
        <v>-1747019</v>
      </c>
      <c r="AK32" s="35">
        <v>162001.70000000001</v>
      </c>
      <c r="AL32" s="35">
        <v>162001.70000000001</v>
      </c>
      <c r="AM32" s="35">
        <v>162001.70000000001</v>
      </c>
      <c r="AN32" s="35">
        <v>162001.70000000001</v>
      </c>
      <c r="AO32" s="35">
        <v>162001.70000000001</v>
      </c>
      <c r="AP32" s="35">
        <v>162001.70000000001</v>
      </c>
      <c r="AQ32" s="35">
        <v>162001.70000000001</v>
      </c>
      <c r="AR32" s="35">
        <v>162001.70000000001</v>
      </c>
      <c r="AS32" s="35">
        <v>162001.70000000001</v>
      </c>
      <c r="AT32" s="35">
        <v>162001.70000000001</v>
      </c>
      <c r="AU32" s="35">
        <v>576247.30000000005</v>
      </c>
      <c r="AV32" s="35">
        <v>576247.30000000005</v>
      </c>
      <c r="AW32" s="35">
        <v>576247.30000000005</v>
      </c>
      <c r="AX32" s="35">
        <v>576247.30000000005</v>
      </c>
      <c r="AY32" s="35">
        <v>576247.30000000005</v>
      </c>
      <c r="AZ32" s="35">
        <v>576247.30000000005</v>
      </c>
      <c r="BA32" s="35">
        <v>576247.30000000005</v>
      </c>
      <c r="BB32" s="35">
        <v>576247.30000000005</v>
      </c>
      <c r="BC32" s="35">
        <v>576247.30000000005</v>
      </c>
      <c r="BD32" s="35">
        <v>576247.30000000005</v>
      </c>
    </row>
    <row r="33" spans="1:56" x14ac:dyDescent="0.25">
      <c r="A33" s="35" t="s">
        <v>511</v>
      </c>
      <c r="B33" s="35">
        <v>13066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 t="s">
        <v>829</v>
      </c>
      <c r="N33" s="35" t="s">
        <v>830</v>
      </c>
      <c r="O33" s="35" t="s">
        <v>2</v>
      </c>
      <c r="P33" s="35">
        <v>13066</v>
      </c>
      <c r="Q33" s="35">
        <v>544000</v>
      </c>
      <c r="R33" s="35">
        <v>28133.48</v>
      </c>
      <c r="S33" s="35">
        <v>6841153</v>
      </c>
      <c r="T33" s="35">
        <v>5405773</v>
      </c>
      <c r="U33" s="35">
        <v>1435380</v>
      </c>
      <c r="V33" s="35">
        <v>0.209816</v>
      </c>
      <c r="W33" s="35">
        <v>1398450</v>
      </c>
      <c r="X33" s="35">
        <v>982549.4</v>
      </c>
      <c r="Y33" s="35">
        <v>415900.2</v>
      </c>
      <c r="Z33" s="35">
        <v>0.29740100000000003</v>
      </c>
      <c r="AA33" s="35">
        <v>4652691</v>
      </c>
      <c r="AB33" s="35">
        <v>3475365</v>
      </c>
      <c r="AC33" s="35">
        <v>1177326</v>
      </c>
      <c r="AD33" s="35">
        <v>0.25304199999999999</v>
      </c>
      <c r="AE33" s="35">
        <v>531573.5</v>
      </c>
      <c r="AF33" s="35">
        <v>392210.7</v>
      </c>
      <c r="AG33" s="35">
        <v>139362.79999999999</v>
      </c>
      <c r="AH33" s="35">
        <v>0.26217000000000001</v>
      </c>
      <c r="AI33" s="35">
        <v>-156233</v>
      </c>
      <c r="AJ33" s="35">
        <v>-432771</v>
      </c>
      <c r="AK33" s="35">
        <v>531573.5</v>
      </c>
      <c r="AL33" s="35">
        <v>531573.5</v>
      </c>
      <c r="AM33" s="35">
        <v>531573.5</v>
      </c>
      <c r="AN33" s="35">
        <v>531573.5</v>
      </c>
      <c r="AO33" s="35">
        <v>531573.5</v>
      </c>
      <c r="AP33" s="35">
        <v>531573.5</v>
      </c>
      <c r="AQ33" s="35">
        <v>531573.5</v>
      </c>
      <c r="AR33" s="35">
        <v>531573.5</v>
      </c>
      <c r="AS33" s="35">
        <v>531573.5</v>
      </c>
      <c r="AT33" s="35">
        <v>531573.5</v>
      </c>
      <c r="AU33" s="35">
        <v>4652691</v>
      </c>
      <c r="AV33" s="35">
        <v>4652691</v>
      </c>
      <c r="AW33" s="35">
        <v>4652691</v>
      </c>
      <c r="AX33" s="35">
        <v>4652691</v>
      </c>
      <c r="AY33" s="35">
        <v>4652691</v>
      </c>
      <c r="AZ33" s="35">
        <v>4652691</v>
      </c>
      <c r="BA33" s="35">
        <v>4652691</v>
      </c>
      <c r="BB33" s="35">
        <v>4652691</v>
      </c>
      <c r="BC33" s="35">
        <v>4652691</v>
      </c>
      <c r="BD33" s="35">
        <v>4652691</v>
      </c>
    </row>
    <row r="34" spans="1:56" x14ac:dyDescent="0.25">
      <c r="A34" s="35" t="s">
        <v>608</v>
      </c>
      <c r="B34" s="35">
        <v>13068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 t="s">
        <v>829</v>
      </c>
      <c r="N34" s="35" t="s">
        <v>830</v>
      </c>
      <c r="O34" s="35" t="s">
        <v>2</v>
      </c>
      <c r="P34" s="35">
        <v>13068</v>
      </c>
      <c r="Q34" s="35">
        <v>961661</v>
      </c>
      <c r="R34" s="35">
        <v>58547.21</v>
      </c>
      <c r="S34" s="35">
        <v>3678483</v>
      </c>
      <c r="T34" s="35">
        <v>2394310</v>
      </c>
      <c r="U34" s="35">
        <v>1284172</v>
      </c>
      <c r="V34" s="35">
        <v>0.34910400000000003</v>
      </c>
      <c r="W34" s="35">
        <v>3843447</v>
      </c>
      <c r="X34" s="35">
        <v>1227748</v>
      </c>
      <c r="Y34" s="35">
        <v>2615699</v>
      </c>
      <c r="Z34" s="35">
        <v>0.68056099999999997</v>
      </c>
      <c r="AA34" s="35">
        <v>356535.2</v>
      </c>
      <c r="AB34" s="35">
        <v>356535.2</v>
      </c>
      <c r="AC34" s="35">
        <v>0</v>
      </c>
      <c r="AD34" s="35">
        <v>0</v>
      </c>
      <c r="AE34" s="35">
        <v>6734.7929999999997</v>
      </c>
      <c r="AF34" s="35">
        <v>6734.7929999999997</v>
      </c>
      <c r="AG34" s="35">
        <v>0</v>
      </c>
      <c r="AH34" s="35">
        <v>0</v>
      </c>
      <c r="AI34" s="35">
        <v>1595491</v>
      </c>
      <c r="AJ34" s="35">
        <v>-1020208</v>
      </c>
      <c r="AK34" s="35">
        <v>6734.7929999999997</v>
      </c>
      <c r="AL34" s="35">
        <v>6734.7929999999997</v>
      </c>
      <c r="AM34" s="35">
        <v>6734.7929999999997</v>
      </c>
      <c r="AN34" s="35">
        <v>6734.7929999999997</v>
      </c>
      <c r="AO34" s="35">
        <v>6734.7929999999997</v>
      </c>
      <c r="AP34" s="35">
        <v>6734.7929999999997</v>
      </c>
      <c r="AQ34" s="35">
        <v>6734.7929999999997</v>
      </c>
      <c r="AR34" s="35">
        <v>6734.7929999999997</v>
      </c>
      <c r="AS34" s="35">
        <v>6734.7929999999997</v>
      </c>
      <c r="AT34" s="35">
        <v>6734.7929999999997</v>
      </c>
      <c r="AU34" s="35">
        <v>356535.2</v>
      </c>
      <c r="AV34" s="35">
        <v>356535.2</v>
      </c>
      <c r="AW34" s="35">
        <v>356535.2</v>
      </c>
      <c r="AX34" s="35">
        <v>356535.2</v>
      </c>
      <c r="AY34" s="35">
        <v>356535.2</v>
      </c>
      <c r="AZ34" s="35">
        <v>356535.2</v>
      </c>
      <c r="BA34" s="35">
        <v>356535.2</v>
      </c>
      <c r="BB34" s="35">
        <v>356535.2</v>
      </c>
      <c r="BC34" s="35">
        <v>356535.2</v>
      </c>
      <c r="BD34" s="35">
        <v>356535.2</v>
      </c>
    </row>
    <row r="35" spans="1:56" x14ac:dyDescent="0.25">
      <c r="A35" s="35" t="s">
        <v>397</v>
      </c>
      <c r="B35" s="35">
        <v>13070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 t="s">
        <v>829</v>
      </c>
      <c r="N35" s="35" t="s">
        <v>830</v>
      </c>
      <c r="O35" s="35" t="s">
        <v>2</v>
      </c>
      <c r="P35" s="35">
        <v>13070</v>
      </c>
      <c r="Q35" s="35">
        <v>109560</v>
      </c>
      <c r="R35" s="35">
        <v>28133.48</v>
      </c>
      <c r="S35" s="35">
        <v>13614439</v>
      </c>
      <c r="T35" s="35">
        <v>11929389</v>
      </c>
      <c r="U35" s="35">
        <v>1685050</v>
      </c>
      <c r="V35" s="35">
        <v>0.123769</v>
      </c>
      <c r="W35" s="35">
        <v>6932763</v>
      </c>
      <c r="X35" s="35">
        <v>4670741</v>
      </c>
      <c r="Y35" s="35">
        <v>2262023</v>
      </c>
      <c r="Z35" s="35">
        <v>0.32628000000000001</v>
      </c>
      <c r="AA35" s="35">
        <v>5317847</v>
      </c>
      <c r="AB35" s="35">
        <v>4922702</v>
      </c>
      <c r="AC35" s="35">
        <v>395145.5</v>
      </c>
      <c r="AD35" s="35">
        <v>7.4305999999999997E-2</v>
      </c>
      <c r="AE35" s="35">
        <v>2321667</v>
      </c>
      <c r="AF35" s="35">
        <v>2046366</v>
      </c>
      <c r="AG35" s="35">
        <v>275301.09999999998</v>
      </c>
      <c r="AH35" s="35">
        <v>0.118579</v>
      </c>
      <c r="AI35" s="35">
        <v>2124329</v>
      </c>
      <c r="AJ35" s="35">
        <v>137607.6</v>
      </c>
      <c r="AK35" s="35">
        <v>2321667</v>
      </c>
      <c r="AL35" s="35">
        <v>2321667</v>
      </c>
      <c r="AM35" s="35">
        <v>2321667</v>
      </c>
      <c r="AN35" s="35">
        <v>2321667</v>
      </c>
      <c r="AO35" s="35">
        <v>2321667</v>
      </c>
      <c r="AP35" s="35">
        <v>2321667</v>
      </c>
      <c r="AQ35" s="35">
        <v>2321667</v>
      </c>
      <c r="AR35" s="35">
        <v>2321667</v>
      </c>
      <c r="AS35" s="35">
        <v>2321667</v>
      </c>
      <c r="AT35" s="35">
        <v>2321667</v>
      </c>
      <c r="AU35" s="35">
        <v>5317847</v>
      </c>
      <c r="AV35" s="35">
        <v>5317847</v>
      </c>
      <c r="AW35" s="35">
        <v>5317847</v>
      </c>
      <c r="AX35" s="35">
        <v>5317847</v>
      </c>
      <c r="AY35" s="35">
        <v>5317847</v>
      </c>
      <c r="AZ35" s="35">
        <v>5317847</v>
      </c>
      <c r="BA35" s="35">
        <v>5317847</v>
      </c>
      <c r="BB35" s="35">
        <v>5317847</v>
      </c>
      <c r="BC35" s="35">
        <v>5317847</v>
      </c>
      <c r="BD35" s="35">
        <v>5317847</v>
      </c>
    </row>
    <row r="36" spans="1:56" x14ac:dyDescent="0.25">
      <c r="A36" s="35" t="s">
        <v>610</v>
      </c>
      <c r="B36" s="35">
        <v>13072</v>
      </c>
      <c r="C36" s="35">
        <v>0</v>
      </c>
      <c r="D36" s="35">
        <v>0</v>
      </c>
      <c r="E36" s="35">
        <v>0</v>
      </c>
      <c r="F36" s="35">
        <v>0</v>
      </c>
      <c r="G36" s="35">
        <v>1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 t="s">
        <v>829</v>
      </c>
      <c r="N36" s="35" t="s">
        <v>830</v>
      </c>
      <c r="O36" s="35" t="s">
        <v>2</v>
      </c>
      <c r="P36" s="35">
        <v>13072</v>
      </c>
      <c r="Q36" s="35">
        <v>574688.69999999995</v>
      </c>
      <c r="R36" s="35">
        <v>39031.480000000003</v>
      </c>
      <c r="S36" s="35">
        <v>4447534</v>
      </c>
      <c r="T36" s="35">
        <v>3328623</v>
      </c>
      <c r="U36" s="35">
        <v>1118910</v>
      </c>
      <c r="V36" s="35">
        <v>0.25158000000000003</v>
      </c>
      <c r="W36" s="35">
        <v>6275290</v>
      </c>
      <c r="X36" s="35">
        <v>3941934</v>
      </c>
      <c r="Y36" s="35">
        <v>2333356</v>
      </c>
      <c r="Z36" s="35">
        <v>0.371832</v>
      </c>
      <c r="AA36" s="35">
        <v>508753</v>
      </c>
      <c r="AB36" s="35">
        <v>508753</v>
      </c>
      <c r="AC36" s="35">
        <v>0</v>
      </c>
      <c r="AD36" s="35">
        <v>0</v>
      </c>
      <c r="AE36" s="35">
        <v>314974.3</v>
      </c>
      <c r="AF36" s="35">
        <v>314974.3</v>
      </c>
      <c r="AG36" s="35">
        <v>0</v>
      </c>
      <c r="AH36" s="35">
        <v>0</v>
      </c>
      <c r="AI36" s="35">
        <v>1719636</v>
      </c>
      <c r="AJ36" s="35">
        <v>-613720</v>
      </c>
      <c r="AK36" s="35">
        <v>314974.3</v>
      </c>
      <c r="AL36" s="35">
        <v>314974.3</v>
      </c>
      <c r="AM36" s="35">
        <v>314974.3</v>
      </c>
      <c r="AN36" s="35">
        <v>314974.3</v>
      </c>
      <c r="AO36" s="35">
        <v>314974.3</v>
      </c>
      <c r="AP36" s="35">
        <v>314974.3</v>
      </c>
      <c r="AQ36" s="35">
        <v>314974.3</v>
      </c>
      <c r="AR36" s="35">
        <v>314974.3</v>
      </c>
      <c r="AS36" s="35">
        <v>314974.3</v>
      </c>
      <c r="AT36" s="35">
        <v>314974.3</v>
      </c>
      <c r="AU36" s="35">
        <v>508753</v>
      </c>
      <c r="AV36" s="35">
        <v>508753</v>
      </c>
      <c r="AW36" s="35">
        <v>508753</v>
      </c>
      <c r="AX36" s="35">
        <v>508753</v>
      </c>
      <c r="AY36" s="35">
        <v>508753</v>
      </c>
      <c r="AZ36" s="35">
        <v>508753</v>
      </c>
      <c r="BA36" s="35">
        <v>508753</v>
      </c>
      <c r="BB36" s="35">
        <v>508753</v>
      </c>
      <c r="BC36" s="35">
        <v>508753</v>
      </c>
      <c r="BD36" s="35">
        <v>508753</v>
      </c>
    </row>
    <row r="37" spans="1:56" x14ac:dyDescent="0.25">
      <c r="A37" s="35" t="s">
        <v>133</v>
      </c>
      <c r="B37" s="35">
        <v>13077</v>
      </c>
      <c r="C37" s="35">
        <v>0</v>
      </c>
      <c r="D37" s="35">
        <v>0</v>
      </c>
      <c r="E37" s="35">
        <v>0</v>
      </c>
      <c r="F37" s="35">
        <v>0</v>
      </c>
      <c r="G37" s="35">
        <v>1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 t="s">
        <v>829</v>
      </c>
      <c r="N37" s="35" t="s">
        <v>830</v>
      </c>
      <c r="O37" s="35" t="s">
        <v>2</v>
      </c>
      <c r="P37" s="35">
        <v>13077</v>
      </c>
      <c r="Q37" s="35">
        <v>456053.9</v>
      </c>
      <c r="R37" s="35">
        <v>58547.21</v>
      </c>
      <c r="S37" s="35">
        <v>8767203</v>
      </c>
      <c r="T37" s="35">
        <v>5237599</v>
      </c>
      <c r="U37" s="35">
        <v>3529604</v>
      </c>
      <c r="V37" s="35">
        <v>0.40259200000000001</v>
      </c>
      <c r="W37" s="35">
        <v>28536781</v>
      </c>
      <c r="X37" s="35">
        <v>15649398</v>
      </c>
      <c r="Y37" s="35">
        <v>12887384</v>
      </c>
      <c r="Z37" s="35">
        <v>0.45160600000000001</v>
      </c>
      <c r="AA37" s="35">
        <v>4464334</v>
      </c>
      <c r="AB37" s="35">
        <v>1944622</v>
      </c>
      <c r="AC37" s="35">
        <v>2519712</v>
      </c>
      <c r="AD37" s="35">
        <v>0.56440900000000005</v>
      </c>
      <c r="AE37" s="35">
        <v>16214737</v>
      </c>
      <c r="AF37" s="35">
        <v>6781878</v>
      </c>
      <c r="AG37" s="35">
        <v>9432859</v>
      </c>
      <c r="AH37" s="35">
        <v>0.58174599999999999</v>
      </c>
      <c r="AI37" s="35">
        <v>12372783</v>
      </c>
      <c r="AJ37" s="35">
        <v>8918258</v>
      </c>
      <c r="AK37" s="35">
        <v>16214737</v>
      </c>
      <c r="AL37" s="35">
        <v>16214737</v>
      </c>
      <c r="AM37" s="35">
        <v>16214737</v>
      </c>
      <c r="AN37" s="35">
        <v>16214737</v>
      </c>
      <c r="AO37" s="35">
        <v>6781878</v>
      </c>
      <c r="AP37" s="35">
        <v>16214737</v>
      </c>
      <c r="AQ37" s="35">
        <v>16214737</v>
      </c>
      <c r="AR37" s="35">
        <v>16214737</v>
      </c>
      <c r="AS37" s="35">
        <v>16214737</v>
      </c>
      <c r="AT37" s="35">
        <v>16214737</v>
      </c>
      <c r="AU37" s="35">
        <v>4464334</v>
      </c>
      <c r="AV37" s="35">
        <v>4464334</v>
      </c>
      <c r="AW37" s="35">
        <v>4464334</v>
      </c>
      <c r="AX37" s="35">
        <v>4464334</v>
      </c>
      <c r="AY37" s="35">
        <v>1944622</v>
      </c>
      <c r="AZ37" s="35">
        <v>4464334</v>
      </c>
      <c r="BA37" s="35">
        <v>4464334</v>
      </c>
      <c r="BB37" s="35">
        <v>4464334</v>
      </c>
      <c r="BC37" s="35">
        <v>4464334</v>
      </c>
      <c r="BD37" s="35">
        <v>4464334</v>
      </c>
    </row>
    <row r="38" spans="1:56" x14ac:dyDescent="0.25">
      <c r="A38" s="35" t="s">
        <v>215</v>
      </c>
      <c r="B38" s="35">
        <v>13079</v>
      </c>
      <c r="C38" s="35">
        <v>0</v>
      </c>
      <c r="D38" s="35">
        <v>0</v>
      </c>
      <c r="E38" s="35">
        <v>0</v>
      </c>
      <c r="F38" s="35">
        <v>0</v>
      </c>
      <c r="G38" s="35">
        <v>1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 t="s">
        <v>829</v>
      </c>
      <c r="N38" s="35" t="s">
        <v>830</v>
      </c>
      <c r="O38" s="35" t="s">
        <v>2</v>
      </c>
      <c r="P38" s="35">
        <v>13079</v>
      </c>
      <c r="Q38" s="35">
        <v>1137661</v>
      </c>
      <c r="R38" s="35">
        <v>78062.95</v>
      </c>
      <c r="S38" s="35">
        <v>14986485</v>
      </c>
      <c r="T38" s="35">
        <v>6826068</v>
      </c>
      <c r="U38" s="35">
        <v>8160417</v>
      </c>
      <c r="V38" s="35">
        <v>0.54451799999999995</v>
      </c>
      <c r="W38" s="35">
        <v>15484625</v>
      </c>
      <c r="X38" s="35">
        <v>5022015</v>
      </c>
      <c r="Y38" s="35">
        <v>10462610</v>
      </c>
      <c r="Z38" s="35">
        <v>0.67567699999999997</v>
      </c>
      <c r="AA38" s="35">
        <v>5754741</v>
      </c>
      <c r="AB38" s="35">
        <v>1796109</v>
      </c>
      <c r="AC38" s="35">
        <v>3958632</v>
      </c>
      <c r="AD38" s="35">
        <v>0.68789100000000003</v>
      </c>
      <c r="AE38" s="35">
        <v>5169002</v>
      </c>
      <c r="AF38" s="35">
        <v>1418553</v>
      </c>
      <c r="AG38" s="35">
        <v>3750449</v>
      </c>
      <c r="AH38" s="35">
        <v>0.72556500000000002</v>
      </c>
      <c r="AI38" s="35">
        <v>9246886</v>
      </c>
      <c r="AJ38" s="35">
        <v>2534725</v>
      </c>
      <c r="AK38" s="35">
        <v>5169002</v>
      </c>
      <c r="AL38" s="35">
        <v>5169002</v>
      </c>
      <c r="AM38" s="35">
        <v>5169002</v>
      </c>
      <c r="AN38" s="35">
        <v>5169002</v>
      </c>
      <c r="AO38" s="35">
        <v>1418553</v>
      </c>
      <c r="AP38" s="35">
        <v>5169002</v>
      </c>
      <c r="AQ38" s="35">
        <v>5169002</v>
      </c>
      <c r="AR38" s="35">
        <v>5169002</v>
      </c>
      <c r="AS38" s="35">
        <v>5169002</v>
      </c>
      <c r="AT38" s="35">
        <v>5169002</v>
      </c>
      <c r="AU38" s="35">
        <v>5754741</v>
      </c>
      <c r="AV38" s="35">
        <v>5754741</v>
      </c>
      <c r="AW38" s="35">
        <v>5754741</v>
      </c>
      <c r="AX38" s="35">
        <v>5754741</v>
      </c>
      <c r="AY38" s="35">
        <v>1796109</v>
      </c>
      <c r="AZ38" s="35">
        <v>5754741</v>
      </c>
      <c r="BA38" s="35">
        <v>5754741</v>
      </c>
      <c r="BB38" s="35">
        <v>5754741</v>
      </c>
      <c r="BC38" s="35">
        <v>5754741</v>
      </c>
      <c r="BD38" s="35">
        <v>5754741</v>
      </c>
    </row>
    <row r="39" spans="1:56" x14ac:dyDescent="0.25">
      <c r="A39" s="35" t="s">
        <v>294</v>
      </c>
      <c r="B39" s="35">
        <v>13080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 t="s">
        <v>829</v>
      </c>
      <c r="N39" s="35" t="s">
        <v>830</v>
      </c>
      <c r="O39" s="35" t="s">
        <v>2</v>
      </c>
      <c r="P39" s="35">
        <v>13080</v>
      </c>
      <c r="Q39" s="35">
        <v>1069016</v>
      </c>
      <c r="R39" s="35">
        <v>97578.69</v>
      </c>
      <c r="S39" s="35">
        <v>10831865</v>
      </c>
      <c r="T39" s="35">
        <v>6496429</v>
      </c>
      <c r="U39" s="35">
        <v>4335436</v>
      </c>
      <c r="V39" s="35">
        <v>0.40024799999999999</v>
      </c>
      <c r="W39" s="35">
        <v>8455574</v>
      </c>
      <c r="X39" s="35">
        <v>2290784</v>
      </c>
      <c r="Y39" s="35">
        <v>6164790</v>
      </c>
      <c r="Z39" s="35">
        <v>0.72907999999999995</v>
      </c>
      <c r="AA39" s="35">
        <v>2692701</v>
      </c>
      <c r="AB39" s="35">
        <v>1805469</v>
      </c>
      <c r="AC39" s="35">
        <v>887232</v>
      </c>
      <c r="AD39" s="35">
        <v>0.32949499999999998</v>
      </c>
      <c r="AE39" s="35">
        <v>1598352</v>
      </c>
      <c r="AF39" s="35">
        <v>388124.8</v>
      </c>
      <c r="AG39" s="35">
        <v>1210227</v>
      </c>
      <c r="AH39" s="35">
        <v>0.75717199999999996</v>
      </c>
      <c r="AI39" s="35">
        <v>4998196</v>
      </c>
      <c r="AJ39" s="35">
        <v>43632.14</v>
      </c>
      <c r="AK39" s="35">
        <v>1598352</v>
      </c>
      <c r="AL39" s="35">
        <v>1598352</v>
      </c>
      <c r="AM39" s="35">
        <v>1598352</v>
      </c>
      <c r="AN39" s="35">
        <v>1598352</v>
      </c>
      <c r="AO39" s="35">
        <v>1598352</v>
      </c>
      <c r="AP39" s="35">
        <v>1598352</v>
      </c>
      <c r="AQ39" s="35">
        <v>1598352</v>
      </c>
      <c r="AR39" s="35">
        <v>1598352</v>
      </c>
      <c r="AS39" s="35">
        <v>1598352</v>
      </c>
      <c r="AT39" s="35">
        <v>1598352</v>
      </c>
      <c r="AU39" s="35">
        <v>2692701</v>
      </c>
      <c r="AV39" s="35">
        <v>2692701</v>
      </c>
      <c r="AW39" s="35">
        <v>2692701</v>
      </c>
      <c r="AX39" s="35">
        <v>2692701</v>
      </c>
      <c r="AY39" s="35">
        <v>2692701</v>
      </c>
      <c r="AZ39" s="35">
        <v>2692701</v>
      </c>
      <c r="BA39" s="35">
        <v>2692701</v>
      </c>
      <c r="BB39" s="35">
        <v>2692701</v>
      </c>
      <c r="BC39" s="35">
        <v>2692701</v>
      </c>
      <c r="BD39" s="35">
        <v>2692701</v>
      </c>
    </row>
    <row r="40" spans="1:56" x14ac:dyDescent="0.25">
      <c r="A40" s="35" t="s">
        <v>288</v>
      </c>
      <c r="B40" s="35">
        <v>13082</v>
      </c>
      <c r="C40" s="35">
        <v>0</v>
      </c>
      <c r="D40" s="35">
        <v>0</v>
      </c>
      <c r="E40" s="35">
        <v>0</v>
      </c>
      <c r="F40" s="35">
        <v>0</v>
      </c>
      <c r="G40" s="35">
        <v>1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 t="s">
        <v>829</v>
      </c>
      <c r="N40" s="35" t="s">
        <v>830</v>
      </c>
      <c r="O40" s="35" t="s">
        <v>2</v>
      </c>
      <c r="P40" s="35">
        <v>13082</v>
      </c>
      <c r="Q40" s="35">
        <v>914106.6</v>
      </c>
      <c r="R40" s="35">
        <v>58547.21</v>
      </c>
      <c r="S40" s="35">
        <v>8078810</v>
      </c>
      <c r="T40" s="35">
        <v>5097355</v>
      </c>
      <c r="U40" s="35">
        <v>2981456</v>
      </c>
      <c r="V40" s="35">
        <v>0.36904599999999999</v>
      </c>
      <c r="W40" s="35">
        <v>5184599</v>
      </c>
      <c r="X40" s="35">
        <v>1865232</v>
      </c>
      <c r="Y40" s="35">
        <v>3319367</v>
      </c>
      <c r="Z40" s="35">
        <v>0.64023600000000003</v>
      </c>
      <c r="AA40" s="35">
        <v>3308344</v>
      </c>
      <c r="AB40" s="35">
        <v>1431199</v>
      </c>
      <c r="AC40" s="35">
        <v>1877145</v>
      </c>
      <c r="AD40" s="35">
        <v>0.56739700000000004</v>
      </c>
      <c r="AE40" s="35">
        <v>2160485</v>
      </c>
      <c r="AF40" s="35">
        <v>703403.6</v>
      </c>
      <c r="AG40" s="35">
        <v>1457081</v>
      </c>
      <c r="AH40" s="35">
        <v>0.67442299999999999</v>
      </c>
      <c r="AI40" s="35">
        <v>2346713</v>
      </c>
      <c r="AJ40" s="35">
        <v>484427.4</v>
      </c>
      <c r="AK40" s="35">
        <v>2160485</v>
      </c>
      <c r="AL40" s="35">
        <v>2160485</v>
      </c>
      <c r="AM40" s="35">
        <v>2160485</v>
      </c>
      <c r="AN40" s="35">
        <v>2160485</v>
      </c>
      <c r="AO40" s="35">
        <v>703403.6</v>
      </c>
      <c r="AP40" s="35">
        <v>2160485</v>
      </c>
      <c r="AQ40" s="35">
        <v>2160485</v>
      </c>
      <c r="AR40" s="35">
        <v>2160485</v>
      </c>
      <c r="AS40" s="35">
        <v>2160485</v>
      </c>
      <c r="AT40" s="35">
        <v>2160485</v>
      </c>
      <c r="AU40" s="35">
        <v>3308344</v>
      </c>
      <c r="AV40" s="35">
        <v>3308344</v>
      </c>
      <c r="AW40" s="35">
        <v>3308344</v>
      </c>
      <c r="AX40" s="35">
        <v>3308344</v>
      </c>
      <c r="AY40" s="35">
        <v>1431199</v>
      </c>
      <c r="AZ40" s="35">
        <v>3308344</v>
      </c>
      <c r="BA40" s="35">
        <v>3308344</v>
      </c>
      <c r="BB40" s="35">
        <v>3308344</v>
      </c>
      <c r="BC40" s="35">
        <v>3308344</v>
      </c>
      <c r="BD40" s="35">
        <v>3308344</v>
      </c>
    </row>
    <row r="41" spans="1:56" x14ac:dyDescent="0.25">
      <c r="A41" s="35" t="s">
        <v>615</v>
      </c>
      <c r="B41" s="35">
        <v>13087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 t="s">
        <v>829</v>
      </c>
      <c r="N41" s="35" t="s">
        <v>830</v>
      </c>
      <c r="O41" s="35" t="s">
        <v>2</v>
      </c>
      <c r="P41" s="35">
        <v>13087</v>
      </c>
      <c r="Q41" s="35">
        <v>2370000</v>
      </c>
      <c r="R41" s="35">
        <v>39031.480000000003</v>
      </c>
      <c r="S41" s="35">
        <v>2325568</v>
      </c>
      <c r="T41" s="35">
        <v>2058225</v>
      </c>
      <c r="U41" s="35">
        <v>267343.2</v>
      </c>
      <c r="V41" s="35">
        <v>0.114958</v>
      </c>
      <c r="W41" s="35">
        <v>1576979</v>
      </c>
      <c r="X41" s="35">
        <v>919185.8</v>
      </c>
      <c r="Y41" s="35">
        <v>657793.6</v>
      </c>
      <c r="Z41" s="35">
        <v>0.41712199999999999</v>
      </c>
      <c r="AA41" s="35">
        <v>16413.900000000001</v>
      </c>
      <c r="AB41" s="35">
        <v>16413.900000000001</v>
      </c>
      <c r="AC41" s="35">
        <v>0</v>
      </c>
      <c r="AD41" s="35">
        <v>0</v>
      </c>
      <c r="AE41" s="35">
        <v>385.46460000000002</v>
      </c>
      <c r="AF41" s="35">
        <v>385.46460000000002</v>
      </c>
      <c r="AG41" s="35">
        <v>0</v>
      </c>
      <c r="AH41" s="35">
        <v>0</v>
      </c>
      <c r="AI41" s="35">
        <v>-1751238</v>
      </c>
      <c r="AJ41" s="35">
        <v>-2409031</v>
      </c>
      <c r="AK41" s="35">
        <v>385.46460000000002</v>
      </c>
      <c r="AL41" s="35">
        <v>385.46460000000002</v>
      </c>
      <c r="AM41" s="35">
        <v>385.46460000000002</v>
      </c>
      <c r="AN41" s="35">
        <v>385.46460000000002</v>
      </c>
      <c r="AO41" s="35">
        <v>385.46460000000002</v>
      </c>
      <c r="AP41" s="35">
        <v>385.46460000000002</v>
      </c>
      <c r="AQ41" s="35">
        <v>385.46460000000002</v>
      </c>
      <c r="AR41" s="35">
        <v>385.46460000000002</v>
      </c>
      <c r="AS41" s="35">
        <v>385.46460000000002</v>
      </c>
      <c r="AT41" s="35">
        <v>385.46460000000002</v>
      </c>
      <c r="AU41" s="35">
        <v>16413.900000000001</v>
      </c>
      <c r="AV41" s="35">
        <v>16413.900000000001</v>
      </c>
      <c r="AW41" s="35">
        <v>16413.900000000001</v>
      </c>
      <c r="AX41" s="35">
        <v>16413.900000000001</v>
      </c>
      <c r="AY41" s="35">
        <v>16413.900000000001</v>
      </c>
      <c r="AZ41" s="35">
        <v>16413.900000000001</v>
      </c>
      <c r="BA41" s="35">
        <v>16413.900000000001</v>
      </c>
      <c r="BB41" s="35">
        <v>16413.900000000001</v>
      </c>
      <c r="BC41" s="35">
        <v>16413.900000000001</v>
      </c>
      <c r="BD41" s="35">
        <v>16413.900000000001</v>
      </c>
    </row>
    <row r="42" spans="1:56" x14ac:dyDescent="0.25">
      <c r="A42" s="35" t="s">
        <v>616</v>
      </c>
      <c r="B42" s="35">
        <v>13091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 t="s">
        <v>829</v>
      </c>
      <c r="N42" s="35" t="s">
        <v>830</v>
      </c>
      <c r="O42" s="35" t="s">
        <v>2</v>
      </c>
      <c r="P42" s="35">
        <v>13091</v>
      </c>
      <c r="Q42" s="35">
        <v>1097661</v>
      </c>
      <c r="R42" s="35">
        <v>78062.95</v>
      </c>
      <c r="S42" s="35">
        <v>6845966</v>
      </c>
      <c r="T42" s="35">
        <v>4259423</v>
      </c>
      <c r="U42" s="35">
        <v>2586544</v>
      </c>
      <c r="V42" s="35">
        <v>0.37781999999999999</v>
      </c>
      <c r="W42" s="35">
        <v>6816926</v>
      </c>
      <c r="X42" s="35">
        <v>1925897</v>
      </c>
      <c r="Y42" s="35">
        <v>4891029</v>
      </c>
      <c r="Z42" s="35">
        <v>0.71748299999999998</v>
      </c>
      <c r="AA42" s="35">
        <v>944065</v>
      </c>
      <c r="AB42" s="35">
        <v>944065</v>
      </c>
      <c r="AC42" s="35">
        <v>0</v>
      </c>
      <c r="AD42" s="35">
        <v>0</v>
      </c>
      <c r="AE42" s="35">
        <v>25040.57</v>
      </c>
      <c r="AF42" s="35">
        <v>25040.57</v>
      </c>
      <c r="AG42" s="35">
        <v>0</v>
      </c>
      <c r="AH42" s="35">
        <v>0</v>
      </c>
      <c r="AI42" s="35">
        <v>3715305</v>
      </c>
      <c r="AJ42" s="35">
        <v>-1175724</v>
      </c>
      <c r="AK42" s="35">
        <v>25040.57</v>
      </c>
      <c r="AL42" s="35">
        <v>25040.57</v>
      </c>
      <c r="AM42" s="35">
        <v>25040.57</v>
      </c>
      <c r="AN42" s="35">
        <v>25040.57</v>
      </c>
      <c r="AO42" s="35">
        <v>25040.57</v>
      </c>
      <c r="AP42" s="35">
        <v>25040.57</v>
      </c>
      <c r="AQ42" s="35">
        <v>25040.57</v>
      </c>
      <c r="AR42" s="35">
        <v>25040.57</v>
      </c>
      <c r="AS42" s="35">
        <v>25040.57</v>
      </c>
      <c r="AT42" s="35">
        <v>25040.57</v>
      </c>
      <c r="AU42" s="35">
        <v>944065</v>
      </c>
      <c r="AV42" s="35">
        <v>944065</v>
      </c>
      <c r="AW42" s="35">
        <v>944065</v>
      </c>
      <c r="AX42" s="35">
        <v>944065</v>
      </c>
      <c r="AY42" s="35">
        <v>944065</v>
      </c>
      <c r="AZ42" s="35">
        <v>944065</v>
      </c>
      <c r="BA42" s="35">
        <v>944065</v>
      </c>
      <c r="BB42" s="35">
        <v>944065</v>
      </c>
      <c r="BC42" s="35">
        <v>944065</v>
      </c>
      <c r="BD42" s="35">
        <v>944065</v>
      </c>
    </row>
    <row r="43" spans="1:56" x14ac:dyDescent="0.25">
      <c r="A43" s="35" t="s">
        <v>499</v>
      </c>
      <c r="B43" s="35">
        <v>13093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 t="s">
        <v>829</v>
      </c>
      <c r="N43" s="35" t="s">
        <v>830</v>
      </c>
      <c r="O43" s="35" t="s">
        <v>2</v>
      </c>
      <c r="P43" s="35">
        <v>13093</v>
      </c>
      <c r="Q43" s="35">
        <v>2128655</v>
      </c>
      <c r="R43" s="35">
        <v>58547.21</v>
      </c>
      <c r="S43" s="35">
        <v>5958410</v>
      </c>
      <c r="T43" s="35">
        <v>4173526</v>
      </c>
      <c r="U43" s="35">
        <v>1784884</v>
      </c>
      <c r="V43" s="35">
        <v>0.29955700000000002</v>
      </c>
      <c r="W43" s="35">
        <v>4245966</v>
      </c>
      <c r="X43" s="35">
        <v>1533069</v>
      </c>
      <c r="Y43" s="35">
        <v>2712897</v>
      </c>
      <c r="Z43" s="35">
        <v>0.63893500000000003</v>
      </c>
      <c r="AA43" s="35">
        <v>265819.8</v>
      </c>
      <c r="AB43" s="35">
        <v>248982.9</v>
      </c>
      <c r="AC43" s="35">
        <v>16836.84</v>
      </c>
      <c r="AD43" s="35">
        <v>6.3339000000000006E-2</v>
      </c>
      <c r="AE43" s="35">
        <v>154955.6</v>
      </c>
      <c r="AF43" s="35">
        <v>46315.83</v>
      </c>
      <c r="AG43" s="35">
        <v>108639.8</v>
      </c>
      <c r="AH43" s="35">
        <v>0.70110300000000003</v>
      </c>
      <c r="AI43" s="35">
        <v>525694.5</v>
      </c>
      <c r="AJ43" s="35">
        <v>-2078563</v>
      </c>
      <c r="AK43" s="35">
        <v>154955.6</v>
      </c>
      <c r="AL43" s="35">
        <v>154955.6</v>
      </c>
      <c r="AM43" s="35">
        <v>154955.6</v>
      </c>
      <c r="AN43" s="35">
        <v>154955.6</v>
      </c>
      <c r="AO43" s="35">
        <v>154955.6</v>
      </c>
      <c r="AP43" s="35">
        <v>154955.6</v>
      </c>
      <c r="AQ43" s="35">
        <v>154955.6</v>
      </c>
      <c r="AR43" s="35">
        <v>154955.6</v>
      </c>
      <c r="AS43" s="35">
        <v>154955.6</v>
      </c>
      <c r="AT43" s="35">
        <v>154955.6</v>
      </c>
      <c r="AU43" s="35">
        <v>265819.8</v>
      </c>
      <c r="AV43" s="35">
        <v>265819.8</v>
      </c>
      <c r="AW43" s="35">
        <v>265819.8</v>
      </c>
      <c r="AX43" s="35">
        <v>265819.8</v>
      </c>
      <c r="AY43" s="35">
        <v>265819.8</v>
      </c>
      <c r="AZ43" s="35">
        <v>265819.8</v>
      </c>
      <c r="BA43" s="35">
        <v>265819.8</v>
      </c>
      <c r="BB43" s="35">
        <v>265819.8</v>
      </c>
      <c r="BC43" s="35">
        <v>265819.8</v>
      </c>
      <c r="BD43" s="35">
        <v>265819.8</v>
      </c>
    </row>
    <row r="44" spans="1:56" x14ac:dyDescent="0.25">
      <c r="A44" s="35" t="s">
        <v>257</v>
      </c>
      <c r="B44" s="35">
        <v>13094</v>
      </c>
      <c r="C44" s="35">
        <v>0</v>
      </c>
      <c r="D44" s="35">
        <v>0</v>
      </c>
      <c r="E44" s="35">
        <v>0</v>
      </c>
      <c r="F44" s="35">
        <v>0</v>
      </c>
      <c r="G44" s="35">
        <v>1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 t="s">
        <v>829</v>
      </c>
      <c r="N44" s="35" t="s">
        <v>830</v>
      </c>
      <c r="O44" s="35" t="s">
        <v>2</v>
      </c>
      <c r="P44" s="35">
        <v>13094</v>
      </c>
      <c r="Q44" s="35">
        <v>4729000</v>
      </c>
      <c r="R44" s="35">
        <v>28133.48</v>
      </c>
      <c r="S44" s="35">
        <v>29484117</v>
      </c>
      <c r="T44" s="35">
        <v>9779442</v>
      </c>
      <c r="U44" s="35">
        <v>19704675</v>
      </c>
      <c r="V44" s="35">
        <v>0.66831499999999999</v>
      </c>
      <c r="W44" s="35">
        <v>39903653</v>
      </c>
      <c r="X44" s="35">
        <v>10571634</v>
      </c>
      <c r="Y44" s="35">
        <v>29332019</v>
      </c>
      <c r="Z44" s="35">
        <v>0.73507100000000003</v>
      </c>
      <c r="AA44" s="35">
        <v>12865844</v>
      </c>
      <c r="AB44" s="35">
        <v>2946729</v>
      </c>
      <c r="AC44" s="35">
        <v>9919115</v>
      </c>
      <c r="AD44" s="35">
        <v>0.77096500000000001</v>
      </c>
      <c r="AE44" s="35">
        <v>16629088</v>
      </c>
      <c r="AF44" s="35">
        <v>3567697</v>
      </c>
      <c r="AG44" s="35">
        <v>13061391</v>
      </c>
      <c r="AH44" s="35">
        <v>0.78545399999999999</v>
      </c>
      <c r="AI44" s="35">
        <v>24574885</v>
      </c>
      <c r="AJ44" s="35">
        <v>8304257</v>
      </c>
      <c r="AK44" s="35">
        <v>16629088</v>
      </c>
      <c r="AL44" s="35">
        <v>16629088</v>
      </c>
      <c r="AM44" s="35">
        <v>16629088</v>
      </c>
      <c r="AN44" s="35">
        <v>16629088</v>
      </c>
      <c r="AO44" s="35">
        <v>3567697</v>
      </c>
      <c r="AP44" s="35">
        <v>16629088</v>
      </c>
      <c r="AQ44" s="35">
        <v>16629088</v>
      </c>
      <c r="AR44" s="35">
        <v>16629088</v>
      </c>
      <c r="AS44" s="35">
        <v>16629088</v>
      </c>
      <c r="AT44" s="35">
        <v>16629088</v>
      </c>
      <c r="AU44" s="35">
        <v>12865844</v>
      </c>
      <c r="AV44" s="35">
        <v>12865844</v>
      </c>
      <c r="AW44" s="35">
        <v>12865844</v>
      </c>
      <c r="AX44" s="35">
        <v>12865844</v>
      </c>
      <c r="AY44" s="35">
        <v>2946729</v>
      </c>
      <c r="AZ44" s="35">
        <v>12865844</v>
      </c>
      <c r="BA44" s="35">
        <v>12865844</v>
      </c>
      <c r="BB44" s="35">
        <v>12865844</v>
      </c>
      <c r="BC44" s="35">
        <v>12865844</v>
      </c>
      <c r="BD44" s="35">
        <v>12865844</v>
      </c>
    </row>
    <row r="45" spans="1:56" x14ac:dyDescent="0.25">
      <c r="A45" s="35" t="s">
        <v>280</v>
      </c>
      <c r="B45" s="35">
        <v>13097</v>
      </c>
      <c r="C45" s="35">
        <v>0</v>
      </c>
      <c r="D45" s="35">
        <v>0</v>
      </c>
      <c r="E45" s="35">
        <v>0</v>
      </c>
      <c r="F45" s="35">
        <v>0</v>
      </c>
      <c r="G45" s="35">
        <v>1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 t="s">
        <v>829</v>
      </c>
      <c r="N45" s="35" t="s">
        <v>830</v>
      </c>
      <c r="O45" s="35" t="s">
        <v>2</v>
      </c>
      <c r="P45" s="35">
        <v>13097</v>
      </c>
      <c r="Q45" s="35">
        <v>979762.2</v>
      </c>
      <c r="R45" s="35">
        <v>78062.95</v>
      </c>
      <c r="S45" s="35">
        <v>12410269</v>
      </c>
      <c r="T45" s="35">
        <v>6704967</v>
      </c>
      <c r="U45" s="35">
        <v>5705302</v>
      </c>
      <c r="V45" s="35">
        <v>0.45972400000000002</v>
      </c>
      <c r="W45" s="35">
        <v>6085810</v>
      </c>
      <c r="X45" s="35">
        <v>2074822</v>
      </c>
      <c r="Y45" s="35">
        <v>4010988</v>
      </c>
      <c r="Z45" s="35">
        <v>0.65907199999999999</v>
      </c>
      <c r="AA45" s="35">
        <v>6328400</v>
      </c>
      <c r="AB45" s="35">
        <v>2208180</v>
      </c>
      <c r="AC45" s="35">
        <v>4120220</v>
      </c>
      <c r="AD45" s="35">
        <v>0.65106799999999998</v>
      </c>
      <c r="AE45" s="35">
        <v>2640697</v>
      </c>
      <c r="AF45" s="35">
        <v>772385.8</v>
      </c>
      <c r="AG45" s="35">
        <v>1868311</v>
      </c>
      <c r="AH45" s="35">
        <v>0.707507</v>
      </c>
      <c r="AI45" s="35">
        <v>2953163</v>
      </c>
      <c r="AJ45" s="35">
        <v>810486.1</v>
      </c>
      <c r="AK45" s="35">
        <v>2640697</v>
      </c>
      <c r="AL45" s="35">
        <v>2640697</v>
      </c>
      <c r="AM45" s="35">
        <v>2640697</v>
      </c>
      <c r="AN45" s="35">
        <v>2640697</v>
      </c>
      <c r="AO45" s="35">
        <v>772385.8</v>
      </c>
      <c r="AP45" s="35">
        <v>2640697</v>
      </c>
      <c r="AQ45" s="35">
        <v>2640697</v>
      </c>
      <c r="AR45" s="35">
        <v>2640697</v>
      </c>
      <c r="AS45" s="35">
        <v>2640697</v>
      </c>
      <c r="AT45" s="35">
        <v>2640697</v>
      </c>
      <c r="AU45" s="35">
        <v>6328400</v>
      </c>
      <c r="AV45" s="35">
        <v>6328400</v>
      </c>
      <c r="AW45" s="35">
        <v>6328400</v>
      </c>
      <c r="AX45" s="35">
        <v>6328400</v>
      </c>
      <c r="AY45" s="35">
        <v>2208180</v>
      </c>
      <c r="AZ45" s="35">
        <v>6328400</v>
      </c>
      <c r="BA45" s="35">
        <v>6328400</v>
      </c>
      <c r="BB45" s="35">
        <v>6328400</v>
      </c>
      <c r="BC45" s="35">
        <v>6328400</v>
      </c>
      <c r="BD45" s="35">
        <v>6328400</v>
      </c>
    </row>
    <row r="46" spans="1:56" x14ac:dyDescent="0.25">
      <c r="A46" s="35" t="s">
        <v>246</v>
      </c>
      <c r="B46" s="35">
        <v>13099</v>
      </c>
      <c r="C46" s="35">
        <v>0</v>
      </c>
      <c r="D46" s="35">
        <v>0</v>
      </c>
      <c r="E46" s="35">
        <v>0</v>
      </c>
      <c r="F46" s="35">
        <v>0</v>
      </c>
      <c r="G46" s="35">
        <v>1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 t="s">
        <v>829</v>
      </c>
      <c r="N46" s="35" t="s">
        <v>830</v>
      </c>
      <c r="O46" s="35" t="s">
        <v>2</v>
      </c>
      <c r="P46" s="35">
        <v>13099</v>
      </c>
      <c r="Q46" s="35">
        <v>2653385</v>
      </c>
      <c r="R46" s="35">
        <v>58547.21</v>
      </c>
      <c r="S46" s="35">
        <v>14001514</v>
      </c>
      <c r="T46" s="35">
        <v>9210367</v>
      </c>
      <c r="U46" s="35">
        <v>4791148</v>
      </c>
      <c r="V46" s="35">
        <v>0.34218799999999999</v>
      </c>
      <c r="W46" s="35">
        <v>14766320</v>
      </c>
      <c r="X46" s="35">
        <v>7092798</v>
      </c>
      <c r="Y46" s="35">
        <v>7673522</v>
      </c>
      <c r="Z46" s="35">
        <v>0.51966400000000001</v>
      </c>
      <c r="AA46" s="35">
        <v>5865293</v>
      </c>
      <c r="AB46" s="35">
        <v>3209249</v>
      </c>
      <c r="AC46" s="35">
        <v>2656045</v>
      </c>
      <c r="AD46" s="35">
        <v>0.45284099999999999</v>
      </c>
      <c r="AE46" s="35">
        <v>6348091</v>
      </c>
      <c r="AF46" s="35">
        <v>3159531</v>
      </c>
      <c r="AG46" s="35">
        <v>3188560</v>
      </c>
      <c r="AH46" s="35">
        <v>0.50228600000000001</v>
      </c>
      <c r="AI46" s="35">
        <v>4961590</v>
      </c>
      <c r="AJ46" s="35">
        <v>476627.3</v>
      </c>
      <c r="AK46" s="35">
        <v>6348091</v>
      </c>
      <c r="AL46" s="35">
        <v>6348091</v>
      </c>
      <c r="AM46" s="35">
        <v>6348091</v>
      </c>
      <c r="AN46" s="35">
        <v>6348091</v>
      </c>
      <c r="AO46" s="35">
        <v>3159531</v>
      </c>
      <c r="AP46" s="35">
        <v>6348091</v>
      </c>
      <c r="AQ46" s="35">
        <v>6348091</v>
      </c>
      <c r="AR46" s="35">
        <v>6348091</v>
      </c>
      <c r="AS46" s="35">
        <v>6348091</v>
      </c>
      <c r="AT46" s="35">
        <v>6348091</v>
      </c>
      <c r="AU46" s="35">
        <v>5865293</v>
      </c>
      <c r="AV46" s="35">
        <v>5865293</v>
      </c>
      <c r="AW46" s="35">
        <v>5865293</v>
      </c>
      <c r="AX46" s="35">
        <v>5865293</v>
      </c>
      <c r="AY46" s="35">
        <v>3209249</v>
      </c>
      <c r="AZ46" s="35">
        <v>5865293</v>
      </c>
      <c r="BA46" s="35">
        <v>5865293</v>
      </c>
      <c r="BB46" s="35">
        <v>5865293</v>
      </c>
      <c r="BC46" s="35">
        <v>5865293</v>
      </c>
      <c r="BD46" s="35">
        <v>5865293</v>
      </c>
    </row>
    <row r="47" spans="1:56" x14ac:dyDescent="0.25">
      <c r="A47" s="35" t="s">
        <v>557</v>
      </c>
      <c r="B47" s="35">
        <v>13101</v>
      </c>
      <c r="C47" s="35">
        <v>0</v>
      </c>
      <c r="D47" s="35">
        <v>0</v>
      </c>
      <c r="E47" s="35">
        <v>0</v>
      </c>
      <c r="F47" s="35">
        <v>0</v>
      </c>
      <c r="G47" s="35">
        <v>1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 t="s">
        <v>829</v>
      </c>
      <c r="N47" s="35" t="s">
        <v>830</v>
      </c>
      <c r="O47" s="35" t="s">
        <v>2</v>
      </c>
      <c r="P47" s="35">
        <v>13101</v>
      </c>
      <c r="Q47" s="35">
        <v>500000</v>
      </c>
      <c r="R47" s="35">
        <v>39031.480000000003</v>
      </c>
      <c r="S47" s="35">
        <v>2557925</v>
      </c>
      <c r="T47" s="35">
        <v>1844552</v>
      </c>
      <c r="U47" s="35">
        <v>713372.5</v>
      </c>
      <c r="V47" s="35">
        <v>0.278887</v>
      </c>
      <c r="W47" s="35">
        <v>2633620</v>
      </c>
      <c r="X47" s="35">
        <v>1525222</v>
      </c>
      <c r="Y47" s="35">
        <v>1108397</v>
      </c>
      <c r="Z47" s="35">
        <v>0.42086499999999999</v>
      </c>
      <c r="AA47" s="35">
        <v>111425.9</v>
      </c>
      <c r="AB47" s="35">
        <v>81110.880000000005</v>
      </c>
      <c r="AC47" s="35">
        <v>30315</v>
      </c>
      <c r="AD47" s="35">
        <v>0.27206399999999997</v>
      </c>
      <c r="AE47" s="35">
        <v>157963</v>
      </c>
      <c r="AF47" s="35">
        <v>120832.3</v>
      </c>
      <c r="AG47" s="35">
        <v>37130.65</v>
      </c>
      <c r="AH47" s="35">
        <v>0.23505899999999999</v>
      </c>
      <c r="AI47" s="35">
        <v>569366</v>
      </c>
      <c r="AJ47" s="35">
        <v>-501901</v>
      </c>
      <c r="AK47" s="35">
        <v>157963</v>
      </c>
      <c r="AL47" s="35">
        <v>157963</v>
      </c>
      <c r="AM47" s="35">
        <v>157963</v>
      </c>
      <c r="AN47" s="35">
        <v>157963</v>
      </c>
      <c r="AO47" s="35">
        <v>120832.3</v>
      </c>
      <c r="AP47" s="35">
        <v>157963</v>
      </c>
      <c r="AQ47" s="35">
        <v>157963</v>
      </c>
      <c r="AR47" s="35">
        <v>157963</v>
      </c>
      <c r="AS47" s="35">
        <v>157963</v>
      </c>
      <c r="AT47" s="35">
        <v>157963</v>
      </c>
      <c r="AU47" s="35">
        <v>111425.9</v>
      </c>
      <c r="AV47" s="35">
        <v>111425.9</v>
      </c>
      <c r="AW47" s="35">
        <v>111425.9</v>
      </c>
      <c r="AX47" s="35">
        <v>111425.9</v>
      </c>
      <c r="AY47" s="35">
        <v>81110.880000000005</v>
      </c>
      <c r="AZ47" s="35">
        <v>111425.9</v>
      </c>
      <c r="BA47" s="35">
        <v>111425.9</v>
      </c>
      <c r="BB47" s="35">
        <v>111425.9</v>
      </c>
      <c r="BC47" s="35">
        <v>111425.9</v>
      </c>
      <c r="BD47" s="35">
        <v>111425.9</v>
      </c>
    </row>
    <row r="48" spans="1:56" x14ac:dyDescent="0.25">
      <c r="A48" s="35" t="s">
        <v>324</v>
      </c>
      <c r="B48" s="35">
        <v>13102</v>
      </c>
      <c r="C48" s="35">
        <v>0</v>
      </c>
      <c r="D48" s="35">
        <v>0</v>
      </c>
      <c r="E48" s="35">
        <v>0</v>
      </c>
      <c r="F48" s="35">
        <v>0</v>
      </c>
      <c r="G48" s="35">
        <v>1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 t="s">
        <v>829</v>
      </c>
      <c r="N48" s="35" t="s">
        <v>830</v>
      </c>
      <c r="O48" s="35" t="s">
        <v>2</v>
      </c>
      <c r="P48" s="35">
        <v>13102</v>
      </c>
      <c r="Q48" s="35">
        <v>456000</v>
      </c>
      <c r="R48" s="35">
        <v>58547.21</v>
      </c>
      <c r="S48" s="35">
        <v>4117432</v>
      </c>
      <c r="T48" s="35">
        <v>2558037</v>
      </c>
      <c r="U48" s="35">
        <v>1559395</v>
      </c>
      <c r="V48" s="35">
        <v>0.37873000000000001</v>
      </c>
      <c r="W48" s="35">
        <v>3763783</v>
      </c>
      <c r="X48" s="35">
        <v>1684970</v>
      </c>
      <c r="Y48" s="35">
        <v>2078813</v>
      </c>
      <c r="Z48" s="35">
        <v>0.55232000000000003</v>
      </c>
      <c r="AA48" s="35">
        <v>937681.1</v>
      </c>
      <c r="AB48" s="35">
        <v>375484.2</v>
      </c>
      <c r="AC48" s="35">
        <v>562196.80000000005</v>
      </c>
      <c r="AD48" s="35">
        <v>0.59956100000000001</v>
      </c>
      <c r="AE48" s="35">
        <v>757345.2</v>
      </c>
      <c r="AF48" s="35">
        <v>235023.3</v>
      </c>
      <c r="AG48" s="35">
        <v>522321.9</v>
      </c>
      <c r="AH48" s="35">
        <v>0.68967500000000004</v>
      </c>
      <c r="AI48" s="35">
        <v>1564265</v>
      </c>
      <c r="AJ48" s="35">
        <v>7774.6930000000002</v>
      </c>
      <c r="AK48" s="35">
        <v>757345.2</v>
      </c>
      <c r="AL48" s="35">
        <v>757345.2</v>
      </c>
      <c r="AM48" s="35">
        <v>757345.2</v>
      </c>
      <c r="AN48" s="35">
        <v>757345.2</v>
      </c>
      <c r="AO48" s="35">
        <v>235023.3</v>
      </c>
      <c r="AP48" s="35">
        <v>757345.2</v>
      </c>
      <c r="AQ48" s="35">
        <v>757345.2</v>
      </c>
      <c r="AR48" s="35">
        <v>757345.2</v>
      </c>
      <c r="AS48" s="35">
        <v>757345.2</v>
      </c>
      <c r="AT48" s="35">
        <v>757345.2</v>
      </c>
      <c r="AU48" s="35">
        <v>937681.1</v>
      </c>
      <c r="AV48" s="35">
        <v>937681.1</v>
      </c>
      <c r="AW48" s="35">
        <v>937681.1</v>
      </c>
      <c r="AX48" s="35">
        <v>937681.1</v>
      </c>
      <c r="AY48" s="35">
        <v>375484.2</v>
      </c>
      <c r="AZ48" s="35">
        <v>937681.1</v>
      </c>
      <c r="BA48" s="35">
        <v>937681.1</v>
      </c>
      <c r="BB48" s="35">
        <v>937681.1</v>
      </c>
      <c r="BC48" s="35">
        <v>937681.1</v>
      </c>
      <c r="BD48" s="35">
        <v>937681.1</v>
      </c>
    </row>
    <row r="49" spans="1:56" x14ac:dyDescent="0.25">
      <c r="A49" s="35" t="s">
        <v>506</v>
      </c>
      <c r="B49" s="35">
        <v>13104</v>
      </c>
      <c r="C49" s="35">
        <v>0</v>
      </c>
      <c r="D49" s="35">
        <v>0</v>
      </c>
      <c r="E49" s="35">
        <v>0</v>
      </c>
      <c r="F49" s="35">
        <v>0</v>
      </c>
      <c r="G49" s="35">
        <v>1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 t="s">
        <v>829</v>
      </c>
      <c r="N49" s="35" t="s">
        <v>830</v>
      </c>
      <c r="O49" s="35" t="s">
        <v>2</v>
      </c>
      <c r="P49" s="35">
        <v>13104</v>
      </c>
      <c r="Q49" s="35">
        <v>2130054</v>
      </c>
      <c r="R49" s="35">
        <v>39031.480000000003</v>
      </c>
      <c r="S49" s="35">
        <v>2866584</v>
      </c>
      <c r="T49" s="35">
        <v>1969438</v>
      </c>
      <c r="U49" s="35">
        <v>897145.7</v>
      </c>
      <c r="V49" s="35">
        <v>0.312967</v>
      </c>
      <c r="W49" s="35">
        <v>6306356</v>
      </c>
      <c r="X49" s="35">
        <v>2862584</v>
      </c>
      <c r="Y49" s="35">
        <v>3443772</v>
      </c>
      <c r="Z49" s="35">
        <v>0.54608000000000001</v>
      </c>
      <c r="AA49" s="35">
        <v>420815.4</v>
      </c>
      <c r="AB49" s="35">
        <v>302977.7</v>
      </c>
      <c r="AC49" s="35">
        <v>117837.7</v>
      </c>
      <c r="AD49" s="35">
        <v>0.28002199999999999</v>
      </c>
      <c r="AE49" s="35">
        <v>169265.8</v>
      </c>
      <c r="AF49" s="35">
        <v>65956.509999999995</v>
      </c>
      <c r="AG49" s="35">
        <v>103309.3</v>
      </c>
      <c r="AH49" s="35">
        <v>0.61033800000000005</v>
      </c>
      <c r="AI49" s="35">
        <v>1274686</v>
      </c>
      <c r="AJ49" s="35">
        <v>-2065776</v>
      </c>
      <c r="AK49" s="35">
        <v>169265.8</v>
      </c>
      <c r="AL49" s="35">
        <v>169265.8</v>
      </c>
      <c r="AM49" s="35">
        <v>169265.8</v>
      </c>
      <c r="AN49" s="35">
        <v>169265.8</v>
      </c>
      <c r="AO49" s="35">
        <v>65956.509999999995</v>
      </c>
      <c r="AP49" s="35">
        <v>169265.8</v>
      </c>
      <c r="AQ49" s="35">
        <v>169265.8</v>
      </c>
      <c r="AR49" s="35">
        <v>169265.8</v>
      </c>
      <c r="AS49" s="35">
        <v>169265.8</v>
      </c>
      <c r="AT49" s="35">
        <v>169265.8</v>
      </c>
      <c r="AU49" s="35">
        <v>420815.4</v>
      </c>
      <c r="AV49" s="35">
        <v>420815.4</v>
      </c>
      <c r="AW49" s="35">
        <v>420815.4</v>
      </c>
      <c r="AX49" s="35">
        <v>420815.4</v>
      </c>
      <c r="AY49" s="35">
        <v>302977.7</v>
      </c>
      <c r="AZ49" s="35">
        <v>420815.4</v>
      </c>
      <c r="BA49" s="35">
        <v>420815.4</v>
      </c>
      <c r="BB49" s="35">
        <v>420815.4</v>
      </c>
      <c r="BC49" s="35">
        <v>420815.4</v>
      </c>
      <c r="BD49" s="35">
        <v>420815.4</v>
      </c>
    </row>
    <row r="50" spans="1:56" x14ac:dyDescent="0.25">
      <c r="A50" s="35" t="s">
        <v>488</v>
      </c>
      <c r="B50" s="35">
        <v>13105</v>
      </c>
      <c r="C50" s="35">
        <v>0</v>
      </c>
      <c r="D50" s="35">
        <v>0</v>
      </c>
      <c r="E50" s="35">
        <v>0</v>
      </c>
      <c r="F50" s="35">
        <v>0</v>
      </c>
      <c r="G50" s="35">
        <v>1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 t="s">
        <v>829</v>
      </c>
      <c r="N50" s="35" t="s">
        <v>830</v>
      </c>
      <c r="O50" s="35" t="s">
        <v>2</v>
      </c>
      <c r="P50" s="35">
        <v>13105</v>
      </c>
      <c r="Q50" s="35">
        <v>456000</v>
      </c>
      <c r="R50" s="35">
        <v>58547.21</v>
      </c>
      <c r="S50" s="35">
        <v>5487617</v>
      </c>
      <c r="T50" s="35">
        <v>3343132</v>
      </c>
      <c r="U50" s="35">
        <v>2144485</v>
      </c>
      <c r="V50" s="35">
        <v>0.39078600000000002</v>
      </c>
      <c r="W50" s="35">
        <v>4809298</v>
      </c>
      <c r="X50" s="35">
        <v>1779802</v>
      </c>
      <c r="Y50" s="35">
        <v>3029496</v>
      </c>
      <c r="Z50" s="35">
        <v>0.62992499999999996</v>
      </c>
      <c r="AA50" s="35">
        <v>256666.9</v>
      </c>
      <c r="AB50" s="35">
        <v>95285.35</v>
      </c>
      <c r="AC50" s="35">
        <v>161381.6</v>
      </c>
      <c r="AD50" s="35">
        <v>0.62875899999999996</v>
      </c>
      <c r="AE50" s="35">
        <v>194112.4</v>
      </c>
      <c r="AF50" s="35">
        <v>62115.81</v>
      </c>
      <c r="AG50" s="35">
        <v>131996.6</v>
      </c>
      <c r="AH50" s="35">
        <v>0.68000099999999997</v>
      </c>
      <c r="AI50" s="35">
        <v>2514948</v>
      </c>
      <c r="AJ50" s="35">
        <v>-382551</v>
      </c>
      <c r="AK50" s="35">
        <v>194112.4</v>
      </c>
      <c r="AL50" s="35">
        <v>194112.4</v>
      </c>
      <c r="AM50" s="35">
        <v>194112.4</v>
      </c>
      <c r="AN50" s="35">
        <v>194112.4</v>
      </c>
      <c r="AO50" s="35">
        <v>62115.81</v>
      </c>
      <c r="AP50" s="35">
        <v>194112.4</v>
      </c>
      <c r="AQ50" s="35">
        <v>194112.4</v>
      </c>
      <c r="AR50" s="35">
        <v>194112.4</v>
      </c>
      <c r="AS50" s="35">
        <v>194112.4</v>
      </c>
      <c r="AT50" s="35">
        <v>194112.4</v>
      </c>
      <c r="AU50" s="35">
        <v>256666.9</v>
      </c>
      <c r="AV50" s="35">
        <v>256666.9</v>
      </c>
      <c r="AW50" s="35">
        <v>256666.9</v>
      </c>
      <c r="AX50" s="35">
        <v>256666.9</v>
      </c>
      <c r="AY50" s="35">
        <v>95285.35</v>
      </c>
      <c r="AZ50" s="35">
        <v>256666.9</v>
      </c>
      <c r="BA50" s="35">
        <v>256666.9</v>
      </c>
      <c r="BB50" s="35">
        <v>256666.9</v>
      </c>
      <c r="BC50" s="35">
        <v>256666.9</v>
      </c>
      <c r="BD50" s="35">
        <v>256666.9</v>
      </c>
    </row>
    <row r="51" spans="1:56" x14ac:dyDescent="0.25">
      <c r="A51" s="35" t="s">
        <v>226</v>
      </c>
      <c r="B51" s="35">
        <v>13106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 t="s">
        <v>829</v>
      </c>
      <c r="N51" s="35" t="s">
        <v>830</v>
      </c>
      <c r="O51" s="35" t="s">
        <v>2</v>
      </c>
      <c r="P51" s="35">
        <v>13106</v>
      </c>
      <c r="Q51" s="35">
        <v>1281661</v>
      </c>
      <c r="R51" s="35">
        <v>156125.9</v>
      </c>
      <c r="S51" s="35">
        <v>16171169</v>
      </c>
      <c r="T51" s="35">
        <v>8329554</v>
      </c>
      <c r="U51" s="35">
        <v>7841615</v>
      </c>
      <c r="V51" s="35">
        <v>0.48491299999999998</v>
      </c>
      <c r="W51" s="35">
        <v>9914171</v>
      </c>
      <c r="X51" s="35">
        <v>1987297</v>
      </c>
      <c r="Y51" s="35">
        <v>7926875</v>
      </c>
      <c r="Z51" s="35">
        <v>0.79954999999999998</v>
      </c>
      <c r="AA51" s="35">
        <v>8960322</v>
      </c>
      <c r="AB51" s="35">
        <v>4287753</v>
      </c>
      <c r="AC51" s="35">
        <v>4672569</v>
      </c>
      <c r="AD51" s="35">
        <v>0.52147299999999996</v>
      </c>
      <c r="AE51" s="35">
        <v>3765727</v>
      </c>
      <c r="AF51" s="35">
        <v>717890.1</v>
      </c>
      <c r="AG51" s="35">
        <v>3047837</v>
      </c>
      <c r="AH51" s="35">
        <v>0.80936200000000003</v>
      </c>
      <c r="AI51" s="35">
        <v>6489088</v>
      </c>
      <c r="AJ51" s="35">
        <v>1610050</v>
      </c>
      <c r="AK51" s="35">
        <v>3765727</v>
      </c>
      <c r="AL51" s="35">
        <v>3765727</v>
      </c>
      <c r="AM51" s="35">
        <v>3765727</v>
      </c>
      <c r="AN51" s="35">
        <v>3765727</v>
      </c>
      <c r="AO51" s="35">
        <v>3765727</v>
      </c>
      <c r="AP51" s="35">
        <v>3765727</v>
      </c>
      <c r="AQ51" s="35">
        <v>3765727</v>
      </c>
      <c r="AR51" s="35">
        <v>3765727</v>
      </c>
      <c r="AS51" s="35">
        <v>3765727</v>
      </c>
      <c r="AT51" s="35">
        <v>3765727</v>
      </c>
      <c r="AU51" s="35">
        <v>8960322</v>
      </c>
      <c r="AV51" s="35">
        <v>8960322</v>
      </c>
      <c r="AW51" s="35">
        <v>8960322</v>
      </c>
      <c r="AX51" s="35">
        <v>8960322</v>
      </c>
      <c r="AY51" s="35">
        <v>8960322</v>
      </c>
      <c r="AZ51" s="35">
        <v>8960322</v>
      </c>
      <c r="BA51" s="35">
        <v>8960322</v>
      </c>
      <c r="BB51" s="35">
        <v>8960322</v>
      </c>
      <c r="BC51" s="35">
        <v>8960322</v>
      </c>
      <c r="BD51" s="35">
        <v>8960322</v>
      </c>
    </row>
    <row r="52" spans="1:56" x14ac:dyDescent="0.25">
      <c r="A52" s="35" t="s">
        <v>382</v>
      </c>
      <c r="B52" s="35">
        <v>13107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 t="s">
        <v>829</v>
      </c>
      <c r="N52" s="35" t="s">
        <v>830</v>
      </c>
      <c r="O52" s="35" t="s">
        <v>2</v>
      </c>
      <c r="P52" s="35">
        <v>13107</v>
      </c>
      <c r="Q52" s="35">
        <v>109560</v>
      </c>
      <c r="R52" s="35">
        <v>28133.48</v>
      </c>
      <c r="S52" s="35">
        <v>14291989</v>
      </c>
      <c r="T52" s="35">
        <v>13156766</v>
      </c>
      <c r="U52" s="35">
        <v>1135224</v>
      </c>
      <c r="V52" s="35">
        <v>7.9431000000000002E-2</v>
      </c>
      <c r="W52" s="35">
        <v>5128456</v>
      </c>
      <c r="X52" s="35">
        <v>2835314</v>
      </c>
      <c r="Y52" s="35">
        <v>2293141</v>
      </c>
      <c r="Z52" s="35">
        <v>0.44714100000000001</v>
      </c>
      <c r="AA52" s="35">
        <v>8494846</v>
      </c>
      <c r="AB52" s="35">
        <v>8473016</v>
      </c>
      <c r="AC52" s="35">
        <v>21829.82</v>
      </c>
      <c r="AD52" s="35">
        <v>2.5699999999999998E-3</v>
      </c>
      <c r="AE52" s="35">
        <v>725624.3</v>
      </c>
      <c r="AF52" s="35">
        <v>425179.5</v>
      </c>
      <c r="AG52" s="35">
        <v>300444.79999999999</v>
      </c>
      <c r="AH52" s="35">
        <v>0.41404999999999997</v>
      </c>
      <c r="AI52" s="35">
        <v>2155448</v>
      </c>
      <c r="AJ52" s="35">
        <v>162751.29999999999</v>
      </c>
      <c r="AK52" s="35">
        <v>725624.3</v>
      </c>
      <c r="AL52" s="35">
        <v>725624.3</v>
      </c>
      <c r="AM52" s="35">
        <v>725624.3</v>
      </c>
      <c r="AN52" s="35">
        <v>725624.3</v>
      </c>
      <c r="AO52" s="35">
        <v>725624.3</v>
      </c>
      <c r="AP52" s="35">
        <v>725624.3</v>
      </c>
      <c r="AQ52" s="35">
        <v>725624.3</v>
      </c>
      <c r="AR52" s="35">
        <v>725624.3</v>
      </c>
      <c r="AS52" s="35">
        <v>725624.3</v>
      </c>
      <c r="AT52" s="35">
        <v>725624.3</v>
      </c>
      <c r="AU52" s="35">
        <v>8494846</v>
      </c>
      <c r="AV52" s="35">
        <v>8494846</v>
      </c>
      <c r="AW52" s="35">
        <v>8494846</v>
      </c>
      <c r="AX52" s="35">
        <v>8494846</v>
      </c>
      <c r="AY52" s="35">
        <v>8494846</v>
      </c>
      <c r="AZ52" s="35">
        <v>8494846</v>
      </c>
      <c r="BA52" s="35">
        <v>8494846</v>
      </c>
      <c r="BB52" s="35">
        <v>8494846</v>
      </c>
      <c r="BC52" s="35">
        <v>8494846</v>
      </c>
      <c r="BD52" s="35">
        <v>8494846</v>
      </c>
    </row>
    <row r="53" spans="1:56" x14ac:dyDescent="0.25">
      <c r="A53" s="35" t="s">
        <v>344</v>
      </c>
      <c r="B53" s="35">
        <v>13111</v>
      </c>
      <c r="C53" s="35">
        <v>0</v>
      </c>
      <c r="D53" s="35">
        <v>0</v>
      </c>
      <c r="E53" s="35">
        <v>0</v>
      </c>
      <c r="F53" s="35">
        <v>0</v>
      </c>
      <c r="G53" s="35">
        <v>1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 t="s">
        <v>829</v>
      </c>
      <c r="N53" s="35" t="s">
        <v>830</v>
      </c>
      <c r="O53" s="35" t="s">
        <v>2</v>
      </c>
      <c r="P53" s="35">
        <v>13111</v>
      </c>
      <c r="Q53" s="35">
        <v>440000</v>
      </c>
      <c r="R53" s="35">
        <v>39031.480000000003</v>
      </c>
      <c r="S53" s="35">
        <v>5105675</v>
      </c>
      <c r="T53" s="35">
        <v>3949046</v>
      </c>
      <c r="U53" s="35">
        <v>1156629</v>
      </c>
      <c r="V53" s="35">
        <v>0.22653799999999999</v>
      </c>
      <c r="W53" s="35">
        <v>7892161</v>
      </c>
      <c r="X53" s="35">
        <v>3352543</v>
      </c>
      <c r="Y53" s="35">
        <v>4539618</v>
      </c>
      <c r="Z53" s="35">
        <v>0.575206</v>
      </c>
      <c r="AA53" s="35">
        <v>661881.69999999995</v>
      </c>
      <c r="AB53" s="35">
        <v>538169.9</v>
      </c>
      <c r="AC53" s="35">
        <v>123711.8</v>
      </c>
      <c r="AD53" s="35">
        <v>0.18690899999999999</v>
      </c>
      <c r="AE53" s="35">
        <v>1536073</v>
      </c>
      <c r="AF53" s="35">
        <v>658946.5</v>
      </c>
      <c r="AG53" s="35">
        <v>877126.2</v>
      </c>
      <c r="AH53" s="35">
        <v>0.57101900000000005</v>
      </c>
      <c r="AI53" s="35">
        <v>4060586</v>
      </c>
      <c r="AJ53" s="35">
        <v>398094.8</v>
      </c>
      <c r="AK53" s="35">
        <v>1536073</v>
      </c>
      <c r="AL53" s="35">
        <v>1536073</v>
      </c>
      <c r="AM53" s="35">
        <v>1536073</v>
      </c>
      <c r="AN53" s="35">
        <v>1536073</v>
      </c>
      <c r="AO53" s="35">
        <v>658946.5</v>
      </c>
      <c r="AP53" s="35">
        <v>1536073</v>
      </c>
      <c r="AQ53" s="35">
        <v>1536073</v>
      </c>
      <c r="AR53" s="35">
        <v>1536073</v>
      </c>
      <c r="AS53" s="35">
        <v>1536073</v>
      </c>
      <c r="AT53" s="35">
        <v>1536073</v>
      </c>
      <c r="AU53" s="35">
        <v>661881.69999999995</v>
      </c>
      <c r="AV53" s="35">
        <v>661881.69999999995</v>
      </c>
      <c r="AW53" s="35">
        <v>661881.69999999995</v>
      </c>
      <c r="AX53" s="35">
        <v>661881.69999999995</v>
      </c>
      <c r="AY53" s="35">
        <v>538169.9</v>
      </c>
      <c r="AZ53" s="35">
        <v>661881.69999999995</v>
      </c>
      <c r="BA53" s="35">
        <v>661881.69999999995</v>
      </c>
      <c r="BB53" s="35">
        <v>661881.69999999995</v>
      </c>
      <c r="BC53" s="35">
        <v>661881.69999999995</v>
      </c>
      <c r="BD53" s="35">
        <v>661881.69999999995</v>
      </c>
    </row>
    <row r="54" spans="1:56" x14ac:dyDescent="0.25">
      <c r="A54" s="35" t="s">
        <v>617</v>
      </c>
      <c r="B54" s="35">
        <v>13113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 t="s">
        <v>829</v>
      </c>
      <c r="N54" s="35" t="s">
        <v>830</v>
      </c>
      <c r="O54" s="35" t="s">
        <v>2</v>
      </c>
      <c r="P54" s="35">
        <v>13113</v>
      </c>
      <c r="Q54" s="35">
        <v>440000</v>
      </c>
      <c r="R54" s="35">
        <v>39031.480000000003</v>
      </c>
      <c r="S54" s="35">
        <v>2570126</v>
      </c>
      <c r="T54" s="35">
        <v>2092680</v>
      </c>
      <c r="U54" s="35">
        <v>477445.9</v>
      </c>
      <c r="V54" s="35">
        <v>0.18576799999999999</v>
      </c>
      <c r="W54" s="35">
        <v>1735278</v>
      </c>
      <c r="X54" s="35">
        <v>1019259</v>
      </c>
      <c r="Y54" s="35">
        <v>716018.6</v>
      </c>
      <c r="Z54" s="35">
        <v>0.41262500000000002</v>
      </c>
      <c r="AA54" s="35">
        <v>166845.79999999999</v>
      </c>
      <c r="AB54" s="35">
        <v>166845.79999999999</v>
      </c>
      <c r="AC54" s="35">
        <v>0</v>
      </c>
      <c r="AD54" s="35">
        <v>0</v>
      </c>
      <c r="AE54" s="35">
        <v>3465.9929999999999</v>
      </c>
      <c r="AF54" s="35">
        <v>3465.9929999999999</v>
      </c>
      <c r="AG54" s="35">
        <v>0</v>
      </c>
      <c r="AH54" s="35">
        <v>0</v>
      </c>
      <c r="AI54" s="35">
        <v>236987.1</v>
      </c>
      <c r="AJ54" s="35">
        <v>-479031</v>
      </c>
      <c r="AK54" s="35">
        <v>3465.9929999999999</v>
      </c>
      <c r="AL54" s="35">
        <v>3465.9929999999999</v>
      </c>
      <c r="AM54" s="35">
        <v>3465.9929999999999</v>
      </c>
      <c r="AN54" s="35">
        <v>3465.9929999999999</v>
      </c>
      <c r="AO54" s="35">
        <v>3465.9929999999999</v>
      </c>
      <c r="AP54" s="35">
        <v>3465.9929999999999</v>
      </c>
      <c r="AQ54" s="35">
        <v>3465.9929999999999</v>
      </c>
      <c r="AR54" s="35">
        <v>3465.9929999999999</v>
      </c>
      <c r="AS54" s="35">
        <v>3465.9929999999999</v>
      </c>
      <c r="AT54" s="35">
        <v>3465.9929999999999</v>
      </c>
      <c r="AU54" s="35">
        <v>166845.79999999999</v>
      </c>
      <c r="AV54" s="35">
        <v>166845.79999999999</v>
      </c>
      <c r="AW54" s="35">
        <v>166845.79999999999</v>
      </c>
      <c r="AX54" s="35">
        <v>166845.79999999999</v>
      </c>
      <c r="AY54" s="35">
        <v>166845.79999999999</v>
      </c>
      <c r="AZ54" s="35">
        <v>166845.79999999999</v>
      </c>
      <c r="BA54" s="35">
        <v>166845.79999999999</v>
      </c>
      <c r="BB54" s="35">
        <v>166845.79999999999</v>
      </c>
      <c r="BC54" s="35">
        <v>166845.79999999999</v>
      </c>
      <c r="BD54" s="35">
        <v>166845.79999999999</v>
      </c>
    </row>
    <row r="55" spans="1:56" x14ac:dyDescent="0.25">
      <c r="A55" s="35" t="s">
        <v>230</v>
      </c>
      <c r="B55" s="35">
        <v>13115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 t="s">
        <v>829</v>
      </c>
      <c r="N55" s="35" t="s">
        <v>830</v>
      </c>
      <c r="O55" s="35" t="s">
        <v>2</v>
      </c>
      <c r="P55" s="35">
        <v>13115</v>
      </c>
      <c r="Q55" s="35">
        <v>1005661</v>
      </c>
      <c r="R55" s="35">
        <v>39031.480000000003</v>
      </c>
      <c r="S55" s="35">
        <v>10337501</v>
      </c>
      <c r="T55" s="35">
        <v>4606568</v>
      </c>
      <c r="U55" s="35">
        <v>5730933</v>
      </c>
      <c r="V55" s="35">
        <v>0.55438299999999996</v>
      </c>
      <c r="W55" s="35">
        <v>7565278</v>
      </c>
      <c r="X55" s="35">
        <v>3071642</v>
      </c>
      <c r="Y55" s="35">
        <v>4493636</v>
      </c>
      <c r="Z55" s="35">
        <v>0.59398200000000001</v>
      </c>
      <c r="AA55" s="35">
        <v>7375658</v>
      </c>
      <c r="AB55" s="35">
        <v>2488848</v>
      </c>
      <c r="AC55" s="35">
        <v>4886810</v>
      </c>
      <c r="AD55" s="35">
        <v>0.66255900000000001</v>
      </c>
      <c r="AE55" s="35">
        <v>4453811</v>
      </c>
      <c r="AF55" s="35">
        <v>1490520</v>
      </c>
      <c r="AG55" s="35">
        <v>2963292</v>
      </c>
      <c r="AH55" s="35">
        <v>0.66533799999999998</v>
      </c>
      <c r="AI55" s="35">
        <v>3448943</v>
      </c>
      <c r="AJ55" s="35">
        <v>1918599</v>
      </c>
      <c r="AK55" s="35">
        <v>4453811</v>
      </c>
      <c r="AL55" s="35">
        <v>4453811</v>
      </c>
      <c r="AM55" s="35">
        <v>4453811</v>
      </c>
      <c r="AN55" s="35">
        <v>4453811</v>
      </c>
      <c r="AO55" s="35">
        <v>4453811</v>
      </c>
      <c r="AP55" s="35">
        <v>4453811</v>
      </c>
      <c r="AQ55" s="35">
        <v>4453811</v>
      </c>
      <c r="AR55" s="35">
        <v>4453811</v>
      </c>
      <c r="AS55" s="35">
        <v>4453811</v>
      </c>
      <c r="AT55" s="35">
        <v>4453811</v>
      </c>
      <c r="AU55" s="35">
        <v>7375658</v>
      </c>
      <c r="AV55" s="35">
        <v>7375658</v>
      </c>
      <c r="AW55" s="35">
        <v>7375658</v>
      </c>
      <c r="AX55" s="35">
        <v>7375658</v>
      </c>
      <c r="AY55" s="35">
        <v>7375658</v>
      </c>
      <c r="AZ55" s="35">
        <v>7375658</v>
      </c>
      <c r="BA55" s="35">
        <v>7375658</v>
      </c>
      <c r="BB55" s="35">
        <v>7375658</v>
      </c>
      <c r="BC55" s="35">
        <v>7375658</v>
      </c>
      <c r="BD55" s="35">
        <v>7375658</v>
      </c>
    </row>
    <row r="56" spans="1:56" x14ac:dyDescent="0.25">
      <c r="A56" s="35" t="s">
        <v>159</v>
      </c>
      <c r="B56" s="35">
        <v>13117</v>
      </c>
      <c r="C56" s="35">
        <v>0</v>
      </c>
      <c r="D56" s="35">
        <v>0</v>
      </c>
      <c r="E56" s="35">
        <v>0</v>
      </c>
      <c r="F56" s="35">
        <v>0</v>
      </c>
      <c r="G56" s="35">
        <v>1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 t="s">
        <v>829</v>
      </c>
      <c r="N56" s="35" t="s">
        <v>830</v>
      </c>
      <c r="O56" s="35" t="s">
        <v>2</v>
      </c>
      <c r="P56" s="35">
        <v>13117</v>
      </c>
      <c r="Q56" s="35">
        <v>1122181</v>
      </c>
      <c r="R56" s="35">
        <v>117094.39999999999</v>
      </c>
      <c r="S56" s="35">
        <v>25787979</v>
      </c>
      <c r="T56" s="35">
        <v>9151643</v>
      </c>
      <c r="U56" s="35">
        <v>16636336</v>
      </c>
      <c r="V56" s="35">
        <v>0.64512000000000003</v>
      </c>
      <c r="W56" s="35">
        <v>15328404</v>
      </c>
      <c r="X56" s="35">
        <v>4304806</v>
      </c>
      <c r="Y56" s="35">
        <v>11023598</v>
      </c>
      <c r="Z56" s="35">
        <v>0.71916100000000005</v>
      </c>
      <c r="AA56" s="35">
        <v>18359065</v>
      </c>
      <c r="AB56" s="35">
        <v>5310821</v>
      </c>
      <c r="AC56" s="35">
        <v>13048244</v>
      </c>
      <c r="AD56" s="35">
        <v>0.71072500000000005</v>
      </c>
      <c r="AE56" s="35">
        <v>9414234</v>
      </c>
      <c r="AF56" s="35">
        <v>2639025</v>
      </c>
      <c r="AG56" s="35">
        <v>6775209</v>
      </c>
      <c r="AH56" s="35">
        <v>0.71967700000000001</v>
      </c>
      <c r="AI56" s="35">
        <v>9784323</v>
      </c>
      <c r="AJ56" s="35">
        <v>5535934</v>
      </c>
      <c r="AK56" s="35">
        <v>9414234</v>
      </c>
      <c r="AL56" s="35">
        <v>9414234</v>
      </c>
      <c r="AM56" s="35">
        <v>9414234</v>
      </c>
      <c r="AN56" s="35">
        <v>9414234</v>
      </c>
      <c r="AO56" s="35">
        <v>2639025</v>
      </c>
      <c r="AP56" s="35">
        <v>9414234</v>
      </c>
      <c r="AQ56" s="35">
        <v>9414234</v>
      </c>
      <c r="AR56" s="35">
        <v>9414234</v>
      </c>
      <c r="AS56" s="35">
        <v>9414234</v>
      </c>
      <c r="AT56" s="35">
        <v>9414234</v>
      </c>
      <c r="AU56" s="35">
        <v>18359065</v>
      </c>
      <c r="AV56" s="35">
        <v>18359065</v>
      </c>
      <c r="AW56" s="35">
        <v>18359065</v>
      </c>
      <c r="AX56" s="35">
        <v>18359065</v>
      </c>
      <c r="AY56" s="35">
        <v>5310821</v>
      </c>
      <c r="AZ56" s="35">
        <v>18359065</v>
      </c>
      <c r="BA56" s="35">
        <v>18359065</v>
      </c>
      <c r="BB56" s="35">
        <v>18359065</v>
      </c>
      <c r="BC56" s="35">
        <v>18359065</v>
      </c>
      <c r="BD56" s="35">
        <v>18359065</v>
      </c>
    </row>
    <row r="57" spans="1:56" x14ac:dyDescent="0.25">
      <c r="A57" s="35" t="s">
        <v>160</v>
      </c>
      <c r="B57" s="35">
        <v>13118</v>
      </c>
      <c r="C57" s="35">
        <v>0</v>
      </c>
      <c r="D57" s="35">
        <v>0</v>
      </c>
      <c r="E57" s="35">
        <v>0</v>
      </c>
      <c r="F57" s="35">
        <v>0</v>
      </c>
      <c r="G57" s="35">
        <v>1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 t="s">
        <v>829</v>
      </c>
      <c r="N57" s="35" t="s">
        <v>830</v>
      </c>
      <c r="O57" s="35" t="s">
        <v>2</v>
      </c>
      <c r="P57" s="35">
        <v>13118</v>
      </c>
      <c r="Q57" s="35">
        <v>2959000</v>
      </c>
      <c r="R57" s="35">
        <v>28133.48</v>
      </c>
      <c r="S57" s="35">
        <v>38270770</v>
      </c>
      <c r="T57" s="35">
        <v>13052901</v>
      </c>
      <c r="U57" s="35">
        <v>25217869</v>
      </c>
      <c r="V57" s="35">
        <v>0.65893299999999999</v>
      </c>
      <c r="W57" s="35">
        <v>27499155</v>
      </c>
      <c r="X57" s="35">
        <v>9383144</v>
      </c>
      <c r="Y57" s="35">
        <v>18116012</v>
      </c>
      <c r="Z57" s="35">
        <v>0.65878400000000004</v>
      </c>
      <c r="AA57" s="35">
        <v>26754443</v>
      </c>
      <c r="AB57" s="35">
        <v>7015493</v>
      </c>
      <c r="AC57" s="35">
        <v>19738950</v>
      </c>
      <c r="AD57" s="35">
        <v>0.73778200000000005</v>
      </c>
      <c r="AE57" s="35">
        <v>13117617</v>
      </c>
      <c r="AF57" s="35">
        <v>3300030</v>
      </c>
      <c r="AG57" s="35">
        <v>9817587</v>
      </c>
      <c r="AH57" s="35">
        <v>0.74842799999999998</v>
      </c>
      <c r="AI57" s="35">
        <v>15128878</v>
      </c>
      <c r="AJ57" s="35">
        <v>6830454</v>
      </c>
      <c r="AK57" s="35">
        <v>13117617</v>
      </c>
      <c r="AL57" s="35">
        <v>13117617</v>
      </c>
      <c r="AM57" s="35">
        <v>13117617</v>
      </c>
      <c r="AN57" s="35">
        <v>13117617</v>
      </c>
      <c r="AO57" s="35">
        <v>3300030</v>
      </c>
      <c r="AP57" s="35">
        <v>13117617</v>
      </c>
      <c r="AQ57" s="35">
        <v>13117617</v>
      </c>
      <c r="AR57" s="35">
        <v>13117617</v>
      </c>
      <c r="AS57" s="35">
        <v>13117617</v>
      </c>
      <c r="AT57" s="35">
        <v>13117617</v>
      </c>
      <c r="AU57" s="35">
        <v>26754443</v>
      </c>
      <c r="AV57" s="35">
        <v>26754443</v>
      </c>
      <c r="AW57" s="35">
        <v>26754443</v>
      </c>
      <c r="AX57" s="35">
        <v>26754443</v>
      </c>
      <c r="AY57" s="35">
        <v>7015493</v>
      </c>
      <c r="AZ57" s="35">
        <v>26754443</v>
      </c>
      <c r="BA57" s="35">
        <v>26754443</v>
      </c>
      <c r="BB57" s="35">
        <v>26754443</v>
      </c>
      <c r="BC57" s="35">
        <v>26754443</v>
      </c>
      <c r="BD57" s="35">
        <v>26754443</v>
      </c>
    </row>
    <row r="58" spans="1:56" x14ac:dyDescent="0.25">
      <c r="A58" s="35" t="s">
        <v>174</v>
      </c>
      <c r="B58" s="35">
        <v>13123</v>
      </c>
      <c r="C58" s="35">
        <v>0</v>
      </c>
      <c r="D58" s="35">
        <v>0</v>
      </c>
      <c r="E58" s="35">
        <v>0</v>
      </c>
      <c r="F58" s="35">
        <v>0</v>
      </c>
      <c r="G58" s="35">
        <v>1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 t="s">
        <v>829</v>
      </c>
      <c r="N58" s="35" t="s">
        <v>830</v>
      </c>
      <c r="O58" s="35" t="s">
        <v>2</v>
      </c>
      <c r="P58" s="35">
        <v>13123</v>
      </c>
      <c r="Q58" s="35">
        <v>456000</v>
      </c>
      <c r="R58" s="35">
        <v>58547.21</v>
      </c>
      <c r="S58" s="35">
        <v>6633374</v>
      </c>
      <c r="T58" s="35">
        <v>3811338</v>
      </c>
      <c r="U58" s="35">
        <v>2822036</v>
      </c>
      <c r="V58" s="35">
        <v>0.42542999999999997</v>
      </c>
      <c r="W58" s="35">
        <v>8857343</v>
      </c>
      <c r="X58" s="35">
        <v>4215046</v>
      </c>
      <c r="Y58" s="35">
        <v>4642297</v>
      </c>
      <c r="Z58" s="35">
        <v>0.52411799999999997</v>
      </c>
      <c r="AA58" s="35">
        <v>3636969</v>
      </c>
      <c r="AB58" s="35">
        <v>1853182</v>
      </c>
      <c r="AC58" s="35">
        <v>1783788</v>
      </c>
      <c r="AD58" s="35">
        <v>0.49046000000000001</v>
      </c>
      <c r="AE58" s="35">
        <v>5216358</v>
      </c>
      <c r="AF58" s="35">
        <v>2205013</v>
      </c>
      <c r="AG58" s="35">
        <v>3011345</v>
      </c>
      <c r="AH58" s="35">
        <v>0.57728900000000005</v>
      </c>
      <c r="AI58" s="35">
        <v>4127750</v>
      </c>
      <c r="AJ58" s="35">
        <v>2496798</v>
      </c>
      <c r="AK58" s="35">
        <v>5216358</v>
      </c>
      <c r="AL58" s="35">
        <v>5216358</v>
      </c>
      <c r="AM58" s="35">
        <v>5216358</v>
      </c>
      <c r="AN58" s="35">
        <v>5216358</v>
      </c>
      <c r="AO58" s="35">
        <v>2205013</v>
      </c>
      <c r="AP58" s="35">
        <v>5216358</v>
      </c>
      <c r="AQ58" s="35">
        <v>5216358</v>
      </c>
      <c r="AR58" s="35">
        <v>5216358</v>
      </c>
      <c r="AS58" s="35">
        <v>5216358</v>
      </c>
      <c r="AT58" s="35">
        <v>5216358</v>
      </c>
      <c r="AU58" s="35">
        <v>3636969</v>
      </c>
      <c r="AV58" s="35">
        <v>3636969</v>
      </c>
      <c r="AW58" s="35">
        <v>3636969</v>
      </c>
      <c r="AX58" s="35">
        <v>3636969</v>
      </c>
      <c r="AY58" s="35">
        <v>1853182</v>
      </c>
      <c r="AZ58" s="35">
        <v>3636969</v>
      </c>
      <c r="BA58" s="35">
        <v>3636969</v>
      </c>
      <c r="BB58" s="35">
        <v>3636969</v>
      </c>
      <c r="BC58" s="35">
        <v>3636969</v>
      </c>
      <c r="BD58" s="35">
        <v>3636969</v>
      </c>
    </row>
    <row r="59" spans="1:56" x14ac:dyDescent="0.25">
      <c r="A59" s="35" t="s">
        <v>320</v>
      </c>
      <c r="B59" s="35">
        <v>13128</v>
      </c>
      <c r="C59" s="35">
        <v>0</v>
      </c>
      <c r="D59" s="35">
        <v>0</v>
      </c>
      <c r="E59" s="35">
        <v>0</v>
      </c>
      <c r="F59" s="35">
        <v>0</v>
      </c>
      <c r="G59" s="35">
        <v>1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 t="s">
        <v>829</v>
      </c>
      <c r="N59" s="35" t="s">
        <v>830</v>
      </c>
      <c r="O59" s="35" t="s">
        <v>2</v>
      </c>
      <c r="P59" s="35">
        <v>13128</v>
      </c>
      <c r="Q59" s="35">
        <v>901661</v>
      </c>
      <c r="R59" s="35">
        <v>58547.21</v>
      </c>
      <c r="S59" s="35">
        <v>15913526</v>
      </c>
      <c r="T59" s="35">
        <v>8082493</v>
      </c>
      <c r="U59" s="35">
        <v>7831034</v>
      </c>
      <c r="V59" s="35">
        <v>0.49209900000000001</v>
      </c>
      <c r="W59" s="35">
        <v>7486888</v>
      </c>
      <c r="X59" s="35">
        <v>2735675</v>
      </c>
      <c r="Y59" s="35">
        <v>4751213</v>
      </c>
      <c r="Z59" s="35">
        <v>0.63460399999999995</v>
      </c>
      <c r="AA59" s="35">
        <v>8661153</v>
      </c>
      <c r="AB59" s="35">
        <v>2647384</v>
      </c>
      <c r="AC59" s="35">
        <v>6013769</v>
      </c>
      <c r="AD59" s="35">
        <v>0.69433800000000001</v>
      </c>
      <c r="AE59" s="35">
        <v>3490617</v>
      </c>
      <c r="AF59" s="35">
        <v>1033197</v>
      </c>
      <c r="AG59" s="35">
        <v>2457421</v>
      </c>
      <c r="AH59" s="35">
        <v>0.70400799999999997</v>
      </c>
      <c r="AI59" s="35">
        <v>3791004</v>
      </c>
      <c r="AJ59" s="35">
        <v>1497213</v>
      </c>
      <c r="AK59" s="35">
        <v>3490617</v>
      </c>
      <c r="AL59" s="35">
        <v>3490617</v>
      </c>
      <c r="AM59" s="35">
        <v>3490617</v>
      </c>
      <c r="AN59" s="35">
        <v>3490617</v>
      </c>
      <c r="AO59" s="35">
        <v>1033197</v>
      </c>
      <c r="AP59" s="35">
        <v>3490617</v>
      </c>
      <c r="AQ59" s="35">
        <v>3490617</v>
      </c>
      <c r="AR59" s="35">
        <v>3490617</v>
      </c>
      <c r="AS59" s="35">
        <v>3490617</v>
      </c>
      <c r="AT59" s="35">
        <v>3490617</v>
      </c>
      <c r="AU59" s="35">
        <v>8661153</v>
      </c>
      <c r="AV59" s="35">
        <v>8661153</v>
      </c>
      <c r="AW59" s="35">
        <v>8661153</v>
      </c>
      <c r="AX59" s="35">
        <v>8661153</v>
      </c>
      <c r="AY59" s="35">
        <v>2647384</v>
      </c>
      <c r="AZ59" s="35">
        <v>8661153</v>
      </c>
      <c r="BA59" s="35">
        <v>8661153</v>
      </c>
      <c r="BB59" s="35">
        <v>8661153</v>
      </c>
      <c r="BC59" s="35">
        <v>8661153</v>
      </c>
      <c r="BD59" s="35">
        <v>8661153</v>
      </c>
    </row>
    <row r="60" spans="1:56" x14ac:dyDescent="0.25">
      <c r="A60" s="35" t="s">
        <v>373</v>
      </c>
      <c r="B60" s="35">
        <v>13129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 t="s">
        <v>829</v>
      </c>
      <c r="N60" s="35" t="s">
        <v>830</v>
      </c>
      <c r="O60" s="35" t="s">
        <v>2</v>
      </c>
      <c r="P60" s="35">
        <v>13129</v>
      </c>
      <c r="Q60" s="35">
        <v>500000</v>
      </c>
      <c r="R60" s="35">
        <v>39031.480000000003</v>
      </c>
      <c r="S60" s="35">
        <v>4057591</v>
      </c>
      <c r="T60" s="35">
        <v>3012520</v>
      </c>
      <c r="U60" s="35">
        <v>1045071</v>
      </c>
      <c r="V60" s="35">
        <v>0.25756000000000001</v>
      </c>
      <c r="W60" s="35">
        <v>2638978</v>
      </c>
      <c r="X60" s="35">
        <v>1372522</v>
      </c>
      <c r="Y60" s="35">
        <v>1266456</v>
      </c>
      <c r="Z60" s="35">
        <v>0.479904</v>
      </c>
      <c r="AA60" s="35">
        <v>1757542</v>
      </c>
      <c r="AB60" s="35">
        <v>1063374</v>
      </c>
      <c r="AC60" s="35">
        <v>694168.4</v>
      </c>
      <c r="AD60" s="35">
        <v>0.39496500000000001</v>
      </c>
      <c r="AE60" s="35">
        <v>1092737</v>
      </c>
      <c r="AF60" s="35">
        <v>550816.30000000005</v>
      </c>
      <c r="AG60" s="35">
        <v>541920.19999999995</v>
      </c>
      <c r="AH60" s="35">
        <v>0.49592900000000001</v>
      </c>
      <c r="AI60" s="35">
        <v>727424</v>
      </c>
      <c r="AJ60" s="35">
        <v>2888.7539999999999</v>
      </c>
      <c r="AK60" s="35">
        <v>1092737</v>
      </c>
      <c r="AL60" s="35">
        <v>1092737</v>
      </c>
      <c r="AM60" s="35">
        <v>1092737</v>
      </c>
      <c r="AN60" s="35">
        <v>1092737</v>
      </c>
      <c r="AO60" s="35">
        <v>1092737</v>
      </c>
      <c r="AP60" s="35">
        <v>1092737</v>
      </c>
      <c r="AQ60" s="35">
        <v>1092737</v>
      </c>
      <c r="AR60" s="35">
        <v>1092737</v>
      </c>
      <c r="AS60" s="35">
        <v>1092737</v>
      </c>
      <c r="AT60" s="35">
        <v>1092737</v>
      </c>
      <c r="AU60" s="35">
        <v>1757542</v>
      </c>
      <c r="AV60" s="35">
        <v>1757542</v>
      </c>
      <c r="AW60" s="35">
        <v>1757542</v>
      </c>
      <c r="AX60" s="35">
        <v>1757542</v>
      </c>
      <c r="AY60" s="35">
        <v>1757542</v>
      </c>
      <c r="AZ60" s="35">
        <v>1757542</v>
      </c>
      <c r="BA60" s="35">
        <v>1757542</v>
      </c>
      <c r="BB60" s="35">
        <v>1757542</v>
      </c>
      <c r="BC60" s="35">
        <v>1757542</v>
      </c>
      <c r="BD60" s="35">
        <v>1757542</v>
      </c>
    </row>
    <row r="61" spans="1:56" x14ac:dyDescent="0.25">
      <c r="A61" s="35" t="s">
        <v>572</v>
      </c>
      <c r="B61" s="35">
        <v>13133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 t="s">
        <v>829</v>
      </c>
      <c r="N61" s="35" t="s">
        <v>830</v>
      </c>
      <c r="O61" s="35" t="s">
        <v>2</v>
      </c>
      <c r="P61" s="35">
        <v>13133</v>
      </c>
      <c r="Q61" s="35">
        <v>1008910</v>
      </c>
      <c r="R61" s="35">
        <v>78062.95</v>
      </c>
      <c r="S61" s="35">
        <v>7717092</v>
      </c>
      <c r="T61" s="35">
        <v>5948411</v>
      </c>
      <c r="U61" s="35">
        <v>1768681</v>
      </c>
      <c r="V61" s="35">
        <v>0.22919</v>
      </c>
      <c r="W61" s="35">
        <v>3664992</v>
      </c>
      <c r="X61" s="35">
        <v>1231770</v>
      </c>
      <c r="Y61" s="35">
        <v>2433223</v>
      </c>
      <c r="Z61" s="35">
        <v>0.66390899999999997</v>
      </c>
      <c r="AA61" s="35">
        <v>1110445</v>
      </c>
      <c r="AB61" s="35">
        <v>1091088</v>
      </c>
      <c r="AC61" s="35">
        <v>19357.54</v>
      </c>
      <c r="AD61" s="35">
        <v>1.7432E-2</v>
      </c>
      <c r="AE61" s="35">
        <v>83988.32</v>
      </c>
      <c r="AF61" s="35">
        <v>61341.26</v>
      </c>
      <c r="AG61" s="35">
        <v>22647.06</v>
      </c>
      <c r="AH61" s="35">
        <v>0.26964500000000002</v>
      </c>
      <c r="AI61" s="35">
        <v>1346250</v>
      </c>
      <c r="AJ61" s="35">
        <v>-1064326</v>
      </c>
      <c r="AK61" s="35">
        <v>83988.32</v>
      </c>
      <c r="AL61" s="35">
        <v>83988.32</v>
      </c>
      <c r="AM61" s="35">
        <v>83988.32</v>
      </c>
      <c r="AN61" s="35">
        <v>83988.32</v>
      </c>
      <c r="AO61" s="35">
        <v>83988.32</v>
      </c>
      <c r="AP61" s="35">
        <v>83988.32</v>
      </c>
      <c r="AQ61" s="35">
        <v>83988.32</v>
      </c>
      <c r="AR61" s="35">
        <v>83988.32</v>
      </c>
      <c r="AS61" s="35">
        <v>83988.32</v>
      </c>
      <c r="AT61" s="35">
        <v>83988.32</v>
      </c>
      <c r="AU61" s="35">
        <v>1110445</v>
      </c>
      <c r="AV61" s="35">
        <v>1110445</v>
      </c>
      <c r="AW61" s="35">
        <v>1110445</v>
      </c>
      <c r="AX61" s="35">
        <v>1110445</v>
      </c>
      <c r="AY61" s="35">
        <v>1110445</v>
      </c>
      <c r="AZ61" s="35">
        <v>1110445</v>
      </c>
      <c r="BA61" s="35">
        <v>1110445</v>
      </c>
      <c r="BB61" s="35">
        <v>1110445</v>
      </c>
      <c r="BC61" s="35">
        <v>1110445</v>
      </c>
      <c r="BD61" s="35">
        <v>1110445</v>
      </c>
    </row>
    <row r="62" spans="1:56" x14ac:dyDescent="0.25">
      <c r="A62" s="35" t="s">
        <v>567</v>
      </c>
      <c r="B62" s="35">
        <v>13137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 t="s">
        <v>829</v>
      </c>
      <c r="N62" s="35" t="s">
        <v>830</v>
      </c>
      <c r="O62" s="35" t="s">
        <v>2</v>
      </c>
      <c r="P62" s="35">
        <v>13137</v>
      </c>
      <c r="Q62" s="35">
        <v>752371.19999999995</v>
      </c>
      <c r="R62" s="35">
        <v>39031.480000000003</v>
      </c>
      <c r="S62" s="35">
        <v>3821044</v>
      </c>
      <c r="T62" s="35">
        <v>2641060</v>
      </c>
      <c r="U62" s="35">
        <v>1179984</v>
      </c>
      <c r="V62" s="35">
        <v>0.30881199999999998</v>
      </c>
      <c r="W62" s="35">
        <v>2311401</v>
      </c>
      <c r="X62" s="35">
        <v>1144922</v>
      </c>
      <c r="Y62" s="35">
        <v>1166478</v>
      </c>
      <c r="Z62" s="35">
        <v>0.50466299999999997</v>
      </c>
      <c r="AA62" s="35">
        <v>217585.9</v>
      </c>
      <c r="AB62" s="35">
        <v>179326.3</v>
      </c>
      <c r="AC62" s="35">
        <v>38259.65</v>
      </c>
      <c r="AD62" s="35">
        <v>0.17583699999999999</v>
      </c>
      <c r="AE62" s="35">
        <v>40705.019999999997</v>
      </c>
      <c r="AF62" s="35">
        <v>19001.810000000001</v>
      </c>
      <c r="AG62" s="35">
        <v>21703.200000000001</v>
      </c>
      <c r="AH62" s="35">
        <v>0.53318299999999996</v>
      </c>
      <c r="AI62" s="35">
        <v>375075.5</v>
      </c>
      <c r="AJ62" s="35">
        <v>-769699</v>
      </c>
      <c r="AK62" s="35">
        <v>40705.019999999997</v>
      </c>
      <c r="AL62" s="35">
        <v>40705.019999999997</v>
      </c>
      <c r="AM62" s="35">
        <v>40705.019999999997</v>
      </c>
      <c r="AN62" s="35">
        <v>40705.019999999997</v>
      </c>
      <c r="AO62" s="35">
        <v>40705.019999999997</v>
      </c>
      <c r="AP62" s="35">
        <v>40705.019999999997</v>
      </c>
      <c r="AQ62" s="35">
        <v>40705.019999999997</v>
      </c>
      <c r="AR62" s="35">
        <v>40705.019999999997</v>
      </c>
      <c r="AS62" s="35">
        <v>40705.019999999997</v>
      </c>
      <c r="AT62" s="35">
        <v>40705.019999999997</v>
      </c>
      <c r="AU62" s="35">
        <v>217585.9</v>
      </c>
      <c r="AV62" s="35">
        <v>217585.9</v>
      </c>
      <c r="AW62" s="35">
        <v>217585.9</v>
      </c>
      <c r="AX62" s="35">
        <v>217585.9</v>
      </c>
      <c r="AY62" s="35">
        <v>217585.9</v>
      </c>
      <c r="AZ62" s="35">
        <v>217585.9</v>
      </c>
      <c r="BA62" s="35">
        <v>217585.9</v>
      </c>
      <c r="BB62" s="35">
        <v>217585.9</v>
      </c>
      <c r="BC62" s="35">
        <v>217585.9</v>
      </c>
      <c r="BD62" s="35">
        <v>217585.9</v>
      </c>
    </row>
    <row r="63" spans="1:56" x14ac:dyDescent="0.25">
      <c r="A63" s="35" t="s">
        <v>454</v>
      </c>
      <c r="B63" s="35">
        <v>13139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 t="s">
        <v>829</v>
      </c>
      <c r="N63" s="35" t="s">
        <v>830</v>
      </c>
      <c r="O63" s="35" t="s">
        <v>2</v>
      </c>
      <c r="P63" s="35">
        <v>13139</v>
      </c>
      <c r="Q63" s="35">
        <v>2488214</v>
      </c>
      <c r="R63" s="35">
        <v>78062.95</v>
      </c>
      <c r="S63" s="35">
        <v>7281926</v>
      </c>
      <c r="T63" s="35">
        <v>4274373</v>
      </c>
      <c r="U63" s="35">
        <v>3007554</v>
      </c>
      <c r="V63" s="35">
        <v>0.41301599999999999</v>
      </c>
      <c r="W63" s="35">
        <v>9030739</v>
      </c>
      <c r="X63" s="35">
        <v>2522915</v>
      </c>
      <c r="Y63" s="35">
        <v>6507824</v>
      </c>
      <c r="Z63" s="35">
        <v>0.72062999999999999</v>
      </c>
      <c r="AA63" s="35">
        <v>499676.3</v>
      </c>
      <c r="AB63" s="35">
        <v>327197.8</v>
      </c>
      <c r="AC63" s="35">
        <v>172478.6</v>
      </c>
      <c r="AD63" s="35">
        <v>0.34518100000000002</v>
      </c>
      <c r="AE63" s="35">
        <v>248706.1</v>
      </c>
      <c r="AF63" s="35">
        <v>55412.58</v>
      </c>
      <c r="AG63" s="35">
        <v>193293.5</v>
      </c>
      <c r="AH63" s="35">
        <v>0.77719700000000003</v>
      </c>
      <c r="AI63" s="35">
        <v>3941547</v>
      </c>
      <c r="AJ63" s="35">
        <v>-2372984</v>
      </c>
      <c r="AK63" s="35">
        <v>248706.1</v>
      </c>
      <c r="AL63" s="35">
        <v>248706.1</v>
      </c>
      <c r="AM63" s="35">
        <v>248706.1</v>
      </c>
      <c r="AN63" s="35">
        <v>248706.1</v>
      </c>
      <c r="AO63" s="35">
        <v>248706.1</v>
      </c>
      <c r="AP63" s="35">
        <v>248706.1</v>
      </c>
      <c r="AQ63" s="35">
        <v>248706.1</v>
      </c>
      <c r="AR63" s="35">
        <v>248706.1</v>
      </c>
      <c r="AS63" s="35">
        <v>248706.1</v>
      </c>
      <c r="AT63" s="35">
        <v>248706.1</v>
      </c>
      <c r="AU63" s="35">
        <v>499676.3</v>
      </c>
      <c r="AV63" s="35">
        <v>499676.3</v>
      </c>
      <c r="AW63" s="35">
        <v>499676.3</v>
      </c>
      <c r="AX63" s="35">
        <v>499676.3</v>
      </c>
      <c r="AY63" s="35">
        <v>499676.3</v>
      </c>
      <c r="AZ63" s="35">
        <v>499676.3</v>
      </c>
      <c r="BA63" s="35">
        <v>499676.3</v>
      </c>
      <c r="BB63" s="35">
        <v>499676.3</v>
      </c>
      <c r="BC63" s="35">
        <v>499676.3</v>
      </c>
      <c r="BD63" s="35">
        <v>499676.3</v>
      </c>
    </row>
    <row r="64" spans="1:56" x14ac:dyDescent="0.25">
      <c r="A64" s="35" t="s">
        <v>622</v>
      </c>
      <c r="B64" s="35">
        <v>13140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 t="s">
        <v>829</v>
      </c>
      <c r="N64" s="35" t="s">
        <v>830</v>
      </c>
      <c r="O64" s="35" t="s">
        <v>2</v>
      </c>
      <c r="P64" s="35">
        <v>13140</v>
      </c>
      <c r="Q64" s="35">
        <v>456000</v>
      </c>
      <c r="R64" s="35">
        <v>58547.21</v>
      </c>
      <c r="S64" s="35">
        <v>1696584</v>
      </c>
      <c r="T64" s="35">
        <v>1384811</v>
      </c>
      <c r="U64" s="35">
        <v>311773</v>
      </c>
      <c r="V64" s="35">
        <v>0.18376500000000001</v>
      </c>
      <c r="W64" s="35">
        <v>1631902</v>
      </c>
      <c r="X64" s="35">
        <v>1094207</v>
      </c>
      <c r="Y64" s="35">
        <v>537694.69999999995</v>
      </c>
      <c r="Z64" s="35">
        <v>0.32949000000000001</v>
      </c>
      <c r="AA64" s="35">
        <v>96576.49</v>
      </c>
      <c r="AB64" s="35">
        <v>96576.49</v>
      </c>
      <c r="AC64" s="35">
        <v>0</v>
      </c>
      <c r="AD64" s="35">
        <v>0</v>
      </c>
      <c r="AE64" s="35">
        <v>3512.8209999999999</v>
      </c>
      <c r="AF64" s="35">
        <v>3512.8209999999999</v>
      </c>
      <c r="AG64" s="35">
        <v>0</v>
      </c>
      <c r="AH64" s="35">
        <v>0</v>
      </c>
      <c r="AI64" s="35">
        <v>23147.52</v>
      </c>
      <c r="AJ64" s="35">
        <v>-514547</v>
      </c>
      <c r="AK64" s="35">
        <v>3512.8209999999999</v>
      </c>
      <c r="AL64" s="35">
        <v>3512.8209999999999</v>
      </c>
      <c r="AM64" s="35">
        <v>3512.8209999999999</v>
      </c>
      <c r="AN64" s="35">
        <v>3512.8209999999999</v>
      </c>
      <c r="AO64" s="35">
        <v>3512.8209999999999</v>
      </c>
      <c r="AP64" s="35">
        <v>3512.8209999999999</v>
      </c>
      <c r="AQ64" s="35">
        <v>3512.8209999999999</v>
      </c>
      <c r="AR64" s="35">
        <v>3512.8209999999999</v>
      </c>
      <c r="AS64" s="35">
        <v>3512.8209999999999</v>
      </c>
      <c r="AT64" s="35">
        <v>3512.8209999999999</v>
      </c>
      <c r="AU64" s="35">
        <v>96576.49</v>
      </c>
      <c r="AV64" s="35">
        <v>96576.49</v>
      </c>
      <c r="AW64" s="35">
        <v>96576.49</v>
      </c>
      <c r="AX64" s="35">
        <v>96576.49</v>
      </c>
      <c r="AY64" s="35">
        <v>96576.49</v>
      </c>
      <c r="AZ64" s="35">
        <v>96576.49</v>
      </c>
      <c r="BA64" s="35">
        <v>96576.49</v>
      </c>
      <c r="BB64" s="35">
        <v>96576.49</v>
      </c>
      <c r="BC64" s="35">
        <v>96576.49</v>
      </c>
      <c r="BD64" s="35">
        <v>96576.49</v>
      </c>
    </row>
    <row r="65" spans="1:56" x14ac:dyDescent="0.25">
      <c r="A65" s="35" t="s">
        <v>623</v>
      </c>
      <c r="B65" s="35">
        <v>13141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 t="s">
        <v>829</v>
      </c>
      <c r="N65" s="35" t="s">
        <v>830</v>
      </c>
      <c r="O65" s="35" t="s">
        <v>2</v>
      </c>
      <c r="P65" s="35">
        <v>13141</v>
      </c>
      <c r="Q65" s="35">
        <v>1782103</v>
      </c>
      <c r="R65" s="35">
        <v>58547.21</v>
      </c>
      <c r="S65" s="35">
        <v>3361444</v>
      </c>
      <c r="T65" s="35">
        <v>3125354</v>
      </c>
      <c r="U65" s="35">
        <v>236090.2</v>
      </c>
      <c r="V65" s="35">
        <v>7.0235000000000006E-2</v>
      </c>
      <c r="W65" s="35">
        <v>2781951</v>
      </c>
      <c r="X65" s="35">
        <v>1073069</v>
      </c>
      <c r="Y65" s="35">
        <v>1708882</v>
      </c>
      <c r="Z65" s="35">
        <v>0.61427500000000002</v>
      </c>
      <c r="AA65" s="35">
        <v>400075.4</v>
      </c>
      <c r="AB65" s="35">
        <v>400075.4</v>
      </c>
      <c r="AC65" s="35">
        <v>0</v>
      </c>
      <c r="AD65" s="35">
        <v>0</v>
      </c>
      <c r="AE65" s="35">
        <v>7877.2309999999998</v>
      </c>
      <c r="AF65" s="35">
        <v>7877.2309999999998</v>
      </c>
      <c r="AG65" s="35">
        <v>0</v>
      </c>
      <c r="AH65" s="35">
        <v>0</v>
      </c>
      <c r="AI65" s="35">
        <v>-131768</v>
      </c>
      <c r="AJ65" s="35">
        <v>-1840650</v>
      </c>
      <c r="AK65" s="35">
        <v>7877.2309999999998</v>
      </c>
      <c r="AL65" s="35">
        <v>7877.2309999999998</v>
      </c>
      <c r="AM65" s="35">
        <v>7877.2309999999998</v>
      </c>
      <c r="AN65" s="35">
        <v>7877.2309999999998</v>
      </c>
      <c r="AO65" s="35">
        <v>7877.2309999999998</v>
      </c>
      <c r="AP65" s="35">
        <v>7877.2309999999998</v>
      </c>
      <c r="AQ65" s="35">
        <v>7877.2309999999998</v>
      </c>
      <c r="AR65" s="35">
        <v>7877.2309999999998</v>
      </c>
      <c r="AS65" s="35">
        <v>7877.2309999999998</v>
      </c>
      <c r="AT65" s="35">
        <v>7877.2309999999998</v>
      </c>
      <c r="AU65" s="35">
        <v>400075.4</v>
      </c>
      <c r="AV65" s="35">
        <v>400075.4</v>
      </c>
      <c r="AW65" s="35">
        <v>400075.4</v>
      </c>
      <c r="AX65" s="35">
        <v>400075.4</v>
      </c>
      <c r="AY65" s="35">
        <v>400075.4</v>
      </c>
      <c r="AZ65" s="35">
        <v>400075.4</v>
      </c>
      <c r="BA65" s="35">
        <v>400075.4</v>
      </c>
      <c r="BB65" s="35">
        <v>400075.4</v>
      </c>
      <c r="BC65" s="35">
        <v>400075.4</v>
      </c>
      <c r="BD65" s="35">
        <v>400075.4</v>
      </c>
    </row>
    <row r="66" spans="1:56" x14ac:dyDescent="0.25">
      <c r="A66" s="35" t="s">
        <v>501</v>
      </c>
      <c r="B66" s="35">
        <v>13142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 t="s">
        <v>829</v>
      </c>
      <c r="N66" s="35" t="s">
        <v>830</v>
      </c>
      <c r="O66" s="35" t="s">
        <v>2</v>
      </c>
      <c r="P66" s="35">
        <v>13142</v>
      </c>
      <c r="Q66" s="35">
        <v>615580.1</v>
      </c>
      <c r="R66" s="35">
        <v>97578.69</v>
      </c>
      <c r="S66" s="35">
        <v>3251758</v>
      </c>
      <c r="T66" s="35">
        <v>1881985</v>
      </c>
      <c r="U66" s="35">
        <v>1369773</v>
      </c>
      <c r="V66" s="35">
        <v>0.42124099999999998</v>
      </c>
      <c r="W66" s="35">
        <v>3128898</v>
      </c>
      <c r="X66" s="35">
        <v>1069884</v>
      </c>
      <c r="Y66" s="35">
        <v>2059014</v>
      </c>
      <c r="Z66" s="35">
        <v>0.65806399999999998</v>
      </c>
      <c r="AA66" s="35">
        <v>168923.9</v>
      </c>
      <c r="AB66" s="35">
        <v>54602.81</v>
      </c>
      <c r="AC66" s="35">
        <v>114321.1</v>
      </c>
      <c r="AD66" s="35">
        <v>0.67676099999999995</v>
      </c>
      <c r="AE66" s="35">
        <v>159869.9</v>
      </c>
      <c r="AF66" s="35">
        <v>50933.22</v>
      </c>
      <c r="AG66" s="35">
        <v>108936.7</v>
      </c>
      <c r="AH66" s="35">
        <v>0.68140800000000001</v>
      </c>
      <c r="AI66" s="35">
        <v>1345855</v>
      </c>
      <c r="AJ66" s="35">
        <v>-604222</v>
      </c>
      <c r="AK66" s="35">
        <v>159869.9</v>
      </c>
      <c r="AL66" s="35">
        <v>159869.9</v>
      </c>
      <c r="AM66" s="35">
        <v>159869.9</v>
      </c>
      <c r="AN66" s="35">
        <v>159869.9</v>
      </c>
      <c r="AO66" s="35">
        <v>159869.9</v>
      </c>
      <c r="AP66" s="35">
        <v>159869.9</v>
      </c>
      <c r="AQ66" s="35">
        <v>159869.9</v>
      </c>
      <c r="AR66" s="35">
        <v>159869.9</v>
      </c>
      <c r="AS66" s="35">
        <v>159869.9</v>
      </c>
      <c r="AT66" s="35">
        <v>159869.9</v>
      </c>
      <c r="AU66" s="35">
        <v>168923.9</v>
      </c>
      <c r="AV66" s="35">
        <v>168923.9</v>
      </c>
      <c r="AW66" s="35">
        <v>168923.9</v>
      </c>
      <c r="AX66" s="35">
        <v>168923.9</v>
      </c>
      <c r="AY66" s="35">
        <v>168923.9</v>
      </c>
      <c r="AZ66" s="35">
        <v>168923.9</v>
      </c>
      <c r="BA66" s="35">
        <v>168923.9</v>
      </c>
      <c r="BB66" s="35">
        <v>168923.9</v>
      </c>
      <c r="BC66" s="35">
        <v>168923.9</v>
      </c>
      <c r="BD66" s="35">
        <v>168923.9</v>
      </c>
    </row>
    <row r="67" spans="1:56" x14ac:dyDescent="0.25">
      <c r="A67" s="35" t="s">
        <v>574</v>
      </c>
      <c r="B67" s="35">
        <v>13143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 t="s">
        <v>829</v>
      </c>
      <c r="N67" s="35" t="s">
        <v>830</v>
      </c>
      <c r="O67" s="35" t="s">
        <v>2</v>
      </c>
      <c r="P67" s="35">
        <v>13143</v>
      </c>
      <c r="Q67" s="35">
        <v>2254215</v>
      </c>
      <c r="R67" s="35">
        <v>78062.95</v>
      </c>
      <c r="S67" s="35">
        <v>3342513</v>
      </c>
      <c r="T67" s="35">
        <v>2943650</v>
      </c>
      <c r="U67" s="35">
        <v>398862.3</v>
      </c>
      <c r="V67" s="35">
        <v>0.11933000000000001</v>
      </c>
      <c r="W67" s="35">
        <v>1919440</v>
      </c>
      <c r="X67" s="35">
        <v>1070632</v>
      </c>
      <c r="Y67" s="35">
        <v>848808.1</v>
      </c>
      <c r="Z67" s="35">
        <v>0.44221700000000003</v>
      </c>
      <c r="AA67" s="35">
        <v>273212.5</v>
      </c>
      <c r="AB67" s="35">
        <v>270028.40000000002</v>
      </c>
      <c r="AC67" s="35">
        <v>3184.123</v>
      </c>
      <c r="AD67" s="35">
        <v>1.1653999999999999E-2</v>
      </c>
      <c r="AE67" s="35">
        <v>160938.9</v>
      </c>
      <c r="AF67" s="35">
        <v>129559.4</v>
      </c>
      <c r="AG67" s="35">
        <v>31379.54</v>
      </c>
      <c r="AH67" s="35">
        <v>0.19497800000000001</v>
      </c>
      <c r="AI67" s="35">
        <v>-1483470</v>
      </c>
      <c r="AJ67" s="35">
        <v>-2300898</v>
      </c>
      <c r="AK67" s="35">
        <v>160938.9</v>
      </c>
      <c r="AL67" s="35">
        <v>160938.9</v>
      </c>
      <c r="AM67" s="35">
        <v>160938.9</v>
      </c>
      <c r="AN67" s="35">
        <v>160938.9</v>
      </c>
      <c r="AO67" s="35">
        <v>160938.9</v>
      </c>
      <c r="AP67" s="35">
        <v>160938.9</v>
      </c>
      <c r="AQ67" s="35">
        <v>160938.9</v>
      </c>
      <c r="AR67" s="35">
        <v>160938.9</v>
      </c>
      <c r="AS67" s="35">
        <v>160938.9</v>
      </c>
      <c r="AT67" s="35">
        <v>160938.9</v>
      </c>
      <c r="AU67" s="35">
        <v>273212.5</v>
      </c>
      <c r="AV67" s="35">
        <v>273212.5</v>
      </c>
      <c r="AW67" s="35">
        <v>273212.5</v>
      </c>
      <c r="AX67" s="35">
        <v>273212.5</v>
      </c>
      <c r="AY67" s="35">
        <v>273212.5</v>
      </c>
      <c r="AZ67" s="35">
        <v>273212.5</v>
      </c>
      <c r="BA67" s="35">
        <v>273212.5</v>
      </c>
      <c r="BB67" s="35">
        <v>273212.5</v>
      </c>
      <c r="BC67" s="35">
        <v>273212.5</v>
      </c>
      <c r="BD67" s="35">
        <v>273212.5</v>
      </c>
    </row>
    <row r="68" spans="1:56" x14ac:dyDescent="0.25">
      <c r="A68" s="35" t="s">
        <v>308</v>
      </c>
      <c r="B68" s="35">
        <v>13146</v>
      </c>
      <c r="C68" s="35">
        <v>0</v>
      </c>
      <c r="D68" s="35">
        <v>0</v>
      </c>
      <c r="E68" s="35">
        <v>0</v>
      </c>
      <c r="F68" s="35">
        <v>0</v>
      </c>
      <c r="G68" s="35">
        <v>1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 t="s">
        <v>829</v>
      </c>
      <c r="N68" s="35" t="s">
        <v>830</v>
      </c>
      <c r="O68" s="35" t="s">
        <v>2</v>
      </c>
      <c r="P68" s="35">
        <v>13146</v>
      </c>
      <c r="Q68" s="35">
        <v>1005661</v>
      </c>
      <c r="R68" s="35">
        <v>39031.480000000003</v>
      </c>
      <c r="S68" s="35">
        <v>9512672</v>
      </c>
      <c r="T68" s="35">
        <v>6860435</v>
      </c>
      <c r="U68" s="35">
        <v>2652236</v>
      </c>
      <c r="V68" s="35">
        <v>0.27881099999999998</v>
      </c>
      <c r="W68" s="35">
        <v>6816463</v>
      </c>
      <c r="X68" s="35">
        <v>4191589</v>
      </c>
      <c r="Y68" s="35">
        <v>2624874</v>
      </c>
      <c r="Z68" s="35">
        <v>0.385079</v>
      </c>
      <c r="AA68" s="35">
        <v>5780733</v>
      </c>
      <c r="AB68" s="35">
        <v>3790305</v>
      </c>
      <c r="AC68" s="35">
        <v>1990428</v>
      </c>
      <c r="AD68" s="35">
        <v>0.34432099999999999</v>
      </c>
      <c r="AE68" s="35">
        <v>3730371</v>
      </c>
      <c r="AF68" s="35">
        <v>2315913</v>
      </c>
      <c r="AG68" s="35">
        <v>1414459</v>
      </c>
      <c r="AH68" s="35">
        <v>0.37917400000000001</v>
      </c>
      <c r="AI68" s="35">
        <v>1580181</v>
      </c>
      <c r="AJ68" s="35">
        <v>369766.1</v>
      </c>
      <c r="AK68" s="35">
        <v>3730371</v>
      </c>
      <c r="AL68" s="35">
        <v>3730371</v>
      </c>
      <c r="AM68" s="35">
        <v>3730371</v>
      </c>
      <c r="AN68" s="35">
        <v>3730371</v>
      </c>
      <c r="AO68" s="35">
        <v>2315913</v>
      </c>
      <c r="AP68" s="35">
        <v>3730371</v>
      </c>
      <c r="AQ68" s="35">
        <v>3730371</v>
      </c>
      <c r="AR68" s="35">
        <v>3730371</v>
      </c>
      <c r="AS68" s="35">
        <v>3730371</v>
      </c>
      <c r="AT68" s="35">
        <v>3730371</v>
      </c>
      <c r="AU68" s="35">
        <v>5780733</v>
      </c>
      <c r="AV68" s="35">
        <v>5780733</v>
      </c>
      <c r="AW68" s="35">
        <v>5780733</v>
      </c>
      <c r="AX68" s="35">
        <v>5780733</v>
      </c>
      <c r="AY68" s="35">
        <v>3790305</v>
      </c>
      <c r="AZ68" s="35">
        <v>5780733</v>
      </c>
      <c r="BA68" s="35">
        <v>5780733</v>
      </c>
      <c r="BB68" s="35">
        <v>5780733</v>
      </c>
      <c r="BC68" s="35">
        <v>5780733</v>
      </c>
      <c r="BD68" s="35">
        <v>5780733</v>
      </c>
    </row>
    <row r="69" spans="1:56" x14ac:dyDescent="0.25">
      <c r="A69" s="35" t="s">
        <v>363</v>
      </c>
      <c r="B69" s="35">
        <v>13147</v>
      </c>
      <c r="C69" s="35">
        <v>0</v>
      </c>
      <c r="D69" s="35">
        <v>0</v>
      </c>
      <c r="E69" s="35">
        <v>0</v>
      </c>
      <c r="F69" s="35">
        <v>0</v>
      </c>
      <c r="G69" s="35">
        <v>1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 t="s">
        <v>829</v>
      </c>
      <c r="N69" s="35" t="s">
        <v>830</v>
      </c>
      <c r="O69" s="35" t="s">
        <v>2</v>
      </c>
      <c r="P69" s="35">
        <v>13147</v>
      </c>
      <c r="Q69" s="35">
        <v>109560</v>
      </c>
      <c r="R69" s="35">
        <v>28133.48</v>
      </c>
      <c r="S69" s="35">
        <v>13259576</v>
      </c>
      <c r="T69" s="35">
        <v>11131549</v>
      </c>
      <c r="U69" s="35">
        <v>2128026</v>
      </c>
      <c r="V69" s="35">
        <v>0.16048999999999999</v>
      </c>
      <c r="W69" s="35">
        <v>6298919</v>
      </c>
      <c r="X69" s="35">
        <v>3554873</v>
      </c>
      <c r="Y69" s="35">
        <v>2744046</v>
      </c>
      <c r="Z69" s="35">
        <v>0.43563800000000003</v>
      </c>
      <c r="AA69" s="35">
        <v>5031690</v>
      </c>
      <c r="AB69" s="35">
        <v>4710637</v>
      </c>
      <c r="AC69" s="35">
        <v>321053.7</v>
      </c>
      <c r="AD69" s="35">
        <v>6.3806000000000002E-2</v>
      </c>
      <c r="AE69" s="35">
        <v>1353345</v>
      </c>
      <c r="AF69" s="35">
        <v>938109.8</v>
      </c>
      <c r="AG69" s="35">
        <v>415235.3</v>
      </c>
      <c r="AH69" s="35">
        <v>0.30682100000000001</v>
      </c>
      <c r="AI69" s="35">
        <v>2606353</v>
      </c>
      <c r="AJ69" s="35">
        <v>277541.8</v>
      </c>
      <c r="AK69" s="35">
        <v>1353345</v>
      </c>
      <c r="AL69" s="35">
        <v>1353345</v>
      </c>
      <c r="AM69" s="35">
        <v>1353345</v>
      </c>
      <c r="AN69" s="35">
        <v>1353345</v>
      </c>
      <c r="AO69" s="35">
        <v>938109.8</v>
      </c>
      <c r="AP69" s="35">
        <v>1353345</v>
      </c>
      <c r="AQ69" s="35">
        <v>1353345</v>
      </c>
      <c r="AR69" s="35">
        <v>1353345</v>
      </c>
      <c r="AS69" s="35">
        <v>1353345</v>
      </c>
      <c r="AT69" s="35">
        <v>1353345</v>
      </c>
      <c r="AU69" s="35">
        <v>5031690</v>
      </c>
      <c r="AV69" s="35">
        <v>5031690</v>
      </c>
      <c r="AW69" s="35">
        <v>5031690</v>
      </c>
      <c r="AX69" s="35">
        <v>5031690</v>
      </c>
      <c r="AY69" s="35">
        <v>4710637</v>
      </c>
      <c r="AZ69" s="35">
        <v>5031690</v>
      </c>
      <c r="BA69" s="35">
        <v>5031690</v>
      </c>
      <c r="BB69" s="35">
        <v>5031690</v>
      </c>
      <c r="BC69" s="35">
        <v>5031690</v>
      </c>
      <c r="BD69" s="35">
        <v>5031690</v>
      </c>
    </row>
    <row r="70" spans="1:56" x14ac:dyDescent="0.25">
      <c r="A70" s="35" t="s">
        <v>195</v>
      </c>
      <c r="B70" s="35">
        <v>13148</v>
      </c>
      <c r="C70" s="35">
        <v>0</v>
      </c>
      <c r="D70" s="35">
        <v>0</v>
      </c>
      <c r="E70" s="35">
        <v>0</v>
      </c>
      <c r="F70" s="35">
        <v>0</v>
      </c>
      <c r="G70" s="35">
        <v>1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 t="s">
        <v>829</v>
      </c>
      <c r="N70" s="35" t="s">
        <v>830</v>
      </c>
      <c r="O70" s="35" t="s">
        <v>2</v>
      </c>
      <c r="P70" s="35">
        <v>13148</v>
      </c>
      <c r="Q70" s="35">
        <v>1000150</v>
      </c>
      <c r="R70" s="35">
        <v>28133.48</v>
      </c>
      <c r="S70" s="35">
        <v>26726814</v>
      </c>
      <c r="T70" s="35">
        <v>11226962</v>
      </c>
      <c r="U70" s="35">
        <v>15499852</v>
      </c>
      <c r="V70" s="35">
        <v>0.57993600000000001</v>
      </c>
      <c r="W70" s="35">
        <v>12627025</v>
      </c>
      <c r="X70" s="35">
        <v>5199470</v>
      </c>
      <c r="Y70" s="35">
        <v>7427555</v>
      </c>
      <c r="Z70" s="35">
        <v>0.58822700000000006</v>
      </c>
      <c r="AA70" s="35">
        <v>19381622</v>
      </c>
      <c r="AB70" s="35">
        <v>6276728</v>
      </c>
      <c r="AC70" s="35">
        <v>13104894</v>
      </c>
      <c r="AD70" s="35">
        <v>0.67615099999999995</v>
      </c>
      <c r="AE70" s="35">
        <v>7042280</v>
      </c>
      <c r="AF70" s="35">
        <v>2260608</v>
      </c>
      <c r="AG70" s="35">
        <v>4781672</v>
      </c>
      <c r="AH70" s="35">
        <v>0.67899500000000002</v>
      </c>
      <c r="AI70" s="35">
        <v>6399272</v>
      </c>
      <c r="AJ70" s="35">
        <v>3753389</v>
      </c>
      <c r="AK70" s="35">
        <v>7042280</v>
      </c>
      <c r="AL70" s="35">
        <v>7042280</v>
      </c>
      <c r="AM70" s="35">
        <v>7042280</v>
      </c>
      <c r="AN70" s="35">
        <v>7042280</v>
      </c>
      <c r="AO70" s="35">
        <v>2260608</v>
      </c>
      <c r="AP70" s="35">
        <v>7042280</v>
      </c>
      <c r="AQ70" s="35">
        <v>7042280</v>
      </c>
      <c r="AR70" s="35">
        <v>7042280</v>
      </c>
      <c r="AS70" s="35">
        <v>7042280</v>
      </c>
      <c r="AT70" s="35">
        <v>7042280</v>
      </c>
      <c r="AU70" s="35">
        <v>19381622</v>
      </c>
      <c r="AV70" s="35">
        <v>19381622</v>
      </c>
      <c r="AW70" s="35">
        <v>19381622</v>
      </c>
      <c r="AX70" s="35">
        <v>19381622</v>
      </c>
      <c r="AY70" s="35">
        <v>6276728</v>
      </c>
      <c r="AZ70" s="35">
        <v>19381622</v>
      </c>
      <c r="BA70" s="35">
        <v>19381622</v>
      </c>
      <c r="BB70" s="35">
        <v>19381622</v>
      </c>
      <c r="BC70" s="35">
        <v>19381622</v>
      </c>
      <c r="BD70" s="35">
        <v>19381622</v>
      </c>
    </row>
    <row r="71" spans="1:56" x14ac:dyDescent="0.25">
      <c r="A71" s="35" t="s">
        <v>142</v>
      </c>
      <c r="B71" s="35">
        <v>13151</v>
      </c>
      <c r="C71" s="35">
        <v>0</v>
      </c>
      <c r="D71" s="35">
        <v>0</v>
      </c>
      <c r="E71" s="35">
        <v>0</v>
      </c>
      <c r="F71" s="35">
        <v>0</v>
      </c>
      <c r="G71" s="35">
        <v>1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 t="s">
        <v>829</v>
      </c>
      <c r="N71" s="35" t="s">
        <v>830</v>
      </c>
      <c r="O71" s="35" t="s">
        <v>2</v>
      </c>
      <c r="P71" s="35">
        <v>13151</v>
      </c>
      <c r="Q71" s="35">
        <v>556000</v>
      </c>
      <c r="R71" s="35">
        <v>58547.21</v>
      </c>
      <c r="S71" s="35">
        <v>30283717</v>
      </c>
      <c r="T71" s="35">
        <v>8141483</v>
      </c>
      <c r="U71" s="35">
        <v>22142234</v>
      </c>
      <c r="V71" s="35">
        <v>0.73116000000000003</v>
      </c>
      <c r="W71" s="35">
        <v>18763783</v>
      </c>
      <c r="X71" s="35">
        <v>4491827</v>
      </c>
      <c r="Y71" s="35">
        <v>14271956</v>
      </c>
      <c r="Z71" s="35">
        <v>0.76061199999999995</v>
      </c>
      <c r="AA71" s="35">
        <v>24804390</v>
      </c>
      <c r="AB71" s="35">
        <v>5512635</v>
      </c>
      <c r="AC71" s="35">
        <v>19291755</v>
      </c>
      <c r="AD71" s="35">
        <v>0.777756</v>
      </c>
      <c r="AE71" s="35">
        <v>13901598</v>
      </c>
      <c r="AF71" s="35">
        <v>3032752</v>
      </c>
      <c r="AG71" s="35">
        <v>10868846</v>
      </c>
      <c r="AH71" s="35">
        <v>0.78184100000000001</v>
      </c>
      <c r="AI71" s="35">
        <v>13657409</v>
      </c>
      <c r="AJ71" s="35">
        <v>10254298</v>
      </c>
      <c r="AK71" s="35">
        <v>13901598</v>
      </c>
      <c r="AL71" s="35">
        <v>13901598</v>
      </c>
      <c r="AM71" s="35">
        <v>13901598</v>
      </c>
      <c r="AN71" s="35">
        <v>13901598</v>
      </c>
      <c r="AO71" s="35">
        <v>3032752</v>
      </c>
      <c r="AP71" s="35">
        <v>13901598</v>
      </c>
      <c r="AQ71" s="35">
        <v>13901598</v>
      </c>
      <c r="AR71" s="35">
        <v>13901598</v>
      </c>
      <c r="AS71" s="35">
        <v>13901598</v>
      </c>
      <c r="AT71" s="35">
        <v>13901598</v>
      </c>
      <c r="AU71" s="35">
        <v>24804390</v>
      </c>
      <c r="AV71" s="35">
        <v>24804390</v>
      </c>
      <c r="AW71" s="35">
        <v>24804390</v>
      </c>
      <c r="AX71" s="35">
        <v>24804390</v>
      </c>
      <c r="AY71" s="35">
        <v>5512635</v>
      </c>
      <c r="AZ71" s="35">
        <v>24804390</v>
      </c>
      <c r="BA71" s="35">
        <v>24804390</v>
      </c>
      <c r="BB71" s="35">
        <v>24804390</v>
      </c>
      <c r="BC71" s="35">
        <v>24804390</v>
      </c>
      <c r="BD71" s="35">
        <v>24804390</v>
      </c>
    </row>
    <row r="72" spans="1:56" x14ac:dyDescent="0.25">
      <c r="A72" s="35" t="s">
        <v>172</v>
      </c>
      <c r="B72" s="35">
        <v>13152</v>
      </c>
      <c r="C72" s="35">
        <v>0</v>
      </c>
      <c r="D72" s="35">
        <v>0</v>
      </c>
      <c r="E72" s="35">
        <v>0</v>
      </c>
      <c r="F72" s="35">
        <v>0</v>
      </c>
      <c r="G72" s="35">
        <v>1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 t="s">
        <v>829</v>
      </c>
      <c r="N72" s="35" t="s">
        <v>830</v>
      </c>
      <c r="O72" s="35" t="s">
        <v>2</v>
      </c>
      <c r="P72" s="35">
        <v>13152</v>
      </c>
      <c r="Q72" s="35">
        <v>611513.59999999998</v>
      </c>
      <c r="R72" s="35">
        <v>58547.21</v>
      </c>
      <c r="S72" s="35">
        <v>25278849</v>
      </c>
      <c r="T72" s="35">
        <v>10874322</v>
      </c>
      <c r="U72" s="35">
        <v>14404527</v>
      </c>
      <c r="V72" s="35">
        <v>0.56982500000000003</v>
      </c>
      <c r="W72" s="35">
        <v>12280037</v>
      </c>
      <c r="X72" s="35">
        <v>4622243</v>
      </c>
      <c r="Y72" s="35">
        <v>7657794</v>
      </c>
      <c r="Z72" s="35">
        <v>0.62359699999999996</v>
      </c>
      <c r="AA72" s="35">
        <v>21076298</v>
      </c>
      <c r="AB72" s="35">
        <v>8049241</v>
      </c>
      <c r="AC72" s="35">
        <v>13027057</v>
      </c>
      <c r="AD72" s="35">
        <v>0.61809000000000003</v>
      </c>
      <c r="AE72" s="35">
        <v>9399157</v>
      </c>
      <c r="AF72" s="35">
        <v>3494059</v>
      </c>
      <c r="AG72" s="35">
        <v>5905098</v>
      </c>
      <c r="AH72" s="35">
        <v>0.62825799999999998</v>
      </c>
      <c r="AI72" s="35">
        <v>6987733</v>
      </c>
      <c r="AJ72" s="35">
        <v>5235037</v>
      </c>
      <c r="AK72" s="35">
        <v>9399157</v>
      </c>
      <c r="AL72" s="35">
        <v>9399157</v>
      </c>
      <c r="AM72" s="35">
        <v>9399157</v>
      </c>
      <c r="AN72" s="35">
        <v>9399157</v>
      </c>
      <c r="AO72" s="35">
        <v>3494059</v>
      </c>
      <c r="AP72" s="35">
        <v>9399157</v>
      </c>
      <c r="AQ72" s="35">
        <v>9399157</v>
      </c>
      <c r="AR72" s="35">
        <v>9399157</v>
      </c>
      <c r="AS72" s="35">
        <v>9399157</v>
      </c>
      <c r="AT72" s="35">
        <v>9399157</v>
      </c>
      <c r="AU72" s="35">
        <v>21076298</v>
      </c>
      <c r="AV72" s="35">
        <v>21076298</v>
      </c>
      <c r="AW72" s="35">
        <v>21076298</v>
      </c>
      <c r="AX72" s="35">
        <v>21076298</v>
      </c>
      <c r="AY72" s="35">
        <v>8049241</v>
      </c>
      <c r="AZ72" s="35">
        <v>21076298</v>
      </c>
      <c r="BA72" s="35">
        <v>21076298</v>
      </c>
      <c r="BB72" s="35">
        <v>21076298</v>
      </c>
      <c r="BC72" s="35">
        <v>21076298</v>
      </c>
      <c r="BD72" s="35">
        <v>21076298</v>
      </c>
    </row>
    <row r="73" spans="1:56" x14ac:dyDescent="0.25">
      <c r="A73" s="35" t="s">
        <v>185</v>
      </c>
      <c r="B73" s="35">
        <v>13153</v>
      </c>
      <c r="C73" s="35">
        <v>0</v>
      </c>
      <c r="D73" s="35">
        <v>0</v>
      </c>
      <c r="E73" s="35">
        <v>0</v>
      </c>
      <c r="F73" s="35">
        <v>0</v>
      </c>
      <c r="G73" s="35">
        <v>1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 t="s">
        <v>829</v>
      </c>
      <c r="N73" s="35" t="s">
        <v>830</v>
      </c>
      <c r="O73" s="35" t="s">
        <v>2</v>
      </c>
      <c r="P73" s="35">
        <v>13153</v>
      </c>
      <c r="Q73" s="35">
        <v>556000</v>
      </c>
      <c r="R73" s="35">
        <v>58547.21</v>
      </c>
      <c r="S73" s="35">
        <v>22379240</v>
      </c>
      <c r="T73" s="35">
        <v>8749853</v>
      </c>
      <c r="U73" s="35">
        <v>13629387</v>
      </c>
      <c r="V73" s="35">
        <v>0.60901899999999998</v>
      </c>
      <c r="W73" s="35">
        <v>13957007</v>
      </c>
      <c r="X73" s="35">
        <v>4236248</v>
      </c>
      <c r="Y73" s="35">
        <v>9720759</v>
      </c>
      <c r="Z73" s="35">
        <v>0.69647899999999996</v>
      </c>
      <c r="AA73" s="35">
        <v>13890052</v>
      </c>
      <c r="AB73" s="35">
        <v>4144917</v>
      </c>
      <c r="AC73" s="35">
        <v>9745135</v>
      </c>
      <c r="AD73" s="35">
        <v>0.70159099999999996</v>
      </c>
      <c r="AE73" s="35">
        <v>6491381</v>
      </c>
      <c r="AF73" s="35">
        <v>1906435</v>
      </c>
      <c r="AG73" s="35">
        <v>4584947</v>
      </c>
      <c r="AH73" s="35">
        <v>0.70631299999999997</v>
      </c>
      <c r="AI73" s="35">
        <v>9106212</v>
      </c>
      <c r="AJ73" s="35">
        <v>3970399</v>
      </c>
      <c r="AK73" s="35">
        <v>6491381</v>
      </c>
      <c r="AL73" s="35">
        <v>6491381</v>
      </c>
      <c r="AM73" s="35">
        <v>6491381</v>
      </c>
      <c r="AN73" s="35">
        <v>6491381</v>
      </c>
      <c r="AO73" s="35">
        <v>1906435</v>
      </c>
      <c r="AP73" s="35">
        <v>6491381</v>
      </c>
      <c r="AQ73" s="35">
        <v>6491381</v>
      </c>
      <c r="AR73" s="35">
        <v>6491381</v>
      </c>
      <c r="AS73" s="35">
        <v>6491381</v>
      </c>
      <c r="AT73" s="35">
        <v>6491381</v>
      </c>
      <c r="AU73" s="35">
        <v>13890052</v>
      </c>
      <c r="AV73" s="35">
        <v>13890052</v>
      </c>
      <c r="AW73" s="35">
        <v>13890052</v>
      </c>
      <c r="AX73" s="35">
        <v>13890052</v>
      </c>
      <c r="AY73" s="35">
        <v>4144917</v>
      </c>
      <c r="AZ73" s="35">
        <v>13890052</v>
      </c>
      <c r="BA73" s="35">
        <v>13890052</v>
      </c>
      <c r="BB73" s="35">
        <v>13890052</v>
      </c>
      <c r="BC73" s="35">
        <v>13890052</v>
      </c>
      <c r="BD73" s="35">
        <v>13890052</v>
      </c>
    </row>
    <row r="74" spans="1:56" x14ac:dyDescent="0.25">
      <c r="A74" s="35" t="s">
        <v>624</v>
      </c>
      <c r="B74" s="35">
        <v>13154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 t="s">
        <v>829</v>
      </c>
      <c r="N74" s="35" t="s">
        <v>830</v>
      </c>
      <c r="O74" s="35" t="s">
        <v>2</v>
      </c>
      <c r="P74" s="35">
        <v>13154</v>
      </c>
      <c r="Q74" s="35">
        <v>1696994</v>
      </c>
      <c r="R74" s="35">
        <v>97578.69</v>
      </c>
      <c r="S74" s="35">
        <v>6231134</v>
      </c>
      <c r="T74" s="35">
        <v>3076364</v>
      </c>
      <c r="U74" s="35">
        <v>3154770</v>
      </c>
      <c r="V74" s="35">
        <v>0.50629199999999996</v>
      </c>
      <c r="W74" s="35">
        <v>4199038</v>
      </c>
      <c r="X74" s="35">
        <v>1529052</v>
      </c>
      <c r="Y74" s="35">
        <v>2669985</v>
      </c>
      <c r="Z74" s="35">
        <v>0.63585599999999998</v>
      </c>
      <c r="AA74" s="35">
        <v>44350.53</v>
      </c>
      <c r="AB74" s="35">
        <v>44350.53</v>
      </c>
      <c r="AC74" s="35">
        <v>0</v>
      </c>
      <c r="AD74" s="35">
        <v>0</v>
      </c>
      <c r="AE74" s="35">
        <v>957.03779999999995</v>
      </c>
      <c r="AF74" s="35">
        <v>957.03779999999995</v>
      </c>
      <c r="AG74" s="35">
        <v>0</v>
      </c>
      <c r="AH74" s="35">
        <v>0</v>
      </c>
      <c r="AI74" s="35">
        <v>875412.3</v>
      </c>
      <c r="AJ74" s="35">
        <v>-1794573</v>
      </c>
      <c r="AK74" s="35">
        <v>957.03779999999995</v>
      </c>
      <c r="AL74" s="35">
        <v>957.03779999999995</v>
      </c>
      <c r="AM74" s="35">
        <v>957.03779999999995</v>
      </c>
      <c r="AN74" s="35">
        <v>957.03779999999995</v>
      </c>
      <c r="AO74" s="35">
        <v>957.03779999999995</v>
      </c>
      <c r="AP74" s="35">
        <v>957.03779999999995</v>
      </c>
      <c r="AQ74" s="35">
        <v>957.03779999999995</v>
      </c>
      <c r="AR74" s="35">
        <v>957.03779999999995</v>
      </c>
      <c r="AS74" s="35">
        <v>957.03779999999995</v>
      </c>
      <c r="AT74" s="35">
        <v>957.03779999999995</v>
      </c>
      <c r="AU74" s="35">
        <v>44350.53</v>
      </c>
      <c r="AV74" s="35">
        <v>44350.53</v>
      </c>
      <c r="AW74" s="35">
        <v>44350.53</v>
      </c>
      <c r="AX74" s="35">
        <v>44350.53</v>
      </c>
      <c r="AY74" s="35">
        <v>44350.53</v>
      </c>
      <c r="AZ74" s="35">
        <v>44350.53</v>
      </c>
      <c r="BA74" s="35">
        <v>44350.53</v>
      </c>
      <c r="BB74" s="35">
        <v>44350.53</v>
      </c>
      <c r="BC74" s="35">
        <v>44350.53</v>
      </c>
      <c r="BD74" s="35">
        <v>44350.53</v>
      </c>
    </row>
    <row r="75" spans="1:56" x14ac:dyDescent="0.25">
      <c r="A75" s="35" t="s">
        <v>625</v>
      </c>
      <c r="B75" s="35">
        <v>13155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 t="s">
        <v>829</v>
      </c>
      <c r="N75" s="35" t="s">
        <v>830</v>
      </c>
      <c r="O75" s="35" t="s">
        <v>2</v>
      </c>
      <c r="P75" s="35">
        <v>13155</v>
      </c>
      <c r="Q75" s="35">
        <v>1409374</v>
      </c>
      <c r="R75" s="35">
        <v>97578.69</v>
      </c>
      <c r="S75" s="35">
        <v>5123616</v>
      </c>
      <c r="T75" s="35">
        <v>3092139</v>
      </c>
      <c r="U75" s="35">
        <v>2031477</v>
      </c>
      <c r="V75" s="35">
        <v>0.39649299999999998</v>
      </c>
      <c r="W75" s="35">
        <v>5706912</v>
      </c>
      <c r="X75" s="35">
        <v>2122923</v>
      </c>
      <c r="Y75" s="35">
        <v>3583990</v>
      </c>
      <c r="Z75" s="35">
        <v>0.62800900000000004</v>
      </c>
      <c r="AA75" s="35">
        <v>81503.199999999997</v>
      </c>
      <c r="AB75" s="35">
        <v>81503.199999999997</v>
      </c>
      <c r="AC75" s="35">
        <v>0</v>
      </c>
      <c r="AD75" s="35">
        <v>0</v>
      </c>
      <c r="AE75" s="35">
        <v>1718.6669999999999</v>
      </c>
      <c r="AF75" s="35">
        <v>1718.6669999999999</v>
      </c>
      <c r="AG75" s="35">
        <v>0</v>
      </c>
      <c r="AH75" s="35">
        <v>0</v>
      </c>
      <c r="AI75" s="35">
        <v>2077037</v>
      </c>
      <c r="AJ75" s="35">
        <v>-1506953</v>
      </c>
      <c r="AK75" s="35">
        <v>1718.6669999999999</v>
      </c>
      <c r="AL75" s="35">
        <v>1718.6669999999999</v>
      </c>
      <c r="AM75" s="35">
        <v>1718.6669999999999</v>
      </c>
      <c r="AN75" s="35">
        <v>1718.6669999999999</v>
      </c>
      <c r="AO75" s="35">
        <v>1718.6669999999999</v>
      </c>
      <c r="AP75" s="35">
        <v>1718.6669999999999</v>
      </c>
      <c r="AQ75" s="35">
        <v>1718.6669999999999</v>
      </c>
      <c r="AR75" s="35">
        <v>1718.6669999999999</v>
      </c>
      <c r="AS75" s="35">
        <v>1718.6669999999999</v>
      </c>
      <c r="AT75" s="35">
        <v>1718.6669999999999</v>
      </c>
      <c r="AU75" s="35">
        <v>81503.199999999997</v>
      </c>
      <c r="AV75" s="35">
        <v>81503.199999999997</v>
      </c>
      <c r="AW75" s="35">
        <v>81503.199999999997</v>
      </c>
      <c r="AX75" s="35">
        <v>81503.199999999997</v>
      </c>
      <c r="AY75" s="35">
        <v>81503.199999999997</v>
      </c>
      <c r="AZ75" s="35">
        <v>81503.199999999997</v>
      </c>
      <c r="BA75" s="35">
        <v>81503.199999999997</v>
      </c>
      <c r="BB75" s="35">
        <v>81503.199999999997</v>
      </c>
      <c r="BC75" s="35">
        <v>81503.199999999997</v>
      </c>
      <c r="BD75" s="35">
        <v>81503.199999999997</v>
      </c>
    </row>
    <row r="76" spans="1:56" x14ac:dyDescent="0.25">
      <c r="A76" s="35" t="s">
        <v>348</v>
      </c>
      <c r="B76" s="35">
        <v>13156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 t="s">
        <v>829</v>
      </c>
      <c r="N76" s="35" t="s">
        <v>830</v>
      </c>
      <c r="O76" s="35" t="s">
        <v>2</v>
      </c>
      <c r="P76" s="35">
        <v>13156</v>
      </c>
      <c r="Q76" s="35">
        <v>576000</v>
      </c>
      <c r="R76" s="35">
        <v>58547.21</v>
      </c>
      <c r="S76" s="35">
        <v>5886717</v>
      </c>
      <c r="T76" s="35">
        <v>3558493</v>
      </c>
      <c r="U76" s="35">
        <v>2328224</v>
      </c>
      <c r="V76" s="35">
        <v>0.395505</v>
      </c>
      <c r="W76" s="35">
        <v>4361511</v>
      </c>
      <c r="X76" s="35">
        <v>1499631</v>
      </c>
      <c r="Y76" s="35">
        <v>2861880</v>
      </c>
      <c r="Z76" s="35">
        <v>0.65616699999999994</v>
      </c>
      <c r="AA76" s="35">
        <v>1707483</v>
      </c>
      <c r="AB76" s="35">
        <v>992452.6</v>
      </c>
      <c r="AC76" s="35">
        <v>715030.7</v>
      </c>
      <c r="AD76" s="35">
        <v>0.418763</v>
      </c>
      <c r="AE76" s="35">
        <v>1301691</v>
      </c>
      <c r="AF76" s="35">
        <v>598645.69999999995</v>
      </c>
      <c r="AG76" s="35">
        <v>703045.3</v>
      </c>
      <c r="AH76" s="35">
        <v>0.54010199999999997</v>
      </c>
      <c r="AI76" s="35">
        <v>2227333</v>
      </c>
      <c r="AJ76" s="35">
        <v>68498.12</v>
      </c>
      <c r="AK76" s="35">
        <v>1301691</v>
      </c>
      <c r="AL76" s="35">
        <v>1301691</v>
      </c>
      <c r="AM76" s="35">
        <v>1301691</v>
      </c>
      <c r="AN76" s="35">
        <v>1301691</v>
      </c>
      <c r="AO76" s="35">
        <v>1301691</v>
      </c>
      <c r="AP76" s="35">
        <v>1301691</v>
      </c>
      <c r="AQ76" s="35">
        <v>1301691</v>
      </c>
      <c r="AR76" s="35">
        <v>1301691</v>
      </c>
      <c r="AS76" s="35">
        <v>1301691</v>
      </c>
      <c r="AT76" s="35">
        <v>1301691</v>
      </c>
      <c r="AU76" s="35">
        <v>1707483</v>
      </c>
      <c r="AV76" s="35">
        <v>1707483</v>
      </c>
      <c r="AW76" s="35">
        <v>1707483</v>
      </c>
      <c r="AX76" s="35">
        <v>1707483</v>
      </c>
      <c r="AY76" s="35">
        <v>1707483</v>
      </c>
      <c r="AZ76" s="35">
        <v>1707483</v>
      </c>
      <c r="BA76" s="35">
        <v>1707483</v>
      </c>
      <c r="BB76" s="35">
        <v>1707483</v>
      </c>
      <c r="BC76" s="35">
        <v>1707483</v>
      </c>
      <c r="BD76" s="35">
        <v>1707483</v>
      </c>
    </row>
    <row r="77" spans="1:56" x14ac:dyDescent="0.25">
      <c r="A77" s="35" t="s">
        <v>552</v>
      </c>
      <c r="B77" s="35">
        <v>13157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 t="s">
        <v>829</v>
      </c>
      <c r="N77" s="35" t="s">
        <v>830</v>
      </c>
      <c r="O77" s="35" t="s">
        <v>2</v>
      </c>
      <c r="P77" s="35">
        <v>13157</v>
      </c>
      <c r="Q77" s="35">
        <v>500000</v>
      </c>
      <c r="R77" s="35">
        <v>39031.480000000003</v>
      </c>
      <c r="S77" s="35">
        <v>3324313</v>
      </c>
      <c r="T77" s="35">
        <v>2496055</v>
      </c>
      <c r="U77" s="35">
        <v>828257.9</v>
      </c>
      <c r="V77" s="35">
        <v>0.24915200000000001</v>
      </c>
      <c r="W77" s="35">
        <v>1985090</v>
      </c>
      <c r="X77" s="35">
        <v>1140032</v>
      </c>
      <c r="Y77" s="35">
        <v>845058.3</v>
      </c>
      <c r="Z77" s="35">
        <v>0.425703</v>
      </c>
      <c r="AA77" s="35">
        <v>87132.81</v>
      </c>
      <c r="AB77" s="35">
        <v>61991.54</v>
      </c>
      <c r="AC77" s="35">
        <v>25141.27</v>
      </c>
      <c r="AD77" s="35">
        <v>0.28854000000000002</v>
      </c>
      <c r="AE77" s="35">
        <v>82853.710000000006</v>
      </c>
      <c r="AF77" s="35">
        <v>42321.8</v>
      </c>
      <c r="AG77" s="35">
        <v>40531.910000000003</v>
      </c>
      <c r="AH77" s="35">
        <v>0.48919800000000002</v>
      </c>
      <c r="AI77" s="35">
        <v>306026.8</v>
      </c>
      <c r="AJ77" s="35">
        <v>-498500</v>
      </c>
      <c r="AK77" s="35">
        <v>82853.710000000006</v>
      </c>
      <c r="AL77" s="35">
        <v>82853.710000000006</v>
      </c>
      <c r="AM77" s="35">
        <v>82853.710000000006</v>
      </c>
      <c r="AN77" s="35">
        <v>82853.710000000006</v>
      </c>
      <c r="AO77" s="35">
        <v>82853.710000000006</v>
      </c>
      <c r="AP77" s="35">
        <v>82853.710000000006</v>
      </c>
      <c r="AQ77" s="35">
        <v>82853.710000000006</v>
      </c>
      <c r="AR77" s="35">
        <v>82853.710000000006</v>
      </c>
      <c r="AS77" s="35">
        <v>82853.710000000006</v>
      </c>
      <c r="AT77" s="35">
        <v>82853.710000000006</v>
      </c>
      <c r="AU77" s="35">
        <v>87132.81</v>
      </c>
      <c r="AV77" s="35">
        <v>87132.81</v>
      </c>
      <c r="AW77" s="35">
        <v>87132.81</v>
      </c>
      <c r="AX77" s="35">
        <v>87132.81</v>
      </c>
      <c r="AY77" s="35">
        <v>87132.81</v>
      </c>
      <c r="AZ77" s="35">
        <v>87132.81</v>
      </c>
      <c r="BA77" s="35">
        <v>87132.81</v>
      </c>
      <c r="BB77" s="35">
        <v>87132.81</v>
      </c>
      <c r="BC77" s="35">
        <v>87132.81</v>
      </c>
      <c r="BD77" s="35">
        <v>87132.81</v>
      </c>
    </row>
    <row r="78" spans="1:56" x14ac:dyDescent="0.25">
      <c r="A78" s="35" t="s">
        <v>326</v>
      </c>
      <c r="B78" s="35">
        <v>13158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 t="s">
        <v>829</v>
      </c>
      <c r="N78" s="35" t="s">
        <v>830</v>
      </c>
      <c r="O78" s="35" t="s">
        <v>2</v>
      </c>
      <c r="P78" s="35">
        <v>13158</v>
      </c>
      <c r="Q78" s="35">
        <v>109560</v>
      </c>
      <c r="R78" s="35">
        <v>28133.48</v>
      </c>
      <c r="S78" s="35">
        <v>8019486</v>
      </c>
      <c r="T78" s="35">
        <v>5927527</v>
      </c>
      <c r="U78" s="35">
        <v>2091959</v>
      </c>
      <c r="V78" s="35">
        <v>0.26085999999999998</v>
      </c>
      <c r="W78" s="35">
        <v>5514389</v>
      </c>
      <c r="X78" s="35">
        <v>2867067</v>
      </c>
      <c r="Y78" s="35">
        <v>2647322</v>
      </c>
      <c r="Z78" s="35">
        <v>0.48007499999999997</v>
      </c>
      <c r="AA78" s="35">
        <v>2393555</v>
      </c>
      <c r="AB78" s="35">
        <v>1643052</v>
      </c>
      <c r="AC78" s="35">
        <v>750503.2</v>
      </c>
      <c r="AD78" s="35">
        <v>0.313552</v>
      </c>
      <c r="AE78" s="35">
        <v>1038913</v>
      </c>
      <c r="AF78" s="35">
        <v>527028.1</v>
      </c>
      <c r="AG78" s="35">
        <v>511884.5</v>
      </c>
      <c r="AH78" s="35">
        <v>0.49271199999999998</v>
      </c>
      <c r="AI78" s="35">
        <v>2509628</v>
      </c>
      <c r="AJ78" s="35">
        <v>374191.1</v>
      </c>
      <c r="AK78" s="35">
        <v>1038913</v>
      </c>
      <c r="AL78" s="35">
        <v>1038913</v>
      </c>
      <c r="AM78" s="35">
        <v>1038913</v>
      </c>
      <c r="AN78" s="35">
        <v>1038913</v>
      </c>
      <c r="AO78" s="35">
        <v>1038913</v>
      </c>
      <c r="AP78" s="35">
        <v>1038913</v>
      </c>
      <c r="AQ78" s="35">
        <v>1038913</v>
      </c>
      <c r="AR78" s="35">
        <v>1038913</v>
      </c>
      <c r="AS78" s="35">
        <v>1038913</v>
      </c>
      <c r="AT78" s="35">
        <v>1038913</v>
      </c>
      <c r="AU78" s="35">
        <v>2393555</v>
      </c>
      <c r="AV78" s="35">
        <v>2393555</v>
      </c>
      <c r="AW78" s="35">
        <v>2393555</v>
      </c>
      <c r="AX78" s="35">
        <v>2393555</v>
      </c>
      <c r="AY78" s="35">
        <v>2393555</v>
      </c>
      <c r="AZ78" s="35">
        <v>2393555</v>
      </c>
      <c r="BA78" s="35">
        <v>2393555</v>
      </c>
      <c r="BB78" s="35">
        <v>2393555</v>
      </c>
      <c r="BC78" s="35">
        <v>2393555</v>
      </c>
      <c r="BD78" s="35">
        <v>2393555</v>
      </c>
    </row>
    <row r="79" spans="1:56" x14ac:dyDescent="0.25">
      <c r="A79" s="35" t="s">
        <v>519</v>
      </c>
      <c r="B79" s="35">
        <v>13163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 t="s">
        <v>829</v>
      </c>
      <c r="N79" s="35" t="s">
        <v>830</v>
      </c>
      <c r="O79" s="35" t="s">
        <v>2</v>
      </c>
      <c r="P79" s="35">
        <v>13163</v>
      </c>
      <c r="Q79" s="35">
        <v>1125100</v>
      </c>
      <c r="R79" s="35">
        <v>58547.21</v>
      </c>
      <c r="S79" s="35">
        <v>5508216</v>
      </c>
      <c r="T79" s="35">
        <v>4844150</v>
      </c>
      <c r="U79" s="35">
        <v>664066.80000000005</v>
      </c>
      <c r="V79" s="35">
        <v>0.120559</v>
      </c>
      <c r="W79" s="35">
        <v>3288960</v>
      </c>
      <c r="X79" s="35">
        <v>1541350</v>
      </c>
      <c r="Y79" s="35">
        <v>1747610</v>
      </c>
      <c r="Z79" s="35">
        <v>0.53135600000000005</v>
      </c>
      <c r="AA79" s="35">
        <v>510427</v>
      </c>
      <c r="AB79" s="35">
        <v>500987.7</v>
      </c>
      <c r="AC79" s="35">
        <v>9439.2540000000008</v>
      </c>
      <c r="AD79" s="35">
        <v>1.8492999999999999E-2</v>
      </c>
      <c r="AE79" s="35">
        <v>138584</v>
      </c>
      <c r="AF79" s="35">
        <v>53597.77</v>
      </c>
      <c r="AG79" s="35">
        <v>84986.26</v>
      </c>
      <c r="AH79" s="35">
        <v>0.61324699999999999</v>
      </c>
      <c r="AI79" s="35">
        <v>563962.69999999995</v>
      </c>
      <c r="AJ79" s="35">
        <v>-1098661</v>
      </c>
      <c r="AK79" s="35">
        <v>138584</v>
      </c>
      <c r="AL79" s="35">
        <v>138584</v>
      </c>
      <c r="AM79" s="35">
        <v>138584</v>
      </c>
      <c r="AN79" s="35">
        <v>138584</v>
      </c>
      <c r="AO79" s="35">
        <v>138584</v>
      </c>
      <c r="AP79" s="35">
        <v>138584</v>
      </c>
      <c r="AQ79" s="35">
        <v>138584</v>
      </c>
      <c r="AR79" s="35">
        <v>138584</v>
      </c>
      <c r="AS79" s="35">
        <v>138584</v>
      </c>
      <c r="AT79" s="35">
        <v>138584</v>
      </c>
      <c r="AU79" s="35">
        <v>510427</v>
      </c>
      <c r="AV79" s="35">
        <v>510427</v>
      </c>
      <c r="AW79" s="35">
        <v>510427</v>
      </c>
      <c r="AX79" s="35">
        <v>510427</v>
      </c>
      <c r="AY79" s="35">
        <v>510427</v>
      </c>
      <c r="AZ79" s="35">
        <v>510427</v>
      </c>
      <c r="BA79" s="35">
        <v>510427</v>
      </c>
      <c r="BB79" s="35">
        <v>510427</v>
      </c>
      <c r="BC79" s="35">
        <v>510427</v>
      </c>
      <c r="BD79" s="35">
        <v>510427</v>
      </c>
    </row>
    <row r="80" spans="1:56" x14ac:dyDescent="0.25">
      <c r="A80" s="35" t="s">
        <v>575</v>
      </c>
      <c r="B80" s="35">
        <v>13169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 t="s">
        <v>829</v>
      </c>
      <c r="N80" s="35" t="s">
        <v>830</v>
      </c>
      <c r="O80" s="35" t="s">
        <v>2</v>
      </c>
      <c r="P80" s="35">
        <v>13169</v>
      </c>
      <c r="Q80" s="35">
        <v>1215500</v>
      </c>
      <c r="R80" s="35">
        <v>58547.21</v>
      </c>
      <c r="S80" s="35">
        <v>4568361</v>
      </c>
      <c r="T80" s="35">
        <v>3335389</v>
      </c>
      <c r="U80" s="35">
        <v>1232972</v>
      </c>
      <c r="V80" s="35">
        <v>0.26989400000000002</v>
      </c>
      <c r="W80" s="35">
        <v>6313920</v>
      </c>
      <c r="X80" s="35">
        <v>3646985</v>
      </c>
      <c r="Y80" s="35">
        <v>2666936</v>
      </c>
      <c r="Z80" s="35">
        <v>0.42238999999999999</v>
      </c>
      <c r="AA80" s="35">
        <v>80471.14</v>
      </c>
      <c r="AB80" s="35">
        <v>60897.63</v>
      </c>
      <c r="AC80" s="35">
        <v>19573.509999999998</v>
      </c>
      <c r="AD80" s="35">
        <v>0.24323600000000001</v>
      </c>
      <c r="AE80" s="35">
        <v>75075.73</v>
      </c>
      <c r="AF80" s="35">
        <v>56171.02</v>
      </c>
      <c r="AG80" s="35">
        <v>18904.71</v>
      </c>
      <c r="AH80" s="35">
        <v>0.25180900000000001</v>
      </c>
      <c r="AI80" s="35">
        <v>1392888</v>
      </c>
      <c r="AJ80" s="35">
        <v>-1255143</v>
      </c>
      <c r="AK80" s="35">
        <v>75075.73</v>
      </c>
      <c r="AL80" s="35">
        <v>75075.73</v>
      </c>
      <c r="AM80" s="35">
        <v>75075.73</v>
      </c>
      <c r="AN80" s="35">
        <v>75075.73</v>
      </c>
      <c r="AO80" s="35">
        <v>75075.73</v>
      </c>
      <c r="AP80" s="35">
        <v>75075.73</v>
      </c>
      <c r="AQ80" s="35">
        <v>75075.73</v>
      </c>
      <c r="AR80" s="35">
        <v>75075.73</v>
      </c>
      <c r="AS80" s="35">
        <v>75075.73</v>
      </c>
      <c r="AT80" s="35">
        <v>75075.73</v>
      </c>
      <c r="AU80" s="35">
        <v>80471.14</v>
      </c>
      <c r="AV80" s="35">
        <v>80471.14</v>
      </c>
      <c r="AW80" s="35">
        <v>80471.14</v>
      </c>
      <c r="AX80" s="35">
        <v>80471.14</v>
      </c>
      <c r="AY80" s="35">
        <v>80471.14</v>
      </c>
      <c r="AZ80" s="35">
        <v>80471.14</v>
      </c>
      <c r="BA80" s="35">
        <v>80471.14</v>
      </c>
      <c r="BB80" s="35">
        <v>80471.14</v>
      </c>
      <c r="BC80" s="35">
        <v>80471.14</v>
      </c>
      <c r="BD80" s="35">
        <v>80471.14</v>
      </c>
    </row>
    <row r="81" spans="1:56" x14ac:dyDescent="0.25">
      <c r="A81" s="35" t="s">
        <v>591</v>
      </c>
      <c r="B81" s="35">
        <v>13172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 t="s">
        <v>829</v>
      </c>
      <c r="N81" s="35" t="s">
        <v>830</v>
      </c>
      <c r="O81" s="35" t="s">
        <v>2</v>
      </c>
      <c r="P81" s="35">
        <v>13172</v>
      </c>
      <c r="Q81" s="35">
        <v>304000</v>
      </c>
      <c r="R81" s="35">
        <v>28133.48</v>
      </c>
      <c r="S81" s="35">
        <v>3464145</v>
      </c>
      <c r="T81" s="35">
        <v>3338187</v>
      </c>
      <c r="U81" s="35">
        <v>125958</v>
      </c>
      <c r="V81" s="35">
        <v>3.6360000000000003E-2</v>
      </c>
      <c r="W81" s="35">
        <v>1844985</v>
      </c>
      <c r="X81" s="35">
        <v>1426995</v>
      </c>
      <c r="Y81" s="35">
        <v>417989.5</v>
      </c>
      <c r="Z81" s="35">
        <v>0.22655400000000001</v>
      </c>
      <c r="AA81" s="35">
        <v>1208586</v>
      </c>
      <c r="AB81" s="35">
        <v>1207536</v>
      </c>
      <c r="AC81" s="35">
        <v>1050</v>
      </c>
      <c r="AD81" s="35">
        <v>8.6899999999999998E-4</v>
      </c>
      <c r="AE81" s="35">
        <v>614927.6</v>
      </c>
      <c r="AF81" s="35">
        <v>608152.5</v>
      </c>
      <c r="AG81" s="35">
        <v>6775.1279999999997</v>
      </c>
      <c r="AH81" s="35">
        <v>1.1018E-2</v>
      </c>
      <c r="AI81" s="35">
        <v>85855.97</v>
      </c>
      <c r="AJ81" s="35">
        <v>-325358</v>
      </c>
      <c r="AK81" s="35">
        <v>614927.6</v>
      </c>
      <c r="AL81" s="35">
        <v>614927.6</v>
      </c>
      <c r="AM81" s="35">
        <v>614927.6</v>
      </c>
      <c r="AN81" s="35">
        <v>614927.6</v>
      </c>
      <c r="AO81" s="35">
        <v>614927.6</v>
      </c>
      <c r="AP81" s="35">
        <v>614927.6</v>
      </c>
      <c r="AQ81" s="35">
        <v>614927.6</v>
      </c>
      <c r="AR81" s="35">
        <v>614927.6</v>
      </c>
      <c r="AS81" s="35">
        <v>614927.6</v>
      </c>
      <c r="AT81" s="35">
        <v>614927.6</v>
      </c>
      <c r="AU81" s="35">
        <v>1208586</v>
      </c>
      <c r="AV81" s="35">
        <v>1208586</v>
      </c>
      <c r="AW81" s="35">
        <v>1208586</v>
      </c>
      <c r="AX81" s="35">
        <v>1208586</v>
      </c>
      <c r="AY81" s="35">
        <v>1208586</v>
      </c>
      <c r="AZ81" s="35">
        <v>1208586</v>
      </c>
      <c r="BA81" s="35">
        <v>1208586</v>
      </c>
      <c r="BB81" s="35">
        <v>1208586</v>
      </c>
      <c r="BC81" s="35">
        <v>1208586</v>
      </c>
      <c r="BD81" s="35">
        <v>1208586</v>
      </c>
    </row>
    <row r="82" spans="1:56" x14ac:dyDescent="0.25">
      <c r="A82" s="35" t="s">
        <v>239</v>
      </c>
      <c r="B82" s="35">
        <v>13174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 t="s">
        <v>829</v>
      </c>
      <c r="N82" s="35" t="s">
        <v>830</v>
      </c>
      <c r="O82" s="35" t="s">
        <v>2</v>
      </c>
      <c r="P82" s="35">
        <v>13174</v>
      </c>
      <c r="Q82" s="35">
        <v>2164419</v>
      </c>
      <c r="R82" s="35">
        <v>156125.9</v>
      </c>
      <c r="S82" s="35">
        <v>9850203</v>
      </c>
      <c r="T82" s="35">
        <v>4018783</v>
      </c>
      <c r="U82" s="35">
        <v>5831419</v>
      </c>
      <c r="V82" s="35">
        <v>0.59201000000000004</v>
      </c>
      <c r="W82" s="35">
        <v>6752317</v>
      </c>
      <c r="X82" s="35">
        <v>1833626</v>
      </c>
      <c r="Y82" s="35">
        <v>4918692</v>
      </c>
      <c r="Z82" s="35">
        <v>0.72844500000000001</v>
      </c>
      <c r="AA82" s="35">
        <v>4552716</v>
      </c>
      <c r="AB82" s="35">
        <v>1156556</v>
      </c>
      <c r="AC82" s="35">
        <v>3396160</v>
      </c>
      <c r="AD82" s="35">
        <v>0.74596399999999996</v>
      </c>
      <c r="AE82" s="35">
        <v>3174286</v>
      </c>
      <c r="AF82" s="35">
        <v>579423.4</v>
      </c>
      <c r="AG82" s="35">
        <v>2594863</v>
      </c>
      <c r="AH82" s="35">
        <v>0.81746300000000005</v>
      </c>
      <c r="AI82" s="35">
        <v>2598146</v>
      </c>
      <c r="AJ82" s="35">
        <v>274317.5</v>
      </c>
      <c r="AK82" s="35">
        <v>3174286</v>
      </c>
      <c r="AL82" s="35">
        <v>3174286</v>
      </c>
      <c r="AM82" s="35">
        <v>3174286</v>
      </c>
      <c r="AN82" s="35">
        <v>3174286</v>
      </c>
      <c r="AO82" s="35">
        <v>3174286</v>
      </c>
      <c r="AP82" s="35">
        <v>3174286</v>
      </c>
      <c r="AQ82" s="35">
        <v>3174286</v>
      </c>
      <c r="AR82" s="35">
        <v>3174286</v>
      </c>
      <c r="AS82" s="35">
        <v>3174286</v>
      </c>
      <c r="AT82" s="35">
        <v>3174286</v>
      </c>
      <c r="AU82" s="35">
        <v>4552716</v>
      </c>
      <c r="AV82" s="35">
        <v>4552716</v>
      </c>
      <c r="AW82" s="35">
        <v>4552716</v>
      </c>
      <c r="AX82" s="35">
        <v>4552716</v>
      </c>
      <c r="AY82" s="35">
        <v>4552716</v>
      </c>
      <c r="AZ82" s="35">
        <v>4552716</v>
      </c>
      <c r="BA82" s="35">
        <v>4552716</v>
      </c>
      <c r="BB82" s="35">
        <v>4552716</v>
      </c>
      <c r="BC82" s="35">
        <v>4552716</v>
      </c>
      <c r="BD82" s="35">
        <v>4552716</v>
      </c>
    </row>
    <row r="83" spans="1:56" x14ac:dyDescent="0.25">
      <c r="A83" s="35" t="s">
        <v>539</v>
      </c>
      <c r="B83" s="35">
        <v>13181</v>
      </c>
      <c r="C83" s="35">
        <v>0</v>
      </c>
      <c r="D83" s="35">
        <v>0</v>
      </c>
      <c r="E83" s="35">
        <v>0</v>
      </c>
      <c r="F83" s="35">
        <v>0</v>
      </c>
      <c r="G83" s="35">
        <v>1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 t="s">
        <v>829</v>
      </c>
      <c r="N83" s="35" t="s">
        <v>830</v>
      </c>
      <c r="O83" s="35" t="s">
        <v>2</v>
      </c>
      <c r="P83" s="35">
        <v>13181</v>
      </c>
      <c r="Q83" s="35">
        <v>1056853</v>
      </c>
      <c r="R83" s="35">
        <v>58547.21</v>
      </c>
      <c r="S83" s="35">
        <v>3723478</v>
      </c>
      <c r="T83" s="35">
        <v>2118481</v>
      </c>
      <c r="U83" s="35">
        <v>1604996</v>
      </c>
      <c r="V83" s="35">
        <v>0.43104799999999999</v>
      </c>
      <c r="W83" s="35">
        <v>5175874</v>
      </c>
      <c r="X83" s="35">
        <v>2189547</v>
      </c>
      <c r="Y83" s="35">
        <v>2986327</v>
      </c>
      <c r="Z83" s="35">
        <v>0.57697100000000001</v>
      </c>
      <c r="AA83" s="35">
        <v>38021.75</v>
      </c>
      <c r="AB83" s="35">
        <v>30916.49</v>
      </c>
      <c r="AC83" s="35">
        <v>7105.2629999999999</v>
      </c>
      <c r="AD83" s="35">
        <v>0.18687400000000001</v>
      </c>
      <c r="AE83" s="35">
        <v>129720.8</v>
      </c>
      <c r="AF83" s="35">
        <v>65535.34</v>
      </c>
      <c r="AG83" s="35">
        <v>64185.42</v>
      </c>
      <c r="AH83" s="35">
        <v>0.49479699999999999</v>
      </c>
      <c r="AI83" s="35">
        <v>1870926</v>
      </c>
      <c r="AJ83" s="35">
        <v>-1051215</v>
      </c>
      <c r="AK83" s="35">
        <v>129720.8</v>
      </c>
      <c r="AL83" s="35">
        <v>129720.8</v>
      </c>
      <c r="AM83" s="35">
        <v>129720.8</v>
      </c>
      <c r="AN83" s="35">
        <v>129720.8</v>
      </c>
      <c r="AO83" s="35">
        <v>65535.34</v>
      </c>
      <c r="AP83" s="35">
        <v>129720.8</v>
      </c>
      <c r="AQ83" s="35">
        <v>129720.8</v>
      </c>
      <c r="AR83" s="35">
        <v>129720.8</v>
      </c>
      <c r="AS83" s="35">
        <v>129720.8</v>
      </c>
      <c r="AT83" s="35">
        <v>129720.8</v>
      </c>
      <c r="AU83" s="35">
        <v>38021.75</v>
      </c>
      <c r="AV83" s="35">
        <v>38021.75</v>
      </c>
      <c r="AW83" s="35">
        <v>38021.75</v>
      </c>
      <c r="AX83" s="35">
        <v>38021.75</v>
      </c>
      <c r="AY83" s="35">
        <v>30916.49</v>
      </c>
      <c r="AZ83" s="35">
        <v>38021.75</v>
      </c>
      <c r="BA83" s="35">
        <v>38021.75</v>
      </c>
      <c r="BB83" s="35">
        <v>38021.75</v>
      </c>
      <c r="BC83" s="35">
        <v>38021.75</v>
      </c>
      <c r="BD83" s="35">
        <v>38021.75</v>
      </c>
    </row>
    <row r="84" spans="1:56" x14ac:dyDescent="0.25">
      <c r="A84" s="35" t="s">
        <v>636</v>
      </c>
      <c r="B84" s="35">
        <v>13185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 t="s">
        <v>829</v>
      </c>
      <c r="N84" s="35" t="s">
        <v>830</v>
      </c>
      <c r="O84" s="35" t="s">
        <v>2</v>
      </c>
      <c r="P84" s="35">
        <v>13185</v>
      </c>
      <c r="Q84" s="35">
        <v>652000</v>
      </c>
      <c r="R84" s="35">
        <v>78062.95</v>
      </c>
      <c r="S84" s="35">
        <v>3960346</v>
      </c>
      <c r="T84" s="35">
        <v>2609029</v>
      </c>
      <c r="U84" s="35">
        <v>1351317</v>
      </c>
      <c r="V84" s="35">
        <v>0.34121200000000002</v>
      </c>
      <c r="W84" s="35">
        <v>2420102</v>
      </c>
      <c r="X84" s="35">
        <v>712578.5</v>
      </c>
      <c r="Y84" s="35">
        <v>1707524</v>
      </c>
      <c r="Z84" s="35">
        <v>0.70555800000000002</v>
      </c>
      <c r="AA84" s="35">
        <v>595816.1</v>
      </c>
      <c r="AB84" s="35">
        <v>595816.1</v>
      </c>
      <c r="AC84" s="35">
        <v>0</v>
      </c>
      <c r="AD84" s="35">
        <v>0</v>
      </c>
      <c r="AE84" s="35">
        <v>31050.25</v>
      </c>
      <c r="AF84" s="35">
        <v>31050.25</v>
      </c>
      <c r="AG84" s="35">
        <v>0</v>
      </c>
      <c r="AH84" s="35">
        <v>0</v>
      </c>
      <c r="AI84" s="35">
        <v>977460.6</v>
      </c>
      <c r="AJ84" s="35">
        <v>-730063</v>
      </c>
      <c r="AK84" s="35">
        <v>31050.25</v>
      </c>
      <c r="AL84" s="35">
        <v>31050.25</v>
      </c>
      <c r="AM84" s="35">
        <v>31050.25</v>
      </c>
      <c r="AN84" s="35">
        <v>31050.25</v>
      </c>
      <c r="AO84" s="35">
        <v>31050.25</v>
      </c>
      <c r="AP84" s="35">
        <v>31050.25</v>
      </c>
      <c r="AQ84" s="35">
        <v>31050.25</v>
      </c>
      <c r="AR84" s="35">
        <v>31050.25</v>
      </c>
      <c r="AS84" s="35">
        <v>31050.25</v>
      </c>
      <c r="AT84" s="35">
        <v>31050.25</v>
      </c>
      <c r="AU84" s="35">
        <v>595816.1</v>
      </c>
      <c r="AV84" s="35">
        <v>595816.1</v>
      </c>
      <c r="AW84" s="35">
        <v>595816.1</v>
      </c>
      <c r="AX84" s="35">
        <v>595816.1</v>
      </c>
      <c r="AY84" s="35">
        <v>595816.1</v>
      </c>
      <c r="AZ84" s="35">
        <v>595816.1</v>
      </c>
      <c r="BA84" s="35">
        <v>595816.1</v>
      </c>
      <c r="BB84" s="35">
        <v>595816.1</v>
      </c>
      <c r="BC84" s="35">
        <v>595816.1</v>
      </c>
      <c r="BD84" s="35">
        <v>595816.1</v>
      </c>
    </row>
    <row r="85" spans="1:56" x14ac:dyDescent="0.25">
      <c r="A85" s="35" t="s">
        <v>637</v>
      </c>
      <c r="B85" s="35">
        <v>13186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 t="s">
        <v>829</v>
      </c>
      <c r="N85" s="35" t="s">
        <v>830</v>
      </c>
      <c r="O85" s="35" t="s">
        <v>2</v>
      </c>
      <c r="P85" s="35">
        <v>13186</v>
      </c>
      <c r="Q85" s="35">
        <v>380000</v>
      </c>
      <c r="R85" s="35">
        <v>39031.480000000003</v>
      </c>
      <c r="S85" s="35">
        <v>5629585</v>
      </c>
      <c r="T85" s="35">
        <v>5175759</v>
      </c>
      <c r="U85" s="35">
        <v>453826.1</v>
      </c>
      <c r="V85" s="35">
        <v>8.0614000000000005E-2</v>
      </c>
      <c r="W85" s="35">
        <v>1692465</v>
      </c>
      <c r="X85" s="35">
        <v>977681.1</v>
      </c>
      <c r="Y85" s="35">
        <v>714784</v>
      </c>
      <c r="Z85" s="35">
        <v>0.42233300000000001</v>
      </c>
      <c r="AA85" s="35">
        <v>3451160</v>
      </c>
      <c r="AB85" s="35">
        <v>3451160</v>
      </c>
      <c r="AC85" s="35">
        <v>0</v>
      </c>
      <c r="AD85" s="35">
        <v>0</v>
      </c>
      <c r="AE85" s="35">
        <v>175467.8</v>
      </c>
      <c r="AF85" s="35">
        <v>175467.8</v>
      </c>
      <c r="AG85" s="35">
        <v>0</v>
      </c>
      <c r="AH85" s="35">
        <v>0</v>
      </c>
      <c r="AI85" s="35">
        <v>295752.59999999998</v>
      </c>
      <c r="AJ85" s="35">
        <v>-419031</v>
      </c>
      <c r="AK85" s="35">
        <v>175467.8</v>
      </c>
      <c r="AL85" s="35">
        <v>175467.8</v>
      </c>
      <c r="AM85" s="35">
        <v>175467.8</v>
      </c>
      <c r="AN85" s="35">
        <v>175467.8</v>
      </c>
      <c r="AO85" s="35">
        <v>175467.8</v>
      </c>
      <c r="AP85" s="35">
        <v>175467.8</v>
      </c>
      <c r="AQ85" s="35">
        <v>175467.8</v>
      </c>
      <c r="AR85" s="35">
        <v>175467.8</v>
      </c>
      <c r="AS85" s="35">
        <v>175467.8</v>
      </c>
      <c r="AT85" s="35">
        <v>175467.8</v>
      </c>
      <c r="AU85" s="35">
        <v>3451160</v>
      </c>
      <c r="AV85" s="35">
        <v>3451160</v>
      </c>
      <c r="AW85" s="35">
        <v>3451160</v>
      </c>
      <c r="AX85" s="35">
        <v>3451160</v>
      </c>
      <c r="AY85" s="35">
        <v>3451160</v>
      </c>
      <c r="AZ85" s="35">
        <v>3451160</v>
      </c>
      <c r="BA85" s="35">
        <v>3451160</v>
      </c>
      <c r="BB85" s="35">
        <v>3451160</v>
      </c>
      <c r="BC85" s="35">
        <v>3451160</v>
      </c>
      <c r="BD85" s="35">
        <v>3451160</v>
      </c>
    </row>
    <row r="86" spans="1:56" x14ac:dyDescent="0.25">
      <c r="A86" s="35" t="s">
        <v>205</v>
      </c>
      <c r="B86" s="35">
        <v>13187</v>
      </c>
      <c r="C86" s="35">
        <v>0</v>
      </c>
      <c r="D86" s="35">
        <v>0</v>
      </c>
      <c r="E86" s="35">
        <v>0</v>
      </c>
      <c r="F86" s="35">
        <v>0</v>
      </c>
      <c r="G86" s="35">
        <v>1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 t="s">
        <v>829</v>
      </c>
      <c r="N86" s="35" t="s">
        <v>830</v>
      </c>
      <c r="O86" s="35" t="s">
        <v>2</v>
      </c>
      <c r="P86" s="35">
        <v>13187</v>
      </c>
      <c r="Q86" s="35">
        <v>1136792</v>
      </c>
      <c r="R86" s="35">
        <v>58547.21</v>
      </c>
      <c r="S86" s="35">
        <v>17397354</v>
      </c>
      <c r="T86" s="35">
        <v>7501591</v>
      </c>
      <c r="U86" s="35">
        <v>9895764</v>
      </c>
      <c r="V86" s="35">
        <v>0.56880900000000001</v>
      </c>
      <c r="W86" s="35">
        <v>9577759</v>
      </c>
      <c r="X86" s="35">
        <v>2808912</v>
      </c>
      <c r="Y86" s="35">
        <v>6768847</v>
      </c>
      <c r="Z86" s="35">
        <v>0.70672599999999997</v>
      </c>
      <c r="AA86" s="35">
        <v>11270059</v>
      </c>
      <c r="AB86" s="35">
        <v>3319200</v>
      </c>
      <c r="AC86" s="35">
        <v>7950859</v>
      </c>
      <c r="AD86" s="35">
        <v>0.70548500000000003</v>
      </c>
      <c r="AE86" s="35">
        <v>5999312</v>
      </c>
      <c r="AF86" s="35">
        <v>1665127</v>
      </c>
      <c r="AG86" s="35">
        <v>4334185</v>
      </c>
      <c r="AH86" s="35">
        <v>0.72244699999999995</v>
      </c>
      <c r="AI86" s="35">
        <v>5573508</v>
      </c>
      <c r="AJ86" s="35">
        <v>3138846</v>
      </c>
      <c r="AK86" s="35">
        <v>5999312</v>
      </c>
      <c r="AL86" s="35">
        <v>5999312</v>
      </c>
      <c r="AM86" s="35">
        <v>5999312</v>
      </c>
      <c r="AN86" s="35">
        <v>5999312</v>
      </c>
      <c r="AO86" s="35">
        <v>1665127</v>
      </c>
      <c r="AP86" s="35">
        <v>5999312</v>
      </c>
      <c r="AQ86" s="35">
        <v>5999312</v>
      </c>
      <c r="AR86" s="35">
        <v>5999312</v>
      </c>
      <c r="AS86" s="35">
        <v>5999312</v>
      </c>
      <c r="AT86" s="35">
        <v>5999312</v>
      </c>
      <c r="AU86" s="35">
        <v>11270059</v>
      </c>
      <c r="AV86" s="35">
        <v>11270059</v>
      </c>
      <c r="AW86" s="35">
        <v>11270059</v>
      </c>
      <c r="AX86" s="35">
        <v>11270059</v>
      </c>
      <c r="AY86" s="35">
        <v>3319200</v>
      </c>
      <c r="AZ86" s="35">
        <v>11270059</v>
      </c>
      <c r="BA86" s="35">
        <v>11270059</v>
      </c>
      <c r="BB86" s="35">
        <v>11270059</v>
      </c>
      <c r="BC86" s="35">
        <v>11270059</v>
      </c>
      <c r="BD86" s="35">
        <v>11270059</v>
      </c>
    </row>
    <row r="87" spans="1:56" x14ac:dyDescent="0.25">
      <c r="A87" s="35" t="s">
        <v>395</v>
      </c>
      <c r="B87" s="35">
        <v>13193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 t="s">
        <v>829</v>
      </c>
      <c r="N87" s="35" t="s">
        <v>830</v>
      </c>
      <c r="O87" s="35" t="s">
        <v>2</v>
      </c>
      <c r="P87" s="35">
        <v>13193</v>
      </c>
      <c r="Q87" s="35">
        <v>380000</v>
      </c>
      <c r="R87" s="35">
        <v>39031.480000000003</v>
      </c>
      <c r="S87" s="35">
        <v>4436628</v>
      </c>
      <c r="T87" s="35">
        <v>2376671</v>
      </c>
      <c r="U87" s="35">
        <v>2059957</v>
      </c>
      <c r="V87" s="35">
        <v>0.46430700000000003</v>
      </c>
      <c r="W87" s="35">
        <v>2403890</v>
      </c>
      <c r="X87" s="35">
        <v>1131478</v>
      </c>
      <c r="Y87" s="35">
        <v>1272412</v>
      </c>
      <c r="Z87" s="35">
        <v>0.52931399999999995</v>
      </c>
      <c r="AA87" s="35">
        <v>2983519</v>
      </c>
      <c r="AB87" s="35">
        <v>1461291</v>
      </c>
      <c r="AC87" s="35">
        <v>1522228</v>
      </c>
      <c r="AD87" s="35">
        <v>0.510212</v>
      </c>
      <c r="AE87" s="35">
        <v>923185.5</v>
      </c>
      <c r="AF87" s="35">
        <v>435110.9</v>
      </c>
      <c r="AG87" s="35">
        <v>488074.6</v>
      </c>
      <c r="AH87" s="35">
        <v>0.52868499999999996</v>
      </c>
      <c r="AI87" s="35">
        <v>853380.7</v>
      </c>
      <c r="AJ87" s="35">
        <v>69043.11</v>
      </c>
      <c r="AK87" s="35">
        <v>923185.5</v>
      </c>
      <c r="AL87" s="35">
        <v>923185.5</v>
      </c>
      <c r="AM87" s="35">
        <v>923185.5</v>
      </c>
      <c r="AN87" s="35">
        <v>923185.5</v>
      </c>
      <c r="AO87" s="35">
        <v>923185.5</v>
      </c>
      <c r="AP87" s="35">
        <v>923185.5</v>
      </c>
      <c r="AQ87" s="35">
        <v>923185.5</v>
      </c>
      <c r="AR87" s="35">
        <v>923185.5</v>
      </c>
      <c r="AS87" s="35">
        <v>923185.5</v>
      </c>
      <c r="AT87" s="35">
        <v>923185.5</v>
      </c>
      <c r="AU87" s="35">
        <v>2983519</v>
      </c>
      <c r="AV87" s="35">
        <v>2983519</v>
      </c>
      <c r="AW87" s="35">
        <v>2983519</v>
      </c>
      <c r="AX87" s="35">
        <v>2983519</v>
      </c>
      <c r="AY87" s="35">
        <v>2983519</v>
      </c>
      <c r="AZ87" s="35">
        <v>2983519</v>
      </c>
      <c r="BA87" s="35">
        <v>2983519</v>
      </c>
      <c r="BB87" s="35">
        <v>2983519</v>
      </c>
      <c r="BC87" s="35">
        <v>2983519</v>
      </c>
      <c r="BD87" s="35">
        <v>2983519</v>
      </c>
    </row>
    <row r="88" spans="1:56" x14ac:dyDescent="0.25">
      <c r="A88" s="35" t="s">
        <v>283</v>
      </c>
      <c r="B88" s="35">
        <v>13199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 t="s">
        <v>829</v>
      </c>
      <c r="N88" s="35" t="s">
        <v>830</v>
      </c>
      <c r="O88" s="35" t="s">
        <v>2</v>
      </c>
      <c r="P88" s="35">
        <v>13199</v>
      </c>
      <c r="Q88" s="35">
        <v>576000</v>
      </c>
      <c r="R88" s="35">
        <v>58547.21</v>
      </c>
      <c r="S88" s="35">
        <v>4816193</v>
      </c>
      <c r="T88" s="35">
        <v>2939745</v>
      </c>
      <c r="U88" s="35">
        <v>1876447</v>
      </c>
      <c r="V88" s="35">
        <v>0.38961200000000001</v>
      </c>
      <c r="W88" s="35">
        <v>4208348</v>
      </c>
      <c r="X88" s="35">
        <v>1848025</v>
      </c>
      <c r="Y88" s="35">
        <v>2360322</v>
      </c>
      <c r="Z88" s="35">
        <v>0.560867</v>
      </c>
      <c r="AA88" s="35">
        <v>2767936</v>
      </c>
      <c r="AB88" s="35">
        <v>1193119</v>
      </c>
      <c r="AC88" s="35">
        <v>1574817</v>
      </c>
      <c r="AD88" s="35">
        <v>0.56894999999999996</v>
      </c>
      <c r="AE88" s="35">
        <v>2392215</v>
      </c>
      <c r="AF88" s="35">
        <v>851823.3</v>
      </c>
      <c r="AG88" s="35">
        <v>1540392</v>
      </c>
      <c r="AH88" s="35">
        <v>0.64391900000000002</v>
      </c>
      <c r="AI88" s="35">
        <v>1725775</v>
      </c>
      <c r="AJ88" s="35">
        <v>905844.8</v>
      </c>
      <c r="AK88" s="35">
        <v>2392215</v>
      </c>
      <c r="AL88" s="35">
        <v>2392215</v>
      </c>
      <c r="AM88" s="35">
        <v>2392215</v>
      </c>
      <c r="AN88" s="35">
        <v>2392215</v>
      </c>
      <c r="AO88" s="35">
        <v>2392215</v>
      </c>
      <c r="AP88" s="35">
        <v>2392215</v>
      </c>
      <c r="AQ88" s="35">
        <v>2392215</v>
      </c>
      <c r="AR88" s="35">
        <v>2392215</v>
      </c>
      <c r="AS88" s="35">
        <v>2392215</v>
      </c>
      <c r="AT88" s="35">
        <v>2392215</v>
      </c>
      <c r="AU88" s="35">
        <v>2767936</v>
      </c>
      <c r="AV88" s="35">
        <v>2767936</v>
      </c>
      <c r="AW88" s="35">
        <v>2767936</v>
      </c>
      <c r="AX88" s="35">
        <v>2767936</v>
      </c>
      <c r="AY88" s="35">
        <v>2767936</v>
      </c>
      <c r="AZ88" s="35">
        <v>2767936</v>
      </c>
      <c r="BA88" s="35">
        <v>2767936</v>
      </c>
      <c r="BB88" s="35">
        <v>2767936</v>
      </c>
      <c r="BC88" s="35">
        <v>2767936</v>
      </c>
      <c r="BD88" s="35">
        <v>2767936</v>
      </c>
    </row>
    <row r="89" spans="1:56" x14ac:dyDescent="0.25">
      <c r="A89" s="35" t="s">
        <v>642</v>
      </c>
      <c r="B89" s="35">
        <v>13201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 t="s">
        <v>829</v>
      </c>
      <c r="N89" s="35" t="s">
        <v>830</v>
      </c>
      <c r="O89" s="35" t="s">
        <v>2</v>
      </c>
      <c r="P89" s="35">
        <v>13201</v>
      </c>
      <c r="Q89" s="35">
        <v>500000</v>
      </c>
      <c r="R89" s="35">
        <v>39031.480000000003</v>
      </c>
      <c r="S89" s="35">
        <v>2472986</v>
      </c>
      <c r="T89" s="35">
        <v>1573721</v>
      </c>
      <c r="U89" s="35">
        <v>899265</v>
      </c>
      <c r="V89" s="35">
        <v>0.36363499999999999</v>
      </c>
      <c r="W89" s="35">
        <v>5160902</v>
      </c>
      <c r="X89" s="35">
        <v>2487736</v>
      </c>
      <c r="Y89" s="35">
        <v>2673167</v>
      </c>
      <c r="Z89" s="35">
        <v>0.51796500000000001</v>
      </c>
      <c r="AA89" s="35">
        <v>18056.580000000002</v>
      </c>
      <c r="AB89" s="35">
        <v>18056.580000000002</v>
      </c>
      <c r="AC89" s="35">
        <v>0</v>
      </c>
      <c r="AD89" s="35">
        <v>0</v>
      </c>
      <c r="AE89" s="35">
        <v>354.68060000000003</v>
      </c>
      <c r="AF89" s="35">
        <v>354.68060000000003</v>
      </c>
      <c r="AG89" s="35">
        <v>0</v>
      </c>
      <c r="AH89" s="35">
        <v>0</v>
      </c>
      <c r="AI89" s="35">
        <v>2134135</v>
      </c>
      <c r="AJ89" s="35">
        <v>-539031</v>
      </c>
      <c r="AK89" s="35">
        <v>354.68060000000003</v>
      </c>
      <c r="AL89" s="35">
        <v>354.68060000000003</v>
      </c>
      <c r="AM89" s="35">
        <v>354.68060000000003</v>
      </c>
      <c r="AN89" s="35">
        <v>354.68060000000003</v>
      </c>
      <c r="AO89" s="35">
        <v>354.68060000000003</v>
      </c>
      <c r="AP89" s="35">
        <v>354.68060000000003</v>
      </c>
      <c r="AQ89" s="35">
        <v>354.68060000000003</v>
      </c>
      <c r="AR89" s="35">
        <v>354.68060000000003</v>
      </c>
      <c r="AS89" s="35">
        <v>354.68060000000003</v>
      </c>
      <c r="AT89" s="35">
        <v>354.68060000000003</v>
      </c>
      <c r="AU89" s="35">
        <v>18056.580000000002</v>
      </c>
      <c r="AV89" s="35">
        <v>18056.580000000002</v>
      </c>
      <c r="AW89" s="35">
        <v>18056.580000000002</v>
      </c>
      <c r="AX89" s="35">
        <v>18056.580000000002</v>
      </c>
      <c r="AY89" s="35">
        <v>18056.580000000002</v>
      </c>
      <c r="AZ89" s="35">
        <v>18056.580000000002</v>
      </c>
      <c r="BA89" s="35">
        <v>18056.580000000002</v>
      </c>
      <c r="BB89" s="35">
        <v>18056.580000000002</v>
      </c>
      <c r="BC89" s="35">
        <v>18056.580000000002</v>
      </c>
      <c r="BD89" s="35">
        <v>18056.580000000002</v>
      </c>
    </row>
    <row r="90" spans="1:56" x14ac:dyDescent="0.25">
      <c r="A90" s="35" t="s">
        <v>161</v>
      </c>
      <c r="B90" s="35">
        <v>13204</v>
      </c>
      <c r="C90" s="35">
        <v>0</v>
      </c>
      <c r="D90" s="35">
        <v>0</v>
      </c>
      <c r="E90" s="35">
        <v>0</v>
      </c>
      <c r="F90" s="35">
        <v>0</v>
      </c>
      <c r="G90" s="35">
        <v>1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 t="s">
        <v>829</v>
      </c>
      <c r="N90" s="35" t="s">
        <v>830</v>
      </c>
      <c r="O90" s="35" t="s">
        <v>2</v>
      </c>
      <c r="P90" s="35">
        <v>13204</v>
      </c>
      <c r="Q90" s="35">
        <v>830150.8</v>
      </c>
      <c r="R90" s="35">
        <v>97578.69</v>
      </c>
      <c r="S90" s="35">
        <v>34733309</v>
      </c>
      <c r="T90" s="35">
        <v>10990968</v>
      </c>
      <c r="U90" s="35">
        <v>23742341</v>
      </c>
      <c r="V90" s="35">
        <v>0.68356099999999997</v>
      </c>
      <c r="W90" s="35">
        <v>14867202</v>
      </c>
      <c r="X90" s="35">
        <v>3226607</v>
      </c>
      <c r="Y90" s="35">
        <v>11640595</v>
      </c>
      <c r="Z90" s="35">
        <v>0.78297099999999997</v>
      </c>
      <c r="AA90" s="35">
        <v>23466614</v>
      </c>
      <c r="AB90" s="35">
        <v>5121001</v>
      </c>
      <c r="AC90" s="35">
        <v>18345614</v>
      </c>
      <c r="AD90" s="35">
        <v>0.781775</v>
      </c>
      <c r="AE90" s="35">
        <v>7289803</v>
      </c>
      <c r="AF90" s="35">
        <v>1488381</v>
      </c>
      <c r="AG90" s="35">
        <v>5801422</v>
      </c>
      <c r="AH90" s="35">
        <v>0.79582699999999995</v>
      </c>
      <c r="AI90" s="35">
        <v>10712866</v>
      </c>
      <c r="AJ90" s="35">
        <v>4873693</v>
      </c>
      <c r="AK90" s="35">
        <v>7289803</v>
      </c>
      <c r="AL90" s="35">
        <v>7289803</v>
      </c>
      <c r="AM90" s="35">
        <v>7289803</v>
      </c>
      <c r="AN90" s="35">
        <v>7289803</v>
      </c>
      <c r="AO90" s="35">
        <v>1488381</v>
      </c>
      <c r="AP90" s="35">
        <v>7289803</v>
      </c>
      <c r="AQ90" s="35">
        <v>7289803</v>
      </c>
      <c r="AR90" s="35">
        <v>7289803</v>
      </c>
      <c r="AS90" s="35">
        <v>7289803</v>
      </c>
      <c r="AT90" s="35">
        <v>7289803</v>
      </c>
      <c r="AU90" s="35">
        <v>23466614</v>
      </c>
      <c r="AV90" s="35">
        <v>23466614</v>
      </c>
      <c r="AW90" s="35">
        <v>23466614</v>
      </c>
      <c r="AX90" s="35">
        <v>23466614</v>
      </c>
      <c r="AY90" s="35">
        <v>5121001</v>
      </c>
      <c r="AZ90" s="35">
        <v>23466614</v>
      </c>
      <c r="BA90" s="35">
        <v>23466614</v>
      </c>
      <c r="BB90" s="35">
        <v>23466614</v>
      </c>
      <c r="BC90" s="35">
        <v>23466614</v>
      </c>
      <c r="BD90" s="35">
        <v>23466614</v>
      </c>
    </row>
    <row r="91" spans="1:56" x14ac:dyDescent="0.25">
      <c r="A91" s="35" t="s">
        <v>296</v>
      </c>
      <c r="B91" s="35">
        <v>13205</v>
      </c>
      <c r="C91" s="35">
        <v>0</v>
      </c>
      <c r="D91" s="35">
        <v>0</v>
      </c>
      <c r="E91" s="35">
        <v>0</v>
      </c>
      <c r="F91" s="35">
        <v>0</v>
      </c>
      <c r="G91" s="35">
        <v>1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 t="s">
        <v>829</v>
      </c>
      <c r="N91" s="35" t="s">
        <v>830</v>
      </c>
      <c r="O91" s="35" t="s">
        <v>2</v>
      </c>
      <c r="P91" s="35">
        <v>13205</v>
      </c>
      <c r="Q91" s="35">
        <v>440000</v>
      </c>
      <c r="R91" s="35">
        <v>39031.480000000003</v>
      </c>
      <c r="S91" s="35">
        <v>9628740</v>
      </c>
      <c r="T91" s="35">
        <v>5612629</v>
      </c>
      <c r="U91" s="35">
        <v>4016111</v>
      </c>
      <c r="V91" s="35">
        <v>0.41709600000000002</v>
      </c>
      <c r="W91" s="35">
        <v>8380637</v>
      </c>
      <c r="X91" s="35">
        <v>3728248</v>
      </c>
      <c r="Y91" s="35">
        <v>4652389</v>
      </c>
      <c r="Z91" s="35">
        <v>0.55513500000000005</v>
      </c>
      <c r="AA91" s="35">
        <v>5915683</v>
      </c>
      <c r="AB91" s="35">
        <v>2921641</v>
      </c>
      <c r="AC91" s="35">
        <v>2994041</v>
      </c>
      <c r="AD91" s="35">
        <v>0.50611899999999999</v>
      </c>
      <c r="AE91" s="35">
        <v>5308609</v>
      </c>
      <c r="AF91" s="35">
        <v>2498094</v>
      </c>
      <c r="AG91" s="35">
        <v>2810515</v>
      </c>
      <c r="AH91" s="35">
        <v>0.52942599999999995</v>
      </c>
      <c r="AI91" s="35">
        <v>4173357</v>
      </c>
      <c r="AJ91" s="35">
        <v>2331483</v>
      </c>
      <c r="AK91" s="35">
        <v>5308609</v>
      </c>
      <c r="AL91" s="35">
        <v>5308609</v>
      </c>
      <c r="AM91" s="35">
        <v>5308609</v>
      </c>
      <c r="AN91" s="35">
        <v>5308609</v>
      </c>
      <c r="AO91" s="35">
        <v>2498094</v>
      </c>
      <c r="AP91" s="35">
        <v>5308609</v>
      </c>
      <c r="AQ91" s="35">
        <v>5308609</v>
      </c>
      <c r="AR91" s="35">
        <v>5308609</v>
      </c>
      <c r="AS91" s="35">
        <v>5308609</v>
      </c>
      <c r="AT91" s="35">
        <v>5308609</v>
      </c>
      <c r="AU91" s="35">
        <v>5915683</v>
      </c>
      <c r="AV91" s="35">
        <v>5915683</v>
      </c>
      <c r="AW91" s="35">
        <v>5915683</v>
      </c>
      <c r="AX91" s="35">
        <v>5915683</v>
      </c>
      <c r="AY91" s="35">
        <v>2921641</v>
      </c>
      <c r="AZ91" s="35">
        <v>5915683</v>
      </c>
      <c r="BA91" s="35">
        <v>5915683</v>
      </c>
      <c r="BB91" s="35">
        <v>5915683</v>
      </c>
      <c r="BC91" s="35">
        <v>5915683</v>
      </c>
      <c r="BD91" s="35">
        <v>5915683</v>
      </c>
    </row>
    <row r="92" spans="1:56" x14ac:dyDescent="0.25">
      <c r="A92" s="35" t="s">
        <v>503</v>
      </c>
      <c r="B92" s="35">
        <v>13207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 t="s">
        <v>829</v>
      </c>
      <c r="N92" s="35" t="s">
        <v>830</v>
      </c>
      <c r="O92" s="35" t="s">
        <v>2</v>
      </c>
      <c r="P92" s="35">
        <v>13207</v>
      </c>
      <c r="Q92" s="35">
        <v>576000</v>
      </c>
      <c r="R92" s="35">
        <v>58547.21</v>
      </c>
      <c r="S92" s="35">
        <v>11072929</v>
      </c>
      <c r="T92" s="35">
        <v>9902035</v>
      </c>
      <c r="U92" s="35">
        <v>1170894</v>
      </c>
      <c r="V92" s="35">
        <v>0.105744</v>
      </c>
      <c r="W92" s="35">
        <v>4188323</v>
      </c>
      <c r="X92" s="35">
        <v>2077283</v>
      </c>
      <c r="Y92" s="35">
        <v>2111039</v>
      </c>
      <c r="Z92" s="35">
        <v>0.50402999999999998</v>
      </c>
      <c r="AA92" s="35">
        <v>5454405</v>
      </c>
      <c r="AB92" s="35">
        <v>5407653</v>
      </c>
      <c r="AC92" s="35">
        <v>46751.32</v>
      </c>
      <c r="AD92" s="35">
        <v>8.5710000000000005E-3</v>
      </c>
      <c r="AE92" s="35">
        <v>555357.4</v>
      </c>
      <c r="AF92" s="35">
        <v>443627.2</v>
      </c>
      <c r="AG92" s="35">
        <v>111730.2</v>
      </c>
      <c r="AH92" s="35">
        <v>0.201186</v>
      </c>
      <c r="AI92" s="35">
        <v>1476492</v>
      </c>
      <c r="AJ92" s="35">
        <v>-522817</v>
      </c>
      <c r="AK92" s="35">
        <v>555357.4</v>
      </c>
      <c r="AL92" s="35">
        <v>555357.4</v>
      </c>
      <c r="AM92" s="35">
        <v>555357.4</v>
      </c>
      <c r="AN92" s="35">
        <v>555357.4</v>
      </c>
      <c r="AO92" s="35">
        <v>555357.4</v>
      </c>
      <c r="AP92" s="35">
        <v>555357.4</v>
      </c>
      <c r="AQ92" s="35">
        <v>555357.4</v>
      </c>
      <c r="AR92" s="35">
        <v>555357.4</v>
      </c>
      <c r="AS92" s="35">
        <v>555357.4</v>
      </c>
      <c r="AT92" s="35">
        <v>555357.4</v>
      </c>
      <c r="AU92" s="35">
        <v>5454405</v>
      </c>
      <c r="AV92" s="35">
        <v>5454405</v>
      </c>
      <c r="AW92" s="35">
        <v>5454405</v>
      </c>
      <c r="AX92" s="35">
        <v>5454405</v>
      </c>
      <c r="AY92" s="35">
        <v>5454405</v>
      </c>
      <c r="AZ92" s="35">
        <v>5454405</v>
      </c>
      <c r="BA92" s="35">
        <v>5454405</v>
      </c>
      <c r="BB92" s="35">
        <v>5454405</v>
      </c>
      <c r="BC92" s="35">
        <v>5454405</v>
      </c>
      <c r="BD92" s="35">
        <v>5454405</v>
      </c>
    </row>
    <row r="93" spans="1:56" x14ac:dyDescent="0.25">
      <c r="A93" s="35" t="s">
        <v>534</v>
      </c>
      <c r="B93" s="35">
        <v>13210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 t="s">
        <v>829</v>
      </c>
      <c r="N93" s="35" t="s">
        <v>830</v>
      </c>
      <c r="O93" s="35" t="s">
        <v>2</v>
      </c>
      <c r="P93" s="35">
        <v>13210</v>
      </c>
      <c r="Q93" s="35">
        <v>2150527</v>
      </c>
      <c r="R93" s="35">
        <v>39031.480000000003</v>
      </c>
      <c r="S93" s="35">
        <v>7704581</v>
      </c>
      <c r="T93" s="35">
        <v>5121431</v>
      </c>
      <c r="U93" s="35">
        <v>2583150</v>
      </c>
      <c r="V93" s="35">
        <v>0.33527499999999999</v>
      </c>
      <c r="W93" s="35">
        <v>6514705</v>
      </c>
      <c r="X93" s="35">
        <v>2638152</v>
      </c>
      <c r="Y93" s="35">
        <v>3876553</v>
      </c>
      <c r="Z93" s="35">
        <v>0.59504699999999999</v>
      </c>
      <c r="AA93" s="35">
        <v>1277021</v>
      </c>
      <c r="AB93" s="35">
        <v>1187053</v>
      </c>
      <c r="AC93" s="35">
        <v>89968.42</v>
      </c>
      <c r="AD93" s="35">
        <v>7.0452000000000001E-2</v>
      </c>
      <c r="AE93" s="35">
        <v>148128.20000000001</v>
      </c>
      <c r="AF93" s="35">
        <v>74111.490000000005</v>
      </c>
      <c r="AG93" s="35">
        <v>74016.75</v>
      </c>
      <c r="AH93" s="35">
        <v>0.49968000000000001</v>
      </c>
      <c r="AI93" s="35">
        <v>1686995</v>
      </c>
      <c r="AJ93" s="35">
        <v>-2115542</v>
      </c>
      <c r="AK93" s="35">
        <v>148128.20000000001</v>
      </c>
      <c r="AL93" s="35">
        <v>148128.20000000001</v>
      </c>
      <c r="AM93" s="35">
        <v>148128.20000000001</v>
      </c>
      <c r="AN93" s="35">
        <v>148128.20000000001</v>
      </c>
      <c r="AO93" s="35">
        <v>148128.20000000001</v>
      </c>
      <c r="AP93" s="35">
        <v>148128.20000000001</v>
      </c>
      <c r="AQ93" s="35">
        <v>148128.20000000001</v>
      </c>
      <c r="AR93" s="35">
        <v>148128.20000000001</v>
      </c>
      <c r="AS93" s="35">
        <v>148128.20000000001</v>
      </c>
      <c r="AT93" s="35">
        <v>148128.20000000001</v>
      </c>
      <c r="AU93" s="35">
        <v>1277021</v>
      </c>
      <c r="AV93" s="35">
        <v>1277021</v>
      </c>
      <c r="AW93" s="35">
        <v>1277021</v>
      </c>
      <c r="AX93" s="35">
        <v>1277021</v>
      </c>
      <c r="AY93" s="35">
        <v>1277021</v>
      </c>
      <c r="AZ93" s="35">
        <v>1277021</v>
      </c>
      <c r="BA93" s="35">
        <v>1277021</v>
      </c>
      <c r="BB93" s="35">
        <v>1277021</v>
      </c>
      <c r="BC93" s="35">
        <v>1277021</v>
      </c>
      <c r="BD93" s="35">
        <v>1277021</v>
      </c>
    </row>
    <row r="94" spans="1:56" x14ac:dyDescent="0.25">
      <c r="A94" s="35" t="s">
        <v>345</v>
      </c>
      <c r="B94" s="35">
        <v>13218</v>
      </c>
      <c r="C94" s="35">
        <v>0</v>
      </c>
      <c r="D94" s="35">
        <v>0</v>
      </c>
      <c r="E94" s="35">
        <v>0</v>
      </c>
      <c r="F94" s="35">
        <v>0</v>
      </c>
      <c r="G94" s="35">
        <v>1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 t="s">
        <v>829</v>
      </c>
      <c r="N94" s="35" t="s">
        <v>830</v>
      </c>
      <c r="O94" s="35" t="s">
        <v>2</v>
      </c>
      <c r="P94" s="35">
        <v>13218</v>
      </c>
      <c r="Q94" s="35">
        <v>572000</v>
      </c>
      <c r="R94" s="35">
        <v>78062.95</v>
      </c>
      <c r="S94" s="35">
        <v>7048146</v>
      </c>
      <c r="T94" s="35">
        <v>4650912</v>
      </c>
      <c r="U94" s="35">
        <v>2397234</v>
      </c>
      <c r="V94" s="35">
        <v>0.34012300000000001</v>
      </c>
      <c r="W94" s="35">
        <v>5637511</v>
      </c>
      <c r="X94" s="35">
        <v>1999961</v>
      </c>
      <c r="Y94" s="35">
        <v>3637550</v>
      </c>
      <c r="Z94" s="35">
        <v>0.64524000000000004</v>
      </c>
      <c r="AA94" s="35">
        <v>1533413</v>
      </c>
      <c r="AB94" s="35">
        <v>857636.8</v>
      </c>
      <c r="AC94" s="35">
        <v>675775.8</v>
      </c>
      <c r="AD94" s="35">
        <v>0.44070100000000001</v>
      </c>
      <c r="AE94" s="35">
        <v>1364643</v>
      </c>
      <c r="AF94" s="35">
        <v>398603.9</v>
      </c>
      <c r="AG94" s="35">
        <v>966039.2</v>
      </c>
      <c r="AH94" s="35">
        <v>0.70790600000000004</v>
      </c>
      <c r="AI94" s="35">
        <v>2987487</v>
      </c>
      <c r="AJ94" s="35">
        <v>315976.2</v>
      </c>
      <c r="AK94" s="35">
        <v>1364643</v>
      </c>
      <c r="AL94" s="35">
        <v>1364643</v>
      </c>
      <c r="AM94" s="35">
        <v>1364643</v>
      </c>
      <c r="AN94" s="35">
        <v>1364643</v>
      </c>
      <c r="AO94" s="35">
        <v>398603.9</v>
      </c>
      <c r="AP94" s="35">
        <v>1364643</v>
      </c>
      <c r="AQ94" s="35">
        <v>1364643</v>
      </c>
      <c r="AR94" s="35">
        <v>1364643</v>
      </c>
      <c r="AS94" s="35">
        <v>1364643</v>
      </c>
      <c r="AT94" s="35">
        <v>1364643</v>
      </c>
      <c r="AU94" s="35">
        <v>1533413</v>
      </c>
      <c r="AV94" s="35">
        <v>1533413</v>
      </c>
      <c r="AW94" s="35">
        <v>1533413</v>
      </c>
      <c r="AX94" s="35">
        <v>1533413</v>
      </c>
      <c r="AY94" s="35">
        <v>857636.8</v>
      </c>
      <c r="AZ94" s="35">
        <v>1533413</v>
      </c>
      <c r="BA94" s="35">
        <v>1533413</v>
      </c>
      <c r="BB94" s="35">
        <v>1533413</v>
      </c>
      <c r="BC94" s="35">
        <v>1533413</v>
      </c>
      <c r="BD94" s="35">
        <v>1533413</v>
      </c>
    </row>
    <row r="95" spans="1:56" x14ac:dyDescent="0.25">
      <c r="A95" s="35" t="s">
        <v>425</v>
      </c>
      <c r="B95" s="35">
        <v>13226</v>
      </c>
      <c r="C95" s="35">
        <v>0</v>
      </c>
      <c r="D95" s="35">
        <v>0</v>
      </c>
      <c r="E95" s="35">
        <v>0</v>
      </c>
      <c r="F95" s="35">
        <v>0</v>
      </c>
      <c r="G95" s="35">
        <v>1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 t="s">
        <v>829</v>
      </c>
      <c r="N95" s="35" t="s">
        <v>830</v>
      </c>
      <c r="O95" s="35" t="s">
        <v>2</v>
      </c>
      <c r="P95" s="35">
        <v>13226</v>
      </c>
      <c r="Q95" s="35">
        <v>901661</v>
      </c>
      <c r="R95" s="35">
        <v>58547.21</v>
      </c>
      <c r="S95" s="35">
        <v>10737834</v>
      </c>
      <c r="T95" s="35">
        <v>6132616</v>
      </c>
      <c r="U95" s="35">
        <v>4605218</v>
      </c>
      <c r="V95" s="35">
        <v>0.42887799999999998</v>
      </c>
      <c r="W95" s="35">
        <v>14659094</v>
      </c>
      <c r="X95" s="35">
        <v>4590181</v>
      </c>
      <c r="Y95" s="35">
        <v>10068913</v>
      </c>
      <c r="Z95" s="35">
        <v>0.68687100000000001</v>
      </c>
      <c r="AA95" s="35">
        <v>1741387</v>
      </c>
      <c r="AB95" s="35">
        <v>1315305</v>
      </c>
      <c r="AC95" s="35">
        <v>426081.9</v>
      </c>
      <c r="AD95" s="35">
        <v>0.24468000000000001</v>
      </c>
      <c r="AE95" s="35">
        <v>779788.2</v>
      </c>
      <c r="AF95" s="35">
        <v>481494.3</v>
      </c>
      <c r="AG95" s="35">
        <v>298293.90000000002</v>
      </c>
      <c r="AH95" s="35">
        <v>0.38253199999999998</v>
      </c>
      <c r="AI95" s="35">
        <v>9108705</v>
      </c>
      <c r="AJ95" s="35">
        <v>-661914</v>
      </c>
      <c r="AK95" s="35">
        <v>779788.2</v>
      </c>
      <c r="AL95" s="35">
        <v>779788.2</v>
      </c>
      <c r="AM95" s="35">
        <v>779788.2</v>
      </c>
      <c r="AN95" s="35">
        <v>779788.2</v>
      </c>
      <c r="AO95" s="35">
        <v>481494.3</v>
      </c>
      <c r="AP95" s="35">
        <v>779788.2</v>
      </c>
      <c r="AQ95" s="35">
        <v>779788.2</v>
      </c>
      <c r="AR95" s="35">
        <v>779788.2</v>
      </c>
      <c r="AS95" s="35">
        <v>779788.2</v>
      </c>
      <c r="AT95" s="35">
        <v>779788.2</v>
      </c>
      <c r="AU95" s="35">
        <v>1741387</v>
      </c>
      <c r="AV95" s="35">
        <v>1741387</v>
      </c>
      <c r="AW95" s="35">
        <v>1741387</v>
      </c>
      <c r="AX95" s="35">
        <v>1741387</v>
      </c>
      <c r="AY95" s="35">
        <v>1315305</v>
      </c>
      <c r="AZ95" s="35">
        <v>1741387</v>
      </c>
      <c r="BA95" s="35">
        <v>1741387</v>
      </c>
      <c r="BB95" s="35">
        <v>1741387</v>
      </c>
      <c r="BC95" s="35">
        <v>1741387</v>
      </c>
      <c r="BD95" s="35">
        <v>1741387</v>
      </c>
    </row>
    <row r="96" spans="1:56" x14ac:dyDescent="0.25">
      <c r="A96" s="35" t="s">
        <v>183</v>
      </c>
      <c r="B96" s="35">
        <v>13227</v>
      </c>
      <c r="C96" s="35">
        <v>0</v>
      </c>
      <c r="D96" s="35">
        <v>0</v>
      </c>
      <c r="E96" s="35">
        <v>0</v>
      </c>
      <c r="F96" s="35">
        <v>0</v>
      </c>
      <c r="G96" s="35">
        <v>1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 t="s">
        <v>829</v>
      </c>
      <c r="N96" s="35" t="s">
        <v>830</v>
      </c>
      <c r="O96" s="35" t="s">
        <v>2</v>
      </c>
      <c r="P96" s="35">
        <v>13227</v>
      </c>
      <c r="Q96" s="35">
        <v>414000</v>
      </c>
      <c r="R96" s="35">
        <v>28133.48</v>
      </c>
      <c r="S96" s="35">
        <v>22204409</v>
      </c>
      <c r="T96" s="35">
        <v>9651481</v>
      </c>
      <c r="U96" s="35">
        <v>12552928</v>
      </c>
      <c r="V96" s="35">
        <v>0.56533500000000003</v>
      </c>
      <c r="W96" s="35">
        <v>10440571</v>
      </c>
      <c r="X96" s="35">
        <v>3388403</v>
      </c>
      <c r="Y96" s="35">
        <v>7052168</v>
      </c>
      <c r="Z96" s="35">
        <v>0.675458</v>
      </c>
      <c r="AA96" s="35">
        <v>16163860</v>
      </c>
      <c r="AB96" s="35">
        <v>4754885</v>
      </c>
      <c r="AC96" s="35">
        <v>11408975</v>
      </c>
      <c r="AD96" s="35">
        <v>0.70583200000000001</v>
      </c>
      <c r="AE96" s="35">
        <v>7891124</v>
      </c>
      <c r="AF96" s="35">
        <v>2303290</v>
      </c>
      <c r="AG96" s="35">
        <v>5587834</v>
      </c>
      <c r="AH96" s="35">
        <v>0.70811599999999997</v>
      </c>
      <c r="AI96" s="35">
        <v>6610034</v>
      </c>
      <c r="AJ96" s="35">
        <v>5145701</v>
      </c>
      <c r="AK96" s="35">
        <v>7891124</v>
      </c>
      <c r="AL96" s="35">
        <v>7891124</v>
      </c>
      <c r="AM96" s="35">
        <v>7891124</v>
      </c>
      <c r="AN96" s="35">
        <v>7891124</v>
      </c>
      <c r="AO96" s="35">
        <v>2303290</v>
      </c>
      <c r="AP96" s="35">
        <v>7891124</v>
      </c>
      <c r="AQ96" s="35">
        <v>7891124</v>
      </c>
      <c r="AR96" s="35">
        <v>7891124</v>
      </c>
      <c r="AS96" s="35">
        <v>7891124</v>
      </c>
      <c r="AT96" s="35">
        <v>7891124</v>
      </c>
      <c r="AU96" s="35">
        <v>16163860</v>
      </c>
      <c r="AV96" s="35">
        <v>16163860</v>
      </c>
      <c r="AW96" s="35">
        <v>16163860</v>
      </c>
      <c r="AX96" s="35">
        <v>16163860</v>
      </c>
      <c r="AY96" s="35">
        <v>4754885</v>
      </c>
      <c r="AZ96" s="35">
        <v>16163860</v>
      </c>
      <c r="BA96" s="35">
        <v>16163860</v>
      </c>
      <c r="BB96" s="35">
        <v>16163860</v>
      </c>
      <c r="BC96" s="35">
        <v>16163860</v>
      </c>
      <c r="BD96" s="35">
        <v>16163860</v>
      </c>
    </row>
    <row r="97" spans="1:56" x14ac:dyDescent="0.25">
      <c r="A97" s="35" t="s">
        <v>463</v>
      </c>
      <c r="B97" s="35">
        <v>13228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 t="s">
        <v>829</v>
      </c>
      <c r="N97" s="35" t="s">
        <v>830</v>
      </c>
      <c r="O97" s="35" t="s">
        <v>2</v>
      </c>
      <c r="P97" s="35">
        <v>13228</v>
      </c>
      <c r="Q97" s="35">
        <v>456000</v>
      </c>
      <c r="R97" s="35">
        <v>58547.21</v>
      </c>
      <c r="S97" s="35">
        <v>2835987</v>
      </c>
      <c r="T97" s="35">
        <v>1684262</v>
      </c>
      <c r="U97" s="35">
        <v>1151725</v>
      </c>
      <c r="V97" s="35">
        <v>0.406111</v>
      </c>
      <c r="W97" s="35">
        <v>6350126</v>
      </c>
      <c r="X97" s="35">
        <v>3030153</v>
      </c>
      <c r="Y97" s="35">
        <v>3319973</v>
      </c>
      <c r="Z97" s="35">
        <v>0.52281999999999995</v>
      </c>
      <c r="AA97" s="35">
        <v>144928.9</v>
      </c>
      <c r="AB97" s="35">
        <v>67741.14</v>
      </c>
      <c r="AC97" s="35">
        <v>77187.72</v>
      </c>
      <c r="AD97" s="35">
        <v>0.53259000000000001</v>
      </c>
      <c r="AE97" s="35">
        <v>273227.2</v>
      </c>
      <c r="AF97" s="35">
        <v>88534.69</v>
      </c>
      <c r="AG97" s="35">
        <v>184692.5</v>
      </c>
      <c r="AH97" s="35">
        <v>0.67596699999999998</v>
      </c>
      <c r="AI97" s="35">
        <v>2805426</v>
      </c>
      <c r="AJ97" s="35">
        <v>-329855</v>
      </c>
      <c r="AK97" s="35">
        <v>273227.2</v>
      </c>
      <c r="AL97" s="35">
        <v>273227.2</v>
      </c>
      <c r="AM97" s="35">
        <v>273227.2</v>
      </c>
      <c r="AN97" s="35">
        <v>273227.2</v>
      </c>
      <c r="AO97" s="35">
        <v>273227.2</v>
      </c>
      <c r="AP97" s="35">
        <v>273227.2</v>
      </c>
      <c r="AQ97" s="35">
        <v>273227.2</v>
      </c>
      <c r="AR97" s="35">
        <v>273227.2</v>
      </c>
      <c r="AS97" s="35">
        <v>273227.2</v>
      </c>
      <c r="AT97" s="35">
        <v>273227.2</v>
      </c>
      <c r="AU97" s="35">
        <v>144928.9</v>
      </c>
      <c r="AV97" s="35">
        <v>144928.9</v>
      </c>
      <c r="AW97" s="35">
        <v>144928.9</v>
      </c>
      <c r="AX97" s="35">
        <v>144928.9</v>
      </c>
      <c r="AY97" s="35">
        <v>144928.9</v>
      </c>
      <c r="AZ97" s="35">
        <v>144928.9</v>
      </c>
      <c r="BA97" s="35">
        <v>144928.9</v>
      </c>
      <c r="BB97" s="35">
        <v>144928.9</v>
      </c>
      <c r="BC97" s="35">
        <v>144928.9</v>
      </c>
      <c r="BD97" s="35">
        <v>144928.9</v>
      </c>
    </row>
    <row r="98" spans="1:56" x14ac:dyDescent="0.25">
      <c r="A98" s="35" t="s">
        <v>370</v>
      </c>
      <c r="B98" s="35">
        <v>13229</v>
      </c>
      <c r="C98" s="35">
        <v>0</v>
      </c>
      <c r="D98" s="35">
        <v>0</v>
      </c>
      <c r="E98" s="35">
        <v>0</v>
      </c>
      <c r="F98" s="35">
        <v>0</v>
      </c>
      <c r="G98" s="35">
        <v>1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 t="s">
        <v>829</v>
      </c>
      <c r="N98" s="35" t="s">
        <v>830</v>
      </c>
      <c r="O98" s="35" t="s">
        <v>2</v>
      </c>
      <c r="P98" s="35">
        <v>13229</v>
      </c>
      <c r="Q98" s="35">
        <v>109560</v>
      </c>
      <c r="R98" s="35">
        <v>28133.48</v>
      </c>
      <c r="S98" s="35">
        <v>7366469</v>
      </c>
      <c r="T98" s="35">
        <v>5405602</v>
      </c>
      <c r="U98" s="35">
        <v>1960867</v>
      </c>
      <c r="V98" s="35">
        <v>0.26618799999999998</v>
      </c>
      <c r="W98" s="35">
        <v>6230147</v>
      </c>
      <c r="X98" s="35">
        <v>3351841</v>
      </c>
      <c r="Y98" s="35">
        <v>2878306</v>
      </c>
      <c r="Z98" s="35">
        <v>0.46199699999999999</v>
      </c>
      <c r="AA98" s="35">
        <v>1567272</v>
      </c>
      <c r="AB98" s="35">
        <v>1059823</v>
      </c>
      <c r="AC98" s="35">
        <v>507448.7</v>
      </c>
      <c r="AD98" s="35">
        <v>0.32377800000000001</v>
      </c>
      <c r="AE98" s="35">
        <v>697533.9</v>
      </c>
      <c r="AF98" s="35">
        <v>353836</v>
      </c>
      <c r="AG98" s="35">
        <v>343697.9</v>
      </c>
      <c r="AH98" s="35">
        <v>0.49273299999999998</v>
      </c>
      <c r="AI98" s="35">
        <v>2740613</v>
      </c>
      <c r="AJ98" s="35">
        <v>206004.4</v>
      </c>
      <c r="AK98" s="35">
        <v>697533.9</v>
      </c>
      <c r="AL98" s="35">
        <v>697533.9</v>
      </c>
      <c r="AM98" s="35">
        <v>697533.9</v>
      </c>
      <c r="AN98" s="35">
        <v>697533.9</v>
      </c>
      <c r="AO98" s="35">
        <v>353836</v>
      </c>
      <c r="AP98" s="35">
        <v>697533.9</v>
      </c>
      <c r="AQ98" s="35">
        <v>697533.9</v>
      </c>
      <c r="AR98" s="35">
        <v>697533.9</v>
      </c>
      <c r="AS98" s="35">
        <v>697533.9</v>
      </c>
      <c r="AT98" s="35">
        <v>697533.9</v>
      </c>
      <c r="AU98" s="35">
        <v>1567272</v>
      </c>
      <c r="AV98" s="35">
        <v>1567272</v>
      </c>
      <c r="AW98" s="35">
        <v>1567272</v>
      </c>
      <c r="AX98" s="35">
        <v>1567272</v>
      </c>
      <c r="AY98" s="35">
        <v>1059823</v>
      </c>
      <c r="AZ98" s="35">
        <v>1567272</v>
      </c>
      <c r="BA98" s="35">
        <v>1567272</v>
      </c>
      <c r="BB98" s="35">
        <v>1567272</v>
      </c>
      <c r="BC98" s="35">
        <v>1567272</v>
      </c>
      <c r="BD98" s="35">
        <v>1567272</v>
      </c>
    </row>
    <row r="99" spans="1:56" x14ac:dyDescent="0.25">
      <c r="A99" s="35" t="s">
        <v>193</v>
      </c>
      <c r="B99" s="35">
        <v>13230</v>
      </c>
      <c r="C99" s="35">
        <v>0</v>
      </c>
      <c r="D99" s="35">
        <v>0</v>
      </c>
      <c r="E99" s="35">
        <v>0</v>
      </c>
      <c r="F99" s="35">
        <v>0</v>
      </c>
      <c r="G99" s="35">
        <v>1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35" t="s">
        <v>829</v>
      </c>
      <c r="N99" s="35" t="s">
        <v>830</v>
      </c>
      <c r="O99" s="35" t="s">
        <v>2</v>
      </c>
      <c r="P99" s="35">
        <v>13230</v>
      </c>
      <c r="Q99" s="35">
        <v>1013973</v>
      </c>
      <c r="R99" s="35">
        <v>58547.21</v>
      </c>
      <c r="S99" s="35">
        <v>8336404</v>
      </c>
      <c r="T99" s="35">
        <v>3823778</v>
      </c>
      <c r="U99" s="35">
        <v>4512625</v>
      </c>
      <c r="V99" s="35">
        <v>0.54131600000000002</v>
      </c>
      <c r="W99" s="35">
        <v>14356229</v>
      </c>
      <c r="X99" s="35">
        <v>4910040</v>
      </c>
      <c r="Y99" s="35">
        <v>9446190</v>
      </c>
      <c r="Z99" s="35">
        <v>0.65798500000000004</v>
      </c>
      <c r="AA99" s="35">
        <v>4293980</v>
      </c>
      <c r="AB99" s="35">
        <v>1570286</v>
      </c>
      <c r="AC99" s="35">
        <v>2723694</v>
      </c>
      <c r="AD99" s="35">
        <v>0.63430500000000001</v>
      </c>
      <c r="AE99" s="35">
        <v>8085824</v>
      </c>
      <c r="AF99" s="35">
        <v>2346415</v>
      </c>
      <c r="AG99" s="35">
        <v>5739409</v>
      </c>
      <c r="AH99" s="35">
        <v>0.70981099999999997</v>
      </c>
      <c r="AI99" s="35">
        <v>8373670</v>
      </c>
      <c r="AJ99" s="35">
        <v>4666889</v>
      </c>
      <c r="AK99" s="35">
        <v>8085824</v>
      </c>
      <c r="AL99" s="35">
        <v>8085824</v>
      </c>
      <c r="AM99" s="35">
        <v>8085824</v>
      </c>
      <c r="AN99" s="35">
        <v>8085824</v>
      </c>
      <c r="AO99" s="35">
        <v>2346415</v>
      </c>
      <c r="AP99" s="35">
        <v>8085824</v>
      </c>
      <c r="AQ99" s="35">
        <v>8085824</v>
      </c>
      <c r="AR99" s="35">
        <v>8085824</v>
      </c>
      <c r="AS99" s="35">
        <v>8085824</v>
      </c>
      <c r="AT99" s="35">
        <v>8085824</v>
      </c>
      <c r="AU99" s="35">
        <v>4293980</v>
      </c>
      <c r="AV99" s="35">
        <v>4293980</v>
      </c>
      <c r="AW99" s="35">
        <v>4293980</v>
      </c>
      <c r="AX99" s="35">
        <v>4293980</v>
      </c>
      <c r="AY99" s="35">
        <v>1570286</v>
      </c>
      <c r="AZ99" s="35">
        <v>4293980</v>
      </c>
      <c r="BA99" s="35">
        <v>4293980</v>
      </c>
      <c r="BB99" s="35">
        <v>4293980</v>
      </c>
      <c r="BC99" s="35">
        <v>4293980</v>
      </c>
      <c r="BD99" s="35">
        <v>4293980</v>
      </c>
    </row>
    <row r="100" spans="1:56" x14ac:dyDescent="0.25">
      <c r="A100" s="35" t="s">
        <v>225</v>
      </c>
      <c r="B100" s="35">
        <v>13231</v>
      </c>
      <c r="C100" s="35">
        <v>0</v>
      </c>
      <c r="D100" s="35">
        <v>0</v>
      </c>
      <c r="E100" s="35">
        <v>0</v>
      </c>
      <c r="F100" s="35">
        <v>0</v>
      </c>
      <c r="G100" s="35">
        <v>0</v>
      </c>
      <c r="H100" s="35">
        <v>0</v>
      </c>
      <c r="I100" s="35">
        <v>0</v>
      </c>
      <c r="J100" s="35">
        <v>0</v>
      </c>
      <c r="K100" s="35">
        <v>0</v>
      </c>
      <c r="L100" s="35">
        <v>0</v>
      </c>
      <c r="M100" s="35" t="s">
        <v>829</v>
      </c>
      <c r="N100" s="35" t="s">
        <v>830</v>
      </c>
      <c r="O100" s="35" t="s">
        <v>2</v>
      </c>
      <c r="P100" s="35">
        <v>13231</v>
      </c>
      <c r="Q100" s="35">
        <v>2206000</v>
      </c>
      <c r="R100" s="35">
        <v>58547.21</v>
      </c>
      <c r="S100" s="35">
        <v>17286023</v>
      </c>
      <c r="T100" s="35">
        <v>7898945</v>
      </c>
      <c r="U100" s="35">
        <v>9387077</v>
      </c>
      <c r="V100" s="35">
        <v>0.54304399999999997</v>
      </c>
      <c r="W100" s="35">
        <v>11396383</v>
      </c>
      <c r="X100" s="35">
        <v>3943072</v>
      </c>
      <c r="Y100" s="35">
        <v>7453311</v>
      </c>
      <c r="Z100" s="35">
        <v>0.65400700000000001</v>
      </c>
      <c r="AA100" s="35">
        <v>6524460</v>
      </c>
      <c r="AB100" s="35">
        <v>2510171</v>
      </c>
      <c r="AC100" s="35">
        <v>4014289</v>
      </c>
      <c r="AD100" s="35">
        <v>0.61526800000000004</v>
      </c>
      <c r="AE100" s="35">
        <v>4332015</v>
      </c>
      <c r="AF100" s="35">
        <v>1304208</v>
      </c>
      <c r="AG100" s="35">
        <v>3027807</v>
      </c>
      <c r="AH100" s="35">
        <v>0.69893700000000003</v>
      </c>
      <c r="AI100" s="35">
        <v>5188764</v>
      </c>
      <c r="AJ100" s="35">
        <v>763259.7</v>
      </c>
      <c r="AK100" s="35">
        <v>4332015</v>
      </c>
      <c r="AL100" s="35">
        <v>4332015</v>
      </c>
      <c r="AM100" s="35">
        <v>4332015</v>
      </c>
      <c r="AN100" s="35">
        <v>4332015</v>
      </c>
      <c r="AO100" s="35">
        <v>4332015</v>
      </c>
      <c r="AP100" s="35">
        <v>4332015</v>
      </c>
      <c r="AQ100" s="35">
        <v>4332015</v>
      </c>
      <c r="AR100" s="35">
        <v>4332015</v>
      </c>
      <c r="AS100" s="35">
        <v>4332015</v>
      </c>
      <c r="AT100" s="35">
        <v>4332015</v>
      </c>
      <c r="AU100" s="35">
        <v>6524460</v>
      </c>
      <c r="AV100" s="35">
        <v>6524460</v>
      </c>
      <c r="AW100" s="35">
        <v>6524460</v>
      </c>
      <c r="AX100" s="35">
        <v>6524460</v>
      </c>
      <c r="AY100" s="35">
        <v>6524460</v>
      </c>
      <c r="AZ100" s="35">
        <v>6524460</v>
      </c>
      <c r="BA100" s="35">
        <v>6524460</v>
      </c>
      <c r="BB100" s="35">
        <v>6524460</v>
      </c>
      <c r="BC100" s="35">
        <v>6524460</v>
      </c>
      <c r="BD100" s="35">
        <v>6524460</v>
      </c>
    </row>
    <row r="101" spans="1:56" x14ac:dyDescent="0.25">
      <c r="A101" s="35" t="s">
        <v>135</v>
      </c>
      <c r="B101" s="35">
        <v>13236</v>
      </c>
      <c r="C101" s="35">
        <v>0</v>
      </c>
      <c r="D101" s="35">
        <v>0</v>
      </c>
      <c r="E101" s="35">
        <v>0</v>
      </c>
      <c r="F101" s="35">
        <v>0</v>
      </c>
      <c r="G101" s="35">
        <v>1</v>
      </c>
      <c r="H101" s="35">
        <v>0</v>
      </c>
      <c r="I101" s="35">
        <v>0</v>
      </c>
      <c r="J101" s="35">
        <v>0</v>
      </c>
      <c r="K101" s="35">
        <v>0</v>
      </c>
      <c r="L101" s="35">
        <v>0</v>
      </c>
      <c r="M101" s="35" t="s">
        <v>829</v>
      </c>
      <c r="N101" s="35" t="s">
        <v>830</v>
      </c>
      <c r="O101" s="35" t="s">
        <v>2</v>
      </c>
      <c r="P101" s="35">
        <v>13236</v>
      </c>
      <c r="Q101" s="35">
        <v>2942697</v>
      </c>
      <c r="R101" s="35">
        <v>117094.39999999999</v>
      </c>
      <c r="S101" s="35">
        <v>26615133</v>
      </c>
      <c r="T101" s="35">
        <v>13192637</v>
      </c>
      <c r="U101" s="35">
        <v>13422497</v>
      </c>
      <c r="V101" s="35">
        <v>0.50431800000000004</v>
      </c>
      <c r="W101" s="35">
        <v>31477681</v>
      </c>
      <c r="X101" s="35">
        <v>9315924</v>
      </c>
      <c r="Y101" s="35">
        <v>22161757</v>
      </c>
      <c r="Z101" s="35">
        <v>0.70404699999999998</v>
      </c>
      <c r="AA101" s="35">
        <v>11670635</v>
      </c>
      <c r="AB101" s="35">
        <v>2536598</v>
      </c>
      <c r="AC101" s="35">
        <v>9134038</v>
      </c>
      <c r="AD101" s="35">
        <v>0.78265099999999999</v>
      </c>
      <c r="AE101" s="35">
        <v>15348521</v>
      </c>
      <c r="AF101" s="35">
        <v>3212361</v>
      </c>
      <c r="AG101" s="35">
        <v>12136159</v>
      </c>
      <c r="AH101" s="35">
        <v>0.79070499999999999</v>
      </c>
      <c r="AI101" s="35">
        <v>19101966</v>
      </c>
      <c r="AJ101" s="35">
        <v>9076368</v>
      </c>
      <c r="AK101" s="35">
        <v>15348521</v>
      </c>
      <c r="AL101" s="35">
        <v>15348521</v>
      </c>
      <c r="AM101" s="35">
        <v>15348521</v>
      </c>
      <c r="AN101" s="35">
        <v>15348521</v>
      </c>
      <c r="AO101" s="35">
        <v>3212361</v>
      </c>
      <c r="AP101" s="35">
        <v>15348521</v>
      </c>
      <c r="AQ101" s="35">
        <v>15348521</v>
      </c>
      <c r="AR101" s="35">
        <v>15348521</v>
      </c>
      <c r="AS101" s="35">
        <v>15348521</v>
      </c>
      <c r="AT101" s="35">
        <v>15348521</v>
      </c>
      <c r="AU101" s="35">
        <v>11670635</v>
      </c>
      <c r="AV101" s="35">
        <v>11670635</v>
      </c>
      <c r="AW101" s="35">
        <v>11670635</v>
      </c>
      <c r="AX101" s="35">
        <v>11670635</v>
      </c>
      <c r="AY101" s="35">
        <v>2536598</v>
      </c>
      <c r="AZ101" s="35">
        <v>11670635</v>
      </c>
      <c r="BA101" s="35">
        <v>11670635</v>
      </c>
      <c r="BB101" s="35">
        <v>11670635</v>
      </c>
      <c r="BC101" s="35">
        <v>11670635</v>
      </c>
      <c r="BD101" s="35">
        <v>11670635</v>
      </c>
    </row>
    <row r="102" spans="1:56" x14ac:dyDescent="0.25">
      <c r="A102" s="35" t="s">
        <v>562</v>
      </c>
      <c r="B102" s="35">
        <v>13241</v>
      </c>
      <c r="C102" s="35">
        <v>0</v>
      </c>
      <c r="D102" s="35">
        <v>0</v>
      </c>
      <c r="E102" s="35">
        <v>0</v>
      </c>
      <c r="F102" s="35">
        <v>0</v>
      </c>
      <c r="G102" s="35">
        <v>0</v>
      </c>
      <c r="H102" s="35">
        <v>0</v>
      </c>
      <c r="I102" s="35">
        <v>0</v>
      </c>
      <c r="J102" s="35">
        <v>0</v>
      </c>
      <c r="K102" s="35">
        <v>0</v>
      </c>
      <c r="L102" s="35">
        <v>0</v>
      </c>
      <c r="M102" s="35" t="s">
        <v>829</v>
      </c>
      <c r="N102" s="35" t="s">
        <v>830</v>
      </c>
      <c r="O102" s="35" t="s">
        <v>2</v>
      </c>
      <c r="P102" s="35">
        <v>13241</v>
      </c>
      <c r="Q102" s="35">
        <v>2727661</v>
      </c>
      <c r="R102" s="35">
        <v>78062.95</v>
      </c>
      <c r="S102" s="35">
        <v>8407589</v>
      </c>
      <c r="T102" s="35">
        <v>4544752</v>
      </c>
      <c r="U102" s="35">
        <v>3862837</v>
      </c>
      <c r="V102" s="35">
        <v>0.45944600000000002</v>
      </c>
      <c r="W102" s="35">
        <v>10718752</v>
      </c>
      <c r="X102" s="35">
        <v>3278716</v>
      </c>
      <c r="Y102" s="35">
        <v>7440036</v>
      </c>
      <c r="Z102" s="35">
        <v>0.69411400000000001</v>
      </c>
      <c r="AA102" s="35">
        <v>208553.7</v>
      </c>
      <c r="AB102" s="35">
        <v>186655</v>
      </c>
      <c r="AC102" s="35">
        <v>21898.68</v>
      </c>
      <c r="AD102" s="35">
        <v>0.105003</v>
      </c>
      <c r="AE102" s="35">
        <v>95146.1</v>
      </c>
      <c r="AF102" s="35">
        <v>59990.48</v>
      </c>
      <c r="AG102" s="35">
        <v>35155.61</v>
      </c>
      <c r="AH102" s="35">
        <v>0.36949100000000001</v>
      </c>
      <c r="AI102" s="35">
        <v>4634312</v>
      </c>
      <c r="AJ102" s="35">
        <v>-2770568</v>
      </c>
      <c r="AK102" s="35">
        <v>95146.1</v>
      </c>
      <c r="AL102" s="35">
        <v>95146.1</v>
      </c>
      <c r="AM102" s="35">
        <v>95146.1</v>
      </c>
      <c r="AN102" s="35">
        <v>95146.1</v>
      </c>
      <c r="AO102" s="35">
        <v>95146.1</v>
      </c>
      <c r="AP102" s="35">
        <v>95146.1</v>
      </c>
      <c r="AQ102" s="35">
        <v>95146.1</v>
      </c>
      <c r="AR102" s="35">
        <v>95146.1</v>
      </c>
      <c r="AS102" s="35">
        <v>95146.1</v>
      </c>
      <c r="AT102" s="35">
        <v>95146.1</v>
      </c>
      <c r="AU102" s="35">
        <v>208553.7</v>
      </c>
      <c r="AV102" s="35">
        <v>208553.7</v>
      </c>
      <c r="AW102" s="35">
        <v>208553.7</v>
      </c>
      <c r="AX102" s="35">
        <v>208553.7</v>
      </c>
      <c r="AY102" s="35">
        <v>208553.7</v>
      </c>
      <c r="AZ102" s="35">
        <v>208553.7</v>
      </c>
      <c r="BA102" s="35">
        <v>208553.7</v>
      </c>
      <c r="BB102" s="35">
        <v>208553.7</v>
      </c>
      <c r="BC102" s="35">
        <v>208553.7</v>
      </c>
      <c r="BD102" s="35">
        <v>208553.7</v>
      </c>
    </row>
    <row r="103" spans="1:56" x14ac:dyDescent="0.25">
      <c r="A103" s="35" t="s">
        <v>455</v>
      </c>
      <c r="B103" s="35">
        <v>13242</v>
      </c>
      <c r="C103" s="35">
        <v>0</v>
      </c>
      <c r="D103" s="35">
        <v>0</v>
      </c>
      <c r="E103" s="35">
        <v>0</v>
      </c>
      <c r="F103" s="35">
        <v>0</v>
      </c>
      <c r="G103" s="35">
        <v>0</v>
      </c>
      <c r="H103" s="35">
        <v>0</v>
      </c>
      <c r="I103" s="35">
        <v>0</v>
      </c>
      <c r="J103" s="35">
        <v>0</v>
      </c>
      <c r="K103" s="35">
        <v>0</v>
      </c>
      <c r="L103" s="35">
        <v>0</v>
      </c>
      <c r="M103" s="35" t="s">
        <v>829</v>
      </c>
      <c r="N103" s="35" t="s">
        <v>830</v>
      </c>
      <c r="O103" s="35" t="s">
        <v>2</v>
      </c>
      <c r="P103" s="35">
        <v>13242</v>
      </c>
      <c r="Q103" s="35">
        <v>109560</v>
      </c>
      <c r="R103" s="35">
        <v>28133.48</v>
      </c>
      <c r="S103" s="35">
        <v>4250738</v>
      </c>
      <c r="T103" s="35">
        <v>2985328</v>
      </c>
      <c r="U103" s="35">
        <v>1265411</v>
      </c>
      <c r="V103" s="35">
        <v>0.29769200000000001</v>
      </c>
      <c r="W103" s="35">
        <v>5044806</v>
      </c>
      <c r="X103" s="35">
        <v>2696184</v>
      </c>
      <c r="Y103" s="35">
        <v>2348622</v>
      </c>
      <c r="Z103" s="35">
        <v>0.46555299999999999</v>
      </c>
      <c r="AA103" s="35">
        <v>908439.6</v>
      </c>
      <c r="AB103" s="35">
        <v>734013.6</v>
      </c>
      <c r="AC103" s="35">
        <v>174426</v>
      </c>
      <c r="AD103" s="35">
        <v>0.19200600000000001</v>
      </c>
      <c r="AE103" s="35">
        <v>537367.30000000005</v>
      </c>
      <c r="AF103" s="35">
        <v>332189.90000000002</v>
      </c>
      <c r="AG103" s="35">
        <v>205177.4</v>
      </c>
      <c r="AH103" s="35">
        <v>0.38181999999999999</v>
      </c>
      <c r="AI103" s="35">
        <v>2210928</v>
      </c>
      <c r="AJ103" s="35">
        <v>67483.960000000006</v>
      </c>
      <c r="AK103" s="35">
        <v>537367.30000000005</v>
      </c>
      <c r="AL103" s="35">
        <v>537367.30000000005</v>
      </c>
      <c r="AM103" s="35">
        <v>537367.30000000005</v>
      </c>
      <c r="AN103" s="35">
        <v>537367.30000000005</v>
      </c>
      <c r="AO103" s="35">
        <v>537367.30000000005</v>
      </c>
      <c r="AP103" s="35">
        <v>537367.30000000005</v>
      </c>
      <c r="AQ103" s="35">
        <v>537367.30000000005</v>
      </c>
      <c r="AR103" s="35">
        <v>537367.30000000005</v>
      </c>
      <c r="AS103" s="35">
        <v>537367.30000000005</v>
      </c>
      <c r="AT103" s="35">
        <v>537367.30000000005</v>
      </c>
      <c r="AU103" s="35">
        <v>908439.6</v>
      </c>
      <c r="AV103" s="35">
        <v>908439.6</v>
      </c>
      <c r="AW103" s="35">
        <v>908439.6</v>
      </c>
      <c r="AX103" s="35">
        <v>908439.6</v>
      </c>
      <c r="AY103" s="35">
        <v>908439.6</v>
      </c>
      <c r="AZ103" s="35">
        <v>908439.6</v>
      </c>
      <c r="BA103" s="35">
        <v>908439.6</v>
      </c>
      <c r="BB103" s="35">
        <v>908439.6</v>
      </c>
      <c r="BC103" s="35">
        <v>908439.6</v>
      </c>
      <c r="BD103" s="35">
        <v>908439.6</v>
      </c>
    </row>
    <row r="104" spans="1:56" x14ac:dyDescent="0.25">
      <c r="A104" s="35" t="s">
        <v>289</v>
      </c>
      <c r="B104" s="35">
        <v>13243</v>
      </c>
      <c r="C104" s="35">
        <v>0</v>
      </c>
      <c r="D104" s="35">
        <v>0</v>
      </c>
      <c r="E104" s="35">
        <v>0</v>
      </c>
      <c r="F104" s="35">
        <v>0</v>
      </c>
      <c r="G104" s="35">
        <v>1</v>
      </c>
      <c r="H104" s="35">
        <v>0</v>
      </c>
      <c r="I104" s="35">
        <v>0</v>
      </c>
      <c r="J104" s="35">
        <v>0</v>
      </c>
      <c r="K104" s="35">
        <v>0</v>
      </c>
      <c r="L104" s="35">
        <v>0</v>
      </c>
      <c r="M104" s="35" t="s">
        <v>829</v>
      </c>
      <c r="N104" s="35" t="s">
        <v>830</v>
      </c>
      <c r="O104" s="35" t="s">
        <v>2</v>
      </c>
      <c r="P104" s="35">
        <v>13243</v>
      </c>
      <c r="Q104" s="35">
        <v>995239.4</v>
      </c>
      <c r="R104" s="35">
        <v>78062.95</v>
      </c>
      <c r="S104" s="35">
        <v>11412893</v>
      </c>
      <c r="T104" s="35">
        <v>7695840</v>
      </c>
      <c r="U104" s="35">
        <v>3717052</v>
      </c>
      <c r="V104" s="35">
        <v>0.32568900000000001</v>
      </c>
      <c r="W104" s="35">
        <v>9476828</v>
      </c>
      <c r="X104" s="35">
        <v>3174769</v>
      </c>
      <c r="Y104" s="35">
        <v>6302060</v>
      </c>
      <c r="Z104" s="35">
        <v>0.66499699999999995</v>
      </c>
      <c r="AA104" s="35">
        <v>1781244</v>
      </c>
      <c r="AB104" s="35">
        <v>949876.9</v>
      </c>
      <c r="AC104" s="35">
        <v>831367.2</v>
      </c>
      <c r="AD104" s="35">
        <v>0.46673399999999998</v>
      </c>
      <c r="AE104" s="35">
        <v>1588280</v>
      </c>
      <c r="AF104" s="35">
        <v>428177.4</v>
      </c>
      <c r="AG104" s="35">
        <v>1160103</v>
      </c>
      <c r="AH104" s="35">
        <v>0.73041400000000001</v>
      </c>
      <c r="AI104" s="35">
        <v>5228757</v>
      </c>
      <c r="AJ104" s="35">
        <v>86800.4</v>
      </c>
      <c r="AK104" s="35">
        <v>1588280</v>
      </c>
      <c r="AL104" s="35">
        <v>1588280</v>
      </c>
      <c r="AM104" s="35">
        <v>1588280</v>
      </c>
      <c r="AN104" s="35">
        <v>1588280</v>
      </c>
      <c r="AO104" s="35">
        <v>428177.4</v>
      </c>
      <c r="AP104" s="35">
        <v>1588280</v>
      </c>
      <c r="AQ104" s="35">
        <v>1588280</v>
      </c>
      <c r="AR104" s="35">
        <v>1588280</v>
      </c>
      <c r="AS104" s="35">
        <v>1588280</v>
      </c>
      <c r="AT104" s="35">
        <v>1588280</v>
      </c>
      <c r="AU104" s="35">
        <v>1781244</v>
      </c>
      <c r="AV104" s="35">
        <v>1781244</v>
      </c>
      <c r="AW104" s="35">
        <v>1781244</v>
      </c>
      <c r="AX104" s="35">
        <v>1781244</v>
      </c>
      <c r="AY104" s="35">
        <v>949876.9</v>
      </c>
      <c r="AZ104" s="35">
        <v>1781244</v>
      </c>
      <c r="BA104" s="35">
        <v>1781244</v>
      </c>
      <c r="BB104" s="35">
        <v>1781244</v>
      </c>
      <c r="BC104" s="35">
        <v>1781244</v>
      </c>
      <c r="BD104" s="35">
        <v>1781244</v>
      </c>
    </row>
    <row r="105" spans="1:56" x14ac:dyDescent="0.25">
      <c r="A105" s="35" t="s">
        <v>331</v>
      </c>
      <c r="B105" s="35">
        <v>13256</v>
      </c>
      <c r="C105" s="35">
        <v>0</v>
      </c>
      <c r="D105" s="35">
        <v>0</v>
      </c>
      <c r="E105" s="35">
        <v>0</v>
      </c>
      <c r="F105" s="35">
        <v>0</v>
      </c>
      <c r="G105" s="35">
        <v>0</v>
      </c>
      <c r="H105" s="35">
        <v>0</v>
      </c>
      <c r="I105" s="35">
        <v>0</v>
      </c>
      <c r="J105" s="35">
        <v>0</v>
      </c>
      <c r="K105" s="35">
        <v>0</v>
      </c>
      <c r="L105" s="35">
        <v>0</v>
      </c>
      <c r="M105" s="35" t="s">
        <v>829</v>
      </c>
      <c r="N105" s="35" t="s">
        <v>830</v>
      </c>
      <c r="O105" s="35" t="s">
        <v>2</v>
      </c>
      <c r="P105" s="35">
        <v>13256</v>
      </c>
      <c r="Q105" s="35">
        <v>516000</v>
      </c>
      <c r="R105" s="35">
        <v>58547.21</v>
      </c>
      <c r="S105" s="35">
        <v>70070217</v>
      </c>
      <c r="T105" s="35">
        <v>26252325</v>
      </c>
      <c r="U105" s="35">
        <v>43817892</v>
      </c>
      <c r="V105" s="35">
        <v>0.62534299999999998</v>
      </c>
      <c r="W105" s="35">
        <v>36794195</v>
      </c>
      <c r="X105" s="35">
        <v>13563756</v>
      </c>
      <c r="Y105" s="35">
        <v>23230439</v>
      </c>
      <c r="Z105" s="35">
        <v>0.63136199999999998</v>
      </c>
      <c r="AA105" s="35">
        <v>7179716</v>
      </c>
      <c r="AB105" s="35">
        <v>6421517</v>
      </c>
      <c r="AC105" s="35">
        <v>758198.7</v>
      </c>
      <c r="AD105" s="35">
        <v>0.105603</v>
      </c>
      <c r="AE105" s="35">
        <v>3668162</v>
      </c>
      <c r="AF105" s="35">
        <v>2858377</v>
      </c>
      <c r="AG105" s="35">
        <v>809785.6</v>
      </c>
      <c r="AH105" s="35">
        <v>0.22076100000000001</v>
      </c>
      <c r="AI105" s="35">
        <v>22655892</v>
      </c>
      <c r="AJ105" s="35">
        <v>235238.39999999999</v>
      </c>
      <c r="AK105" s="35">
        <v>3668162</v>
      </c>
      <c r="AL105" s="35">
        <v>3668162</v>
      </c>
      <c r="AM105" s="35">
        <v>3668162</v>
      </c>
      <c r="AN105" s="35">
        <v>3668162</v>
      </c>
      <c r="AO105" s="35">
        <v>3668162</v>
      </c>
      <c r="AP105" s="35">
        <v>3668162</v>
      </c>
      <c r="AQ105" s="35">
        <v>3668162</v>
      </c>
      <c r="AR105" s="35">
        <v>3668162</v>
      </c>
      <c r="AS105" s="35">
        <v>3668162</v>
      </c>
      <c r="AT105" s="35">
        <v>3668162</v>
      </c>
      <c r="AU105" s="35">
        <v>7179716</v>
      </c>
      <c r="AV105" s="35">
        <v>7179716</v>
      </c>
      <c r="AW105" s="35">
        <v>7179716</v>
      </c>
      <c r="AX105" s="35">
        <v>7179716</v>
      </c>
      <c r="AY105" s="35">
        <v>7179716</v>
      </c>
      <c r="AZ105" s="35">
        <v>7179716</v>
      </c>
      <c r="BA105" s="35">
        <v>7179716</v>
      </c>
      <c r="BB105" s="35">
        <v>7179716</v>
      </c>
      <c r="BC105" s="35">
        <v>7179716</v>
      </c>
      <c r="BD105" s="35">
        <v>7179716</v>
      </c>
    </row>
    <row r="106" spans="1:56" x14ac:dyDescent="0.25">
      <c r="A106" s="35" t="s">
        <v>582</v>
      </c>
      <c r="B106" s="35">
        <v>13270</v>
      </c>
      <c r="C106" s="35">
        <v>0</v>
      </c>
      <c r="D106" s="35">
        <v>0</v>
      </c>
      <c r="E106" s="35">
        <v>0</v>
      </c>
      <c r="F106" s="35">
        <v>0</v>
      </c>
      <c r="G106" s="35">
        <v>0</v>
      </c>
      <c r="H106" s="35">
        <v>0</v>
      </c>
      <c r="I106" s="35">
        <v>0</v>
      </c>
      <c r="J106" s="35">
        <v>0</v>
      </c>
      <c r="K106" s="35">
        <v>0</v>
      </c>
      <c r="L106" s="35">
        <v>0</v>
      </c>
      <c r="M106" s="35" t="s">
        <v>829</v>
      </c>
      <c r="N106" s="35" t="s">
        <v>830</v>
      </c>
      <c r="O106" s="35" t="s">
        <v>2</v>
      </c>
      <c r="P106" s="35">
        <v>13270</v>
      </c>
      <c r="Q106" s="35">
        <v>304000</v>
      </c>
      <c r="R106" s="35">
        <v>28133.48</v>
      </c>
      <c r="S106" s="35">
        <v>1502076</v>
      </c>
      <c r="T106" s="35">
        <v>1315904</v>
      </c>
      <c r="U106" s="35">
        <v>186172</v>
      </c>
      <c r="V106" s="35">
        <v>0.123943</v>
      </c>
      <c r="W106" s="35">
        <v>1082961</v>
      </c>
      <c r="X106" s="35">
        <v>846663.4</v>
      </c>
      <c r="Y106" s="35">
        <v>236298</v>
      </c>
      <c r="Z106" s="35">
        <v>0.218196</v>
      </c>
      <c r="AA106" s="35">
        <v>33914.080000000002</v>
      </c>
      <c r="AB106" s="35">
        <v>26666.71</v>
      </c>
      <c r="AC106" s="35">
        <v>7247.3680000000004</v>
      </c>
      <c r="AD106" s="35">
        <v>0.213698</v>
      </c>
      <c r="AE106" s="35">
        <v>53758.06</v>
      </c>
      <c r="AF106" s="35">
        <v>41634.14</v>
      </c>
      <c r="AG106" s="35">
        <v>12123.91</v>
      </c>
      <c r="AH106" s="35">
        <v>0.22552700000000001</v>
      </c>
      <c r="AI106" s="35">
        <v>-95835.4</v>
      </c>
      <c r="AJ106" s="35">
        <v>-320010</v>
      </c>
      <c r="AK106" s="35">
        <v>53758.06</v>
      </c>
      <c r="AL106" s="35">
        <v>53758.06</v>
      </c>
      <c r="AM106" s="35">
        <v>53758.06</v>
      </c>
      <c r="AN106" s="35">
        <v>53758.06</v>
      </c>
      <c r="AO106" s="35">
        <v>53758.06</v>
      </c>
      <c r="AP106" s="35">
        <v>53758.06</v>
      </c>
      <c r="AQ106" s="35">
        <v>53758.06</v>
      </c>
      <c r="AR106" s="35">
        <v>53758.06</v>
      </c>
      <c r="AS106" s="35">
        <v>53758.06</v>
      </c>
      <c r="AT106" s="35">
        <v>53758.06</v>
      </c>
      <c r="AU106" s="35">
        <v>33914.080000000002</v>
      </c>
      <c r="AV106" s="35">
        <v>33914.080000000002</v>
      </c>
      <c r="AW106" s="35">
        <v>33914.080000000002</v>
      </c>
      <c r="AX106" s="35">
        <v>33914.080000000002</v>
      </c>
      <c r="AY106" s="35">
        <v>33914.080000000002</v>
      </c>
      <c r="AZ106" s="35">
        <v>33914.080000000002</v>
      </c>
      <c r="BA106" s="35">
        <v>33914.080000000002</v>
      </c>
      <c r="BB106" s="35">
        <v>33914.080000000002</v>
      </c>
      <c r="BC106" s="35">
        <v>33914.080000000002</v>
      </c>
      <c r="BD106" s="35">
        <v>33914.080000000002</v>
      </c>
    </row>
    <row r="107" spans="1:56" x14ac:dyDescent="0.25">
      <c r="A107" s="35" t="s">
        <v>394</v>
      </c>
      <c r="B107" s="35">
        <v>13289</v>
      </c>
      <c r="C107" s="35">
        <v>0</v>
      </c>
      <c r="D107" s="35">
        <v>0</v>
      </c>
      <c r="E107" s="35">
        <v>0</v>
      </c>
      <c r="F107" s="35">
        <v>0</v>
      </c>
      <c r="G107" s="35">
        <v>1</v>
      </c>
      <c r="H107" s="35">
        <v>0</v>
      </c>
      <c r="I107" s="35">
        <v>0</v>
      </c>
      <c r="J107" s="35">
        <v>0</v>
      </c>
      <c r="K107" s="35">
        <v>0</v>
      </c>
      <c r="L107" s="35">
        <v>0</v>
      </c>
      <c r="M107" s="35" t="s">
        <v>829</v>
      </c>
      <c r="N107" s="35" t="s">
        <v>830</v>
      </c>
      <c r="O107" s="35" t="s">
        <v>2</v>
      </c>
      <c r="P107" s="35">
        <v>13289</v>
      </c>
      <c r="Q107" s="35">
        <v>109560</v>
      </c>
      <c r="R107" s="35">
        <v>28133.48</v>
      </c>
      <c r="S107" s="35">
        <v>3869234</v>
      </c>
      <c r="T107" s="35">
        <v>2951787</v>
      </c>
      <c r="U107" s="35">
        <v>917447.6</v>
      </c>
      <c r="V107" s="35">
        <v>0.23711299999999999</v>
      </c>
      <c r="W107" s="35">
        <v>3318957</v>
      </c>
      <c r="X107" s="35">
        <v>2255565</v>
      </c>
      <c r="Y107" s="35">
        <v>1063391</v>
      </c>
      <c r="Z107" s="35">
        <v>0.32039899999999999</v>
      </c>
      <c r="AA107" s="35">
        <v>2630521</v>
      </c>
      <c r="AB107" s="35">
        <v>2003549</v>
      </c>
      <c r="AC107" s="35">
        <v>626972.19999999995</v>
      </c>
      <c r="AD107" s="35">
        <v>0.238345</v>
      </c>
      <c r="AE107" s="35">
        <v>1810928</v>
      </c>
      <c r="AF107" s="35">
        <v>1228491</v>
      </c>
      <c r="AG107" s="35">
        <v>582437.1</v>
      </c>
      <c r="AH107" s="35">
        <v>0.32162400000000002</v>
      </c>
      <c r="AI107" s="35">
        <v>925698</v>
      </c>
      <c r="AJ107" s="35">
        <v>444743.6</v>
      </c>
      <c r="AK107" s="35">
        <v>1810928</v>
      </c>
      <c r="AL107" s="35">
        <v>1810928</v>
      </c>
      <c r="AM107" s="35">
        <v>1810928</v>
      </c>
      <c r="AN107" s="35">
        <v>1810928</v>
      </c>
      <c r="AO107" s="35">
        <v>1228491</v>
      </c>
      <c r="AP107" s="35">
        <v>1810928</v>
      </c>
      <c r="AQ107" s="35">
        <v>1810928</v>
      </c>
      <c r="AR107" s="35">
        <v>1810928</v>
      </c>
      <c r="AS107" s="35">
        <v>1810928</v>
      </c>
      <c r="AT107" s="35">
        <v>1810928</v>
      </c>
      <c r="AU107" s="35">
        <v>2630521</v>
      </c>
      <c r="AV107" s="35">
        <v>2630521</v>
      </c>
      <c r="AW107" s="35">
        <v>2630521</v>
      </c>
      <c r="AX107" s="35">
        <v>2630521</v>
      </c>
      <c r="AY107" s="35">
        <v>2003549</v>
      </c>
      <c r="AZ107" s="35">
        <v>2630521</v>
      </c>
      <c r="BA107" s="35">
        <v>2630521</v>
      </c>
      <c r="BB107" s="35">
        <v>2630521</v>
      </c>
      <c r="BC107" s="35">
        <v>2630521</v>
      </c>
      <c r="BD107" s="35">
        <v>2630521</v>
      </c>
    </row>
    <row r="108" spans="1:56" x14ac:dyDescent="0.25">
      <c r="A108" s="35" t="s">
        <v>236</v>
      </c>
      <c r="B108" s="35">
        <v>13290</v>
      </c>
      <c r="C108" s="35">
        <v>0</v>
      </c>
      <c r="D108" s="35">
        <v>0</v>
      </c>
      <c r="E108" s="35">
        <v>0</v>
      </c>
      <c r="F108" s="35">
        <v>0</v>
      </c>
      <c r="G108" s="35">
        <v>1</v>
      </c>
      <c r="H108" s="35">
        <v>0</v>
      </c>
      <c r="I108" s="35">
        <v>0</v>
      </c>
      <c r="J108" s="35">
        <v>0</v>
      </c>
      <c r="K108" s="35">
        <v>0</v>
      </c>
      <c r="L108" s="35">
        <v>0</v>
      </c>
      <c r="M108" s="35" t="s">
        <v>829</v>
      </c>
      <c r="N108" s="35" t="s">
        <v>830</v>
      </c>
      <c r="O108" s="35" t="s">
        <v>2</v>
      </c>
      <c r="P108" s="35">
        <v>13290</v>
      </c>
      <c r="Q108" s="35">
        <v>972544.1</v>
      </c>
      <c r="R108" s="35">
        <v>58547.21</v>
      </c>
      <c r="S108" s="35">
        <v>14961603</v>
      </c>
      <c r="T108" s="35">
        <v>6726181</v>
      </c>
      <c r="U108" s="35">
        <v>8235422</v>
      </c>
      <c r="V108" s="35">
        <v>0.55043699999999995</v>
      </c>
      <c r="W108" s="35">
        <v>10048549</v>
      </c>
      <c r="X108" s="35">
        <v>3761026</v>
      </c>
      <c r="Y108" s="35">
        <v>6287523</v>
      </c>
      <c r="Z108" s="35">
        <v>0.62571399999999999</v>
      </c>
      <c r="AA108" s="35">
        <v>10160441</v>
      </c>
      <c r="AB108" s="35">
        <v>4067931</v>
      </c>
      <c r="AC108" s="35">
        <v>6092510</v>
      </c>
      <c r="AD108" s="35">
        <v>0.59963</v>
      </c>
      <c r="AE108" s="35">
        <v>4607622</v>
      </c>
      <c r="AF108" s="35">
        <v>1799322</v>
      </c>
      <c r="AG108" s="35">
        <v>2808300</v>
      </c>
      <c r="AH108" s="35">
        <v>0.60948999999999998</v>
      </c>
      <c r="AI108" s="35">
        <v>5256431</v>
      </c>
      <c r="AJ108" s="35">
        <v>1777209</v>
      </c>
      <c r="AK108" s="35">
        <v>4607622</v>
      </c>
      <c r="AL108" s="35">
        <v>4607622</v>
      </c>
      <c r="AM108" s="35">
        <v>4607622</v>
      </c>
      <c r="AN108" s="35">
        <v>4607622</v>
      </c>
      <c r="AO108" s="35">
        <v>1799322</v>
      </c>
      <c r="AP108" s="35">
        <v>4607622</v>
      </c>
      <c r="AQ108" s="35">
        <v>4607622</v>
      </c>
      <c r="AR108" s="35">
        <v>4607622</v>
      </c>
      <c r="AS108" s="35">
        <v>4607622</v>
      </c>
      <c r="AT108" s="35">
        <v>4607622</v>
      </c>
      <c r="AU108" s="35">
        <v>10160441</v>
      </c>
      <c r="AV108" s="35">
        <v>10160441</v>
      </c>
      <c r="AW108" s="35">
        <v>10160441</v>
      </c>
      <c r="AX108" s="35">
        <v>10160441</v>
      </c>
      <c r="AY108" s="35">
        <v>4067931</v>
      </c>
      <c r="AZ108" s="35">
        <v>10160441</v>
      </c>
      <c r="BA108" s="35">
        <v>10160441</v>
      </c>
      <c r="BB108" s="35">
        <v>10160441</v>
      </c>
      <c r="BC108" s="35">
        <v>10160441</v>
      </c>
      <c r="BD108" s="35">
        <v>10160441</v>
      </c>
    </row>
    <row r="109" spans="1:56" x14ac:dyDescent="0.25">
      <c r="A109" s="35" t="s">
        <v>202</v>
      </c>
      <c r="B109" s="35">
        <v>13291</v>
      </c>
      <c r="C109" s="35">
        <v>0</v>
      </c>
      <c r="D109" s="35">
        <v>0</v>
      </c>
      <c r="E109" s="35">
        <v>0</v>
      </c>
      <c r="F109" s="35">
        <v>0</v>
      </c>
      <c r="G109" s="35">
        <v>1</v>
      </c>
      <c r="H109" s="35">
        <v>0</v>
      </c>
      <c r="I109" s="35">
        <v>0</v>
      </c>
      <c r="J109" s="35">
        <v>0</v>
      </c>
      <c r="K109" s="35">
        <v>0</v>
      </c>
      <c r="L109" s="35">
        <v>0</v>
      </c>
      <c r="M109" s="35" t="s">
        <v>829</v>
      </c>
      <c r="N109" s="35" t="s">
        <v>830</v>
      </c>
      <c r="O109" s="35" t="s">
        <v>2</v>
      </c>
      <c r="P109" s="35">
        <v>13291</v>
      </c>
      <c r="Q109" s="35">
        <v>1005661</v>
      </c>
      <c r="R109" s="35">
        <v>39031.480000000003</v>
      </c>
      <c r="S109" s="35">
        <v>10620561</v>
      </c>
      <c r="T109" s="35">
        <v>5181388</v>
      </c>
      <c r="U109" s="35">
        <v>5439174</v>
      </c>
      <c r="V109" s="35">
        <v>0.51213600000000004</v>
      </c>
      <c r="W109" s="35">
        <v>11050412</v>
      </c>
      <c r="X109" s="35">
        <v>4984714</v>
      </c>
      <c r="Y109" s="35">
        <v>6065698</v>
      </c>
      <c r="Z109" s="35">
        <v>0.54891100000000004</v>
      </c>
      <c r="AA109" s="35">
        <v>7977749</v>
      </c>
      <c r="AB109" s="35">
        <v>3363815</v>
      </c>
      <c r="AC109" s="35">
        <v>4613934</v>
      </c>
      <c r="AD109" s="35">
        <v>0.57835000000000003</v>
      </c>
      <c r="AE109" s="35">
        <v>7840026</v>
      </c>
      <c r="AF109" s="35">
        <v>3384069</v>
      </c>
      <c r="AG109" s="35">
        <v>4455957</v>
      </c>
      <c r="AH109" s="35">
        <v>0.56835999999999998</v>
      </c>
      <c r="AI109" s="35">
        <v>5021006</v>
      </c>
      <c r="AJ109" s="35">
        <v>3411265</v>
      </c>
      <c r="AK109" s="35">
        <v>7840026</v>
      </c>
      <c r="AL109" s="35">
        <v>7840026</v>
      </c>
      <c r="AM109" s="35">
        <v>7840026</v>
      </c>
      <c r="AN109" s="35">
        <v>7840026</v>
      </c>
      <c r="AO109" s="35">
        <v>3384069</v>
      </c>
      <c r="AP109" s="35">
        <v>7840026</v>
      </c>
      <c r="AQ109" s="35">
        <v>7840026</v>
      </c>
      <c r="AR109" s="35">
        <v>7840026</v>
      </c>
      <c r="AS109" s="35">
        <v>7840026</v>
      </c>
      <c r="AT109" s="35">
        <v>7840026</v>
      </c>
      <c r="AU109" s="35">
        <v>7977749</v>
      </c>
      <c r="AV109" s="35">
        <v>7977749</v>
      </c>
      <c r="AW109" s="35">
        <v>7977749</v>
      </c>
      <c r="AX109" s="35">
        <v>7977749</v>
      </c>
      <c r="AY109" s="35">
        <v>3363815</v>
      </c>
      <c r="AZ109" s="35">
        <v>7977749</v>
      </c>
      <c r="BA109" s="35">
        <v>7977749</v>
      </c>
      <c r="BB109" s="35">
        <v>7977749</v>
      </c>
      <c r="BC109" s="35">
        <v>7977749</v>
      </c>
      <c r="BD109" s="35">
        <v>7977749</v>
      </c>
    </row>
    <row r="110" spans="1:56" x14ac:dyDescent="0.25">
      <c r="A110" s="35" t="s">
        <v>389</v>
      </c>
      <c r="B110" s="35">
        <v>13292</v>
      </c>
      <c r="C110" s="35">
        <v>0</v>
      </c>
      <c r="D110" s="35">
        <v>0</v>
      </c>
      <c r="E110" s="35">
        <v>0</v>
      </c>
      <c r="F110" s="35">
        <v>0</v>
      </c>
      <c r="G110" s="35">
        <v>0</v>
      </c>
      <c r="H110" s="35">
        <v>0</v>
      </c>
      <c r="I110" s="35">
        <v>0</v>
      </c>
      <c r="J110" s="35">
        <v>0</v>
      </c>
      <c r="K110" s="35">
        <v>0</v>
      </c>
      <c r="L110" s="35">
        <v>0</v>
      </c>
      <c r="M110" s="35" t="s">
        <v>829</v>
      </c>
      <c r="N110" s="35" t="s">
        <v>830</v>
      </c>
      <c r="O110" s="35" t="s">
        <v>2</v>
      </c>
      <c r="P110" s="35">
        <v>13292</v>
      </c>
      <c r="Q110" s="35">
        <v>364000</v>
      </c>
      <c r="R110" s="35">
        <v>28133.48</v>
      </c>
      <c r="S110" s="35">
        <v>3801877</v>
      </c>
      <c r="T110" s="35">
        <v>2652966</v>
      </c>
      <c r="U110" s="35">
        <v>1148911</v>
      </c>
      <c r="V110" s="35">
        <v>0.30219600000000002</v>
      </c>
      <c r="W110" s="35">
        <v>2883327</v>
      </c>
      <c r="X110" s="35">
        <v>1906555</v>
      </c>
      <c r="Y110" s="35">
        <v>976771.8</v>
      </c>
      <c r="Z110" s="35">
        <v>0.33876600000000001</v>
      </c>
      <c r="AA110" s="35">
        <v>2564376</v>
      </c>
      <c r="AB110" s="35">
        <v>1717684</v>
      </c>
      <c r="AC110" s="35">
        <v>846692.2</v>
      </c>
      <c r="AD110" s="35">
        <v>0.330175</v>
      </c>
      <c r="AE110" s="35">
        <v>1685165</v>
      </c>
      <c r="AF110" s="35">
        <v>1122220</v>
      </c>
      <c r="AG110" s="35">
        <v>562945.80000000005</v>
      </c>
      <c r="AH110" s="35">
        <v>0.33406000000000002</v>
      </c>
      <c r="AI110" s="35">
        <v>584638.30000000005</v>
      </c>
      <c r="AJ110" s="35">
        <v>170812.3</v>
      </c>
      <c r="AK110" s="35">
        <v>1685165</v>
      </c>
      <c r="AL110" s="35">
        <v>1685165</v>
      </c>
      <c r="AM110" s="35">
        <v>1685165</v>
      </c>
      <c r="AN110" s="35">
        <v>1685165</v>
      </c>
      <c r="AO110" s="35">
        <v>1685165</v>
      </c>
      <c r="AP110" s="35">
        <v>1685165</v>
      </c>
      <c r="AQ110" s="35">
        <v>1685165</v>
      </c>
      <c r="AR110" s="35">
        <v>1685165</v>
      </c>
      <c r="AS110" s="35">
        <v>1685165</v>
      </c>
      <c r="AT110" s="35">
        <v>1685165</v>
      </c>
      <c r="AU110" s="35">
        <v>2564376</v>
      </c>
      <c r="AV110" s="35">
        <v>2564376</v>
      </c>
      <c r="AW110" s="35">
        <v>2564376</v>
      </c>
      <c r="AX110" s="35">
        <v>2564376</v>
      </c>
      <c r="AY110" s="35">
        <v>2564376</v>
      </c>
      <c r="AZ110" s="35">
        <v>2564376</v>
      </c>
      <c r="BA110" s="35">
        <v>2564376</v>
      </c>
      <c r="BB110" s="35">
        <v>2564376</v>
      </c>
      <c r="BC110" s="35">
        <v>2564376</v>
      </c>
      <c r="BD110" s="35">
        <v>2564376</v>
      </c>
    </row>
    <row r="111" spans="1:56" x14ac:dyDescent="0.25">
      <c r="A111" s="35" t="s">
        <v>169</v>
      </c>
      <c r="B111" s="35">
        <v>13293</v>
      </c>
      <c r="C111" s="35">
        <v>0</v>
      </c>
      <c r="D111" s="35">
        <v>0</v>
      </c>
      <c r="E111" s="35">
        <v>0</v>
      </c>
      <c r="F111" s="35">
        <v>0</v>
      </c>
      <c r="G111" s="35">
        <v>1</v>
      </c>
      <c r="H111" s="35">
        <v>0</v>
      </c>
      <c r="I111" s="35">
        <v>0</v>
      </c>
      <c r="J111" s="35">
        <v>0</v>
      </c>
      <c r="K111" s="35">
        <v>0</v>
      </c>
      <c r="L111" s="35">
        <v>0</v>
      </c>
      <c r="M111" s="35" t="s">
        <v>829</v>
      </c>
      <c r="N111" s="35" t="s">
        <v>830</v>
      </c>
      <c r="O111" s="35" t="s">
        <v>2</v>
      </c>
      <c r="P111" s="35">
        <v>13293</v>
      </c>
      <c r="Q111" s="35">
        <v>1237231</v>
      </c>
      <c r="R111" s="35">
        <v>97578.69</v>
      </c>
      <c r="S111" s="35">
        <v>20630330</v>
      </c>
      <c r="T111" s="35">
        <v>5754927</v>
      </c>
      <c r="U111" s="35">
        <v>14875403</v>
      </c>
      <c r="V111" s="35">
        <v>0.72104500000000005</v>
      </c>
      <c r="W111" s="35">
        <v>12255966</v>
      </c>
      <c r="X111" s="35">
        <v>3169384</v>
      </c>
      <c r="Y111" s="35">
        <v>9086582</v>
      </c>
      <c r="Z111" s="35">
        <v>0.74140099999999998</v>
      </c>
      <c r="AA111" s="35">
        <v>16624756</v>
      </c>
      <c r="AB111" s="35">
        <v>3881130</v>
      </c>
      <c r="AC111" s="35">
        <v>12743626</v>
      </c>
      <c r="AD111" s="35">
        <v>0.76654500000000003</v>
      </c>
      <c r="AE111" s="35">
        <v>7383393</v>
      </c>
      <c r="AF111" s="35">
        <v>1715548</v>
      </c>
      <c r="AG111" s="35">
        <v>5667844</v>
      </c>
      <c r="AH111" s="35">
        <v>0.767648</v>
      </c>
      <c r="AI111" s="35">
        <v>7751772</v>
      </c>
      <c r="AJ111" s="35">
        <v>4333034</v>
      </c>
      <c r="AK111" s="35">
        <v>7383393</v>
      </c>
      <c r="AL111" s="35">
        <v>7383393</v>
      </c>
      <c r="AM111" s="35">
        <v>7383393</v>
      </c>
      <c r="AN111" s="35">
        <v>7383393</v>
      </c>
      <c r="AO111" s="35">
        <v>1715548</v>
      </c>
      <c r="AP111" s="35">
        <v>7383393</v>
      </c>
      <c r="AQ111" s="35">
        <v>7383393</v>
      </c>
      <c r="AR111" s="35">
        <v>7383393</v>
      </c>
      <c r="AS111" s="35">
        <v>7383393</v>
      </c>
      <c r="AT111" s="35">
        <v>7383393</v>
      </c>
      <c r="AU111" s="35">
        <v>16624756</v>
      </c>
      <c r="AV111" s="35">
        <v>16624756</v>
      </c>
      <c r="AW111" s="35">
        <v>16624756</v>
      </c>
      <c r="AX111" s="35">
        <v>16624756</v>
      </c>
      <c r="AY111" s="35">
        <v>3881130</v>
      </c>
      <c r="AZ111" s="35">
        <v>16624756</v>
      </c>
      <c r="BA111" s="35">
        <v>16624756</v>
      </c>
      <c r="BB111" s="35">
        <v>16624756</v>
      </c>
      <c r="BC111" s="35">
        <v>16624756</v>
      </c>
      <c r="BD111" s="35">
        <v>16624756</v>
      </c>
    </row>
    <row r="112" spans="1:56" x14ac:dyDescent="0.25">
      <c r="A112" s="35" t="s">
        <v>814</v>
      </c>
      <c r="B112" s="35">
        <v>13296</v>
      </c>
      <c r="C112" s="35">
        <v>0</v>
      </c>
      <c r="D112" s="35">
        <v>0</v>
      </c>
      <c r="E112" s="35">
        <v>0</v>
      </c>
      <c r="F112" s="35">
        <v>0</v>
      </c>
      <c r="G112" s="35">
        <v>1</v>
      </c>
      <c r="H112" s="35">
        <v>0</v>
      </c>
      <c r="I112" s="35">
        <v>0</v>
      </c>
      <c r="J112" s="35">
        <v>0</v>
      </c>
      <c r="K112" s="35">
        <v>0</v>
      </c>
      <c r="L112" s="35">
        <v>0</v>
      </c>
      <c r="M112" s="35" t="s">
        <v>829</v>
      </c>
      <c r="N112" s="35" t="s">
        <v>830</v>
      </c>
      <c r="O112" s="35" t="s">
        <v>2</v>
      </c>
      <c r="P112" s="35">
        <v>13296</v>
      </c>
      <c r="Q112" s="35">
        <v>3923500</v>
      </c>
      <c r="R112" s="35">
        <v>28133.48</v>
      </c>
      <c r="S112" s="35">
        <v>19228238</v>
      </c>
      <c r="T112" s="35">
        <v>6878905</v>
      </c>
      <c r="U112" s="35">
        <v>12349334</v>
      </c>
      <c r="V112" s="35">
        <v>0.64224999999999999</v>
      </c>
      <c r="W112" s="35">
        <v>9852961</v>
      </c>
      <c r="X112" s="35">
        <v>2981827</v>
      </c>
      <c r="Y112" s="35">
        <v>6871134</v>
      </c>
      <c r="Z112" s="35">
        <v>0.69736699999999996</v>
      </c>
      <c r="AA112" s="35">
        <v>13955191</v>
      </c>
      <c r="AB112" s="35">
        <v>3667722</v>
      </c>
      <c r="AC112" s="35">
        <v>10287469</v>
      </c>
      <c r="AD112" s="35">
        <v>0.73717900000000003</v>
      </c>
      <c r="AE112" s="35">
        <v>5796784</v>
      </c>
      <c r="AF112" s="35">
        <v>1494860</v>
      </c>
      <c r="AG112" s="35">
        <v>4301924</v>
      </c>
      <c r="AH112" s="35">
        <v>0.74212299999999998</v>
      </c>
      <c r="AI112" s="35">
        <v>2919501</v>
      </c>
      <c r="AJ112" s="35">
        <v>350290.6</v>
      </c>
      <c r="AK112" s="35">
        <v>5796784</v>
      </c>
      <c r="AL112" s="35">
        <v>5796784</v>
      </c>
      <c r="AM112" s="35">
        <v>5796784</v>
      </c>
      <c r="AN112" s="35">
        <v>5796784</v>
      </c>
      <c r="AO112" s="35">
        <v>1494860</v>
      </c>
      <c r="AP112" s="35">
        <v>5796784</v>
      </c>
      <c r="AQ112" s="35">
        <v>5796784</v>
      </c>
      <c r="AR112" s="35">
        <v>5796784</v>
      </c>
      <c r="AS112" s="35">
        <v>5796784</v>
      </c>
      <c r="AT112" s="35">
        <v>5796784</v>
      </c>
      <c r="AU112" s="35">
        <v>13955191</v>
      </c>
      <c r="AV112" s="35">
        <v>13955191</v>
      </c>
      <c r="AW112" s="35">
        <v>13955191</v>
      </c>
      <c r="AX112" s="35">
        <v>13955191</v>
      </c>
      <c r="AY112" s="35">
        <v>3667722</v>
      </c>
      <c r="AZ112" s="35">
        <v>13955191</v>
      </c>
      <c r="BA112" s="35">
        <v>13955191</v>
      </c>
      <c r="BB112" s="35">
        <v>13955191</v>
      </c>
      <c r="BC112" s="35">
        <v>13955191</v>
      </c>
      <c r="BD112" s="35">
        <v>13955191</v>
      </c>
    </row>
    <row r="113" spans="1:56" x14ac:dyDescent="0.25">
      <c r="A113" s="35" t="s">
        <v>144</v>
      </c>
      <c r="B113" s="35">
        <v>13297</v>
      </c>
      <c r="C113" s="35">
        <v>0</v>
      </c>
      <c r="D113" s="35">
        <v>0</v>
      </c>
      <c r="E113" s="35">
        <v>0</v>
      </c>
      <c r="F113" s="35">
        <v>0</v>
      </c>
      <c r="G113" s="35">
        <v>1</v>
      </c>
      <c r="H113" s="35">
        <v>0</v>
      </c>
      <c r="I113" s="35">
        <v>0</v>
      </c>
      <c r="J113" s="35">
        <v>0</v>
      </c>
      <c r="K113" s="35">
        <v>0</v>
      </c>
      <c r="L113" s="35">
        <v>0</v>
      </c>
      <c r="M113" s="35" t="s">
        <v>829</v>
      </c>
      <c r="N113" s="35" t="s">
        <v>830</v>
      </c>
      <c r="O113" s="35" t="s">
        <v>2</v>
      </c>
      <c r="P113" s="35">
        <v>13297</v>
      </c>
      <c r="Q113" s="35">
        <v>576000</v>
      </c>
      <c r="R113" s="35">
        <v>58547.21</v>
      </c>
      <c r="S113" s="35">
        <v>31993640</v>
      </c>
      <c r="T113" s="35">
        <v>11204280</v>
      </c>
      <c r="U113" s="35">
        <v>20789360</v>
      </c>
      <c r="V113" s="35">
        <v>0.64979699999999996</v>
      </c>
      <c r="W113" s="35">
        <v>16541701</v>
      </c>
      <c r="X113" s="35">
        <v>4348316</v>
      </c>
      <c r="Y113" s="35">
        <v>12193385</v>
      </c>
      <c r="Z113" s="35">
        <v>0.73712999999999995</v>
      </c>
      <c r="AA113" s="35">
        <v>24694177</v>
      </c>
      <c r="AB113" s="35">
        <v>6723807</v>
      </c>
      <c r="AC113" s="35">
        <v>17970370</v>
      </c>
      <c r="AD113" s="35">
        <v>0.72771699999999995</v>
      </c>
      <c r="AE113" s="35">
        <v>11085468</v>
      </c>
      <c r="AF113" s="35">
        <v>2627677</v>
      </c>
      <c r="AG113" s="35">
        <v>8457791</v>
      </c>
      <c r="AH113" s="35">
        <v>0.76296200000000003</v>
      </c>
      <c r="AI113" s="35">
        <v>11558838</v>
      </c>
      <c r="AJ113" s="35">
        <v>7823244</v>
      </c>
      <c r="AK113" s="35">
        <v>11085468</v>
      </c>
      <c r="AL113" s="35">
        <v>11085468</v>
      </c>
      <c r="AM113" s="35">
        <v>11085468</v>
      </c>
      <c r="AN113" s="35">
        <v>11085468</v>
      </c>
      <c r="AO113" s="35">
        <v>2627677</v>
      </c>
      <c r="AP113" s="35">
        <v>11085468</v>
      </c>
      <c r="AQ113" s="35">
        <v>11085468</v>
      </c>
      <c r="AR113" s="35">
        <v>11085468</v>
      </c>
      <c r="AS113" s="35">
        <v>11085468</v>
      </c>
      <c r="AT113" s="35">
        <v>11085468</v>
      </c>
      <c r="AU113" s="35">
        <v>24694177</v>
      </c>
      <c r="AV113" s="35">
        <v>24694177</v>
      </c>
      <c r="AW113" s="35">
        <v>24694177</v>
      </c>
      <c r="AX113" s="35">
        <v>24694177</v>
      </c>
      <c r="AY113" s="35">
        <v>6723807</v>
      </c>
      <c r="AZ113" s="35">
        <v>24694177</v>
      </c>
      <c r="BA113" s="35">
        <v>24694177</v>
      </c>
      <c r="BB113" s="35">
        <v>24694177</v>
      </c>
      <c r="BC113" s="35">
        <v>24694177</v>
      </c>
      <c r="BD113" s="35">
        <v>24694177</v>
      </c>
    </row>
    <row r="114" spans="1:56" x14ac:dyDescent="0.25">
      <c r="A114" s="35" t="s">
        <v>255</v>
      </c>
      <c r="B114" s="35">
        <v>13299</v>
      </c>
      <c r="C114" s="35">
        <v>0</v>
      </c>
      <c r="D114" s="35">
        <v>0</v>
      </c>
      <c r="E114" s="35">
        <v>0</v>
      </c>
      <c r="F114" s="35">
        <v>0</v>
      </c>
      <c r="G114" s="35">
        <v>1</v>
      </c>
      <c r="H114" s="35">
        <v>0</v>
      </c>
      <c r="I114" s="35">
        <v>0</v>
      </c>
      <c r="J114" s="35">
        <v>0</v>
      </c>
      <c r="K114" s="35">
        <v>0</v>
      </c>
      <c r="L114" s="35">
        <v>0</v>
      </c>
      <c r="M114" s="35" t="s">
        <v>829</v>
      </c>
      <c r="N114" s="35" t="s">
        <v>830</v>
      </c>
      <c r="O114" s="35" t="s">
        <v>2</v>
      </c>
      <c r="P114" s="35">
        <v>13299</v>
      </c>
      <c r="Q114" s="35">
        <v>1269969</v>
      </c>
      <c r="R114" s="35">
        <v>97578.69</v>
      </c>
      <c r="S114" s="35">
        <v>14481835</v>
      </c>
      <c r="T114" s="35">
        <v>8455396</v>
      </c>
      <c r="U114" s="35">
        <v>6026439</v>
      </c>
      <c r="V114" s="35">
        <v>0.41613800000000001</v>
      </c>
      <c r="W114" s="35">
        <v>9103293</v>
      </c>
      <c r="X114" s="35">
        <v>4301898</v>
      </c>
      <c r="Y114" s="35">
        <v>4801395</v>
      </c>
      <c r="Z114" s="35">
        <v>0.52743499999999999</v>
      </c>
      <c r="AA114" s="35">
        <v>9993024</v>
      </c>
      <c r="AB114" s="35">
        <v>5205928</v>
      </c>
      <c r="AC114" s="35">
        <v>4787095</v>
      </c>
      <c r="AD114" s="35">
        <v>0.47904400000000003</v>
      </c>
      <c r="AE114" s="35">
        <v>4678343</v>
      </c>
      <c r="AF114" s="35">
        <v>2257046</v>
      </c>
      <c r="AG114" s="35">
        <v>2421297</v>
      </c>
      <c r="AH114" s="35">
        <v>0.51755399999999996</v>
      </c>
      <c r="AI114" s="35">
        <v>3433847</v>
      </c>
      <c r="AJ114" s="35">
        <v>1053749</v>
      </c>
      <c r="AK114" s="35">
        <v>4678343</v>
      </c>
      <c r="AL114" s="35">
        <v>4678343</v>
      </c>
      <c r="AM114" s="35">
        <v>4678343</v>
      </c>
      <c r="AN114" s="35">
        <v>4678343</v>
      </c>
      <c r="AO114" s="35">
        <v>2257046</v>
      </c>
      <c r="AP114" s="35">
        <v>4678343</v>
      </c>
      <c r="AQ114" s="35">
        <v>4678343</v>
      </c>
      <c r="AR114" s="35">
        <v>4678343</v>
      </c>
      <c r="AS114" s="35">
        <v>4678343</v>
      </c>
      <c r="AT114" s="35">
        <v>4678343</v>
      </c>
      <c r="AU114" s="35">
        <v>9993024</v>
      </c>
      <c r="AV114" s="35">
        <v>9993024</v>
      </c>
      <c r="AW114" s="35">
        <v>9993024</v>
      </c>
      <c r="AX114" s="35">
        <v>9993024</v>
      </c>
      <c r="AY114" s="35">
        <v>5205928</v>
      </c>
      <c r="AZ114" s="35">
        <v>9993024</v>
      </c>
      <c r="BA114" s="35">
        <v>9993024</v>
      </c>
      <c r="BB114" s="35">
        <v>9993024</v>
      </c>
      <c r="BC114" s="35">
        <v>9993024</v>
      </c>
      <c r="BD114" s="35">
        <v>9993024</v>
      </c>
    </row>
    <row r="115" spans="1:56" x14ac:dyDescent="0.25">
      <c r="A115" s="35" t="s">
        <v>655</v>
      </c>
      <c r="B115" s="35">
        <v>13302</v>
      </c>
      <c r="C115" s="35">
        <v>0</v>
      </c>
      <c r="D115" s="35">
        <v>0</v>
      </c>
      <c r="E115" s="35">
        <v>0</v>
      </c>
      <c r="F115" s="35">
        <v>0</v>
      </c>
      <c r="G115" s="35">
        <v>0</v>
      </c>
      <c r="H115" s="35">
        <v>0</v>
      </c>
      <c r="I115" s="35">
        <v>0</v>
      </c>
      <c r="J115" s="35">
        <v>0</v>
      </c>
      <c r="K115" s="35">
        <v>0</v>
      </c>
      <c r="L115" s="35">
        <v>0</v>
      </c>
      <c r="M115" s="35" t="s">
        <v>829</v>
      </c>
      <c r="N115" s="35" t="s">
        <v>830</v>
      </c>
      <c r="O115" s="35" t="s">
        <v>2</v>
      </c>
      <c r="P115" s="35">
        <v>13302</v>
      </c>
      <c r="Q115" s="35">
        <v>1053661</v>
      </c>
      <c r="R115" s="35">
        <v>97578.69</v>
      </c>
      <c r="S115" s="35">
        <v>9092199</v>
      </c>
      <c r="T115" s="35">
        <v>6288696</v>
      </c>
      <c r="U115" s="35">
        <v>2803502</v>
      </c>
      <c r="V115" s="35">
        <v>0.30834099999999998</v>
      </c>
      <c r="W115" s="35">
        <v>5087903</v>
      </c>
      <c r="X115" s="35">
        <v>1536715</v>
      </c>
      <c r="Y115" s="35">
        <v>3551188</v>
      </c>
      <c r="Z115" s="35">
        <v>0.697967</v>
      </c>
      <c r="AA115" s="35">
        <v>1216529</v>
      </c>
      <c r="AB115" s="35">
        <v>1216529</v>
      </c>
      <c r="AC115" s="35">
        <v>0</v>
      </c>
      <c r="AD115" s="35">
        <v>0</v>
      </c>
      <c r="AE115" s="35">
        <v>18741.21</v>
      </c>
      <c r="AF115" s="35">
        <v>18741.21</v>
      </c>
      <c r="AG115" s="35">
        <v>0</v>
      </c>
      <c r="AH115" s="35">
        <v>0</v>
      </c>
      <c r="AI115" s="35">
        <v>2399948</v>
      </c>
      <c r="AJ115" s="35">
        <v>-1151240</v>
      </c>
      <c r="AK115" s="35">
        <v>18741.21</v>
      </c>
      <c r="AL115" s="35">
        <v>18741.21</v>
      </c>
      <c r="AM115" s="35">
        <v>18741.21</v>
      </c>
      <c r="AN115" s="35">
        <v>18741.21</v>
      </c>
      <c r="AO115" s="35">
        <v>18741.21</v>
      </c>
      <c r="AP115" s="35">
        <v>18741.21</v>
      </c>
      <c r="AQ115" s="35">
        <v>18741.21</v>
      </c>
      <c r="AR115" s="35">
        <v>18741.21</v>
      </c>
      <c r="AS115" s="35">
        <v>18741.21</v>
      </c>
      <c r="AT115" s="35">
        <v>18741.21</v>
      </c>
      <c r="AU115" s="35">
        <v>1216529</v>
      </c>
      <c r="AV115" s="35">
        <v>1216529</v>
      </c>
      <c r="AW115" s="35">
        <v>1216529</v>
      </c>
      <c r="AX115" s="35">
        <v>1216529</v>
      </c>
      <c r="AY115" s="35">
        <v>1216529</v>
      </c>
      <c r="AZ115" s="35">
        <v>1216529</v>
      </c>
      <c r="BA115" s="35">
        <v>1216529</v>
      </c>
      <c r="BB115" s="35">
        <v>1216529</v>
      </c>
      <c r="BC115" s="35">
        <v>1216529</v>
      </c>
      <c r="BD115" s="35">
        <v>1216529</v>
      </c>
    </row>
    <row r="116" spans="1:56" x14ac:dyDescent="0.25">
      <c r="A116" s="35" t="s">
        <v>141</v>
      </c>
      <c r="B116" s="35">
        <v>13303</v>
      </c>
      <c r="C116" s="35">
        <v>0</v>
      </c>
      <c r="D116" s="35">
        <v>0</v>
      </c>
      <c r="E116" s="35">
        <v>0</v>
      </c>
      <c r="F116" s="35">
        <v>0</v>
      </c>
      <c r="G116" s="35">
        <v>1</v>
      </c>
      <c r="H116" s="35">
        <v>0</v>
      </c>
      <c r="I116" s="35">
        <v>0</v>
      </c>
      <c r="J116" s="35">
        <v>0</v>
      </c>
      <c r="K116" s="35">
        <v>0</v>
      </c>
      <c r="L116" s="35">
        <v>0</v>
      </c>
      <c r="M116" s="35" t="s">
        <v>829</v>
      </c>
      <c r="N116" s="35" t="s">
        <v>830</v>
      </c>
      <c r="O116" s="35" t="s">
        <v>2</v>
      </c>
      <c r="P116" s="35">
        <v>13303</v>
      </c>
      <c r="Q116" s="35">
        <v>1412192</v>
      </c>
      <c r="R116" s="35">
        <v>117094.39999999999</v>
      </c>
      <c r="S116" s="35">
        <v>40919486</v>
      </c>
      <c r="T116" s="35">
        <v>21578709</v>
      </c>
      <c r="U116" s="35">
        <v>19340777</v>
      </c>
      <c r="V116" s="35">
        <v>0.47265400000000002</v>
      </c>
      <c r="W116" s="35">
        <v>38518663</v>
      </c>
      <c r="X116" s="35">
        <v>12054085</v>
      </c>
      <c r="Y116" s="35">
        <v>26464578</v>
      </c>
      <c r="Z116" s="35">
        <v>0.68705899999999998</v>
      </c>
      <c r="AA116" s="35">
        <v>14273190</v>
      </c>
      <c r="AB116" s="35">
        <v>3956494</v>
      </c>
      <c r="AC116" s="35">
        <v>10316696</v>
      </c>
      <c r="AD116" s="35">
        <v>0.72280199999999994</v>
      </c>
      <c r="AE116" s="35">
        <v>15719175</v>
      </c>
      <c r="AF116" s="35">
        <v>3752633</v>
      </c>
      <c r="AG116" s="35">
        <v>11966542</v>
      </c>
      <c r="AH116" s="35">
        <v>0.76127</v>
      </c>
      <c r="AI116" s="35">
        <v>24935292</v>
      </c>
      <c r="AJ116" s="35">
        <v>10437255</v>
      </c>
      <c r="AK116" s="35">
        <v>15719175</v>
      </c>
      <c r="AL116" s="35">
        <v>15719175</v>
      </c>
      <c r="AM116" s="35">
        <v>15719175</v>
      </c>
      <c r="AN116" s="35">
        <v>15719175</v>
      </c>
      <c r="AO116" s="35">
        <v>3752633</v>
      </c>
      <c r="AP116" s="35">
        <v>15719175</v>
      </c>
      <c r="AQ116" s="35">
        <v>15719175</v>
      </c>
      <c r="AR116" s="35">
        <v>15719175</v>
      </c>
      <c r="AS116" s="35">
        <v>15719175</v>
      </c>
      <c r="AT116" s="35">
        <v>15719175</v>
      </c>
      <c r="AU116" s="35">
        <v>14273190</v>
      </c>
      <c r="AV116" s="35">
        <v>14273190</v>
      </c>
      <c r="AW116" s="35">
        <v>14273190</v>
      </c>
      <c r="AX116" s="35">
        <v>14273190</v>
      </c>
      <c r="AY116" s="35">
        <v>3956494</v>
      </c>
      <c r="AZ116" s="35">
        <v>14273190</v>
      </c>
      <c r="BA116" s="35">
        <v>14273190</v>
      </c>
      <c r="BB116" s="35">
        <v>14273190</v>
      </c>
      <c r="BC116" s="35">
        <v>14273190</v>
      </c>
      <c r="BD116" s="35">
        <v>14273190</v>
      </c>
    </row>
    <row r="117" spans="1:56" x14ac:dyDescent="0.25">
      <c r="A117" s="35" t="s">
        <v>130</v>
      </c>
      <c r="B117" s="35">
        <v>13308</v>
      </c>
      <c r="C117" s="35">
        <v>0</v>
      </c>
      <c r="D117" s="35">
        <v>0</v>
      </c>
      <c r="E117" s="35">
        <v>0</v>
      </c>
      <c r="F117" s="35">
        <v>0</v>
      </c>
      <c r="G117" s="35">
        <v>1</v>
      </c>
      <c r="H117" s="35">
        <v>0</v>
      </c>
      <c r="I117" s="35">
        <v>0</v>
      </c>
      <c r="J117" s="35">
        <v>0</v>
      </c>
      <c r="K117" s="35">
        <v>0</v>
      </c>
      <c r="L117" s="35">
        <v>0</v>
      </c>
      <c r="M117" s="35" t="s">
        <v>829</v>
      </c>
      <c r="N117" s="35" t="s">
        <v>830</v>
      </c>
      <c r="O117" s="35" t="s">
        <v>2</v>
      </c>
      <c r="P117" s="35">
        <v>13308</v>
      </c>
      <c r="Q117" s="35">
        <v>276000</v>
      </c>
      <c r="R117" s="35">
        <v>28133.48</v>
      </c>
      <c r="S117" s="35">
        <v>36218723</v>
      </c>
      <c r="T117" s="35">
        <v>9432607</v>
      </c>
      <c r="U117" s="35">
        <v>26786116</v>
      </c>
      <c r="V117" s="35">
        <v>0.73956500000000003</v>
      </c>
      <c r="W117" s="35">
        <v>23117608</v>
      </c>
      <c r="X117" s="35">
        <v>5439272</v>
      </c>
      <c r="Y117" s="35">
        <v>17678336</v>
      </c>
      <c r="Z117" s="35">
        <v>0.76471299999999998</v>
      </c>
      <c r="AA117" s="35">
        <v>32189887</v>
      </c>
      <c r="AB117" s="35">
        <v>6884739</v>
      </c>
      <c r="AC117" s="35">
        <v>25305148</v>
      </c>
      <c r="AD117" s="35">
        <v>0.78612099999999996</v>
      </c>
      <c r="AE117" s="35">
        <v>19727747</v>
      </c>
      <c r="AF117" s="35">
        <v>4285164</v>
      </c>
      <c r="AG117" s="35">
        <v>15442583</v>
      </c>
      <c r="AH117" s="35">
        <v>0.78278499999999995</v>
      </c>
      <c r="AI117" s="35">
        <v>17374203</v>
      </c>
      <c r="AJ117" s="35">
        <v>15138450</v>
      </c>
      <c r="AK117" s="35">
        <v>19727747</v>
      </c>
      <c r="AL117" s="35">
        <v>19727747</v>
      </c>
      <c r="AM117" s="35">
        <v>19727747</v>
      </c>
      <c r="AN117" s="35">
        <v>19727747</v>
      </c>
      <c r="AO117" s="35">
        <v>4285164</v>
      </c>
      <c r="AP117" s="35">
        <v>19727747</v>
      </c>
      <c r="AQ117" s="35">
        <v>19727747</v>
      </c>
      <c r="AR117" s="35">
        <v>19727747</v>
      </c>
      <c r="AS117" s="35">
        <v>19727747</v>
      </c>
      <c r="AT117" s="35">
        <v>19727747</v>
      </c>
      <c r="AU117" s="35">
        <v>32189887</v>
      </c>
      <c r="AV117" s="35">
        <v>32189887</v>
      </c>
      <c r="AW117" s="35">
        <v>32189887</v>
      </c>
      <c r="AX117" s="35">
        <v>32189887</v>
      </c>
      <c r="AY117" s="35">
        <v>6884739</v>
      </c>
      <c r="AZ117" s="35">
        <v>32189887</v>
      </c>
      <c r="BA117" s="35">
        <v>32189887</v>
      </c>
      <c r="BB117" s="35">
        <v>32189887</v>
      </c>
      <c r="BC117" s="35">
        <v>32189887</v>
      </c>
      <c r="BD117" s="35">
        <v>32189887</v>
      </c>
    </row>
    <row r="118" spans="1:56" x14ac:dyDescent="0.25">
      <c r="A118" s="35" t="s">
        <v>251</v>
      </c>
      <c r="B118" s="35">
        <v>13311</v>
      </c>
      <c r="C118" s="35">
        <v>0</v>
      </c>
      <c r="D118" s="35">
        <v>0</v>
      </c>
      <c r="E118" s="35">
        <v>0</v>
      </c>
      <c r="F118" s="35">
        <v>0</v>
      </c>
      <c r="G118" s="35">
        <v>1</v>
      </c>
      <c r="H118" s="35">
        <v>0</v>
      </c>
      <c r="I118" s="35">
        <v>0</v>
      </c>
      <c r="J118" s="35">
        <v>0</v>
      </c>
      <c r="K118" s="35">
        <v>0</v>
      </c>
      <c r="L118" s="35">
        <v>0</v>
      </c>
      <c r="M118" s="35" t="s">
        <v>829</v>
      </c>
      <c r="N118" s="35" t="s">
        <v>830</v>
      </c>
      <c r="O118" s="35" t="s">
        <v>2</v>
      </c>
      <c r="P118" s="35">
        <v>13311</v>
      </c>
      <c r="Q118" s="35">
        <v>440000</v>
      </c>
      <c r="R118" s="35">
        <v>39031.480000000003</v>
      </c>
      <c r="S118" s="35">
        <v>9157036</v>
      </c>
      <c r="T118" s="35">
        <v>4507335</v>
      </c>
      <c r="U118" s="35">
        <v>4649701</v>
      </c>
      <c r="V118" s="35">
        <v>0.50777399999999995</v>
      </c>
      <c r="W118" s="35">
        <v>7914124</v>
      </c>
      <c r="X118" s="35">
        <v>3308002</v>
      </c>
      <c r="Y118" s="35">
        <v>4606122</v>
      </c>
      <c r="Z118" s="35">
        <v>0.582013</v>
      </c>
      <c r="AA118" s="35">
        <v>6266369</v>
      </c>
      <c r="AB118" s="35">
        <v>2723584</v>
      </c>
      <c r="AC118" s="35">
        <v>3542785</v>
      </c>
      <c r="AD118" s="35">
        <v>0.56536500000000001</v>
      </c>
      <c r="AE118" s="35">
        <v>4775524</v>
      </c>
      <c r="AF118" s="35">
        <v>1981569</v>
      </c>
      <c r="AG118" s="35">
        <v>2793955</v>
      </c>
      <c r="AH118" s="35">
        <v>0.58505700000000005</v>
      </c>
      <c r="AI118" s="35">
        <v>4127090</v>
      </c>
      <c r="AJ118" s="35">
        <v>2314923</v>
      </c>
      <c r="AK118" s="35">
        <v>4775524</v>
      </c>
      <c r="AL118" s="35">
        <v>4775524</v>
      </c>
      <c r="AM118" s="35">
        <v>4775524</v>
      </c>
      <c r="AN118" s="35">
        <v>4775524</v>
      </c>
      <c r="AO118" s="35">
        <v>1981569</v>
      </c>
      <c r="AP118" s="35">
        <v>4775524</v>
      </c>
      <c r="AQ118" s="35">
        <v>4775524</v>
      </c>
      <c r="AR118" s="35">
        <v>4775524</v>
      </c>
      <c r="AS118" s="35">
        <v>4775524</v>
      </c>
      <c r="AT118" s="35">
        <v>4775524</v>
      </c>
      <c r="AU118" s="35">
        <v>6266369</v>
      </c>
      <c r="AV118" s="35">
        <v>6266369</v>
      </c>
      <c r="AW118" s="35">
        <v>6266369</v>
      </c>
      <c r="AX118" s="35">
        <v>6266369</v>
      </c>
      <c r="AY118" s="35">
        <v>2723584</v>
      </c>
      <c r="AZ118" s="35">
        <v>6266369</v>
      </c>
      <c r="BA118" s="35">
        <v>6266369</v>
      </c>
      <c r="BB118" s="35">
        <v>6266369</v>
      </c>
      <c r="BC118" s="35">
        <v>6266369</v>
      </c>
      <c r="BD118" s="35">
        <v>6266369</v>
      </c>
    </row>
    <row r="119" spans="1:56" x14ac:dyDescent="0.25">
      <c r="A119" s="35" t="s">
        <v>300</v>
      </c>
      <c r="B119" s="35">
        <v>13312</v>
      </c>
      <c r="C119" s="35">
        <v>0</v>
      </c>
      <c r="D119" s="35">
        <v>0</v>
      </c>
      <c r="E119" s="35">
        <v>0</v>
      </c>
      <c r="F119" s="35">
        <v>0</v>
      </c>
      <c r="G119" s="35">
        <v>1</v>
      </c>
      <c r="H119" s="35">
        <v>0</v>
      </c>
      <c r="I119" s="35">
        <v>0</v>
      </c>
      <c r="J119" s="35">
        <v>0</v>
      </c>
      <c r="K119" s="35">
        <v>0</v>
      </c>
      <c r="L119" s="35">
        <v>0</v>
      </c>
      <c r="M119" s="35" t="s">
        <v>829</v>
      </c>
      <c r="N119" s="35" t="s">
        <v>830</v>
      </c>
      <c r="O119" s="35" t="s">
        <v>2</v>
      </c>
      <c r="P119" s="35">
        <v>13312</v>
      </c>
      <c r="Q119" s="35">
        <v>565767.9</v>
      </c>
      <c r="R119" s="35">
        <v>39031.480000000003</v>
      </c>
      <c r="S119" s="35">
        <v>5266177</v>
      </c>
      <c r="T119" s="35">
        <v>2755043</v>
      </c>
      <c r="U119" s="35">
        <v>2511135</v>
      </c>
      <c r="V119" s="35">
        <v>0.47684199999999999</v>
      </c>
      <c r="W119" s="35">
        <v>4559194</v>
      </c>
      <c r="X119" s="35">
        <v>2040858</v>
      </c>
      <c r="Y119" s="35">
        <v>2518336</v>
      </c>
      <c r="Z119" s="35">
        <v>0.55236399999999997</v>
      </c>
      <c r="AA119" s="35">
        <v>2429521</v>
      </c>
      <c r="AB119" s="35">
        <v>882599.8</v>
      </c>
      <c r="AC119" s="35">
        <v>1546921</v>
      </c>
      <c r="AD119" s="35">
        <v>0.63671900000000003</v>
      </c>
      <c r="AE119" s="35">
        <v>1961846</v>
      </c>
      <c r="AF119" s="35">
        <v>718324.9</v>
      </c>
      <c r="AG119" s="35">
        <v>1243521</v>
      </c>
      <c r="AH119" s="35">
        <v>0.633853</v>
      </c>
      <c r="AI119" s="35">
        <v>1913537</v>
      </c>
      <c r="AJ119" s="35">
        <v>638721.69999999995</v>
      </c>
      <c r="AK119" s="35">
        <v>1961846</v>
      </c>
      <c r="AL119" s="35">
        <v>1961846</v>
      </c>
      <c r="AM119" s="35">
        <v>1961846</v>
      </c>
      <c r="AN119" s="35">
        <v>1961846</v>
      </c>
      <c r="AO119" s="35">
        <v>718324.9</v>
      </c>
      <c r="AP119" s="35">
        <v>1961846</v>
      </c>
      <c r="AQ119" s="35">
        <v>1961846</v>
      </c>
      <c r="AR119" s="35">
        <v>1961846</v>
      </c>
      <c r="AS119" s="35">
        <v>1961846</v>
      </c>
      <c r="AT119" s="35">
        <v>1961846</v>
      </c>
      <c r="AU119" s="35">
        <v>2429521</v>
      </c>
      <c r="AV119" s="35">
        <v>2429521</v>
      </c>
      <c r="AW119" s="35">
        <v>2429521</v>
      </c>
      <c r="AX119" s="35">
        <v>2429521</v>
      </c>
      <c r="AY119" s="35">
        <v>882599.8</v>
      </c>
      <c r="AZ119" s="35">
        <v>2429521</v>
      </c>
      <c r="BA119" s="35">
        <v>2429521</v>
      </c>
      <c r="BB119" s="35">
        <v>2429521</v>
      </c>
      <c r="BC119" s="35">
        <v>2429521</v>
      </c>
      <c r="BD119" s="35">
        <v>2429521</v>
      </c>
    </row>
    <row r="120" spans="1:56" x14ac:dyDescent="0.25">
      <c r="A120" s="35" t="s">
        <v>341</v>
      </c>
      <c r="B120" s="35">
        <v>13328</v>
      </c>
      <c r="C120" s="35">
        <v>0</v>
      </c>
      <c r="D120" s="35">
        <v>0</v>
      </c>
      <c r="E120" s="35">
        <v>0</v>
      </c>
      <c r="F120" s="35">
        <v>0</v>
      </c>
      <c r="G120" s="35">
        <v>1</v>
      </c>
      <c r="H120" s="35">
        <v>0</v>
      </c>
      <c r="I120" s="35">
        <v>0</v>
      </c>
      <c r="J120" s="35">
        <v>0</v>
      </c>
      <c r="K120" s="35">
        <v>0</v>
      </c>
      <c r="L120" s="35">
        <v>0</v>
      </c>
      <c r="M120" s="35" t="s">
        <v>829</v>
      </c>
      <c r="N120" s="35" t="s">
        <v>830</v>
      </c>
      <c r="O120" s="35" t="s">
        <v>2</v>
      </c>
      <c r="P120" s="35">
        <v>13328</v>
      </c>
      <c r="Q120" s="35">
        <v>304000</v>
      </c>
      <c r="R120" s="35">
        <v>28133.48</v>
      </c>
      <c r="S120" s="35">
        <v>7587303</v>
      </c>
      <c r="T120" s="35">
        <v>5833438</v>
      </c>
      <c r="U120" s="35">
        <v>1753866</v>
      </c>
      <c r="V120" s="35">
        <v>0.231158</v>
      </c>
      <c r="W120" s="35">
        <v>12280828</v>
      </c>
      <c r="X120" s="35">
        <v>8921145</v>
      </c>
      <c r="Y120" s="35">
        <v>3359684</v>
      </c>
      <c r="Z120" s="35">
        <v>0.27357100000000001</v>
      </c>
      <c r="AA120" s="35">
        <v>4110494</v>
      </c>
      <c r="AB120" s="35">
        <v>3297901</v>
      </c>
      <c r="AC120" s="35">
        <v>812592.7</v>
      </c>
      <c r="AD120" s="35">
        <v>0.197687</v>
      </c>
      <c r="AE120" s="35">
        <v>6169121</v>
      </c>
      <c r="AF120" s="35">
        <v>4900011</v>
      </c>
      <c r="AG120" s="35">
        <v>1269110</v>
      </c>
      <c r="AH120" s="35">
        <v>0.20571999999999999</v>
      </c>
      <c r="AI120" s="35">
        <v>3027550</v>
      </c>
      <c r="AJ120" s="35">
        <v>936976.9</v>
      </c>
      <c r="AK120" s="35">
        <v>6169121</v>
      </c>
      <c r="AL120" s="35">
        <v>6169121</v>
      </c>
      <c r="AM120" s="35">
        <v>6169121</v>
      </c>
      <c r="AN120" s="35">
        <v>6169121</v>
      </c>
      <c r="AO120" s="35">
        <v>4900011</v>
      </c>
      <c r="AP120" s="35">
        <v>6169121</v>
      </c>
      <c r="AQ120" s="35">
        <v>6169121</v>
      </c>
      <c r="AR120" s="35">
        <v>6169121</v>
      </c>
      <c r="AS120" s="35">
        <v>6169121</v>
      </c>
      <c r="AT120" s="35">
        <v>6169121</v>
      </c>
      <c r="AU120" s="35">
        <v>4110494</v>
      </c>
      <c r="AV120" s="35">
        <v>4110494</v>
      </c>
      <c r="AW120" s="35">
        <v>4110494</v>
      </c>
      <c r="AX120" s="35">
        <v>4110494</v>
      </c>
      <c r="AY120" s="35">
        <v>3297901</v>
      </c>
      <c r="AZ120" s="35">
        <v>4110494</v>
      </c>
      <c r="BA120" s="35">
        <v>4110494</v>
      </c>
      <c r="BB120" s="35">
        <v>4110494</v>
      </c>
      <c r="BC120" s="35">
        <v>4110494</v>
      </c>
      <c r="BD120" s="35">
        <v>4110494</v>
      </c>
    </row>
    <row r="121" spans="1:56" x14ac:dyDescent="0.25">
      <c r="A121" s="35" t="s">
        <v>170</v>
      </c>
      <c r="B121" s="35">
        <v>13330</v>
      </c>
      <c r="C121" s="35">
        <v>0</v>
      </c>
      <c r="D121" s="35">
        <v>0</v>
      </c>
      <c r="E121" s="35">
        <v>0</v>
      </c>
      <c r="F121" s="35">
        <v>0</v>
      </c>
      <c r="G121" s="35">
        <v>1</v>
      </c>
      <c r="H121" s="35">
        <v>0</v>
      </c>
      <c r="I121" s="35">
        <v>0</v>
      </c>
      <c r="J121" s="35">
        <v>0</v>
      </c>
      <c r="K121" s="35">
        <v>0</v>
      </c>
      <c r="L121" s="35">
        <v>0</v>
      </c>
      <c r="M121" s="35" t="s">
        <v>829</v>
      </c>
      <c r="N121" s="35" t="s">
        <v>830</v>
      </c>
      <c r="O121" s="35" t="s">
        <v>2</v>
      </c>
      <c r="P121" s="35">
        <v>13330</v>
      </c>
      <c r="Q121" s="35">
        <v>667426.30000000005</v>
      </c>
      <c r="R121" s="35">
        <v>97578.69</v>
      </c>
      <c r="S121" s="35">
        <v>33555162</v>
      </c>
      <c r="T121" s="35">
        <v>13436794</v>
      </c>
      <c r="U121" s="35">
        <v>20118368</v>
      </c>
      <c r="V121" s="35">
        <v>0.59956100000000001</v>
      </c>
      <c r="W121" s="35">
        <v>17607050</v>
      </c>
      <c r="X121" s="35">
        <v>4947878</v>
      </c>
      <c r="Y121" s="35">
        <v>12659172</v>
      </c>
      <c r="Z121" s="35">
        <v>0.71898300000000004</v>
      </c>
      <c r="AA121" s="35">
        <v>17948065</v>
      </c>
      <c r="AB121" s="35">
        <v>4127399</v>
      </c>
      <c r="AC121" s="35">
        <v>13820665</v>
      </c>
      <c r="AD121" s="35">
        <v>0.77003699999999997</v>
      </c>
      <c r="AE121" s="35">
        <v>6877945</v>
      </c>
      <c r="AF121" s="35">
        <v>1449615</v>
      </c>
      <c r="AG121" s="35">
        <v>5428330</v>
      </c>
      <c r="AH121" s="35">
        <v>0.78923699999999997</v>
      </c>
      <c r="AI121" s="35">
        <v>11894167</v>
      </c>
      <c r="AJ121" s="35">
        <v>4663325</v>
      </c>
      <c r="AK121" s="35">
        <v>6877945</v>
      </c>
      <c r="AL121" s="35">
        <v>6877945</v>
      </c>
      <c r="AM121" s="35">
        <v>6877945</v>
      </c>
      <c r="AN121" s="35">
        <v>6877945</v>
      </c>
      <c r="AO121" s="35">
        <v>1449615</v>
      </c>
      <c r="AP121" s="35">
        <v>6877945</v>
      </c>
      <c r="AQ121" s="35">
        <v>6877945</v>
      </c>
      <c r="AR121" s="35">
        <v>6877945</v>
      </c>
      <c r="AS121" s="35">
        <v>6877945</v>
      </c>
      <c r="AT121" s="35">
        <v>6877945</v>
      </c>
      <c r="AU121" s="35">
        <v>17948065</v>
      </c>
      <c r="AV121" s="35">
        <v>17948065</v>
      </c>
      <c r="AW121" s="35">
        <v>17948065</v>
      </c>
      <c r="AX121" s="35">
        <v>17948065</v>
      </c>
      <c r="AY121" s="35">
        <v>4127399</v>
      </c>
      <c r="AZ121" s="35">
        <v>17948065</v>
      </c>
      <c r="BA121" s="35">
        <v>17948065</v>
      </c>
      <c r="BB121" s="35">
        <v>17948065</v>
      </c>
      <c r="BC121" s="35">
        <v>17948065</v>
      </c>
      <c r="BD121" s="35">
        <v>17948065</v>
      </c>
    </row>
    <row r="122" spans="1:56" x14ac:dyDescent="0.25">
      <c r="A122" s="35" t="s">
        <v>364</v>
      </c>
      <c r="B122" s="35">
        <v>13331</v>
      </c>
      <c r="C122" s="35">
        <v>0</v>
      </c>
      <c r="D122" s="35">
        <v>0</v>
      </c>
      <c r="E122" s="35">
        <v>0</v>
      </c>
      <c r="F122" s="35">
        <v>0</v>
      </c>
      <c r="G122" s="35">
        <v>1</v>
      </c>
      <c r="H122" s="35">
        <v>0</v>
      </c>
      <c r="I122" s="35">
        <v>0</v>
      </c>
      <c r="J122" s="35">
        <v>0</v>
      </c>
      <c r="K122" s="35">
        <v>0</v>
      </c>
      <c r="L122" s="35">
        <v>0</v>
      </c>
      <c r="M122" s="35" t="s">
        <v>829</v>
      </c>
      <c r="N122" s="35" t="s">
        <v>830</v>
      </c>
      <c r="O122" s="35" t="s">
        <v>2</v>
      </c>
      <c r="P122" s="35">
        <v>13331</v>
      </c>
      <c r="Q122" s="35">
        <v>573323.69999999995</v>
      </c>
      <c r="R122" s="35">
        <v>78062.95</v>
      </c>
      <c r="S122" s="35">
        <v>17096244</v>
      </c>
      <c r="T122" s="35">
        <v>10780510</v>
      </c>
      <c r="U122" s="35">
        <v>6315734</v>
      </c>
      <c r="V122" s="35">
        <v>0.36942199999999997</v>
      </c>
      <c r="W122" s="35">
        <v>12301023</v>
      </c>
      <c r="X122" s="35">
        <v>4677038</v>
      </c>
      <c r="Y122" s="35">
        <v>7623985</v>
      </c>
      <c r="Z122" s="35">
        <v>0.61978500000000003</v>
      </c>
      <c r="AA122" s="35">
        <v>900125.7</v>
      </c>
      <c r="AB122" s="35">
        <v>574744.30000000005</v>
      </c>
      <c r="AC122" s="35">
        <v>325381.40000000002</v>
      </c>
      <c r="AD122" s="35">
        <v>0.36148400000000003</v>
      </c>
      <c r="AE122" s="35">
        <v>811066.4</v>
      </c>
      <c r="AF122" s="35">
        <v>293437.5</v>
      </c>
      <c r="AG122" s="35">
        <v>517628.9</v>
      </c>
      <c r="AH122" s="35">
        <v>0.638208</v>
      </c>
      <c r="AI122" s="35">
        <v>6972598</v>
      </c>
      <c r="AJ122" s="35">
        <v>-133758</v>
      </c>
      <c r="AK122" s="35">
        <v>811066.4</v>
      </c>
      <c r="AL122" s="35">
        <v>811066.4</v>
      </c>
      <c r="AM122" s="35">
        <v>811066.4</v>
      </c>
      <c r="AN122" s="35">
        <v>811066.4</v>
      </c>
      <c r="AO122" s="35">
        <v>293437.5</v>
      </c>
      <c r="AP122" s="35">
        <v>811066.4</v>
      </c>
      <c r="AQ122" s="35">
        <v>811066.4</v>
      </c>
      <c r="AR122" s="35">
        <v>811066.4</v>
      </c>
      <c r="AS122" s="35">
        <v>811066.4</v>
      </c>
      <c r="AT122" s="35">
        <v>811066.4</v>
      </c>
      <c r="AU122" s="35">
        <v>900125.7</v>
      </c>
      <c r="AV122" s="35">
        <v>900125.7</v>
      </c>
      <c r="AW122" s="35">
        <v>900125.7</v>
      </c>
      <c r="AX122" s="35">
        <v>900125.7</v>
      </c>
      <c r="AY122" s="35">
        <v>574744.30000000005</v>
      </c>
      <c r="AZ122" s="35">
        <v>900125.7</v>
      </c>
      <c r="BA122" s="35">
        <v>900125.7</v>
      </c>
      <c r="BB122" s="35">
        <v>900125.7</v>
      </c>
      <c r="BC122" s="35">
        <v>900125.7</v>
      </c>
      <c r="BD122" s="35">
        <v>900125.7</v>
      </c>
    </row>
    <row r="123" spans="1:56" x14ac:dyDescent="0.25">
      <c r="A123" s="35" t="s">
        <v>662</v>
      </c>
      <c r="B123" s="35">
        <v>13332</v>
      </c>
      <c r="C123" s="35">
        <v>0</v>
      </c>
      <c r="D123" s="35">
        <v>0</v>
      </c>
      <c r="E123" s="35">
        <v>0</v>
      </c>
      <c r="F123" s="35">
        <v>0</v>
      </c>
      <c r="G123" s="35">
        <v>0</v>
      </c>
      <c r="H123" s="35">
        <v>0</v>
      </c>
      <c r="I123" s="35">
        <v>0</v>
      </c>
      <c r="J123" s="35">
        <v>0</v>
      </c>
      <c r="K123" s="35">
        <v>0</v>
      </c>
      <c r="L123" s="35">
        <v>0</v>
      </c>
      <c r="M123" s="35" t="s">
        <v>829</v>
      </c>
      <c r="N123" s="35" t="s">
        <v>830</v>
      </c>
      <c r="O123" s="35" t="s">
        <v>2</v>
      </c>
      <c r="P123" s="35">
        <v>13332</v>
      </c>
      <c r="Q123" s="35">
        <v>1053661</v>
      </c>
      <c r="R123" s="35">
        <v>97578.69</v>
      </c>
      <c r="S123" s="35">
        <v>5678315</v>
      </c>
      <c r="T123" s="35">
        <v>4150285</v>
      </c>
      <c r="U123" s="35">
        <v>1528030</v>
      </c>
      <c r="V123" s="35">
        <v>0.26909899999999998</v>
      </c>
      <c r="W123" s="35">
        <v>2954004</v>
      </c>
      <c r="X123" s="35">
        <v>977006.3</v>
      </c>
      <c r="Y123" s="35">
        <v>1976998</v>
      </c>
      <c r="Z123" s="35">
        <v>0.66925999999999997</v>
      </c>
      <c r="AA123" s="35">
        <v>377242.2</v>
      </c>
      <c r="AB123" s="35">
        <v>377242.2</v>
      </c>
      <c r="AC123" s="35">
        <v>0</v>
      </c>
      <c r="AD123" s="35">
        <v>0</v>
      </c>
      <c r="AE123" s="35">
        <v>18380.009999999998</v>
      </c>
      <c r="AF123" s="35">
        <v>18380.009999999998</v>
      </c>
      <c r="AG123" s="35">
        <v>0</v>
      </c>
      <c r="AH123" s="35">
        <v>0</v>
      </c>
      <c r="AI123" s="35">
        <v>825758.4</v>
      </c>
      <c r="AJ123" s="35">
        <v>-1151240</v>
      </c>
      <c r="AK123" s="35">
        <v>18380.009999999998</v>
      </c>
      <c r="AL123" s="35">
        <v>18380.009999999998</v>
      </c>
      <c r="AM123" s="35">
        <v>18380.009999999998</v>
      </c>
      <c r="AN123" s="35">
        <v>18380.009999999998</v>
      </c>
      <c r="AO123" s="35">
        <v>18380.009999999998</v>
      </c>
      <c r="AP123" s="35">
        <v>18380.009999999998</v>
      </c>
      <c r="AQ123" s="35">
        <v>18380.009999999998</v>
      </c>
      <c r="AR123" s="35">
        <v>18380.009999999998</v>
      </c>
      <c r="AS123" s="35">
        <v>18380.009999999998</v>
      </c>
      <c r="AT123" s="35">
        <v>18380.009999999998</v>
      </c>
      <c r="AU123" s="35">
        <v>377242.2</v>
      </c>
      <c r="AV123" s="35">
        <v>377242.2</v>
      </c>
      <c r="AW123" s="35">
        <v>377242.2</v>
      </c>
      <c r="AX123" s="35">
        <v>377242.2</v>
      </c>
      <c r="AY123" s="35">
        <v>377242.2</v>
      </c>
      <c r="AZ123" s="35">
        <v>377242.2</v>
      </c>
      <c r="BA123" s="35">
        <v>377242.2</v>
      </c>
      <c r="BB123" s="35">
        <v>377242.2</v>
      </c>
      <c r="BC123" s="35">
        <v>377242.2</v>
      </c>
      <c r="BD123" s="35">
        <v>377242.2</v>
      </c>
    </row>
    <row r="124" spans="1:56" x14ac:dyDescent="0.25">
      <c r="A124" s="35" t="s">
        <v>520</v>
      </c>
      <c r="B124" s="35">
        <v>13334</v>
      </c>
      <c r="C124" s="35">
        <v>0</v>
      </c>
      <c r="D124" s="35">
        <v>0</v>
      </c>
      <c r="E124" s="35">
        <v>0</v>
      </c>
      <c r="F124" s="35">
        <v>0</v>
      </c>
      <c r="G124" s="35">
        <v>0</v>
      </c>
      <c r="H124" s="35">
        <v>0</v>
      </c>
      <c r="I124" s="35">
        <v>0</v>
      </c>
      <c r="J124" s="35">
        <v>0</v>
      </c>
      <c r="K124" s="35">
        <v>0</v>
      </c>
      <c r="L124" s="35">
        <v>0</v>
      </c>
      <c r="M124" s="35" t="s">
        <v>829</v>
      </c>
      <c r="N124" s="35" t="s">
        <v>830</v>
      </c>
      <c r="O124" s="35" t="s">
        <v>2</v>
      </c>
      <c r="P124" s="35">
        <v>13334</v>
      </c>
      <c r="Q124" s="35">
        <v>532631.80000000005</v>
      </c>
      <c r="R124" s="35">
        <v>39031.480000000003</v>
      </c>
      <c r="S124" s="35">
        <v>2574271</v>
      </c>
      <c r="T124" s="35">
        <v>1890140</v>
      </c>
      <c r="U124" s="35">
        <v>684131</v>
      </c>
      <c r="V124" s="35">
        <v>0.26575700000000002</v>
      </c>
      <c r="W124" s="35">
        <v>3238911</v>
      </c>
      <c r="X124" s="35">
        <v>1084798</v>
      </c>
      <c r="Y124" s="35">
        <v>2154113</v>
      </c>
      <c r="Z124" s="35">
        <v>0.66507300000000003</v>
      </c>
      <c r="AA124" s="35">
        <v>275640</v>
      </c>
      <c r="AB124" s="35">
        <v>186588.6</v>
      </c>
      <c r="AC124" s="35">
        <v>89051.45</v>
      </c>
      <c r="AD124" s="35">
        <v>0.32307200000000003</v>
      </c>
      <c r="AE124" s="35">
        <v>147090.6</v>
      </c>
      <c r="AF124" s="35">
        <v>60417.279999999999</v>
      </c>
      <c r="AG124" s="35">
        <v>86673.29</v>
      </c>
      <c r="AH124" s="35">
        <v>0.58925099999999997</v>
      </c>
      <c r="AI124" s="35">
        <v>1582450</v>
      </c>
      <c r="AJ124" s="35">
        <v>-484990</v>
      </c>
      <c r="AK124" s="35">
        <v>147090.6</v>
      </c>
      <c r="AL124" s="35">
        <v>147090.6</v>
      </c>
      <c r="AM124" s="35">
        <v>147090.6</v>
      </c>
      <c r="AN124" s="35">
        <v>147090.6</v>
      </c>
      <c r="AO124" s="35">
        <v>147090.6</v>
      </c>
      <c r="AP124" s="35">
        <v>147090.6</v>
      </c>
      <c r="AQ124" s="35">
        <v>147090.6</v>
      </c>
      <c r="AR124" s="35">
        <v>147090.6</v>
      </c>
      <c r="AS124" s="35">
        <v>147090.6</v>
      </c>
      <c r="AT124" s="35">
        <v>147090.6</v>
      </c>
      <c r="AU124" s="35">
        <v>275640</v>
      </c>
      <c r="AV124" s="35">
        <v>275640</v>
      </c>
      <c r="AW124" s="35">
        <v>275640</v>
      </c>
      <c r="AX124" s="35">
        <v>275640</v>
      </c>
      <c r="AY124" s="35">
        <v>275640</v>
      </c>
      <c r="AZ124" s="35">
        <v>275640</v>
      </c>
      <c r="BA124" s="35">
        <v>275640</v>
      </c>
      <c r="BB124" s="35">
        <v>275640</v>
      </c>
      <c r="BC124" s="35">
        <v>275640</v>
      </c>
      <c r="BD124" s="35">
        <v>275640</v>
      </c>
    </row>
    <row r="125" spans="1:56" x14ac:dyDescent="0.25">
      <c r="A125" s="35" t="s">
        <v>666</v>
      </c>
      <c r="B125" s="35">
        <v>13337</v>
      </c>
      <c r="C125" s="35">
        <v>0</v>
      </c>
      <c r="D125" s="35">
        <v>0</v>
      </c>
      <c r="E125" s="35">
        <v>0</v>
      </c>
      <c r="F125" s="35">
        <v>0</v>
      </c>
      <c r="G125" s="35">
        <v>0</v>
      </c>
      <c r="H125" s="35">
        <v>0</v>
      </c>
      <c r="I125" s="35">
        <v>0</v>
      </c>
      <c r="J125" s="35">
        <v>0</v>
      </c>
      <c r="K125" s="35">
        <v>0</v>
      </c>
      <c r="L125" s="35">
        <v>0</v>
      </c>
      <c r="M125" s="35" t="s">
        <v>829</v>
      </c>
      <c r="N125" s="35" t="s">
        <v>830</v>
      </c>
      <c r="O125" s="35" t="s">
        <v>2</v>
      </c>
      <c r="P125" s="35">
        <v>13337</v>
      </c>
      <c r="Q125" s="35">
        <v>760000</v>
      </c>
      <c r="R125" s="35">
        <v>136610.20000000001</v>
      </c>
      <c r="S125" s="35">
        <v>4414268</v>
      </c>
      <c r="T125" s="35">
        <v>2185099</v>
      </c>
      <c r="U125" s="35">
        <v>2229169</v>
      </c>
      <c r="V125" s="35">
        <v>0.504992</v>
      </c>
      <c r="W125" s="35">
        <v>4845955</v>
      </c>
      <c r="X125" s="35">
        <v>1262925</v>
      </c>
      <c r="Y125" s="35">
        <v>3583030</v>
      </c>
      <c r="Z125" s="35">
        <v>0.73938599999999999</v>
      </c>
      <c r="AA125" s="35">
        <v>373516.1</v>
      </c>
      <c r="AB125" s="35">
        <v>373516.1</v>
      </c>
      <c r="AC125" s="35">
        <v>0</v>
      </c>
      <c r="AD125" s="35">
        <v>0</v>
      </c>
      <c r="AE125" s="35">
        <v>136165</v>
      </c>
      <c r="AF125" s="35">
        <v>136165</v>
      </c>
      <c r="AG125" s="35">
        <v>0</v>
      </c>
      <c r="AH125" s="35">
        <v>0</v>
      </c>
      <c r="AI125" s="35">
        <v>2686420</v>
      </c>
      <c r="AJ125" s="35">
        <v>-896610</v>
      </c>
      <c r="AK125" s="35">
        <v>136165</v>
      </c>
      <c r="AL125" s="35">
        <v>136165</v>
      </c>
      <c r="AM125" s="35">
        <v>136165</v>
      </c>
      <c r="AN125" s="35">
        <v>136165</v>
      </c>
      <c r="AO125" s="35">
        <v>136165</v>
      </c>
      <c r="AP125" s="35">
        <v>136165</v>
      </c>
      <c r="AQ125" s="35">
        <v>136165</v>
      </c>
      <c r="AR125" s="35">
        <v>136165</v>
      </c>
      <c r="AS125" s="35">
        <v>136165</v>
      </c>
      <c r="AT125" s="35">
        <v>136165</v>
      </c>
      <c r="AU125" s="35">
        <v>373516.1</v>
      </c>
      <c r="AV125" s="35">
        <v>373516.1</v>
      </c>
      <c r="AW125" s="35">
        <v>373516.1</v>
      </c>
      <c r="AX125" s="35">
        <v>373516.1</v>
      </c>
      <c r="AY125" s="35">
        <v>373516.1</v>
      </c>
      <c r="AZ125" s="35">
        <v>373516.1</v>
      </c>
      <c r="BA125" s="35">
        <v>373516.1</v>
      </c>
      <c r="BB125" s="35">
        <v>373516.1</v>
      </c>
      <c r="BC125" s="35">
        <v>373516.1</v>
      </c>
      <c r="BD125" s="35">
        <v>373516.1</v>
      </c>
    </row>
    <row r="126" spans="1:56" x14ac:dyDescent="0.25">
      <c r="A126" s="35" t="s">
        <v>352</v>
      </c>
      <c r="B126" s="35">
        <v>13341</v>
      </c>
      <c r="C126" s="35">
        <v>0</v>
      </c>
      <c r="D126" s="35">
        <v>0</v>
      </c>
      <c r="E126" s="35">
        <v>0</v>
      </c>
      <c r="F126" s="35">
        <v>0</v>
      </c>
      <c r="G126" s="35">
        <v>1</v>
      </c>
      <c r="H126" s="35">
        <v>0</v>
      </c>
      <c r="I126" s="35">
        <v>0</v>
      </c>
      <c r="J126" s="35">
        <v>0</v>
      </c>
      <c r="K126" s="35">
        <v>0</v>
      </c>
      <c r="L126" s="35">
        <v>0</v>
      </c>
      <c r="M126" s="35" t="s">
        <v>829</v>
      </c>
      <c r="N126" s="35" t="s">
        <v>830</v>
      </c>
      <c r="O126" s="35" t="s">
        <v>2</v>
      </c>
      <c r="P126" s="35">
        <v>13341</v>
      </c>
      <c r="Q126" s="35">
        <v>109560</v>
      </c>
      <c r="R126" s="35">
        <v>28133.48</v>
      </c>
      <c r="S126" s="35">
        <v>8324673</v>
      </c>
      <c r="T126" s="35">
        <v>5794690</v>
      </c>
      <c r="U126" s="35">
        <v>2529983</v>
      </c>
      <c r="V126" s="35">
        <v>0.30391400000000002</v>
      </c>
      <c r="W126" s="35">
        <v>7310855</v>
      </c>
      <c r="X126" s="35">
        <v>4017917</v>
      </c>
      <c r="Y126" s="35">
        <v>3292938</v>
      </c>
      <c r="Z126" s="35">
        <v>0.45041799999999999</v>
      </c>
      <c r="AA126" s="35">
        <v>1679604</v>
      </c>
      <c r="AB126" s="35">
        <v>1107097</v>
      </c>
      <c r="AC126" s="35">
        <v>572507.19999999995</v>
      </c>
      <c r="AD126" s="35">
        <v>0.34085799999999999</v>
      </c>
      <c r="AE126" s="35">
        <v>805262.2</v>
      </c>
      <c r="AF126" s="35">
        <v>410618.6</v>
      </c>
      <c r="AG126" s="35">
        <v>394643.6</v>
      </c>
      <c r="AH126" s="35">
        <v>0.49008099999999999</v>
      </c>
      <c r="AI126" s="35">
        <v>3155245</v>
      </c>
      <c r="AJ126" s="35">
        <v>256950.1</v>
      </c>
      <c r="AK126" s="35">
        <v>805262.2</v>
      </c>
      <c r="AL126" s="35">
        <v>805262.2</v>
      </c>
      <c r="AM126" s="35">
        <v>805262.2</v>
      </c>
      <c r="AN126" s="35">
        <v>805262.2</v>
      </c>
      <c r="AO126" s="35">
        <v>410618.6</v>
      </c>
      <c r="AP126" s="35">
        <v>805262.2</v>
      </c>
      <c r="AQ126" s="35">
        <v>805262.2</v>
      </c>
      <c r="AR126" s="35">
        <v>805262.2</v>
      </c>
      <c r="AS126" s="35">
        <v>805262.2</v>
      </c>
      <c r="AT126" s="35">
        <v>805262.2</v>
      </c>
      <c r="AU126" s="35">
        <v>1679604</v>
      </c>
      <c r="AV126" s="35">
        <v>1679604</v>
      </c>
      <c r="AW126" s="35">
        <v>1679604</v>
      </c>
      <c r="AX126" s="35">
        <v>1679604</v>
      </c>
      <c r="AY126" s="35">
        <v>1107097</v>
      </c>
      <c r="AZ126" s="35">
        <v>1679604</v>
      </c>
      <c r="BA126" s="35">
        <v>1679604</v>
      </c>
      <c r="BB126" s="35">
        <v>1679604</v>
      </c>
      <c r="BC126" s="35">
        <v>1679604</v>
      </c>
      <c r="BD126" s="35">
        <v>1679604</v>
      </c>
    </row>
    <row r="127" spans="1:56" x14ac:dyDescent="0.25">
      <c r="A127" s="35" t="s">
        <v>669</v>
      </c>
      <c r="B127" s="35">
        <v>13348</v>
      </c>
      <c r="C127" s="35">
        <v>0</v>
      </c>
      <c r="D127" s="35">
        <v>0</v>
      </c>
      <c r="E127" s="35">
        <v>0</v>
      </c>
      <c r="F127" s="35">
        <v>0</v>
      </c>
      <c r="G127" s="35">
        <v>0</v>
      </c>
      <c r="H127" s="35">
        <v>0</v>
      </c>
      <c r="I127" s="35">
        <v>0</v>
      </c>
      <c r="J127" s="35">
        <v>0</v>
      </c>
      <c r="K127" s="35">
        <v>0</v>
      </c>
      <c r="L127" s="35">
        <v>0</v>
      </c>
      <c r="M127" s="35" t="s">
        <v>829</v>
      </c>
      <c r="N127" s="35" t="s">
        <v>830</v>
      </c>
      <c r="O127" s="35" t="s">
        <v>2</v>
      </c>
      <c r="P127" s="35">
        <v>13348</v>
      </c>
      <c r="Q127" s="35">
        <v>1397867</v>
      </c>
      <c r="R127" s="35">
        <v>136610.20000000001</v>
      </c>
      <c r="S127" s="35">
        <v>7546373</v>
      </c>
      <c r="T127" s="35">
        <v>3975484</v>
      </c>
      <c r="U127" s="35">
        <v>3570888</v>
      </c>
      <c r="V127" s="35">
        <v>0.47319299999999997</v>
      </c>
      <c r="W127" s="35">
        <v>6184943</v>
      </c>
      <c r="X127" s="35">
        <v>1535695</v>
      </c>
      <c r="Y127" s="35">
        <v>4649249</v>
      </c>
      <c r="Z127" s="35">
        <v>0.75170400000000004</v>
      </c>
      <c r="AA127" s="35">
        <v>72146.67</v>
      </c>
      <c r="AB127" s="35">
        <v>72146.67</v>
      </c>
      <c r="AC127" s="35">
        <v>0</v>
      </c>
      <c r="AD127" s="35">
        <v>0</v>
      </c>
      <c r="AE127" s="35">
        <v>1316.261</v>
      </c>
      <c r="AF127" s="35">
        <v>1316.261</v>
      </c>
      <c r="AG127" s="35">
        <v>0</v>
      </c>
      <c r="AH127" s="35">
        <v>0</v>
      </c>
      <c r="AI127" s="35">
        <v>3114771</v>
      </c>
      <c r="AJ127" s="35">
        <v>-1534478</v>
      </c>
      <c r="AK127" s="35">
        <v>1316.261</v>
      </c>
      <c r="AL127" s="35">
        <v>1316.261</v>
      </c>
      <c r="AM127" s="35">
        <v>1316.261</v>
      </c>
      <c r="AN127" s="35">
        <v>1316.261</v>
      </c>
      <c r="AO127" s="35">
        <v>1316.261</v>
      </c>
      <c r="AP127" s="35">
        <v>1316.261</v>
      </c>
      <c r="AQ127" s="35">
        <v>1316.261</v>
      </c>
      <c r="AR127" s="35">
        <v>1316.261</v>
      </c>
      <c r="AS127" s="35">
        <v>1316.261</v>
      </c>
      <c r="AT127" s="35">
        <v>1316.261</v>
      </c>
      <c r="AU127" s="35">
        <v>72146.67</v>
      </c>
      <c r="AV127" s="35">
        <v>72146.67</v>
      </c>
      <c r="AW127" s="35">
        <v>72146.67</v>
      </c>
      <c r="AX127" s="35">
        <v>72146.67</v>
      </c>
      <c r="AY127" s="35">
        <v>72146.67</v>
      </c>
      <c r="AZ127" s="35">
        <v>72146.67</v>
      </c>
      <c r="BA127" s="35">
        <v>72146.67</v>
      </c>
      <c r="BB127" s="35">
        <v>72146.67</v>
      </c>
      <c r="BC127" s="35">
        <v>72146.67</v>
      </c>
      <c r="BD127" s="35">
        <v>72146.67</v>
      </c>
    </row>
    <row r="128" spans="1:56" x14ac:dyDescent="0.25">
      <c r="A128" s="35" t="s">
        <v>143</v>
      </c>
      <c r="B128" s="35">
        <v>13351</v>
      </c>
      <c r="C128" s="35">
        <v>0</v>
      </c>
      <c r="D128" s="35">
        <v>0</v>
      </c>
      <c r="E128" s="35">
        <v>0</v>
      </c>
      <c r="F128" s="35">
        <v>0</v>
      </c>
      <c r="G128" s="35">
        <v>0</v>
      </c>
      <c r="H128" s="35">
        <v>0</v>
      </c>
      <c r="I128" s="35">
        <v>0</v>
      </c>
      <c r="J128" s="35">
        <v>0</v>
      </c>
      <c r="K128" s="35">
        <v>0</v>
      </c>
      <c r="L128" s="35">
        <v>0</v>
      </c>
      <c r="M128" s="35" t="s">
        <v>829</v>
      </c>
      <c r="N128" s="35" t="s">
        <v>830</v>
      </c>
      <c r="O128" s="35" t="s">
        <v>2</v>
      </c>
      <c r="P128" s="35">
        <v>13351</v>
      </c>
      <c r="Q128" s="35">
        <v>1053661</v>
      </c>
      <c r="R128" s="35">
        <v>97578.69</v>
      </c>
      <c r="S128" s="35">
        <v>24902864</v>
      </c>
      <c r="T128" s="35">
        <v>7752077</v>
      </c>
      <c r="U128" s="35">
        <v>17150788</v>
      </c>
      <c r="V128" s="35">
        <v>0.68870699999999996</v>
      </c>
      <c r="W128" s="35">
        <v>18025962</v>
      </c>
      <c r="X128" s="35">
        <v>4017203</v>
      </c>
      <c r="Y128" s="35">
        <v>14008759</v>
      </c>
      <c r="Z128" s="35">
        <v>0.77714300000000003</v>
      </c>
      <c r="AA128" s="35">
        <v>17855071</v>
      </c>
      <c r="AB128" s="35">
        <v>3112259</v>
      </c>
      <c r="AC128" s="35">
        <v>14742812</v>
      </c>
      <c r="AD128" s="35">
        <v>0.82569300000000001</v>
      </c>
      <c r="AE128" s="35">
        <v>11886652</v>
      </c>
      <c r="AF128" s="35">
        <v>2082348</v>
      </c>
      <c r="AG128" s="35">
        <v>9804304</v>
      </c>
      <c r="AH128" s="35">
        <v>0.82481599999999999</v>
      </c>
      <c r="AI128" s="35">
        <v>12857519</v>
      </c>
      <c r="AJ128" s="35">
        <v>8653064</v>
      </c>
      <c r="AK128" s="35">
        <v>11886652</v>
      </c>
      <c r="AL128" s="35">
        <v>11886652</v>
      </c>
      <c r="AM128" s="35">
        <v>11886652</v>
      </c>
      <c r="AN128" s="35">
        <v>11886652</v>
      </c>
      <c r="AO128" s="35">
        <v>11886652</v>
      </c>
      <c r="AP128" s="35">
        <v>11886652</v>
      </c>
      <c r="AQ128" s="35">
        <v>11886652</v>
      </c>
      <c r="AR128" s="35">
        <v>11886652</v>
      </c>
      <c r="AS128" s="35">
        <v>11886652</v>
      </c>
      <c r="AT128" s="35">
        <v>11886652</v>
      </c>
      <c r="AU128" s="35">
        <v>17855071</v>
      </c>
      <c r="AV128" s="35">
        <v>17855071</v>
      </c>
      <c r="AW128" s="35">
        <v>17855071</v>
      </c>
      <c r="AX128" s="35">
        <v>17855071</v>
      </c>
      <c r="AY128" s="35">
        <v>17855071</v>
      </c>
      <c r="AZ128" s="35">
        <v>17855071</v>
      </c>
      <c r="BA128" s="35">
        <v>17855071</v>
      </c>
      <c r="BB128" s="35">
        <v>17855071</v>
      </c>
      <c r="BC128" s="35">
        <v>17855071</v>
      </c>
      <c r="BD128" s="35">
        <v>17855071</v>
      </c>
    </row>
    <row r="129" spans="1:56" x14ac:dyDescent="0.25">
      <c r="A129" s="35" t="s">
        <v>671</v>
      </c>
      <c r="B129" s="35">
        <v>13354</v>
      </c>
      <c r="C129" s="35">
        <v>0</v>
      </c>
      <c r="D129" s="35">
        <v>0</v>
      </c>
      <c r="E129" s="35">
        <v>0</v>
      </c>
      <c r="F129" s="35">
        <v>0</v>
      </c>
      <c r="G129" s="35">
        <v>0</v>
      </c>
      <c r="H129" s="35">
        <v>0</v>
      </c>
      <c r="I129" s="35">
        <v>0</v>
      </c>
      <c r="J129" s="35">
        <v>0</v>
      </c>
      <c r="K129" s="35">
        <v>0</v>
      </c>
      <c r="L129" s="35">
        <v>0</v>
      </c>
      <c r="M129" s="35" t="s">
        <v>829</v>
      </c>
      <c r="N129" s="35" t="s">
        <v>830</v>
      </c>
      <c r="O129" s="35" t="s">
        <v>2</v>
      </c>
      <c r="P129" s="35">
        <v>13354</v>
      </c>
      <c r="Q129" s="35">
        <v>2604250</v>
      </c>
      <c r="R129" s="35">
        <v>97578.69</v>
      </c>
      <c r="S129" s="35">
        <v>8376916</v>
      </c>
      <c r="T129" s="35">
        <v>4516607</v>
      </c>
      <c r="U129" s="35">
        <v>3860309</v>
      </c>
      <c r="V129" s="35">
        <v>0.46082699999999999</v>
      </c>
      <c r="W129" s="35">
        <v>7301372</v>
      </c>
      <c r="X129" s="35">
        <v>1904851</v>
      </c>
      <c r="Y129" s="35">
        <v>5396521</v>
      </c>
      <c r="Z129" s="35">
        <v>0.73911099999999996</v>
      </c>
      <c r="AA129" s="35">
        <v>1272403</v>
      </c>
      <c r="AB129" s="35">
        <v>1272403</v>
      </c>
      <c r="AC129" s="35">
        <v>0</v>
      </c>
      <c r="AD129" s="35">
        <v>0</v>
      </c>
      <c r="AE129" s="35">
        <v>37463.82</v>
      </c>
      <c r="AF129" s="35">
        <v>37463.82</v>
      </c>
      <c r="AG129" s="35">
        <v>0</v>
      </c>
      <c r="AH129" s="35">
        <v>0</v>
      </c>
      <c r="AI129" s="35">
        <v>2694692</v>
      </c>
      <c r="AJ129" s="35">
        <v>-2701828</v>
      </c>
      <c r="AK129" s="35">
        <v>37463.82</v>
      </c>
      <c r="AL129" s="35">
        <v>37463.82</v>
      </c>
      <c r="AM129" s="35">
        <v>37463.82</v>
      </c>
      <c r="AN129" s="35">
        <v>37463.82</v>
      </c>
      <c r="AO129" s="35">
        <v>37463.82</v>
      </c>
      <c r="AP129" s="35">
        <v>37463.82</v>
      </c>
      <c r="AQ129" s="35">
        <v>37463.82</v>
      </c>
      <c r="AR129" s="35">
        <v>37463.82</v>
      </c>
      <c r="AS129" s="35">
        <v>37463.82</v>
      </c>
      <c r="AT129" s="35">
        <v>37463.82</v>
      </c>
      <c r="AU129" s="35">
        <v>1272403</v>
      </c>
      <c r="AV129" s="35">
        <v>1272403</v>
      </c>
      <c r="AW129" s="35">
        <v>1272403</v>
      </c>
      <c r="AX129" s="35">
        <v>1272403</v>
      </c>
      <c r="AY129" s="35">
        <v>1272403</v>
      </c>
      <c r="AZ129" s="35">
        <v>1272403</v>
      </c>
      <c r="BA129" s="35">
        <v>1272403</v>
      </c>
      <c r="BB129" s="35">
        <v>1272403</v>
      </c>
      <c r="BC129" s="35">
        <v>1272403</v>
      </c>
      <c r="BD129" s="35">
        <v>1272403</v>
      </c>
    </row>
    <row r="130" spans="1:56" x14ac:dyDescent="0.25">
      <c r="A130" s="35" t="s">
        <v>480</v>
      </c>
      <c r="B130" s="35">
        <v>13359</v>
      </c>
      <c r="C130" s="35">
        <v>0</v>
      </c>
      <c r="D130" s="35">
        <v>0</v>
      </c>
      <c r="E130" s="35">
        <v>0</v>
      </c>
      <c r="F130" s="35">
        <v>0</v>
      </c>
      <c r="G130" s="35">
        <v>0</v>
      </c>
      <c r="H130" s="35">
        <v>0</v>
      </c>
      <c r="I130" s="35">
        <v>0</v>
      </c>
      <c r="J130" s="35">
        <v>0</v>
      </c>
      <c r="K130" s="35">
        <v>0</v>
      </c>
      <c r="L130" s="35">
        <v>0</v>
      </c>
      <c r="M130" s="35" t="s">
        <v>829</v>
      </c>
      <c r="N130" s="35" t="s">
        <v>830</v>
      </c>
      <c r="O130" s="35" t="s">
        <v>2</v>
      </c>
      <c r="P130" s="35">
        <v>13359</v>
      </c>
      <c r="Q130" s="35">
        <v>1940491</v>
      </c>
      <c r="R130" s="35">
        <v>39031.480000000003</v>
      </c>
      <c r="S130" s="35">
        <v>9050076</v>
      </c>
      <c r="T130" s="35">
        <v>7629321</v>
      </c>
      <c r="U130" s="35">
        <v>1420756</v>
      </c>
      <c r="V130" s="35">
        <v>0.15698799999999999</v>
      </c>
      <c r="W130" s="35">
        <v>4970805</v>
      </c>
      <c r="X130" s="35">
        <v>3081161</v>
      </c>
      <c r="Y130" s="35">
        <v>1889644</v>
      </c>
      <c r="Z130" s="35">
        <v>0.38014900000000001</v>
      </c>
      <c r="AA130" s="35">
        <v>1124134</v>
      </c>
      <c r="AB130" s="35">
        <v>898680.3</v>
      </c>
      <c r="AC130" s="35">
        <v>225453.6</v>
      </c>
      <c r="AD130" s="35">
        <v>0.20055799999999999</v>
      </c>
      <c r="AE130" s="35">
        <v>455475.5</v>
      </c>
      <c r="AF130" s="35">
        <v>294593.7</v>
      </c>
      <c r="AG130" s="35">
        <v>160881.70000000001</v>
      </c>
      <c r="AH130" s="35">
        <v>0.353217</v>
      </c>
      <c r="AI130" s="35">
        <v>-89878.5</v>
      </c>
      <c r="AJ130" s="35">
        <v>-1818641</v>
      </c>
      <c r="AK130" s="35">
        <v>455475.5</v>
      </c>
      <c r="AL130" s="35">
        <v>455475.5</v>
      </c>
      <c r="AM130" s="35">
        <v>455475.5</v>
      </c>
      <c r="AN130" s="35">
        <v>455475.5</v>
      </c>
      <c r="AO130" s="35">
        <v>455475.5</v>
      </c>
      <c r="AP130" s="35">
        <v>455475.5</v>
      </c>
      <c r="AQ130" s="35">
        <v>455475.5</v>
      </c>
      <c r="AR130" s="35">
        <v>455475.5</v>
      </c>
      <c r="AS130" s="35">
        <v>455475.5</v>
      </c>
      <c r="AT130" s="35">
        <v>455475.5</v>
      </c>
      <c r="AU130" s="35">
        <v>1124134</v>
      </c>
      <c r="AV130" s="35">
        <v>1124134</v>
      </c>
      <c r="AW130" s="35">
        <v>1124134</v>
      </c>
      <c r="AX130" s="35">
        <v>1124134</v>
      </c>
      <c r="AY130" s="35">
        <v>1124134</v>
      </c>
      <c r="AZ130" s="35">
        <v>1124134</v>
      </c>
      <c r="BA130" s="35">
        <v>1124134</v>
      </c>
      <c r="BB130" s="35">
        <v>1124134</v>
      </c>
      <c r="BC130" s="35">
        <v>1124134</v>
      </c>
      <c r="BD130" s="35">
        <v>1124134</v>
      </c>
    </row>
    <row r="131" spans="1:56" x14ac:dyDescent="0.25">
      <c r="A131" s="35" t="s">
        <v>175</v>
      </c>
      <c r="B131" s="35">
        <v>13370</v>
      </c>
      <c r="C131" s="35">
        <v>0</v>
      </c>
      <c r="D131" s="35">
        <v>0</v>
      </c>
      <c r="E131" s="35">
        <v>0</v>
      </c>
      <c r="F131" s="35">
        <v>0</v>
      </c>
      <c r="G131" s="35">
        <v>1</v>
      </c>
      <c r="H131" s="35">
        <v>0</v>
      </c>
      <c r="I131" s="35">
        <v>0</v>
      </c>
      <c r="J131" s="35">
        <v>0</v>
      </c>
      <c r="K131" s="35">
        <v>0</v>
      </c>
      <c r="L131" s="35">
        <v>0</v>
      </c>
      <c r="M131" s="35" t="s">
        <v>829</v>
      </c>
      <c r="N131" s="35" t="s">
        <v>830</v>
      </c>
      <c r="O131" s="35" t="s">
        <v>2</v>
      </c>
      <c r="P131" s="35">
        <v>13370</v>
      </c>
      <c r="Q131" s="35">
        <v>1040505</v>
      </c>
      <c r="R131" s="35">
        <v>78062.95</v>
      </c>
      <c r="S131" s="35">
        <v>23652869</v>
      </c>
      <c r="T131" s="35">
        <v>6766061</v>
      </c>
      <c r="U131" s="35">
        <v>16886808</v>
      </c>
      <c r="V131" s="35">
        <v>0.71394299999999999</v>
      </c>
      <c r="W131" s="35">
        <v>16781835</v>
      </c>
      <c r="X131" s="35">
        <v>4851790</v>
      </c>
      <c r="Y131" s="35">
        <v>11930045</v>
      </c>
      <c r="Z131" s="35">
        <v>0.71089000000000002</v>
      </c>
      <c r="AA131" s="35">
        <v>17248832</v>
      </c>
      <c r="AB131" s="35">
        <v>4099663</v>
      </c>
      <c r="AC131" s="35">
        <v>13149168</v>
      </c>
      <c r="AD131" s="35">
        <v>0.76232200000000006</v>
      </c>
      <c r="AE131" s="35">
        <v>7293794</v>
      </c>
      <c r="AF131" s="35">
        <v>1771852</v>
      </c>
      <c r="AG131" s="35">
        <v>5521942</v>
      </c>
      <c r="AH131" s="35">
        <v>0.75707400000000002</v>
      </c>
      <c r="AI131" s="35">
        <v>10811477</v>
      </c>
      <c r="AJ131" s="35">
        <v>4403374</v>
      </c>
      <c r="AK131" s="35">
        <v>7293794</v>
      </c>
      <c r="AL131" s="35">
        <v>7293794</v>
      </c>
      <c r="AM131" s="35">
        <v>7293794</v>
      </c>
      <c r="AN131" s="35">
        <v>7293794</v>
      </c>
      <c r="AO131" s="35">
        <v>1771852</v>
      </c>
      <c r="AP131" s="35">
        <v>7293794</v>
      </c>
      <c r="AQ131" s="35">
        <v>7293794</v>
      </c>
      <c r="AR131" s="35">
        <v>7293794</v>
      </c>
      <c r="AS131" s="35">
        <v>7293794</v>
      </c>
      <c r="AT131" s="35">
        <v>7293794</v>
      </c>
      <c r="AU131" s="35">
        <v>17248832</v>
      </c>
      <c r="AV131" s="35">
        <v>17248832</v>
      </c>
      <c r="AW131" s="35">
        <v>17248832</v>
      </c>
      <c r="AX131" s="35">
        <v>17248832</v>
      </c>
      <c r="AY131" s="35">
        <v>4099663</v>
      </c>
      <c r="AZ131" s="35">
        <v>17248832</v>
      </c>
      <c r="BA131" s="35">
        <v>17248832</v>
      </c>
      <c r="BB131" s="35">
        <v>17248832</v>
      </c>
      <c r="BC131" s="35">
        <v>17248832</v>
      </c>
      <c r="BD131" s="35">
        <v>17248832</v>
      </c>
    </row>
    <row r="132" spans="1:56" x14ac:dyDescent="0.25">
      <c r="A132" s="35" t="s">
        <v>252</v>
      </c>
      <c r="B132" s="35">
        <v>13371</v>
      </c>
      <c r="C132" s="35">
        <v>0</v>
      </c>
      <c r="D132" s="35">
        <v>0</v>
      </c>
      <c r="E132" s="35">
        <v>0</v>
      </c>
      <c r="F132" s="35">
        <v>0</v>
      </c>
      <c r="G132" s="35">
        <v>0</v>
      </c>
      <c r="H132" s="35">
        <v>0</v>
      </c>
      <c r="I132" s="35">
        <v>0</v>
      </c>
      <c r="J132" s="35">
        <v>0</v>
      </c>
      <c r="K132" s="35">
        <v>0</v>
      </c>
      <c r="L132" s="35">
        <v>0</v>
      </c>
      <c r="M132" s="35" t="s">
        <v>829</v>
      </c>
      <c r="N132" s="35" t="s">
        <v>830</v>
      </c>
      <c r="O132" s="35" t="s">
        <v>2</v>
      </c>
      <c r="P132" s="35">
        <v>13371</v>
      </c>
      <c r="Q132" s="35">
        <v>1327439</v>
      </c>
      <c r="R132" s="35">
        <v>58547.21</v>
      </c>
      <c r="S132" s="35">
        <v>16112164</v>
      </c>
      <c r="T132" s="35">
        <v>7057175</v>
      </c>
      <c r="U132" s="35">
        <v>9054989</v>
      </c>
      <c r="V132" s="35">
        <v>0.56199699999999997</v>
      </c>
      <c r="W132" s="35">
        <v>10916946</v>
      </c>
      <c r="X132" s="35">
        <v>3945615</v>
      </c>
      <c r="Y132" s="35">
        <v>6971331</v>
      </c>
      <c r="Z132" s="35">
        <v>0.63857900000000001</v>
      </c>
      <c r="AA132" s="35">
        <v>8234793</v>
      </c>
      <c r="AB132" s="35">
        <v>2972614</v>
      </c>
      <c r="AC132" s="35">
        <v>5262179</v>
      </c>
      <c r="AD132" s="35">
        <v>0.63901799999999997</v>
      </c>
      <c r="AE132" s="35">
        <v>3761729</v>
      </c>
      <c r="AF132" s="35">
        <v>1380370</v>
      </c>
      <c r="AG132" s="35">
        <v>2381359</v>
      </c>
      <c r="AH132" s="35">
        <v>0.63304899999999997</v>
      </c>
      <c r="AI132" s="35">
        <v>5585345</v>
      </c>
      <c r="AJ132" s="35">
        <v>995372.8</v>
      </c>
      <c r="AK132" s="35">
        <v>3761729</v>
      </c>
      <c r="AL132" s="35">
        <v>3761729</v>
      </c>
      <c r="AM132" s="35">
        <v>3761729</v>
      </c>
      <c r="AN132" s="35">
        <v>3761729</v>
      </c>
      <c r="AO132" s="35">
        <v>3761729</v>
      </c>
      <c r="AP132" s="35">
        <v>3761729</v>
      </c>
      <c r="AQ132" s="35">
        <v>3761729</v>
      </c>
      <c r="AR132" s="35">
        <v>3761729</v>
      </c>
      <c r="AS132" s="35">
        <v>3761729</v>
      </c>
      <c r="AT132" s="35">
        <v>3761729</v>
      </c>
      <c r="AU132" s="35">
        <v>8234793</v>
      </c>
      <c r="AV132" s="35">
        <v>8234793</v>
      </c>
      <c r="AW132" s="35">
        <v>8234793</v>
      </c>
      <c r="AX132" s="35">
        <v>8234793</v>
      </c>
      <c r="AY132" s="35">
        <v>8234793</v>
      </c>
      <c r="AZ132" s="35">
        <v>8234793</v>
      </c>
      <c r="BA132" s="35">
        <v>8234793</v>
      </c>
      <c r="BB132" s="35">
        <v>8234793</v>
      </c>
      <c r="BC132" s="35">
        <v>8234793</v>
      </c>
      <c r="BD132" s="35">
        <v>8234793</v>
      </c>
    </row>
    <row r="133" spans="1:56" x14ac:dyDescent="0.25">
      <c r="A133" s="35" t="s">
        <v>468</v>
      </c>
      <c r="B133" s="35">
        <v>13389</v>
      </c>
      <c r="C133" s="35">
        <v>0</v>
      </c>
      <c r="D133" s="35">
        <v>0</v>
      </c>
      <c r="E133" s="35">
        <v>0</v>
      </c>
      <c r="F133" s="35">
        <v>0</v>
      </c>
      <c r="G133" s="35">
        <v>1</v>
      </c>
      <c r="H133" s="35">
        <v>0</v>
      </c>
      <c r="I133" s="35">
        <v>0</v>
      </c>
      <c r="J133" s="35">
        <v>0</v>
      </c>
      <c r="K133" s="35">
        <v>0</v>
      </c>
      <c r="L133" s="35">
        <v>0</v>
      </c>
      <c r="M133" s="35" t="s">
        <v>829</v>
      </c>
      <c r="N133" s="35" t="s">
        <v>830</v>
      </c>
      <c r="O133" s="35" t="s">
        <v>2</v>
      </c>
      <c r="P133" s="35">
        <v>13389</v>
      </c>
      <c r="Q133" s="35">
        <v>961661</v>
      </c>
      <c r="R133" s="35">
        <v>58547.21</v>
      </c>
      <c r="S133" s="35">
        <v>12838181</v>
      </c>
      <c r="T133" s="35">
        <v>9877478</v>
      </c>
      <c r="U133" s="35">
        <v>2960703</v>
      </c>
      <c r="V133" s="35">
        <v>0.23061699999999999</v>
      </c>
      <c r="W133" s="35">
        <v>6211698</v>
      </c>
      <c r="X133" s="35">
        <v>2573845</v>
      </c>
      <c r="Y133" s="35">
        <v>3637854</v>
      </c>
      <c r="Z133" s="35">
        <v>0.585646</v>
      </c>
      <c r="AA133" s="35">
        <v>4839544</v>
      </c>
      <c r="AB133" s="35">
        <v>4820499</v>
      </c>
      <c r="AC133" s="35">
        <v>19045.18</v>
      </c>
      <c r="AD133" s="35">
        <v>3.9350000000000001E-3</v>
      </c>
      <c r="AE133" s="35">
        <v>513555.5</v>
      </c>
      <c r="AF133" s="35">
        <v>345128.2</v>
      </c>
      <c r="AG133" s="35">
        <v>168427.3</v>
      </c>
      <c r="AH133" s="35">
        <v>0.327963</v>
      </c>
      <c r="AI133" s="35">
        <v>2617646</v>
      </c>
      <c r="AJ133" s="35">
        <v>-851781</v>
      </c>
      <c r="AK133" s="35">
        <v>513555.5</v>
      </c>
      <c r="AL133" s="35">
        <v>513555.5</v>
      </c>
      <c r="AM133" s="35">
        <v>513555.5</v>
      </c>
      <c r="AN133" s="35">
        <v>513555.5</v>
      </c>
      <c r="AO133" s="35">
        <v>345128.2</v>
      </c>
      <c r="AP133" s="35">
        <v>513555.5</v>
      </c>
      <c r="AQ133" s="35">
        <v>513555.5</v>
      </c>
      <c r="AR133" s="35">
        <v>513555.5</v>
      </c>
      <c r="AS133" s="35">
        <v>513555.5</v>
      </c>
      <c r="AT133" s="35">
        <v>513555.5</v>
      </c>
      <c r="AU133" s="35">
        <v>4839544</v>
      </c>
      <c r="AV133" s="35">
        <v>4839544</v>
      </c>
      <c r="AW133" s="35">
        <v>4839544</v>
      </c>
      <c r="AX133" s="35">
        <v>4839544</v>
      </c>
      <c r="AY133" s="35">
        <v>4820499</v>
      </c>
      <c r="AZ133" s="35">
        <v>4839544</v>
      </c>
      <c r="BA133" s="35">
        <v>4839544</v>
      </c>
      <c r="BB133" s="35">
        <v>4839544</v>
      </c>
      <c r="BC133" s="35">
        <v>4839544</v>
      </c>
      <c r="BD133" s="35">
        <v>4839544</v>
      </c>
    </row>
    <row r="134" spans="1:56" x14ac:dyDescent="0.25">
      <c r="A134" s="35" t="s">
        <v>139</v>
      </c>
      <c r="B134" s="35">
        <v>13390</v>
      </c>
      <c r="C134" s="35">
        <v>0</v>
      </c>
      <c r="D134" s="35">
        <v>0</v>
      </c>
      <c r="E134" s="35">
        <v>0</v>
      </c>
      <c r="F134" s="35">
        <v>0</v>
      </c>
      <c r="G134" s="35">
        <v>1</v>
      </c>
      <c r="H134" s="35">
        <v>0</v>
      </c>
      <c r="I134" s="35">
        <v>0</v>
      </c>
      <c r="J134" s="35">
        <v>0</v>
      </c>
      <c r="K134" s="35">
        <v>0</v>
      </c>
      <c r="L134" s="35">
        <v>0</v>
      </c>
      <c r="M134" s="35" t="s">
        <v>829</v>
      </c>
      <c r="N134" s="35" t="s">
        <v>830</v>
      </c>
      <c r="O134" s="35" t="s">
        <v>2</v>
      </c>
      <c r="P134" s="35">
        <v>13390</v>
      </c>
      <c r="Q134" s="35">
        <v>1053715</v>
      </c>
      <c r="R134" s="35">
        <v>97578.69</v>
      </c>
      <c r="S134" s="35">
        <v>47763760</v>
      </c>
      <c r="T134" s="35">
        <v>18686669</v>
      </c>
      <c r="U134" s="35">
        <v>29077091</v>
      </c>
      <c r="V134" s="35">
        <v>0.608769</v>
      </c>
      <c r="W134" s="35">
        <v>30653168</v>
      </c>
      <c r="X134" s="35">
        <v>8859388</v>
      </c>
      <c r="Y134" s="35">
        <v>21793780</v>
      </c>
      <c r="Z134" s="35">
        <v>0.71097999999999995</v>
      </c>
      <c r="AA134" s="35">
        <v>29447297</v>
      </c>
      <c r="AB134" s="35">
        <v>8678349</v>
      </c>
      <c r="AC134" s="35">
        <v>20768948</v>
      </c>
      <c r="AD134" s="35">
        <v>0.70529200000000003</v>
      </c>
      <c r="AE134" s="35">
        <v>16427645</v>
      </c>
      <c r="AF134" s="35">
        <v>3937683</v>
      </c>
      <c r="AG134" s="35">
        <v>12489963</v>
      </c>
      <c r="AH134" s="35">
        <v>0.760301</v>
      </c>
      <c r="AI134" s="35">
        <v>20642486</v>
      </c>
      <c r="AJ134" s="35">
        <v>11338669</v>
      </c>
      <c r="AK134" s="35">
        <v>16427645</v>
      </c>
      <c r="AL134" s="35">
        <v>16427645</v>
      </c>
      <c r="AM134" s="35">
        <v>16427645</v>
      </c>
      <c r="AN134" s="35">
        <v>16427645</v>
      </c>
      <c r="AO134" s="35">
        <v>3937683</v>
      </c>
      <c r="AP134" s="35">
        <v>16427645</v>
      </c>
      <c r="AQ134" s="35">
        <v>16427645</v>
      </c>
      <c r="AR134" s="35">
        <v>16427645</v>
      </c>
      <c r="AS134" s="35">
        <v>16427645</v>
      </c>
      <c r="AT134" s="35">
        <v>16427645</v>
      </c>
      <c r="AU134" s="35">
        <v>29447297</v>
      </c>
      <c r="AV134" s="35">
        <v>29447297</v>
      </c>
      <c r="AW134" s="35">
        <v>29447297</v>
      </c>
      <c r="AX134" s="35">
        <v>29447297</v>
      </c>
      <c r="AY134" s="35">
        <v>8678349</v>
      </c>
      <c r="AZ134" s="35">
        <v>29447297</v>
      </c>
      <c r="BA134" s="35">
        <v>29447297</v>
      </c>
      <c r="BB134" s="35">
        <v>29447297</v>
      </c>
      <c r="BC134" s="35">
        <v>29447297</v>
      </c>
      <c r="BD134" s="35">
        <v>29447297</v>
      </c>
    </row>
    <row r="135" spans="1:56" x14ac:dyDescent="0.25">
      <c r="A135" s="35" t="s">
        <v>263</v>
      </c>
      <c r="B135" s="35">
        <v>13391</v>
      </c>
      <c r="C135" s="35">
        <v>0</v>
      </c>
      <c r="D135" s="35">
        <v>0</v>
      </c>
      <c r="E135" s="35">
        <v>0</v>
      </c>
      <c r="F135" s="35">
        <v>0</v>
      </c>
      <c r="G135" s="35">
        <v>1</v>
      </c>
      <c r="H135" s="35">
        <v>0</v>
      </c>
      <c r="I135" s="35">
        <v>0</v>
      </c>
      <c r="J135" s="35">
        <v>0</v>
      </c>
      <c r="K135" s="35">
        <v>0</v>
      </c>
      <c r="L135" s="35">
        <v>0</v>
      </c>
      <c r="M135" s="35" t="s">
        <v>829</v>
      </c>
      <c r="N135" s="35" t="s">
        <v>830</v>
      </c>
      <c r="O135" s="35" t="s">
        <v>2</v>
      </c>
      <c r="P135" s="35">
        <v>13391</v>
      </c>
      <c r="Q135" s="35">
        <v>1053661</v>
      </c>
      <c r="R135" s="35">
        <v>97578.69</v>
      </c>
      <c r="S135" s="35">
        <v>22535465</v>
      </c>
      <c r="T135" s="35">
        <v>15586369</v>
      </c>
      <c r="U135" s="35">
        <v>6949096</v>
      </c>
      <c r="V135" s="35">
        <v>0.308363</v>
      </c>
      <c r="W135" s="35">
        <v>17897320</v>
      </c>
      <c r="X135" s="35">
        <v>8900899</v>
      </c>
      <c r="Y135" s="35">
        <v>8996421</v>
      </c>
      <c r="Z135" s="35">
        <v>0.50266900000000003</v>
      </c>
      <c r="AA135" s="35">
        <v>10635584</v>
      </c>
      <c r="AB135" s="35">
        <v>7853709</v>
      </c>
      <c r="AC135" s="35">
        <v>2781874</v>
      </c>
      <c r="AD135" s="35">
        <v>0.26156299999999999</v>
      </c>
      <c r="AE135" s="35">
        <v>7627632</v>
      </c>
      <c r="AF135" s="35">
        <v>4713577</v>
      </c>
      <c r="AG135" s="35">
        <v>2914055</v>
      </c>
      <c r="AH135" s="35">
        <v>0.38203900000000002</v>
      </c>
      <c r="AI135" s="35">
        <v>7845182</v>
      </c>
      <c r="AJ135" s="35">
        <v>1762815</v>
      </c>
      <c r="AK135" s="35">
        <v>7627632</v>
      </c>
      <c r="AL135" s="35">
        <v>7627632</v>
      </c>
      <c r="AM135" s="35">
        <v>7627632</v>
      </c>
      <c r="AN135" s="35">
        <v>7627632</v>
      </c>
      <c r="AO135" s="35">
        <v>4713577</v>
      </c>
      <c r="AP135" s="35">
        <v>7627632</v>
      </c>
      <c r="AQ135" s="35">
        <v>7627632</v>
      </c>
      <c r="AR135" s="35">
        <v>7627632</v>
      </c>
      <c r="AS135" s="35">
        <v>7627632</v>
      </c>
      <c r="AT135" s="35">
        <v>7627632</v>
      </c>
      <c r="AU135" s="35">
        <v>10635584</v>
      </c>
      <c r="AV135" s="35">
        <v>10635584</v>
      </c>
      <c r="AW135" s="35">
        <v>10635584</v>
      </c>
      <c r="AX135" s="35">
        <v>10635584</v>
      </c>
      <c r="AY135" s="35">
        <v>7853709</v>
      </c>
      <c r="AZ135" s="35">
        <v>10635584</v>
      </c>
      <c r="BA135" s="35">
        <v>10635584</v>
      </c>
      <c r="BB135" s="35">
        <v>10635584</v>
      </c>
      <c r="BC135" s="35">
        <v>10635584</v>
      </c>
      <c r="BD135" s="35">
        <v>10635584</v>
      </c>
    </row>
    <row r="136" spans="1:56" x14ac:dyDescent="0.25">
      <c r="A136" s="35" t="s">
        <v>201</v>
      </c>
      <c r="B136" s="35">
        <v>13417</v>
      </c>
      <c r="C136" s="35">
        <v>0</v>
      </c>
      <c r="D136" s="35">
        <v>0</v>
      </c>
      <c r="E136" s="35">
        <v>0</v>
      </c>
      <c r="F136" s="35">
        <v>0</v>
      </c>
      <c r="G136" s="35">
        <v>1</v>
      </c>
      <c r="H136" s="35">
        <v>0</v>
      </c>
      <c r="I136" s="35">
        <v>0</v>
      </c>
      <c r="J136" s="35">
        <v>0</v>
      </c>
      <c r="K136" s="35">
        <v>0</v>
      </c>
      <c r="L136" s="35">
        <v>0</v>
      </c>
      <c r="M136" s="35" t="s">
        <v>829</v>
      </c>
      <c r="N136" s="35" t="s">
        <v>830</v>
      </c>
      <c r="O136" s="35" t="s">
        <v>2</v>
      </c>
      <c r="P136" s="35">
        <v>13417</v>
      </c>
      <c r="Q136" s="35">
        <v>380000</v>
      </c>
      <c r="R136" s="35">
        <v>39031.480000000003</v>
      </c>
      <c r="S136" s="35">
        <v>9821864</v>
      </c>
      <c r="T136" s="35">
        <v>4513401</v>
      </c>
      <c r="U136" s="35">
        <v>5308463</v>
      </c>
      <c r="V136" s="35">
        <v>0.54047400000000001</v>
      </c>
      <c r="W136" s="35">
        <v>16099207</v>
      </c>
      <c r="X136" s="35">
        <v>5186257</v>
      </c>
      <c r="Y136" s="35">
        <v>10912950</v>
      </c>
      <c r="Z136" s="35">
        <v>0.67785600000000001</v>
      </c>
      <c r="AA136" s="35">
        <v>5291464</v>
      </c>
      <c r="AB136" s="35">
        <v>1646813</v>
      </c>
      <c r="AC136" s="35">
        <v>3644651</v>
      </c>
      <c r="AD136" s="35">
        <v>0.68877900000000003</v>
      </c>
      <c r="AE136" s="35">
        <v>7430962</v>
      </c>
      <c r="AF136" s="35">
        <v>2104049</v>
      </c>
      <c r="AG136" s="35">
        <v>5326913</v>
      </c>
      <c r="AH136" s="35">
        <v>0.71685399999999999</v>
      </c>
      <c r="AI136" s="35">
        <v>10493918</v>
      </c>
      <c r="AJ136" s="35">
        <v>4907882</v>
      </c>
      <c r="AK136" s="35">
        <v>7430962</v>
      </c>
      <c r="AL136" s="35">
        <v>7430962</v>
      </c>
      <c r="AM136" s="35">
        <v>7430962</v>
      </c>
      <c r="AN136" s="35">
        <v>7430962</v>
      </c>
      <c r="AO136" s="35">
        <v>2104049</v>
      </c>
      <c r="AP136" s="35">
        <v>7430962</v>
      </c>
      <c r="AQ136" s="35">
        <v>7430962</v>
      </c>
      <c r="AR136" s="35">
        <v>7430962</v>
      </c>
      <c r="AS136" s="35">
        <v>7430962</v>
      </c>
      <c r="AT136" s="35">
        <v>7430962</v>
      </c>
      <c r="AU136" s="35">
        <v>5291464</v>
      </c>
      <c r="AV136" s="35">
        <v>5291464</v>
      </c>
      <c r="AW136" s="35">
        <v>5291464</v>
      </c>
      <c r="AX136" s="35">
        <v>5291464</v>
      </c>
      <c r="AY136" s="35">
        <v>1646813</v>
      </c>
      <c r="AZ136" s="35">
        <v>5291464</v>
      </c>
      <c r="BA136" s="35">
        <v>5291464</v>
      </c>
      <c r="BB136" s="35">
        <v>5291464</v>
      </c>
      <c r="BC136" s="35">
        <v>5291464</v>
      </c>
      <c r="BD136" s="35">
        <v>5291464</v>
      </c>
    </row>
    <row r="137" spans="1:56" x14ac:dyDescent="0.25">
      <c r="A137" s="35" t="s">
        <v>339</v>
      </c>
      <c r="B137" s="35">
        <v>13418</v>
      </c>
      <c r="C137" s="35">
        <v>0</v>
      </c>
      <c r="D137" s="35">
        <v>0</v>
      </c>
      <c r="E137" s="35">
        <v>0</v>
      </c>
      <c r="F137" s="35">
        <v>0</v>
      </c>
      <c r="G137" s="35">
        <v>1</v>
      </c>
      <c r="H137" s="35">
        <v>0</v>
      </c>
      <c r="I137" s="35">
        <v>0</v>
      </c>
      <c r="J137" s="35">
        <v>0</v>
      </c>
      <c r="K137" s="35">
        <v>0</v>
      </c>
      <c r="L137" s="35">
        <v>0</v>
      </c>
      <c r="M137" s="35" t="s">
        <v>829</v>
      </c>
      <c r="N137" s="35" t="s">
        <v>830</v>
      </c>
      <c r="O137" s="35" t="s">
        <v>2</v>
      </c>
      <c r="P137" s="35">
        <v>13418</v>
      </c>
      <c r="Q137" s="35">
        <v>532000</v>
      </c>
      <c r="R137" s="35">
        <v>78062.95</v>
      </c>
      <c r="S137" s="35">
        <v>9794156</v>
      </c>
      <c r="T137" s="35">
        <v>5521991</v>
      </c>
      <c r="U137" s="35">
        <v>4272165</v>
      </c>
      <c r="V137" s="35">
        <v>0.436195</v>
      </c>
      <c r="W137" s="35">
        <v>5659848</v>
      </c>
      <c r="X137" s="35">
        <v>1761687</v>
      </c>
      <c r="Y137" s="35">
        <v>3898161</v>
      </c>
      <c r="Z137" s="35">
        <v>0.68874000000000002</v>
      </c>
      <c r="AA137" s="35">
        <v>1525832</v>
      </c>
      <c r="AB137" s="35">
        <v>609364.80000000005</v>
      </c>
      <c r="AC137" s="35">
        <v>916466.9</v>
      </c>
      <c r="AD137" s="35">
        <v>0.600634</v>
      </c>
      <c r="AE137" s="35">
        <v>899333</v>
      </c>
      <c r="AF137" s="35">
        <v>213677.6</v>
      </c>
      <c r="AG137" s="35">
        <v>685655.5</v>
      </c>
      <c r="AH137" s="35">
        <v>0.76240399999999997</v>
      </c>
      <c r="AI137" s="35">
        <v>3288098</v>
      </c>
      <c r="AJ137" s="35">
        <v>75592.53</v>
      </c>
      <c r="AK137" s="35">
        <v>899333</v>
      </c>
      <c r="AL137" s="35">
        <v>899333</v>
      </c>
      <c r="AM137" s="35">
        <v>899333</v>
      </c>
      <c r="AN137" s="35">
        <v>899333</v>
      </c>
      <c r="AO137" s="35">
        <v>213677.6</v>
      </c>
      <c r="AP137" s="35">
        <v>899333</v>
      </c>
      <c r="AQ137" s="35">
        <v>899333</v>
      </c>
      <c r="AR137" s="35">
        <v>899333</v>
      </c>
      <c r="AS137" s="35">
        <v>899333</v>
      </c>
      <c r="AT137" s="35">
        <v>899333</v>
      </c>
      <c r="AU137" s="35">
        <v>1525832</v>
      </c>
      <c r="AV137" s="35">
        <v>1525832</v>
      </c>
      <c r="AW137" s="35">
        <v>1525832</v>
      </c>
      <c r="AX137" s="35">
        <v>1525832</v>
      </c>
      <c r="AY137" s="35">
        <v>609364.80000000005</v>
      </c>
      <c r="AZ137" s="35">
        <v>1525832</v>
      </c>
      <c r="BA137" s="35">
        <v>1525832</v>
      </c>
      <c r="BB137" s="35">
        <v>1525832</v>
      </c>
      <c r="BC137" s="35">
        <v>1525832</v>
      </c>
      <c r="BD137" s="35">
        <v>1525832</v>
      </c>
    </row>
    <row r="138" spans="1:56" x14ac:dyDescent="0.25">
      <c r="A138" s="35" t="s">
        <v>367</v>
      </c>
      <c r="B138" s="35">
        <v>13420</v>
      </c>
      <c r="C138" s="35">
        <v>0</v>
      </c>
      <c r="D138" s="35">
        <v>0</v>
      </c>
      <c r="E138" s="35">
        <v>0</v>
      </c>
      <c r="F138" s="35">
        <v>0</v>
      </c>
      <c r="G138" s="35">
        <v>1</v>
      </c>
      <c r="H138" s="35">
        <v>0</v>
      </c>
      <c r="I138" s="35">
        <v>0</v>
      </c>
      <c r="J138" s="35">
        <v>0</v>
      </c>
      <c r="K138" s="35">
        <v>0</v>
      </c>
      <c r="L138" s="35">
        <v>0</v>
      </c>
      <c r="M138" s="35" t="s">
        <v>829</v>
      </c>
      <c r="N138" s="35" t="s">
        <v>830</v>
      </c>
      <c r="O138" s="35" t="s">
        <v>2</v>
      </c>
      <c r="P138" s="35">
        <v>13420</v>
      </c>
      <c r="Q138" s="35">
        <v>109560</v>
      </c>
      <c r="R138" s="35">
        <v>28133.48</v>
      </c>
      <c r="S138" s="35">
        <v>6320178</v>
      </c>
      <c r="T138" s="35">
        <v>4636009</v>
      </c>
      <c r="U138" s="35">
        <v>1684169</v>
      </c>
      <c r="V138" s="35">
        <v>0.26647500000000002</v>
      </c>
      <c r="W138" s="35">
        <v>5838107</v>
      </c>
      <c r="X138" s="35">
        <v>3080482</v>
      </c>
      <c r="Y138" s="35">
        <v>2757625</v>
      </c>
      <c r="Z138" s="35">
        <v>0.47234900000000002</v>
      </c>
      <c r="AA138" s="35">
        <v>1121111</v>
      </c>
      <c r="AB138" s="35">
        <v>834816.8</v>
      </c>
      <c r="AC138" s="35">
        <v>286294.40000000002</v>
      </c>
      <c r="AD138" s="35">
        <v>0.25536700000000001</v>
      </c>
      <c r="AE138" s="35">
        <v>801497</v>
      </c>
      <c r="AF138" s="35">
        <v>460036.9</v>
      </c>
      <c r="AG138" s="35">
        <v>341460.1</v>
      </c>
      <c r="AH138" s="35">
        <v>0.42602800000000002</v>
      </c>
      <c r="AI138" s="35">
        <v>2619931</v>
      </c>
      <c r="AJ138" s="35">
        <v>203766.7</v>
      </c>
      <c r="AK138" s="35">
        <v>801497</v>
      </c>
      <c r="AL138" s="35">
        <v>801497</v>
      </c>
      <c r="AM138" s="35">
        <v>801497</v>
      </c>
      <c r="AN138" s="35">
        <v>801497</v>
      </c>
      <c r="AO138" s="35">
        <v>460036.9</v>
      </c>
      <c r="AP138" s="35">
        <v>801497</v>
      </c>
      <c r="AQ138" s="35">
        <v>801497</v>
      </c>
      <c r="AR138" s="35">
        <v>801497</v>
      </c>
      <c r="AS138" s="35">
        <v>801497</v>
      </c>
      <c r="AT138" s="35">
        <v>801497</v>
      </c>
      <c r="AU138" s="35">
        <v>1121111</v>
      </c>
      <c r="AV138" s="35">
        <v>1121111</v>
      </c>
      <c r="AW138" s="35">
        <v>1121111</v>
      </c>
      <c r="AX138" s="35">
        <v>1121111</v>
      </c>
      <c r="AY138" s="35">
        <v>834816.8</v>
      </c>
      <c r="AZ138" s="35">
        <v>1121111</v>
      </c>
      <c r="BA138" s="35">
        <v>1121111</v>
      </c>
      <c r="BB138" s="35">
        <v>1121111</v>
      </c>
      <c r="BC138" s="35">
        <v>1121111</v>
      </c>
      <c r="BD138" s="35">
        <v>1121111</v>
      </c>
    </row>
    <row r="139" spans="1:56" x14ac:dyDescent="0.25">
      <c r="A139" s="35" t="s">
        <v>157</v>
      </c>
      <c r="B139" s="35">
        <v>13423</v>
      </c>
      <c r="C139" s="35">
        <v>0</v>
      </c>
      <c r="D139" s="35">
        <v>0</v>
      </c>
      <c r="E139" s="35">
        <v>0</v>
      </c>
      <c r="F139" s="35">
        <v>0</v>
      </c>
      <c r="G139" s="35">
        <v>1</v>
      </c>
      <c r="H139" s="35">
        <v>0</v>
      </c>
      <c r="I139" s="35">
        <v>0</v>
      </c>
      <c r="J139" s="35">
        <v>0</v>
      </c>
      <c r="K139" s="35">
        <v>0</v>
      </c>
      <c r="L139" s="35">
        <v>0</v>
      </c>
      <c r="M139" s="35" t="s">
        <v>829</v>
      </c>
      <c r="N139" s="35" t="s">
        <v>830</v>
      </c>
      <c r="O139" s="35" t="s">
        <v>2</v>
      </c>
      <c r="P139" s="35">
        <v>13423</v>
      </c>
      <c r="Q139" s="35">
        <v>516000</v>
      </c>
      <c r="R139" s="35">
        <v>58547.21</v>
      </c>
      <c r="S139" s="35">
        <v>24952868</v>
      </c>
      <c r="T139" s="35">
        <v>13400275</v>
      </c>
      <c r="U139" s="35">
        <v>11552592</v>
      </c>
      <c r="V139" s="35">
        <v>0.46297700000000003</v>
      </c>
      <c r="W139" s="35">
        <v>19713315</v>
      </c>
      <c r="X139" s="35">
        <v>8560982</v>
      </c>
      <c r="Y139" s="35">
        <v>11152333</v>
      </c>
      <c r="Z139" s="35">
        <v>0.56572599999999995</v>
      </c>
      <c r="AA139" s="35">
        <v>16753436</v>
      </c>
      <c r="AB139" s="35">
        <v>7994282</v>
      </c>
      <c r="AC139" s="35">
        <v>8759154</v>
      </c>
      <c r="AD139" s="35">
        <v>0.52282700000000004</v>
      </c>
      <c r="AE139" s="35">
        <v>12263538</v>
      </c>
      <c r="AF139" s="35">
        <v>5135532</v>
      </c>
      <c r="AG139" s="35">
        <v>7128007</v>
      </c>
      <c r="AH139" s="35">
        <v>0.58123599999999997</v>
      </c>
      <c r="AI139" s="35">
        <v>10577786</v>
      </c>
      <c r="AJ139" s="35">
        <v>6553460</v>
      </c>
      <c r="AK139" s="35">
        <v>12263538</v>
      </c>
      <c r="AL139" s="35">
        <v>12263538</v>
      </c>
      <c r="AM139" s="35">
        <v>12263538</v>
      </c>
      <c r="AN139" s="35">
        <v>12263538</v>
      </c>
      <c r="AO139" s="35">
        <v>5135532</v>
      </c>
      <c r="AP139" s="35">
        <v>12263538</v>
      </c>
      <c r="AQ139" s="35">
        <v>12263538</v>
      </c>
      <c r="AR139" s="35">
        <v>12263538</v>
      </c>
      <c r="AS139" s="35">
        <v>12263538</v>
      </c>
      <c r="AT139" s="35">
        <v>12263538</v>
      </c>
      <c r="AU139" s="35">
        <v>16753436</v>
      </c>
      <c r="AV139" s="35">
        <v>16753436</v>
      </c>
      <c r="AW139" s="35">
        <v>16753436</v>
      </c>
      <c r="AX139" s="35">
        <v>16753436</v>
      </c>
      <c r="AY139" s="35">
        <v>7994282</v>
      </c>
      <c r="AZ139" s="35">
        <v>16753436</v>
      </c>
      <c r="BA139" s="35">
        <v>16753436</v>
      </c>
      <c r="BB139" s="35">
        <v>16753436</v>
      </c>
      <c r="BC139" s="35">
        <v>16753436</v>
      </c>
      <c r="BD139" s="35">
        <v>16753436</v>
      </c>
    </row>
    <row r="140" spans="1:56" x14ac:dyDescent="0.25">
      <c r="A140" s="35" t="s">
        <v>682</v>
      </c>
      <c r="B140" s="35">
        <v>13425</v>
      </c>
      <c r="C140" s="35">
        <v>0</v>
      </c>
      <c r="D140" s="35">
        <v>0</v>
      </c>
      <c r="E140" s="35">
        <v>0</v>
      </c>
      <c r="F140" s="35">
        <v>0</v>
      </c>
      <c r="G140" s="35">
        <v>0</v>
      </c>
      <c r="H140" s="35">
        <v>0</v>
      </c>
      <c r="I140" s="35">
        <v>0</v>
      </c>
      <c r="J140" s="35">
        <v>0</v>
      </c>
      <c r="K140" s="35">
        <v>0</v>
      </c>
      <c r="L140" s="35">
        <v>0</v>
      </c>
      <c r="M140" s="35" t="s">
        <v>829</v>
      </c>
      <c r="N140" s="35" t="s">
        <v>830</v>
      </c>
      <c r="O140" s="35" t="s">
        <v>2</v>
      </c>
      <c r="P140" s="35">
        <v>13425</v>
      </c>
      <c r="Q140" s="35">
        <v>977661</v>
      </c>
      <c r="R140" s="35">
        <v>78062.95</v>
      </c>
      <c r="S140" s="35">
        <v>3030035</v>
      </c>
      <c r="T140" s="35">
        <v>2464445</v>
      </c>
      <c r="U140" s="35">
        <v>565590.4</v>
      </c>
      <c r="V140" s="35">
        <v>0.18666099999999999</v>
      </c>
      <c r="W140" s="35">
        <v>2702363</v>
      </c>
      <c r="X140" s="35">
        <v>1855444</v>
      </c>
      <c r="Y140" s="35">
        <v>846919.2</v>
      </c>
      <c r="Z140" s="35">
        <v>0.31339899999999998</v>
      </c>
      <c r="AA140" s="35">
        <v>3589.0790000000002</v>
      </c>
      <c r="AB140" s="35">
        <v>3589.0790000000002</v>
      </c>
      <c r="AC140" s="35">
        <v>0</v>
      </c>
      <c r="AD140" s="35">
        <v>0</v>
      </c>
      <c r="AE140" s="35">
        <v>58.784460000000003</v>
      </c>
      <c r="AF140" s="35">
        <v>58.784460000000003</v>
      </c>
      <c r="AG140" s="35">
        <v>0</v>
      </c>
      <c r="AH140" s="35">
        <v>0</v>
      </c>
      <c r="AI140" s="35">
        <v>-208805</v>
      </c>
      <c r="AJ140" s="35">
        <v>-1055724</v>
      </c>
      <c r="AK140" s="35">
        <v>58.784460000000003</v>
      </c>
      <c r="AL140" s="35">
        <v>58.784460000000003</v>
      </c>
      <c r="AM140" s="35">
        <v>58.784460000000003</v>
      </c>
      <c r="AN140" s="35">
        <v>58.784460000000003</v>
      </c>
      <c r="AO140" s="35">
        <v>58.784460000000003</v>
      </c>
      <c r="AP140" s="35">
        <v>58.784460000000003</v>
      </c>
      <c r="AQ140" s="35">
        <v>58.784460000000003</v>
      </c>
      <c r="AR140" s="35">
        <v>58.784460000000003</v>
      </c>
      <c r="AS140" s="35">
        <v>58.784460000000003</v>
      </c>
      <c r="AT140" s="35">
        <v>58.784460000000003</v>
      </c>
      <c r="AU140" s="35">
        <v>3589.0790000000002</v>
      </c>
      <c r="AV140" s="35">
        <v>3589.0790000000002</v>
      </c>
      <c r="AW140" s="35">
        <v>3589.0790000000002</v>
      </c>
      <c r="AX140" s="35">
        <v>3589.0790000000002</v>
      </c>
      <c r="AY140" s="35">
        <v>3589.0790000000002</v>
      </c>
      <c r="AZ140" s="35">
        <v>3589.0790000000002</v>
      </c>
      <c r="BA140" s="35">
        <v>3589.0790000000002</v>
      </c>
      <c r="BB140" s="35">
        <v>3589.0790000000002</v>
      </c>
      <c r="BC140" s="35">
        <v>3589.0790000000002</v>
      </c>
      <c r="BD140" s="35">
        <v>3589.0790000000002</v>
      </c>
    </row>
    <row r="141" spans="1:56" x14ac:dyDescent="0.25">
      <c r="A141" s="35" t="s">
        <v>473</v>
      </c>
      <c r="B141" s="35">
        <v>13426</v>
      </c>
      <c r="C141" s="35">
        <v>0</v>
      </c>
      <c r="D141" s="35">
        <v>0</v>
      </c>
      <c r="E141" s="35">
        <v>0</v>
      </c>
      <c r="F141" s="35">
        <v>0</v>
      </c>
      <c r="G141" s="35">
        <v>0</v>
      </c>
      <c r="H141" s="35">
        <v>0</v>
      </c>
      <c r="I141" s="35">
        <v>0</v>
      </c>
      <c r="J141" s="35">
        <v>0</v>
      </c>
      <c r="K141" s="35">
        <v>0</v>
      </c>
      <c r="L141" s="35">
        <v>0</v>
      </c>
      <c r="M141" s="35" t="s">
        <v>829</v>
      </c>
      <c r="N141" s="35" t="s">
        <v>830</v>
      </c>
      <c r="O141" s="35" t="s">
        <v>2</v>
      </c>
      <c r="P141" s="35">
        <v>13426</v>
      </c>
      <c r="Q141" s="35">
        <v>1113661</v>
      </c>
      <c r="R141" s="35">
        <v>97578.69</v>
      </c>
      <c r="S141" s="35">
        <v>6686434</v>
      </c>
      <c r="T141" s="35">
        <v>5256370</v>
      </c>
      <c r="U141" s="35">
        <v>1430064</v>
      </c>
      <c r="V141" s="35">
        <v>0.21387500000000001</v>
      </c>
      <c r="W141" s="35">
        <v>2828544</v>
      </c>
      <c r="X141" s="35">
        <v>814304.2</v>
      </c>
      <c r="Y141" s="35">
        <v>2014240</v>
      </c>
      <c r="Z141" s="35">
        <v>0.71211199999999997</v>
      </c>
      <c r="AA141" s="35">
        <v>113443.5</v>
      </c>
      <c r="AB141" s="35">
        <v>99077.02</v>
      </c>
      <c r="AC141" s="35">
        <v>14366.45</v>
      </c>
      <c r="AD141" s="35">
        <v>0.12664</v>
      </c>
      <c r="AE141" s="35">
        <v>199731.6</v>
      </c>
      <c r="AF141" s="35">
        <v>44616.800000000003</v>
      </c>
      <c r="AG141" s="35">
        <v>155114.79999999999</v>
      </c>
      <c r="AH141" s="35">
        <v>0.77661599999999997</v>
      </c>
      <c r="AI141" s="35">
        <v>803000.3</v>
      </c>
      <c r="AJ141" s="35">
        <v>-1056125</v>
      </c>
      <c r="AK141" s="35">
        <v>199731.6</v>
      </c>
      <c r="AL141" s="35">
        <v>199731.6</v>
      </c>
      <c r="AM141" s="35">
        <v>199731.6</v>
      </c>
      <c r="AN141" s="35">
        <v>199731.6</v>
      </c>
      <c r="AO141" s="35">
        <v>199731.6</v>
      </c>
      <c r="AP141" s="35">
        <v>199731.6</v>
      </c>
      <c r="AQ141" s="35">
        <v>199731.6</v>
      </c>
      <c r="AR141" s="35">
        <v>199731.6</v>
      </c>
      <c r="AS141" s="35">
        <v>199731.6</v>
      </c>
      <c r="AT141" s="35">
        <v>199731.6</v>
      </c>
      <c r="AU141" s="35">
        <v>113443.5</v>
      </c>
      <c r="AV141" s="35">
        <v>113443.5</v>
      </c>
      <c r="AW141" s="35">
        <v>113443.5</v>
      </c>
      <c r="AX141" s="35">
        <v>113443.5</v>
      </c>
      <c r="AY141" s="35">
        <v>113443.5</v>
      </c>
      <c r="AZ141" s="35">
        <v>113443.5</v>
      </c>
      <c r="BA141" s="35">
        <v>113443.5</v>
      </c>
      <c r="BB141" s="35">
        <v>113443.5</v>
      </c>
      <c r="BC141" s="35">
        <v>113443.5</v>
      </c>
      <c r="BD141" s="35">
        <v>113443.5</v>
      </c>
    </row>
    <row r="142" spans="1:56" x14ac:dyDescent="0.25">
      <c r="A142" s="35" t="s">
        <v>555</v>
      </c>
      <c r="B142" s="35">
        <v>13428</v>
      </c>
      <c r="C142" s="35">
        <v>0</v>
      </c>
      <c r="D142" s="35">
        <v>0</v>
      </c>
      <c r="E142" s="35">
        <v>0</v>
      </c>
      <c r="F142" s="35">
        <v>0</v>
      </c>
      <c r="G142" s="35">
        <v>0</v>
      </c>
      <c r="H142" s="35">
        <v>0</v>
      </c>
      <c r="I142" s="35">
        <v>0</v>
      </c>
      <c r="J142" s="35">
        <v>0</v>
      </c>
      <c r="K142" s="35">
        <v>0</v>
      </c>
      <c r="L142" s="35">
        <v>0</v>
      </c>
      <c r="M142" s="35" t="s">
        <v>829</v>
      </c>
      <c r="N142" s="35" t="s">
        <v>830</v>
      </c>
      <c r="O142" s="35" t="s">
        <v>2</v>
      </c>
      <c r="P142" s="35">
        <v>13428</v>
      </c>
      <c r="Q142" s="35">
        <v>528984.4</v>
      </c>
      <c r="R142" s="35">
        <v>58547.21</v>
      </c>
      <c r="S142" s="35">
        <v>6094639</v>
      </c>
      <c r="T142" s="35">
        <v>4247876</v>
      </c>
      <c r="U142" s="35">
        <v>1846764</v>
      </c>
      <c r="V142" s="35">
        <v>0.30301400000000001</v>
      </c>
      <c r="W142" s="35">
        <v>3847187</v>
      </c>
      <c r="X142" s="35">
        <v>1530873</v>
      </c>
      <c r="Y142" s="35">
        <v>2316314</v>
      </c>
      <c r="Z142" s="35">
        <v>0.60207999999999995</v>
      </c>
      <c r="AA142" s="35">
        <v>245288.8</v>
      </c>
      <c r="AB142" s="35">
        <v>232785.5</v>
      </c>
      <c r="AC142" s="35">
        <v>12503.29</v>
      </c>
      <c r="AD142" s="35">
        <v>5.0973999999999998E-2</v>
      </c>
      <c r="AE142" s="35">
        <v>104765.6</v>
      </c>
      <c r="AF142" s="35">
        <v>67324.11</v>
      </c>
      <c r="AG142" s="35">
        <v>37441.5</v>
      </c>
      <c r="AH142" s="35">
        <v>0.35738300000000001</v>
      </c>
      <c r="AI142" s="35">
        <v>1728782</v>
      </c>
      <c r="AJ142" s="35">
        <v>-550090</v>
      </c>
      <c r="AK142" s="35">
        <v>104765.6</v>
      </c>
      <c r="AL142" s="35">
        <v>104765.6</v>
      </c>
      <c r="AM142" s="35">
        <v>104765.6</v>
      </c>
      <c r="AN142" s="35">
        <v>104765.6</v>
      </c>
      <c r="AO142" s="35">
        <v>104765.6</v>
      </c>
      <c r="AP142" s="35">
        <v>104765.6</v>
      </c>
      <c r="AQ142" s="35">
        <v>104765.6</v>
      </c>
      <c r="AR142" s="35">
        <v>104765.6</v>
      </c>
      <c r="AS142" s="35">
        <v>104765.6</v>
      </c>
      <c r="AT142" s="35">
        <v>104765.6</v>
      </c>
      <c r="AU142" s="35">
        <v>245288.8</v>
      </c>
      <c r="AV142" s="35">
        <v>245288.8</v>
      </c>
      <c r="AW142" s="35">
        <v>245288.8</v>
      </c>
      <c r="AX142" s="35">
        <v>245288.8</v>
      </c>
      <c r="AY142" s="35">
        <v>245288.8</v>
      </c>
      <c r="AZ142" s="35">
        <v>245288.8</v>
      </c>
      <c r="BA142" s="35">
        <v>245288.8</v>
      </c>
      <c r="BB142" s="35">
        <v>245288.8</v>
      </c>
      <c r="BC142" s="35">
        <v>245288.8</v>
      </c>
      <c r="BD142" s="35">
        <v>245288.8</v>
      </c>
    </row>
    <row r="143" spans="1:56" x14ac:dyDescent="0.25">
      <c r="A143" s="35" t="s">
        <v>459</v>
      </c>
      <c r="B143" s="35">
        <v>13434</v>
      </c>
      <c r="C143" s="35">
        <v>0</v>
      </c>
      <c r="D143" s="35">
        <v>0</v>
      </c>
      <c r="E143" s="35">
        <v>0</v>
      </c>
      <c r="F143" s="35">
        <v>0</v>
      </c>
      <c r="G143" s="35">
        <v>0</v>
      </c>
      <c r="H143" s="35">
        <v>0</v>
      </c>
      <c r="I143" s="35">
        <v>0</v>
      </c>
      <c r="J143" s="35">
        <v>0</v>
      </c>
      <c r="K143" s="35">
        <v>0</v>
      </c>
      <c r="L143" s="35">
        <v>0</v>
      </c>
      <c r="M143" s="35" t="s">
        <v>829</v>
      </c>
      <c r="N143" s="35" t="s">
        <v>830</v>
      </c>
      <c r="O143" s="35" t="s">
        <v>2</v>
      </c>
      <c r="P143" s="35">
        <v>13434</v>
      </c>
      <c r="Q143" s="35">
        <v>532000</v>
      </c>
      <c r="R143" s="35">
        <v>78062.95</v>
      </c>
      <c r="S143" s="35">
        <v>5187234</v>
      </c>
      <c r="T143" s="35">
        <v>3331015</v>
      </c>
      <c r="U143" s="35">
        <v>1856219</v>
      </c>
      <c r="V143" s="35">
        <v>0.357844</v>
      </c>
      <c r="W143" s="35">
        <v>4206716</v>
      </c>
      <c r="X143" s="35">
        <v>1337641</v>
      </c>
      <c r="Y143" s="35">
        <v>2869074</v>
      </c>
      <c r="Z143" s="35">
        <v>0.68202200000000002</v>
      </c>
      <c r="AA143" s="35">
        <v>594077.9</v>
      </c>
      <c r="AB143" s="35">
        <v>402756.9</v>
      </c>
      <c r="AC143" s="35">
        <v>191321.1</v>
      </c>
      <c r="AD143" s="35">
        <v>0.32204700000000003</v>
      </c>
      <c r="AE143" s="35">
        <v>254703.4</v>
      </c>
      <c r="AF143" s="35">
        <v>69821.789999999994</v>
      </c>
      <c r="AG143" s="35">
        <v>184881.7</v>
      </c>
      <c r="AH143" s="35">
        <v>0.72587000000000002</v>
      </c>
      <c r="AI143" s="35">
        <v>2259011</v>
      </c>
      <c r="AJ143" s="35">
        <v>-425181</v>
      </c>
      <c r="AK143" s="35">
        <v>254703.4</v>
      </c>
      <c r="AL143" s="35">
        <v>254703.4</v>
      </c>
      <c r="AM143" s="35">
        <v>254703.4</v>
      </c>
      <c r="AN143" s="35">
        <v>254703.4</v>
      </c>
      <c r="AO143" s="35">
        <v>254703.4</v>
      </c>
      <c r="AP143" s="35">
        <v>254703.4</v>
      </c>
      <c r="AQ143" s="35">
        <v>254703.4</v>
      </c>
      <c r="AR143" s="35">
        <v>254703.4</v>
      </c>
      <c r="AS143" s="35">
        <v>254703.4</v>
      </c>
      <c r="AT143" s="35">
        <v>254703.4</v>
      </c>
      <c r="AU143" s="35">
        <v>594077.9</v>
      </c>
      <c r="AV143" s="35">
        <v>594077.9</v>
      </c>
      <c r="AW143" s="35">
        <v>594077.9</v>
      </c>
      <c r="AX143" s="35">
        <v>594077.9</v>
      </c>
      <c r="AY143" s="35">
        <v>594077.9</v>
      </c>
      <c r="AZ143" s="35">
        <v>594077.9</v>
      </c>
      <c r="BA143" s="35">
        <v>594077.9</v>
      </c>
      <c r="BB143" s="35">
        <v>594077.9</v>
      </c>
      <c r="BC143" s="35">
        <v>594077.9</v>
      </c>
      <c r="BD143" s="35">
        <v>594077.9</v>
      </c>
    </row>
    <row r="144" spans="1:56" x14ac:dyDescent="0.25">
      <c r="A144" s="35" t="s">
        <v>684</v>
      </c>
      <c r="B144" s="35">
        <v>13435</v>
      </c>
      <c r="C144" s="35">
        <v>0</v>
      </c>
      <c r="D144" s="35">
        <v>0</v>
      </c>
      <c r="E144" s="35">
        <v>0</v>
      </c>
      <c r="F144" s="35">
        <v>0</v>
      </c>
      <c r="G144" s="35">
        <v>1</v>
      </c>
      <c r="H144" s="35">
        <v>0</v>
      </c>
      <c r="I144" s="35">
        <v>0</v>
      </c>
      <c r="J144" s="35">
        <v>0</v>
      </c>
      <c r="K144" s="35">
        <v>0</v>
      </c>
      <c r="L144" s="35">
        <v>0</v>
      </c>
      <c r="M144" s="35" t="s">
        <v>829</v>
      </c>
      <c r="N144" s="35" t="s">
        <v>830</v>
      </c>
      <c r="O144" s="35" t="s">
        <v>2</v>
      </c>
      <c r="P144" s="35">
        <v>13435</v>
      </c>
      <c r="Q144" s="35">
        <v>380000</v>
      </c>
      <c r="R144" s="35">
        <v>39031.480000000003</v>
      </c>
      <c r="S144" s="35">
        <v>2600600</v>
      </c>
      <c r="T144" s="35">
        <v>2052612</v>
      </c>
      <c r="U144" s="35">
        <v>547987.80000000005</v>
      </c>
      <c r="V144" s="35">
        <v>0.21071599999999999</v>
      </c>
      <c r="W144" s="35">
        <v>4889578</v>
      </c>
      <c r="X144" s="35">
        <v>2510527</v>
      </c>
      <c r="Y144" s="35">
        <v>2379052</v>
      </c>
      <c r="Z144" s="35">
        <v>0.48655599999999999</v>
      </c>
      <c r="AA144" s="35">
        <v>287262.3</v>
      </c>
      <c r="AB144" s="35">
        <v>287262.3</v>
      </c>
      <c r="AC144" s="35">
        <v>0</v>
      </c>
      <c r="AD144" s="35">
        <v>0</v>
      </c>
      <c r="AE144" s="35">
        <v>4192.3339999999998</v>
      </c>
      <c r="AF144" s="35">
        <v>4192.3339999999998</v>
      </c>
      <c r="AG144" s="35">
        <v>0</v>
      </c>
      <c r="AH144" s="35">
        <v>0</v>
      </c>
      <c r="AI144" s="35">
        <v>1960020</v>
      </c>
      <c r="AJ144" s="35">
        <v>-419031</v>
      </c>
      <c r="AK144" s="35">
        <v>4192.3339999999998</v>
      </c>
      <c r="AL144" s="35">
        <v>4192.3339999999998</v>
      </c>
      <c r="AM144" s="35">
        <v>4192.3339999999998</v>
      </c>
      <c r="AN144" s="35">
        <v>4192.3339999999998</v>
      </c>
      <c r="AO144" s="35">
        <v>4192.3339999999998</v>
      </c>
      <c r="AP144" s="35">
        <v>4192.3339999999998</v>
      </c>
      <c r="AQ144" s="35">
        <v>4192.3339999999998</v>
      </c>
      <c r="AR144" s="35">
        <v>4192.3339999999998</v>
      </c>
      <c r="AS144" s="35">
        <v>4192.3339999999998</v>
      </c>
      <c r="AT144" s="35">
        <v>4192.3339999999998</v>
      </c>
      <c r="AU144" s="35">
        <v>287262.3</v>
      </c>
      <c r="AV144" s="35">
        <v>287262.3</v>
      </c>
      <c r="AW144" s="35">
        <v>287262.3</v>
      </c>
      <c r="AX144" s="35">
        <v>287262.3</v>
      </c>
      <c r="AY144" s="35">
        <v>287262.3</v>
      </c>
      <c r="AZ144" s="35">
        <v>287262.3</v>
      </c>
      <c r="BA144" s="35">
        <v>287262.3</v>
      </c>
      <c r="BB144" s="35">
        <v>287262.3</v>
      </c>
      <c r="BC144" s="35">
        <v>287262.3</v>
      </c>
      <c r="BD144" s="35">
        <v>287262.3</v>
      </c>
    </row>
    <row r="145" spans="1:56" x14ac:dyDescent="0.25">
      <c r="A145" s="35" t="s">
        <v>383</v>
      </c>
      <c r="B145" s="35">
        <v>13440</v>
      </c>
      <c r="C145" s="35">
        <v>0</v>
      </c>
      <c r="D145" s="35">
        <v>0</v>
      </c>
      <c r="E145" s="35">
        <v>0</v>
      </c>
      <c r="F145" s="35">
        <v>0</v>
      </c>
      <c r="G145" s="35">
        <v>1</v>
      </c>
      <c r="H145" s="35">
        <v>0</v>
      </c>
      <c r="I145" s="35">
        <v>0</v>
      </c>
      <c r="J145" s="35">
        <v>0</v>
      </c>
      <c r="K145" s="35">
        <v>0</v>
      </c>
      <c r="L145" s="35">
        <v>0</v>
      </c>
      <c r="M145" s="35" t="s">
        <v>829</v>
      </c>
      <c r="N145" s="35" t="s">
        <v>830</v>
      </c>
      <c r="O145" s="35" t="s">
        <v>2</v>
      </c>
      <c r="P145" s="35">
        <v>13440</v>
      </c>
      <c r="Q145" s="35">
        <v>109560</v>
      </c>
      <c r="R145" s="35">
        <v>28133.48</v>
      </c>
      <c r="S145" s="35">
        <v>3636813</v>
      </c>
      <c r="T145" s="35">
        <v>2631649</v>
      </c>
      <c r="U145" s="35">
        <v>1005165</v>
      </c>
      <c r="V145" s="35">
        <v>0.27638600000000002</v>
      </c>
      <c r="W145" s="35">
        <v>5943454</v>
      </c>
      <c r="X145" s="35">
        <v>4014554</v>
      </c>
      <c r="Y145" s="35">
        <v>1928899</v>
      </c>
      <c r="Z145" s="35">
        <v>0.324542</v>
      </c>
      <c r="AA145" s="35">
        <v>1221495</v>
      </c>
      <c r="AB145" s="35">
        <v>875768.9</v>
      </c>
      <c r="AC145" s="35">
        <v>345726.1</v>
      </c>
      <c r="AD145" s="35">
        <v>0.28303499999999998</v>
      </c>
      <c r="AE145" s="35">
        <v>2087411</v>
      </c>
      <c r="AF145" s="35">
        <v>1492756</v>
      </c>
      <c r="AG145" s="35">
        <v>594654.6</v>
      </c>
      <c r="AH145" s="35">
        <v>0.28487699999999999</v>
      </c>
      <c r="AI145" s="35">
        <v>1791206</v>
      </c>
      <c r="AJ145" s="35">
        <v>456961.1</v>
      </c>
      <c r="AK145" s="35">
        <v>2087411</v>
      </c>
      <c r="AL145" s="35">
        <v>2087411</v>
      </c>
      <c r="AM145" s="35">
        <v>2087411</v>
      </c>
      <c r="AN145" s="35">
        <v>2087411</v>
      </c>
      <c r="AO145" s="35">
        <v>1492756</v>
      </c>
      <c r="AP145" s="35">
        <v>2087411</v>
      </c>
      <c r="AQ145" s="35">
        <v>2087411</v>
      </c>
      <c r="AR145" s="35">
        <v>2087411</v>
      </c>
      <c r="AS145" s="35">
        <v>2087411</v>
      </c>
      <c r="AT145" s="35">
        <v>2087411</v>
      </c>
      <c r="AU145" s="35">
        <v>1221495</v>
      </c>
      <c r="AV145" s="35">
        <v>1221495</v>
      </c>
      <c r="AW145" s="35">
        <v>1221495</v>
      </c>
      <c r="AX145" s="35">
        <v>1221495</v>
      </c>
      <c r="AY145" s="35">
        <v>875768.9</v>
      </c>
      <c r="AZ145" s="35">
        <v>1221495</v>
      </c>
      <c r="BA145" s="35">
        <v>1221495</v>
      </c>
      <c r="BB145" s="35">
        <v>1221495</v>
      </c>
      <c r="BC145" s="35">
        <v>1221495</v>
      </c>
      <c r="BD145" s="35">
        <v>1221495</v>
      </c>
    </row>
    <row r="146" spans="1:56" x14ac:dyDescent="0.25">
      <c r="A146" s="35" t="s">
        <v>165</v>
      </c>
      <c r="B146" s="35">
        <v>13443</v>
      </c>
      <c r="C146" s="35">
        <v>0</v>
      </c>
      <c r="D146" s="35">
        <v>0</v>
      </c>
      <c r="E146" s="35">
        <v>0</v>
      </c>
      <c r="F146" s="35">
        <v>0</v>
      </c>
      <c r="G146" s="35">
        <v>1</v>
      </c>
      <c r="H146" s="35">
        <v>0</v>
      </c>
      <c r="I146" s="35">
        <v>0</v>
      </c>
      <c r="J146" s="35">
        <v>0</v>
      </c>
      <c r="K146" s="35">
        <v>0</v>
      </c>
      <c r="L146" s="35">
        <v>0</v>
      </c>
      <c r="M146" s="35" t="s">
        <v>829</v>
      </c>
      <c r="N146" s="35" t="s">
        <v>830</v>
      </c>
      <c r="O146" s="35" t="s">
        <v>2</v>
      </c>
      <c r="P146" s="35">
        <v>13443</v>
      </c>
      <c r="Q146" s="35">
        <v>1822000</v>
      </c>
      <c r="R146" s="35">
        <v>28133.48</v>
      </c>
      <c r="S146" s="35">
        <v>21924186</v>
      </c>
      <c r="T146" s="35">
        <v>9137515</v>
      </c>
      <c r="U146" s="35">
        <v>12786671</v>
      </c>
      <c r="V146" s="35">
        <v>0.58322200000000002</v>
      </c>
      <c r="W146" s="35">
        <v>20450940</v>
      </c>
      <c r="X146" s="35">
        <v>6317297</v>
      </c>
      <c r="Y146" s="35">
        <v>14133644</v>
      </c>
      <c r="Z146" s="35">
        <v>0.69110000000000005</v>
      </c>
      <c r="AA146" s="35">
        <v>16471600</v>
      </c>
      <c r="AB146" s="35">
        <v>5333388</v>
      </c>
      <c r="AC146" s="35">
        <v>11138211</v>
      </c>
      <c r="AD146" s="35">
        <v>0.676207</v>
      </c>
      <c r="AE146" s="35">
        <v>13931922</v>
      </c>
      <c r="AF146" s="35">
        <v>4074453</v>
      </c>
      <c r="AG146" s="35">
        <v>9857468</v>
      </c>
      <c r="AH146" s="35">
        <v>0.70754499999999998</v>
      </c>
      <c r="AI146" s="35">
        <v>12283510</v>
      </c>
      <c r="AJ146" s="35">
        <v>8007335</v>
      </c>
      <c r="AK146" s="35">
        <v>13931922</v>
      </c>
      <c r="AL146" s="35">
        <v>13931922</v>
      </c>
      <c r="AM146" s="35">
        <v>13931922</v>
      </c>
      <c r="AN146" s="35">
        <v>13931922</v>
      </c>
      <c r="AO146" s="35">
        <v>4074453</v>
      </c>
      <c r="AP146" s="35">
        <v>13931922</v>
      </c>
      <c r="AQ146" s="35">
        <v>13931922</v>
      </c>
      <c r="AR146" s="35">
        <v>13931922</v>
      </c>
      <c r="AS146" s="35">
        <v>13931922</v>
      </c>
      <c r="AT146" s="35">
        <v>13931922</v>
      </c>
      <c r="AU146" s="35">
        <v>16471600</v>
      </c>
      <c r="AV146" s="35">
        <v>16471600</v>
      </c>
      <c r="AW146" s="35">
        <v>16471600</v>
      </c>
      <c r="AX146" s="35">
        <v>16471600</v>
      </c>
      <c r="AY146" s="35">
        <v>5333388</v>
      </c>
      <c r="AZ146" s="35">
        <v>16471600</v>
      </c>
      <c r="BA146" s="35">
        <v>16471600</v>
      </c>
      <c r="BB146" s="35">
        <v>16471600</v>
      </c>
      <c r="BC146" s="35">
        <v>16471600</v>
      </c>
      <c r="BD146" s="35">
        <v>16471600</v>
      </c>
    </row>
    <row r="147" spans="1:56" x14ac:dyDescent="0.25">
      <c r="A147" s="35" t="s">
        <v>299</v>
      </c>
      <c r="B147" s="35">
        <v>13444</v>
      </c>
      <c r="C147" s="35">
        <v>0</v>
      </c>
      <c r="D147" s="35">
        <v>0</v>
      </c>
      <c r="E147" s="35">
        <v>0</v>
      </c>
      <c r="F147" s="35">
        <v>0</v>
      </c>
      <c r="G147" s="35">
        <v>1</v>
      </c>
      <c r="H147" s="35">
        <v>0</v>
      </c>
      <c r="I147" s="35">
        <v>0</v>
      </c>
      <c r="J147" s="35">
        <v>0</v>
      </c>
      <c r="K147" s="35">
        <v>0</v>
      </c>
      <c r="L147" s="35">
        <v>0</v>
      </c>
      <c r="M147" s="35" t="s">
        <v>829</v>
      </c>
      <c r="N147" s="35" t="s">
        <v>830</v>
      </c>
      <c r="O147" s="35" t="s">
        <v>2</v>
      </c>
      <c r="P147" s="35">
        <v>13444</v>
      </c>
      <c r="Q147" s="35">
        <v>304000</v>
      </c>
      <c r="R147" s="35">
        <v>28133.48</v>
      </c>
      <c r="S147" s="35">
        <v>10904300</v>
      </c>
      <c r="T147" s="35">
        <v>6514934</v>
      </c>
      <c r="U147" s="35">
        <v>4389366</v>
      </c>
      <c r="V147" s="35">
        <v>0.40253499999999998</v>
      </c>
      <c r="W147" s="35">
        <v>6181947</v>
      </c>
      <c r="X147" s="35">
        <v>3470557</v>
      </c>
      <c r="Y147" s="35">
        <v>2711390</v>
      </c>
      <c r="Z147" s="35">
        <v>0.43859799999999999</v>
      </c>
      <c r="AA147" s="35">
        <v>8514390</v>
      </c>
      <c r="AB147" s="35">
        <v>4661482</v>
      </c>
      <c r="AC147" s="35">
        <v>3852907</v>
      </c>
      <c r="AD147" s="35">
        <v>0.452517</v>
      </c>
      <c r="AE147" s="35">
        <v>4224772</v>
      </c>
      <c r="AF147" s="35">
        <v>2302719</v>
      </c>
      <c r="AG147" s="35">
        <v>1922052</v>
      </c>
      <c r="AH147" s="35">
        <v>0.45494800000000002</v>
      </c>
      <c r="AI147" s="35">
        <v>2379257</v>
      </c>
      <c r="AJ147" s="35">
        <v>1589919</v>
      </c>
      <c r="AK147" s="35">
        <v>4224772</v>
      </c>
      <c r="AL147" s="35">
        <v>4224772</v>
      </c>
      <c r="AM147" s="35">
        <v>4224772</v>
      </c>
      <c r="AN147" s="35">
        <v>4224772</v>
      </c>
      <c r="AO147" s="35">
        <v>2302719</v>
      </c>
      <c r="AP147" s="35">
        <v>4224772</v>
      </c>
      <c r="AQ147" s="35">
        <v>4224772</v>
      </c>
      <c r="AR147" s="35">
        <v>4224772</v>
      </c>
      <c r="AS147" s="35">
        <v>4224772</v>
      </c>
      <c r="AT147" s="35">
        <v>4224772</v>
      </c>
      <c r="AU147" s="35">
        <v>8514390</v>
      </c>
      <c r="AV147" s="35">
        <v>8514390</v>
      </c>
      <c r="AW147" s="35">
        <v>8514390</v>
      </c>
      <c r="AX147" s="35">
        <v>8514390</v>
      </c>
      <c r="AY147" s="35">
        <v>4661482</v>
      </c>
      <c r="AZ147" s="35">
        <v>8514390</v>
      </c>
      <c r="BA147" s="35">
        <v>8514390</v>
      </c>
      <c r="BB147" s="35">
        <v>8514390</v>
      </c>
      <c r="BC147" s="35">
        <v>8514390</v>
      </c>
      <c r="BD147" s="35">
        <v>8514390</v>
      </c>
    </row>
    <row r="148" spans="1:56" x14ac:dyDescent="0.25">
      <c r="A148" s="35" t="s">
        <v>687</v>
      </c>
      <c r="B148" s="35">
        <v>13448</v>
      </c>
      <c r="C148" s="35">
        <v>0</v>
      </c>
      <c r="D148" s="35">
        <v>0</v>
      </c>
      <c r="E148" s="35">
        <v>0</v>
      </c>
      <c r="F148" s="35">
        <v>0</v>
      </c>
      <c r="G148" s="35">
        <v>0</v>
      </c>
      <c r="H148" s="35">
        <v>0</v>
      </c>
      <c r="I148" s="35">
        <v>0</v>
      </c>
      <c r="J148" s="35">
        <v>0</v>
      </c>
      <c r="K148" s="35">
        <v>0</v>
      </c>
      <c r="L148" s="35">
        <v>0</v>
      </c>
      <c r="M148" s="35" t="s">
        <v>829</v>
      </c>
      <c r="N148" s="35" t="s">
        <v>830</v>
      </c>
      <c r="O148" s="35" t="s">
        <v>2</v>
      </c>
      <c r="P148" s="35">
        <v>13448</v>
      </c>
      <c r="Q148" s="35">
        <v>304000</v>
      </c>
      <c r="R148" s="35">
        <v>28133.48</v>
      </c>
      <c r="S148" s="35">
        <v>1263146</v>
      </c>
      <c r="T148" s="35">
        <v>1129184</v>
      </c>
      <c r="U148" s="35">
        <v>133962.1</v>
      </c>
      <c r="V148" s="35">
        <v>0.106054</v>
      </c>
      <c r="W148" s="35">
        <v>1354817</v>
      </c>
      <c r="X148" s="35">
        <v>911372</v>
      </c>
      <c r="Y148" s="35">
        <v>443444.8</v>
      </c>
      <c r="Z148" s="35">
        <v>0.32730999999999999</v>
      </c>
      <c r="AA148" s="35">
        <v>215067.7</v>
      </c>
      <c r="AB148" s="35">
        <v>215067.7</v>
      </c>
      <c r="AC148" s="35">
        <v>0</v>
      </c>
      <c r="AD148" s="35">
        <v>0</v>
      </c>
      <c r="AE148" s="35">
        <v>49399.33</v>
      </c>
      <c r="AF148" s="35">
        <v>49399.33</v>
      </c>
      <c r="AG148" s="35">
        <v>0</v>
      </c>
      <c r="AH148" s="35">
        <v>0</v>
      </c>
      <c r="AI148" s="35">
        <v>111311.3</v>
      </c>
      <c r="AJ148" s="35">
        <v>-332133</v>
      </c>
      <c r="AK148" s="35">
        <v>49399.33</v>
      </c>
      <c r="AL148" s="35">
        <v>49399.33</v>
      </c>
      <c r="AM148" s="35">
        <v>49399.33</v>
      </c>
      <c r="AN148" s="35">
        <v>49399.33</v>
      </c>
      <c r="AO148" s="35">
        <v>49399.33</v>
      </c>
      <c r="AP148" s="35">
        <v>49399.33</v>
      </c>
      <c r="AQ148" s="35">
        <v>49399.33</v>
      </c>
      <c r="AR148" s="35">
        <v>49399.33</v>
      </c>
      <c r="AS148" s="35">
        <v>49399.33</v>
      </c>
      <c r="AT148" s="35">
        <v>49399.33</v>
      </c>
      <c r="AU148" s="35">
        <v>215067.7</v>
      </c>
      <c r="AV148" s="35">
        <v>215067.7</v>
      </c>
      <c r="AW148" s="35">
        <v>215067.7</v>
      </c>
      <c r="AX148" s="35">
        <v>215067.7</v>
      </c>
      <c r="AY148" s="35">
        <v>215067.7</v>
      </c>
      <c r="AZ148" s="35">
        <v>215067.7</v>
      </c>
      <c r="BA148" s="35">
        <v>215067.7</v>
      </c>
      <c r="BB148" s="35">
        <v>215067.7</v>
      </c>
      <c r="BC148" s="35">
        <v>215067.7</v>
      </c>
      <c r="BD148" s="35">
        <v>215067.7</v>
      </c>
    </row>
    <row r="149" spans="1:56" x14ac:dyDescent="0.25">
      <c r="A149" s="35" t="s">
        <v>346</v>
      </c>
      <c r="B149" s="35">
        <v>13454</v>
      </c>
      <c r="C149" s="35">
        <v>0</v>
      </c>
      <c r="D149" s="35">
        <v>0</v>
      </c>
      <c r="E149" s="35">
        <v>0</v>
      </c>
      <c r="F149" s="35">
        <v>0</v>
      </c>
      <c r="G149" s="35">
        <v>1</v>
      </c>
      <c r="H149" s="35">
        <v>0</v>
      </c>
      <c r="I149" s="35">
        <v>0</v>
      </c>
      <c r="J149" s="35">
        <v>0</v>
      </c>
      <c r="K149" s="35">
        <v>0</v>
      </c>
      <c r="L149" s="35">
        <v>0</v>
      </c>
      <c r="M149" s="35" t="s">
        <v>829</v>
      </c>
      <c r="N149" s="35" t="s">
        <v>830</v>
      </c>
      <c r="O149" s="35" t="s">
        <v>2</v>
      </c>
      <c r="P149" s="35">
        <v>13454</v>
      </c>
      <c r="Q149" s="35">
        <v>109560</v>
      </c>
      <c r="R149" s="35">
        <v>28133.48</v>
      </c>
      <c r="S149" s="35">
        <v>16426764</v>
      </c>
      <c r="T149" s="35">
        <v>10345397</v>
      </c>
      <c r="U149" s="35">
        <v>6081367</v>
      </c>
      <c r="V149" s="35">
        <v>0.37021100000000001</v>
      </c>
      <c r="W149" s="35">
        <v>10378695</v>
      </c>
      <c r="X149" s="35">
        <v>5547420</v>
      </c>
      <c r="Y149" s="35">
        <v>4831275</v>
      </c>
      <c r="Z149" s="35">
        <v>0.465499</v>
      </c>
      <c r="AA149" s="35">
        <v>6332151</v>
      </c>
      <c r="AB149" s="35">
        <v>3442284</v>
      </c>
      <c r="AC149" s="35">
        <v>2889867</v>
      </c>
      <c r="AD149" s="35">
        <v>0.45638000000000001</v>
      </c>
      <c r="AE149" s="35">
        <v>1661784</v>
      </c>
      <c r="AF149" s="35">
        <v>840495</v>
      </c>
      <c r="AG149" s="35">
        <v>821288.7</v>
      </c>
      <c r="AH149" s="35">
        <v>0.49422100000000002</v>
      </c>
      <c r="AI149" s="35">
        <v>4693582</v>
      </c>
      <c r="AJ149" s="35">
        <v>683595.2</v>
      </c>
      <c r="AK149" s="35">
        <v>1661784</v>
      </c>
      <c r="AL149" s="35">
        <v>1661784</v>
      </c>
      <c r="AM149" s="35">
        <v>1661784</v>
      </c>
      <c r="AN149" s="35">
        <v>1661784</v>
      </c>
      <c r="AO149" s="35">
        <v>840495</v>
      </c>
      <c r="AP149" s="35">
        <v>1661784</v>
      </c>
      <c r="AQ149" s="35">
        <v>1661784</v>
      </c>
      <c r="AR149" s="35">
        <v>1661784</v>
      </c>
      <c r="AS149" s="35">
        <v>1661784</v>
      </c>
      <c r="AT149" s="35">
        <v>1661784</v>
      </c>
      <c r="AU149" s="35">
        <v>6332151</v>
      </c>
      <c r="AV149" s="35">
        <v>6332151</v>
      </c>
      <c r="AW149" s="35">
        <v>6332151</v>
      </c>
      <c r="AX149" s="35">
        <v>6332151</v>
      </c>
      <c r="AY149" s="35">
        <v>3442284</v>
      </c>
      <c r="AZ149" s="35">
        <v>6332151</v>
      </c>
      <c r="BA149" s="35">
        <v>6332151</v>
      </c>
      <c r="BB149" s="35">
        <v>6332151</v>
      </c>
      <c r="BC149" s="35">
        <v>6332151</v>
      </c>
      <c r="BD149" s="35">
        <v>6332151</v>
      </c>
    </row>
    <row r="150" spans="1:56" x14ac:dyDescent="0.25">
      <c r="A150" s="35" t="s">
        <v>693</v>
      </c>
      <c r="B150" s="35">
        <v>13455</v>
      </c>
      <c r="C150" s="35">
        <v>0</v>
      </c>
      <c r="D150" s="35">
        <v>0</v>
      </c>
      <c r="E150" s="35">
        <v>0</v>
      </c>
      <c r="F150" s="35">
        <v>0</v>
      </c>
      <c r="G150" s="35">
        <v>1</v>
      </c>
      <c r="H150" s="35">
        <v>0</v>
      </c>
      <c r="I150" s="35">
        <v>0</v>
      </c>
      <c r="J150" s="35">
        <v>0</v>
      </c>
      <c r="K150" s="35">
        <v>0</v>
      </c>
      <c r="L150" s="35">
        <v>0</v>
      </c>
      <c r="M150" s="35" t="s">
        <v>829</v>
      </c>
      <c r="N150" s="35" t="s">
        <v>830</v>
      </c>
      <c r="O150" s="35" t="s">
        <v>2</v>
      </c>
      <c r="P150" s="35">
        <v>13455</v>
      </c>
      <c r="Q150" s="35">
        <v>456000</v>
      </c>
      <c r="R150" s="35">
        <v>58547.21</v>
      </c>
      <c r="S150" s="35">
        <v>2366887</v>
      </c>
      <c r="T150" s="35">
        <v>1813696</v>
      </c>
      <c r="U150" s="35">
        <v>553190.80000000005</v>
      </c>
      <c r="V150" s="35">
        <v>0.23372100000000001</v>
      </c>
      <c r="W150" s="35">
        <v>2789832</v>
      </c>
      <c r="X150" s="35">
        <v>1302828</v>
      </c>
      <c r="Y150" s="35">
        <v>1487004</v>
      </c>
      <c r="Z150" s="35">
        <v>0.53300800000000004</v>
      </c>
      <c r="AA150" s="35">
        <v>270573.7</v>
      </c>
      <c r="AB150" s="35">
        <v>270573.7</v>
      </c>
      <c r="AC150" s="35">
        <v>0</v>
      </c>
      <c r="AD150" s="35">
        <v>0</v>
      </c>
      <c r="AE150" s="35">
        <v>6492.3549999999996</v>
      </c>
      <c r="AF150" s="35">
        <v>6492.3549999999996</v>
      </c>
      <c r="AG150" s="35">
        <v>0</v>
      </c>
      <c r="AH150" s="35">
        <v>0</v>
      </c>
      <c r="AI150" s="35">
        <v>972456.4</v>
      </c>
      <c r="AJ150" s="35">
        <v>-514547</v>
      </c>
      <c r="AK150" s="35">
        <v>6492.3549999999996</v>
      </c>
      <c r="AL150" s="35">
        <v>6492.3549999999996</v>
      </c>
      <c r="AM150" s="35">
        <v>6492.3549999999996</v>
      </c>
      <c r="AN150" s="35">
        <v>6492.3549999999996</v>
      </c>
      <c r="AO150" s="35">
        <v>6492.3549999999996</v>
      </c>
      <c r="AP150" s="35">
        <v>6492.3549999999996</v>
      </c>
      <c r="AQ150" s="35">
        <v>6492.3549999999996</v>
      </c>
      <c r="AR150" s="35">
        <v>6492.3549999999996</v>
      </c>
      <c r="AS150" s="35">
        <v>6492.3549999999996</v>
      </c>
      <c r="AT150" s="35">
        <v>6492.3549999999996</v>
      </c>
      <c r="AU150" s="35">
        <v>270573.7</v>
      </c>
      <c r="AV150" s="35">
        <v>270573.7</v>
      </c>
      <c r="AW150" s="35">
        <v>270573.7</v>
      </c>
      <c r="AX150" s="35">
        <v>270573.7</v>
      </c>
      <c r="AY150" s="35">
        <v>270573.7</v>
      </c>
      <c r="AZ150" s="35">
        <v>270573.7</v>
      </c>
      <c r="BA150" s="35">
        <v>270573.7</v>
      </c>
      <c r="BB150" s="35">
        <v>270573.7</v>
      </c>
      <c r="BC150" s="35">
        <v>270573.7</v>
      </c>
      <c r="BD150" s="35">
        <v>270573.7</v>
      </c>
    </row>
    <row r="151" spans="1:56" x14ac:dyDescent="0.25">
      <c r="A151" s="35" t="s">
        <v>426</v>
      </c>
      <c r="B151" s="35">
        <v>13456</v>
      </c>
      <c r="C151" s="35">
        <v>0</v>
      </c>
      <c r="D151" s="35">
        <v>0</v>
      </c>
      <c r="E151" s="35">
        <v>0</v>
      </c>
      <c r="F151" s="35">
        <v>0</v>
      </c>
      <c r="G151" s="35">
        <v>0</v>
      </c>
      <c r="H151" s="35">
        <v>0</v>
      </c>
      <c r="I151" s="35">
        <v>0</v>
      </c>
      <c r="J151" s="35">
        <v>0</v>
      </c>
      <c r="K151" s="35">
        <v>0</v>
      </c>
      <c r="L151" s="35">
        <v>0</v>
      </c>
      <c r="M151" s="35" t="s">
        <v>829</v>
      </c>
      <c r="N151" s="35" t="s">
        <v>830</v>
      </c>
      <c r="O151" s="35" t="s">
        <v>2</v>
      </c>
      <c r="P151" s="35">
        <v>13456</v>
      </c>
      <c r="Q151" s="35">
        <v>456000</v>
      </c>
      <c r="R151" s="35">
        <v>58547.21</v>
      </c>
      <c r="S151" s="35">
        <v>1272676</v>
      </c>
      <c r="T151" s="35">
        <v>786215.5</v>
      </c>
      <c r="U151" s="35">
        <v>486460.8</v>
      </c>
      <c r="V151" s="35">
        <v>0.38223400000000002</v>
      </c>
      <c r="W151" s="35">
        <v>3254106</v>
      </c>
      <c r="X151" s="35">
        <v>1239361</v>
      </c>
      <c r="Y151" s="35">
        <v>2014745</v>
      </c>
      <c r="Z151" s="35">
        <v>0.61913899999999999</v>
      </c>
      <c r="AA151" s="35">
        <v>331829.8</v>
      </c>
      <c r="AB151" s="35">
        <v>144687.9</v>
      </c>
      <c r="AC151" s="35">
        <v>187141.9</v>
      </c>
      <c r="AD151" s="35">
        <v>0.56396999999999997</v>
      </c>
      <c r="AE151" s="35">
        <v>325387.8</v>
      </c>
      <c r="AF151" s="35">
        <v>48224.59</v>
      </c>
      <c r="AG151" s="35">
        <v>277163.2</v>
      </c>
      <c r="AH151" s="35">
        <v>0.85179300000000002</v>
      </c>
      <c r="AI151" s="35">
        <v>1500198</v>
      </c>
      <c r="AJ151" s="35">
        <v>-237384</v>
      </c>
      <c r="AK151" s="35">
        <v>325387.8</v>
      </c>
      <c r="AL151" s="35">
        <v>325387.8</v>
      </c>
      <c r="AM151" s="35">
        <v>325387.8</v>
      </c>
      <c r="AN151" s="35">
        <v>325387.8</v>
      </c>
      <c r="AO151" s="35">
        <v>325387.8</v>
      </c>
      <c r="AP151" s="35">
        <v>325387.8</v>
      </c>
      <c r="AQ151" s="35">
        <v>325387.8</v>
      </c>
      <c r="AR151" s="35">
        <v>325387.8</v>
      </c>
      <c r="AS151" s="35">
        <v>325387.8</v>
      </c>
      <c r="AT151" s="35">
        <v>325387.8</v>
      </c>
      <c r="AU151" s="35">
        <v>331829.8</v>
      </c>
      <c r="AV151" s="35">
        <v>331829.8</v>
      </c>
      <c r="AW151" s="35">
        <v>331829.8</v>
      </c>
      <c r="AX151" s="35">
        <v>331829.8</v>
      </c>
      <c r="AY151" s="35">
        <v>331829.8</v>
      </c>
      <c r="AZ151" s="35">
        <v>331829.8</v>
      </c>
      <c r="BA151" s="35">
        <v>331829.8</v>
      </c>
      <c r="BB151" s="35">
        <v>331829.8</v>
      </c>
      <c r="BC151" s="35">
        <v>331829.8</v>
      </c>
      <c r="BD151" s="35">
        <v>331829.8</v>
      </c>
    </row>
    <row r="152" spans="1:56" x14ac:dyDescent="0.25">
      <c r="A152" s="35" t="s">
        <v>323</v>
      </c>
      <c r="B152" s="35">
        <v>13457</v>
      </c>
      <c r="C152" s="35">
        <v>0</v>
      </c>
      <c r="D152" s="35">
        <v>0</v>
      </c>
      <c r="E152" s="35">
        <v>0</v>
      </c>
      <c r="F152" s="35">
        <v>0</v>
      </c>
      <c r="G152" s="35">
        <v>1</v>
      </c>
      <c r="H152" s="35">
        <v>0</v>
      </c>
      <c r="I152" s="35">
        <v>0</v>
      </c>
      <c r="J152" s="35">
        <v>0</v>
      </c>
      <c r="K152" s="35">
        <v>0</v>
      </c>
      <c r="L152" s="35">
        <v>0</v>
      </c>
      <c r="M152" s="35" t="s">
        <v>829</v>
      </c>
      <c r="N152" s="35" t="s">
        <v>830</v>
      </c>
      <c r="O152" s="35" t="s">
        <v>2</v>
      </c>
      <c r="P152" s="35">
        <v>13457</v>
      </c>
      <c r="Q152" s="35">
        <v>380000</v>
      </c>
      <c r="R152" s="35">
        <v>39031.480000000003</v>
      </c>
      <c r="S152" s="35">
        <v>4552145</v>
      </c>
      <c r="T152" s="35">
        <v>2609389</v>
      </c>
      <c r="U152" s="35">
        <v>1942756</v>
      </c>
      <c r="V152" s="35">
        <v>0.42677799999999999</v>
      </c>
      <c r="W152" s="35">
        <v>3609482</v>
      </c>
      <c r="X152" s="35">
        <v>1560631</v>
      </c>
      <c r="Y152" s="35">
        <v>2048851</v>
      </c>
      <c r="Z152" s="35">
        <v>0.56762999999999997</v>
      </c>
      <c r="AA152" s="35">
        <v>1913386</v>
      </c>
      <c r="AB152" s="35">
        <v>724948.3</v>
      </c>
      <c r="AC152" s="35">
        <v>1188437</v>
      </c>
      <c r="AD152" s="35">
        <v>0.62111799999999995</v>
      </c>
      <c r="AE152" s="35">
        <v>1231180</v>
      </c>
      <c r="AF152" s="35">
        <v>387626.5</v>
      </c>
      <c r="AG152" s="35">
        <v>843553.2</v>
      </c>
      <c r="AH152" s="35">
        <v>0.68515800000000004</v>
      </c>
      <c r="AI152" s="35">
        <v>1629820</v>
      </c>
      <c r="AJ152" s="35">
        <v>424521.7</v>
      </c>
      <c r="AK152" s="35">
        <v>1231180</v>
      </c>
      <c r="AL152" s="35">
        <v>1231180</v>
      </c>
      <c r="AM152" s="35">
        <v>1231180</v>
      </c>
      <c r="AN152" s="35">
        <v>1231180</v>
      </c>
      <c r="AO152" s="35">
        <v>387626.5</v>
      </c>
      <c r="AP152" s="35">
        <v>1231180</v>
      </c>
      <c r="AQ152" s="35">
        <v>1231180</v>
      </c>
      <c r="AR152" s="35">
        <v>1231180</v>
      </c>
      <c r="AS152" s="35">
        <v>1231180</v>
      </c>
      <c r="AT152" s="35">
        <v>1231180</v>
      </c>
      <c r="AU152" s="35">
        <v>1913386</v>
      </c>
      <c r="AV152" s="35">
        <v>1913386</v>
      </c>
      <c r="AW152" s="35">
        <v>1913386</v>
      </c>
      <c r="AX152" s="35">
        <v>1913386</v>
      </c>
      <c r="AY152" s="35">
        <v>724948.3</v>
      </c>
      <c r="AZ152" s="35">
        <v>1913386</v>
      </c>
      <c r="BA152" s="35">
        <v>1913386</v>
      </c>
      <c r="BB152" s="35">
        <v>1913386</v>
      </c>
      <c r="BC152" s="35">
        <v>1913386</v>
      </c>
      <c r="BD152" s="35">
        <v>1913386</v>
      </c>
    </row>
    <row r="153" spans="1:56" x14ac:dyDescent="0.25">
      <c r="A153" s="35" t="s">
        <v>564</v>
      </c>
      <c r="B153" s="35">
        <v>13458</v>
      </c>
      <c r="C153" s="35">
        <v>0</v>
      </c>
      <c r="D153" s="35">
        <v>0</v>
      </c>
      <c r="E153" s="35">
        <v>0</v>
      </c>
      <c r="F153" s="35">
        <v>0</v>
      </c>
      <c r="G153" s="35">
        <v>1</v>
      </c>
      <c r="H153" s="35">
        <v>0</v>
      </c>
      <c r="I153" s="35">
        <v>0</v>
      </c>
      <c r="J153" s="35">
        <v>0</v>
      </c>
      <c r="K153" s="35">
        <v>0</v>
      </c>
      <c r="L153" s="35">
        <v>0</v>
      </c>
      <c r="M153" s="35" t="s">
        <v>829</v>
      </c>
      <c r="N153" s="35" t="s">
        <v>830</v>
      </c>
      <c r="O153" s="35" t="s">
        <v>2</v>
      </c>
      <c r="P153" s="35">
        <v>13458</v>
      </c>
      <c r="Q153" s="35">
        <v>511406</v>
      </c>
      <c r="R153" s="35">
        <v>39031.480000000003</v>
      </c>
      <c r="S153" s="35">
        <v>5077945</v>
      </c>
      <c r="T153" s="35">
        <v>4313933</v>
      </c>
      <c r="U153" s="35">
        <v>764012.2</v>
      </c>
      <c r="V153" s="35">
        <v>0.15045700000000001</v>
      </c>
      <c r="W153" s="35">
        <v>4298710</v>
      </c>
      <c r="X153" s="35">
        <v>2279406</v>
      </c>
      <c r="Y153" s="35">
        <v>2019305</v>
      </c>
      <c r="Z153" s="35">
        <v>0.46974700000000003</v>
      </c>
      <c r="AA153" s="35">
        <v>626699.1</v>
      </c>
      <c r="AB153" s="35">
        <v>621700</v>
      </c>
      <c r="AC153" s="35">
        <v>4999.1229999999996</v>
      </c>
      <c r="AD153" s="35">
        <v>7.9769999999999997E-3</v>
      </c>
      <c r="AE153" s="35">
        <v>513887.2</v>
      </c>
      <c r="AF153" s="35">
        <v>480843.6</v>
      </c>
      <c r="AG153" s="35">
        <v>33043.61</v>
      </c>
      <c r="AH153" s="35">
        <v>6.4300999999999997E-2</v>
      </c>
      <c r="AI153" s="35">
        <v>1468867</v>
      </c>
      <c r="AJ153" s="35">
        <v>-517394</v>
      </c>
      <c r="AK153" s="35">
        <v>513887.2</v>
      </c>
      <c r="AL153" s="35">
        <v>513887.2</v>
      </c>
      <c r="AM153" s="35">
        <v>513887.2</v>
      </c>
      <c r="AN153" s="35">
        <v>513887.2</v>
      </c>
      <c r="AO153" s="35">
        <v>480843.6</v>
      </c>
      <c r="AP153" s="35">
        <v>513887.2</v>
      </c>
      <c r="AQ153" s="35">
        <v>513887.2</v>
      </c>
      <c r="AR153" s="35">
        <v>513887.2</v>
      </c>
      <c r="AS153" s="35">
        <v>513887.2</v>
      </c>
      <c r="AT153" s="35">
        <v>513887.2</v>
      </c>
      <c r="AU153" s="35">
        <v>626699.1</v>
      </c>
      <c r="AV153" s="35">
        <v>626699.1</v>
      </c>
      <c r="AW153" s="35">
        <v>626699.1</v>
      </c>
      <c r="AX153" s="35">
        <v>626699.1</v>
      </c>
      <c r="AY153" s="35">
        <v>621700</v>
      </c>
      <c r="AZ153" s="35">
        <v>626699.1</v>
      </c>
      <c r="BA153" s="35">
        <v>626699.1</v>
      </c>
      <c r="BB153" s="35">
        <v>626699.1</v>
      </c>
      <c r="BC153" s="35">
        <v>626699.1</v>
      </c>
      <c r="BD153" s="35">
        <v>626699.1</v>
      </c>
    </row>
    <row r="154" spans="1:56" x14ac:dyDescent="0.25">
      <c r="A154" s="35" t="s">
        <v>277</v>
      </c>
      <c r="B154" s="35">
        <v>13459</v>
      </c>
      <c r="C154" s="35">
        <v>0</v>
      </c>
      <c r="D154" s="35">
        <v>0</v>
      </c>
      <c r="E154" s="35">
        <v>0</v>
      </c>
      <c r="F154" s="35">
        <v>0</v>
      </c>
      <c r="G154" s="35">
        <v>1</v>
      </c>
      <c r="H154" s="35">
        <v>0</v>
      </c>
      <c r="I154" s="35">
        <v>0</v>
      </c>
      <c r="J154" s="35">
        <v>0</v>
      </c>
      <c r="K154" s="35">
        <v>0</v>
      </c>
      <c r="L154" s="35">
        <v>0</v>
      </c>
      <c r="M154" s="35" t="s">
        <v>829</v>
      </c>
      <c r="N154" s="35" t="s">
        <v>830</v>
      </c>
      <c r="O154" s="35" t="s">
        <v>2</v>
      </c>
      <c r="P154" s="35">
        <v>13459</v>
      </c>
      <c r="Q154" s="35">
        <v>901661</v>
      </c>
      <c r="R154" s="35">
        <v>58547.21</v>
      </c>
      <c r="S154" s="35">
        <v>13656005</v>
      </c>
      <c r="T154" s="35">
        <v>7025848</v>
      </c>
      <c r="U154" s="35">
        <v>6630157</v>
      </c>
      <c r="V154" s="35">
        <v>0.485512</v>
      </c>
      <c r="W154" s="35">
        <v>10386885</v>
      </c>
      <c r="X154" s="35">
        <v>3731704</v>
      </c>
      <c r="Y154" s="35">
        <v>6655181</v>
      </c>
      <c r="Z154" s="35">
        <v>0.64072899999999999</v>
      </c>
      <c r="AA154" s="35">
        <v>6560362</v>
      </c>
      <c r="AB154" s="35">
        <v>2470699</v>
      </c>
      <c r="AC154" s="35">
        <v>4089662</v>
      </c>
      <c r="AD154" s="35">
        <v>0.62339</v>
      </c>
      <c r="AE154" s="35">
        <v>4267613</v>
      </c>
      <c r="AF154" s="35">
        <v>1531419</v>
      </c>
      <c r="AG154" s="35">
        <v>2736194</v>
      </c>
      <c r="AH154" s="35">
        <v>0.64115299999999997</v>
      </c>
      <c r="AI154" s="35">
        <v>5694972</v>
      </c>
      <c r="AJ154" s="35">
        <v>1775986</v>
      </c>
      <c r="AK154" s="35">
        <v>4267613</v>
      </c>
      <c r="AL154" s="35">
        <v>4267613</v>
      </c>
      <c r="AM154" s="35">
        <v>4267613</v>
      </c>
      <c r="AN154" s="35">
        <v>4267613</v>
      </c>
      <c r="AO154" s="35">
        <v>1531419</v>
      </c>
      <c r="AP154" s="35">
        <v>4267613</v>
      </c>
      <c r="AQ154" s="35">
        <v>4267613</v>
      </c>
      <c r="AR154" s="35">
        <v>4267613</v>
      </c>
      <c r="AS154" s="35">
        <v>4267613</v>
      </c>
      <c r="AT154" s="35">
        <v>4267613</v>
      </c>
      <c r="AU154" s="35">
        <v>6560362</v>
      </c>
      <c r="AV154" s="35">
        <v>6560362</v>
      </c>
      <c r="AW154" s="35">
        <v>6560362</v>
      </c>
      <c r="AX154" s="35">
        <v>6560362</v>
      </c>
      <c r="AY154" s="35">
        <v>2470699</v>
      </c>
      <c r="AZ154" s="35">
        <v>6560362</v>
      </c>
      <c r="BA154" s="35">
        <v>6560362</v>
      </c>
      <c r="BB154" s="35">
        <v>6560362</v>
      </c>
      <c r="BC154" s="35">
        <v>6560362</v>
      </c>
      <c r="BD154" s="35">
        <v>6560362</v>
      </c>
    </row>
    <row r="155" spans="1:56" x14ac:dyDescent="0.25">
      <c r="A155" s="35" t="s">
        <v>218</v>
      </c>
      <c r="B155" s="35">
        <v>13461</v>
      </c>
      <c r="C155" s="35">
        <v>0</v>
      </c>
      <c r="D155" s="35">
        <v>0</v>
      </c>
      <c r="E155" s="35">
        <v>0</v>
      </c>
      <c r="F155" s="35">
        <v>0</v>
      </c>
      <c r="G155" s="35">
        <v>1</v>
      </c>
      <c r="H155" s="35">
        <v>0</v>
      </c>
      <c r="I155" s="35">
        <v>0</v>
      </c>
      <c r="J155" s="35">
        <v>0</v>
      </c>
      <c r="K155" s="35">
        <v>0</v>
      </c>
      <c r="L155" s="35">
        <v>0</v>
      </c>
      <c r="M155" s="35" t="s">
        <v>829</v>
      </c>
      <c r="N155" s="35" t="s">
        <v>830</v>
      </c>
      <c r="O155" s="35" t="s">
        <v>2</v>
      </c>
      <c r="P155" s="35">
        <v>13461</v>
      </c>
      <c r="Q155" s="35">
        <v>322000</v>
      </c>
      <c r="R155" s="35">
        <v>28133.48</v>
      </c>
      <c r="S155" s="35">
        <v>21234424</v>
      </c>
      <c r="T155" s="35">
        <v>13717305</v>
      </c>
      <c r="U155" s="35">
        <v>7517118</v>
      </c>
      <c r="V155" s="35">
        <v>0.35400599999999999</v>
      </c>
      <c r="W155" s="35">
        <v>11352440</v>
      </c>
      <c r="X155" s="35">
        <v>5724187</v>
      </c>
      <c r="Y155" s="35">
        <v>5628253</v>
      </c>
      <c r="Z155" s="35">
        <v>0.49577500000000002</v>
      </c>
      <c r="AA155" s="35">
        <v>12862803</v>
      </c>
      <c r="AB155" s="35">
        <v>6981426</v>
      </c>
      <c r="AC155" s="35">
        <v>5881377</v>
      </c>
      <c r="AD155" s="35">
        <v>0.45723900000000001</v>
      </c>
      <c r="AE155" s="35">
        <v>6035439</v>
      </c>
      <c r="AF155" s="35">
        <v>2822864</v>
      </c>
      <c r="AG155" s="35">
        <v>3212574</v>
      </c>
      <c r="AH155" s="35">
        <v>0.53228500000000001</v>
      </c>
      <c r="AI155" s="35">
        <v>5278119</v>
      </c>
      <c r="AJ155" s="35">
        <v>2862441</v>
      </c>
      <c r="AK155" s="35">
        <v>6035439</v>
      </c>
      <c r="AL155" s="35">
        <v>6035439</v>
      </c>
      <c r="AM155" s="35">
        <v>6035439</v>
      </c>
      <c r="AN155" s="35">
        <v>6035439</v>
      </c>
      <c r="AO155" s="35">
        <v>2822864</v>
      </c>
      <c r="AP155" s="35">
        <v>6035439</v>
      </c>
      <c r="AQ155" s="35">
        <v>6035439</v>
      </c>
      <c r="AR155" s="35">
        <v>6035439</v>
      </c>
      <c r="AS155" s="35">
        <v>6035439</v>
      </c>
      <c r="AT155" s="35">
        <v>6035439</v>
      </c>
      <c r="AU155" s="35">
        <v>12862803</v>
      </c>
      <c r="AV155" s="35">
        <v>12862803</v>
      </c>
      <c r="AW155" s="35">
        <v>12862803</v>
      </c>
      <c r="AX155" s="35">
        <v>12862803</v>
      </c>
      <c r="AY155" s="35">
        <v>6981426</v>
      </c>
      <c r="AZ155" s="35">
        <v>12862803</v>
      </c>
      <c r="BA155" s="35">
        <v>12862803</v>
      </c>
      <c r="BB155" s="35">
        <v>12862803</v>
      </c>
      <c r="BC155" s="35">
        <v>12862803</v>
      </c>
      <c r="BD155" s="35">
        <v>12862803</v>
      </c>
    </row>
    <row r="156" spans="1:56" x14ac:dyDescent="0.25">
      <c r="A156" s="35" t="s">
        <v>137</v>
      </c>
      <c r="B156" s="35">
        <v>13462</v>
      </c>
      <c r="C156" s="35">
        <v>0</v>
      </c>
      <c r="D156" s="35">
        <v>0</v>
      </c>
      <c r="E156" s="35">
        <v>0</v>
      </c>
      <c r="F156" s="35">
        <v>0</v>
      </c>
      <c r="G156" s="35">
        <v>1</v>
      </c>
      <c r="H156" s="35">
        <v>0</v>
      </c>
      <c r="I156" s="35">
        <v>0</v>
      </c>
      <c r="J156" s="35">
        <v>0</v>
      </c>
      <c r="K156" s="35">
        <v>0</v>
      </c>
      <c r="L156" s="35">
        <v>0</v>
      </c>
      <c r="M156" s="35" t="s">
        <v>829</v>
      </c>
      <c r="N156" s="35" t="s">
        <v>830</v>
      </c>
      <c r="O156" s="35" t="s">
        <v>2</v>
      </c>
      <c r="P156" s="35">
        <v>13462</v>
      </c>
      <c r="Q156" s="35">
        <v>255400</v>
      </c>
      <c r="R156" s="35">
        <v>28133.48</v>
      </c>
      <c r="S156" s="35">
        <v>11747249</v>
      </c>
      <c r="T156" s="35">
        <v>5026778</v>
      </c>
      <c r="U156" s="35">
        <v>6720472</v>
      </c>
      <c r="V156" s="35">
        <v>0.57208899999999996</v>
      </c>
      <c r="W156" s="35">
        <v>23450931</v>
      </c>
      <c r="X156" s="35">
        <v>8967777</v>
      </c>
      <c r="Y156" s="35">
        <v>14483155</v>
      </c>
      <c r="Z156" s="35">
        <v>0.61759399999999998</v>
      </c>
      <c r="AA156" s="35">
        <v>9345868</v>
      </c>
      <c r="AB156" s="35">
        <v>3442502</v>
      </c>
      <c r="AC156" s="35">
        <v>5903366</v>
      </c>
      <c r="AD156" s="35">
        <v>0.63165499999999997</v>
      </c>
      <c r="AE156" s="35">
        <v>17934755</v>
      </c>
      <c r="AF156" s="35">
        <v>6259362</v>
      </c>
      <c r="AG156" s="35">
        <v>11675393</v>
      </c>
      <c r="AH156" s="35">
        <v>0.65099300000000004</v>
      </c>
      <c r="AI156" s="35">
        <v>14199621</v>
      </c>
      <c r="AJ156" s="35">
        <v>11391859</v>
      </c>
      <c r="AK156" s="35">
        <v>17934755</v>
      </c>
      <c r="AL156" s="35">
        <v>17934755</v>
      </c>
      <c r="AM156" s="35">
        <v>17934755</v>
      </c>
      <c r="AN156" s="35">
        <v>17934755</v>
      </c>
      <c r="AO156" s="35">
        <v>6259362</v>
      </c>
      <c r="AP156" s="35">
        <v>17934755</v>
      </c>
      <c r="AQ156" s="35">
        <v>17934755</v>
      </c>
      <c r="AR156" s="35">
        <v>17934755</v>
      </c>
      <c r="AS156" s="35">
        <v>17934755</v>
      </c>
      <c r="AT156" s="35">
        <v>17934755</v>
      </c>
      <c r="AU156" s="35">
        <v>9345868</v>
      </c>
      <c r="AV156" s="35">
        <v>9345868</v>
      </c>
      <c r="AW156" s="35">
        <v>9345868</v>
      </c>
      <c r="AX156" s="35">
        <v>9345868</v>
      </c>
      <c r="AY156" s="35">
        <v>3442502</v>
      </c>
      <c r="AZ156" s="35">
        <v>9345868</v>
      </c>
      <c r="BA156" s="35">
        <v>9345868</v>
      </c>
      <c r="BB156" s="35">
        <v>9345868</v>
      </c>
      <c r="BC156" s="35">
        <v>9345868</v>
      </c>
      <c r="BD156" s="35">
        <v>9345868</v>
      </c>
    </row>
    <row r="157" spans="1:56" x14ac:dyDescent="0.25">
      <c r="A157" s="35" t="s">
        <v>696</v>
      </c>
      <c r="B157" s="35">
        <v>13468</v>
      </c>
      <c r="C157" s="35">
        <v>0</v>
      </c>
      <c r="D157" s="35">
        <v>0</v>
      </c>
      <c r="E157" s="35">
        <v>0</v>
      </c>
      <c r="F157" s="35">
        <v>0</v>
      </c>
      <c r="G157" s="35">
        <v>0</v>
      </c>
      <c r="H157" s="35">
        <v>0</v>
      </c>
      <c r="I157" s="35">
        <v>0</v>
      </c>
      <c r="J157" s="35">
        <v>0</v>
      </c>
      <c r="K157" s="35">
        <v>0</v>
      </c>
      <c r="L157" s="35">
        <v>0</v>
      </c>
      <c r="M157" s="35" t="s">
        <v>829</v>
      </c>
      <c r="N157" s="35" t="s">
        <v>830</v>
      </c>
      <c r="O157" s="35" t="s">
        <v>2</v>
      </c>
      <c r="P157" s="35">
        <v>13468</v>
      </c>
      <c r="Q157" s="35">
        <v>592000</v>
      </c>
      <c r="R157" s="35">
        <v>78062.95</v>
      </c>
      <c r="S157" s="35">
        <v>5058162</v>
      </c>
      <c r="T157" s="35">
        <v>3640080</v>
      </c>
      <c r="U157" s="35">
        <v>1418081</v>
      </c>
      <c r="V157" s="35">
        <v>0.28035500000000002</v>
      </c>
      <c r="W157" s="35">
        <v>6428970</v>
      </c>
      <c r="X157" s="35">
        <v>1782148</v>
      </c>
      <c r="Y157" s="35">
        <v>4646822</v>
      </c>
      <c r="Z157" s="35">
        <v>0.72279400000000005</v>
      </c>
      <c r="AA157" s="35">
        <v>245928.7</v>
      </c>
      <c r="AB157" s="35">
        <v>245928.7</v>
      </c>
      <c r="AC157" s="35">
        <v>0</v>
      </c>
      <c r="AD157" s="35">
        <v>0</v>
      </c>
      <c r="AE157" s="35">
        <v>4423.84</v>
      </c>
      <c r="AF157" s="35">
        <v>4423.84</v>
      </c>
      <c r="AG157" s="35">
        <v>0</v>
      </c>
      <c r="AH157" s="35">
        <v>0</v>
      </c>
      <c r="AI157" s="35">
        <v>3976759</v>
      </c>
      <c r="AJ157" s="35">
        <v>-670063</v>
      </c>
      <c r="AK157" s="35">
        <v>4423.84</v>
      </c>
      <c r="AL157" s="35">
        <v>4423.84</v>
      </c>
      <c r="AM157" s="35">
        <v>4423.84</v>
      </c>
      <c r="AN157" s="35">
        <v>4423.84</v>
      </c>
      <c r="AO157" s="35">
        <v>4423.84</v>
      </c>
      <c r="AP157" s="35">
        <v>4423.84</v>
      </c>
      <c r="AQ157" s="35">
        <v>4423.84</v>
      </c>
      <c r="AR157" s="35">
        <v>4423.84</v>
      </c>
      <c r="AS157" s="35">
        <v>4423.84</v>
      </c>
      <c r="AT157" s="35">
        <v>4423.84</v>
      </c>
      <c r="AU157" s="35">
        <v>245928.7</v>
      </c>
      <c r="AV157" s="35">
        <v>245928.7</v>
      </c>
      <c r="AW157" s="35">
        <v>245928.7</v>
      </c>
      <c r="AX157" s="35">
        <v>245928.7</v>
      </c>
      <c r="AY157" s="35">
        <v>245928.7</v>
      </c>
      <c r="AZ157" s="35">
        <v>245928.7</v>
      </c>
      <c r="BA157" s="35">
        <v>245928.7</v>
      </c>
      <c r="BB157" s="35">
        <v>245928.7</v>
      </c>
      <c r="BC157" s="35">
        <v>245928.7</v>
      </c>
      <c r="BD157" s="35">
        <v>245928.7</v>
      </c>
    </row>
    <row r="158" spans="1:56" x14ac:dyDescent="0.25">
      <c r="A158" s="35" t="s">
        <v>353</v>
      </c>
      <c r="B158" s="35">
        <v>13473</v>
      </c>
      <c r="C158" s="35">
        <v>0</v>
      </c>
      <c r="D158" s="35">
        <v>0</v>
      </c>
      <c r="E158" s="35">
        <v>0</v>
      </c>
      <c r="F158" s="35">
        <v>0</v>
      </c>
      <c r="G158" s="35">
        <v>1</v>
      </c>
      <c r="H158" s="35">
        <v>0</v>
      </c>
      <c r="I158" s="35">
        <v>0</v>
      </c>
      <c r="J158" s="35">
        <v>0</v>
      </c>
      <c r="K158" s="35">
        <v>0</v>
      </c>
      <c r="L158" s="35">
        <v>0</v>
      </c>
      <c r="M158" s="35" t="s">
        <v>829</v>
      </c>
      <c r="N158" s="35" t="s">
        <v>830</v>
      </c>
      <c r="O158" s="35" t="s">
        <v>2</v>
      </c>
      <c r="P158" s="35">
        <v>13473</v>
      </c>
      <c r="Q158" s="35">
        <v>109560</v>
      </c>
      <c r="R158" s="35">
        <v>28133.48</v>
      </c>
      <c r="S158" s="35">
        <v>7224096</v>
      </c>
      <c r="T158" s="35">
        <v>5098634</v>
      </c>
      <c r="U158" s="35">
        <v>2125462</v>
      </c>
      <c r="V158" s="35">
        <v>0.29421799999999998</v>
      </c>
      <c r="W158" s="35">
        <v>4708231</v>
      </c>
      <c r="X158" s="35">
        <v>2683910</v>
      </c>
      <c r="Y158" s="35">
        <v>2024320</v>
      </c>
      <c r="Z158" s="35">
        <v>0.429954</v>
      </c>
      <c r="AA158" s="35">
        <v>2576137</v>
      </c>
      <c r="AB158" s="35">
        <v>1348720</v>
      </c>
      <c r="AC158" s="35">
        <v>1227418</v>
      </c>
      <c r="AD158" s="35">
        <v>0.47645700000000002</v>
      </c>
      <c r="AE158" s="35">
        <v>1276509</v>
      </c>
      <c r="AF158" s="35">
        <v>650252.4</v>
      </c>
      <c r="AG158" s="35">
        <v>626257</v>
      </c>
      <c r="AH158" s="35">
        <v>0.49060100000000001</v>
      </c>
      <c r="AI158" s="35">
        <v>1886627</v>
      </c>
      <c r="AJ158" s="35">
        <v>488563.5</v>
      </c>
      <c r="AK158" s="35">
        <v>1276509</v>
      </c>
      <c r="AL158" s="35">
        <v>1276509</v>
      </c>
      <c r="AM158" s="35">
        <v>1276509</v>
      </c>
      <c r="AN158" s="35">
        <v>1276509</v>
      </c>
      <c r="AO158" s="35">
        <v>650252.4</v>
      </c>
      <c r="AP158" s="35">
        <v>1276509</v>
      </c>
      <c r="AQ158" s="35">
        <v>1276509</v>
      </c>
      <c r="AR158" s="35">
        <v>1276509</v>
      </c>
      <c r="AS158" s="35">
        <v>1276509</v>
      </c>
      <c r="AT158" s="35">
        <v>1276509</v>
      </c>
      <c r="AU158" s="35">
        <v>2576137</v>
      </c>
      <c r="AV158" s="35">
        <v>2576137</v>
      </c>
      <c r="AW158" s="35">
        <v>2576137</v>
      </c>
      <c r="AX158" s="35">
        <v>2576137</v>
      </c>
      <c r="AY158" s="35">
        <v>1348720</v>
      </c>
      <c r="AZ158" s="35">
        <v>2576137</v>
      </c>
      <c r="BA158" s="35">
        <v>2576137</v>
      </c>
      <c r="BB158" s="35">
        <v>2576137</v>
      </c>
      <c r="BC158" s="35">
        <v>2576137</v>
      </c>
      <c r="BD158" s="35">
        <v>2576137</v>
      </c>
    </row>
    <row r="159" spans="1:56" x14ac:dyDescent="0.25">
      <c r="A159" s="35" t="s">
        <v>311</v>
      </c>
      <c r="B159" s="35">
        <v>13481</v>
      </c>
      <c r="C159" s="35">
        <v>0</v>
      </c>
      <c r="D159" s="35">
        <v>0</v>
      </c>
      <c r="E159" s="35">
        <v>0</v>
      </c>
      <c r="F159" s="35">
        <v>0</v>
      </c>
      <c r="G159" s="35">
        <v>1</v>
      </c>
      <c r="H159" s="35">
        <v>0</v>
      </c>
      <c r="I159" s="35">
        <v>0</v>
      </c>
      <c r="J159" s="35">
        <v>0</v>
      </c>
      <c r="K159" s="35">
        <v>0</v>
      </c>
      <c r="L159" s="35">
        <v>0</v>
      </c>
      <c r="M159" s="35" t="s">
        <v>829</v>
      </c>
      <c r="N159" s="35" t="s">
        <v>830</v>
      </c>
      <c r="O159" s="35" t="s">
        <v>2</v>
      </c>
      <c r="P159" s="35">
        <v>13481</v>
      </c>
      <c r="Q159" s="35">
        <v>424000</v>
      </c>
      <c r="R159" s="35">
        <v>28133.48</v>
      </c>
      <c r="S159" s="35">
        <v>9154690</v>
      </c>
      <c r="T159" s="35">
        <v>5756867</v>
      </c>
      <c r="U159" s="35">
        <v>3397823</v>
      </c>
      <c r="V159" s="35">
        <v>0.37115700000000001</v>
      </c>
      <c r="W159" s="35">
        <v>6155406</v>
      </c>
      <c r="X159" s="35">
        <v>3434429</v>
      </c>
      <c r="Y159" s="35">
        <v>2720976</v>
      </c>
      <c r="Z159" s="35">
        <v>0.44204700000000002</v>
      </c>
      <c r="AA159" s="35">
        <v>4519078</v>
      </c>
      <c r="AB159" s="35">
        <v>2599189</v>
      </c>
      <c r="AC159" s="35">
        <v>1919888</v>
      </c>
      <c r="AD159" s="35">
        <v>0.42484100000000002</v>
      </c>
      <c r="AE159" s="35">
        <v>2935826</v>
      </c>
      <c r="AF159" s="35">
        <v>1674306</v>
      </c>
      <c r="AG159" s="35">
        <v>1261520</v>
      </c>
      <c r="AH159" s="35">
        <v>0.429699</v>
      </c>
      <c r="AI159" s="35">
        <v>2268843</v>
      </c>
      <c r="AJ159" s="35">
        <v>809387</v>
      </c>
      <c r="AK159" s="35">
        <v>2935826</v>
      </c>
      <c r="AL159" s="35">
        <v>2935826</v>
      </c>
      <c r="AM159" s="35">
        <v>2935826</v>
      </c>
      <c r="AN159" s="35">
        <v>2935826</v>
      </c>
      <c r="AO159" s="35">
        <v>1674306</v>
      </c>
      <c r="AP159" s="35">
        <v>2935826</v>
      </c>
      <c r="AQ159" s="35">
        <v>2935826</v>
      </c>
      <c r="AR159" s="35">
        <v>2935826</v>
      </c>
      <c r="AS159" s="35">
        <v>2935826</v>
      </c>
      <c r="AT159" s="35">
        <v>2935826</v>
      </c>
      <c r="AU159" s="35">
        <v>4519078</v>
      </c>
      <c r="AV159" s="35">
        <v>4519078</v>
      </c>
      <c r="AW159" s="35">
        <v>4519078</v>
      </c>
      <c r="AX159" s="35">
        <v>4519078</v>
      </c>
      <c r="AY159" s="35">
        <v>2599189</v>
      </c>
      <c r="AZ159" s="35">
        <v>4519078</v>
      </c>
      <c r="BA159" s="35">
        <v>4519078</v>
      </c>
      <c r="BB159" s="35">
        <v>4519078</v>
      </c>
      <c r="BC159" s="35">
        <v>4519078</v>
      </c>
      <c r="BD159" s="35">
        <v>4519078</v>
      </c>
    </row>
    <row r="160" spans="1:56" x14ac:dyDescent="0.25">
      <c r="A160" s="35" t="s">
        <v>698</v>
      </c>
      <c r="B160" s="35">
        <v>13482</v>
      </c>
      <c r="C160" s="35">
        <v>0</v>
      </c>
      <c r="D160" s="35">
        <v>0</v>
      </c>
      <c r="E160" s="35">
        <v>0</v>
      </c>
      <c r="F160" s="35">
        <v>0</v>
      </c>
      <c r="G160" s="35">
        <v>0</v>
      </c>
      <c r="H160" s="35">
        <v>0</v>
      </c>
      <c r="I160" s="35">
        <v>0</v>
      </c>
      <c r="J160" s="35">
        <v>0</v>
      </c>
      <c r="K160" s="35">
        <v>0</v>
      </c>
      <c r="L160" s="35">
        <v>0</v>
      </c>
      <c r="M160" s="35" t="s">
        <v>829</v>
      </c>
      <c r="N160" s="35" t="s">
        <v>830</v>
      </c>
      <c r="O160" s="35" t="s">
        <v>2</v>
      </c>
      <c r="P160" s="35">
        <v>13482</v>
      </c>
      <c r="Q160" s="35">
        <v>803782</v>
      </c>
      <c r="R160" s="35">
        <v>78062.95</v>
      </c>
      <c r="S160" s="35">
        <v>8754379</v>
      </c>
      <c r="T160" s="35">
        <v>3707288</v>
      </c>
      <c r="U160" s="35">
        <v>5047092</v>
      </c>
      <c r="V160" s="35">
        <v>0.57652199999999998</v>
      </c>
      <c r="W160" s="35">
        <v>8078267</v>
      </c>
      <c r="X160" s="35">
        <v>2206782</v>
      </c>
      <c r="Y160" s="35">
        <v>5871485</v>
      </c>
      <c r="Z160" s="35">
        <v>0.72682500000000005</v>
      </c>
      <c r="AA160" s="35">
        <v>126.3158</v>
      </c>
      <c r="AB160" s="35">
        <v>126.3158</v>
      </c>
      <c r="AC160" s="35">
        <v>0</v>
      </c>
      <c r="AD160" s="35">
        <v>0</v>
      </c>
      <c r="AE160" s="35">
        <v>8.23691</v>
      </c>
      <c r="AF160" s="35">
        <v>8.23691</v>
      </c>
      <c r="AG160" s="35">
        <v>0</v>
      </c>
      <c r="AH160" s="35">
        <v>0</v>
      </c>
      <c r="AI160" s="35">
        <v>4989641</v>
      </c>
      <c r="AJ160" s="35">
        <v>-881845</v>
      </c>
      <c r="AK160" s="35">
        <v>8.23691</v>
      </c>
      <c r="AL160" s="35">
        <v>8.23691</v>
      </c>
      <c r="AM160" s="35">
        <v>8.23691</v>
      </c>
      <c r="AN160" s="35">
        <v>8.23691</v>
      </c>
      <c r="AO160" s="35">
        <v>8.23691</v>
      </c>
      <c r="AP160" s="35">
        <v>8.23691</v>
      </c>
      <c r="AQ160" s="35">
        <v>8.23691</v>
      </c>
      <c r="AR160" s="35">
        <v>8.23691</v>
      </c>
      <c r="AS160" s="35">
        <v>8.23691</v>
      </c>
      <c r="AT160" s="35">
        <v>8.23691</v>
      </c>
      <c r="AU160" s="35">
        <v>126.3158</v>
      </c>
      <c r="AV160" s="35">
        <v>126.3158</v>
      </c>
      <c r="AW160" s="35">
        <v>126.3158</v>
      </c>
      <c r="AX160" s="35">
        <v>126.3158</v>
      </c>
      <c r="AY160" s="35">
        <v>126.3158</v>
      </c>
      <c r="AZ160" s="35">
        <v>126.3158</v>
      </c>
      <c r="BA160" s="35">
        <v>126.3158</v>
      </c>
      <c r="BB160" s="35">
        <v>126.3158</v>
      </c>
      <c r="BC160" s="35">
        <v>126.3158</v>
      </c>
      <c r="BD160" s="35">
        <v>126.3158</v>
      </c>
    </row>
    <row r="161" spans="1:56" x14ac:dyDescent="0.25">
      <c r="A161" s="35" t="s">
        <v>356</v>
      </c>
      <c r="B161" s="35">
        <v>13483</v>
      </c>
      <c r="C161" s="35">
        <v>0</v>
      </c>
      <c r="D161" s="35">
        <v>0</v>
      </c>
      <c r="E161" s="35">
        <v>0</v>
      </c>
      <c r="F161" s="35">
        <v>0</v>
      </c>
      <c r="G161" s="35">
        <v>0</v>
      </c>
      <c r="H161" s="35">
        <v>0</v>
      </c>
      <c r="I161" s="35">
        <v>0</v>
      </c>
      <c r="J161" s="35">
        <v>0</v>
      </c>
      <c r="K161" s="35">
        <v>0</v>
      </c>
      <c r="L161" s="35">
        <v>0</v>
      </c>
      <c r="M161" s="35" t="s">
        <v>829</v>
      </c>
      <c r="N161" s="35" t="s">
        <v>830</v>
      </c>
      <c r="O161" s="35" t="s">
        <v>2</v>
      </c>
      <c r="P161" s="35">
        <v>13483</v>
      </c>
      <c r="Q161" s="35">
        <v>109560</v>
      </c>
      <c r="R161" s="35">
        <v>28133.48</v>
      </c>
      <c r="S161" s="35">
        <v>7520632</v>
      </c>
      <c r="T161" s="35">
        <v>5658039</v>
      </c>
      <c r="U161" s="35">
        <v>1862593</v>
      </c>
      <c r="V161" s="35">
        <v>0.247664</v>
      </c>
      <c r="W161" s="35">
        <v>4110442</v>
      </c>
      <c r="X161" s="35">
        <v>2456206</v>
      </c>
      <c r="Y161" s="35">
        <v>1654236</v>
      </c>
      <c r="Z161" s="35">
        <v>0.402447</v>
      </c>
      <c r="AA161" s="35">
        <v>1012915</v>
      </c>
      <c r="AB161" s="35">
        <v>485719.1</v>
      </c>
      <c r="AC161" s="35">
        <v>527195.6</v>
      </c>
      <c r="AD161" s="35">
        <v>0.52047399999999999</v>
      </c>
      <c r="AE161" s="35">
        <v>809466.7</v>
      </c>
      <c r="AF161" s="35">
        <v>418960.2</v>
      </c>
      <c r="AG161" s="35">
        <v>390506.5</v>
      </c>
      <c r="AH161" s="35">
        <v>0.48242400000000002</v>
      </c>
      <c r="AI161" s="35">
        <v>1516543</v>
      </c>
      <c r="AJ161" s="35">
        <v>252813</v>
      </c>
      <c r="AK161" s="35">
        <v>809466.7</v>
      </c>
      <c r="AL161" s="35">
        <v>809466.7</v>
      </c>
      <c r="AM161" s="35">
        <v>809466.7</v>
      </c>
      <c r="AN161" s="35">
        <v>809466.7</v>
      </c>
      <c r="AO161" s="35">
        <v>809466.7</v>
      </c>
      <c r="AP161" s="35">
        <v>809466.7</v>
      </c>
      <c r="AQ161" s="35">
        <v>809466.7</v>
      </c>
      <c r="AR161" s="35">
        <v>809466.7</v>
      </c>
      <c r="AS161" s="35">
        <v>809466.7</v>
      </c>
      <c r="AT161" s="35">
        <v>809466.7</v>
      </c>
      <c r="AU161" s="35">
        <v>1012915</v>
      </c>
      <c r="AV161" s="35">
        <v>1012915</v>
      </c>
      <c r="AW161" s="35">
        <v>1012915</v>
      </c>
      <c r="AX161" s="35">
        <v>1012915</v>
      </c>
      <c r="AY161" s="35">
        <v>1012915</v>
      </c>
      <c r="AZ161" s="35">
        <v>1012915</v>
      </c>
      <c r="BA161" s="35">
        <v>1012915</v>
      </c>
      <c r="BB161" s="35">
        <v>1012915</v>
      </c>
      <c r="BC161" s="35">
        <v>1012915</v>
      </c>
      <c r="BD161" s="35">
        <v>1012915</v>
      </c>
    </row>
    <row r="162" spans="1:56" x14ac:dyDescent="0.25">
      <c r="A162" s="35" t="s">
        <v>699</v>
      </c>
      <c r="B162" s="35">
        <v>13484</v>
      </c>
      <c r="C162" s="35">
        <v>0</v>
      </c>
      <c r="D162" s="35">
        <v>0</v>
      </c>
      <c r="E162" s="35">
        <v>0</v>
      </c>
      <c r="F162" s="35">
        <v>0</v>
      </c>
      <c r="G162" s="35">
        <v>0</v>
      </c>
      <c r="H162" s="35">
        <v>0</v>
      </c>
      <c r="I162" s="35">
        <v>0</v>
      </c>
      <c r="J162" s="35">
        <v>0</v>
      </c>
      <c r="K162" s="35">
        <v>0</v>
      </c>
      <c r="L162" s="35">
        <v>0</v>
      </c>
      <c r="M162" s="35" t="s">
        <v>829</v>
      </c>
      <c r="N162" s="35" t="s">
        <v>830</v>
      </c>
      <c r="O162" s="35" t="s">
        <v>2</v>
      </c>
      <c r="P162" s="35">
        <v>13484</v>
      </c>
      <c r="Q162" s="35">
        <v>920661.7</v>
      </c>
      <c r="R162" s="35">
        <v>78062.95</v>
      </c>
      <c r="S162" s="35">
        <v>7926773</v>
      </c>
      <c r="T162" s="35">
        <v>3956485</v>
      </c>
      <c r="U162" s="35">
        <v>3970288</v>
      </c>
      <c r="V162" s="35">
        <v>0.50087099999999996</v>
      </c>
      <c r="W162" s="35">
        <v>7382772</v>
      </c>
      <c r="X162" s="35">
        <v>2471724</v>
      </c>
      <c r="Y162" s="35">
        <v>4911047</v>
      </c>
      <c r="Z162" s="35">
        <v>0.66520400000000002</v>
      </c>
      <c r="AA162" s="35">
        <v>26572.98</v>
      </c>
      <c r="AB162" s="35">
        <v>26572.98</v>
      </c>
      <c r="AC162" s="35">
        <v>0</v>
      </c>
      <c r="AD162" s="35">
        <v>0</v>
      </c>
      <c r="AE162" s="35">
        <v>34162.5</v>
      </c>
      <c r="AF162" s="35">
        <v>34162.5</v>
      </c>
      <c r="AG162" s="35">
        <v>0</v>
      </c>
      <c r="AH162" s="35">
        <v>0</v>
      </c>
      <c r="AI162" s="35">
        <v>3912323</v>
      </c>
      <c r="AJ162" s="35">
        <v>-998725</v>
      </c>
      <c r="AK162" s="35">
        <v>34162.5</v>
      </c>
      <c r="AL162" s="35">
        <v>34162.5</v>
      </c>
      <c r="AM162" s="35">
        <v>34162.5</v>
      </c>
      <c r="AN162" s="35">
        <v>34162.5</v>
      </c>
      <c r="AO162" s="35">
        <v>34162.5</v>
      </c>
      <c r="AP162" s="35">
        <v>34162.5</v>
      </c>
      <c r="AQ162" s="35">
        <v>34162.5</v>
      </c>
      <c r="AR162" s="35">
        <v>34162.5</v>
      </c>
      <c r="AS162" s="35">
        <v>34162.5</v>
      </c>
      <c r="AT162" s="35">
        <v>34162.5</v>
      </c>
      <c r="AU162" s="35">
        <v>26572.98</v>
      </c>
      <c r="AV162" s="35">
        <v>26572.98</v>
      </c>
      <c r="AW162" s="35">
        <v>26572.98</v>
      </c>
      <c r="AX162" s="35">
        <v>26572.98</v>
      </c>
      <c r="AY162" s="35">
        <v>26572.98</v>
      </c>
      <c r="AZ162" s="35">
        <v>26572.98</v>
      </c>
      <c r="BA162" s="35">
        <v>26572.98</v>
      </c>
      <c r="BB162" s="35">
        <v>26572.98</v>
      </c>
      <c r="BC162" s="35">
        <v>26572.98</v>
      </c>
      <c r="BD162" s="35">
        <v>26572.98</v>
      </c>
    </row>
    <row r="163" spans="1:56" x14ac:dyDescent="0.25">
      <c r="A163" s="35" t="s">
        <v>321</v>
      </c>
      <c r="B163" s="35">
        <v>13488</v>
      </c>
      <c r="C163" s="35">
        <v>0</v>
      </c>
      <c r="D163" s="35">
        <v>0</v>
      </c>
      <c r="E163" s="35">
        <v>0</v>
      </c>
      <c r="F163" s="35">
        <v>0</v>
      </c>
      <c r="G163" s="35">
        <v>0</v>
      </c>
      <c r="H163" s="35">
        <v>0</v>
      </c>
      <c r="I163" s="35">
        <v>0</v>
      </c>
      <c r="J163" s="35">
        <v>0</v>
      </c>
      <c r="K163" s="35">
        <v>0</v>
      </c>
      <c r="L163" s="35">
        <v>0</v>
      </c>
      <c r="M163" s="35" t="s">
        <v>829</v>
      </c>
      <c r="N163" s="35" t="s">
        <v>830</v>
      </c>
      <c r="O163" s="35" t="s">
        <v>2</v>
      </c>
      <c r="P163" s="35">
        <v>13488</v>
      </c>
      <c r="Q163" s="35">
        <v>109560</v>
      </c>
      <c r="R163" s="35">
        <v>28133.48</v>
      </c>
      <c r="S163" s="35">
        <v>16466744</v>
      </c>
      <c r="T163" s="35">
        <v>9890306</v>
      </c>
      <c r="U163" s="35">
        <v>6576438</v>
      </c>
      <c r="V163" s="35">
        <v>0.39937699999999998</v>
      </c>
      <c r="W163" s="35">
        <v>12732258</v>
      </c>
      <c r="X163" s="35">
        <v>6489767</v>
      </c>
      <c r="Y163" s="35">
        <v>6242491</v>
      </c>
      <c r="Z163" s="35">
        <v>0.49028899999999997</v>
      </c>
      <c r="AA163" s="35">
        <v>1103393</v>
      </c>
      <c r="AB163" s="35">
        <v>581834</v>
      </c>
      <c r="AC163" s="35">
        <v>521559.1</v>
      </c>
      <c r="AD163" s="35">
        <v>0.47268700000000002</v>
      </c>
      <c r="AE163" s="35">
        <v>948204.8</v>
      </c>
      <c r="AF163" s="35">
        <v>474800.6</v>
      </c>
      <c r="AG163" s="35">
        <v>473404.2</v>
      </c>
      <c r="AH163" s="35">
        <v>0.49926399999999999</v>
      </c>
      <c r="AI163" s="35">
        <v>6104797</v>
      </c>
      <c r="AJ163" s="35">
        <v>335710.8</v>
      </c>
      <c r="AK163" s="35">
        <v>948204.8</v>
      </c>
      <c r="AL163" s="35">
        <v>948204.8</v>
      </c>
      <c r="AM163" s="35">
        <v>948204.8</v>
      </c>
      <c r="AN163" s="35">
        <v>948204.8</v>
      </c>
      <c r="AO163" s="35">
        <v>948204.8</v>
      </c>
      <c r="AP163" s="35">
        <v>948204.8</v>
      </c>
      <c r="AQ163" s="35">
        <v>948204.8</v>
      </c>
      <c r="AR163" s="35">
        <v>948204.8</v>
      </c>
      <c r="AS163" s="35">
        <v>948204.8</v>
      </c>
      <c r="AT163" s="35">
        <v>948204.8</v>
      </c>
      <c r="AU163" s="35">
        <v>1103393</v>
      </c>
      <c r="AV163" s="35">
        <v>1103393</v>
      </c>
      <c r="AW163" s="35">
        <v>1103393</v>
      </c>
      <c r="AX163" s="35">
        <v>1103393</v>
      </c>
      <c r="AY163" s="35">
        <v>1103393</v>
      </c>
      <c r="AZ163" s="35">
        <v>1103393</v>
      </c>
      <c r="BA163" s="35">
        <v>1103393</v>
      </c>
      <c r="BB163" s="35">
        <v>1103393</v>
      </c>
      <c r="BC163" s="35">
        <v>1103393</v>
      </c>
      <c r="BD163" s="35">
        <v>1103393</v>
      </c>
    </row>
    <row r="164" spans="1:56" x14ac:dyDescent="0.25">
      <c r="A164" s="35" t="s">
        <v>131</v>
      </c>
      <c r="B164" s="35">
        <v>13489</v>
      </c>
      <c r="C164" s="35">
        <v>0</v>
      </c>
      <c r="D164" s="35">
        <v>0</v>
      </c>
      <c r="E164" s="35">
        <v>0</v>
      </c>
      <c r="F164" s="35">
        <v>0</v>
      </c>
      <c r="G164" s="35">
        <v>1</v>
      </c>
      <c r="H164" s="35">
        <v>0</v>
      </c>
      <c r="I164" s="35">
        <v>0</v>
      </c>
      <c r="J164" s="35">
        <v>0</v>
      </c>
      <c r="K164" s="35">
        <v>0</v>
      </c>
      <c r="L164" s="35">
        <v>0</v>
      </c>
      <c r="M164" s="35" t="s">
        <v>829</v>
      </c>
      <c r="N164" s="35" t="s">
        <v>830</v>
      </c>
      <c r="O164" s="35" t="s">
        <v>2</v>
      </c>
      <c r="P164" s="35">
        <v>13489</v>
      </c>
      <c r="Q164" s="35">
        <v>304000</v>
      </c>
      <c r="R164" s="35">
        <v>28133.48</v>
      </c>
      <c r="S164" s="35">
        <v>33163260</v>
      </c>
      <c r="T164" s="35">
        <v>5361292</v>
      </c>
      <c r="U164" s="35">
        <v>27801968</v>
      </c>
      <c r="V164" s="35">
        <v>0.83833599999999997</v>
      </c>
      <c r="W164" s="35">
        <v>22244870</v>
      </c>
      <c r="X164" s="35">
        <v>4519239</v>
      </c>
      <c r="Y164" s="35">
        <v>17725631</v>
      </c>
      <c r="Z164" s="35">
        <v>0.79684100000000002</v>
      </c>
      <c r="AA164" s="35">
        <v>28536926</v>
      </c>
      <c r="AB164" s="35">
        <v>2956764</v>
      </c>
      <c r="AC164" s="35">
        <v>25580162</v>
      </c>
      <c r="AD164" s="35">
        <v>0.89638799999999996</v>
      </c>
      <c r="AE164" s="35">
        <v>16040547</v>
      </c>
      <c r="AF164" s="35">
        <v>1659609</v>
      </c>
      <c r="AG164" s="35">
        <v>14380938</v>
      </c>
      <c r="AH164" s="35">
        <v>0.89653700000000003</v>
      </c>
      <c r="AI164" s="35">
        <v>17393498</v>
      </c>
      <c r="AJ164" s="35">
        <v>14048805</v>
      </c>
      <c r="AK164" s="35">
        <v>16040547</v>
      </c>
      <c r="AL164" s="35">
        <v>16040547</v>
      </c>
      <c r="AM164" s="35">
        <v>16040547</v>
      </c>
      <c r="AN164" s="35">
        <v>16040547</v>
      </c>
      <c r="AO164" s="35">
        <v>1659609</v>
      </c>
      <c r="AP164" s="35">
        <v>16040547</v>
      </c>
      <c r="AQ164" s="35">
        <v>16040547</v>
      </c>
      <c r="AR164" s="35">
        <v>16040547</v>
      </c>
      <c r="AS164" s="35">
        <v>16040547</v>
      </c>
      <c r="AT164" s="35">
        <v>16040547</v>
      </c>
      <c r="AU164" s="35">
        <v>28536926</v>
      </c>
      <c r="AV164" s="35">
        <v>28536926</v>
      </c>
      <c r="AW164" s="35">
        <v>28536926</v>
      </c>
      <c r="AX164" s="35">
        <v>28536926</v>
      </c>
      <c r="AY164" s="35">
        <v>2956764</v>
      </c>
      <c r="AZ164" s="35">
        <v>28536926</v>
      </c>
      <c r="BA164" s="35">
        <v>28536926</v>
      </c>
      <c r="BB164" s="35">
        <v>28536926</v>
      </c>
      <c r="BC164" s="35">
        <v>28536926</v>
      </c>
      <c r="BD164" s="35">
        <v>28536926</v>
      </c>
    </row>
    <row r="165" spans="1:56" x14ac:dyDescent="0.25">
      <c r="A165" s="35" t="s">
        <v>338</v>
      </c>
      <c r="B165" s="35">
        <v>13490</v>
      </c>
      <c r="C165" s="35">
        <v>0</v>
      </c>
      <c r="D165" s="35">
        <v>0</v>
      </c>
      <c r="E165" s="35">
        <v>0</v>
      </c>
      <c r="F165" s="35">
        <v>0</v>
      </c>
      <c r="G165" s="35">
        <v>1</v>
      </c>
      <c r="H165" s="35">
        <v>0</v>
      </c>
      <c r="I165" s="35">
        <v>0</v>
      </c>
      <c r="J165" s="35">
        <v>0</v>
      </c>
      <c r="K165" s="35">
        <v>0</v>
      </c>
      <c r="L165" s="35">
        <v>0</v>
      </c>
      <c r="M165" s="35" t="s">
        <v>829</v>
      </c>
      <c r="N165" s="35" t="s">
        <v>830</v>
      </c>
      <c r="O165" s="35" t="s">
        <v>2</v>
      </c>
      <c r="P165" s="35">
        <v>13490</v>
      </c>
      <c r="Q165" s="35">
        <v>440000</v>
      </c>
      <c r="R165" s="35">
        <v>39031.480000000003</v>
      </c>
      <c r="S165" s="35">
        <v>10329434</v>
      </c>
      <c r="T165" s="35">
        <v>4800767</v>
      </c>
      <c r="U165" s="35">
        <v>5528667</v>
      </c>
      <c r="V165" s="35">
        <v>0.53523399999999999</v>
      </c>
      <c r="W165" s="35">
        <v>3146452</v>
      </c>
      <c r="X165" s="35">
        <v>1250381</v>
      </c>
      <c r="Y165" s="35">
        <v>1896071</v>
      </c>
      <c r="Z165" s="35">
        <v>0.60260599999999998</v>
      </c>
      <c r="AA165" s="35">
        <v>7547460</v>
      </c>
      <c r="AB165" s="35">
        <v>2898395</v>
      </c>
      <c r="AC165" s="35">
        <v>4649065</v>
      </c>
      <c r="AD165" s="35">
        <v>0.615977</v>
      </c>
      <c r="AE165" s="35">
        <v>1662104</v>
      </c>
      <c r="AF165" s="35">
        <v>637988.5</v>
      </c>
      <c r="AG165" s="35">
        <v>1024115</v>
      </c>
      <c r="AH165" s="35">
        <v>0.61615600000000004</v>
      </c>
      <c r="AI165" s="35">
        <v>1417039</v>
      </c>
      <c r="AJ165" s="35">
        <v>545083.9</v>
      </c>
      <c r="AK165" s="35">
        <v>1662104</v>
      </c>
      <c r="AL165" s="35">
        <v>1662104</v>
      </c>
      <c r="AM165" s="35">
        <v>1662104</v>
      </c>
      <c r="AN165" s="35">
        <v>1662104</v>
      </c>
      <c r="AO165" s="35">
        <v>637988.5</v>
      </c>
      <c r="AP165" s="35">
        <v>1662104</v>
      </c>
      <c r="AQ165" s="35">
        <v>1662104</v>
      </c>
      <c r="AR165" s="35">
        <v>1662104</v>
      </c>
      <c r="AS165" s="35">
        <v>1662104</v>
      </c>
      <c r="AT165" s="35">
        <v>1662104</v>
      </c>
      <c r="AU165" s="35">
        <v>7547460</v>
      </c>
      <c r="AV165" s="35">
        <v>7547460</v>
      </c>
      <c r="AW165" s="35">
        <v>7547460</v>
      </c>
      <c r="AX165" s="35">
        <v>7547460</v>
      </c>
      <c r="AY165" s="35">
        <v>2898395</v>
      </c>
      <c r="AZ165" s="35">
        <v>7547460</v>
      </c>
      <c r="BA165" s="35">
        <v>7547460</v>
      </c>
      <c r="BB165" s="35">
        <v>7547460</v>
      </c>
      <c r="BC165" s="35">
        <v>7547460</v>
      </c>
      <c r="BD165" s="35">
        <v>7547460</v>
      </c>
    </row>
    <row r="166" spans="1:56" x14ac:dyDescent="0.25">
      <c r="A166" s="35" t="s">
        <v>701</v>
      </c>
      <c r="B166" s="35">
        <v>13491</v>
      </c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35">
        <v>0</v>
      </c>
      <c r="I166" s="35">
        <v>0</v>
      </c>
      <c r="J166" s="35">
        <v>0</v>
      </c>
      <c r="K166" s="35">
        <v>0</v>
      </c>
      <c r="L166" s="35">
        <v>0</v>
      </c>
      <c r="M166" s="35" t="s">
        <v>829</v>
      </c>
      <c r="N166" s="35" t="s">
        <v>830</v>
      </c>
      <c r="O166" s="35" t="s">
        <v>2</v>
      </c>
      <c r="P166" s="35">
        <v>13491</v>
      </c>
      <c r="Q166" s="35">
        <v>1113661</v>
      </c>
      <c r="R166" s="35">
        <v>97578.69</v>
      </c>
      <c r="S166" s="35">
        <v>6054287</v>
      </c>
      <c r="T166" s="35">
        <v>3424652</v>
      </c>
      <c r="U166" s="35">
        <v>2629635</v>
      </c>
      <c r="V166" s="35">
        <v>0.43434299999999998</v>
      </c>
      <c r="W166" s="35">
        <v>3077779</v>
      </c>
      <c r="X166" s="35">
        <v>776657.5</v>
      </c>
      <c r="Y166" s="35">
        <v>2301121</v>
      </c>
      <c r="Z166" s="35">
        <v>0.74765599999999999</v>
      </c>
      <c r="AA166" s="35">
        <v>644697.59999999998</v>
      </c>
      <c r="AB166" s="35">
        <v>644697.59999999998</v>
      </c>
      <c r="AC166" s="35">
        <v>0</v>
      </c>
      <c r="AD166" s="35">
        <v>0</v>
      </c>
      <c r="AE166" s="35">
        <v>11586.73</v>
      </c>
      <c r="AF166" s="35">
        <v>11586.73</v>
      </c>
      <c r="AG166" s="35">
        <v>0</v>
      </c>
      <c r="AH166" s="35">
        <v>0</v>
      </c>
      <c r="AI166" s="35">
        <v>1089881</v>
      </c>
      <c r="AJ166" s="35">
        <v>-1211240</v>
      </c>
      <c r="AK166" s="35">
        <v>11586.73</v>
      </c>
      <c r="AL166" s="35">
        <v>11586.73</v>
      </c>
      <c r="AM166" s="35">
        <v>11586.73</v>
      </c>
      <c r="AN166" s="35">
        <v>11586.73</v>
      </c>
      <c r="AO166" s="35">
        <v>11586.73</v>
      </c>
      <c r="AP166" s="35">
        <v>11586.73</v>
      </c>
      <c r="AQ166" s="35">
        <v>11586.73</v>
      </c>
      <c r="AR166" s="35">
        <v>11586.73</v>
      </c>
      <c r="AS166" s="35">
        <v>11586.73</v>
      </c>
      <c r="AT166" s="35">
        <v>11586.73</v>
      </c>
      <c r="AU166" s="35">
        <v>644697.59999999998</v>
      </c>
      <c r="AV166" s="35">
        <v>644697.59999999998</v>
      </c>
      <c r="AW166" s="35">
        <v>644697.59999999998</v>
      </c>
      <c r="AX166" s="35">
        <v>644697.59999999998</v>
      </c>
      <c r="AY166" s="35">
        <v>644697.59999999998</v>
      </c>
      <c r="AZ166" s="35">
        <v>644697.59999999998</v>
      </c>
      <c r="BA166" s="35">
        <v>644697.59999999998</v>
      </c>
      <c r="BB166" s="35">
        <v>644697.59999999998</v>
      </c>
      <c r="BC166" s="35">
        <v>644697.59999999998</v>
      </c>
      <c r="BD166" s="35">
        <v>644697.59999999998</v>
      </c>
    </row>
    <row r="167" spans="1:56" x14ac:dyDescent="0.25">
      <c r="A167" s="35" t="s">
        <v>470</v>
      </c>
      <c r="B167" s="35">
        <v>13493</v>
      </c>
      <c r="C167" s="35">
        <v>0</v>
      </c>
      <c r="D167" s="35">
        <v>0</v>
      </c>
      <c r="E167" s="35">
        <v>0</v>
      </c>
      <c r="F167" s="35">
        <v>0</v>
      </c>
      <c r="G167" s="35">
        <v>1</v>
      </c>
      <c r="H167" s="35">
        <v>0</v>
      </c>
      <c r="I167" s="35">
        <v>0</v>
      </c>
      <c r="J167" s="35">
        <v>0</v>
      </c>
      <c r="K167" s="35">
        <v>0</v>
      </c>
      <c r="L167" s="35">
        <v>0</v>
      </c>
      <c r="M167" s="35" t="s">
        <v>829</v>
      </c>
      <c r="N167" s="35" t="s">
        <v>830</v>
      </c>
      <c r="O167" s="35" t="s">
        <v>2</v>
      </c>
      <c r="P167" s="35">
        <v>13493</v>
      </c>
      <c r="Q167" s="35">
        <v>414494</v>
      </c>
      <c r="R167" s="35">
        <v>28133.48</v>
      </c>
      <c r="S167" s="35">
        <v>5034230</v>
      </c>
      <c r="T167" s="35">
        <v>3570743</v>
      </c>
      <c r="U167" s="35">
        <v>1463487</v>
      </c>
      <c r="V167" s="35">
        <v>0.29070699999999999</v>
      </c>
      <c r="W167" s="35">
        <v>3469429</v>
      </c>
      <c r="X167" s="35">
        <v>1510787</v>
      </c>
      <c r="Y167" s="35">
        <v>1958642</v>
      </c>
      <c r="Z167" s="35">
        <v>0.56454300000000002</v>
      </c>
      <c r="AA167" s="35">
        <v>466173.8</v>
      </c>
      <c r="AB167" s="35">
        <v>326158.2</v>
      </c>
      <c r="AC167" s="35">
        <v>140015.6</v>
      </c>
      <c r="AD167" s="35">
        <v>0.30035099999999998</v>
      </c>
      <c r="AE167" s="35">
        <v>397897.7</v>
      </c>
      <c r="AF167" s="35">
        <v>213588.5</v>
      </c>
      <c r="AG167" s="35">
        <v>184309.2</v>
      </c>
      <c r="AH167" s="35">
        <v>0.46320800000000001</v>
      </c>
      <c r="AI167" s="35">
        <v>1516014</v>
      </c>
      <c r="AJ167" s="35">
        <v>-258318</v>
      </c>
      <c r="AK167" s="35">
        <v>397897.7</v>
      </c>
      <c r="AL167" s="35">
        <v>397897.7</v>
      </c>
      <c r="AM167" s="35">
        <v>397897.7</v>
      </c>
      <c r="AN167" s="35">
        <v>397897.7</v>
      </c>
      <c r="AO167" s="35">
        <v>213588.5</v>
      </c>
      <c r="AP167" s="35">
        <v>397897.7</v>
      </c>
      <c r="AQ167" s="35">
        <v>397897.7</v>
      </c>
      <c r="AR167" s="35">
        <v>397897.7</v>
      </c>
      <c r="AS167" s="35">
        <v>397897.7</v>
      </c>
      <c r="AT167" s="35">
        <v>397897.7</v>
      </c>
      <c r="AU167" s="35">
        <v>466173.8</v>
      </c>
      <c r="AV167" s="35">
        <v>466173.8</v>
      </c>
      <c r="AW167" s="35">
        <v>466173.8</v>
      </c>
      <c r="AX167" s="35">
        <v>466173.8</v>
      </c>
      <c r="AY167" s="35">
        <v>326158.2</v>
      </c>
      <c r="AZ167" s="35">
        <v>466173.8</v>
      </c>
      <c r="BA167" s="35">
        <v>466173.8</v>
      </c>
      <c r="BB167" s="35">
        <v>466173.8</v>
      </c>
      <c r="BC167" s="35">
        <v>466173.8</v>
      </c>
      <c r="BD167" s="35">
        <v>466173.8</v>
      </c>
    </row>
    <row r="168" spans="1:56" x14ac:dyDescent="0.25">
      <c r="A168" s="35" t="s">
        <v>443</v>
      </c>
      <c r="B168" s="35">
        <v>13510</v>
      </c>
      <c r="C168" s="35">
        <v>0</v>
      </c>
      <c r="D168" s="35">
        <v>0</v>
      </c>
      <c r="E168" s="35">
        <v>0</v>
      </c>
      <c r="F168" s="35">
        <v>0</v>
      </c>
      <c r="G168" s="35">
        <v>0</v>
      </c>
      <c r="H168" s="35">
        <v>0</v>
      </c>
      <c r="I168" s="35">
        <v>0</v>
      </c>
      <c r="J168" s="35">
        <v>0</v>
      </c>
      <c r="K168" s="35">
        <v>0</v>
      </c>
      <c r="L168" s="35">
        <v>0</v>
      </c>
      <c r="M168" s="35" t="s">
        <v>829</v>
      </c>
      <c r="N168" s="35" t="s">
        <v>830</v>
      </c>
      <c r="O168" s="35" t="s">
        <v>2</v>
      </c>
      <c r="P168" s="35">
        <v>13510</v>
      </c>
      <c r="Q168" s="35">
        <v>1560994</v>
      </c>
      <c r="R168" s="35">
        <v>78062.95</v>
      </c>
      <c r="S168" s="35">
        <v>5372168</v>
      </c>
      <c r="T168" s="35">
        <v>3405250</v>
      </c>
      <c r="U168" s="35">
        <v>1966919</v>
      </c>
      <c r="V168" s="35">
        <v>0.36613099999999998</v>
      </c>
      <c r="W168" s="35">
        <v>3401278</v>
      </c>
      <c r="X168" s="35">
        <v>1308531</v>
      </c>
      <c r="Y168" s="35">
        <v>2092747</v>
      </c>
      <c r="Z168" s="35">
        <v>0.61528300000000002</v>
      </c>
      <c r="AA168" s="35">
        <v>938721.7</v>
      </c>
      <c r="AB168" s="35">
        <v>574390.1</v>
      </c>
      <c r="AC168" s="35">
        <v>364331.6</v>
      </c>
      <c r="AD168" s="35">
        <v>0.38811499999999999</v>
      </c>
      <c r="AE168" s="35">
        <v>358558.1</v>
      </c>
      <c r="AF168" s="35">
        <v>126264.8</v>
      </c>
      <c r="AG168" s="35">
        <v>232293.3</v>
      </c>
      <c r="AH168" s="35">
        <v>0.64785400000000004</v>
      </c>
      <c r="AI168" s="35">
        <v>453689.8</v>
      </c>
      <c r="AJ168" s="35">
        <v>-1406764</v>
      </c>
      <c r="AK168" s="35">
        <v>358558.1</v>
      </c>
      <c r="AL168" s="35">
        <v>358558.1</v>
      </c>
      <c r="AM168" s="35">
        <v>358558.1</v>
      </c>
      <c r="AN168" s="35">
        <v>358558.1</v>
      </c>
      <c r="AO168" s="35">
        <v>358558.1</v>
      </c>
      <c r="AP168" s="35">
        <v>358558.1</v>
      </c>
      <c r="AQ168" s="35">
        <v>358558.1</v>
      </c>
      <c r="AR168" s="35">
        <v>358558.1</v>
      </c>
      <c r="AS168" s="35">
        <v>358558.1</v>
      </c>
      <c r="AT168" s="35">
        <v>358558.1</v>
      </c>
      <c r="AU168" s="35">
        <v>938721.7</v>
      </c>
      <c r="AV168" s="35">
        <v>938721.7</v>
      </c>
      <c r="AW168" s="35">
        <v>938721.7</v>
      </c>
      <c r="AX168" s="35">
        <v>938721.7</v>
      </c>
      <c r="AY168" s="35">
        <v>938721.7</v>
      </c>
      <c r="AZ168" s="35">
        <v>938721.7</v>
      </c>
      <c r="BA168" s="35">
        <v>938721.7</v>
      </c>
      <c r="BB168" s="35">
        <v>938721.7</v>
      </c>
      <c r="BC168" s="35">
        <v>938721.7</v>
      </c>
      <c r="BD168" s="35">
        <v>938721.7</v>
      </c>
    </row>
    <row r="169" spans="1:56" x14ac:dyDescent="0.25">
      <c r="A169" s="35" t="s">
        <v>707</v>
      </c>
      <c r="B169" s="35">
        <v>13511</v>
      </c>
      <c r="C169" s="35">
        <v>0</v>
      </c>
      <c r="D169" s="35">
        <v>0</v>
      </c>
      <c r="E169" s="35">
        <v>0</v>
      </c>
      <c r="F169" s="35">
        <v>0</v>
      </c>
      <c r="G169" s="35">
        <v>1</v>
      </c>
      <c r="H169" s="35">
        <v>0</v>
      </c>
      <c r="I169" s="35">
        <v>0</v>
      </c>
      <c r="J169" s="35">
        <v>0</v>
      </c>
      <c r="K169" s="35">
        <v>0</v>
      </c>
      <c r="L169" s="35">
        <v>0</v>
      </c>
      <c r="M169" s="35" t="s">
        <v>829</v>
      </c>
      <c r="N169" s="35" t="s">
        <v>830</v>
      </c>
      <c r="O169" s="35" t="s">
        <v>2</v>
      </c>
      <c r="P169" s="35">
        <v>13511</v>
      </c>
      <c r="Q169" s="35">
        <v>393815.3</v>
      </c>
      <c r="R169" s="35">
        <v>39031.480000000003</v>
      </c>
      <c r="S169" s="35">
        <v>2032927</v>
      </c>
      <c r="T169" s="35">
        <v>1704353</v>
      </c>
      <c r="U169" s="35">
        <v>328573.90000000002</v>
      </c>
      <c r="V169" s="35">
        <v>0.16162599999999999</v>
      </c>
      <c r="W169" s="35">
        <v>2123684</v>
      </c>
      <c r="X169" s="35">
        <v>1153066</v>
      </c>
      <c r="Y169" s="35">
        <v>970617.7</v>
      </c>
      <c r="Z169" s="35">
        <v>0.45704400000000001</v>
      </c>
      <c r="AA169" s="35">
        <v>96224.61</v>
      </c>
      <c r="AB169" s="35">
        <v>96224.61</v>
      </c>
      <c r="AC169" s="35">
        <v>0</v>
      </c>
      <c r="AD169" s="35">
        <v>0</v>
      </c>
      <c r="AE169" s="35">
        <v>17271.12</v>
      </c>
      <c r="AF169" s="35">
        <v>17271.12</v>
      </c>
      <c r="AG169" s="35">
        <v>0</v>
      </c>
      <c r="AH169" s="35">
        <v>0</v>
      </c>
      <c r="AI169" s="35">
        <v>537770.9</v>
      </c>
      <c r="AJ169" s="35">
        <v>-432847</v>
      </c>
      <c r="AK169" s="35">
        <v>17271.12</v>
      </c>
      <c r="AL169" s="35">
        <v>17271.12</v>
      </c>
      <c r="AM169" s="35">
        <v>17271.12</v>
      </c>
      <c r="AN169" s="35">
        <v>17271.12</v>
      </c>
      <c r="AO169" s="35">
        <v>17271.12</v>
      </c>
      <c r="AP169" s="35">
        <v>17271.12</v>
      </c>
      <c r="AQ169" s="35">
        <v>17271.12</v>
      </c>
      <c r="AR169" s="35">
        <v>17271.12</v>
      </c>
      <c r="AS169" s="35">
        <v>17271.12</v>
      </c>
      <c r="AT169" s="35">
        <v>17271.12</v>
      </c>
      <c r="AU169" s="35">
        <v>96224.61</v>
      </c>
      <c r="AV169" s="35">
        <v>96224.61</v>
      </c>
      <c r="AW169" s="35">
        <v>96224.61</v>
      </c>
      <c r="AX169" s="35">
        <v>96224.61</v>
      </c>
      <c r="AY169" s="35">
        <v>96224.61</v>
      </c>
      <c r="AZ169" s="35">
        <v>96224.61</v>
      </c>
      <c r="BA169" s="35">
        <v>96224.61</v>
      </c>
      <c r="BB169" s="35">
        <v>96224.61</v>
      </c>
      <c r="BC169" s="35">
        <v>96224.61</v>
      </c>
      <c r="BD169" s="35">
        <v>96224.61</v>
      </c>
    </row>
    <row r="170" spans="1:56" x14ac:dyDescent="0.25">
      <c r="A170" s="35" t="s">
        <v>708</v>
      </c>
      <c r="B170" s="35">
        <v>13512</v>
      </c>
      <c r="C170" s="35">
        <v>0</v>
      </c>
      <c r="D170" s="35">
        <v>0</v>
      </c>
      <c r="E170" s="35">
        <v>0</v>
      </c>
      <c r="F170" s="35">
        <v>0</v>
      </c>
      <c r="G170" s="35">
        <v>0</v>
      </c>
      <c r="H170" s="35">
        <v>0</v>
      </c>
      <c r="I170" s="35">
        <v>0</v>
      </c>
      <c r="J170" s="35">
        <v>0</v>
      </c>
      <c r="K170" s="35">
        <v>0</v>
      </c>
      <c r="L170" s="35">
        <v>0</v>
      </c>
      <c r="M170" s="35" t="s">
        <v>829</v>
      </c>
      <c r="N170" s="35" t="s">
        <v>830</v>
      </c>
      <c r="O170" s="35" t="s">
        <v>2</v>
      </c>
      <c r="P170" s="35">
        <v>13512</v>
      </c>
      <c r="Q170" s="35">
        <v>2019142</v>
      </c>
      <c r="R170" s="35">
        <v>97578.69</v>
      </c>
      <c r="S170" s="35">
        <v>15337176</v>
      </c>
      <c r="T170" s="35">
        <v>7845635</v>
      </c>
      <c r="U170" s="35">
        <v>7491541</v>
      </c>
      <c r="V170" s="35">
        <v>0.488456</v>
      </c>
      <c r="W170" s="35">
        <v>9532775</v>
      </c>
      <c r="X170" s="35">
        <v>2512677</v>
      </c>
      <c r="Y170" s="35">
        <v>7020098</v>
      </c>
      <c r="Z170" s="35">
        <v>0.73641699999999999</v>
      </c>
      <c r="AA170" s="35">
        <v>605749.30000000005</v>
      </c>
      <c r="AB170" s="35">
        <v>605749.30000000005</v>
      </c>
      <c r="AC170" s="35">
        <v>0</v>
      </c>
      <c r="AD170" s="35">
        <v>0</v>
      </c>
      <c r="AE170" s="35">
        <v>23906.28</v>
      </c>
      <c r="AF170" s="35">
        <v>23906.28</v>
      </c>
      <c r="AG170" s="35">
        <v>0</v>
      </c>
      <c r="AH170" s="35">
        <v>0</v>
      </c>
      <c r="AI170" s="35">
        <v>4903378</v>
      </c>
      <c r="AJ170" s="35">
        <v>-2116720</v>
      </c>
      <c r="AK170" s="35">
        <v>23906.28</v>
      </c>
      <c r="AL170" s="35">
        <v>23906.28</v>
      </c>
      <c r="AM170" s="35">
        <v>23906.28</v>
      </c>
      <c r="AN170" s="35">
        <v>23906.28</v>
      </c>
      <c r="AO170" s="35">
        <v>23906.28</v>
      </c>
      <c r="AP170" s="35">
        <v>23906.28</v>
      </c>
      <c r="AQ170" s="35">
        <v>23906.28</v>
      </c>
      <c r="AR170" s="35">
        <v>23906.28</v>
      </c>
      <c r="AS170" s="35">
        <v>23906.28</v>
      </c>
      <c r="AT170" s="35">
        <v>23906.28</v>
      </c>
      <c r="AU170" s="35">
        <v>605749.30000000005</v>
      </c>
      <c r="AV170" s="35">
        <v>605749.30000000005</v>
      </c>
      <c r="AW170" s="35">
        <v>605749.30000000005</v>
      </c>
      <c r="AX170" s="35">
        <v>605749.30000000005</v>
      </c>
      <c r="AY170" s="35">
        <v>605749.30000000005</v>
      </c>
      <c r="AZ170" s="35">
        <v>605749.30000000005</v>
      </c>
      <c r="BA170" s="35">
        <v>605749.30000000005</v>
      </c>
      <c r="BB170" s="35">
        <v>605749.30000000005</v>
      </c>
      <c r="BC170" s="35">
        <v>605749.30000000005</v>
      </c>
      <c r="BD170" s="35">
        <v>605749.30000000005</v>
      </c>
    </row>
    <row r="171" spans="1:56" x14ac:dyDescent="0.25">
      <c r="A171" s="35" t="s">
        <v>710</v>
      </c>
      <c r="B171" s="35">
        <v>13514</v>
      </c>
      <c r="C171" s="35">
        <v>0</v>
      </c>
      <c r="D171" s="35">
        <v>0</v>
      </c>
      <c r="E171" s="35">
        <v>0</v>
      </c>
      <c r="F171" s="35">
        <v>0</v>
      </c>
      <c r="G171" s="35">
        <v>0</v>
      </c>
      <c r="H171" s="35">
        <v>0</v>
      </c>
      <c r="I171" s="35">
        <v>0</v>
      </c>
      <c r="J171" s="35">
        <v>0</v>
      </c>
      <c r="K171" s="35">
        <v>0</v>
      </c>
      <c r="L171" s="35">
        <v>0</v>
      </c>
      <c r="M171" s="35" t="s">
        <v>829</v>
      </c>
      <c r="N171" s="35" t="s">
        <v>830</v>
      </c>
      <c r="O171" s="35" t="s">
        <v>2</v>
      </c>
      <c r="P171" s="35">
        <v>13514</v>
      </c>
      <c r="Q171" s="35">
        <v>1007333</v>
      </c>
      <c r="R171" s="35">
        <v>28133.48</v>
      </c>
      <c r="S171" s="35">
        <v>2345255</v>
      </c>
      <c r="T171" s="35">
        <v>1941946</v>
      </c>
      <c r="U171" s="35">
        <v>403309.2</v>
      </c>
      <c r="V171" s="35">
        <v>0.17196800000000001</v>
      </c>
      <c r="W171" s="35">
        <v>1678452</v>
      </c>
      <c r="X171" s="35">
        <v>1009871</v>
      </c>
      <c r="Y171" s="35">
        <v>668581</v>
      </c>
      <c r="Z171" s="35">
        <v>0.39833200000000002</v>
      </c>
      <c r="AA171" s="35">
        <v>199205.4</v>
      </c>
      <c r="AB171" s="35">
        <v>199205.4</v>
      </c>
      <c r="AC171" s="35">
        <v>0</v>
      </c>
      <c r="AD171" s="35">
        <v>0</v>
      </c>
      <c r="AE171" s="35">
        <v>3901.8780000000002</v>
      </c>
      <c r="AF171" s="35">
        <v>3901.8780000000002</v>
      </c>
      <c r="AG171" s="35">
        <v>0</v>
      </c>
      <c r="AH171" s="35">
        <v>0</v>
      </c>
      <c r="AI171" s="35">
        <v>-366886</v>
      </c>
      <c r="AJ171" s="35">
        <v>-1035467</v>
      </c>
      <c r="AK171" s="35">
        <v>3901.8780000000002</v>
      </c>
      <c r="AL171" s="35">
        <v>3901.8780000000002</v>
      </c>
      <c r="AM171" s="35">
        <v>3901.8780000000002</v>
      </c>
      <c r="AN171" s="35">
        <v>3901.8780000000002</v>
      </c>
      <c r="AO171" s="35">
        <v>3901.8780000000002</v>
      </c>
      <c r="AP171" s="35">
        <v>3901.8780000000002</v>
      </c>
      <c r="AQ171" s="35">
        <v>3901.8780000000002</v>
      </c>
      <c r="AR171" s="35">
        <v>3901.8780000000002</v>
      </c>
      <c r="AS171" s="35">
        <v>3901.8780000000002</v>
      </c>
      <c r="AT171" s="35">
        <v>3901.8780000000002</v>
      </c>
      <c r="AU171" s="35">
        <v>199205.4</v>
      </c>
      <c r="AV171" s="35">
        <v>199205.4</v>
      </c>
      <c r="AW171" s="35">
        <v>199205.4</v>
      </c>
      <c r="AX171" s="35">
        <v>199205.4</v>
      </c>
      <c r="AY171" s="35">
        <v>199205.4</v>
      </c>
      <c r="AZ171" s="35">
        <v>199205.4</v>
      </c>
      <c r="BA171" s="35">
        <v>199205.4</v>
      </c>
      <c r="BB171" s="35">
        <v>199205.4</v>
      </c>
      <c r="BC171" s="35">
        <v>199205.4</v>
      </c>
      <c r="BD171" s="35">
        <v>199205.4</v>
      </c>
    </row>
    <row r="172" spans="1:56" x14ac:dyDescent="0.25">
      <c r="A172" s="35" t="s">
        <v>188</v>
      </c>
      <c r="B172" s="35">
        <v>13516</v>
      </c>
      <c r="C172" s="35">
        <v>0</v>
      </c>
      <c r="D172" s="35">
        <v>0</v>
      </c>
      <c r="E172" s="35">
        <v>0</v>
      </c>
      <c r="F172" s="35">
        <v>0</v>
      </c>
      <c r="G172" s="35">
        <v>1</v>
      </c>
      <c r="H172" s="35">
        <v>0</v>
      </c>
      <c r="I172" s="35">
        <v>0</v>
      </c>
      <c r="J172" s="35">
        <v>0</v>
      </c>
      <c r="K172" s="35">
        <v>0</v>
      </c>
      <c r="L172" s="35">
        <v>0</v>
      </c>
      <c r="M172" s="35" t="s">
        <v>829</v>
      </c>
      <c r="N172" s="35" t="s">
        <v>830</v>
      </c>
      <c r="O172" s="35" t="s">
        <v>2</v>
      </c>
      <c r="P172" s="35">
        <v>13516</v>
      </c>
      <c r="Q172" s="35">
        <v>500000</v>
      </c>
      <c r="R172" s="35">
        <v>39031.480000000003</v>
      </c>
      <c r="S172" s="35">
        <v>14189000</v>
      </c>
      <c r="T172" s="35">
        <v>8955717</v>
      </c>
      <c r="U172" s="35">
        <v>5233282</v>
      </c>
      <c r="V172" s="35">
        <v>0.36882700000000002</v>
      </c>
      <c r="W172" s="35">
        <v>9453740</v>
      </c>
      <c r="X172" s="35">
        <v>4321451</v>
      </c>
      <c r="Y172" s="35">
        <v>5132289</v>
      </c>
      <c r="Z172" s="35">
        <v>0.54288499999999995</v>
      </c>
      <c r="AA172" s="35">
        <v>9414681</v>
      </c>
      <c r="AB172" s="35">
        <v>4595219</v>
      </c>
      <c r="AC172" s="35">
        <v>4819461</v>
      </c>
      <c r="AD172" s="35">
        <v>0.51190899999999995</v>
      </c>
      <c r="AE172" s="35">
        <v>6891062</v>
      </c>
      <c r="AF172" s="35">
        <v>2615808</v>
      </c>
      <c r="AG172" s="35">
        <v>4275255</v>
      </c>
      <c r="AH172" s="35">
        <v>0.62040600000000001</v>
      </c>
      <c r="AI172" s="35">
        <v>4593258</v>
      </c>
      <c r="AJ172" s="35">
        <v>3736223</v>
      </c>
      <c r="AK172" s="35">
        <v>6891062</v>
      </c>
      <c r="AL172" s="35">
        <v>6891062</v>
      </c>
      <c r="AM172" s="35">
        <v>6891062</v>
      </c>
      <c r="AN172" s="35">
        <v>6891062</v>
      </c>
      <c r="AO172" s="35">
        <v>2615808</v>
      </c>
      <c r="AP172" s="35">
        <v>6891062</v>
      </c>
      <c r="AQ172" s="35">
        <v>6891062</v>
      </c>
      <c r="AR172" s="35">
        <v>6891062</v>
      </c>
      <c r="AS172" s="35">
        <v>6891062</v>
      </c>
      <c r="AT172" s="35">
        <v>6891062</v>
      </c>
      <c r="AU172" s="35">
        <v>9414681</v>
      </c>
      <c r="AV172" s="35">
        <v>9414681</v>
      </c>
      <c r="AW172" s="35">
        <v>9414681</v>
      </c>
      <c r="AX172" s="35">
        <v>9414681</v>
      </c>
      <c r="AY172" s="35">
        <v>4595219</v>
      </c>
      <c r="AZ172" s="35">
        <v>9414681</v>
      </c>
      <c r="BA172" s="35">
        <v>9414681</v>
      </c>
      <c r="BB172" s="35">
        <v>9414681</v>
      </c>
      <c r="BC172" s="35">
        <v>9414681</v>
      </c>
      <c r="BD172" s="35">
        <v>9414681</v>
      </c>
    </row>
    <row r="173" spans="1:56" x14ac:dyDescent="0.25">
      <c r="A173" s="35" t="s">
        <v>554</v>
      </c>
      <c r="B173" s="35">
        <v>13517</v>
      </c>
      <c r="C173" s="35">
        <v>0</v>
      </c>
      <c r="D173" s="35">
        <v>0</v>
      </c>
      <c r="E173" s="35">
        <v>0</v>
      </c>
      <c r="F173" s="35">
        <v>0</v>
      </c>
      <c r="G173" s="35">
        <v>1</v>
      </c>
      <c r="H173" s="35">
        <v>0</v>
      </c>
      <c r="I173" s="35">
        <v>0</v>
      </c>
      <c r="J173" s="35">
        <v>0</v>
      </c>
      <c r="K173" s="35">
        <v>0</v>
      </c>
      <c r="L173" s="35">
        <v>0</v>
      </c>
      <c r="M173" s="35" t="s">
        <v>829</v>
      </c>
      <c r="N173" s="35" t="s">
        <v>830</v>
      </c>
      <c r="O173" s="35" t="s">
        <v>2</v>
      </c>
      <c r="P173" s="35">
        <v>13517</v>
      </c>
      <c r="Q173" s="35">
        <v>592000</v>
      </c>
      <c r="R173" s="35">
        <v>78062.95</v>
      </c>
      <c r="S173" s="35">
        <v>7915759</v>
      </c>
      <c r="T173" s="35">
        <v>6666358</v>
      </c>
      <c r="U173" s="35">
        <v>1249402</v>
      </c>
      <c r="V173" s="35">
        <v>0.15783700000000001</v>
      </c>
      <c r="W173" s="35">
        <v>9375696</v>
      </c>
      <c r="X173" s="35">
        <v>2819010</v>
      </c>
      <c r="Y173" s="35">
        <v>6556686</v>
      </c>
      <c r="Z173" s="35">
        <v>0.69932799999999995</v>
      </c>
      <c r="AA173" s="35">
        <v>974459.9</v>
      </c>
      <c r="AB173" s="35">
        <v>972952.3</v>
      </c>
      <c r="AC173" s="35">
        <v>1507.6320000000001</v>
      </c>
      <c r="AD173" s="35">
        <v>1.547E-3</v>
      </c>
      <c r="AE173" s="35">
        <v>99452.74</v>
      </c>
      <c r="AF173" s="35">
        <v>59396.29</v>
      </c>
      <c r="AG173" s="35">
        <v>40056.46</v>
      </c>
      <c r="AH173" s="35">
        <v>0.40276899999999999</v>
      </c>
      <c r="AI173" s="35">
        <v>5886623</v>
      </c>
      <c r="AJ173" s="35">
        <v>-630006</v>
      </c>
      <c r="AK173" s="35">
        <v>99452.74</v>
      </c>
      <c r="AL173" s="35">
        <v>99452.74</v>
      </c>
      <c r="AM173" s="35">
        <v>99452.74</v>
      </c>
      <c r="AN173" s="35">
        <v>99452.74</v>
      </c>
      <c r="AO173" s="35">
        <v>59396.29</v>
      </c>
      <c r="AP173" s="35">
        <v>99452.74</v>
      </c>
      <c r="AQ173" s="35">
        <v>99452.74</v>
      </c>
      <c r="AR173" s="35">
        <v>99452.74</v>
      </c>
      <c r="AS173" s="35">
        <v>99452.74</v>
      </c>
      <c r="AT173" s="35">
        <v>99452.74</v>
      </c>
      <c r="AU173" s="35">
        <v>974459.9</v>
      </c>
      <c r="AV173" s="35">
        <v>974459.9</v>
      </c>
      <c r="AW173" s="35">
        <v>974459.9</v>
      </c>
      <c r="AX173" s="35">
        <v>974459.9</v>
      </c>
      <c r="AY173" s="35">
        <v>972952.3</v>
      </c>
      <c r="AZ173" s="35">
        <v>974459.9</v>
      </c>
      <c r="BA173" s="35">
        <v>974459.9</v>
      </c>
      <c r="BB173" s="35">
        <v>974459.9</v>
      </c>
      <c r="BC173" s="35">
        <v>974459.9</v>
      </c>
      <c r="BD173" s="35">
        <v>974459.9</v>
      </c>
    </row>
    <row r="174" spans="1:56" x14ac:dyDescent="0.25">
      <c r="A174" s="35" t="s">
        <v>713</v>
      </c>
      <c r="B174" s="35">
        <v>13522</v>
      </c>
      <c r="C174" s="35">
        <v>0</v>
      </c>
      <c r="D174" s="35">
        <v>0</v>
      </c>
      <c r="E174" s="35">
        <v>0</v>
      </c>
      <c r="F174" s="35">
        <v>0</v>
      </c>
      <c r="G174" s="35">
        <v>0</v>
      </c>
      <c r="H174" s="35">
        <v>0</v>
      </c>
      <c r="I174" s="35">
        <v>0</v>
      </c>
      <c r="J174" s="35">
        <v>0</v>
      </c>
      <c r="K174" s="35">
        <v>0</v>
      </c>
      <c r="L174" s="35">
        <v>0</v>
      </c>
      <c r="M174" s="35" t="s">
        <v>829</v>
      </c>
      <c r="N174" s="35" t="s">
        <v>830</v>
      </c>
      <c r="O174" s="35" t="s">
        <v>2</v>
      </c>
      <c r="P174" s="35">
        <v>13522</v>
      </c>
      <c r="Q174" s="35">
        <v>907139.6</v>
      </c>
      <c r="R174" s="35">
        <v>117094.39999999999</v>
      </c>
      <c r="S174" s="35">
        <v>8800216</v>
      </c>
      <c r="T174" s="35">
        <v>5759748</v>
      </c>
      <c r="U174" s="35">
        <v>3040468</v>
      </c>
      <c r="V174" s="35">
        <v>0.345499</v>
      </c>
      <c r="W174" s="35">
        <v>5742853</v>
      </c>
      <c r="X174" s="35">
        <v>2151247</v>
      </c>
      <c r="Y174" s="35">
        <v>3591606</v>
      </c>
      <c r="Z174" s="35">
        <v>0.62540399999999996</v>
      </c>
      <c r="AA174" s="35">
        <v>150936.70000000001</v>
      </c>
      <c r="AB174" s="35">
        <v>150936.70000000001</v>
      </c>
      <c r="AC174" s="35">
        <v>0</v>
      </c>
      <c r="AD174" s="35">
        <v>0</v>
      </c>
      <c r="AE174" s="35">
        <v>3094.3449999999998</v>
      </c>
      <c r="AF174" s="35">
        <v>3094.3449999999998</v>
      </c>
      <c r="AG174" s="35">
        <v>0</v>
      </c>
      <c r="AH174" s="35">
        <v>0</v>
      </c>
      <c r="AI174" s="35">
        <v>2567372</v>
      </c>
      <c r="AJ174" s="35">
        <v>-1024234</v>
      </c>
      <c r="AK174" s="35">
        <v>3094.3449999999998</v>
      </c>
      <c r="AL174" s="35">
        <v>3094.3449999999998</v>
      </c>
      <c r="AM174" s="35">
        <v>3094.3449999999998</v>
      </c>
      <c r="AN174" s="35">
        <v>3094.3449999999998</v>
      </c>
      <c r="AO174" s="35">
        <v>3094.3449999999998</v>
      </c>
      <c r="AP174" s="35">
        <v>3094.3449999999998</v>
      </c>
      <c r="AQ174" s="35">
        <v>3094.3449999999998</v>
      </c>
      <c r="AR174" s="35">
        <v>3094.3449999999998</v>
      </c>
      <c r="AS174" s="35">
        <v>3094.3449999999998</v>
      </c>
      <c r="AT174" s="35">
        <v>3094.3449999999998</v>
      </c>
      <c r="AU174" s="35">
        <v>150936.70000000001</v>
      </c>
      <c r="AV174" s="35">
        <v>150936.70000000001</v>
      </c>
      <c r="AW174" s="35">
        <v>150936.70000000001</v>
      </c>
      <c r="AX174" s="35">
        <v>150936.70000000001</v>
      </c>
      <c r="AY174" s="35">
        <v>150936.70000000001</v>
      </c>
      <c r="AZ174" s="35">
        <v>150936.70000000001</v>
      </c>
      <c r="BA174" s="35">
        <v>150936.70000000001</v>
      </c>
      <c r="BB174" s="35">
        <v>150936.70000000001</v>
      </c>
      <c r="BC174" s="35">
        <v>150936.70000000001</v>
      </c>
      <c r="BD174" s="35">
        <v>150936.70000000001</v>
      </c>
    </row>
    <row r="175" spans="1:56" x14ac:dyDescent="0.25">
      <c r="A175" s="35" t="s">
        <v>715</v>
      </c>
      <c r="B175" s="35">
        <v>13530</v>
      </c>
      <c r="C175" s="35">
        <v>0</v>
      </c>
      <c r="D175" s="35">
        <v>0</v>
      </c>
      <c r="E175" s="35">
        <v>0</v>
      </c>
      <c r="F175" s="35">
        <v>0</v>
      </c>
      <c r="G175" s="35">
        <v>0</v>
      </c>
      <c r="H175" s="35">
        <v>0</v>
      </c>
      <c r="I175" s="35">
        <v>0</v>
      </c>
      <c r="J175" s="35">
        <v>0</v>
      </c>
      <c r="K175" s="35">
        <v>0</v>
      </c>
      <c r="L175" s="35">
        <v>0</v>
      </c>
      <c r="M175" s="35" t="s">
        <v>829</v>
      </c>
      <c r="N175" s="35" t="s">
        <v>830</v>
      </c>
      <c r="O175" s="35" t="s">
        <v>2</v>
      </c>
      <c r="P175" s="35">
        <v>13530</v>
      </c>
      <c r="Q175" s="35">
        <v>500000</v>
      </c>
      <c r="R175" s="35">
        <v>39031.480000000003</v>
      </c>
      <c r="S175" s="35">
        <v>4375218</v>
      </c>
      <c r="T175" s="35">
        <v>4018035</v>
      </c>
      <c r="U175" s="35">
        <v>357183.2</v>
      </c>
      <c r="V175" s="35">
        <v>8.1638000000000002E-2</v>
      </c>
      <c r="W175" s="35">
        <v>855585.1</v>
      </c>
      <c r="X175" s="35">
        <v>412548.1</v>
      </c>
      <c r="Y175" s="35">
        <v>443037</v>
      </c>
      <c r="Z175" s="35">
        <v>0.517818</v>
      </c>
      <c r="AA175" s="35">
        <v>507973.4</v>
      </c>
      <c r="AB175" s="35">
        <v>507973.4</v>
      </c>
      <c r="AC175" s="35">
        <v>0</v>
      </c>
      <c r="AD175" s="35">
        <v>0</v>
      </c>
      <c r="AE175" s="35">
        <v>8264.7459999999992</v>
      </c>
      <c r="AF175" s="35">
        <v>8264.7459999999992</v>
      </c>
      <c r="AG175" s="35">
        <v>0</v>
      </c>
      <c r="AH175" s="35">
        <v>0</v>
      </c>
      <c r="AI175" s="35">
        <v>-95994.5</v>
      </c>
      <c r="AJ175" s="35">
        <v>-539031</v>
      </c>
      <c r="AK175" s="35">
        <v>8264.7459999999992</v>
      </c>
      <c r="AL175" s="35">
        <v>8264.7459999999992</v>
      </c>
      <c r="AM175" s="35">
        <v>8264.7459999999992</v>
      </c>
      <c r="AN175" s="35">
        <v>8264.7459999999992</v>
      </c>
      <c r="AO175" s="35">
        <v>8264.7459999999992</v>
      </c>
      <c r="AP175" s="35">
        <v>8264.7459999999992</v>
      </c>
      <c r="AQ175" s="35">
        <v>8264.7459999999992</v>
      </c>
      <c r="AR175" s="35">
        <v>8264.7459999999992</v>
      </c>
      <c r="AS175" s="35">
        <v>8264.7459999999992</v>
      </c>
      <c r="AT175" s="35">
        <v>8264.7459999999992</v>
      </c>
      <c r="AU175" s="35">
        <v>507973.4</v>
      </c>
      <c r="AV175" s="35">
        <v>507973.4</v>
      </c>
      <c r="AW175" s="35">
        <v>507973.4</v>
      </c>
      <c r="AX175" s="35">
        <v>507973.4</v>
      </c>
      <c r="AY175" s="35">
        <v>507973.4</v>
      </c>
      <c r="AZ175" s="35">
        <v>507973.4</v>
      </c>
      <c r="BA175" s="35">
        <v>507973.4</v>
      </c>
      <c r="BB175" s="35">
        <v>507973.4</v>
      </c>
      <c r="BC175" s="35">
        <v>507973.4</v>
      </c>
      <c r="BD175" s="35">
        <v>507973.4</v>
      </c>
    </row>
    <row r="176" spans="1:56" x14ac:dyDescent="0.25">
      <c r="A176" s="35" t="s">
        <v>153</v>
      </c>
      <c r="B176" s="35">
        <v>13533</v>
      </c>
      <c r="C176" s="35">
        <v>0</v>
      </c>
      <c r="D176" s="35">
        <v>0</v>
      </c>
      <c r="E176" s="35">
        <v>0</v>
      </c>
      <c r="F176" s="35">
        <v>0</v>
      </c>
      <c r="G176" s="35">
        <v>0</v>
      </c>
      <c r="H176" s="35">
        <v>0</v>
      </c>
      <c r="I176" s="35">
        <v>0</v>
      </c>
      <c r="J176" s="35">
        <v>0</v>
      </c>
      <c r="K176" s="35">
        <v>0</v>
      </c>
      <c r="L176" s="35">
        <v>0</v>
      </c>
      <c r="M176" s="35" t="s">
        <v>829</v>
      </c>
      <c r="N176" s="35" t="s">
        <v>830</v>
      </c>
      <c r="O176" s="35" t="s">
        <v>2</v>
      </c>
      <c r="P176" s="35">
        <v>13533</v>
      </c>
      <c r="Q176" s="35">
        <v>580000</v>
      </c>
      <c r="R176" s="35">
        <v>28133.48</v>
      </c>
      <c r="S176" s="35">
        <v>24272000</v>
      </c>
      <c r="T176" s="35">
        <v>6729579</v>
      </c>
      <c r="U176" s="35">
        <v>17542421</v>
      </c>
      <c r="V176" s="35">
        <v>0.72274300000000002</v>
      </c>
      <c r="W176" s="35">
        <v>13096962</v>
      </c>
      <c r="X176" s="35">
        <v>2802470</v>
      </c>
      <c r="Y176" s="35">
        <v>10294492</v>
      </c>
      <c r="Z176" s="35">
        <v>0.78602099999999997</v>
      </c>
      <c r="AA176" s="35">
        <v>18835624</v>
      </c>
      <c r="AB176" s="35">
        <v>3671385</v>
      </c>
      <c r="AC176" s="35">
        <v>15164239</v>
      </c>
      <c r="AD176" s="35">
        <v>0.80508299999999999</v>
      </c>
      <c r="AE176" s="35">
        <v>9254423</v>
      </c>
      <c r="AF176" s="35">
        <v>1765961</v>
      </c>
      <c r="AG176" s="35">
        <v>7488462</v>
      </c>
      <c r="AH176" s="35">
        <v>0.80917700000000004</v>
      </c>
      <c r="AI176" s="35">
        <v>9686359</v>
      </c>
      <c r="AJ176" s="35">
        <v>6880328</v>
      </c>
      <c r="AK176" s="35">
        <v>9254423</v>
      </c>
      <c r="AL176" s="35">
        <v>9254423</v>
      </c>
      <c r="AM176" s="35">
        <v>9254423</v>
      </c>
      <c r="AN176" s="35">
        <v>9254423</v>
      </c>
      <c r="AO176" s="35">
        <v>9254423</v>
      </c>
      <c r="AP176" s="35">
        <v>9254423</v>
      </c>
      <c r="AQ176" s="35">
        <v>9254423</v>
      </c>
      <c r="AR176" s="35">
        <v>9254423</v>
      </c>
      <c r="AS176" s="35">
        <v>9254423</v>
      </c>
      <c r="AT176" s="35">
        <v>9254423</v>
      </c>
      <c r="AU176" s="35">
        <v>18835624</v>
      </c>
      <c r="AV176" s="35">
        <v>18835624</v>
      </c>
      <c r="AW176" s="35">
        <v>18835624</v>
      </c>
      <c r="AX176" s="35">
        <v>18835624</v>
      </c>
      <c r="AY176" s="35">
        <v>18835624</v>
      </c>
      <c r="AZ176" s="35">
        <v>18835624</v>
      </c>
      <c r="BA176" s="35">
        <v>18835624</v>
      </c>
      <c r="BB176" s="35">
        <v>18835624</v>
      </c>
      <c r="BC176" s="35">
        <v>18835624</v>
      </c>
      <c r="BD176" s="35">
        <v>18835624</v>
      </c>
    </row>
    <row r="177" spans="1:56" x14ac:dyDescent="0.25">
      <c r="A177" s="35" t="s">
        <v>719</v>
      </c>
      <c r="B177" s="35">
        <v>13538</v>
      </c>
      <c r="C177" s="35">
        <v>0</v>
      </c>
      <c r="D177" s="35">
        <v>0</v>
      </c>
      <c r="E177" s="35">
        <v>0</v>
      </c>
      <c r="F177" s="35">
        <v>0</v>
      </c>
      <c r="G177" s="35">
        <v>0</v>
      </c>
      <c r="H177" s="35">
        <v>0</v>
      </c>
      <c r="I177" s="35">
        <v>0</v>
      </c>
      <c r="J177" s="35">
        <v>0</v>
      </c>
      <c r="K177" s="35">
        <v>0</v>
      </c>
      <c r="L177" s="35">
        <v>0</v>
      </c>
      <c r="M177" s="35" t="s">
        <v>829</v>
      </c>
      <c r="N177" s="35" t="s">
        <v>830</v>
      </c>
      <c r="O177" s="35" t="s">
        <v>2</v>
      </c>
      <c r="P177" s="35">
        <v>13538</v>
      </c>
      <c r="Q177" s="35">
        <v>2647467</v>
      </c>
      <c r="R177" s="35">
        <v>39031.480000000003</v>
      </c>
      <c r="S177" s="35">
        <v>3533318</v>
      </c>
      <c r="T177" s="35">
        <v>2508714</v>
      </c>
      <c r="U177" s="35">
        <v>1024604</v>
      </c>
      <c r="V177" s="35">
        <v>0.28998400000000002</v>
      </c>
      <c r="W177" s="35">
        <v>2817781</v>
      </c>
      <c r="X177" s="35">
        <v>1375399</v>
      </c>
      <c r="Y177" s="35">
        <v>1442383</v>
      </c>
      <c r="Z177" s="35">
        <v>0.51188599999999995</v>
      </c>
      <c r="AA177" s="35">
        <v>15354.3</v>
      </c>
      <c r="AB177" s="35">
        <v>15354.3</v>
      </c>
      <c r="AC177" s="35">
        <v>0</v>
      </c>
      <c r="AD177" s="35">
        <v>0</v>
      </c>
      <c r="AE177" s="35">
        <v>1098.5709999999999</v>
      </c>
      <c r="AF177" s="35">
        <v>1098.5709999999999</v>
      </c>
      <c r="AG177" s="35">
        <v>0</v>
      </c>
      <c r="AH177" s="35">
        <v>0</v>
      </c>
      <c r="AI177" s="35">
        <v>-1244116</v>
      </c>
      <c r="AJ177" s="35">
        <v>-2686498</v>
      </c>
      <c r="AK177" s="35">
        <v>1098.5709999999999</v>
      </c>
      <c r="AL177" s="35">
        <v>1098.5709999999999</v>
      </c>
      <c r="AM177" s="35">
        <v>1098.5709999999999</v>
      </c>
      <c r="AN177" s="35">
        <v>1098.5709999999999</v>
      </c>
      <c r="AO177" s="35">
        <v>1098.5709999999999</v>
      </c>
      <c r="AP177" s="35">
        <v>1098.5709999999999</v>
      </c>
      <c r="AQ177" s="35">
        <v>1098.5709999999999</v>
      </c>
      <c r="AR177" s="35">
        <v>1098.5709999999999</v>
      </c>
      <c r="AS177" s="35">
        <v>1098.5709999999999</v>
      </c>
      <c r="AT177" s="35">
        <v>1098.5709999999999</v>
      </c>
      <c r="AU177" s="35">
        <v>15354.3</v>
      </c>
      <c r="AV177" s="35">
        <v>15354.3</v>
      </c>
      <c r="AW177" s="35">
        <v>15354.3</v>
      </c>
      <c r="AX177" s="35">
        <v>15354.3</v>
      </c>
      <c r="AY177" s="35">
        <v>15354.3</v>
      </c>
      <c r="AZ177" s="35">
        <v>15354.3</v>
      </c>
      <c r="BA177" s="35">
        <v>15354.3</v>
      </c>
      <c r="BB177" s="35">
        <v>15354.3</v>
      </c>
      <c r="BC177" s="35">
        <v>15354.3</v>
      </c>
      <c r="BD177" s="35">
        <v>15354.3</v>
      </c>
    </row>
    <row r="178" spans="1:56" x14ac:dyDescent="0.25">
      <c r="A178" s="35" t="s">
        <v>720</v>
      </c>
      <c r="B178" s="35">
        <v>13539</v>
      </c>
      <c r="C178" s="35">
        <v>0</v>
      </c>
      <c r="D178" s="35">
        <v>0</v>
      </c>
      <c r="E178" s="35">
        <v>0</v>
      </c>
      <c r="F178" s="35">
        <v>0</v>
      </c>
      <c r="G178" s="35">
        <v>0</v>
      </c>
      <c r="H178" s="35">
        <v>0</v>
      </c>
      <c r="I178" s="35">
        <v>0</v>
      </c>
      <c r="J178" s="35">
        <v>0</v>
      </c>
      <c r="K178" s="35">
        <v>0</v>
      </c>
      <c r="L178" s="35">
        <v>0</v>
      </c>
      <c r="M178" s="35" t="s">
        <v>829</v>
      </c>
      <c r="N178" s="35" t="s">
        <v>830</v>
      </c>
      <c r="O178" s="35" t="s">
        <v>2</v>
      </c>
      <c r="P178" s="35">
        <v>13539</v>
      </c>
      <c r="Q178" s="35">
        <v>500000</v>
      </c>
      <c r="R178" s="35">
        <v>39031.480000000003</v>
      </c>
      <c r="S178" s="35">
        <v>4924196</v>
      </c>
      <c r="T178" s="35">
        <v>3643190</v>
      </c>
      <c r="U178" s="35">
        <v>1281006</v>
      </c>
      <c r="V178" s="35">
        <v>0.26014500000000002</v>
      </c>
      <c r="W178" s="35">
        <v>2937862</v>
      </c>
      <c r="X178" s="35">
        <v>1649795</v>
      </c>
      <c r="Y178" s="35">
        <v>1288067</v>
      </c>
      <c r="Z178" s="35">
        <v>0.43843700000000002</v>
      </c>
      <c r="AA178" s="35">
        <v>112731.6</v>
      </c>
      <c r="AB178" s="35">
        <v>112731.6</v>
      </c>
      <c r="AC178" s="35">
        <v>0</v>
      </c>
      <c r="AD178" s="35">
        <v>0</v>
      </c>
      <c r="AE178" s="35">
        <v>2530.6289999999999</v>
      </c>
      <c r="AF178" s="35">
        <v>2530.6289999999999</v>
      </c>
      <c r="AG178" s="35">
        <v>0</v>
      </c>
      <c r="AH178" s="35">
        <v>0</v>
      </c>
      <c r="AI178" s="35">
        <v>749035.9</v>
      </c>
      <c r="AJ178" s="35">
        <v>-539031</v>
      </c>
      <c r="AK178" s="35">
        <v>2530.6289999999999</v>
      </c>
      <c r="AL178" s="35">
        <v>2530.6289999999999</v>
      </c>
      <c r="AM178" s="35">
        <v>2530.6289999999999</v>
      </c>
      <c r="AN178" s="35">
        <v>2530.6289999999999</v>
      </c>
      <c r="AO178" s="35">
        <v>2530.6289999999999</v>
      </c>
      <c r="AP178" s="35">
        <v>2530.6289999999999</v>
      </c>
      <c r="AQ178" s="35">
        <v>2530.6289999999999</v>
      </c>
      <c r="AR178" s="35">
        <v>2530.6289999999999</v>
      </c>
      <c r="AS178" s="35">
        <v>2530.6289999999999</v>
      </c>
      <c r="AT178" s="35">
        <v>2530.6289999999999</v>
      </c>
      <c r="AU178" s="35">
        <v>112731.6</v>
      </c>
      <c r="AV178" s="35">
        <v>112731.6</v>
      </c>
      <c r="AW178" s="35">
        <v>112731.6</v>
      </c>
      <c r="AX178" s="35">
        <v>112731.6</v>
      </c>
      <c r="AY178" s="35">
        <v>112731.6</v>
      </c>
      <c r="AZ178" s="35">
        <v>112731.6</v>
      </c>
      <c r="BA178" s="35">
        <v>112731.6</v>
      </c>
      <c r="BB178" s="35">
        <v>112731.6</v>
      </c>
      <c r="BC178" s="35">
        <v>112731.6</v>
      </c>
      <c r="BD178" s="35">
        <v>112731.6</v>
      </c>
    </row>
    <row r="179" spans="1:56" x14ac:dyDescent="0.25">
      <c r="A179" s="35" t="s">
        <v>462</v>
      </c>
      <c r="B179" s="35">
        <v>13540</v>
      </c>
      <c r="C179" s="35">
        <v>0</v>
      </c>
      <c r="D179" s="35">
        <v>0</v>
      </c>
      <c r="E179" s="35">
        <v>0</v>
      </c>
      <c r="F179" s="35">
        <v>0</v>
      </c>
      <c r="G179" s="35">
        <v>0</v>
      </c>
      <c r="H179" s="35">
        <v>0</v>
      </c>
      <c r="I179" s="35">
        <v>0</v>
      </c>
      <c r="J179" s="35">
        <v>0</v>
      </c>
      <c r="K179" s="35">
        <v>0</v>
      </c>
      <c r="L179" s="35">
        <v>0</v>
      </c>
      <c r="M179" s="35" t="s">
        <v>829</v>
      </c>
      <c r="N179" s="35" t="s">
        <v>830</v>
      </c>
      <c r="O179" s="35" t="s">
        <v>2</v>
      </c>
      <c r="P179" s="35">
        <v>13540</v>
      </c>
      <c r="Q179" s="35">
        <v>109560</v>
      </c>
      <c r="R179" s="35">
        <v>28133.48</v>
      </c>
      <c r="S179" s="35">
        <v>8264387</v>
      </c>
      <c r="T179" s="35">
        <v>4423332</v>
      </c>
      <c r="U179" s="35">
        <v>3841055</v>
      </c>
      <c r="V179" s="35">
        <v>0.46477200000000002</v>
      </c>
      <c r="W179" s="35">
        <v>1667384</v>
      </c>
      <c r="X179" s="35">
        <v>873379.8</v>
      </c>
      <c r="Y179" s="35">
        <v>794004.7</v>
      </c>
      <c r="Z179" s="35">
        <v>0.47619800000000001</v>
      </c>
      <c r="AA179" s="35">
        <v>6531106</v>
      </c>
      <c r="AB179" s="35">
        <v>3278902</v>
      </c>
      <c r="AC179" s="35">
        <v>3252205</v>
      </c>
      <c r="AD179" s="35">
        <v>0.49795600000000001</v>
      </c>
      <c r="AE179" s="35">
        <v>497492.2</v>
      </c>
      <c r="AF179" s="35">
        <v>249340.6</v>
      </c>
      <c r="AG179" s="35">
        <v>248151.6</v>
      </c>
      <c r="AH179" s="35">
        <v>0.498805</v>
      </c>
      <c r="AI179" s="35">
        <v>656311.19999999995</v>
      </c>
      <c r="AJ179" s="35">
        <v>110458.1</v>
      </c>
      <c r="AK179" s="35">
        <v>497492.2</v>
      </c>
      <c r="AL179" s="35">
        <v>497492.2</v>
      </c>
      <c r="AM179" s="35">
        <v>497492.2</v>
      </c>
      <c r="AN179" s="35">
        <v>497492.2</v>
      </c>
      <c r="AO179" s="35">
        <v>497492.2</v>
      </c>
      <c r="AP179" s="35">
        <v>497492.2</v>
      </c>
      <c r="AQ179" s="35">
        <v>497492.2</v>
      </c>
      <c r="AR179" s="35">
        <v>497492.2</v>
      </c>
      <c r="AS179" s="35">
        <v>497492.2</v>
      </c>
      <c r="AT179" s="35">
        <v>497492.2</v>
      </c>
      <c r="AU179" s="35">
        <v>6531106</v>
      </c>
      <c r="AV179" s="35">
        <v>6531106</v>
      </c>
      <c r="AW179" s="35">
        <v>6531106</v>
      </c>
      <c r="AX179" s="35">
        <v>6531106</v>
      </c>
      <c r="AY179" s="35">
        <v>6531106</v>
      </c>
      <c r="AZ179" s="35">
        <v>6531106</v>
      </c>
      <c r="BA179" s="35">
        <v>6531106</v>
      </c>
      <c r="BB179" s="35">
        <v>6531106</v>
      </c>
      <c r="BC179" s="35">
        <v>6531106</v>
      </c>
      <c r="BD179" s="35">
        <v>6531106</v>
      </c>
    </row>
    <row r="180" spans="1:56" x14ac:dyDescent="0.25">
      <c r="A180" s="35" t="s">
        <v>722</v>
      </c>
      <c r="B180" s="35">
        <v>13544</v>
      </c>
      <c r="C180" s="35">
        <v>0</v>
      </c>
      <c r="D180" s="35">
        <v>0</v>
      </c>
      <c r="E180" s="35">
        <v>0</v>
      </c>
      <c r="F180" s="35">
        <v>0</v>
      </c>
      <c r="G180" s="35">
        <v>0</v>
      </c>
      <c r="H180" s="35">
        <v>0</v>
      </c>
      <c r="I180" s="35">
        <v>0</v>
      </c>
      <c r="J180" s="35">
        <v>0</v>
      </c>
      <c r="K180" s="35">
        <v>0</v>
      </c>
      <c r="L180" s="35">
        <v>0</v>
      </c>
      <c r="M180" s="35" t="s">
        <v>829</v>
      </c>
      <c r="N180" s="35" t="s">
        <v>830</v>
      </c>
      <c r="O180" s="35" t="s">
        <v>2</v>
      </c>
      <c r="P180" s="35">
        <v>13544</v>
      </c>
      <c r="Q180" s="35">
        <v>2130000</v>
      </c>
      <c r="R180" s="35">
        <v>39031.480000000003</v>
      </c>
      <c r="S180" s="35">
        <v>1584684</v>
      </c>
      <c r="T180" s="35">
        <v>1163415</v>
      </c>
      <c r="U180" s="35">
        <v>421269.1</v>
      </c>
      <c r="V180" s="35">
        <v>0.26583800000000002</v>
      </c>
      <c r="W180" s="35">
        <v>1088416</v>
      </c>
      <c r="X180" s="35">
        <v>619572.19999999995</v>
      </c>
      <c r="Y180" s="35">
        <v>468843.7</v>
      </c>
      <c r="Z180" s="35">
        <v>0.43075799999999997</v>
      </c>
      <c r="AA180" s="35">
        <v>3133.2460000000001</v>
      </c>
      <c r="AB180" s="35">
        <v>3133.2460000000001</v>
      </c>
      <c r="AC180" s="35">
        <v>0</v>
      </c>
      <c r="AD180" s="35">
        <v>0</v>
      </c>
      <c r="AE180" s="35">
        <v>60.821539999999999</v>
      </c>
      <c r="AF180" s="35">
        <v>60.821539999999999</v>
      </c>
      <c r="AG180" s="35">
        <v>0</v>
      </c>
      <c r="AH180" s="35">
        <v>0</v>
      </c>
      <c r="AI180" s="35">
        <v>-1700188</v>
      </c>
      <c r="AJ180" s="35">
        <v>-2169031</v>
      </c>
      <c r="AK180" s="35">
        <v>60.821539999999999</v>
      </c>
      <c r="AL180" s="35">
        <v>60.821539999999999</v>
      </c>
      <c r="AM180" s="35">
        <v>60.821539999999999</v>
      </c>
      <c r="AN180" s="35">
        <v>60.821539999999999</v>
      </c>
      <c r="AO180" s="35">
        <v>60.821539999999999</v>
      </c>
      <c r="AP180" s="35">
        <v>60.821539999999999</v>
      </c>
      <c r="AQ180" s="35">
        <v>60.821539999999999</v>
      </c>
      <c r="AR180" s="35">
        <v>60.821539999999999</v>
      </c>
      <c r="AS180" s="35">
        <v>60.821539999999999</v>
      </c>
      <c r="AT180" s="35">
        <v>60.821539999999999</v>
      </c>
      <c r="AU180" s="35">
        <v>3133.2460000000001</v>
      </c>
      <c r="AV180" s="35">
        <v>3133.2460000000001</v>
      </c>
      <c r="AW180" s="35">
        <v>3133.2460000000001</v>
      </c>
      <c r="AX180" s="35">
        <v>3133.2460000000001</v>
      </c>
      <c r="AY180" s="35">
        <v>3133.2460000000001</v>
      </c>
      <c r="AZ180" s="35">
        <v>3133.2460000000001</v>
      </c>
      <c r="BA180" s="35">
        <v>3133.2460000000001</v>
      </c>
      <c r="BB180" s="35">
        <v>3133.2460000000001</v>
      </c>
      <c r="BC180" s="35">
        <v>3133.2460000000001</v>
      </c>
      <c r="BD180" s="35">
        <v>3133.2460000000001</v>
      </c>
    </row>
    <row r="181" spans="1:56" x14ac:dyDescent="0.25">
      <c r="A181" s="35" t="s">
        <v>726</v>
      </c>
      <c r="B181" s="35">
        <v>13572</v>
      </c>
      <c r="C181" s="35">
        <v>0</v>
      </c>
      <c r="D181" s="35">
        <v>0</v>
      </c>
      <c r="E181" s="35">
        <v>0</v>
      </c>
      <c r="F181" s="35">
        <v>0</v>
      </c>
      <c r="G181" s="35">
        <v>0</v>
      </c>
      <c r="H181" s="35">
        <v>0</v>
      </c>
      <c r="I181" s="35">
        <v>0</v>
      </c>
      <c r="J181" s="35">
        <v>0</v>
      </c>
      <c r="K181" s="35">
        <v>0</v>
      </c>
      <c r="L181" s="35">
        <v>0</v>
      </c>
      <c r="M181" s="35" t="s">
        <v>829</v>
      </c>
      <c r="N181" s="35" t="s">
        <v>830</v>
      </c>
      <c r="O181" s="35" t="s">
        <v>2</v>
      </c>
      <c r="P181" s="35">
        <v>13572</v>
      </c>
      <c r="Q181" s="35">
        <v>1081661</v>
      </c>
      <c r="R181" s="35">
        <v>58547.21</v>
      </c>
      <c r="S181" s="35">
        <v>3297473</v>
      </c>
      <c r="T181" s="35">
        <v>2743562</v>
      </c>
      <c r="U181" s="35">
        <v>553910.6</v>
      </c>
      <c r="V181" s="35">
        <v>0.16797999999999999</v>
      </c>
      <c r="W181" s="35">
        <v>2709319</v>
      </c>
      <c r="X181" s="35">
        <v>1033856</v>
      </c>
      <c r="Y181" s="35">
        <v>1675464</v>
      </c>
      <c r="Z181" s="35">
        <v>0.61840799999999996</v>
      </c>
      <c r="AA181" s="35">
        <v>2245.614</v>
      </c>
      <c r="AB181" s="35">
        <v>2245.614</v>
      </c>
      <c r="AC181" s="35">
        <v>0</v>
      </c>
      <c r="AD181" s="35">
        <v>0</v>
      </c>
      <c r="AE181" s="35">
        <v>39.033589999999997</v>
      </c>
      <c r="AF181" s="35">
        <v>39.033589999999997</v>
      </c>
      <c r="AG181" s="35">
        <v>0</v>
      </c>
      <c r="AH181" s="35">
        <v>0</v>
      </c>
      <c r="AI181" s="35">
        <v>535255.6</v>
      </c>
      <c r="AJ181" s="35">
        <v>-1140208</v>
      </c>
      <c r="AK181" s="35">
        <v>39.033589999999997</v>
      </c>
      <c r="AL181" s="35">
        <v>39.033589999999997</v>
      </c>
      <c r="AM181" s="35">
        <v>39.033589999999997</v>
      </c>
      <c r="AN181" s="35">
        <v>39.033589999999997</v>
      </c>
      <c r="AO181" s="35">
        <v>39.033589999999997</v>
      </c>
      <c r="AP181" s="35">
        <v>39.033589999999997</v>
      </c>
      <c r="AQ181" s="35">
        <v>39.033589999999997</v>
      </c>
      <c r="AR181" s="35">
        <v>39.033589999999997</v>
      </c>
      <c r="AS181" s="35">
        <v>39.033589999999997</v>
      </c>
      <c r="AT181" s="35">
        <v>39.033589999999997</v>
      </c>
      <c r="AU181" s="35">
        <v>2245.614</v>
      </c>
      <c r="AV181" s="35">
        <v>2245.614</v>
      </c>
      <c r="AW181" s="35">
        <v>2245.614</v>
      </c>
      <c r="AX181" s="35">
        <v>2245.614</v>
      </c>
      <c r="AY181" s="35">
        <v>2245.614</v>
      </c>
      <c r="AZ181" s="35">
        <v>2245.614</v>
      </c>
      <c r="BA181" s="35">
        <v>2245.614</v>
      </c>
      <c r="BB181" s="35">
        <v>2245.614</v>
      </c>
      <c r="BC181" s="35">
        <v>2245.614</v>
      </c>
      <c r="BD181" s="35">
        <v>2245.614</v>
      </c>
    </row>
    <row r="182" spans="1:56" x14ac:dyDescent="0.25">
      <c r="A182" s="35" t="s">
        <v>727</v>
      </c>
      <c r="B182" s="35">
        <v>13573</v>
      </c>
      <c r="C182" s="35">
        <v>0</v>
      </c>
      <c r="D182" s="35">
        <v>0</v>
      </c>
      <c r="E182" s="35">
        <v>0</v>
      </c>
      <c r="F182" s="35">
        <v>0</v>
      </c>
      <c r="G182" s="35">
        <v>0</v>
      </c>
      <c r="H182" s="35">
        <v>0</v>
      </c>
      <c r="I182" s="35">
        <v>0</v>
      </c>
      <c r="J182" s="35">
        <v>0</v>
      </c>
      <c r="K182" s="35">
        <v>0</v>
      </c>
      <c r="L182" s="35">
        <v>0</v>
      </c>
      <c r="M182" s="35" t="s">
        <v>829</v>
      </c>
      <c r="N182" s="35" t="s">
        <v>830</v>
      </c>
      <c r="O182" s="35" t="s">
        <v>2</v>
      </c>
      <c r="P182" s="35">
        <v>13573</v>
      </c>
      <c r="Q182" s="35">
        <v>380000</v>
      </c>
      <c r="R182" s="35">
        <v>39031.480000000003</v>
      </c>
      <c r="S182" s="35">
        <v>3447842</v>
      </c>
      <c r="T182" s="35">
        <v>2967250</v>
      </c>
      <c r="U182" s="35">
        <v>480591.5</v>
      </c>
      <c r="V182" s="35">
        <v>0.13938900000000001</v>
      </c>
      <c r="W182" s="35">
        <v>1313519</v>
      </c>
      <c r="X182" s="35">
        <v>529707.1</v>
      </c>
      <c r="Y182" s="35">
        <v>783811.9</v>
      </c>
      <c r="Z182" s="35">
        <v>0.59672700000000001</v>
      </c>
      <c r="AA182" s="35">
        <v>41343.730000000003</v>
      </c>
      <c r="AB182" s="35">
        <v>41343.730000000003</v>
      </c>
      <c r="AC182" s="35">
        <v>0</v>
      </c>
      <c r="AD182" s="35">
        <v>0</v>
      </c>
      <c r="AE182" s="35">
        <v>701.88340000000005</v>
      </c>
      <c r="AF182" s="35">
        <v>701.88340000000005</v>
      </c>
      <c r="AG182" s="35">
        <v>0</v>
      </c>
      <c r="AH182" s="35">
        <v>0</v>
      </c>
      <c r="AI182" s="35">
        <v>364780.5</v>
      </c>
      <c r="AJ182" s="35">
        <v>-419031</v>
      </c>
      <c r="AK182" s="35">
        <v>701.88340000000005</v>
      </c>
      <c r="AL182" s="35">
        <v>701.88340000000005</v>
      </c>
      <c r="AM182" s="35">
        <v>701.88340000000005</v>
      </c>
      <c r="AN182" s="35">
        <v>701.88340000000005</v>
      </c>
      <c r="AO182" s="35">
        <v>701.88340000000005</v>
      </c>
      <c r="AP182" s="35">
        <v>701.88340000000005</v>
      </c>
      <c r="AQ182" s="35">
        <v>701.88340000000005</v>
      </c>
      <c r="AR182" s="35">
        <v>701.88340000000005</v>
      </c>
      <c r="AS182" s="35">
        <v>701.88340000000005</v>
      </c>
      <c r="AT182" s="35">
        <v>701.88340000000005</v>
      </c>
      <c r="AU182" s="35">
        <v>41343.730000000003</v>
      </c>
      <c r="AV182" s="35">
        <v>41343.730000000003</v>
      </c>
      <c r="AW182" s="35">
        <v>41343.730000000003</v>
      </c>
      <c r="AX182" s="35">
        <v>41343.730000000003</v>
      </c>
      <c r="AY182" s="35">
        <v>41343.730000000003</v>
      </c>
      <c r="AZ182" s="35">
        <v>41343.730000000003</v>
      </c>
      <c r="BA182" s="35">
        <v>41343.730000000003</v>
      </c>
      <c r="BB182" s="35">
        <v>41343.730000000003</v>
      </c>
      <c r="BC182" s="35">
        <v>41343.730000000003</v>
      </c>
      <c r="BD182" s="35">
        <v>41343.730000000003</v>
      </c>
    </row>
    <row r="183" spans="1:56" x14ac:dyDescent="0.25">
      <c r="A183" s="35" t="s">
        <v>592</v>
      </c>
      <c r="B183" s="35">
        <v>13574</v>
      </c>
      <c r="C183" s="35">
        <v>0</v>
      </c>
      <c r="D183" s="35">
        <v>0</v>
      </c>
      <c r="E183" s="35">
        <v>0</v>
      </c>
      <c r="F183" s="35">
        <v>0</v>
      </c>
      <c r="G183" s="35">
        <v>0</v>
      </c>
      <c r="H183" s="35">
        <v>0</v>
      </c>
      <c r="I183" s="35">
        <v>0</v>
      </c>
      <c r="J183" s="35">
        <v>0</v>
      </c>
      <c r="K183" s="35">
        <v>0</v>
      </c>
      <c r="L183" s="35">
        <v>0</v>
      </c>
      <c r="M183" s="35" t="s">
        <v>829</v>
      </c>
      <c r="N183" s="35" t="s">
        <v>830</v>
      </c>
      <c r="O183" s="35" t="s">
        <v>2</v>
      </c>
      <c r="P183" s="35">
        <v>13574</v>
      </c>
      <c r="Q183" s="35">
        <v>1013473</v>
      </c>
      <c r="R183" s="35">
        <v>39031.480000000003</v>
      </c>
      <c r="S183" s="35">
        <v>3370923</v>
      </c>
      <c r="T183" s="35">
        <v>2563282</v>
      </c>
      <c r="U183" s="35">
        <v>807640.8</v>
      </c>
      <c r="V183" s="35">
        <v>0.23959</v>
      </c>
      <c r="W183" s="35">
        <v>2197648</v>
      </c>
      <c r="X183" s="35">
        <v>982287.4</v>
      </c>
      <c r="Y183" s="35">
        <v>1215361</v>
      </c>
      <c r="Z183" s="35">
        <v>0.55302799999999996</v>
      </c>
      <c r="AA183" s="35">
        <v>42536.45</v>
      </c>
      <c r="AB183" s="35">
        <v>38735.919999999998</v>
      </c>
      <c r="AC183" s="35">
        <v>3800.5259999999998</v>
      </c>
      <c r="AD183" s="35">
        <v>8.9347999999999997E-2</v>
      </c>
      <c r="AE183" s="35">
        <v>43906.05</v>
      </c>
      <c r="AF183" s="35">
        <v>37712.78</v>
      </c>
      <c r="AG183" s="35">
        <v>6193.27</v>
      </c>
      <c r="AH183" s="35">
        <v>0.14105699999999999</v>
      </c>
      <c r="AI183" s="35">
        <v>162856.4</v>
      </c>
      <c r="AJ183" s="35">
        <v>-1046311</v>
      </c>
      <c r="AK183" s="35">
        <v>43906.05</v>
      </c>
      <c r="AL183" s="35">
        <v>43906.05</v>
      </c>
      <c r="AM183" s="35">
        <v>43906.05</v>
      </c>
      <c r="AN183" s="35">
        <v>43906.05</v>
      </c>
      <c r="AO183" s="35">
        <v>43906.05</v>
      </c>
      <c r="AP183" s="35">
        <v>43906.05</v>
      </c>
      <c r="AQ183" s="35">
        <v>43906.05</v>
      </c>
      <c r="AR183" s="35">
        <v>43906.05</v>
      </c>
      <c r="AS183" s="35">
        <v>43906.05</v>
      </c>
      <c r="AT183" s="35">
        <v>43906.05</v>
      </c>
      <c r="AU183" s="35">
        <v>42536.45</v>
      </c>
      <c r="AV183" s="35">
        <v>42536.45</v>
      </c>
      <c r="AW183" s="35">
        <v>42536.45</v>
      </c>
      <c r="AX183" s="35">
        <v>42536.45</v>
      </c>
      <c r="AY183" s="35">
        <v>42536.45</v>
      </c>
      <c r="AZ183" s="35">
        <v>42536.45</v>
      </c>
      <c r="BA183" s="35">
        <v>42536.45</v>
      </c>
      <c r="BB183" s="35">
        <v>42536.45</v>
      </c>
      <c r="BC183" s="35">
        <v>42536.45</v>
      </c>
      <c r="BD183" s="35">
        <v>42536.45</v>
      </c>
    </row>
    <row r="184" spans="1:56" x14ac:dyDescent="0.25">
      <c r="A184" s="35" t="s">
        <v>537</v>
      </c>
      <c r="B184" s="35">
        <v>13575</v>
      </c>
      <c r="C184" s="35">
        <v>0</v>
      </c>
      <c r="D184" s="35">
        <v>0</v>
      </c>
      <c r="E184" s="35">
        <v>0</v>
      </c>
      <c r="F184" s="35">
        <v>0</v>
      </c>
      <c r="G184" s="35">
        <v>0</v>
      </c>
      <c r="H184" s="35">
        <v>0</v>
      </c>
      <c r="I184" s="35">
        <v>0</v>
      </c>
      <c r="J184" s="35">
        <v>0</v>
      </c>
      <c r="K184" s="35">
        <v>0</v>
      </c>
      <c r="L184" s="35">
        <v>0</v>
      </c>
      <c r="M184" s="35" t="s">
        <v>829</v>
      </c>
      <c r="N184" s="35" t="s">
        <v>830</v>
      </c>
      <c r="O184" s="35" t="s">
        <v>2</v>
      </c>
      <c r="P184" s="35">
        <v>13575</v>
      </c>
      <c r="Q184" s="35">
        <v>380000</v>
      </c>
      <c r="R184" s="35">
        <v>39031.480000000003</v>
      </c>
      <c r="S184" s="35">
        <v>1568317</v>
      </c>
      <c r="T184" s="35">
        <v>1137220</v>
      </c>
      <c r="U184" s="35">
        <v>431097.1</v>
      </c>
      <c r="V184" s="35">
        <v>0.27487899999999998</v>
      </c>
      <c r="W184" s="35">
        <v>1080763</v>
      </c>
      <c r="X184" s="35">
        <v>418451.8</v>
      </c>
      <c r="Y184" s="35">
        <v>662310.9</v>
      </c>
      <c r="Z184" s="35">
        <v>0.61281799999999997</v>
      </c>
      <c r="AA184" s="35">
        <v>52247.19</v>
      </c>
      <c r="AB184" s="35">
        <v>24047.19</v>
      </c>
      <c r="AC184" s="35">
        <v>28200</v>
      </c>
      <c r="AD184" s="35">
        <v>0.53974200000000006</v>
      </c>
      <c r="AE184" s="35">
        <v>108774.39999999999</v>
      </c>
      <c r="AF184" s="35">
        <v>41736.29</v>
      </c>
      <c r="AG184" s="35">
        <v>67038.11</v>
      </c>
      <c r="AH184" s="35">
        <v>0.61630399999999996</v>
      </c>
      <c r="AI184" s="35">
        <v>243279.4</v>
      </c>
      <c r="AJ184" s="35">
        <v>-351993</v>
      </c>
      <c r="AK184" s="35">
        <v>108774.39999999999</v>
      </c>
      <c r="AL184" s="35">
        <v>108774.39999999999</v>
      </c>
      <c r="AM184" s="35">
        <v>108774.39999999999</v>
      </c>
      <c r="AN184" s="35">
        <v>108774.39999999999</v>
      </c>
      <c r="AO184" s="35">
        <v>108774.39999999999</v>
      </c>
      <c r="AP184" s="35">
        <v>108774.39999999999</v>
      </c>
      <c r="AQ184" s="35">
        <v>108774.39999999999</v>
      </c>
      <c r="AR184" s="35">
        <v>108774.39999999999</v>
      </c>
      <c r="AS184" s="35">
        <v>108774.39999999999</v>
      </c>
      <c r="AT184" s="35">
        <v>108774.39999999999</v>
      </c>
      <c r="AU184" s="35">
        <v>52247.19</v>
      </c>
      <c r="AV184" s="35">
        <v>52247.19</v>
      </c>
      <c r="AW184" s="35">
        <v>52247.19</v>
      </c>
      <c r="AX184" s="35">
        <v>52247.19</v>
      </c>
      <c r="AY184" s="35">
        <v>52247.19</v>
      </c>
      <c r="AZ184" s="35">
        <v>52247.19</v>
      </c>
      <c r="BA184" s="35">
        <v>52247.19</v>
      </c>
      <c r="BB184" s="35">
        <v>52247.19</v>
      </c>
      <c r="BC184" s="35">
        <v>52247.19</v>
      </c>
      <c r="BD184" s="35">
        <v>52247.19</v>
      </c>
    </row>
    <row r="185" spans="1:56" x14ac:dyDescent="0.25">
      <c r="A185" s="35" t="s">
        <v>315</v>
      </c>
      <c r="B185" s="35">
        <v>13577</v>
      </c>
      <c r="C185" s="35">
        <v>0</v>
      </c>
      <c r="D185" s="35">
        <v>0</v>
      </c>
      <c r="E185" s="35">
        <v>0</v>
      </c>
      <c r="F185" s="35">
        <v>0</v>
      </c>
      <c r="G185" s="35">
        <v>1</v>
      </c>
      <c r="H185" s="35">
        <v>0</v>
      </c>
      <c r="I185" s="35">
        <v>0</v>
      </c>
      <c r="J185" s="35">
        <v>0</v>
      </c>
      <c r="K185" s="35">
        <v>0</v>
      </c>
      <c r="L185" s="35">
        <v>0</v>
      </c>
      <c r="M185" s="35" t="s">
        <v>829</v>
      </c>
      <c r="N185" s="35" t="s">
        <v>830</v>
      </c>
      <c r="O185" s="35" t="s">
        <v>2</v>
      </c>
      <c r="P185" s="35">
        <v>13577</v>
      </c>
      <c r="Q185" s="35">
        <v>825661</v>
      </c>
      <c r="R185" s="35">
        <v>39031.480000000003</v>
      </c>
      <c r="S185" s="35">
        <v>5035617</v>
      </c>
      <c r="T185" s="35">
        <v>2763231</v>
      </c>
      <c r="U185" s="35">
        <v>2272386</v>
      </c>
      <c r="V185" s="35">
        <v>0.45126300000000003</v>
      </c>
      <c r="W185" s="35">
        <v>3705132</v>
      </c>
      <c r="X185" s="35">
        <v>1490143</v>
      </c>
      <c r="Y185" s="35">
        <v>2214989</v>
      </c>
      <c r="Z185" s="35">
        <v>0.59781600000000001</v>
      </c>
      <c r="AA185" s="35">
        <v>1931705</v>
      </c>
      <c r="AB185" s="35">
        <v>715485.2</v>
      </c>
      <c r="AC185" s="35">
        <v>1216219</v>
      </c>
      <c r="AD185" s="35">
        <v>0.62960899999999997</v>
      </c>
      <c r="AE185" s="35">
        <v>1596084</v>
      </c>
      <c r="AF185" s="35">
        <v>586831.30000000005</v>
      </c>
      <c r="AG185" s="35">
        <v>1009252</v>
      </c>
      <c r="AH185" s="35">
        <v>0.63232999999999995</v>
      </c>
      <c r="AI185" s="35">
        <v>1350297</v>
      </c>
      <c r="AJ185" s="35">
        <v>144559.79999999999</v>
      </c>
      <c r="AK185" s="35">
        <v>1596084</v>
      </c>
      <c r="AL185" s="35">
        <v>1596084</v>
      </c>
      <c r="AM185" s="35">
        <v>1596084</v>
      </c>
      <c r="AN185" s="35">
        <v>1596084</v>
      </c>
      <c r="AO185" s="35">
        <v>586831.30000000005</v>
      </c>
      <c r="AP185" s="35">
        <v>1596084</v>
      </c>
      <c r="AQ185" s="35">
        <v>1596084</v>
      </c>
      <c r="AR185" s="35">
        <v>1596084</v>
      </c>
      <c r="AS185" s="35">
        <v>1596084</v>
      </c>
      <c r="AT185" s="35">
        <v>1596084</v>
      </c>
      <c r="AU185" s="35">
        <v>1931705</v>
      </c>
      <c r="AV185" s="35">
        <v>1931705</v>
      </c>
      <c r="AW185" s="35">
        <v>1931705</v>
      </c>
      <c r="AX185" s="35">
        <v>1931705</v>
      </c>
      <c r="AY185" s="35">
        <v>715485.2</v>
      </c>
      <c r="AZ185" s="35">
        <v>1931705</v>
      </c>
      <c r="BA185" s="35">
        <v>1931705</v>
      </c>
      <c r="BB185" s="35">
        <v>1931705</v>
      </c>
      <c r="BC185" s="35">
        <v>1931705</v>
      </c>
      <c r="BD185" s="35">
        <v>1931705</v>
      </c>
    </row>
    <row r="186" spans="1:56" x14ac:dyDescent="0.25">
      <c r="A186" s="35" t="s">
        <v>243</v>
      </c>
      <c r="B186" s="35">
        <v>13579</v>
      </c>
      <c r="C186" s="35">
        <v>0</v>
      </c>
      <c r="D186" s="35">
        <v>0</v>
      </c>
      <c r="E186" s="35">
        <v>0</v>
      </c>
      <c r="F186" s="35">
        <v>0</v>
      </c>
      <c r="G186" s="35">
        <v>0</v>
      </c>
      <c r="H186" s="35">
        <v>0</v>
      </c>
      <c r="I186" s="35">
        <v>0</v>
      </c>
      <c r="J186" s="35">
        <v>0</v>
      </c>
      <c r="K186" s="35">
        <v>0</v>
      </c>
      <c r="L186" s="35">
        <v>0</v>
      </c>
      <c r="M186" s="35" t="s">
        <v>829</v>
      </c>
      <c r="N186" s="35" t="s">
        <v>830</v>
      </c>
      <c r="O186" s="35" t="s">
        <v>2</v>
      </c>
      <c r="P186" s="35">
        <v>13579</v>
      </c>
      <c r="Q186" s="35">
        <v>1055547</v>
      </c>
      <c r="R186" s="35">
        <v>97578.69</v>
      </c>
      <c r="S186" s="35">
        <v>12549039</v>
      </c>
      <c r="T186" s="35">
        <v>6929789</v>
      </c>
      <c r="U186" s="35">
        <v>5619250</v>
      </c>
      <c r="V186" s="35">
        <v>0.44778299999999999</v>
      </c>
      <c r="W186" s="35">
        <v>8124494</v>
      </c>
      <c r="X186" s="35">
        <v>2313746</v>
      </c>
      <c r="Y186" s="35">
        <v>5810748</v>
      </c>
      <c r="Z186" s="35">
        <v>0.71521400000000002</v>
      </c>
      <c r="AA186" s="35">
        <v>5327664</v>
      </c>
      <c r="AB186" s="35">
        <v>2205740</v>
      </c>
      <c r="AC186" s="35">
        <v>3121925</v>
      </c>
      <c r="AD186" s="35">
        <v>0.58598399999999995</v>
      </c>
      <c r="AE186" s="35">
        <v>3242340</v>
      </c>
      <c r="AF186" s="35">
        <v>760629.2</v>
      </c>
      <c r="AG186" s="35">
        <v>2481710</v>
      </c>
      <c r="AH186" s="35">
        <v>0.76540699999999995</v>
      </c>
      <c r="AI186" s="35">
        <v>4657623</v>
      </c>
      <c r="AJ186" s="35">
        <v>1328585</v>
      </c>
      <c r="AK186" s="35">
        <v>3242340</v>
      </c>
      <c r="AL186" s="35">
        <v>3242340</v>
      </c>
      <c r="AM186" s="35">
        <v>3242340</v>
      </c>
      <c r="AN186" s="35">
        <v>3242340</v>
      </c>
      <c r="AO186" s="35">
        <v>3242340</v>
      </c>
      <c r="AP186" s="35">
        <v>3242340</v>
      </c>
      <c r="AQ186" s="35">
        <v>3242340</v>
      </c>
      <c r="AR186" s="35">
        <v>3242340</v>
      </c>
      <c r="AS186" s="35">
        <v>3242340</v>
      </c>
      <c r="AT186" s="35">
        <v>3242340</v>
      </c>
      <c r="AU186" s="35">
        <v>5327664</v>
      </c>
      <c r="AV186" s="35">
        <v>5327664</v>
      </c>
      <c r="AW186" s="35">
        <v>5327664</v>
      </c>
      <c r="AX186" s="35">
        <v>5327664</v>
      </c>
      <c r="AY186" s="35">
        <v>5327664</v>
      </c>
      <c r="AZ186" s="35">
        <v>5327664</v>
      </c>
      <c r="BA186" s="35">
        <v>5327664</v>
      </c>
      <c r="BB186" s="35">
        <v>5327664</v>
      </c>
      <c r="BC186" s="35">
        <v>5327664</v>
      </c>
      <c r="BD186" s="35">
        <v>5327664</v>
      </c>
    </row>
    <row r="187" spans="1:56" x14ac:dyDescent="0.25">
      <c r="A187" s="35" t="s">
        <v>410</v>
      </c>
      <c r="B187" s="35">
        <v>13584</v>
      </c>
      <c r="C187" s="35">
        <v>0</v>
      </c>
      <c r="D187" s="35">
        <v>0</v>
      </c>
      <c r="E187" s="35">
        <v>0</v>
      </c>
      <c r="F187" s="35">
        <v>0</v>
      </c>
      <c r="G187" s="35">
        <v>0</v>
      </c>
      <c r="H187" s="35">
        <v>0</v>
      </c>
      <c r="I187" s="35">
        <v>0</v>
      </c>
      <c r="J187" s="35">
        <v>0</v>
      </c>
      <c r="K187" s="35">
        <v>0</v>
      </c>
      <c r="L187" s="35">
        <v>0</v>
      </c>
      <c r="M187" s="35" t="s">
        <v>829</v>
      </c>
      <c r="N187" s="35" t="s">
        <v>830</v>
      </c>
      <c r="O187" s="35" t="s">
        <v>2</v>
      </c>
      <c r="P187" s="35">
        <v>13584</v>
      </c>
      <c r="Q187" s="35">
        <v>440053.9</v>
      </c>
      <c r="R187" s="35">
        <v>39031.480000000003</v>
      </c>
      <c r="S187" s="35">
        <v>12290131</v>
      </c>
      <c r="T187" s="35">
        <v>6436278</v>
      </c>
      <c r="U187" s="35">
        <v>5853853</v>
      </c>
      <c r="V187" s="35">
        <v>0.47630499999999998</v>
      </c>
      <c r="W187" s="35">
        <v>3859103</v>
      </c>
      <c r="X187" s="35">
        <v>1649114</v>
      </c>
      <c r="Y187" s="35">
        <v>2209989</v>
      </c>
      <c r="Z187" s="35">
        <v>0.57266899999999998</v>
      </c>
      <c r="AA187" s="35">
        <v>6457321</v>
      </c>
      <c r="AB187" s="35">
        <v>2426994</v>
      </c>
      <c r="AC187" s="35">
        <v>4030327</v>
      </c>
      <c r="AD187" s="35">
        <v>0.62414800000000004</v>
      </c>
      <c r="AE187" s="35">
        <v>949276.6</v>
      </c>
      <c r="AF187" s="35">
        <v>349088.1</v>
      </c>
      <c r="AG187" s="35">
        <v>600188.5</v>
      </c>
      <c r="AH187" s="35">
        <v>0.63225900000000002</v>
      </c>
      <c r="AI187" s="35">
        <v>1730904</v>
      </c>
      <c r="AJ187" s="35">
        <v>121103.1</v>
      </c>
      <c r="AK187" s="35">
        <v>949276.6</v>
      </c>
      <c r="AL187" s="35">
        <v>949276.6</v>
      </c>
      <c r="AM187" s="35">
        <v>949276.6</v>
      </c>
      <c r="AN187" s="35">
        <v>949276.6</v>
      </c>
      <c r="AO187" s="35">
        <v>949276.6</v>
      </c>
      <c r="AP187" s="35">
        <v>949276.6</v>
      </c>
      <c r="AQ187" s="35">
        <v>949276.6</v>
      </c>
      <c r="AR187" s="35">
        <v>949276.6</v>
      </c>
      <c r="AS187" s="35">
        <v>949276.6</v>
      </c>
      <c r="AT187" s="35">
        <v>949276.6</v>
      </c>
      <c r="AU187" s="35">
        <v>6457321</v>
      </c>
      <c r="AV187" s="35">
        <v>6457321</v>
      </c>
      <c r="AW187" s="35">
        <v>6457321</v>
      </c>
      <c r="AX187" s="35">
        <v>6457321</v>
      </c>
      <c r="AY187" s="35">
        <v>6457321</v>
      </c>
      <c r="AZ187" s="35">
        <v>6457321</v>
      </c>
      <c r="BA187" s="35">
        <v>6457321</v>
      </c>
      <c r="BB187" s="35">
        <v>6457321</v>
      </c>
      <c r="BC187" s="35">
        <v>6457321</v>
      </c>
      <c r="BD187" s="35">
        <v>6457321</v>
      </c>
    </row>
    <row r="188" spans="1:56" x14ac:dyDescent="0.25">
      <c r="A188" s="35" t="s">
        <v>492</v>
      </c>
      <c r="B188" s="35">
        <v>13585</v>
      </c>
      <c r="C188" s="35">
        <v>0</v>
      </c>
      <c r="D188" s="35">
        <v>0</v>
      </c>
      <c r="E188" s="35">
        <v>0</v>
      </c>
      <c r="F188" s="35">
        <v>0</v>
      </c>
      <c r="G188" s="35">
        <v>0</v>
      </c>
      <c r="H188" s="35">
        <v>0</v>
      </c>
      <c r="I188" s="35">
        <v>0</v>
      </c>
      <c r="J188" s="35">
        <v>0</v>
      </c>
      <c r="K188" s="35">
        <v>0</v>
      </c>
      <c r="L188" s="35">
        <v>0</v>
      </c>
      <c r="M188" s="35" t="s">
        <v>829</v>
      </c>
      <c r="N188" s="35" t="s">
        <v>830</v>
      </c>
      <c r="O188" s="35" t="s">
        <v>2</v>
      </c>
      <c r="P188" s="35">
        <v>13585</v>
      </c>
      <c r="Q188" s="35">
        <v>1129385</v>
      </c>
      <c r="R188" s="35">
        <v>78062.95</v>
      </c>
      <c r="S188" s="35">
        <v>4477210</v>
      </c>
      <c r="T188" s="35">
        <v>2168225</v>
      </c>
      <c r="U188" s="35">
        <v>2308985</v>
      </c>
      <c r="V188" s="35">
        <v>0.51571999999999996</v>
      </c>
      <c r="W188" s="35">
        <v>5640695</v>
      </c>
      <c r="X188" s="35">
        <v>2570852</v>
      </c>
      <c r="Y188" s="35">
        <v>3069842</v>
      </c>
      <c r="Z188" s="35">
        <v>0.54423100000000002</v>
      </c>
      <c r="AA188" s="35">
        <v>213339.5</v>
      </c>
      <c r="AB188" s="35">
        <v>93497.37</v>
      </c>
      <c r="AC188" s="35">
        <v>119842.1</v>
      </c>
      <c r="AD188" s="35">
        <v>0.56174400000000002</v>
      </c>
      <c r="AE188" s="35">
        <v>171969.1</v>
      </c>
      <c r="AF188" s="35">
        <v>51542.43</v>
      </c>
      <c r="AG188" s="35">
        <v>120426.7</v>
      </c>
      <c r="AH188" s="35">
        <v>0.70028100000000004</v>
      </c>
      <c r="AI188" s="35">
        <v>1862395</v>
      </c>
      <c r="AJ188" s="35">
        <v>-1087021</v>
      </c>
      <c r="AK188" s="35">
        <v>171969.1</v>
      </c>
      <c r="AL188" s="35">
        <v>171969.1</v>
      </c>
      <c r="AM188" s="35">
        <v>171969.1</v>
      </c>
      <c r="AN188" s="35">
        <v>171969.1</v>
      </c>
      <c r="AO188" s="35">
        <v>171969.1</v>
      </c>
      <c r="AP188" s="35">
        <v>171969.1</v>
      </c>
      <c r="AQ188" s="35">
        <v>171969.1</v>
      </c>
      <c r="AR188" s="35">
        <v>171969.1</v>
      </c>
      <c r="AS188" s="35">
        <v>171969.1</v>
      </c>
      <c r="AT188" s="35">
        <v>171969.1</v>
      </c>
      <c r="AU188" s="35">
        <v>213339.5</v>
      </c>
      <c r="AV188" s="35">
        <v>213339.5</v>
      </c>
      <c r="AW188" s="35">
        <v>213339.5</v>
      </c>
      <c r="AX188" s="35">
        <v>213339.5</v>
      </c>
      <c r="AY188" s="35">
        <v>213339.5</v>
      </c>
      <c r="AZ188" s="35">
        <v>213339.5</v>
      </c>
      <c r="BA188" s="35">
        <v>213339.5</v>
      </c>
      <c r="BB188" s="35">
        <v>213339.5</v>
      </c>
      <c r="BC188" s="35">
        <v>213339.5</v>
      </c>
      <c r="BD188" s="35">
        <v>213339.5</v>
      </c>
    </row>
    <row r="189" spans="1:56" x14ac:dyDescent="0.25">
      <c r="A189" s="35" t="s">
        <v>728</v>
      </c>
      <c r="B189" s="35">
        <v>13586</v>
      </c>
      <c r="C189" s="35">
        <v>0</v>
      </c>
      <c r="D189" s="35">
        <v>0</v>
      </c>
      <c r="E189" s="35">
        <v>0</v>
      </c>
      <c r="F189" s="35">
        <v>0</v>
      </c>
      <c r="G189" s="35">
        <v>0</v>
      </c>
      <c r="H189" s="35">
        <v>0</v>
      </c>
      <c r="I189" s="35">
        <v>0</v>
      </c>
      <c r="J189" s="35">
        <v>0</v>
      </c>
      <c r="K189" s="35">
        <v>0</v>
      </c>
      <c r="L189" s="35">
        <v>0</v>
      </c>
      <c r="M189" s="35" t="s">
        <v>829</v>
      </c>
      <c r="N189" s="35" t="s">
        <v>830</v>
      </c>
      <c r="O189" s="35" t="s">
        <v>2</v>
      </c>
      <c r="P189" s="35">
        <v>13586</v>
      </c>
      <c r="Q189" s="35">
        <v>901661</v>
      </c>
      <c r="R189" s="35">
        <v>58547.21</v>
      </c>
      <c r="S189" s="35">
        <v>6553382</v>
      </c>
      <c r="T189" s="35">
        <v>5225919</v>
      </c>
      <c r="U189" s="35">
        <v>1327463</v>
      </c>
      <c r="V189" s="35">
        <v>0.20256199999999999</v>
      </c>
      <c r="W189" s="35">
        <v>3079440</v>
      </c>
      <c r="X189" s="35">
        <v>1560195</v>
      </c>
      <c r="Y189" s="35">
        <v>1519245</v>
      </c>
      <c r="Z189" s="35">
        <v>0.49335099999999998</v>
      </c>
      <c r="AA189" s="35">
        <v>407253.1</v>
      </c>
      <c r="AB189" s="35">
        <v>407253.1</v>
      </c>
      <c r="AC189" s="35">
        <v>0</v>
      </c>
      <c r="AD189" s="35">
        <v>0</v>
      </c>
      <c r="AE189" s="35">
        <v>6448.5889999999999</v>
      </c>
      <c r="AF189" s="35">
        <v>6448.5889999999999</v>
      </c>
      <c r="AG189" s="35">
        <v>0</v>
      </c>
      <c r="AH189" s="35">
        <v>0</v>
      </c>
      <c r="AI189" s="35">
        <v>559037.1</v>
      </c>
      <c r="AJ189" s="35">
        <v>-960208</v>
      </c>
      <c r="AK189" s="35">
        <v>6448.5889999999999</v>
      </c>
      <c r="AL189" s="35">
        <v>6448.5889999999999</v>
      </c>
      <c r="AM189" s="35">
        <v>6448.5889999999999</v>
      </c>
      <c r="AN189" s="35">
        <v>6448.5889999999999</v>
      </c>
      <c r="AO189" s="35">
        <v>6448.5889999999999</v>
      </c>
      <c r="AP189" s="35">
        <v>6448.5889999999999</v>
      </c>
      <c r="AQ189" s="35">
        <v>6448.5889999999999</v>
      </c>
      <c r="AR189" s="35">
        <v>6448.5889999999999</v>
      </c>
      <c r="AS189" s="35">
        <v>6448.5889999999999</v>
      </c>
      <c r="AT189" s="35">
        <v>6448.5889999999999</v>
      </c>
      <c r="AU189" s="35">
        <v>407253.1</v>
      </c>
      <c r="AV189" s="35">
        <v>407253.1</v>
      </c>
      <c r="AW189" s="35">
        <v>407253.1</v>
      </c>
      <c r="AX189" s="35">
        <v>407253.1</v>
      </c>
      <c r="AY189" s="35">
        <v>407253.1</v>
      </c>
      <c r="AZ189" s="35">
        <v>407253.1</v>
      </c>
      <c r="BA189" s="35">
        <v>407253.1</v>
      </c>
      <c r="BB189" s="35">
        <v>407253.1</v>
      </c>
      <c r="BC189" s="35">
        <v>407253.1</v>
      </c>
      <c r="BD189" s="35">
        <v>407253.1</v>
      </c>
    </row>
    <row r="190" spans="1:56" x14ac:dyDescent="0.25">
      <c r="A190" s="35" t="s">
        <v>409</v>
      </c>
      <c r="B190" s="35">
        <v>13587</v>
      </c>
      <c r="C190" s="35">
        <v>0</v>
      </c>
      <c r="D190" s="35">
        <v>0</v>
      </c>
      <c r="E190" s="35">
        <v>0</v>
      </c>
      <c r="F190" s="35">
        <v>0</v>
      </c>
      <c r="G190" s="35">
        <v>0</v>
      </c>
      <c r="H190" s="35">
        <v>0</v>
      </c>
      <c r="I190" s="35">
        <v>0</v>
      </c>
      <c r="J190" s="35">
        <v>0</v>
      </c>
      <c r="K190" s="35">
        <v>0</v>
      </c>
      <c r="L190" s="35">
        <v>0</v>
      </c>
      <c r="M190" s="35" t="s">
        <v>829</v>
      </c>
      <c r="N190" s="35" t="s">
        <v>830</v>
      </c>
      <c r="O190" s="35" t="s">
        <v>2</v>
      </c>
      <c r="P190" s="35">
        <v>13587</v>
      </c>
      <c r="Q190" s="35">
        <v>1130523</v>
      </c>
      <c r="R190" s="35">
        <v>117094.39999999999</v>
      </c>
      <c r="S190" s="35">
        <v>12113071</v>
      </c>
      <c r="T190" s="35">
        <v>6245938</v>
      </c>
      <c r="U190" s="35">
        <v>5867133</v>
      </c>
      <c r="V190" s="35">
        <v>0.48436400000000002</v>
      </c>
      <c r="W190" s="35">
        <v>8287920</v>
      </c>
      <c r="X190" s="35">
        <v>2295510</v>
      </c>
      <c r="Y190" s="35">
        <v>5992410</v>
      </c>
      <c r="Z190" s="35">
        <v>0.72302900000000003</v>
      </c>
      <c r="AA190" s="35">
        <v>427760.6</v>
      </c>
      <c r="AB190" s="35">
        <v>101359</v>
      </c>
      <c r="AC190" s="35">
        <v>326401.59999999998</v>
      </c>
      <c r="AD190" s="35">
        <v>0.76304700000000003</v>
      </c>
      <c r="AE190" s="35">
        <v>381455.8</v>
      </c>
      <c r="AF190" s="35">
        <v>59915.47</v>
      </c>
      <c r="AG190" s="35">
        <v>321540.3</v>
      </c>
      <c r="AH190" s="35">
        <v>0.84292900000000004</v>
      </c>
      <c r="AI190" s="35">
        <v>4744793</v>
      </c>
      <c r="AJ190" s="35">
        <v>-926077</v>
      </c>
      <c r="AK190" s="35">
        <v>381455.8</v>
      </c>
      <c r="AL190" s="35">
        <v>381455.8</v>
      </c>
      <c r="AM190" s="35">
        <v>381455.8</v>
      </c>
      <c r="AN190" s="35">
        <v>381455.8</v>
      </c>
      <c r="AO190" s="35">
        <v>381455.8</v>
      </c>
      <c r="AP190" s="35">
        <v>381455.8</v>
      </c>
      <c r="AQ190" s="35">
        <v>381455.8</v>
      </c>
      <c r="AR190" s="35">
        <v>381455.8</v>
      </c>
      <c r="AS190" s="35">
        <v>381455.8</v>
      </c>
      <c r="AT190" s="35">
        <v>381455.8</v>
      </c>
      <c r="AU190" s="35">
        <v>427760.6</v>
      </c>
      <c r="AV190" s="35">
        <v>427760.6</v>
      </c>
      <c r="AW190" s="35">
        <v>427760.6</v>
      </c>
      <c r="AX190" s="35">
        <v>427760.6</v>
      </c>
      <c r="AY190" s="35">
        <v>427760.6</v>
      </c>
      <c r="AZ190" s="35">
        <v>427760.6</v>
      </c>
      <c r="BA190" s="35">
        <v>427760.6</v>
      </c>
      <c r="BB190" s="35">
        <v>427760.6</v>
      </c>
      <c r="BC190" s="35">
        <v>427760.6</v>
      </c>
      <c r="BD190" s="35">
        <v>427760.6</v>
      </c>
    </row>
    <row r="191" spans="1:56" x14ac:dyDescent="0.25">
      <c r="A191" s="35" t="s">
        <v>474</v>
      </c>
      <c r="B191" s="35">
        <v>13590</v>
      </c>
      <c r="C191" s="35">
        <v>0</v>
      </c>
      <c r="D191" s="35">
        <v>0</v>
      </c>
      <c r="E191" s="35">
        <v>0</v>
      </c>
      <c r="F191" s="35">
        <v>0</v>
      </c>
      <c r="G191" s="35">
        <v>0</v>
      </c>
      <c r="H191" s="35">
        <v>0</v>
      </c>
      <c r="I191" s="35">
        <v>0</v>
      </c>
      <c r="J191" s="35">
        <v>0</v>
      </c>
      <c r="K191" s="35">
        <v>0</v>
      </c>
      <c r="L191" s="35">
        <v>0</v>
      </c>
      <c r="M191" s="35" t="s">
        <v>829</v>
      </c>
      <c r="N191" s="35" t="s">
        <v>830</v>
      </c>
      <c r="O191" s="35" t="s">
        <v>2</v>
      </c>
      <c r="P191" s="35">
        <v>13590</v>
      </c>
      <c r="Q191" s="35">
        <v>980408.7</v>
      </c>
      <c r="R191" s="35">
        <v>78062.95</v>
      </c>
      <c r="S191" s="35">
        <v>4979714</v>
      </c>
      <c r="T191" s="35">
        <v>3169250</v>
      </c>
      <c r="U191" s="35">
        <v>1810464</v>
      </c>
      <c r="V191" s="35">
        <v>0.363568</v>
      </c>
      <c r="W191" s="35">
        <v>6577195</v>
      </c>
      <c r="X191" s="35">
        <v>2803633</v>
      </c>
      <c r="Y191" s="35">
        <v>3773562</v>
      </c>
      <c r="Z191" s="35">
        <v>0.57373399999999997</v>
      </c>
      <c r="AA191" s="35">
        <v>301632.90000000002</v>
      </c>
      <c r="AB191" s="35">
        <v>202938.1</v>
      </c>
      <c r="AC191" s="35">
        <v>98694.74</v>
      </c>
      <c r="AD191" s="35">
        <v>0.32720199999999999</v>
      </c>
      <c r="AE191" s="35">
        <v>859387.6</v>
      </c>
      <c r="AF191" s="35">
        <v>705071.6</v>
      </c>
      <c r="AG191" s="35">
        <v>154316</v>
      </c>
      <c r="AH191" s="35">
        <v>0.179565</v>
      </c>
      <c r="AI191" s="35">
        <v>2715090</v>
      </c>
      <c r="AJ191" s="35">
        <v>-904156</v>
      </c>
      <c r="AK191" s="35">
        <v>859387.6</v>
      </c>
      <c r="AL191" s="35">
        <v>859387.6</v>
      </c>
      <c r="AM191" s="35">
        <v>859387.6</v>
      </c>
      <c r="AN191" s="35">
        <v>859387.6</v>
      </c>
      <c r="AO191" s="35">
        <v>859387.6</v>
      </c>
      <c r="AP191" s="35">
        <v>859387.6</v>
      </c>
      <c r="AQ191" s="35">
        <v>859387.6</v>
      </c>
      <c r="AR191" s="35">
        <v>859387.6</v>
      </c>
      <c r="AS191" s="35">
        <v>859387.6</v>
      </c>
      <c r="AT191" s="35">
        <v>859387.6</v>
      </c>
      <c r="AU191" s="35">
        <v>301632.90000000002</v>
      </c>
      <c r="AV191" s="35">
        <v>301632.90000000002</v>
      </c>
      <c r="AW191" s="35">
        <v>301632.90000000002</v>
      </c>
      <c r="AX191" s="35">
        <v>301632.90000000002</v>
      </c>
      <c r="AY191" s="35">
        <v>301632.90000000002</v>
      </c>
      <c r="AZ191" s="35">
        <v>301632.90000000002</v>
      </c>
      <c r="BA191" s="35">
        <v>301632.90000000002</v>
      </c>
      <c r="BB191" s="35">
        <v>301632.90000000002</v>
      </c>
      <c r="BC191" s="35">
        <v>301632.90000000002</v>
      </c>
      <c r="BD191" s="35">
        <v>301632.90000000002</v>
      </c>
    </row>
    <row r="192" spans="1:56" x14ac:dyDescent="0.25">
      <c r="A192" s="35" t="s">
        <v>466</v>
      </c>
      <c r="B192" s="35">
        <v>13591</v>
      </c>
      <c r="C192" s="35">
        <v>0</v>
      </c>
      <c r="D192" s="35">
        <v>0</v>
      </c>
      <c r="E192" s="35">
        <v>0</v>
      </c>
      <c r="F192" s="35">
        <v>0</v>
      </c>
      <c r="G192" s="35">
        <v>0</v>
      </c>
      <c r="H192" s="35">
        <v>0</v>
      </c>
      <c r="I192" s="35">
        <v>0</v>
      </c>
      <c r="J192" s="35">
        <v>0</v>
      </c>
      <c r="K192" s="35">
        <v>0</v>
      </c>
      <c r="L192" s="35">
        <v>0</v>
      </c>
      <c r="M192" s="35" t="s">
        <v>829</v>
      </c>
      <c r="N192" s="35" t="s">
        <v>830</v>
      </c>
      <c r="O192" s="35" t="s">
        <v>2</v>
      </c>
      <c r="P192" s="35">
        <v>13591</v>
      </c>
      <c r="Q192" s="35">
        <v>1053661</v>
      </c>
      <c r="R192" s="35">
        <v>97578.69</v>
      </c>
      <c r="S192" s="35">
        <v>5452471</v>
      </c>
      <c r="T192" s="35">
        <v>3343555</v>
      </c>
      <c r="U192" s="35">
        <v>2108917</v>
      </c>
      <c r="V192" s="35">
        <v>0.38678200000000001</v>
      </c>
      <c r="W192" s="35">
        <v>3574994</v>
      </c>
      <c r="X192" s="35">
        <v>1114643</v>
      </c>
      <c r="Y192" s="35">
        <v>2460351</v>
      </c>
      <c r="Z192" s="35">
        <v>0.68821100000000002</v>
      </c>
      <c r="AA192" s="35">
        <v>582930.4</v>
      </c>
      <c r="AB192" s="35">
        <v>442151.3</v>
      </c>
      <c r="AC192" s="35">
        <v>140779.20000000001</v>
      </c>
      <c r="AD192" s="35">
        <v>0.241503</v>
      </c>
      <c r="AE192" s="35">
        <v>195031</v>
      </c>
      <c r="AF192" s="35">
        <v>42919.14</v>
      </c>
      <c r="AG192" s="35">
        <v>152111.9</v>
      </c>
      <c r="AH192" s="35">
        <v>0.77993699999999999</v>
      </c>
      <c r="AI192" s="35">
        <v>1309111</v>
      </c>
      <c r="AJ192" s="35">
        <v>-999128</v>
      </c>
      <c r="AK192" s="35">
        <v>195031</v>
      </c>
      <c r="AL192" s="35">
        <v>195031</v>
      </c>
      <c r="AM192" s="35">
        <v>195031</v>
      </c>
      <c r="AN192" s="35">
        <v>195031</v>
      </c>
      <c r="AO192" s="35">
        <v>195031</v>
      </c>
      <c r="AP192" s="35">
        <v>195031</v>
      </c>
      <c r="AQ192" s="35">
        <v>195031</v>
      </c>
      <c r="AR192" s="35">
        <v>195031</v>
      </c>
      <c r="AS192" s="35">
        <v>195031</v>
      </c>
      <c r="AT192" s="35">
        <v>195031</v>
      </c>
      <c r="AU192" s="35">
        <v>582930.4</v>
      </c>
      <c r="AV192" s="35">
        <v>582930.4</v>
      </c>
      <c r="AW192" s="35">
        <v>582930.4</v>
      </c>
      <c r="AX192" s="35">
        <v>582930.4</v>
      </c>
      <c r="AY192" s="35">
        <v>582930.4</v>
      </c>
      <c r="AZ192" s="35">
        <v>582930.4</v>
      </c>
      <c r="BA192" s="35">
        <v>582930.4</v>
      </c>
      <c r="BB192" s="35">
        <v>582930.4</v>
      </c>
      <c r="BC192" s="35">
        <v>582930.4</v>
      </c>
      <c r="BD192" s="35">
        <v>582930.4</v>
      </c>
    </row>
    <row r="193" spans="1:56" x14ac:dyDescent="0.25">
      <c r="A193" s="35" t="s">
        <v>213</v>
      </c>
      <c r="B193" s="35">
        <v>13592</v>
      </c>
      <c r="C193" s="35">
        <v>0</v>
      </c>
      <c r="D193" s="35">
        <v>0</v>
      </c>
      <c r="E193" s="35">
        <v>0</v>
      </c>
      <c r="F193" s="35">
        <v>0</v>
      </c>
      <c r="G193" s="35">
        <v>0</v>
      </c>
      <c r="H193" s="35">
        <v>0</v>
      </c>
      <c r="I193" s="35">
        <v>0</v>
      </c>
      <c r="J193" s="35">
        <v>0</v>
      </c>
      <c r="K193" s="35">
        <v>0</v>
      </c>
      <c r="L193" s="35">
        <v>0</v>
      </c>
      <c r="M193" s="35" t="s">
        <v>829</v>
      </c>
      <c r="N193" s="35" t="s">
        <v>830</v>
      </c>
      <c r="O193" s="35" t="s">
        <v>2</v>
      </c>
      <c r="P193" s="35">
        <v>13592</v>
      </c>
      <c r="Q193" s="35">
        <v>2462401</v>
      </c>
      <c r="R193" s="35">
        <v>78062.95</v>
      </c>
      <c r="S193" s="35">
        <v>19122856</v>
      </c>
      <c r="T193" s="35">
        <v>9051386</v>
      </c>
      <c r="U193" s="35">
        <v>10071470</v>
      </c>
      <c r="V193" s="35">
        <v>0.52667200000000003</v>
      </c>
      <c r="W193" s="35">
        <v>13345959</v>
      </c>
      <c r="X193" s="35">
        <v>4169286</v>
      </c>
      <c r="Y193" s="35">
        <v>9176673</v>
      </c>
      <c r="Z193" s="35">
        <v>0.68759899999999996</v>
      </c>
      <c r="AA193" s="35">
        <v>9135285</v>
      </c>
      <c r="AB193" s="35">
        <v>2900409</v>
      </c>
      <c r="AC193" s="35">
        <v>6234876</v>
      </c>
      <c r="AD193" s="35">
        <v>0.68250500000000003</v>
      </c>
      <c r="AE193" s="35">
        <v>5412663</v>
      </c>
      <c r="AF193" s="35">
        <v>1529820</v>
      </c>
      <c r="AG193" s="35">
        <v>3882843</v>
      </c>
      <c r="AH193" s="35">
        <v>0.71736299999999997</v>
      </c>
      <c r="AI193" s="35">
        <v>6636210</v>
      </c>
      <c r="AJ193" s="35">
        <v>1342379</v>
      </c>
      <c r="AK193" s="35">
        <v>5412663</v>
      </c>
      <c r="AL193" s="35">
        <v>5412663</v>
      </c>
      <c r="AM193" s="35">
        <v>5412663</v>
      </c>
      <c r="AN193" s="35">
        <v>5412663</v>
      </c>
      <c r="AO193" s="35">
        <v>5412663</v>
      </c>
      <c r="AP193" s="35">
        <v>5412663</v>
      </c>
      <c r="AQ193" s="35">
        <v>5412663</v>
      </c>
      <c r="AR193" s="35">
        <v>5412663</v>
      </c>
      <c r="AS193" s="35">
        <v>5412663</v>
      </c>
      <c r="AT193" s="35">
        <v>5412663</v>
      </c>
      <c r="AU193" s="35">
        <v>9135285</v>
      </c>
      <c r="AV193" s="35">
        <v>9135285</v>
      </c>
      <c r="AW193" s="35">
        <v>9135285</v>
      </c>
      <c r="AX193" s="35">
        <v>9135285</v>
      </c>
      <c r="AY193" s="35">
        <v>9135285</v>
      </c>
      <c r="AZ193" s="35">
        <v>9135285</v>
      </c>
      <c r="BA193" s="35">
        <v>9135285</v>
      </c>
      <c r="BB193" s="35">
        <v>9135285</v>
      </c>
      <c r="BC193" s="35">
        <v>9135285</v>
      </c>
      <c r="BD193" s="35">
        <v>9135285</v>
      </c>
    </row>
    <row r="194" spans="1:56" x14ac:dyDescent="0.25">
      <c r="A194" s="35" t="s">
        <v>379</v>
      </c>
      <c r="B194" s="35">
        <v>13593</v>
      </c>
      <c r="C194" s="35">
        <v>0</v>
      </c>
      <c r="D194" s="35">
        <v>0</v>
      </c>
      <c r="E194" s="35">
        <v>0</v>
      </c>
      <c r="F194" s="35">
        <v>0</v>
      </c>
      <c r="G194" s="35">
        <v>1</v>
      </c>
      <c r="H194" s="35">
        <v>0</v>
      </c>
      <c r="I194" s="35">
        <v>0</v>
      </c>
      <c r="J194" s="35">
        <v>0</v>
      </c>
      <c r="K194" s="35">
        <v>0</v>
      </c>
      <c r="L194" s="35">
        <v>0</v>
      </c>
      <c r="M194" s="35" t="s">
        <v>829</v>
      </c>
      <c r="N194" s="35" t="s">
        <v>830</v>
      </c>
      <c r="O194" s="35" t="s">
        <v>2</v>
      </c>
      <c r="P194" s="35">
        <v>13593</v>
      </c>
      <c r="Q194" s="35">
        <v>399255.8</v>
      </c>
      <c r="R194" s="35">
        <v>39031.480000000003</v>
      </c>
      <c r="S194" s="35">
        <v>8708224</v>
      </c>
      <c r="T194" s="35">
        <v>6376555</v>
      </c>
      <c r="U194" s="35">
        <v>2331669</v>
      </c>
      <c r="V194" s="35">
        <v>0.26775500000000002</v>
      </c>
      <c r="W194" s="35">
        <v>7107461</v>
      </c>
      <c r="X194" s="35">
        <v>3405886</v>
      </c>
      <c r="Y194" s="35">
        <v>3701575</v>
      </c>
      <c r="Z194" s="35">
        <v>0.52080099999999996</v>
      </c>
      <c r="AA194" s="35">
        <v>2060548</v>
      </c>
      <c r="AB194" s="35">
        <v>1431764</v>
      </c>
      <c r="AC194" s="35">
        <v>628783.69999999995</v>
      </c>
      <c r="AD194" s="35">
        <v>0.30515399999999998</v>
      </c>
      <c r="AE194" s="35">
        <v>959797.4</v>
      </c>
      <c r="AF194" s="35">
        <v>461935.3</v>
      </c>
      <c r="AG194" s="35">
        <v>497862</v>
      </c>
      <c r="AH194" s="35">
        <v>0.51871599999999995</v>
      </c>
      <c r="AI194" s="35">
        <v>3263288</v>
      </c>
      <c r="AJ194" s="35">
        <v>59574.74</v>
      </c>
      <c r="AK194" s="35">
        <v>959797.4</v>
      </c>
      <c r="AL194" s="35">
        <v>959797.4</v>
      </c>
      <c r="AM194" s="35">
        <v>959797.4</v>
      </c>
      <c r="AN194" s="35">
        <v>959797.4</v>
      </c>
      <c r="AO194" s="35">
        <v>461935.3</v>
      </c>
      <c r="AP194" s="35">
        <v>959797.4</v>
      </c>
      <c r="AQ194" s="35">
        <v>959797.4</v>
      </c>
      <c r="AR194" s="35">
        <v>959797.4</v>
      </c>
      <c r="AS194" s="35">
        <v>959797.4</v>
      </c>
      <c r="AT194" s="35">
        <v>959797.4</v>
      </c>
      <c r="AU194" s="35">
        <v>2060548</v>
      </c>
      <c r="AV194" s="35">
        <v>2060548</v>
      </c>
      <c r="AW194" s="35">
        <v>2060548</v>
      </c>
      <c r="AX194" s="35">
        <v>2060548</v>
      </c>
      <c r="AY194" s="35">
        <v>1431764</v>
      </c>
      <c r="AZ194" s="35">
        <v>2060548</v>
      </c>
      <c r="BA194" s="35">
        <v>2060548</v>
      </c>
      <c r="BB194" s="35">
        <v>2060548</v>
      </c>
      <c r="BC194" s="35">
        <v>2060548</v>
      </c>
      <c r="BD194" s="35">
        <v>2060548</v>
      </c>
    </row>
    <row r="195" spans="1:56" x14ac:dyDescent="0.25">
      <c r="A195" s="35" t="s">
        <v>729</v>
      </c>
      <c r="B195" s="35">
        <v>13605</v>
      </c>
      <c r="C195" s="35">
        <v>0</v>
      </c>
      <c r="D195" s="35">
        <v>0</v>
      </c>
      <c r="E195" s="35">
        <v>0</v>
      </c>
      <c r="F195" s="35">
        <v>0</v>
      </c>
      <c r="G195" s="35">
        <v>0</v>
      </c>
      <c r="H195" s="35">
        <v>0</v>
      </c>
      <c r="I195" s="35">
        <v>0</v>
      </c>
      <c r="J195" s="35">
        <v>0</v>
      </c>
      <c r="K195" s="35">
        <v>0</v>
      </c>
      <c r="L195" s="35">
        <v>0</v>
      </c>
      <c r="M195" s="35" t="s">
        <v>829</v>
      </c>
      <c r="N195" s="35" t="s">
        <v>830</v>
      </c>
      <c r="O195" s="35" t="s">
        <v>2</v>
      </c>
      <c r="P195" s="35">
        <v>13605</v>
      </c>
      <c r="Q195" s="35">
        <v>989582.7</v>
      </c>
      <c r="R195" s="35">
        <v>39031.480000000003</v>
      </c>
      <c r="S195" s="35">
        <v>2601393</v>
      </c>
      <c r="T195" s="35">
        <v>2279787</v>
      </c>
      <c r="U195" s="35">
        <v>321605.7</v>
      </c>
      <c r="V195" s="35">
        <v>0.123628</v>
      </c>
      <c r="W195" s="35">
        <v>1696520</v>
      </c>
      <c r="X195" s="35">
        <v>763699.3</v>
      </c>
      <c r="Y195" s="35">
        <v>932820.5</v>
      </c>
      <c r="Z195" s="35">
        <v>0.549844</v>
      </c>
      <c r="AA195" s="35">
        <v>302318.3</v>
      </c>
      <c r="AB195" s="35">
        <v>302318.3</v>
      </c>
      <c r="AC195" s="35">
        <v>0</v>
      </c>
      <c r="AD195" s="35">
        <v>0</v>
      </c>
      <c r="AE195" s="35">
        <v>5290.4620000000004</v>
      </c>
      <c r="AF195" s="35">
        <v>5290.4620000000004</v>
      </c>
      <c r="AG195" s="35">
        <v>0</v>
      </c>
      <c r="AH195" s="35">
        <v>0</v>
      </c>
      <c r="AI195" s="35">
        <v>-95793.7</v>
      </c>
      <c r="AJ195" s="35">
        <v>-1028614</v>
      </c>
      <c r="AK195" s="35">
        <v>5290.4620000000004</v>
      </c>
      <c r="AL195" s="35">
        <v>5290.4620000000004</v>
      </c>
      <c r="AM195" s="35">
        <v>5290.4620000000004</v>
      </c>
      <c r="AN195" s="35">
        <v>5290.4620000000004</v>
      </c>
      <c r="AO195" s="35">
        <v>5290.4620000000004</v>
      </c>
      <c r="AP195" s="35">
        <v>5290.4620000000004</v>
      </c>
      <c r="AQ195" s="35">
        <v>5290.4620000000004</v>
      </c>
      <c r="AR195" s="35">
        <v>5290.4620000000004</v>
      </c>
      <c r="AS195" s="35">
        <v>5290.4620000000004</v>
      </c>
      <c r="AT195" s="35">
        <v>5290.4620000000004</v>
      </c>
      <c r="AU195" s="35">
        <v>302318.3</v>
      </c>
      <c r="AV195" s="35">
        <v>302318.3</v>
      </c>
      <c r="AW195" s="35">
        <v>302318.3</v>
      </c>
      <c r="AX195" s="35">
        <v>302318.3</v>
      </c>
      <c r="AY195" s="35">
        <v>302318.3</v>
      </c>
      <c r="AZ195" s="35">
        <v>302318.3</v>
      </c>
      <c r="BA195" s="35">
        <v>302318.3</v>
      </c>
      <c r="BB195" s="35">
        <v>302318.3</v>
      </c>
      <c r="BC195" s="35">
        <v>302318.3</v>
      </c>
      <c r="BD195" s="35">
        <v>302318.3</v>
      </c>
    </row>
    <row r="196" spans="1:56" x14ac:dyDescent="0.25">
      <c r="A196" s="35" t="s">
        <v>335</v>
      </c>
      <c r="B196" s="35">
        <v>13610</v>
      </c>
      <c r="C196" s="35">
        <v>0</v>
      </c>
      <c r="D196" s="35">
        <v>0</v>
      </c>
      <c r="E196" s="35">
        <v>0</v>
      </c>
      <c r="F196" s="35">
        <v>0</v>
      </c>
      <c r="G196" s="35">
        <v>1</v>
      </c>
      <c r="H196" s="35">
        <v>0</v>
      </c>
      <c r="I196" s="35">
        <v>0</v>
      </c>
      <c r="J196" s="35">
        <v>0</v>
      </c>
      <c r="K196" s="35">
        <v>0</v>
      </c>
      <c r="L196" s="35">
        <v>0</v>
      </c>
      <c r="M196" s="35" t="s">
        <v>829</v>
      </c>
      <c r="N196" s="35" t="s">
        <v>830</v>
      </c>
      <c r="O196" s="35" t="s">
        <v>2</v>
      </c>
      <c r="P196" s="35">
        <v>13610</v>
      </c>
      <c r="Q196" s="35">
        <v>576000</v>
      </c>
      <c r="R196" s="35">
        <v>58547.21</v>
      </c>
      <c r="S196" s="35">
        <v>6113631</v>
      </c>
      <c r="T196" s="35">
        <v>3266788</v>
      </c>
      <c r="U196" s="35">
        <v>2846843</v>
      </c>
      <c r="V196" s="35">
        <v>0.46565499999999999</v>
      </c>
      <c r="W196" s="35">
        <v>6617878</v>
      </c>
      <c r="X196" s="35">
        <v>2366764</v>
      </c>
      <c r="Y196" s="35">
        <v>4251113</v>
      </c>
      <c r="Z196" s="35">
        <v>0.64236800000000005</v>
      </c>
      <c r="AA196" s="35">
        <v>1546308</v>
      </c>
      <c r="AB196" s="35">
        <v>656367.9</v>
      </c>
      <c r="AC196" s="35">
        <v>889939.6</v>
      </c>
      <c r="AD196" s="35">
        <v>0.57552599999999998</v>
      </c>
      <c r="AE196" s="35">
        <v>1308933</v>
      </c>
      <c r="AF196" s="35">
        <v>581423.4</v>
      </c>
      <c r="AG196" s="35">
        <v>727510.1</v>
      </c>
      <c r="AH196" s="35">
        <v>0.55580399999999996</v>
      </c>
      <c r="AI196" s="35">
        <v>3616566</v>
      </c>
      <c r="AJ196" s="35">
        <v>92962.85</v>
      </c>
      <c r="AK196" s="35">
        <v>1308933</v>
      </c>
      <c r="AL196" s="35">
        <v>1308933</v>
      </c>
      <c r="AM196" s="35">
        <v>1308933</v>
      </c>
      <c r="AN196" s="35">
        <v>1308933</v>
      </c>
      <c r="AO196" s="35">
        <v>581423.4</v>
      </c>
      <c r="AP196" s="35">
        <v>1308933</v>
      </c>
      <c r="AQ196" s="35">
        <v>1308933</v>
      </c>
      <c r="AR196" s="35">
        <v>1308933</v>
      </c>
      <c r="AS196" s="35">
        <v>1308933</v>
      </c>
      <c r="AT196" s="35">
        <v>1308933</v>
      </c>
      <c r="AU196" s="35">
        <v>1546308</v>
      </c>
      <c r="AV196" s="35">
        <v>1546308</v>
      </c>
      <c r="AW196" s="35">
        <v>1546308</v>
      </c>
      <c r="AX196" s="35">
        <v>1546308</v>
      </c>
      <c r="AY196" s="35">
        <v>656367.9</v>
      </c>
      <c r="AZ196" s="35">
        <v>1546308</v>
      </c>
      <c r="BA196" s="35">
        <v>1546308</v>
      </c>
      <c r="BB196" s="35">
        <v>1546308</v>
      </c>
      <c r="BC196" s="35">
        <v>1546308</v>
      </c>
      <c r="BD196" s="35">
        <v>1546308</v>
      </c>
    </row>
    <row r="197" spans="1:56" x14ac:dyDescent="0.25">
      <c r="A197" s="35" t="s">
        <v>507</v>
      </c>
      <c r="B197" s="35">
        <v>13611</v>
      </c>
      <c r="C197" s="35">
        <v>0</v>
      </c>
      <c r="D197" s="35">
        <v>0</v>
      </c>
      <c r="E197" s="35">
        <v>0</v>
      </c>
      <c r="F197" s="35">
        <v>0</v>
      </c>
      <c r="G197" s="35">
        <v>1</v>
      </c>
      <c r="H197" s="35">
        <v>0</v>
      </c>
      <c r="I197" s="35">
        <v>0</v>
      </c>
      <c r="J197" s="35">
        <v>0</v>
      </c>
      <c r="K197" s="35">
        <v>0</v>
      </c>
      <c r="L197" s="35">
        <v>0</v>
      </c>
      <c r="M197" s="35" t="s">
        <v>829</v>
      </c>
      <c r="N197" s="35" t="s">
        <v>830</v>
      </c>
      <c r="O197" s="35" t="s">
        <v>2</v>
      </c>
      <c r="P197" s="35">
        <v>13611</v>
      </c>
      <c r="Q197" s="35">
        <v>109560</v>
      </c>
      <c r="R197" s="35">
        <v>28133.48</v>
      </c>
      <c r="S197" s="35">
        <v>10020720</v>
      </c>
      <c r="T197" s="35">
        <v>8685864</v>
      </c>
      <c r="U197" s="35">
        <v>1334856</v>
      </c>
      <c r="V197" s="35">
        <v>0.13321</v>
      </c>
      <c r="W197" s="35">
        <v>5881677</v>
      </c>
      <c r="X197" s="35">
        <v>4187073</v>
      </c>
      <c r="Y197" s="35">
        <v>1694604</v>
      </c>
      <c r="Z197" s="35">
        <v>0.28811599999999998</v>
      </c>
      <c r="AA197" s="35">
        <v>5710713</v>
      </c>
      <c r="AB197" s="35">
        <v>5353518</v>
      </c>
      <c r="AC197" s="35">
        <v>357195.1</v>
      </c>
      <c r="AD197" s="35">
        <v>6.2548000000000006E-2</v>
      </c>
      <c r="AE197" s="35">
        <v>2735061</v>
      </c>
      <c r="AF197" s="35">
        <v>2531171</v>
      </c>
      <c r="AG197" s="35">
        <v>203890.5</v>
      </c>
      <c r="AH197" s="35">
        <v>7.4547000000000002E-2</v>
      </c>
      <c r="AI197" s="35">
        <v>1556911</v>
      </c>
      <c r="AJ197" s="35">
        <v>66197</v>
      </c>
      <c r="AK197" s="35">
        <v>2735061</v>
      </c>
      <c r="AL197" s="35">
        <v>2735061</v>
      </c>
      <c r="AM197" s="35">
        <v>2735061</v>
      </c>
      <c r="AN197" s="35">
        <v>2735061</v>
      </c>
      <c r="AO197" s="35">
        <v>2531171</v>
      </c>
      <c r="AP197" s="35">
        <v>2735061</v>
      </c>
      <c r="AQ197" s="35">
        <v>2735061</v>
      </c>
      <c r="AR197" s="35">
        <v>2735061</v>
      </c>
      <c r="AS197" s="35">
        <v>2735061</v>
      </c>
      <c r="AT197" s="35">
        <v>2735061</v>
      </c>
      <c r="AU197" s="35">
        <v>5710713</v>
      </c>
      <c r="AV197" s="35">
        <v>5710713</v>
      </c>
      <c r="AW197" s="35">
        <v>5710713</v>
      </c>
      <c r="AX197" s="35">
        <v>5710713</v>
      </c>
      <c r="AY197" s="35">
        <v>5353518</v>
      </c>
      <c r="AZ197" s="35">
        <v>5710713</v>
      </c>
      <c r="BA197" s="35">
        <v>5710713</v>
      </c>
      <c r="BB197" s="35">
        <v>5710713</v>
      </c>
      <c r="BC197" s="35">
        <v>5710713</v>
      </c>
      <c r="BD197" s="35">
        <v>5710713</v>
      </c>
    </row>
    <row r="198" spans="1:56" x14ac:dyDescent="0.25">
      <c r="A198" s="35" t="s">
        <v>407</v>
      </c>
      <c r="B198" s="35">
        <v>13612</v>
      </c>
      <c r="C198" s="35">
        <v>0</v>
      </c>
      <c r="D198" s="35">
        <v>0</v>
      </c>
      <c r="E198" s="35">
        <v>0</v>
      </c>
      <c r="F198" s="35">
        <v>0</v>
      </c>
      <c r="G198" s="35">
        <v>0</v>
      </c>
      <c r="H198" s="35">
        <v>0</v>
      </c>
      <c r="I198" s="35">
        <v>0</v>
      </c>
      <c r="J198" s="35">
        <v>0</v>
      </c>
      <c r="K198" s="35">
        <v>0</v>
      </c>
      <c r="L198" s="35">
        <v>0</v>
      </c>
      <c r="M198" s="35" t="s">
        <v>829</v>
      </c>
      <c r="N198" s="35" t="s">
        <v>830</v>
      </c>
      <c r="O198" s="35" t="s">
        <v>2</v>
      </c>
      <c r="P198" s="35">
        <v>13612</v>
      </c>
      <c r="Q198" s="35">
        <v>109560</v>
      </c>
      <c r="R198" s="35">
        <v>28133.48</v>
      </c>
      <c r="S198" s="35">
        <v>12832372</v>
      </c>
      <c r="T198" s="35">
        <v>10529685</v>
      </c>
      <c r="U198" s="35">
        <v>2302687</v>
      </c>
      <c r="V198" s="35">
        <v>0.17944399999999999</v>
      </c>
      <c r="W198" s="35">
        <v>8421027</v>
      </c>
      <c r="X198" s="35">
        <v>4592252</v>
      </c>
      <c r="Y198" s="35">
        <v>3828775</v>
      </c>
      <c r="Z198" s="35">
        <v>0.45466800000000002</v>
      </c>
      <c r="AA198" s="35">
        <v>4030308</v>
      </c>
      <c r="AB198" s="35">
        <v>3807319</v>
      </c>
      <c r="AC198" s="35">
        <v>222989.3</v>
      </c>
      <c r="AD198" s="35">
        <v>5.5328000000000002E-2</v>
      </c>
      <c r="AE198" s="35">
        <v>793144.2</v>
      </c>
      <c r="AF198" s="35">
        <v>536055.69999999995</v>
      </c>
      <c r="AG198" s="35">
        <v>257088.5</v>
      </c>
      <c r="AH198" s="35">
        <v>0.32413799999999998</v>
      </c>
      <c r="AI198" s="35">
        <v>3691081</v>
      </c>
      <c r="AJ198" s="35">
        <v>119395</v>
      </c>
      <c r="AK198" s="35">
        <v>793144.2</v>
      </c>
      <c r="AL198" s="35">
        <v>793144.2</v>
      </c>
      <c r="AM198" s="35">
        <v>793144.2</v>
      </c>
      <c r="AN198" s="35">
        <v>793144.2</v>
      </c>
      <c r="AO198" s="35">
        <v>793144.2</v>
      </c>
      <c r="AP198" s="35">
        <v>793144.2</v>
      </c>
      <c r="AQ198" s="35">
        <v>793144.2</v>
      </c>
      <c r="AR198" s="35">
        <v>793144.2</v>
      </c>
      <c r="AS198" s="35">
        <v>793144.2</v>
      </c>
      <c r="AT198" s="35">
        <v>793144.2</v>
      </c>
      <c r="AU198" s="35">
        <v>4030308</v>
      </c>
      <c r="AV198" s="35">
        <v>4030308</v>
      </c>
      <c r="AW198" s="35">
        <v>4030308</v>
      </c>
      <c r="AX198" s="35">
        <v>4030308</v>
      </c>
      <c r="AY198" s="35">
        <v>4030308</v>
      </c>
      <c r="AZ198" s="35">
        <v>4030308</v>
      </c>
      <c r="BA198" s="35">
        <v>4030308</v>
      </c>
      <c r="BB198" s="35">
        <v>4030308</v>
      </c>
      <c r="BC198" s="35">
        <v>4030308</v>
      </c>
      <c r="BD198" s="35">
        <v>4030308</v>
      </c>
    </row>
    <row r="199" spans="1:56" x14ac:dyDescent="0.25">
      <c r="A199" s="35" t="s">
        <v>731</v>
      </c>
      <c r="B199" s="35">
        <v>13613</v>
      </c>
      <c r="C199" s="35">
        <v>0</v>
      </c>
      <c r="D199" s="35">
        <v>0</v>
      </c>
      <c r="E199" s="35">
        <v>0</v>
      </c>
      <c r="F199" s="35">
        <v>0</v>
      </c>
      <c r="G199" s="35">
        <v>0</v>
      </c>
      <c r="H199" s="35">
        <v>0</v>
      </c>
      <c r="I199" s="35">
        <v>0</v>
      </c>
      <c r="J199" s="35">
        <v>0</v>
      </c>
      <c r="K199" s="35">
        <v>0</v>
      </c>
      <c r="L199" s="35">
        <v>0</v>
      </c>
      <c r="M199" s="35" t="s">
        <v>829</v>
      </c>
      <c r="N199" s="35" t="s">
        <v>830</v>
      </c>
      <c r="O199" s="35" t="s">
        <v>2</v>
      </c>
      <c r="P199" s="35">
        <v>13613</v>
      </c>
      <c r="Q199" s="35">
        <v>576000</v>
      </c>
      <c r="R199" s="35">
        <v>58547.21</v>
      </c>
      <c r="S199" s="35">
        <v>5047899</v>
      </c>
      <c r="T199" s="35">
        <v>4181682</v>
      </c>
      <c r="U199" s="35">
        <v>866216.6</v>
      </c>
      <c r="V199" s="35">
        <v>0.171599</v>
      </c>
      <c r="W199" s="35">
        <v>3011395</v>
      </c>
      <c r="X199" s="35">
        <v>1211523</v>
      </c>
      <c r="Y199" s="35">
        <v>1799872</v>
      </c>
      <c r="Z199" s="35">
        <v>0.59768699999999997</v>
      </c>
      <c r="AA199" s="35">
        <v>1244094</v>
      </c>
      <c r="AB199" s="35">
        <v>1244094</v>
      </c>
      <c r="AC199" s="35">
        <v>0</v>
      </c>
      <c r="AD199" s="35">
        <v>0</v>
      </c>
      <c r="AE199" s="35">
        <v>20370.14</v>
      </c>
      <c r="AF199" s="35">
        <v>20370.14</v>
      </c>
      <c r="AG199" s="35">
        <v>0</v>
      </c>
      <c r="AH199" s="35">
        <v>0</v>
      </c>
      <c r="AI199" s="35">
        <v>1165325</v>
      </c>
      <c r="AJ199" s="35">
        <v>-634547</v>
      </c>
      <c r="AK199" s="35">
        <v>20370.14</v>
      </c>
      <c r="AL199" s="35">
        <v>20370.14</v>
      </c>
      <c r="AM199" s="35">
        <v>20370.14</v>
      </c>
      <c r="AN199" s="35">
        <v>20370.14</v>
      </c>
      <c r="AO199" s="35">
        <v>20370.14</v>
      </c>
      <c r="AP199" s="35">
        <v>20370.14</v>
      </c>
      <c r="AQ199" s="35">
        <v>20370.14</v>
      </c>
      <c r="AR199" s="35">
        <v>20370.14</v>
      </c>
      <c r="AS199" s="35">
        <v>20370.14</v>
      </c>
      <c r="AT199" s="35">
        <v>20370.14</v>
      </c>
      <c r="AU199" s="35">
        <v>1244094</v>
      </c>
      <c r="AV199" s="35">
        <v>1244094</v>
      </c>
      <c r="AW199" s="35">
        <v>1244094</v>
      </c>
      <c r="AX199" s="35">
        <v>1244094</v>
      </c>
      <c r="AY199" s="35">
        <v>1244094</v>
      </c>
      <c r="AZ199" s="35">
        <v>1244094</v>
      </c>
      <c r="BA199" s="35">
        <v>1244094</v>
      </c>
      <c r="BB199" s="35">
        <v>1244094</v>
      </c>
      <c r="BC199" s="35">
        <v>1244094</v>
      </c>
      <c r="BD199" s="35">
        <v>1244094</v>
      </c>
    </row>
    <row r="200" spans="1:56" x14ac:dyDescent="0.25">
      <c r="A200" s="35" t="s">
        <v>732</v>
      </c>
      <c r="B200" s="35">
        <v>13630</v>
      </c>
      <c r="C200" s="35">
        <v>0</v>
      </c>
      <c r="D200" s="35">
        <v>0</v>
      </c>
      <c r="E200" s="35">
        <v>0</v>
      </c>
      <c r="F200" s="35">
        <v>0</v>
      </c>
      <c r="G200" s="35">
        <v>1</v>
      </c>
      <c r="H200" s="35">
        <v>0</v>
      </c>
      <c r="I200" s="35">
        <v>0</v>
      </c>
      <c r="J200" s="35">
        <v>0</v>
      </c>
      <c r="K200" s="35">
        <v>0</v>
      </c>
      <c r="L200" s="35">
        <v>0</v>
      </c>
      <c r="M200" s="35" t="s">
        <v>829</v>
      </c>
      <c r="N200" s="35" t="s">
        <v>830</v>
      </c>
      <c r="O200" s="35" t="s">
        <v>2</v>
      </c>
      <c r="P200" s="35">
        <v>13630</v>
      </c>
      <c r="Q200" s="35">
        <v>456000</v>
      </c>
      <c r="R200" s="35">
        <v>58547.21</v>
      </c>
      <c r="S200" s="35">
        <v>8593077</v>
      </c>
      <c r="T200" s="35">
        <v>6316907</v>
      </c>
      <c r="U200" s="35">
        <v>2276171</v>
      </c>
      <c r="V200" s="35">
        <v>0.26488400000000001</v>
      </c>
      <c r="W200" s="35">
        <v>6980266</v>
      </c>
      <c r="X200" s="35">
        <v>3074703</v>
      </c>
      <c r="Y200" s="35">
        <v>3905563</v>
      </c>
      <c r="Z200" s="35">
        <v>0.55951499999999998</v>
      </c>
      <c r="AA200" s="35">
        <v>885335.8</v>
      </c>
      <c r="AB200" s="35">
        <v>885335.8</v>
      </c>
      <c r="AC200" s="35">
        <v>0</v>
      </c>
      <c r="AD200" s="35">
        <v>0</v>
      </c>
      <c r="AE200" s="35">
        <v>15831.54</v>
      </c>
      <c r="AF200" s="35">
        <v>15831.54</v>
      </c>
      <c r="AG200" s="35">
        <v>0</v>
      </c>
      <c r="AH200" s="35">
        <v>0</v>
      </c>
      <c r="AI200" s="35">
        <v>3391015</v>
      </c>
      <c r="AJ200" s="35">
        <v>-514547</v>
      </c>
      <c r="AK200" s="35">
        <v>15831.54</v>
      </c>
      <c r="AL200" s="35">
        <v>15831.54</v>
      </c>
      <c r="AM200" s="35">
        <v>15831.54</v>
      </c>
      <c r="AN200" s="35">
        <v>15831.54</v>
      </c>
      <c r="AO200" s="35">
        <v>15831.54</v>
      </c>
      <c r="AP200" s="35">
        <v>15831.54</v>
      </c>
      <c r="AQ200" s="35">
        <v>15831.54</v>
      </c>
      <c r="AR200" s="35">
        <v>15831.54</v>
      </c>
      <c r="AS200" s="35">
        <v>15831.54</v>
      </c>
      <c r="AT200" s="35">
        <v>15831.54</v>
      </c>
      <c r="AU200" s="35">
        <v>885335.8</v>
      </c>
      <c r="AV200" s="35">
        <v>885335.8</v>
      </c>
      <c r="AW200" s="35">
        <v>885335.8</v>
      </c>
      <c r="AX200" s="35">
        <v>885335.8</v>
      </c>
      <c r="AY200" s="35">
        <v>885335.8</v>
      </c>
      <c r="AZ200" s="35">
        <v>885335.8</v>
      </c>
      <c r="BA200" s="35">
        <v>885335.8</v>
      </c>
      <c r="BB200" s="35">
        <v>885335.8</v>
      </c>
      <c r="BC200" s="35">
        <v>885335.8</v>
      </c>
      <c r="BD200" s="35">
        <v>885335.8</v>
      </c>
    </row>
    <row r="201" spans="1:56" x14ac:dyDescent="0.25">
      <c r="A201" s="35" t="s">
        <v>500</v>
      </c>
      <c r="B201" s="35">
        <v>13631</v>
      </c>
      <c r="C201" s="35">
        <v>0</v>
      </c>
      <c r="D201" s="35">
        <v>0</v>
      </c>
      <c r="E201" s="35">
        <v>0</v>
      </c>
      <c r="F201" s="35">
        <v>0</v>
      </c>
      <c r="G201" s="35">
        <v>1</v>
      </c>
      <c r="H201" s="35">
        <v>0</v>
      </c>
      <c r="I201" s="35">
        <v>0</v>
      </c>
      <c r="J201" s="35">
        <v>0</v>
      </c>
      <c r="K201" s="35">
        <v>0</v>
      </c>
      <c r="L201" s="35">
        <v>0</v>
      </c>
      <c r="M201" s="35" t="s">
        <v>829</v>
      </c>
      <c r="N201" s="35" t="s">
        <v>830</v>
      </c>
      <c r="O201" s="35" t="s">
        <v>2</v>
      </c>
      <c r="P201" s="35">
        <v>13631</v>
      </c>
      <c r="Q201" s="35">
        <v>592000</v>
      </c>
      <c r="R201" s="35">
        <v>78062.95</v>
      </c>
      <c r="S201" s="35">
        <v>10417897</v>
      </c>
      <c r="T201" s="35">
        <v>6051517</v>
      </c>
      <c r="U201" s="35">
        <v>4366380</v>
      </c>
      <c r="V201" s="35">
        <v>0.41912300000000002</v>
      </c>
      <c r="W201" s="35">
        <v>9938878</v>
      </c>
      <c r="X201" s="35">
        <v>3271414</v>
      </c>
      <c r="Y201" s="35">
        <v>6667464</v>
      </c>
      <c r="Z201" s="35">
        <v>0.67084699999999997</v>
      </c>
      <c r="AA201" s="35">
        <v>1077486</v>
      </c>
      <c r="AB201" s="35">
        <v>897081.8</v>
      </c>
      <c r="AC201" s="35">
        <v>180403.8</v>
      </c>
      <c r="AD201" s="35">
        <v>0.16743</v>
      </c>
      <c r="AE201" s="35">
        <v>285487.8</v>
      </c>
      <c r="AF201" s="35">
        <v>158257.4</v>
      </c>
      <c r="AG201" s="35">
        <v>127230.39999999999</v>
      </c>
      <c r="AH201" s="35">
        <v>0.44566</v>
      </c>
      <c r="AI201" s="35">
        <v>5997401</v>
      </c>
      <c r="AJ201" s="35">
        <v>-542833</v>
      </c>
      <c r="AK201" s="35">
        <v>285487.8</v>
      </c>
      <c r="AL201" s="35">
        <v>285487.8</v>
      </c>
      <c r="AM201" s="35">
        <v>285487.8</v>
      </c>
      <c r="AN201" s="35">
        <v>285487.8</v>
      </c>
      <c r="AO201" s="35">
        <v>158257.4</v>
      </c>
      <c r="AP201" s="35">
        <v>285487.8</v>
      </c>
      <c r="AQ201" s="35">
        <v>285487.8</v>
      </c>
      <c r="AR201" s="35">
        <v>285487.8</v>
      </c>
      <c r="AS201" s="35">
        <v>285487.8</v>
      </c>
      <c r="AT201" s="35">
        <v>285487.8</v>
      </c>
      <c r="AU201" s="35">
        <v>1077486</v>
      </c>
      <c r="AV201" s="35">
        <v>1077486</v>
      </c>
      <c r="AW201" s="35">
        <v>1077486</v>
      </c>
      <c r="AX201" s="35">
        <v>1077486</v>
      </c>
      <c r="AY201" s="35">
        <v>897081.8</v>
      </c>
      <c r="AZ201" s="35">
        <v>1077486</v>
      </c>
      <c r="BA201" s="35">
        <v>1077486</v>
      </c>
      <c r="BB201" s="35">
        <v>1077486</v>
      </c>
      <c r="BC201" s="35">
        <v>1077486</v>
      </c>
      <c r="BD201" s="35">
        <v>1077486</v>
      </c>
    </row>
    <row r="202" spans="1:56" x14ac:dyDescent="0.25">
      <c r="A202" s="35" t="s">
        <v>549</v>
      </c>
      <c r="B202" s="35">
        <v>13632</v>
      </c>
      <c r="C202" s="35">
        <v>0</v>
      </c>
      <c r="D202" s="35">
        <v>0</v>
      </c>
      <c r="E202" s="35">
        <v>0</v>
      </c>
      <c r="F202" s="35">
        <v>0</v>
      </c>
      <c r="G202" s="35">
        <v>0</v>
      </c>
      <c r="H202" s="35">
        <v>0</v>
      </c>
      <c r="I202" s="35">
        <v>0</v>
      </c>
      <c r="J202" s="35">
        <v>0</v>
      </c>
      <c r="K202" s="35">
        <v>0</v>
      </c>
      <c r="L202" s="35">
        <v>0</v>
      </c>
      <c r="M202" s="35" t="s">
        <v>829</v>
      </c>
      <c r="N202" s="35" t="s">
        <v>830</v>
      </c>
      <c r="O202" s="35" t="s">
        <v>2</v>
      </c>
      <c r="P202" s="35">
        <v>13632</v>
      </c>
      <c r="Q202" s="35">
        <v>424000</v>
      </c>
      <c r="R202" s="35">
        <v>28133.48</v>
      </c>
      <c r="S202" s="35">
        <v>3862446</v>
      </c>
      <c r="T202" s="35">
        <v>3230340</v>
      </c>
      <c r="U202" s="35">
        <v>632106.19999999995</v>
      </c>
      <c r="V202" s="35">
        <v>0.16365399999999999</v>
      </c>
      <c r="W202" s="35">
        <v>1548465</v>
      </c>
      <c r="X202" s="35">
        <v>863703.1</v>
      </c>
      <c r="Y202" s="35">
        <v>684762</v>
      </c>
      <c r="Z202" s="35">
        <v>0.44222</v>
      </c>
      <c r="AA202" s="35">
        <v>457389.9</v>
      </c>
      <c r="AB202" s="35">
        <v>404942.4</v>
      </c>
      <c r="AC202" s="35">
        <v>52447.54</v>
      </c>
      <c r="AD202" s="35">
        <v>0.11466700000000001</v>
      </c>
      <c r="AE202" s="35">
        <v>116063.5</v>
      </c>
      <c r="AF202" s="35">
        <v>64285.83</v>
      </c>
      <c r="AG202" s="35">
        <v>51777.64</v>
      </c>
      <c r="AH202" s="35">
        <v>0.44611499999999998</v>
      </c>
      <c r="AI202" s="35">
        <v>232628.6</v>
      </c>
      <c r="AJ202" s="35">
        <v>-400356</v>
      </c>
      <c r="AK202" s="35">
        <v>116063.5</v>
      </c>
      <c r="AL202" s="35">
        <v>116063.5</v>
      </c>
      <c r="AM202" s="35">
        <v>116063.5</v>
      </c>
      <c r="AN202" s="35">
        <v>116063.5</v>
      </c>
      <c r="AO202" s="35">
        <v>116063.5</v>
      </c>
      <c r="AP202" s="35">
        <v>116063.5</v>
      </c>
      <c r="AQ202" s="35">
        <v>116063.5</v>
      </c>
      <c r="AR202" s="35">
        <v>116063.5</v>
      </c>
      <c r="AS202" s="35">
        <v>116063.5</v>
      </c>
      <c r="AT202" s="35">
        <v>116063.5</v>
      </c>
      <c r="AU202" s="35">
        <v>457389.9</v>
      </c>
      <c r="AV202" s="35">
        <v>457389.9</v>
      </c>
      <c r="AW202" s="35">
        <v>457389.9</v>
      </c>
      <c r="AX202" s="35">
        <v>457389.9</v>
      </c>
      <c r="AY202" s="35">
        <v>457389.9</v>
      </c>
      <c r="AZ202" s="35">
        <v>457389.9</v>
      </c>
      <c r="BA202" s="35">
        <v>457389.9</v>
      </c>
      <c r="BB202" s="35">
        <v>457389.9</v>
      </c>
      <c r="BC202" s="35">
        <v>457389.9</v>
      </c>
      <c r="BD202" s="35">
        <v>457389.9</v>
      </c>
    </row>
    <row r="203" spans="1:56" x14ac:dyDescent="0.25">
      <c r="A203" s="35" t="s">
        <v>150</v>
      </c>
      <c r="B203" s="35">
        <v>13633</v>
      </c>
      <c r="C203" s="35">
        <v>0</v>
      </c>
      <c r="D203" s="35">
        <v>0</v>
      </c>
      <c r="E203" s="35">
        <v>0</v>
      </c>
      <c r="F203" s="35">
        <v>0</v>
      </c>
      <c r="G203" s="35">
        <v>1</v>
      </c>
      <c r="H203" s="35">
        <v>0</v>
      </c>
      <c r="I203" s="35">
        <v>0</v>
      </c>
      <c r="J203" s="35">
        <v>0</v>
      </c>
      <c r="K203" s="35">
        <v>0</v>
      </c>
      <c r="L203" s="35">
        <v>0</v>
      </c>
      <c r="M203" s="35" t="s">
        <v>829</v>
      </c>
      <c r="N203" s="35" t="s">
        <v>830</v>
      </c>
      <c r="O203" s="35" t="s">
        <v>2</v>
      </c>
      <c r="P203" s="35">
        <v>13633</v>
      </c>
      <c r="Q203" s="35">
        <v>350000</v>
      </c>
      <c r="R203" s="35">
        <v>28133.48</v>
      </c>
      <c r="S203" s="35">
        <v>14625591</v>
      </c>
      <c r="T203" s="35">
        <v>5561333</v>
      </c>
      <c r="U203" s="35">
        <v>9064259</v>
      </c>
      <c r="V203" s="35">
        <v>0.619753</v>
      </c>
      <c r="W203" s="35">
        <v>13906543</v>
      </c>
      <c r="X203" s="35">
        <v>4633494</v>
      </c>
      <c r="Y203" s="35">
        <v>9273048</v>
      </c>
      <c r="Z203" s="35">
        <v>0.66681199999999996</v>
      </c>
      <c r="AA203" s="35">
        <v>10597395</v>
      </c>
      <c r="AB203" s="35">
        <v>3406101</v>
      </c>
      <c r="AC203" s="35">
        <v>7191294</v>
      </c>
      <c r="AD203" s="35">
        <v>0.67859100000000006</v>
      </c>
      <c r="AE203" s="35">
        <v>9445370</v>
      </c>
      <c r="AF203" s="35">
        <v>2988341</v>
      </c>
      <c r="AG203" s="35">
        <v>6457029</v>
      </c>
      <c r="AH203" s="35">
        <v>0.68361799999999995</v>
      </c>
      <c r="AI203" s="35">
        <v>8894915</v>
      </c>
      <c r="AJ203" s="35">
        <v>6078896</v>
      </c>
      <c r="AK203" s="35">
        <v>9445370</v>
      </c>
      <c r="AL203" s="35">
        <v>9445370</v>
      </c>
      <c r="AM203" s="35">
        <v>9445370</v>
      </c>
      <c r="AN203" s="35">
        <v>9445370</v>
      </c>
      <c r="AO203" s="35">
        <v>2988341</v>
      </c>
      <c r="AP203" s="35">
        <v>9445370</v>
      </c>
      <c r="AQ203" s="35">
        <v>9445370</v>
      </c>
      <c r="AR203" s="35">
        <v>9445370</v>
      </c>
      <c r="AS203" s="35">
        <v>9445370</v>
      </c>
      <c r="AT203" s="35">
        <v>9445370</v>
      </c>
      <c r="AU203" s="35">
        <v>10597395</v>
      </c>
      <c r="AV203" s="35">
        <v>10597395</v>
      </c>
      <c r="AW203" s="35">
        <v>10597395</v>
      </c>
      <c r="AX203" s="35">
        <v>10597395</v>
      </c>
      <c r="AY203" s="35">
        <v>3406101</v>
      </c>
      <c r="AZ203" s="35">
        <v>10597395</v>
      </c>
      <c r="BA203" s="35">
        <v>10597395</v>
      </c>
      <c r="BB203" s="35">
        <v>10597395</v>
      </c>
      <c r="BC203" s="35">
        <v>10597395</v>
      </c>
      <c r="BD203" s="35">
        <v>10597395</v>
      </c>
    </row>
    <row r="204" spans="1:56" x14ac:dyDescent="0.25">
      <c r="A204" s="35" t="s">
        <v>522</v>
      </c>
      <c r="B204" s="35">
        <v>13648</v>
      </c>
      <c r="C204" s="35">
        <v>0</v>
      </c>
      <c r="D204" s="35">
        <v>0</v>
      </c>
      <c r="E204" s="35">
        <v>0</v>
      </c>
      <c r="F204" s="35">
        <v>0</v>
      </c>
      <c r="G204" s="35">
        <v>0</v>
      </c>
      <c r="H204" s="35">
        <v>0</v>
      </c>
      <c r="I204" s="35">
        <v>0</v>
      </c>
      <c r="J204" s="35">
        <v>0</v>
      </c>
      <c r="K204" s="35">
        <v>0</v>
      </c>
      <c r="L204" s="35">
        <v>0</v>
      </c>
      <c r="M204" s="35" t="s">
        <v>829</v>
      </c>
      <c r="N204" s="35" t="s">
        <v>830</v>
      </c>
      <c r="O204" s="35" t="s">
        <v>2</v>
      </c>
      <c r="P204" s="35">
        <v>13648</v>
      </c>
      <c r="Q204" s="35">
        <v>1114691</v>
      </c>
      <c r="R204" s="35">
        <v>58547.21</v>
      </c>
      <c r="S204" s="35">
        <v>4849101</v>
      </c>
      <c r="T204" s="35">
        <v>3503345</v>
      </c>
      <c r="U204" s="35">
        <v>1345756</v>
      </c>
      <c r="V204" s="35">
        <v>0.27752700000000002</v>
      </c>
      <c r="W204" s="35">
        <v>3244347</v>
      </c>
      <c r="X204" s="35">
        <v>1645591</v>
      </c>
      <c r="Y204" s="35">
        <v>1598756</v>
      </c>
      <c r="Z204" s="35">
        <v>0.492782</v>
      </c>
      <c r="AA204" s="35">
        <v>500773.6</v>
      </c>
      <c r="AB204" s="35">
        <v>484962</v>
      </c>
      <c r="AC204" s="35">
        <v>15811.67</v>
      </c>
      <c r="AD204" s="35">
        <v>3.1573999999999998E-2</v>
      </c>
      <c r="AE204" s="35">
        <v>178418.6</v>
      </c>
      <c r="AF204" s="35">
        <v>93313.47</v>
      </c>
      <c r="AG204" s="35">
        <v>85105.12</v>
      </c>
      <c r="AH204" s="35">
        <v>0.476997</v>
      </c>
      <c r="AI204" s="35">
        <v>425517.8</v>
      </c>
      <c r="AJ204" s="35">
        <v>-1088133</v>
      </c>
      <c r="AK204" s="35">
        <v>178418.6</v>
      </c>
      <c r="AL204" s="35">
        <v>178418.6</v>
      </c>
      <c r="AM204" s="35">
        <v>178418.6</v>
      </c>
      <c r="AN204" s="35">
        <v>178418.6</v>
      </c>
      <c r="AO204" s="35">
        <v>178418.6</v>
      </c>
      <c r="AP204" s="35">
        <v>178418.6</v>
      </c>
      <c r="AQ204" s="35">
        <v>178418.6</v>
      </c>
      <c r="AR204" s="35">
        <v>178418.6</v>
      </c>
      <c r="AS204" s="35">
        <v>178418.6</v>
      </c>
      <c r="AT204" s="35">
        <v>178418.6</v>
      </c>
      <c r="AU204" s="35">
        <v>500773.6</v>
      </c>
      <c r="AV204" s="35">
        <v>500773.6</v>
      </c>
      <c r="AW204" s="35">
        <v>500773.6</v>
      </c>
      <c r="AX204" s="35">
        <v>500773.6</v>
      </c>
      <c r="AY204" s="35">
        <v>500773.6</v>
      </c>
      <c r="AZ204" s="35">
        <v>500773.6</v>
      </c>
      <c r="BA204" s="35">
        <v>500773.6</v>
      </c>
      <c r="BB204" s="35">
        <v>500773.6</v>
      </c>
      <c r="BC204" s="35">
        <v>500773.6</v>
      </c>
      <c r="BD204" s="35">
        <v>500773.6</v>
      </c>
    </row>
    <row r="205" spans="1:56" x14ac:dyDescent="0.25">
      <c r="A205" s="35" t="s">
        <v>739</v>
      </c>
      <c r="B205" s="35">
        <v>13649</v>
      </c>
      <c r="C205" s="35">
        <v>0</v>
      </c>
      <c r="D205" s="35">
        <v>0</v>
      </c>
      <c r="E205" s="35">
        <v>0</v>
      </c>
      <c r="F205" s="35">
        <v>0</v>
      </c>
      <c r="G205" s="35">
        <v>0</v>
      </c>
      <c r="H205" s="35">
        <v>0</v>
      </c>
      <c r="I205" s="35">
        <v>0</v>
      </c>
      <c r="J205" s="35">
        <v>0</v>
      </c>
      <c r="K205" s="35">
        <v>0</v>
      </c>
      <c r="L205" s="35">
        <v>0</v>
      </c>
      <c r="M205" s="35" t="s">
        <v>829</v>
      </c>
      <c r="N205" s="35" t="s">
        <v>830</v>
      </c>
      <c r="O205" s="35" t="s">
        <v>2</v>
      </c>
      <c r="P205" s="35">
        <v>13649</v>
      </c>
      <c r="Q205" s="35">
        <v>304000</v>
      </c>
      <c r="R205" s="35">
        <v>28133.48</v>
      </c>
      <c r="S205" s="35">
        <v>3918372</v>
      </c>
      <c r="T205" s="35">
        <v>3069931</v>
      </c>
      <c r="U205" s="35">
        <v>848441.7</v>
      </c>
      <c r="V205" s="35">
        <v>0.216529</v>
      </c>
      <c r="W205" s="35">
        <v>2478200</v>
      </c>
      <c r="X205" s="35">
        <v>989576.1</v>
      </c>
      <c r="Y205" s="35">
        <v>1488624</v>
      </c>
      <c r="Z205" s="35">
        <v>0.600688</v>
      </c>
      <c r="AA205" s="35">
        <v>139281.4</v>
      </c>
      <c r="AB205" s="35">
        <v>139281.4</v>
      </c>
      <c r="AC205" s="35">
        <v>0</v>
      </c>
      <c r="AD205" s="35">
        <v>0</v>
      </c>
      <c r="AE205" s="35">
        <v>3659.44</v>
      </c>
      <c r="AF205" s="35">
        <v>3659.44</v>
      </c>
      <c r="AG205" s="35">
        <v>0</v>
      </c>
      <c r="AH205" s="35">
        <v>0</v>
      </c>
      <c r="AI205" s="35">
        <v>1156491</v>
      </c>
      <c r="AJ205" s="35">
        <v>-332133</v>
      </c>
      <c r="AK205" s="35">
        <v>3659.44</v>
      </c>
      <c r="AL205" s="35">
        <v>3659.44</v>
      </c>
      <c r="AM205" s="35">
        <v>3659.44</v>
      </c>
      <c r="AN205" s="35">
        <v>3659.44</v>
      </c>
      <c r="AO205" s="35">
        <v>3659.44</v>
      </c>
      <c r="AP205" s="35">
        <v>3659.44</v>
      </c>
      <c r="AQ205" s="35">
        <v>3659.44</v>
      </c>
      <c r="AR205" s="35">
        <v>3659.44</v>
      </c>
      <c r="AS205" s="35">
        <v>3659.44</v>
      </c>
      <c r="AT205" s="35">
        <v>3659.44</v>
      </c>
      <c r="AU205" s="35">
        <v>139281.4</v>
      </c>
      <c r="AV205" s="35">
        <v>139281.4</v>
      </c>
      <c r="AW205" s="35">
        <v>139281.4</v>
      </c>
      <c r="AX205" s="35">
        <v>139281.4</v>
      </c>
      <c r="AY205" s="35">
        <v>139281.4</v>
      </c>
      <c r="AZ205" s="35">
        <v>139281.4</v>
      </c>
      <c r="BA205" s="35">
        <v>139281.4</v>
      </c>
      <c r="BB205" s="35">
        <v>139281.4</v>
      </c>
      <c r="BC205" s="35">
        <v>139281.4</v>
      </c>
      <c r="BD205" s="35">
        <v>139281.4</v>
      </c>
    </row>
    <row r="206" spans="1:56" x14ac:dyDescent="0.25">
      <c r="A206" s="35" t="s">
        <v>186</v>
      </c>
      <c r="B206" s="35">
        <v>13657</v>
      </c>
      <c r="C206" s="35">
        <v>0</v>
      </c>
      <c r="D206" s="35">
        <v>0</v>
      </c>
      <c r="E206" s="35">
        <v>0</v>
      </c>
      <c r="F206" s="35">
        <v>0</v>
      </c>
      <c r="G206" s="35">
        <v>1</v>
      </c>
      <c r="H206" s="35">
        <v>0</v>
      </c>
      <c r="I206" s="35">
        <v>0</v>
      </c>
      <c r="J206" s="35">
        <v>0</v>
      </c>
      <c r="K206" s="35">
        <v>0</v>
      </c>
      <c r="L206" s="35">
        <v>0</v>
      </c>
      <c r="M206" s="35" t="s">
        <v>829</v>
      </c>
      <c r="N206" s="35" t="s">
        <v>830</v>
      </c>
      <c r="O206" s="35" t="s">
        <v>2</v>
      </c>
      <c r="P206" s="35">
        <v>13657</v>
      </c>
      <c r="Q206" s="35">
        <v>380000</v>
      </c>
      <c r="R206" s="35">
        <v>39031.480000000003</v>
      </c>
      <c r="S206" s="35">
        <v>29302876</v>
      </c>
      <c r="T206" s="35">
        <v>16779238</v>
      </c>
      <c r="U206" s="35">
        <v>12523638</v>
      </c>
      <c r="V206" s="35">
        <v>0.42738599999999999</v>
      </c>
      <c r="W206" s="35">
        <v>11594681</v>
      </c>
      <c r="X206" s="35">
        <v>4760062</v>
      </c>
      <c r="Y206" s="35">
        <v>6834619</v>
      </c>
      <c r="Z206" s="35">
        <v>0.58946200000000004</v>
      </c>
      <c r="AA206" s="35">
        <v>22761607</v>
      </c>
      <c r="AB206" s="35">
        <v>11843321</v>
      </c>
      <c r="AC206" s="35">
        <v>10918286</v>
      </c>
      <c r="AD206" s="35">
        <v>0.47968</v>
      </c>
      <c r="AE206" s="35">
        <v>8230483</v>
      </c>
      <c r="AF206" s="35">
        <v>3349480</v>
      </c>
      <c r="AG206" s="35">
        <v>4881003</v>
      </c>
      <c r="AH206" s="35">
        <v>0.59304000000000001</v>
      </c>
      <c r="AI206" s="35">
        <v>6415588</v>
      </c>
      <c r="AJ206" s="35">
        <v>4461971</v>
      </c>
      <c r="AK206" s="35">
        <v>8230483</v>
      </c>
      <c r="AL206" s="35">
        <v>8230483</v>
      </c>
      <c r="AM206" s="35">
        <v>8230483</v>
      </c>
      <c r="AN206" s="35">
        <v>8230483</v>
      </c>
      <c r="AO206" s="35">
        <v>3349480</v>
      </c>
      <c r="AP206" s="35">
        <v>8230483</v>
      </c>
      <c r="AQ206" s="35">
        <v>8230483</v>
      </c>
      <c r="AR206" s="35">
        <v>8230483</v>
      </c>
      <c r="AS206" s="35">
        <v>8230483</v>
      </c>
      <c r="AT206" s="35">
        <v>8230483</v>
      </c>
      <c r="AU206" s="35">
        <v>22761607</v>
      </c>
      <c r="AV206" s="35">
        <v>22761607</v>
      </c>
      <c r="AW206" s="35">
        <v>22761607</v>
      </c>
      <c r="AX206" s="35">
        <v>22761607</v>
      </c>
      <c r="AY206" s="35">
        <v>11843321</v>
      </c>
      <c r="AZ206" s="35">
        <v>22761607</v>
      </c>
      <c r="BA206" s="35">
        <v>22761607</v>
      </c>
      <c r="BB206" s="35">
        <v>22761607</v>
      </c>
      <c r="BC206" s="35">
        <v>22761607</v>
      </c>
      <c r="BD206" s="35">
        <v>22761607</v>
      </c>
    </row>
    <row r="207" spans="1:56" x14ac:dyDescent="0.25">
      <c r="A207" s="35" t="s">
        <v>740</v>
      </c>
      <c r="B207" s="35">
        <v>13669</v>
      </c>
      <c r="C207" s="35">
        <v>0</v>
      </c>
      <c r="D207" s="35">
        <v>0</v>
      </c>
      <c r="E207" s="35">
        <v>0</v>
      </c>
      <c r="F207" s="35">
        <v>0</v>
      </c>
      <c r="G207" s="35">
        <v>0</v>
      </c>
      <c r="H207" s="35">
        <v>0</v>
      </c>
      <c r="I207" s="35">
        <v>0</v>
      </c>
      <c r="J207" s="35">
        <v>0</v>
      </c>
      <c r="K207" s="35">
        <v>0</v>
      </c>
      <c r="L207" s="35">
        <v>0</v>
      </c>
      <c r="M207" s="35" t="s">
        <v>829</v>
      </c>
      <c r="N207" s="35" t="s">
        <v>830</v>
      </c>
      <c r="O207" s="35" t="s">
        <v>2</v>
      </c>
      <c r="P207" s="35">
        <v>13669</v>
      </c>
      <c r="Q207" s="35">
        <v>977984.2</v>
      </c>
      <c r="R207" s="35">
        <v>78062.95</v>
      </c>
      <c r="S207" s="35">
        <v>5783607</v>
      </c>
      <c r="T207" s="35">
        <v>2786861</v>
      </c>
      <c r="U207" s="35">
        <v>2996746</v>
      </c>
      <c r="V207" s="35">
        <v>0.51814499999999997</v>
      </c>
      <c r="W207" s="35">
        <v>4323418</v>
      </c>
      <c r="X207" s="35">
        <v>1366694</v>
      </c>
      <c r="Y207" s="35">
        <v>2956724</v>
      </c>
      <c r="Z207" s="35">
        <v>0.68388599999999999</v>
      </c>
      <c r="AA207" s="35">
        <v>69120.53</v>
      </c>
      <c r="AB207" s="35">
        <v>69120.53</v>
      </c>
      <c r="AC207" s="35">
        <v>0</v>
      </c>
      <c r="AD207" s="35">
        <v>0</v>
      </c>
      <c r="AE207" s="35">
        <v>2178.4540000000002</v>
      </c>
      <c r="AF207" s="35">
        <v>2178.4540000000002</v>
      </c>
      <c r="AG207" s="35">
        <v>0</v>
      </c>
      <c r="AH207" s="35">
        <v>0</v>
      </c>
      <c r="AI207" s="35">
        <v>1900677</v>
      </c>
      <c r="AJ207" s="35">
        <v>-1056047</v>
      </c>
      <c r="AK207" s="35">
        <v>2178.4540000000002</v>
      </c>
      <c r="AL207" s="35">
        <v>2178.4540000000002</v>
      </c>
      <c r="AM207" s="35">
        <v>2178.4540000000002</v>
      </c>
      <c r="AN207" s="35">
        <v>2178.4540000000002</v>
      </c>
      <c r="AO207" s="35">
        <v>2178.4540000000002</v>
      </c>
      <c r="AP207" s="35">
        <v>2178.4540000000002</v>
      </c>
      <c r="AQ207" s="35">
        <v>2178.4540000000002</v>
      </c>
      <c r="AR207" s="35">
        <v>2178.4540000000002</v>
      </c>
      <c r="AS207" s="35">
        <v>2178.4540000000002</v>
      </c>
      <c r="AT207" s="35">
        <v>2178.4540000000002</v>
      </c>
      <c r="AU207" s="35">
        <v>69120.53</v>
      </c>
      <c r="AV207" s="35">
        <v>69120.53</v>
      </c>
      <c r="AW207" s="35">
        <v>69120.53</v>
      </c>
      <c r="AX207" s="35">
        <v>69120.53</v>
      </c>
      <c r="AY207" s="35">
        <v>69120.53</v>
      </c>
      <c r="AZ207" s="35">
        <v>69120.53</v>
      </c>
      <c r="BA207" s="35">
        <v>69120.53</v>
      </c>
      <c r="BB207" s="35">
        <v>69120.53</v>
      </c>
      <c r="BC207" s="35">
        <v>69120.53</v>
      </c>
      <c r="BD207" s="35">
        <v>69120.53</v>
      </c>
    </row>
    <row r="208" spans="1:56" x14ac:dyDescent="0.25">
      <c r="A208" s="35" t="s">
        <v>831</v>
      </c>
      <c r="B208" s="35">
        <v>13670</v>
      </c>
      <c r="C208" s="35">
        <v>0</v>
      </c>
      <c r="D208" s="35">
        <v>0</v>
      </c>
      <c r="E208" s="35">
        <v>0</v>
      </c>
      <c r="F208" s="35">
        <v>0</v>
      </c>
      <c r="G208" s="35">
        <v>0</v>
      </c>
      <c r="H208" s="35">
        <v>0</v>
      </c>
      <c r="I208" s="35">
        <v>0</v>
      </c>
      <c r="J208" s="35">
        <v>0</v>
      </c>
      <c r="K208" s="35">
        <v>0</v>
      </c>
      <c r="L208" s="35">
        <v>0</v>
      </c>
      <c r="M208" s="35" t="s">
        <v>829</v>
      </c>
      <c r="N208" s="35" t="s">
        <v>830</v>
      </c>
      <c r="O208" s="35" t="s">
        <v>2</v>
      </c>
      <c r="P208" s="35">
        <v>13670</v>
      </c>
      <c r="Q208" s="35">
        <v>440000</v>
      </c>
      <c r="R208" s="35">
        <v>39031.480000000003</v>
      </c>
      <c r="S208" s="35">
        <v>2704865</v>
      </c>
      <c r="T208" s="35">
        <v>2174835</v>
      </c>
      <c r="U208" s="35">
        <v>530030</v>
      </c>
      <c r="V208" s="35">
        <v>0.19595399999999999</v>
      </c>
      <c r="W208" s="35">
        <v>963306.6</v>
      </c>
      <c r="X208" s="35">
        <v>539059.69999999995</v>
      </c>
      <c r="Y208" s="35">
        <v>424246.9</v>
      </c>
      <c r="Z208" s="35">
        <v>0.44040699999999999</v>
      </c>
      <c r="AA208" s="35">
        <v>0</v>
      </c>
      <c r="AB208" s="35">
        <v>0</v>
      </c>
      <c r="AC208" s="35">
        <v>0</v>
      </c>
      <c r="AD208" s="35">
        <v>0</v>
      </c>
      <c r="AE208" s="35">
        <v>0</v>
      </c>
      <c r="AF208" s="35">
        <v>0</v>
      </c>
      <c r="AG208" s="35">
        <v>0</v>
      </c>
      <c r="AH208" s="35">
        <v>0</v>
      </c>
      <c r="AI208" s="35">
        <v>-54784.6</v>
      </c>
      <c r="AJ208" s="35">
        <v>-479031</v>
      </c>
      <c r="AK208" s="35">
        <v>0</v>
      </c>
      <c r="AL208" s="35">
        <v>0</v>
      </c>
      <c r="AM208" s="35">
        <v>0</v>
      </c>
      <c r="AN208" s="35">
        <v>0</v>
      </c>
      <c r="AO208" s="35">
        <v>0</v>
      </c>
      <c r="AP208" s="35">
        <v>0</v>
      </c>
      <c r="AQ208" s="35">
        <v>0</v>
      </c>
      <c r="AR208" s="35">
        <v>0</v>
      </c>
      <c r="AS208" s="35">
        <v>0</v>
      </c>
      <c r="AT208" s="35">
        <v>0</v>
      </c>
      <c r="AU208" s="35">
        <v>0</v>
      </c>
      <c r="AV208" s="35">
        <v>0</v>
      </c>
      <c r="AW208" s="35">
        <v>0</v>
      </c>
      <c r="AX208" s="35">
        <v>0</v>
      </c>
      <c r="AY208" s="35">
        <v>0</v>
      </c>
      <c r="AZ208" s="35">
        <v>0</v>
      </c>
      <c r="BA208" s="35">
        <v>0</v>
      </c>
      <c r="BB208" s="35">
        <v>0</v>
      </c>
      <c r="BC208" s="35">
        <v>0</v>
      </c>
      <c r="BD208" s="35">
        <v>0</v>
      </c>
    </row>
    <row r="209" spans="1:56" x14ac:dyDescent="0.25">
      <c r="A209" s="35" t="s">
        <v>401</v>
      </c>
      <c r="B209" s="35">
        <v>13671</v>
      </c>
      <c r="C209" s="35">
        <v>0</v>
      </c>
      <c r="D209" s="35">
        <v>0</v>
      </c>
      <c r="E209" s="35">
        <v>0</v>
      </c>
      <c r="F209" s="35">
        <v>0</v>
      </c>
      <c r="G209" s="35">
        <v>1</v>
      </c>
      <c r="H209" s="35">
        <v>0</v>
      </c>
      <c r="I209" s="35">
        <v>0</v>
      </c>
      <c r="J209" s="35">
        <v>0</v>
      </c>
      <c r="K209" s="35">
        <v>0</v>
      </c>
      <c r="L209" s="35">
        <v>0</v>
      </c>
      <c r="M209" s="35" t="s">
        <v>829</v>
      </c>
      <c r="N209" s="35" t="s">
        <v>830</v>
      </c>
      <c r="O209" s="35" t="s">
        <v>2</v>
      </c>
      <c r="P209" s="35">
        <v>13671</v>
      </c>
      <c r="Q209" s="35">
        <v>109560</v>
      </c>
      <c r="R209" s="35">
        <v>28133.48</v>
      </c>
      <c r="S209" s="35">
        <v>7882066</v>
      </c>
      <c r="T209" s="35">
        <v>4941104</v>
      </c>
      <c r="U209" s="35">
        <v>2940962</v>
      </c>
      <c r="V209" s="35">
        <v>0.37312099999999998</v>
      </c>
      <c r="W209" s="35">
        <v>6623975</v>
      </c>
      <c r="X209" s="35">
        <v>3541286</v>
      </c>
      <c r="Y209" s="35">
        <v>3082690</v>
      </c>
      <c r="Z209" s="35">
        <v>0.46538400000000002</v>
      </c>
      <c r="AA209" s="35">
        <v>324286</v>
      </c>
      <c r="AB209" s="35">
        <v>179415.4</v>
      </c>
      <c r="AC209" s="35">
        <v>144870.5</v>
      </c>
      <c r="AD209" s="35">
        <v>0.446737</v>
      </c>
      <c r="AE209" s="35">
        <v>452803.9</v>
      </c>
      <c r="AF209" s="35">
        <v>226828.5</v>
      </c>
      <c r="AG209" s="35">
        <v>225975.4</v>
      </c>
      <c r="AH209" s="35">
        <v>0.499058</v>
      </c>
      <c r="AI209" s="35">
        <v>2944996</v>
      </c>
      <c r="AJ209" s="35">
        <v>88281.95</v>
      </c>
      <c r="AK209" s="35">
        <v>452803.9</v>
      </c>
      <c r="AL209" s="35">
        <v>452803.9</v>
      </c>
      <c r="AM209" s="35">
        <v>452803.9</v>
      </c>
      <c r="AN209" s="35">
        <v>452803.9</v>
      </c>
      <c r="AO209" s="35">
        <v>226828.5</v>
      </c>
      <c r="AP209" s="35">
        <v>452803.9</v>
      </c>
      <c r="AQ209" s="35">
        <v>452803.9</v>
      </c>
      <c r="AR209" s="35">
        <v>452803.9</v>
      </c>
      <c r="AS209" s="35">
        <v>452803.9</v>
      </c>
      <c r="AT209" s="35">
        <v>452803.9</v>
      </c>
      <c r="AU209" s="35">
        <v>324286</v>
      </c>
      <c r="AV209" s="35">
        <v>324286</v>
      </c>
      <c r="AW209" s="35">
        <v>324286</v>
      </c>
      <c r="AX209" s="35">
        <v>324286</v>
      </c>
      <c r="AY209" s="35">
        <v>179415.4</v>
      </c>
      <c r="AZ209" s="35">
        <v>324286</v>
      </c>
      <c r="BA209" s="35">
        <v>324286</v>
      </c>
      <c r="BB209" s="35">
        <v>324286</v>
      </c>
      <c r="BC209" s="35">
        <v>324286</v>
      </c>
      <c r="BD209" s="35">
        <v>324286</v>
      </c>
    </row>
    <row r="210" spans="1:56" x14ac:dyDescent="0.25">
      <c r="A210" s="35" t="s">
        <v>832</v>
      </c>
      <c r="B210" s="35">
        <v>13673</v>
      </c>
      <c r="C210" s="35">
        <v>0</v>
      </c>
      <c r="D210" s="35">
        <v>0</v>
      </c>
      <c r="E210" s="35">
        <v>0</v>
      </c>
      <c r="F210" s="35">
        <v>0</v>
      </c>
      <c r="G210" s="35">
        <v>0</v>
      </c>
      <c r="H210" s="35">
        <v>0</v>
      </c>
      <c r="I210" s="35">
        <v>0</v>
      </c>
      <c r="J210" s="35">
        <v>0</v>
      </c>
      <c r="K210" s="35">
        <v>0</v>
      </c>
      <c r="L210" s="35">
        <v>0</v>
      </c>
      <c r="M210" s="35" t="s">
        <v>829</v>
      </c>
      <c r="N210" s="35" t="s">
        <v>830</v>
      </c>
      <c r="O210" s="35" t="s">
        <v>2</v>
      </c>
      <c r="P210" s="35">
        <v>13673</v>
      </c>
      <c r="Q210" s="35">
        <v>380000</v>
      </c>
      <c r="R210" s="35">
        <v>39031.480000000003</v>
      </c>
      <c r="S210" s="35">
        <v>2589691</v>
      </c>
      <c r="T210" s="35">
        <v>1852789</v>
      </c>
      <c r="U210" s="35">
        <v>736902.4</v>
      </c>
      <c r="V210" s="35">
        <v>0.28455200000000003</v>
      </c>
      <c r="W210" s="35">
        <v>1273917</v>
      </c>
      <c r="X210" s="35">
        <v>575566.80000000005</v>
      </c>
      <c r="Y210" s="35">
        <v>698349.9</v>
      </c>
      <c r="Z210" s="35">
        <v>0.54819099999999998</v>
      </c>
      <c r="AA210" s="35">
        <v>0</v>
      </c>
      <c r="AB210" s="35">
        <v>0</v>
      </c>
      <c r="AC210" s="35">
        <v>0</v>
      </c>
      <c r="AD210" s="35">
        <v>0</v>
      </c>
      <c r="AE210" s="35">
        <v>0</v>
      </c>
      <c r="AF210" s="35">
        <v>0</v>
      </c>
      <c r="AG210" s="35">
        <v>0</v>
      </c>
      <c r="AH210" s="35">
        <v>0</v>
      </c>
      <c r="AI210" s="35">
        <v>279318.40000000002</v>
      </c>
      <c r="AJ210" s="35">
        <v>-419031</v>
      </c>
      <c r="AK210" s="35">
        <v>0</v>
      </c>
      <c r="AL210" s="35">
        <v>0</v>
      </c>
      <c r="AM210" s="35">
        <v>0</v>
      </c>
      <c r="AN210" s="35">
        <v>0</v>
      </c>
      <c r="AO210" s="35">
        <v>0</v>
      </c>
      <c r="AP210" s="35">
        <v>0</v>
      </c>
      <c r="AQ210" s="35">
        <v>0</v>
      </c>
      <c r="AR210" s="35">
        <v>0</v>
      </c>
      <c r="AS210" s="35">
        <v>0</v>
      </c>
      <c r="AT210" s="35">
        <v>0</v>
      </c>
      <c r="AU210" s="35">
        <v>0</v>
      </c>
      <c r="AV210" s="35">
        <v>0</v>
      </c>
      <c r="AW210" s="35">
        <v>0</v>
      </c>
      <c r="AX210" s="35">
        <v>0</v>
      </c>
      <c r="AY210" s="35">
        <v>0</v>
      </c>
      <c r="AZ210" s="35">
        <v>0</v>
      </c>
      <c r="BA210" s="35">
        <v>0</v>
      </c>
      <c r="BB210" s="35">
        <v>0</v>
      </c>
      <c r="BC210" s="35">
        <v>0</v>
      </c>
      <c r="BD210" s="35">
        <v>0</v>
      </c>
    </row>
    <row r="211" spans="1:56" x14ac:dyDescent="0.25">
      <c r="A211" s="35" t="s">
        <v>475</v>
      </c>
      <c r="B211" s="35">
        <v>13677</v>
      </c>
      <c r="C211" s="35">
        <v>0</v>
      </c>
      <c r="D211" s="35">
        <v>0</v>
      </c>
      <c r="E211" s="35">
        <v>0</v>
      </c>
      <c r="F211" s="35">
        <v>0</v>
      </c>
      <c r="G211" s="35">
        <v>0</v>
      </c>
      <c r="H211" s="35">
        <v>0</v>
      </c>
      <c r="I211" s="35">
        <v>0</v>
      </c>
      <c r="J211" s="35">
        <v>0</v>
      </c>
      <c r="K211" s="35">
        <v>0</v>
      </c>
      <c r="L211" s="35">
        <v>0</v>
      </c>
      <c r="M211" s="35" t="s">
        <v>829</v>
      </c>
      <c r="N211" s="35" t="s">
        <v>830</v>
      </c>
      <c r="O211" s="35" t="s">
        <v>2</v>
      </c>
      <c r="P211" s="35">
        <v>13677</v>
      </c>
      <c r="Q211" s="35">
        <v>516000</v>
      </c>
      <c r="R211" s="35">
        <v>58547.21</v>
      </c>
      <c r="S211" s="35">
        <v>5729802</v>
      </c>
      <c r="T211" s="35">
        <v>3778427</v>
      </c>
      <c r="U211" s="35">
        <v>1951375</v>
      </c>
      <c r="V211" s="35">
        <v>0.34056599999999998</v>
      </c>
      <c r="W211" s="35">
        <v>4430652</v>
      </c>
      <c r="X211" s="35">
        <v>1897613</v>
      </c>
      <c r="Y211" s="35">
        <v>2533039</v>
      </c>
      <c r="Z211" s="35">
        <v>0.57170799999999999</v>
      </c>
      <c r="AA211" s="35">
        <v>417907.3</v>
      </c>
      <c r="AB211" s="35">
        <v>258415.6</v>
      </c>
      <c r="AC211" s="35">
        <v>159491.70000000001</v>
      </c>
      <c r="AD211" s="35">
        <v>0.38164399999999998</v>
      </c>
      <c r="AE211" s="35">
        <v>324507.59999999998</v>
      </c>
      <c r="AF211" s="35">
        <v>163686.9</v>
      </c>
      <c r="AG211" s="35">
        <v>160820.70000000001</v>
      </c>
      <c r="AH211" s="35">
        <v>0.49558400000000002</v>
      </c>
      <c r="AI211" s="35">
        <v>1958492</v>
      </c>
      <c r="AJ211" s="35">
        <v>-413727</v>
      </c>
      <c r="AK211" s="35">
        <v>324507.59999999998</v>
      </c>
      <c r="AL211" s="35">
        <v>324507.59999999998</v>
      </c>
      <c r="AM211" s="35">
        <v>324507.59999999998</v>
      </c>
      <c r="AN211" s="35">
        <v>324507.59999999998</v>
      </c>
      <c r="AO211" s="35">
        <v>324507.59999999998</v>
      </c>
      <c r="AP211" s="35">
        <v>324507.59999999998</v>
      </c>
      <c r="AQ211" s="35">
        <v>324507.59999999998</v>
      </c>
      <c r="AR211" s="35">
        <v>324507.59999999998</v>
      </c>
      <c r="AS211" s="35">
        <v>324507.59999999998</v>
      </c>
      <c r="AT211" s="35">
        <v>324507.59999999998</v>
      </c>
      <c r="AU211" s="35">
        <v>417907.3</v>
      </c>
      <c r="AV211" s="35">
        <v>417907.3</v>
      </c>
      <c r="AW211" s="35">
        <v>417907.3</v>
      </c>
      <c r="AX211" s="35">
        <v>417907.3</v>
      </c>
      <c r="AY211" s="35">
        <v>417907.3</v>
      </c>
      <c r="AZ211" s="35">
        <v>417907.3</v>
      </c>
      <c r="BA211" s="35">
        <v>417907.3</v>
      </c>
      <c r="BB211" s="35">
        <v>417907.3</v>
      </c>
      <c r="BC211" s="35">
        <v>417907.3</v>
      </c>
      <c r="BD211" s="35">
        <v>417907.3</v>
      </c>
    </row>
    <row r="212" spans="1:56" x14ac:dyDescent="0.25">
      <c r="A212" s="35" t="s">
        <v>291</v>
      </c>
      <c r="B212" s="35">
        <v>13679</v>
      </c>
      <c r="C212" s="35">
        <v>0</v>
      </c>
      <c r="D212" s="35">
        <v>0</v>
      </c>
      <c r="E212" s="35">
        <v>0</v>
      </c>
      <c r="F212" s="35">
        <v>0</v>
      </c>
      <c r="G212" s="35">
        <v>0</v>
      </c>
      <c r="H212" s="35">
        <v>0</v>
      </c>
      <c r="I212" s="35">
        <v>0</v>
      </c>
      <c r="J212" s="35">
        <v>0</v>
      </c>
      <c r="K212" s="35">
        <v>0</v>
      </c>
      <c r="L212" s="35">
        <v>0</v>
      </c>
      <c r="M212" s="35" t="s">
        <v>829</v>
      </c>
      <c r="N212" s="35" t="s">
        <v>830</v>
      </c>
      <c r="O212" s="35" t="s">
        <v>2</v>
      </c>
      <c r="P212" s="35">
        <v>13679</v>
      </c>
      <c r="Q212" s="35">
        <v>109560</v>
      </c>
      <c r="R212" s="35">
        <v>28133.48</v>
      </c>
      <c r="S212" s="35">
        <v>15439931</v>
      </c>
      <c r="T212" s="35">
        <v>9335281</v>
      </c>
      <c r="U212" s="35">
        <v>6104650</v>
      </c>
      <c r="V212" s="35">
        <v>0.39538099999999998</v>
      </c>
      <c r="W212" s="35">
        <v>8430431</v>
      </c>
      <c r="X212" s="35">
        <v>4408482</v>
      </c>
      <c r="Y212" s="35">
        <v>4021949</v>
      </c>
      <c r="Z212" s="35">
        <v>0.47707500000000003</v>
      </c>
      <c r="AA212" s="35">
        <v>7103282</v>
      </c>
      <c r="AB212" s="35">
        <v>3620089</v>
      </c>
      <c r="AC212" s="35">
        <v>3483193</v>
      </c>
      <c r="AD212" s="35">
        <v>0.49036400000000002</v>
      </c>
      <c r="AE212" s="35">
        <v>2212042</v>
      </c>
      <c r="AF212" s="35">
        <v>1109539</v>
      </c>
      <c r="AG212" s="35">
        <v>1102503</v>
      </c>
      <c r="AH212" s="35">
        <v>0.49841000000000002</v>
      </c>
      <c r="AI212" s="35">
        <v>3884255</v>
      </c>
      <c r="AJ212" s="35">
        <v>964809.2</v>
      </c>
      <c r="AK212" s="35">
        <v>2212042</v>
      </c>
      <c r="AL212" s="35">
        <v>2212042</v>
      </c>
      <c r="AM212" s="35">
        <v>2212042</v>
      </c>
      <c r="AN212" s="35">
        <v>2212042</v>
      </c>
      <c r="AO212" s="35">
        <v>2212042</v>
      </c>
      <c r="AP212" s="35">
        <v>2212042</v>
      </c>
      <c r="AQ212" s="35">
        <v>2212042</v>
      </c>
      <c r="AR212" s="35">
        <v>2212042</v>
      </c>
      <c r="AS212" s="35">
        <v>2212042</v>
      </c>
      <c r="AT212" s="35">
        <v>2212042</v>
      </c>
      <c r="AU212" s="35">
        <v>7103282</v>
      </c>
      <c r="AV212" s="35">
        <v>7103282</v>
      </c>
      <c r="AW212" s="35">
        <v>7103282</v>
      </c>
      <c r="AX212" s="35">
        <v>7103282</v>
      </c>
      <c r="AY212" s="35">
        <v>7103282</v>
      </c>
      <c r="AZ212" s="35">
        <v>7103282</v>
      </c>
      <c r="BA212" s="35">
        <v>7103282</v>
      </c>
      <c r="BB212" s="35">
        <v>7103282</v>
      </c>
      <c r="BC212" s="35">
        <v>7103282</v>
      </c>
      <c r="BD212" s="35">
        <v>7103282</v>
      </c>
    </row>
    <row r="213" spans="1:56" x14ac:dyDescent="0.25">
      <c r="A213" s="35" t="s">
        <v>168</v>
      </c>
      <c r="B213" s="35">
        <v>13687</v>
      </c>
      <c r="C213" s="35">
        <v>0</v>
      </c>
      <c r="D213" s="35">
        <v>0</v>
      </c>
      <c r="E213" s="35">
        <v>0</v>
      </c>
      <c r="F213" s="35">
        <v>0</v>
      </c>
      <c r="G213" s="35">
        <v>1</v>
      </c>
      <c r="H213" s="35">
        <v>0</v>
      </c>
      <c r="I213" s="35">
        <v>0</v>
      </c>
      <c r="J213" s="35">
        <v>0</v>
      </c>
      <c r="K213" s="35">
        <v>0</v>
      </c>
      <c r="L213" s="35">
        <v>0</v>
      </c>
      <c r="M213" s="35" t="s">
        <v>829</v>
      </c>
      <c r="N213" s="35" t="s">
        <v>830</v>
      </c>
      <c r="O213" s="35" t="s">
        <v>2</v>
      </c>
      <c r="P213" s="35">
        <v>13687</v>
      </c>
      <c r="Q213" s="35">
        <v>1097661</v>
      </c>
      <c r="R213" s="35">
        <v>78062.95</v>
      </c>
      <c r="S213" s="35">
        <v>25016572</v>
      </c>
      <c r="T213" s="35">
        <v>10905680</v>
      </c>
      <c r="U213" s="35">
        <v>14110892</v>
      </c>
      <c r="V213" s="35">
        <v>0.56406199999999995</v>
      </c>
      <c r="W213" s="35">
        <v>15648123</v>
      </c>
      <c r="X213" s="35">
        <v>4565671</v>
      </c>
      <c r="Y213" s="35">
        <v>11082452</v>
      </c>
      <c r="Z213" s="35">
        <v>0.708229</v>
      </c>
      <c r="AA213" s="35">
        <v>12616317</v>
      </c>
      <c r="AB213" s="35">
        <v>3620974</v>
      </c>
      <c r="AC213" s="35">
        <v>8995344</v>
      </c>
      <c r="AD213" s="35">
        <v>0.71299299999999999</v>
      </c>
      <c r="AE213" s="35">
        <v>7812294</v>
      </c>
      <c r="AF213" s="35">
        <v>2089495</v>
      </c>
      <c r="AG213" s="35">
        <v>5722799</v>
      </c>
      <c r="AH213" s="35">
        <v>0.73253800000000002</v>
      </c>
      <c r="AI213" s="35">
        <v>9906728</v>
      </c>
      <c r="AJ213" s="35">
        <v>4547075</v>
      </c>
      <c r="AK213" s="35">
        <v>7812294</v>
      </c>
      <c r="AL213" s="35">
        <v>7812294</v>
      </c>
      <c r="AM213" s="35">
        <v>7812294</v>
      </c>
      <c r="AN213" s="35">
        <v>7812294</v>
      </c>
      <c r="AO213" s="35">
        <v>2089495</v>
      </c>
      <c r="AP213" s="35">
        <v>7812294</v>
      </c>
      <c r="AQ213" s="35">
        <v>7812294</v>
      </c>
      <c r="AR213" s="35">
        <v>7812294</v>
      </c>
      <c r="AS213" s="35">
        <v>7812294</v>
      </c>
      <c r="AT213" s="35">
        <v>7812294</v>
      </c>
      <c r="AU213" s="35">
        <v>12616317</v>
      </c>
      <c r="AV213" s="35">
        <v>12616317</v>
      </c>
      <c r="AW213" s="35">
        <v>12616317</v>
      </c>
      <c r="AX213" s="35">
        <v>12616317</v>
      </c>
      <c r="AY213" s="35">
        <v>3620974</v>
      </c>
      <c r="AZ213" s="35">
        <v>12616317</v>
      </c>
      <c r="BA213" s="35">
        <v>12616317</v>
      </c>
      <c r="BB213" s="35">
        <v>12616317</v>
      </c>
      <c r="BC213" s="35">
        <v>12616317</v>
      </c>
      <c r="BD213" s="35">
        <v>12616317</v>
      </c>
    </row>
    <row r="214" spans="1:56" x14ac:dyDescent="0.25">
      <c r="A214" s="35" t="s">
        <v>472</v>
      </c>
      <c r="B214" s="35">
        <v>13690</v>
      </c>
      <c r="C214" s="35">
        <v>0</v>
      </c>
      <c r="D214" s="35">
        <v>0</v>
      </c>
      <c r="E214" s="35">
        <v>0</v>
      </c>
      <c r="F214" s="35">
        <v>0</v>
      </c>
      <c r="G214" s="35">
        <v>0</v>
      </c>
      <c r="H214" s="35">
        <v>0</v>
      </c>
      <c r="I214" s="35">
        <v>0</v>
      </c>
      <c r="J214" s="35">
        <v>0</v>
      </c>
      <c r="K214" s="35">
        <v>0</v>
      </c>
      <c r="L214" s="35">
        <v>0</v>
      </c>
      <c r="M214" s="35" t="s">
        <v>829</v>
      </c>
      <c r="N214" s="35" t="s">
        <v>830</v>
      </c>
      <c r="O214" s="35" t="s">
        <v>2</v>
      </c>
      <c r="P214" s="35">
        <v>13690</v>
      </c>
      <c r="Q214" s="35">
        <v>383771.4</v>
      </c>
      <c r="R214" s="35">
        <v>39031.480000000003</v>
      </c>
      <c r="S214" s="35">
        <v>3994197</v>
      </c>
      <c r="T214" s="35">
        <v>3021920</v>
      </c>
      <c r="U214" s="35">
        <v>972277.1</v>
      </c>
      <c r="V214" s="35">
        <v>0.243422</v>
      </c>
      <c r="W214" s="35">
        <v>2273012</v>
      </c>
      <c r="X214" s="35">
        <v>831273.2</v>
      </c>
      <c r="Y214" s="35">
        <v>1441739</v>
      </c>
      <c r="Z214" s="35">
        <v>0.63428600000000002</v>
      </c>
      <c r="AA214" s="35">
        <v>277017.7</v>
      </c>
      <c r="AB214" s="35">
        <v>139338.79999999999</v>
      </c>
      <c r="AC214" s="35">
        <v>137678.9</v>
      </c>
      <c r="AD214" s="35">
        <v>0.497004</v>
      </c>
      <c r="AE214" s="35">
        <v>259496.2</v>
      </c>
      <c r="AF214" s="35">
        <v>93943.679999999993</v>
      </c>
      <c r="AG214" s="35">
        <v>165552.5</v>
      </c>
      <c r="AH214" s="35">
        <v>0.63797700000000002</v>
      </c>
      <c r="AI214" s="35">
        <v>1018936</v>
      </c>
      <c r="AJ214" s="35">
        <v>-257250</v>
      </c>
      <c r="AK214" s="35">
        <v>259496.2</v>
      </c>
      <c r="AL214" s="35">
        <v>259496.2</v>
      </c>
      <c r="AM214" s="35">
        <v>259496.2</v>
      </c>
      <c r="AN214" s="35">
        <v>259496.2</v>
      </c>
      <c r="AO214" s="35">
        <v>259496.2</v>
      </c>
      <c r="AP214" s="35">
        <v>259496.2</v>
      </c>
      <c r="AQ214" s="35">
        <v>259496.2</v>
      </c>
      <c r="AR214" s="35">
        <v>259496.2</v>
      </c>
      <c r="AS214" s="35">
        <v>259496.2</v>
      </c>
      <c r="AT214" s="35">
        <v>259496.2</v>
      </c>
      <c r="AU214" s="35">
        <v>277017.7</v>
      </c>
      <c r="AV214" s="35">
        <v>277017.7</v>
      </c>
      <c r="AW214" s="35">
        <v>277017.7</v>
      </c>
      <c r="AX214" s="35">
        <v>277017.7</v>
      </c>
      <c r="AY214" s="35">
        <v>277017.7</v>
      </c>
      <c r="AZ214" s="35">
        <v>277017.7</v>
      </c>
      <c r="BA214" s="35">
        <v>277017.7</v>
      </c>
      <c r="BB214" s="35">
        <v>277017.7</v>
      </c>
      <c r="BC214" s="35">
        <v>277017.7</v>
      </c>
      <c r="BD214" s="35">
        <v>277017.7</v>
      </c>
    </row>
    <row r="215" spans="1:56" x14ac:dyDescent="0.25">
      <c r="A215" s="35" t="s">
        <v>432</v>
      </c>
      <c r="B215" s="35">
        <v>13693</v>
      </c>
      <c r="C215" s="35">
        <v>0</v>
      </c>
      <c r="D215" s="35">
        <v>0</v>
      </c>
      <c r="E215" s="35">
        <v>0</v>
      </c>
      <c r="F215" s="35">
        <v>0</v>
      </c>
      <c r="G215" s="35">
        <v>0</v>
      </c>
      <c r="H215" s="35">
        <v>0</v>
      </c>
      <c r="I215" s="35">
        <v>0</v>
      </c>
      <c r="J215" s="35">
        <v>0</v>
      </c>
      <c r="K215" s="35">
        <v>0</v>
      </c>
      <c r="L215" s="35">
        <v>0</v>
      </c>
      <c r="M215" s="35" t="s">
        <v>829</v>
      </c>
      <c r="N215" s="35" t="s">
        <v>830</v>
      </c>
      <c r="O215" s="35" t="s">
        <v>2</v>
      </c>
      <c r="P215" s="35">
        <v>13693</v>
      </c>
      <c r="Q215" s="35">
        <v>109560</v>
      </c>
      <c r="R215" s="35">
        <v>28133.48</v>
      </c>
      <c r="S215" s="35">
        <v>5432242</v>
      </c>
      <c r="T215" s="35">
        <v>4179224</v>
      </c>
      <c r="U215" s="35">
        <v>1253018</v>
      </c>
      <c r="V215" s="35">
        <v>0.23066300000000001</v>
      </c>
      <c r="W215" s="35">
        <v>3075849</v>
      </c>
      <c r="X215" s="35">
        <v>1699346</v>
      </c>
      <c r="Y215" s="35">
        <v>1376503</v>
      </c>
      <c r="Z215" s="35">
        <v>0.44751999999999997</v>
      </c>
      <c r="AA215" s="35">
        <v>1416590</v>
      </c>
      <c r="AB215" s="35">
        <v>1152741</v>
      </c>
      <c r="AC215" s="35">
        <v>263849.40000000002</v>
      </c>
      <c r="AD215" s="35">
        <v>0.18625700000000001</v>
      </c>
      <c r="AE215" s="35">
        <v>462792.8</v>
      </c>
      <c r="AF215" s="35">
        <v>253659.3</v>
      </c>
      <c r="AG215" s="35">
        <v>209133.4</v>
      </c>
      <c r="AH215" s="35">
        <v>0.45189400000000002</v>
      </c>
      <c r="AI215" s="35">
        <v>1238810</v>
      </c>
      <c r="AJ215" s="35">
        <v>71439.960000000006</v>
      </c>
      <c r="AK215" s="35">
        <v>462792.8</v>
      </c>
      <c r="AL215" s="35">
        <v>462792.8</v>
      </c>
      <c r="AM215" s="35">
        <v>462792.8</v>
      </c>
      <c r="AN215" s="35">
        <v>462792.8</v>
      </c>
      <c r="AO215" s="35">
        <v>462792.8</v>
      </c>
      <c r="AP215" s="35">
        <v>462792.8</v>
      </c>
      <c r="AQ215" s="35">
        <v>462792.8</v>
      </c>
      <c r="AR215" s="35">
        <v>462792.8</v>
      </c>
      <c r="AS215" s="35">
        <v>462792.8</v>
      </c>
      <c r="AT215" s="35">
        <v>462792.8</v>
      </c>
      <c r="AU215" s="35">
        <v>1416590</v>
      </c>
      <c r="AV215" s="35">
        <v>1416590</v>
      </c>
      <c r="AW215" s="35">
        <v>1416590</v>
      </c>
      <c r="AX215" s="35">
        <v>1416590</v>
      </c>
      <c r="AY215" s="35">
        <v>1416590</v>
      </c>
      <c r="AZ215" s="35">
        <v>1416590</v>
      </c>
      <c r="BA215" s="35">
        <v>1416590</v>
      </c>
      <c r="BB215" s="35">
        <v>1416590</v>
      </c>
      <c r="BC215" s="35">
        <v>1416590</v>
      </c>
      <c r="BD215" s="35">
        <v>1416590</v>
      </c>
    </row>
    <row r="216" spans="1:56" x14ac:dyDescent="0.25">
      <c r="A216" s="35" t="s">
        <v>146</v>
      </c>
      <c r="B216" s="35">
        <v>13695</v>
      </c>
      <c r="C216" s="35">
        <v>0</v>
      </c>
      <c r="D216" s="35">
        <v>0</v>
      </c>
      <c r="E216" s="35">
        <v>0</v>
      </c>
      <c r="F216" s="35">
        <v>0</v>
      </c>
      <c r="G216" s="35">
        <v>1</v>
      </c>
      <c r="H216" s="35">
        <v>0</v>
      </c>
      <c r="I216" s="35">
        <v>0</v>
      </c>
      <c r="J216" s="35">
        <v>0</v>
      </c>
      <c r="K216" s="35">
        <v>0</v>
      </c>
      <c r="L216" s="35">
        <v>0</v>
      </c>
      <c r="M216" s="35" t="s">
        <v>829</v>
      </c>
      <c r="N216" s="35" t="s">
        <v>830</v>
      </c>
      <c r="O216" s="35" t="s">
        <v>2</v>
      </c>
      <c r="P216" s="35">
        <v>13695</v>
      </c>
      <c r="Q216" s="35">
        <v>592000</v>
      </c>
      <c r="R216" s="35">
        <v>78062.95</v>
      </c>
      <c r="S216" s="35">
        <v>32035267</v>
      </c>
      <c r="T216" s="35">
        <v>9767674</v>
      </c>
      <c r="U216" s="35">
        <v>22267593</v>
      </c>
      <c r="V216" s="35">
        <v>0.69509600000000005</v>
      </c>
      <c r="W216" s="35">
        <v>16532038</v>
      </c>
      <c r="X216" s="35">
        <v>3809201</v>
      </c>
      <c r="Y216" s="35">
        <v>12722837</v>
      </c>
      <c r="Z216" s="35">
        <v>0.76958700000000002</v>
      </c>
      <c r="AA216" s="35">
        <v>25628300</v>
      </c>
      <c r="AB216" s="35">
        <v>5559033</v>
      </c>
      <c r="AC216" s="35">
        <v>20069267</v>
      </c>
      <c r="AD216" s="35">
        <v>0.78308999999999995</v>
      </c>
      <c r="AE216" s="35">
        <v>11680515</v>
      </c>
      <c r="AF216" s="35">
        <v>2483745</v>
      </c>
      <c r="AG216" s="35">
        <v>9196770</v>
      </c>
      <c r="AH216" s="35">
        <v>0.78735999999999995</v>
      </c>
      <c r="AI216" s="35">
        <v>12052774</v>
      </c>
      <c r="AJ216" s="35">
        <v>8526707</v>
      </c>
      <c r="AK216" s="35">
        <v>11680515</v>
      </c>
      <c r="AL216" s="35">
        <v>11680515</v>
      </c>
      <c r="AM216" s="35">
        <v>11680515</v>
      </c>
      <c r="AN216" s="35">
        <v>11680515</v>
      </c>
      <c r="AO216" s="35">
        <v>2483745</v>
      </c>
      <c r="AP216" s="35">
        <v>11680515</v>
      </c>
      <c r="AQ216" s="35">
        <v>11680515</v>
      </c>
      <c r="AR216" s="35">
        <v>11680515</v>
      </c>
      <c r="AS216" s="35">
        <v>11680515</v>
      </c>
      <c r="AT216" s="35">
        <v>11680515</v>
      </c>
      <c r="AU216" s="35">
        <v>25628300</v>
      </c>
      <c r="AV216" s="35">
        <v>25628300</v>
      </c>
      <c r="AW216" s="35">
        <v>25628300</v>
      </c>
      <c r="AX216" s="35">
        <v>25628300</v>
      </c>
      <c r="AY216" s="35">
        <v>5559033</v>
      </c>
      <c r="AZ216" s="35">
        <v>25628300</v>
      </c>
      <c r="BA216" s="35">
        <v>25628300</v>
      </c>
      <c r="BB216" s="35">
        <v>25628300</v>
      </c>
      <c r="BC216" s="35">
        <v>25628300</v>
      </c>
      <c r="BD216" s="35">
        <v>25628300</v>
      </c>
    </row>
    <row r="217" spans="1:56" x14ac:dyDescent="0.25">
      <c r="A217" s="35" t="s">
        <v>227</v>
      </c>
      <c r="B217" s="35">
        <v>13705</v>
      </c>
      <c r="C217" s="35">
        <v>0</v>
      </c>
      <c r="D217" s="35">
        <v>0</v>
      </c>
      <c r="E217" s="35">
        <v>0</v>
      </c>
      <c r="F217" s="35">
        <v>0</v>
      </c>
      <c r="G217" s="35">
        <v>0</v>
      </c>
      <c r="H217" s="35">
        <v>0</v>
      </c>
      <c r="I217" s="35">
        <v>0</v>
      </c>
      <c r="J217" s="35">
        <v>0</v>
      </c>
      <c r="K217" s="35">
        <v>0</v>
      </c>
      <c r="L217" s="35">
        <v>0</v>
      </c>
      <c r="M217" s="35" t="s">
        <v>829</v>
      </c>
      <c r="N217" s="35" t="s">
        <v>830</v>
      </c>
      <c r="O217" s="35" t="s">
        <v>2</v>
      </c>
      <c r="P217" s="35">
        <v>13705</v>
      </c>
      <c r="Q217" s="35">
        <v>1044109</v>
      </c>
      <c r="R217" s="35">
        <v>78062.95</v>
      </c>
      <c r="S217" s="35">
        <v>12965519</v>
      </c>
      <c r="T217" s="35">
        <v>5997611</v>
      </c>
      <c r="U217" s="35">
        <v>6967907</v>
      </c>
      <c r="V217" s="35">
        <v>0.53741799999999995</v>
      </c>
      <c r="W217" s="35">
        <v>10950381</v>
      </c>
      <c r="X217" s="35">
        <v>2562025</v>
      </c>
      <c r="Y217" s="35">
        <v>8388355</v>
      </c>
      <c r="Z217" s="35">
        <v>0.76603299999999996</v>
      </c>
      <c r="AA217" s="35">
        <v>7930880</v>
      </c>
      <c r="AB217" s="35">
        <v>2528018</v>
      </c>
      <c r="AC217" s="35">
        <v>5402862</v>
      </c>
      <c r="AD217" s="35">
        <v>0.68124399999999996</v>
      </c>
      <c r="AE217" s="35">
        <v>4336569</v>
      </c>
      <c r="AF217" s="35">
        <v>1333759</v>
      </c>
      <c r="AG217" s="35">
        <v>3002810</v>
      </c>
      <c r="AH217" s="35">
        <v>0.69243900000000003</v>
      </c>
      <c r="AI217" s="35">
        <v>7266183</v>
      </c>
      <c r="AJ217" s="35">
        <v>1880638</v>
      </c>
      <c r="AK217" s="35">
        <v>4336569</v>
      </c>
      <c r="AL217" s="35">
        <v>4336569</v>
      </c>
      <c r="AM217" s="35">
        <v>4336569</v>
      </c>
      <c r="AN217" s="35">
        <v>4336569</v>
      </c>
      <c r="AO217" s="35">
        <v>4336569</v>
      </c>
      <c r="AP217" s="35">
        <v>4336569</v>
      </c>
      <c r="AQ217" s="35">
        <v>4336569</v>
      </c>
      <c r="AR217" s="35">
        <v>4336569</v>
      </c>
      <c r="AS217" s="35">
        <v>4336569</v>
      </c>
      <c r="AT217" s="35">
        <v>4336569</v>
      </c>
      <c r="AU217" s="35">
        <v>7930880</v>
      </c>
      <c r="AV217" s="35">
        <v>7930880</v>
      </c>
      <c r="AW217" s="35">
        <v>7930880</v>
      </c>
      <c r="AX217" s="35">
        <v>7930880</v>
      </c>
      <c r="AY217" s="35">
        <v>7930880</v>
      </c>
      <c r="AZ217" s="35">
        <v>7930880</v>
      </c>
      <c r="BA217" s="35">
        <v>7930880</v>
      </c>
      <c r="BB217" s="35">
        <v>7930880</v>
      </c>
      <c r="BC217" s="35">
        <v>7930880</v>
      </c>
      <c r="BD217" s="35">
        <v>7930880</v>
      </c>
    </row>
    <row r="218" spans="1:56" x14ac:dyDescent="0.25">
      <c r="A218" s="35" t="s">
        <v>231</v>
      </c>
      <c r="B218" s="35">
        <v>13706</v>
      </c>
      <c r="C218" s="35">
        <v>0</v>
      </c>
      <c r="D218" s="35">
        <v>0</v>
      </c>
      <c r="E218" s="35">
        <v>0</v>
      </c>
      <c r="F218" s="35">
        <v>0</v>
      </c>
      <c r="G218" s="35">
        <v>0</v>
      </c>
      <c r="H218" s="35">
        <v>0</v>
      </c>
      <c r="I218" s="35">
        <v>0</v>
      </c>
      <c r="J218" s="35">
        <v>0</v>
      </c>
      <c r="K218" s="35">
        <v>0</v>
      </c>
      <c r="L218" s="35">
        <v>0</v>
      </c>
      <c r="M218" s="35" t="s">
        <v>829</v>
      </c>
      <c r="N218" s="35" t="s">
        <v>830</v>
      </c>
      <c r="O218" s="35" t="s">
        <v>2</v>
      </c>
      <c r="P218" s="35">
        <v>13706</v>
      </c>
      <c r="Q218" s="35">
        <v>1815381</v>
      </c>
      <c r="R218" s="35">
        <v>97578.69</v>
      </c>
      <c r="S218" s="35">
        <v>13725610</v>
      </c>
      <c r="T218" s="35">
        <v>4668472</v>
      </c>
      <c r="U218" s="35">
        <v>9057138</v>
      </c>
      <c r="V218" s="35">
        <v>0.65987099999999999</v>
      </c>
      <c r="W218" s="35">
        <v>9959885</v>
      </c>
      <c r="X218" s="35">
        <v>2394129</v>
      </c>
      <c r="Y218" s="35">
        <v>7565756</v>
      </c>
      <c r="Z218" s="35">
        <v>0.75962300000000005</v>
      </c>
      <c r="AA218" s="35">
        <v>7111195</v>
      </c>
      <c r="AB218" s="35">
        <v>1823004</v>
      </c>
      <c r="AC218" s="35">
        <v>5288190</v>
      </c>
      <c r="AD218" s="35">
        <v>0.74364300000000005</v>
      </c>
      <c r="AE218" s="35">
        <v>3677745</v>
      </c>
      <c r="AF218" s="35">
        <v>844382.5</v>
      </c>
      <c r="AG218" s="35">
        <v>2833362</v>
      </c>
      <c r="AH218" s="35">
        <v>0.77040799999999998</v>
      </c>
      <c r="AI218" s="35">
        <v>5652797</v>
      </c>
      <c r="AJ218" s="35">
        <v>920402.7</v>
      </c>
      <c r="AK218" s="35">
        <v>3677745</v>
      </c>
      <c r="AL218" s="35">
        <v>3677745</v>
      </c>
      <c r="AM218" s="35">
        <v>3677745</v>
      </c>
      <c r="AN218" s="35">
        <v>3677745</v>
      </c>
      <c r="AO218" s="35">
        <v>3677745</v>
      </c>
      <c r="AP218" s="35">
        <v>3677745</v>
      </c>
      <c r="AQ218" s="35">
        <v>3677745</v>
      </c>
      <c r="AR218" s="35">
        <v>3677745</v>
      </c>
      <c r="AS218" s="35">
        <v>3677745</v>
      </c>
      <c r="AT218" s="35">
        <v>3677745</v>
      </c>
      <c r="AU218" s="35">
        <v>7111195</v>
      </c>
      <c r="AV218" s="35">
        <v>7111195</v>
      </c>
      <c r="AW218" s="35">
        <v>7111195</v>
      </c>
      <c r="AX218" s="35">
        <v>7111195</v>
      </c>
      <c r="AY218" s="35">
        <v>7111195</v>
      </c>
      <c r="AZ218" s="35">
        <v>7111195</v>
      </c>
      <c r="BA218" s="35">
        <v>7111195</v>
      </c>
      <c r="BB218" s="35">
        <v>7111195</v>
      </c>
      <c r="BC218" s="35">
        <v>7111195</v>
      </c>
      <c r="BD218" s="35">
        <v>7111195</v>
      </c>
    </row>
    <row r="219" spans="1:56" x14ac:dyDescent="0.25">
      <c r="A219" s="35" t="s">
        <v>276</v>
      </c>
      <c r="B219" s="35">
        <v>13707</v>
      </c>
      <c r="C219" s="35">
        <v>0</v>
      </c>
      <c r="D219" s="35">
        <v>0</v>
      </c>
      <c r="E219" s="35">
        <v>0</v>
      </c>
      <c r="F219" s="35">
        <v>0</v>
      </c>
      <c r="G219" s="35">
        <v>0</v>
      </c>
      <c r="H219" s="35">
        <v>0</v>
      </c>
      <c r="I219" s="35">
        <v>0</v>
      </c>
      <c r="J219" s="35">
        <v>0</v>
      </c>
      <c r="K219" s="35">
        <v>0</v>
      </c>
      <c r="L219" s="35">
        <v>0</v>
      </c>
      <c r="M219" s="35" t="s">
        <v>829</v>
      </c>
      <c r="N219" s="35" t="s">
        <v>830</v>
      </c>
      <c r="O219" s="35" t="s">
        <v>2</v>
      </c>
      <c r="P219" s="35">
        <v>13707</v>
      </c>
      <c r="Q219" s="35">
        <v>536772.9</v>
      </c>
      <c r="R219" s="35">
        <v>58547.21</v>
      </c>
      <c r="S219" s="35">
        <v>7618245</v>
      </c>
      <c r="T219" s="35">
        <v>2824856</v>
      </c>
      <c r="U219" s="35">
        <v>4793388</v>
      </c>
      <c r="V219" s="35">
        <v>0.62919899999999995</v>
      </c>
      <c r="W219" s="35">
        <v>5822606</v>
      </c>
      <c r="X219" s="35">
        <v>1809067</v>
      </c>
      <c r="Y219" s="35">
        <v>4013539</v>
      </c>
      <c r="Z219" s="35">
        <v>0.689303</v>
      </c>
      <c r="AA219" s="35">
        <v>4291719</v>
      </c>
      <c r="AB219" s="35">
        <v>1296155</v>
      </c>
      <c r="AC219" s="35">
        <v>2995564</v>
      </c>
      <c r="AD219" s="35">
        <v>0.69798700000000002</v>
      </c>
      <c r="AE219" s="35">
        <v>2567331</v>
      </c>
      <c r="AF219" s="35">
        <v>765351.2</v>
      </c>
      <c r="AG219" s="35">
        <v>1801980</v>
      </c>
      <c r="AH219" s="35">
        <v>0.70188799999999996</v>
      </c>
      <c r="AI219" s="35">
        <v>3418219</v>
      </c>
      <c r="AJ219" s="35">
        <v>1206660</v>
      </c>
      <c r="AK219" s="35">
        <v>2567331</v>
      </c>
      <c r="AL219" s="35">
        <v>2567331</v>
      </c>
      <c r="AM219" s="35">
        <v>2567331</v>
      </c>
      <c r="AN219" s="35">
        <v>2567331</v>
      </c>
      <c r="AO219" s="35">
        <v>2567331</v>
      </c>
      <c r="AP219" s="35">
        <v>2567331</v>
      </c>
      <c r="AQ219" s="35">
        <v>2567331</v>
      </c>
      <c r="AR219" s="35">
        <v>2567331</v>
      </c>
      <c r="AS219" s="35">
        <v>2567331</v>
      </c>
      <c r="AT219" s="35">
        <v>2567331</v>
      </c>
      <c r="AU219" s="35">
        <v>4291719</v>
      </c>
      <c r="AV219" s="35">
        <v>4291719</v>
      </c>
      <c r="AW219" s="35">
        <v>4291719</v>
      </c>
      <c r="AX219" s="35">
        <v>4291719</v>
      </c>
      <c r="AY219" s="35">
        <v>4291719</v>
      </c>
      <c r="AZ219" s="35">
        <v>4291719</v>
      </c>
      <c r="BA219" s="35">
        <v>4291719</v>
      </c>
      <c r="BB219" s="35">
        <v>4291719</v>
      </c>
      <c r="BC219" s="35">
        <v>4291719</v>
      </c>
      <c r="BD219" s="35">
        <v>4291719</v>
      </c>
    </row>
    <row r="220" spans="1:56" x14ac:dyDescent="0.25">
      <c r="A220" s="35" t="s">
        <v>441</v>
      </c>
      <c r="B220" s="35">
        <v>13709</v>
      </c>
      <c r="C220" s="35">
        <v>0</v>
      </c>
      <c r="D220" s="35">
        <v>0</v>
      </c>
      <c r="E220" s="35">
        <v>0</v>
      </c>
      <c r="F220" s="35">
        <v>0</v>
      </c>
      <c r="G220" s="35">
        <v>0</v>
      </c>
      <c r="H220" s="35">
        <v>0</v>
      </c>
      <c r="I220" s="35">
        <v>0</v>
      </c>
      <c r="J220" s="35">
        <v>0</v>
      </c>
      <c r="K220" s="35">
        <v>0</v>
      </c>
      <c r="L220" s="35">
        <v>0</v>
      </c>
      <c r="M220" s="35" t="s">
        <v>829</v>
      </c>
      <c r="N220" s="35" t="s">
        <v>830</v>
      </c>
      <c r="O220" s="35" t="s">
        <v>2</v>
      </c>
      <c r="P220" s="35">
        <v>13709</v>
      </c>
      <c r="Q220" s="35">
        <v>1776661</v>
      </c>
      <c r="R220" s="35">
        <v>58547.21</v>
      </c>
      <c r="S220" s="35">
        <v>5681746</v>
      </c>
      <c r="T220" s="35">
        <v>3547797</v>
      </c>
      <c r="U220" s="35">
        <v>2133949</v>
      </c>
      <c r="V220" s="35">
        <v>0.37558000000000002</v>
      </c>
      <c r="W220" s="35">
        <v>4213022</v>
      </c>
      <c r="X220" s="35">
        <v>1515829</v>
      </c>
      <c r="Y220" s="35">
        <v>2697193</v>
      </c>
      <c r="Z220" s="35">
        <v>0.640204</v>
      </c>
      <c r="AA220" s="35">
        <v>452455.7</v>
      </c>
      <c r="AB220" s="35">
        <v>311012.09999999998</v>
      </c>
      <c r="AC220" s="35">
        <v>141443.6</v>
      </c>
      <c r="AD220" s="35">
        <v>0.31261299999999997</v>
      </c>
      <c r="AE220" s="35">
        <v>384988.1</v>
      </c>
      <c r="AF220" s="35">
        <v>143025.79999999999</v>
      </c>
      <c r="AG220" s="35">
        <v>241962.2</v>
      </c>
      <c r="AH220" s="35">
        <v>0.62849299999999997</v>
      </c>
      <c r="AI220" s="35">
        <v>861984.8</v>
      </c>
      <c r="AJ220" s="35">
        <v>-1593246</v>
      </c>
      <c r="AK220" s="35">
        <v>384988.1</v>
      </c>
      <c r="AL220" s="35">
        <v>384988.1</v>
      </c>
      <c r="AM220" s="35">
        <v>384988.1</v>
      </c>
      <c r="AN220" s="35">
        <v>384988.1</v>
      </c>
      <c r="AO220" s="35">
        <v>384988.1</v>
      </c>
      <c r="AP220" s="35">
        <v>384988.1</v>
      </c>
      <c r="AQ220" s="35">
        <v>384988.1</v>
      </c>
      <c r="AR220" s="35">
        <v>384988.1</v>
      </c>
      <c r="AS220" s="35">
        <v>384988.1</v>
      </c>
      <c r="AT220" s="35">
        <v>384988.1</v>
      </c>
      <c r="AU220" s="35">
        <v>452455.7</v>
      </c>
      <c r="AV220" s="35">
        <v>452455.7</v>
      </c>
      <c r="AW220" s="35">
        <v>452455.7</v>
      </c>
      <c r="AX220" s="35">
        <v>452455.7</v>
      </c>
      <c r="AY220" s="35">
        <v>452455.7</v>
      </c>
      <c r="AZ220" s="35">
        <v>452455.7</v>
      </c>
      <c r="BA220" s="35">
        <v>452455.7</v>
      </c>
      <c r="BB220" s="35">
        <v>452455.7</v>
      </c>
      <c r="BC220" s="35">
        <v>452455.7</v>
      </c>
      <c r="BD220" s="35">
        <v>452455.7</v>
      </c>
    </row>
    <row r="221" spans="1:56" x14ac:dyDescent="0.25">
      <c r="A221" s="35" t="s">
        <v>570</v>
      </c>
      <c r="B221" s="35">
        <v>13712</v>
      </c>
      <c r="C221" s="35">
        <v>0</v>
      </c>
      <c r="D221" s="35">
        <v>0</v>
      </c>
      <c r="E221" s="35">
        <v>0</v>
      </c>
      <c r="F221" s="35">
        <v>0</v>
      </c>
      <c r="G221" s="35">
        <v>1</v>
      </c>
      <c r="H221" s="35">
        <v>0</v>
      </c>
      <c r="I221" s="35">
        <v>0</v>
      </c>
      <c r="J221" s="35">
        <v>0</v>
      </c>
      <c r="K221" s="35">
        <v>0</v>
      </c>
      <c r="L221" s="35">
        <v>0</v>
      </c>
      <c r="M221" s="35" t="s">
        <v>829</v>
      </c>
      <c r="N221" s="35" t="s">
        <v>830</v>
      </c>
      <c r="O221" s="35" t="s">
        <v>2</v>
      </c>
      <c r="P221" s="35">
        <v>13712</v>
      </c>
      <c r="Q221" s="35">
        <v>901661</v>
      </c>
      <c r="R221" s="35">
        <v>58547.21</v>
      </c>
      <c r="S221" s="35">
        <v>4452031</v>
      </c>
      <c r="T221" s="35">
        <v>2826690</v>
      </c>
      <c r="U221" s="35">
        <v>1625341</v>
      </c>
      <c r="V221" s="35">
        <v>0.36507899999999999</v>
      </c>
      <c r="W221" s="35">
        <v>5009866</v>
      </c>
      <c r="X221" s="35">
        <v>2544666</v>
      </c>
      <c r="Y221" s="35">
        <v>2465200</v>
      </c>
      <c r="Z221" s="35">
        <v>0.49206899999999998</v>
      </c>
      <c r="AA221" s="35">
        <v>1070832</v>
      </c>
      <c r="AB221" s="35">
        <v>921884</v>
      </c>
      <c r="AC221" s="35">
        <v>148948.1</v>
      </c>
      <c r="AD221" s="35">
        <v>0.139096</v>
      </c>
      <c r="AE221" s="35">
        <v>1178807</v>
      </c>
      <c r="AF221" s="35">
        <v>1011298</v>
      </c>
      <c r="AG221" s="35">
        <v>167509.29999999999</v>
      </c>
      <c r="AH221" s="35">
        <v>0.14210100000000001</v>
      </c>
      <c r="AI221" s="35">
        <v>1504992</v>
      </c>
      <c r="AJ221" s="35">
        <v>-792699</v>
      </c>
      <c r="AK221" s="35">
        <v>1178807</v>
      </c>
      <c r="AL221" s="35">
        <v>1178807</v>
      </c>
      <c r="AM221" s="35">
        <v>1178807</v>
      </c>
      <c r="AN221" s="35">
        <v>1178807</v>
      </c>
      <c r="AO221" s="35">
        <v>1011298</v>
      </c>
      <c r="AP221" s="35">
        <v>1178807</v>
      </c>
      <c r="AQ221" s="35">
        <v>1178807</v>
      </c>
      <c r="AR221" s="35">
        <v>1178807</v>
      </c>
      <c r="AS221" s="35">
        <v>1178807</v>
      </c>
      <c r="AT221" s="35">
        <v>1178807</v>
      </c>
      <c r="AU221" s="35">
        <v>1070832</v>
      </c>
      <c r="AV221" s="35">
        <v>1070832</v>
      </c>
      <c r="AW221" s="35">
        <v>1070832</v>
      </c>
      <c r="AX221" s="35">
        <v>1070832</v>
      </c>
      <c r="AY221" s="35">
        <v>921884</v>
      </c>
      <c r="AZ221" s="35">
        <v>1070832</v>
      </c>
      <c r="BA221" s="35">
        <v>1070832</v>
      </c>
      <c r="BB221" s="35">
        <v>1070832</v>
      </c>
      <c r="BC221" s="35">
        <v>1070832</v>
      </c>
      <c r="BD221" s="35">
        <v>1070832</v>
      </c>
    </row>
    <row r="222" spans="1:56" x14ac:dyDescent="0.25">
      <c r="A222" s="35" t="s">
        <v>746</v>
      </c>
      <c r="B222" s="35">
        <v>13716</v>
      </c>
      <c r="C222" s="35">
        <v>0</v>
      </c>
      <c r="D222" s="35">
        <v>0</v>
      </c>
      <c r="E222" s="35">
        <v>0</v>
      </c>
      <c r="F222" s="35">
        <v>0</v>
      </c>
      <c r="G222" s="35">
        <v>0</v>
      </c>
      <c r="H222" s="35">
        <v>0</v>
      </c>
      <c r="I222" s="35">
        <v>0</v>
      </c>
      <c r="J222" s="35">
        <v>0</v>
      </c>
      <c r="K222" s="35">
        <v>0</v>
      </c>
      <c r="L222" s="35">
        <v>0</v>
      </c>
      <c r="M222" s="35" t="s">
        <v>829</v>
      </c>
      <c r="N222" s="35" t="s">
        <v>830</v>
      </c>
      <c r="O222" s="35" t="s">
        <v>2</v>
      </c>
      <c r="P222" s="35">
        <v>13716</v>
      </c>
      <c r="Q222" s="35">
        <v>751007.9</v>
      </c>
      <c r="R222" s="35">
        <v>28133.48</v>
      </c>
      <c r="S222" s="35">
        <v>608664.5</v>
      </c>
      <c r="T222" s="35">
        <v>608664.5</v>
      </c>
      <c r="U222" s="35">
        <v>0</v>
      </c>
      <c r="V222" s="35">
        <v>0</v>
      </c>
      <c r="W222" s="35">
        <v>381245.1</v>
      </c>
      <c r="X222" s="35">
        <v>381245.1</v>
      </c>
      <c r="Y222" s="35">
        <v>0</v>
      </c>
      <c r="Z222" s="35">
        <v>0</v>
      </c>
      <c r="AA222" s="35">
        <v>152.63159999999999</v>
      </c>
      <c r="AB222" s="35">
        <v>152.63159999999999</v>
      </c>
      <c r="AC222" s="35">
        <v>0</v>
      </c>
      <c r="AD222" s="35">
        <v>0</v>
      </c>
      <c r="AE222" s="35">
        <v>8.23691</v>
      </c>
      <c r="AF222" s="35">
        <v>8.23691</v>
      </c>
      <c r="AG222" s="35">
        <v>0</v>
      </c>
      <c r="AH222" s="35">
        <v>0</v>
      </c>
      <c r="AI222" s="35">
        <v>-779141</v>
      </c>
      <c r="AJ222" s="35">
        <v>-779141</v>
      </c>
      <c r="AK222" s="35">
        <v>8.23691</v>
      </c>
      <c r="AL222" s="35">
        <v>8.23691</v>
      </c>
      <c r="AM222" s="35">
        <v>8.23691</v>
      </c>
      <c r="AN222" s="35">
        <v>8.23691</v>
      </c>
      <c r="AO222" s="35">
        <v>8.23691</v>
      </c>
      <c r="AP222" s="35">
        <v>8.23691</v>
      </c>
      <c r="AQ222" s="35">
        <v>8.23691</v>
      </c>
      <c r="AR222" s="35">
        <v>8.23691</v>
      </c>
      <c r="AS222" s="35">
        <v>8.23691</v>
      </c>
      <c r="AT222" s="35">
        <v>8.23691</v>
      </c>
      <c r="AU222" s="35">
        <v>152.63159999999999</v>
      </c>
      <c r="AV222" s="35">
        <v>152.63159999999999</v>
      </c>
      <c r="AW222" s="35">
        <v>152.63159999999999</v>
      </c>
      <c r="AX222" s="35">
        <v>152.63159999999999</v>
      </c>
      <c r="AY222" s="35">
        <v>152.63159999999999</v>
      </c>
      <c r="AZ222" s="35">
        <v>152.63159999999999</v>
      </c>
      <c r="BA222" s="35">
        <v>152.63159999999999</v>
      </c>
      <c r="BB222" s="35">
        <v>152.63159999999999</v>
      </c>
      <c r="BC222" s="35">
        <v>152.63159999999999</v>
      </c>
      <c r="BD222" s="35">
        <v>152.63159999999999</v>
      </c>
    </row>
    <row r="223" spans="1:56" x14ac:dyDescent="0.25">
      <c r="A223" s="35" t="s">
        <v>391</v>
      </c>
      <c r="B223" s="35">
        <v>13723</v>
      </c>
      <c r="C223" s="35">
        <v>0</v>
      </c>
      <c r="D223" s="35">
        <v>0</v>
      </c>
      <c r="E223" s="35">
        <v>0</v>
      </c>
      <c r="F223" s="35">
        <v>0</v>
      </c>
      <c r="G223" s="35">
        <v>1</v>
      </c>
      <c r="H223" s="35">
        <v>0</v>
      </c>
      <c r="I223" s="35">
        <v>0</v>
      </c>
      <c r="J223" s="35">
        <v>0</v>
      </c>
      <c r="K223" s="35">
        <v>0</v>
      </c>
      <c r="L223" s="35">
        <v>0</v>
      </c>
      <c r="M223" s="35" t="s">
        <v>829</v>
      </c>
      <c r="N223" s="35" t="s">
        <v>830</v>
      </c>
      <c r="O223" s="35" t="s">
        <v>2</v>
      </c>
      <c r="P223" s="35">
        <v>13723</v>
      </c>
      <c r="Q223" s="35">
        <v>380000</v>
      </c>
      <c r="R223" s="35">
        <v>39031.480000000003</v>
      </c>
      <c r="S223" s="35">
        <v>13736953</v>
      </c>
      <c r="T223" s="35">
        <v>9934980</v>
      </c>
      <c r="U223" s="35">
        <v>3801973</v>
      </c>
      <c r="V223" s="35">
        <v>0.27677000000000002</v>
      </c>
      <c r="W223" s="35">
        <v>9427374</v>
      </c>
      <c r="X223" s="35">
        <v>4810111</v>
      </c>
      <c r="Y223" s="35">
        <v>4617262</v>
      </c>
      <c r="Z223" s="35">
        <v>0.48977199999999999</v>
      </c>
      <c r="AA223" s="35">
        <v>6034366</v>
      </c>
      <c r="AB223" s="35">
        <v>5476148</v>
      </c>
      <c r="AC223" s="35">
        <v>558218.5</v>
      </c>
      <c r="AD223" s="35">
        <v>9.2507000000000006E-2</v>
      </c>
      <c r="AE223" s="35">
        <v>2804272</v>
      </c>
      <c r="AF223" s="35">
        <v>2380081</v>
      </c>
      <c r="AG223" s="35">
        <v>424190.9</v>
      </c>
      <c r="AH223" s="35">
        <v>0.15126600000000001</v>
      </c>
      <c r="AI223" s="35">
        <v>4198231</v>
      </c>
      <c r="AJ223" s="35">
        <v>5159.4390000000003</v>
      </c>
      <c r="AK223" s="35">
        <v>2804272</v>
      </c>
      <c r="AL223" s="35">
        <v>2804272</v>
      </c>
      <c r="AM223" s="35">
        <v>2804272</v>
      </c>
      <c r="AN223" s="35">
        <v>2804272</v>
      </c>
      <c r="AO223" s="35">
        <v>2380081</v>
      </c>
      <c r="AP223" s="35">
        <v>2804272</v>
      </c>
      <c r="AQ223" s="35">
        <v>2804272</v>
      </c>
      <c r="AR223" s="35">
        <v>2804272</v>
      </c>
      <c r="AS223" s="35">
        <v>2804272</v>
      </c>
      <c r="AT223" s="35">
        <v>2804272</v>
      </c>
      <c r="AU223" s="35">
        <v>6034366</v>
      </c>
      <c r="AV223" s="35">
        <v>6034366</v>
      </c>
      <c r="AW223" s="35">
        <v>6034366</v>
      </c>
      <c r="AX223" s="35">
        <v>6034366</v>
      </c>
      <c r="AY223" s="35">
        <v>5476148</v>
      </c>
      <c r="AZ223" s="35">
        <v>6034366</v>
      </c>
      <c r="BA223" s="35">
        <v>6034366</v>
      </c>
      <c r="BB223" s="35">
        <v>6034366</v>
      </c>
      <c r="BC223" s="35">
        <v>6034366</v>
      </c>
      <c r="BD223" s="35">
        <v>6034366</v>
      </c>
    </row>
    <row r="224" spans="1:56" x14ac:dyDescent="0.25">
      <c r="A224" s="35" t="s">
        <v>372</v>
      </c>
      <c r="B224" s="35">
        <v>13724</v>
      </c>
      <c r="C224" s="35">
        <v>0</v>
      </c>
      <c r="D224" s="35">
        <v>0</v>
      </c>
      <c r="E224" s="35">
        <v>0</v>
      </c>
      <c r="F224" s="35">
        <v>0</v>
      </c>
      <c r="G224" s="35">
        <v>1</v>
      </c>
      <c r="H224" s="35">
        <v>0</v>
      </c>
      <c r="I224" s="35">
        <v>0</v>
      </c>
      <c r="J224" s="35">
        <v>0</v>
      </c>
      <c r="K224" s="35">
        <v>0</v>
      </c>
      <c r="L224" s="35">
        <v>0</v>
      </c>
      <c r="M224" s="35" t="s">
        <v>829</v>
      </c>
      <c r="N224" s="35" t="s">
        <v>830</v>
      </c>
      <c r="O224" s="35" t="s">
        <v>2</v>
      </c>
      <c r="P224" s="35">
        <v>13724</v>
      </c>
      <c r="Q224" s="35">
        <v>109560</v>
      </c>
      <c r="R224" s="35">
        <v>28133.48</v>
      </c>
      <c r="S224" s="35">
        <v>9930559</v>
      </c>
      <c r="T224" s="35">
        <v>6933039</v>
      </c>
      <c r="U224" s="35">
        <v>2997520</v>
      </c>
      <c r="V224" s="35">
        <v>0.30184800000000001</v>
      </c>
      <c r="W224" s="35">
        <v>8245408</v>
      </c>
      <c r="X224" s="35">
        <v>4491207</v>
      </c>
      <c r="Y224" s="35">
        <v>3754201</v>
      </c>
      <c r="Z224" s="35">
        <v>0.45530799999999999</v>
      </c>
      <c r="AA224" s="35">
        <v>1852060</v>
      </c>
      <c r="AB224" s="35">
        <v>1297787</v>
      </c>
      <c r="AC224" s="35">
        <v>554273.1</v>
      </c>
      <c r="AD224" s="35">
        <v>0.29927399999999998</v>
      </c>
      <c r="AE224" s="35">
        <v>991213</v>
      </c>
      <c r="AF224" s="35">
        <v>510231.8</v>
      </c>
      <c r="AG224" s="35">
        <v>480981.2</v>
      </c>
      <c r="AH224" s="35">
        <v>0.48524499999999998</v>
      </c>
      <c r="AI224" s="35">
        <v>3616507</v>
      </c>
      <c r="AJ224" s="35">
        <v>343287.7</v>
      </c>
      <c r="AK224" s="35">
        <v>991213</v>
      </c>
      <c r="AL224" s="35">
        <v>991213</v>
      </c>
      <c r="AM224" s="35">
        <v>991213</v>
      </c>
      <c r="AN224" s="35">
        <v>991213</v>
      </c>
      <c r="AO224" s="35">
        <v>510231.8</v>
      </c>
      <c r="AP224" s="35">
        <v>991213</v>
      </c>
      <c r="AQ224" s="35">
        <v>991213</v>
      </c>
      <c r="AR224" s="35">
        <v>991213</v>
      </c>
      <c r="AS224" s="35">
        <v>991213</v>
      </c>
      <c r="AT224" s="35">
        <v>991213</v>
      </c>
      <c r="AU224" s="35">
        <v>1852060</v>
      </c>
      <c r="AV224" s="35">
        <v>1852060</v>
      </c>
      <c r="AW224" s="35">
        <v>1852060</v>
      </c>
      <c r="AX224" s="35">
        <v>1852060</v>
      </c>
      <c r="AY224" s="35">
        <v>1297787</v>
      </c>
      <c r="AZ224" s="35">
        <v>1852060</v>
      </c>
      <c r="BA224" s="35">
        <v>1852060</v>
      </c>
      <c r="BB224" s="35">
        <v>1852060</v>
      </c>
      <c r="BC224" s="35">
        <v>1852060</v>
      </c>
      <c r="BD224" s="35">
        <v>1852060</v>
      </c>
    </row>
    <row r="225" spans="1:56" x14ac:dyDescent="0.25">
      <c r="A225" s="35" t="s">
        <v>525</v>
      </c>
      <c r="B225" s="35">
        <v>13729</v>
      </c>
      <c r="C225" s="35">
        <v>0</v>
      </c>
      <c r="D225" s="35">
        <v>0</v>
      </c>
      <c r="E225" s="35">
        <v>0</v>
      </c>
      <c r="F225" s="35">
        <v>0</v>
      </c>
      <c r="G225" s="35">
        <v>0</v>
      </c>
      <c r="H225" s="35">
        <v>0</v>
      </c>
      <c r="I225" s="35">
        <v>0</v>
      </c>
      <c r="J225" s="35">
        <v>0</v>
      </c>
      <c r="K225" s="35">
        <v>0</v>
      </c>
      <c r="L225" s="35">
        <v>0</v>
      </c>
      <c r="M225" s="35" t="s">
        <v>829</v>
      </c>
      <c r="N225" s="35" t="s">
        <v>830</v>
      </c>
      <c r="O225" s="35" t="s">
        <v>2</v>
      </c>
      <c r="P225" s="35">
        <v>13729</v>
      </c>
      <c r="Q225" s="35">
        <v>2694230</v>
      </c>
      <c r="R225" s="35">
        <v>39031.480000000003</v>
      </c>
      <c r="S225" s="35">
        <v>3327168</v>
      </c>
      <c r="T225" s="35">
        <v>2022035</v>
      </c>
      <c r="U225" s="35">
        <v>1305132</v>
      </c>
      <c r="V225" s="35">
        <v>0.39226499999999997</v>
      </c>
      <c r="W225" s="35">
        <v>3256448</v>
      </c>
      <c r="X225" s="35">
        <v>1204717</v>
      </c>
      <c r="Y225" s="35">
        <v>2051731</v>
      </c>
      <c r="Z225" s="35">
        <v>0.63005199999999995</v>
      </c>
      <c r="AA225" s="35">
        <v>58500.44</v>
      </c>
      <c r="AB225" s="35">
        <v>40000.699999999997</v>
      </c>
      <c r="AC225" s="35">
        <v>18499.740000000002</v>
      </c>
      <c r="AD225" s="35">
        <v>0.31623200000000001</v>
      </c>
      <c r="AE225" s="35">
        <v>118898.5</v>
      </c>
      <c r="AF225" s="35">
        <v>42589.16</v>
      </c>
      <c r="AG225" s="35">
        <v>76309.34</v>
      </c>
      <c r="AH225" s="35">
        <v>0.64180199999999998</v>
      </c>
      <c r="AI225" s="35">
        <v>-681530</v>
      </c>
      <c r="AJ225" s="35">
        <v>-2656952</v>
      </c>
      <c r="AK225" s="35">
        <v>118898.5</v>
      </c>
      <c r="AL225" s="35">
        <v>118898.5</v>
      </c>
      <c r="AM225" s="35">
        <v>118898.5</v>
      </c>
      <c r="AN225" s="35">
        <v>118898.5</v>
      </c>
      <c r="AO225" s="35">
        <v>118898.5</v>
      </c>
      <c r="AP225" s="35">
        <v>118898.5</v>
      </c>
      <c r="AQ225" s="35">
        <v>118898.5</v>
      </c>
      <c r="AR225" s="35">
        <v>118898.5</v>
      </c>
      <c r="AS225" s="35">
        <v>118898.5</v>
      </c>
      <c r="AT225" s="35">
        <v>118898.5</v>
      </c>
      <c r="AU225" s="35">
        <v>58500.44</v>
      </c>
      <c r="AV225" s="35">
        <v>58500.44</v>
      </c>
      <c r="AW225" s="35">
        <v>58500.44</v>
      </c>
      <c r="AX225" s="35">
        <v>58500.44</v>
      </c>
      <c r="AY225" s="35">
        <v>58500.44</v>
      </c>
      <c r="AZ225" s="35">
        <v>58500.44</v>
      </c>
      <c r="BA225" s="35">
        <v>58500.44</v>
      </c>
      <c r="BB225" s="35">
        <v>58500.44</v>
      </c>
      <c r="BC225" s="35">
        <v>58500.44</v>
      </c>
      <c r="BD225" s="35">
        <v>58500.44</v>
      </c>
    </row>
    <row r="226" spans="1:56" x14ac:dyDescent="0.25">
      <c r="A226" s="35" t="s">
        <v>361</v>
      </c>
      <c r="B226" s="35">
        <v>13731</v>
      </c>
      <c r="C226" s="35">
        <v>0</v>
      </c>
      <c r="D226" s="35">
        <v>0</v>
      </c>
      <c r="E226" s="35">
        <v>0</v>
      </c>
      <c r="F226" s="35">
        <v>0</v>
      </c>
      <c r="G226" s="35">
        <v>0</v>
      </c>
      <c r="H226" s="35">
        <v>0</v>
      </c>
      <c r="I226" s="35">
        <v>0</v>
      </c>
      <c r="J226" s="35">
        <v>0</v>
      </c>
      <c r="K226" s="35">
        <v>0</v>
      </c>
      <c r="L226" s="35">
        <v>0</v>
      </c>
      <c r="M226" s="35" t="s">
        <v>829</v>
      </c>
      <c r="N226" s="35" t="s">
        <v>830</v>
      </c>
      <c r="O226" s="35" t="s">
        <v>2</v>
      </c>
      <c r="P226" s="35">
        <v>13731</v>
      </c>
      <c r="Q226" s="35">
        <v>380000</v>
      </c>
      <c r="R226" s="35">
        <v>39031.480000000003</v>
      </c>
      <c r="S226" s="35">
        <v>4067375</v>
      </c>
      <c r="T226" s="35">
        <v>2706708</v>
      </c>
      <c r="U226" s="35">
        <v>1360667</v>
      </c>
      <c r="V226" s="35">
        <v>0.334532</v>
      </c>
      <c r="W226" s="35">
        <v>2690811</v>
      </c>
      <c r="X226" s="35">
        <v>1314881</v>
      </c>
      <c r="Y226" s="35">
        <v>1375929</v>
      </c>
      <c r="Z226" s="35">
        <v>0.51134400000000002</v>
      </c>
      <c r="AA226" s="35">
        <v>1235644</v>
      </c>
      <c r="AB226" s="35">
        <v>515869.3</v>
      </c>
      <c r="AC226" s="35">
        <v>719774.7</v>
      </c>
      <c r="AD226" s="35">
        <v>0.58250999999999997</v>
      </c>
      <c r="AE226" s="35">
        <v>932953.2</v>
      </c>
      <c r="AF226" s="35">
        <v>377466.1</v>
      </c>
      <c r="AG226" s="35">
        <v>555487</v>
      </c>
      <c r="AH226" s="35">
        <v>0.59540700000000002</v>
      </c>
      <c r="AI226" s="35">
        <v>956897.6</v>
      </c>
      <c r="AJ226" s="35">
        <v>136455.5</v>
      </c>
      <c r="AK226" s="35">
        <v>932953.2</v>
      </c>
      <c r="AL226" s="35">
        <v>932953.2</v>
      </c>
      <c r="AM226" s="35">
        <v>932953.2</v>
      </c>
      <c r="AN226" s="35">
        <v>932953.2</v>
      </c>
      <c r="AO226" s="35">
        <v>932953.2</v>
      </c>
      <c r="AP226" s="35">
        <v>932953.2</v>
      </c>
      <c r="AQ226" s="35">
        <v>932953.2</v>
      </c>
      <c r="AR226" s="35">
        <v>932953.2</v>
      </c>
      <c r="AS226" s="35">
        <v>932953.2</v>
      </c>
      <c r="AT226" s="35">
        <v>932953.2</v>
      </c>
      <c r="AU226" s="35">
        <v>1235644</v>
      </c>
      <c r="AV226" s="35">
        <v>1235644</v>
      </c>
      <c r="AW226" s="35">
        <v>1235644</v>
      </c>
      <c r="AX226" s="35">
        <v>1235644</v>
      </c>
      <c r="AY226" s="35">
        <v>1235644</v>
      </c>
      <c r="AZ226" s="35">
        <v>1235644</v>
      </c>
      <c r="BA226" s="35">
        <v>1235644</v>
      </c>
      <c r="BB226" s="35">
        <v>1235644</v>
      </c>
      <c r="BC226" s="35">
        <v>1235644</v>
      </c>
      <c r="BD226" s="35">
        <v>1235644</v>
      </c>
    </row>
    <row r="227" spans="1:56" x14ac:dyDescent="0.25">
      <c r="A227" s="35" t="s">
        <v>749</v>
      </c>
      <c r="B227" s="35">
        <v>13732</v>
      </c>
      <c r="C227" s="35">
        <v>0</v>
      </c>
      <c r="D227" s="35">
        <v>0</v>
      </c>
      <c r="E227" s="35">
        <v>0</v>
      </c>
      <c r="F227" s="35">
        <v>0</v>
      </c>
      <c r="G227" s="35">
        <v>0</v>
      </c>
      <c r="H227" s="35">
        <v>0</v>
      </c>
      <c r="I227" s="35">
        <v>0</v>
      </c>
      <c r="J227" s="35">
        <v>0</v>
      </c>
      <c r="K227" s="35">
        <v>0</v>
      </c>
      <c r="L227" s="35">
        <v>0</v>
      </c>
      <c r="M227" s="35" t="s">
        <v>829</v>
      </c>
      <c r="N227" s="35" t="s">
        <v>830</v>
      </c>
      <c r="O227" s="35" t="s">
        <v>2</v>
      </c>
      <c r="P227" s="35">
        <v>13732</v>
      </c>
      <c r="Q227" s="35">
        <v>905432.4</v>
      </c>
      <c r="R227" s="35">
        <v>58547.21</v>
      </c>
      <c r="S227" s="35">
        <v>4366971</v>
      </c>
      <c r="T227" s="35">
        <v>3084293</v>
      </c>
      <c r="U227" s="35">
        <v>1282679</v>
      </c>
      <c r="V227" s="35">
        <v>0.29372300000000001</v>
      </c>
      <c r="W227" s="35">
        <v>2614507</v>
      </c>
      <c r="X227" s="35">
        <v>882295.6</v>
      </c>
      <c r="Y227" s="35">
        <v>1732211</v>
      </c>
      <c r="Z227" s="35">
        <v>0.66253799999999996</v>
      </c>
      <c r="AA227" s="35">
        <v>425471.3</v>
      </c>
      <c r="AB227" s="35">
        <v>425471.3</v>
      </c>
      <c r="AC227" s="35">
        <v>0</v>
      </c>
      <c r="AD227" s="35">
        <v>0</v>
      </c>
      <c r="AE227" s="35">
        <v>7314.97</v>
      </c>
      <c r="AF227" s="35">
        <v>7314.97</v>
      </c>
      <c r="AG227" s="35">
        <v>0</v>
      </c>
      <c r="AH227" s="35">
        <v>0</v>
      </c>
      <c r="AI227" s="35">
        <v>768231.7</v>
      </c>
      <c r="AJ227" s="35">
        <v>-963980</v>
      </c>
      <c r="AK227" s="35">
        <v>7314.97</v>
      </c>
      <c r="AL227" s="35">
        <v>7314.97</v>
      </c>
      <c r="AM227" s="35">
        <v>7314.97</v>
      </c>
      <c r="AN227" s="35">
        <v>7314.97</v>
      </c>
      <c r="AO227" s="35">
        <v>7314.97</v>
      </c>
      <c r="AP227" s="35">
        <v>7314.97</v>
      </c>
      <c r="AQ227" s="35">
        <v>7314.97</v>
      </c>
      <c r="AR227" s="35">
        <v>7314.97</v>
      </c>
      <c r="AS227" s="35">
        <v>7314.97</v>
      </c>
      <c r="AT227" s="35">
        <v>7314.97</v>
      </c>
      <c r="AU227" s="35">
        <v>425471.3</v>
      </c>
      <c r="AV227" s="35">
        <v>425471.3</v>
      </c>
      <c r="AW227" s="35">
        <v>425471.3</v>
      </c>
      <c r="AX227" s="35">
        <v>425471.3</v>
      </c>
      <c r="AY227" s="35">
        <v>425471.3</v>
      </c>
      <c r="AZ227" s="35">
        <v>425471.3</v>
      </c>
      <c r="BA227" s="35">
        <v>425471.3</v>
      </c>
      <c r="BB227" s="35">
        <v>425471.3</v>
      </c>
      <c r="BC227" s="35">
        <v>425471.3</v>
      </c>
      <c r="BD227" s="35">
        <v>425471.3</v>
      </c>
    </row>
    <row r="228" spans="1:56" x14ac:dyDescent="0.25">
      <c r="A228" s="35" t="s">
        <v>199</v>
      </c>
      <c r="B228" s="35">
        <v>13737</v>
      </c>
      <c r="C228" s="35">
        <v>0</v>
      </c>
      <c r="D228" s="35">
        <v>0</v>
      </c>
      <c r="E228" s="35">
        <v>0</v>
      </c>
      <c r="F228" s="35">
        <v>0</v>
      </c>
      <c r="G228" s="35">
        <v>1</v>
      </c>
      <c r="H228" s="35">
        <v>0</v>
      </c>
      <c r="I228" s="35">
        <v>0</v>
      </c>
      <c r="J228" s="35">
        <v>0</v>
      </c>
      <c r="K228" s="35">
        <v>0</v>
      </c>
      <c r="L228" s="35">
        <v>0</v>
      </c>
      <c r="M228" s="35" t="s">
        <v>829</v>
      </c>
      <c r="N228" s="35" t="s">
        <v>830</v>
      </c>
      <c r="O228" s="35" t="s">
        <v>2</v>
      </c>
      <c r="P228" s="35">
        <v>13737</v>
      </c>
      <c r="Q228" s="35">
        <v>380000</v>
      </c>
      <c r="R228" s="35">
        <v>39031.480000000003</v>
      </c>
      <c r="S228" s="35">
        <v>8780289</v>
      </c>
      <c r="T228" s="35">
        <v>4250971</v>
      </c>
      <c r="U228" s="35">
        <v>4529318</v>
      </c>
      <c r="V228" s="35">
        <v>0.51585099999999995</v>
      </c>
      <c r="W228" s="35">
        <v>9677411</v>
      </c>
      <c r="X228" s="35">
        <v>4390911</v>
      </c>
      <c r="Y228" s="35">
        <v>5286500</v>
      </c>
      <c r="Z228" s="35">
        <v>0.54627199999999998</v>
      </c>
      <c r="AA228" s="35">
        <v>6105196</v>
      </c>
      <c r="AB228" s="35">
        <v>2818112</v>
      </c>
      <c r="AC228" s="35">
        <v>3287084</v>
      </c>
      <c r="AD228" s="35">
        <v>0.538408</v>
      </c>
      <c r="AE228" s="35">
        <v>6607265</v>
      </c>
      <c r="AF228" s="35">
        <v>2979103</v>
      </c>
      <c r="AG228" s="35">
        <v>3628162</v>
      </c>
      <c r="AH228" s="35">
        <v>0.54911699999999997</v>
      </c>
      <c r="AI228" s="35">
        <v>4867468</v>
      </c>
      <c r="AJ228" s="35">
        <v>3209131</v>
      </c>
      <c r="AK228" s="35">
        <v>6607265</v>
      </c>
      <c r="AL228" s="35">
        <v>6607265</v>
      </c>
      <c r="AM228" s="35">
        <v>6607265</v>
      </c>
      <c r="AN228" s="35">
        <v>6607265</v>
      </c>
      <c r="AO228" s="35">
        <v>2979103</v>
      </c>
      <c r="AP228" s="35">
        <v>6607265</v>
      </c>
      <c r="AQ228" s="35">
        <v>6607265</v>
      </c>
      <c r="AR228" s="35">
        <v>6607265</v>
      </c>
      <c r="AS228" s="35">
        <v>6607265</v>
      </c>
      <c r="AT228" s="35">
        <v>6607265</v>
      </c>
      <c r="AU228" s="35">
        <v>6105196</v>
      </c>
      <c r="AV228" s="35">
        <v>6105196</v>
      </c>
      <c r="AW228" s="35">
        <v>6105196</v>
      </c>
      <c r="AX228" s="35">
        <v>6105196</v>
      </c>
      <c r="AY228" s="35">
        <v>2818112</v>
      </c>
      <c r="AZ228" s="35">
        <v>6105196</v>
      </c>
      <c r="BA228" s="35">
        <v>6105196</v>
      </c>
      <c r="BB228" s="35">
        <v>6105196</v>
      </c>
      <c r="BC228" s="35">
        <v>6105196</v>
      </c>
      <c r="BD228" s="35">
        <v>6105196</v>
      </c>
    </row>
    <row r="229" spans="1:56" x14ac:dyDescent="0.25">
      <c r="A229" s="35" t="s">
        <v>381</v>
      </c>
      <c r="B229" s="35">
        <v>13740</v>
      </c>
      <c r="C229" s="35">
        <v>0</v>
      </c>
      <c r="D229" s="35">
        <v>0</v>
      </c>
      <c r="E229" s="35">
        <v>0</v>
      </c>
      <c r="F229" s="35">
        <v>0</v>
      </c>
      <c r="G229" s="35">
        <v>0</v>
      </c>
      <c r="H229" s="35">
        <v>0</v>
      </c>
      <c r="I229" s="35">
        <v>0</v>
      </c>
      <c r="J229" s="35">
        <v>0</v>
      </c>
      <c r="K229" s="35">
        <v>0</v>
      </c>
      <c r="L229" s="35">
        <v>0</v>
      </c>
      <c r="M229" s="35" t="s">
        <v>829</v>
      </c>
      <c r="N229" s="35" t="s">
        <v>830</v>
      </c>
      <c r="O229" s="35" t="s">
        <v>2</v>
      </c>
      <c r="P229" s="35">
        <v>13740</v>
      </c>
      <c r="Q229" s="35">
        <v>109560</v>
      </c>
      <c r="R229" s="35">
        <v>28133.48</v>
      </c>
      <c r="S229" s="35">
        <v>6423453</v>
      </c>
      <c r="T229" s="35">
        <v>5160855</v>
      </c>
      <c r="U229" s="35">
        <v>1262597</v>
      </c>
      <c r="V229" s="35">
        <v>0.19656100000000001</v>
      </c>
      <c r="W229" s="35">
        <v>4238871</v>
      </c>
      <c r="X229" s="35">
        <v>2319129</v>
      </c>
      <c r="Y229" s="35">
        <v>1919742</v>
      </c>
      <c r="Z229" s="35">
        <v>0.45289000000000001</v>
      </c>
      <c r="AA229" s="35">
        <v>1216876</v>
      </c>
      <c r="AB229" s="35">
        <v>911750.6</v>
      </c>
      <c r="AC229" s="35">
        <v>305125.7</v>
      </c>
      <c r="AD229" s="35">
        <v>0.250745</v>
      </c>
      <c r="AE229" s="35">
        <v>512029.3</v>
      </c>
      <c r="AF229" s="35">
        <v>266515.7</v>
      </c>
      <c r="AG229" s="35">
        <v>245513.60000000001</v>
      </c>
      <c r="AH229" s="35">
        <v>0.479491</v>
      </c>
      <c r="AI229" s="35">
        <v>1782049</v>
      </c>
      <c r="AJ229" s="35">
        <v>107820.1</v>
      </c>
      <c r="AK229" s="35">
        <v>512029.3</v>
      </c>
      <c r="AL229" s="35">
        <v>512029.3</v>
      </c>
      <c r="AM229" s="35">
        <v>512029.3</v>
      </c>
      <c r="AN229" s="35">
        <v>512029.3</v>
      </c>
      <c r="AO229" s="35">
        <v>512029.3</v>
      </c>
      <c r="AP229" s="35">
        <v>512029.3</v>
      </c>
      <c r="AQ229" s="35">
        <v>512029.3</v>
      </c>
      <c r="AR229" s="35">
        <v>512029.3</v>
      </c>
      <c r="AS229" s="35">
        <v>512029.3</v>
      </c>
      <c r="AT229" s="35">
        <v>512029.3</v>
      </c>
      <c r="AU229" s="35">
        <v>1216876</v>
      </c>
      <c r="AV229" s="35">
        <v>1216876</v>
      </c>
      <c r="AW229" s="35">
        <v>1216876</v>
      </c>
      <c r="AX229" s="35">
        <v>1216876</v>
      </c>
      <c r="AY229" s="35">
        <v>1216876</v>
      </c>
      <c r="AZ229" s="35">
        <v>1216876</v>
      </c>
      <c r="BA229" s="35">
        <v>1216876</v>
      </c>
      <c r="BB229" s="35">
        <v>1216876</v>
      </c>
      <c r="BC229" s="35">
        <v>1216876</v>
      </c>
      <c r="BD229" s="35">
        <v>1216876</v>
      </c>
    </row>
    <row r="230" spans="1:56" x14ac:dyDescent="0.25">
      <c r="A230" s="35" t="s">
        <v>148</v>
      </c>
      <c r="B230" s="35">
        <v>13745</v>
      </c>
      <c r="C230" s="35">
        <v>0</v>
      </c>
      <c r="D230" s="35">
        <v>0</v>
      </c>
      <c r="E230" s="35">
        <v>0</v>
      </c>
      <c r="F230" s="35">
        <v>0</v>
      </c>
      <c r="G230" s="35">
        <v>1</v>
      </c>
      <c r="H230" s="35">
        <v>0</v>
      </c>
      <c r="I230" s="35">
        <v>0</v>
      </c>
      <c r="J230" s="35">
        <v>0</v>
      </c>
      <c r="K230" s="35">
        <v>0</v>
      </c>
      <c r="L230" s="35">
        <v>0</v>
      </c>
      <c r="M230" s="35" t="s">
        <v>829</v>
      </c>
      <c r="N230" s="35" t="s">
        <v>830</v>
      </c>
      <c r="O230" s="35" t="s">
        <v>2</v>
      </c>
      <c r="P230" s="35">
        <v>13745</v>
      </c>
      <c r="Q230" s="35">
        <v>322000</v>
      </c>
      <c r="R230" s="35">
        <v>28133.48</v>
      </c>
      <c r="S230" s="35">
        <v>23966086</v>
      </c>
      <c r="T230" s="35">
        <v>5301309</v>
      </c>
      <c r="U230" s="35">
        <v>18664777</v>
      </c>
      <c r="V230" s="35">
        <v>0.77880000000000005</v>
      </c>
      <c r="W230" s="35">
        <v>13264817</v>
      </c>
      <c r="X230" s="35">
        <v>2408245</v>
      </c>
      <c r="Y230" s="35">
        <v>10856573</v>
      </c>
      <c r="Z230" s="35">
        <v>0.81844899999999998</v>
      </c>
      <c r="AA230" s="35">
        <v>19570140</v>
      </c>
      <c r="AB230" s="35">
        <v>3006899</v>
      </c>
      <c r="AC230" s="35">
        <v>16563242</v>
      </c>
      <c r="AD230" s="35">
        <v>0.84635300000000002</v>
      </c>
      <c r="AE230" s="35">
        <v>9598758</v>
      </c>
      <c r="AF230" s="35">
        <v>1480162</v>
      </c>
      <c r="AG230" s="35">
        <v>8118596</v>
      </c>
      <c r="AH230" s="35">
        <v>0.84579700000000002</v>
      </c>
      <c r="AI230" s="35">
        <v>10506439</v>
      </c>
      <c r="AJ230" s="35">
        <v>7768462</v>
      </c>
      <c r="AK230" s="35">
        <v>9598758</v>
      </c>
      <c r="AL230" s="35">
        <v>9598758</v>
      </c>
      <c r="AM230" s="35">
        <v>9598758</v>
      </c>
      <c r="AN230" s="35">
        <v>9598758</v>
      </c>
      <c r="AO230" s="35">
        <v>1480162</v>
      </c>
      <c r="AP230" s="35">
        <v>9598758</v>
      </c>
      <c r="AQ230" s="35">
        <v>9598758</v>
      </c>
      <c r="AR230" s="35">
        <v>9598758</v>
      </c>
      <c r="AS230" s="35">
        <v>9598758</v>
      </c>
      <c r="AT230" s="35">
        <v>9598758</v>
      </c>
      <c r="AU230" s="35">
        <v>19570140</v>
      </c>
      <c r="AV230" s="35">
        <v>19570140</v>
      </c>
      <c r="AW230" s="35">
        <v>19570140</v>
      </c>
      <c r="AX230" s="35">
        <v>19570140</v>
      </c>
      <c r="AY230" s="35">
        <v>3006899</v>
      </c>
      <c r="AZ230" s="35">
        <v>19570140</v>
      </c>
      <c r="BA230" s="35">
        <v>19570140</v>
      </c>
      <c r="BB230" s="35">
        <v>19570140</v>
      </c>
      <c r="BC230" s="35">
        <v>19570140</v>
      </c>
      <c r="BD230" s="35">
        <v>19570140</v>
      </c>
    </row>
    <row r="231" spans="1:56" x14ac:dyDescent="0.25">
      <c r="A231" s="35" t="s">
        <v>751</v>
      </c>
      <c r="B231" s="35">
        <v>13747</v>
      </c>
      <c r="C231" s="35">
        <v>0</v>
      </c>
      <c r="D231" s="35">
        <v>0</v>
      </c>
      <c r="E231" s="35">
        <v>0</v>
      </c>
      <c r="F231" s="35">
        <v>0</v>
      </c>
      <c r="G231" s="35">
        <v>0</v>
      </c>
      <c r="H231" s="35">
        <v>0</v>
      </c>
      <c r="I231" s="35">
        <v>0</v>
      </c>
      <c r="J231" s="35">
        <v>0</v>
      </c>
      <c r="K231" s="35">
        <v>0</v>
      </c>
      <c r="L231" s="35">
        <v>0</v>
      </c>
      <c r="M231" s="35" t="s">
        <v>829</v>
      </c>
      <c r="N231" s="35" t="s">
        <v>830</v>
      </c>
      <c r="O231" s="35" t="s">
        <v>2</v>
      </c>
      <c r="P231" s="35">
        <v>13747</v>
      </c>
      <c r="Q231" s="35">
        <v>304000</v>
      </c>
      <c r="R231" s="35">
        <v>28133.48</v>
      </c>
      <c r="S231" s="35">
        <v>993302</v>
      </c>
      <c r="T231" s="35">
        <v>739828.9</v>
      </c>
      <c r="U231" s="35">
        <v>253473.2</v>
      </c>
      <c r="V231" s="35">
        <v>0.25518200000000002</v>
      </c>
      <c r="W231" s="35">
        <v>725884.5</v>
      </c>
      <c r="X231" s="35">
        <v>382775.9</v>
      </c>
      <c r="Y231" s="35">
        <v>343108.5</v>
      </c>
      <c r="Z231" s="35">
        <v>0.47267700000000001</v>
      </c>
      <c r="AA231" s="35">
        <v>35508.639999999999</v>
      </c>
      <c r="AB231" s="35">
        <v>35508.639999999999</v>
      </c>
      <c r="AC231" s="35">
        <v>0</v>
      </c>
      <c r="AD231" s="35">
        <v>0</v>
      </c>
      <c r="AE231" s="35">
        <v>517.21720000000005</v>
      </c>
      <c r="AF231" s="35">
        <v>517.21720000000005</v>
      </c>
      <c r="AG231" s="35">
        <v>0</v>
      </c>
      <c r="AH231" s="35">
        <v>0</v>
      </c>
      <c r="AI231" s="35">
        <v>10975.07</v>
      </c>
      <c r="AJ231" s="35">
        <v>-332133</v>
      </c>
      <c r="AK231" s="35">
        <v>517.21720000000005</v>
      </c>
      <c r="AL231" s="35">
        <v>517.21720000000005</v>
      </c>
      <c r="AM231" s="35">
        <v>517.21720000000005</v>
      </c>
      <c r="AN231" s="35">
        <v>517.21720000000005</v>
      </c>
      <c r="AO231" s="35">
        <v>517.21720000000005</v>
      </c>
      <c r="AP231" s="35">
        <v>517.21720000000005</v>
      </c>
      <c r="AQ231" s="35">
        <v>517.21720000000005</v>
      </c>
      <c r="AR231" s="35">
        <v>517.21720000000005</v>
      </c>
      <c r="AS231" s="35">
        <v>517.21720000000005</v>
      </c>
      <c r="AT231" s="35">
        <v>517.21720000000005</v>
      </c>
      <c r="AU231" s="35">
        <v>35508.639999999999</v>
      </c>
      <c r="AV231" s="35">
        <v>35508.639999999999</v>
      </c>
      <c r="AW231" s="35">
        <v>35508.639999999999</v>
      </c>
      <c r="AX231" s="35">
        <v>35508.639999999999</v>
      </c>
      <c r="AY231" s="35">
        <v>35508.639999999999</v>
      </c>
      <c r="AZ231" s="35">
        <v>35508.639999999999</v>
      </c>
      <c r="BA231" s="35">
        <v>35508.639999999999</v>
      </c>
      <c r="BB231" s="35">
        <v>35508.639999999999</v>
      </c>
      <c r="BC231" s="35">
        <v>35508.639999999999</v>
      </c>
      <c r="BD231" s="35">
        <v>35508.639999999999</v>
      </c>
    </row>
    <row r="232" spans="1:56" x14ac:dyDescent="0.25">
      <c r="A232" s="35" t="s">
        <v>753</v>
      </c>
      <c r="B232" s="35">
        <v>13750</v>
      </c>
      <c r="C232" s="35">
        <v>0</v>
      </c>
      <c r="D232" s="35">
        <v>0</v>
      </c>
      <c r="E232" s="35">
        <v>0</v>
      </c>
      <c r="F232" s="35">
        <v>0</v>
      </c>
      <c r="G232" s="35">
        <v>0</v>
      </c>
      <c r="H232" s="35">
        <v>0</v>
      </c>
      <c r="I232" s="35">
        <v>0</v>
      </c>
      <c r="J232" s="35">
        <v>0</v>
      </c>
      <c r="K232" s="35">
        <v>0</v>
      </c>
      <c r="L232" s="35">
        <v>0</v>
      </c>
      <c r="M232" s="35" t="s">
        <v>829</v>
      </c>
      <c r="N232" s="35" t="s">
        <v>830</v>
      </c>
      <c r="O232" s="35" t="s">
        <v>2</v>
      </c>
      <c r="P232" s="35">
        <v>13750</v>
      </c>
      <c r="Q232" s="35">
        <v>455465.8</v>
      </c>
      <c r="R232" s="35">
        <v>39031.480000000003</v>
      </c>
      <c r="S232" s="35">
        <v>1901816</v>
      </c>
      <c r="T232" s="35">
        <v>1629736</v>
      </c>
      <c r="U232" s="35">
        <v>272080.09999999998</v>
      </c>
      <c r="V232" s="35">
        <v>0.143063</v>
      </c>
      <c r="W232" s="35">
        <v>1019846</v>
      </c>
      <c r="X232" s="35">
        <v>659836.1</v>
      </c>
      <c r="Y232" s="35">
        <v>360010.4</v>
      </c>
      <c r="Z232" s="35">
        <v>0.35300399999999998</v>
      </c>
      <c r="AA232" s="35">
        <v>31476.67</v>
      </c>
      <c r="AB232" s="35">
        <v>31476.67</v>
      </c>
      <c r="AC232" s="35">
        <v>0</v>
      </c>
      <c r="AD232" s="35">
        <v>0</v>
      </c>
      <c r="AE232" s="35">
        <v>81951.7</v>
      </c>
      <c r="AF232" s="35">
        <v>81951.7</v>
      </c>
      <c r="AG232" s="35">
        <v>0</v>
      </c>
      <c r="AH232" s="35">
        <v>0</v>
      </c>
      <c r="AI232" s="35">
        <v>-134487</v>
      </c>
      <c r="AJ232" s="35">
        <v>-494497</v>
      </c>
      <c r="AK232" s="35">
        <v>81951.7</v>
      </c>
      <c r="AL232" s="35">
        <v>81951.7</v>
      </c>
      <c r="AM232" s="35">
        <v>81951.7</v>
      </c>
      <c r="AN232" s="35">
        <v>81951.7</v>
      </c>
      <c r="AO232" s="35">
        <v>81951.7</v>
      </c>
      <c r="AP232" s="35">
        <v>81951.7</v>
      </c>
      <c r="AQ232" s="35">
        <v>81951.7</v>
      </c>
      <c r="AR232" s="35">
        <v>81951.7</v>
      </c>
      <c r="AS232" s="35">
        <v>81951.7</v>
      </c>
      <c r="AT232" s="35">
        <v>81951.7</v>
      </c>
      <c r="AU232" s="35">
        <v>31476.67</v>
      </c>
      <c r="AV232" s="35">
        <v>31476.67</v>
      </c>
      <c r="AW232" s="35">
        <v>31476.67</v>
      </c>
      <c r="AX232" s="35">
        <v>31476.67</v>
      </c>
      <c r="AY232" s="35">
        <v>31476.67</v>
      </c>
      <c r="AZ232" s="35">
        <v>31476.67</v>
      </c>
      <c r="BA232" s="35">
        <v>31476.67</v>
      </c>
      <c r="BB232" s="35">
        <v>31476.67</v>
      </c>
      <c r="BC232" s="35">
        <v>31476.67</v>
      </c>
      <c r="BD232" s="35">
        <v>31476.67</v>
      </c>
    </row>
    <row r="233" spans="1:56" x14ac:dyDescent="0.25">
      <c r="A233" s="35" t="s">
        <v>240</v>
      </c>
      <c r="B233" s="35">
        <v>13753</v>
      </c>
      <c r="C233" s="35">
        <v>0</v>
      </c>
      <c r="D233" s="35">
        <v>0</v>
      </c>
      <c r="E233" s="35">
        <v>0</v>
      </c>
      <c r="F233" s="35">
        <v>0</v>
      </c>
      <c r="G233" s="35">
        <v>1</v>
      </c>
      <c r="H233" s="35">
        <v>0</v>
      </c>
      <c r="I233" s="35">
        <v>0</v>
      </c>
      <c r="J233" s="35">
        <v>0</v>
      </c>
      <c r="K233" s="35">
        <v>0</v>
      </c>
      <c r="L233" s="35">
        <v>0</v>
      </c>
      <c r="M233" s="35" t="s">
        <v>829</v>
      </c>
      <c r="N233" s="35" t="s">
        <v>830</v>
      </c>
      <c r="O233" s="35" t="s">
        <v>2</v>
      </c>
      <c r="P233" s="35">
        <v>13753</v>
      </c>
      <c r="Q233" s="35">
        <v>478002.3</v>
      </c>
      <c r="R233" s="35">
        <v>39031.480000000003</v>
      </c>
      <c r="S233" s="35">
        <v>7767749</v>
      </c>
      <c r="T233" s="35">
        <v>4738714</v>
      </c>
      <c r="U233" s="35">
        <v>3029035</v>
      </c>
      <c r="V233" s="35">
        <v>0.38995000000000002</v>
      </c>
      <c r="W233" s="35">
        <v>8826271</v>
      </c>
      <c r="X233" s="35">
        <v>4605614</v>
      </c>
      <c r="Y233" s="35">
        <v>4220657</v>
      </c>
      <c r="Z233" s="35">
        <v>0.47819299999999998</v>
      </c>
      <c r="AA233" s="35">
        <v>5921210</v>
      </c>
      <c r="AB233" s="35">
        <v>3212895</v>
      </c>
      <c r="AC233" s="35">
        <v>2708315</v>
      </c>
      <c r="AD233" s="35">
        <v>0.45739200000000002</v>
      </c>
      <c r="AE233" s="35">
        <v>6401673</v>
      </c>
      <c r="AF233" s="35">
        <v>3497910</v>
      </c>
      <c r="AG233" s="35">
        <v>2903764</v>
      </c>
      <c r="AH233" s="35">
        <v>0.453594</v>
      </c>
      <c r="AI233" s="35">
        <v>3703624</v>
      </c>
      <c r="AJ233" s="35">
        <v>2386730</v>
      </c>
      <c r="AK233" s="35">
        <v>6401673</v>
      </c>
      <c r="AL233" s="35">
        <v>6401673</v>
      </c>
      <c r="AM233" s="35">
        <v>6401673</v>
      </c>
      <c r="AN233" s="35">
        <v>6401673</v>
      </c>
      <c r="AO233" s="35">
        <v>3497910</v>
      </c>
      <c r="AP233" s="35">
        <v>6401673</v>
      </c>
      <c r="AQ233" s="35">
        <v>6401673</v>
      </c>
      <c r="AR233" s="35">
        <v>6401673</v>
      </c>
      <c r="AS233" s="35">
        <v>6401673</v>
      </c>
      <c r="AT233" s="35">
        <v>6401673</v>
      </c>
      <c r="AU233" s="35">
        <v>5921210</v>
      </c>
      <c r="AV233" s="35">
        <v>5921210</v>
      </c>
      <c r="AW233" s="35">
        <v>5921210</v>
      </c>
      <c r="AX233" s="35">
        <v>5921210</v>
      </c>
      <c r="AY233" s="35">
        <v>3212895</v>
      </c>
      <c r="AZ233" s="35">
        <v>5921210</v>
      </c>
      <c r="BA233" s="35">
        <v>5921210</v>
      </c>
      <c r="BB233" s="35">
        <v>5921210</v>
      </c>
      <c r="BC233" s="35">
        <v>5921210</v>
      </c>
      <c r="BD233" s="35">
        <v>5921210</v>
      </c>
    </row>
    <row r="234" spans="1:56" x14ac:dyDescent="0.25">
      <c r="A234" s="35" t="s">
        <v>279</v>
      </c>
      <c r="B234" s="35">
        <v>13754</v>
      </c>
      <c r="C234" s="35">
        <v>0</v>
      </c>
      <c r="D234" s="35">
        <v>0</v>
      </c>
      <c r="E234" s="35">
        <v>0</v>
      </c>
      <c r="F234" s="35">
        <v>0</v>
      </c>
      <c r="G234" s="35">
        <v>1</v>
      </c>
      <c r="H234" s="35">
        <v>0</v>
      </c>
      <c r="I234" s="35">
        <v>0</v>
      </c>
      <c r="J234" s="35">
        <v>0</v>
      </c>
      <c r="K234" s="35">
        <v>0</v>
      </c>
      <c r="L234" s="35">
        <v>0</v>
      </c>
      <c r="M234" s="35" t="s">
        <v>829</v>
      </c>
      <c r="N234" s="35" t="s">
        <v>830</v>
      </c>
      <c r="O234" s="35" t="s">
        <v>2</v>
      </c>
      <c r="P234" s="35">
        <v>13754</v>
      </c>
      <c r="Q234" s="35">
        <v>561955.6</v>
      </c>
      <c r="R234" s="35">
        <v>78062.95</v>
      </c>
      <c r="S234" s="35">
        <v>16468069</v>
      </c>
      <c r="T234" s="35">
        <v>11324316</v>
      </c>
      <c r="U234" s="35">
        <v>5143753</v>
      </c>
      <c r="V234" s="35">
        <v>0.31234699999999999</v>
      </c>
      <c r="W234" s="35">
        <v>8851703</v>
      </c>
      <c r="X234" s="35">
        <v>3672337</v>
      </c>
      <c r="Y234" s="35">
        <v>5179366</v>
      </c>
      <c r="Z234" s="35">
        <v>0.58512699999999995</v>
      </c>
      <c r="AA234" s="35">
        <v>8988701</v>
      </c>
      <c r="AB234" s="35">
        <v>4998305</v>
      </c>
      <c r="AC234" s="35">
        <v>3990396</v>
      </c>
      <c r="AD234" s="35">
        <v>0.44393500000000002</v>
      </c>
      <c r="AE234" s="35">
        <v>3679087</v>
      </c>
      <c r="AF234" s="35">
        <v>1776041</v>
      </c>
      <c r="AG234" s="35">
        <v>1903046</v>
      </c>
      <c r="AH234" s="35">
        <v>0.51726000000000005</v>
      </c>
      <c r="AI234" s="35">
        <v>4539347</v>
      </c>
      <c r="AJ234" s="35">
        <v>1263027</v>
      </c>
      <c r="AK234" s="35">
        <v>3679087</v>
      </c>
      <c r="AL234" s="35">
        <v>3679087</v>
      </c>
      <c r="AM234" s="35">
        <v>3679087</v>
      </c>
      <c r="AN234" s="35">
        <v>3679087</v>
      </c>
      <c r="AO234" s="35">
        <v>1776041</v>
      </c>
      <c r="AP234" s="35">
        <v>3679087</v>
      </c>
      <c r="AQ234" s="35">
        <v>3679087</v>
      </c>
      <c r="AR234" s="35">
        <v>3679087</v>
      </c>
      <c r="AS234" s="35">
        <v>3679087</v>
      </c>
      <c r="AT234" s="35">
        <v>3679087</v>
      </c>
      <c r="AU234" s="35">
        <v>8988701</v>
      </c>
      <c r="AV234" s="35">
        <v>8988701</v>
      </c>
      <c r="AW234" s="35">
        <v>8988701</v>
      </c>
      <c r="AX234" s="35">
        <v>8988701</v>
      </c>
      <c r="AY234" s="35">
        <v>4998305</v>
      </c>
      <c r="AZ234" s="35">
        <v>8988701</v>
      </c>
      <c r="BA234" s="35">
        <v>8988701</v>
      </c>
      <c r="BB234" s="35">
        <v>8988701</v>
      </c>
      <c r="BC234" s="35">
        <v>8988701</v>
      </c>
      <c r="BD234" s="35">
        <v>8988701</v>
      </c>
    </row>
    <row r="235" spans="1:56" x14ac:dyDescent="0.25">
      <c r="A235" s="35" t="s">
        <v>551</v>
      </c>
      <c r="B235" s="35">
        <v>13769</v>
      </c>
      <c r="C235" s="35">
        <v>0</v>
      </c>
      <c r="D235" s="35">
        <v>0</v>
      </c>
      <c r="E235" s="35">
        <v>0</v>
      </c>
      <c r="F235" s="35">
        <v>0</v>
      </c>
      <c r="G235" s="35">
        <v>0</v>
      </c>
      <c r="H235" s="35">
        <v>0</v>
      </c>
      <c r="I235" s="35">
        <v>0</v>
      </c>
      <c r="J235" s="35">
        <v>0</v>
      </c>
      <c r="K235" s="35">
        <v>0</v>
      </c>
      <c r="L235" s="35">
        <v>0</v>
      </c>
      <c r="M235" s="35" t="s">
        <v>829</v>
      </c>
      <c r="N235" s="35" t="s">
        <v>830</v>
      </c>
      <c r="O235" s="35" t="s">
        <v>2</v>
      </c>
      <c r="P235" s="35">
        <v>13769</v>
      </c>
      <c r="Q235" s="35">
        <v>1314942</v>
      </c>
      <c r="R235" s="35">
        <v>97578.69</v>
      </c>
      <c r="S235" s="35">
        <v>5272246</v>
      </c>
      <c r="T235" s="35">
        <v>3906536</v>
      </c>
      <c r="U235" s="35">
        <v>1365710</v>
      </c>
      <c r="V235" s="35">
        <v>0.25903799999999999</v>
      </c>
      <c r="W235" s="35">
        <v>5808071</v>
      </c>
      <c r="X235" s="35">
        <v>2858945</v>
      </c>
      <c r="Y235" s="35">
        <v>2949126</v>
      </c>
      <c r="Z235" s="35">
        <v>0.50776299999999996</v>
      </c>
      <c r="AA235" s="35">
        <v>960491.9</v>
      </c>
      <c r="AB235" s="35">
        <v>919218</v>
      </c>
      <c r="AC235" s="35">
        <v>41273.9</v>
      </c>
      <c r="AD235" s="35">
        <v>4.2972000000000003E-2</v>
      </c>
      <c r="AE235" s="35">
        <v>752790.6</v>
      </c>
      <c r="AF235" s="35">
        <v>679364.6</v>
      </c>
      <c r="AG235" s="35">
        <v>73426.039999999994</v>
      </c>
      <c r="AH235" s="35">
        <v>9.7538E-2</v>
      </c>
      <c r="AI235" s="35">
        <v>1536605</v>
      </c>
      <c r="AJ235" s="35">
        <v>-1339095</v>
      </c>
      <c r="AK235" s="35">
        <v>752790.6</v>
      </c>
      <c r="AL235" s="35">
        <v>752790.6</v>
      </c>
      <c r="AM235" s="35">
        <v>752790.6</v>
      </c>
      <c r="AN235" s="35">
        <v>752790.6</v>
      </c>
      <c r="AO235" s="35">
        <v>752790.6</v>
      </c>
      <c r="AP235" s="35">
        <v>752790.6</v>
      </c>
      <c r="AQ235" s="35">
        <v>752790.6</v>
      </c>
      <c r="AR235" s="35">
        <v>752790.6</v>
      </c>
      <c r="AS235" s="35">
        <v>752790.6</v>
      </c>
      <c r="AT235" s="35">
        <v>752790.6</v>
      </c>
      <c r="AU235" s="35">
        <v>960491.9</v>
      </c>
      <c r="AV235" s="35">
        <v>960491.9</v>
      </c>
      <c r="AW235" s="35">
        <v>960491.9</v>
      </c>
      <c r="AX235" s="35">
        <v>960491.9</v>
      </c>
      <c r="AY235" s="35">
        <v>960491.9</v>
      </c>
      <c r="AZ235" s="35">
        <v>960491.9</v>
      </c>
      <c r="BA235" s="35">
        <v>960491.9</v>
      </c>
      <c r="BB235" s="35">
        <v>960491.9</v>
      </c>
      <c r="BC235" s="35">
        <v>960491.9</v>
      </c>
      <c r="BD235" s="35">
        <v>960491.9</v>
      </c>
    </row>
    <row r="236" spans="1:56" x14ac:dyDescent="0.25">
      <c r="A236" s="35" t="s">
        <v>815</v>
      </c>
      <c r="B236" s="35">
        <v>13770</v>
      </c>
      <c r="C236" s="35">
        <v>0</v>
      </c>
      <c r="D236" s="35">
        <v>0</v>
      </c>
      <c r="E236" s="35">
        <v>0</v>
      </c>
      <c r="F236" s="35">
        <v>0</v>
      </c>
      <c r="G236" s="35">
        <v>1</v>
      </c>
      <c r="H236" s="35">
        <v>0</v>
      </c>
      <c r="I236" s="35">
        <v>0</v>
      </c>
      <c r="J236" s="35">
        <v>0</v>
      </c>
      <c r="K236" s="35">
        <v>0</v>
      </c>
      <c r="L236" s="35">
        <v>0</v>
      </c>
      <c r="M236" s="35" t="s">
        <v>829</v>
      </c>
      <c r="N236" s="35" t="s">
        <v>830</v>
      </c>
      <c r="O236" s="35" t="s">
        <v>2</v>
      </c>
      <c r="P236" s="35">
        <v>13770</v>
      </c>
      <c r="Q236" s="35">
        <v>109560</v>
      </c>
      <c r="R236" s="35">
        <v>28133.48</v>
      </c>
      <c r="S236" s="35">
        <v>22664454</v>
      </c>
      <c r="T236" s="35">
        <v>12930381</v>
      </c>
      <c r="U236" s="35">
        <v>9734072</v>
      </c>
      <c r="V236" s="35">
        <v>0.42948599999999998</v>
      </c>
      <c r="W236" s="35">
        <v>8263007</v>
      </c>
      <c r="X236" s="35">
        <v>4267340</v>
      </c>
      <c r="Y236" s="35">
        <v>3995667</v>
      </c>
      <c r="Z236" s="35">
        <v>0.48356100000000002</v>
      </c>
      <c r="AA236" s="35">
        <v>15471940</v>
      </c>
      <c r="AB236" s="35">
        <v>7761888</v>
      </c>
      <c r="AC236" s="35">
        <v>7710053</v>
      </c>
      <c r="AD236" s="35">
        <v>0.49832500000000002</v>
      </c>
      <c r="AE236" s="35">
        <v>4227391</v>
      </c>
      <c r="AF236" s="35">
        <v>2116359</v>
      </c>
      <c r="AG236" s="35">
        <v>2111031</v>
      </c>
      <c r="AH236" s="35">
        <v>0.49936999999999998</v>
      </c>
      <c r="AI236" s="35">
        <v>3857973</v>
      </c>
      <c r="AJ236" s="35">
        <v>1973338</v>
      </c>
      <c r="AK236" s="35">
        <v>4227391</v>
      </c>
      <c r="AL236" s="35">
        <v>4227391</v>
      </c>
      <c r="AM236" s="35">
        <v>4227391</v>
      </c>
      <c r="AN236" s="35">
        <v>4227391</v>
      </c>
      <c r="AO236" s="35">
        <v>2116359</v>
      </c>
      <c r="AP236" s="35">
        <v>4227391</v>
      </c>
      <c r="AQ236" s="35">
        <v>4227391</v>
      </c>
      <c r="AR236" s="35">
        <v>4227391</v>
      </c>
      <c r="AS236" s="35">
        <v>4227391</v>
      </c>
      <c r="AT236" s="35">
        <v>4227391</v>
      </c>
      <c r="AU236" s="35">
        <v>15471940</v>
      </c>
      <c r="AV236" s="35">
        <v>15471940</v>
      </c>
      <c r="AW236" s="35">
        <v>15471940</v>
      </c>
      <c r="AX236" s="35">
        <v>15471940</v>
      </c>
      <c r="AY236" s="35">
        <v>7761888</v>
      </c>
      <c r="AZ236" s="35">
        <v>15471940</v>
      </c>
      <c r="BA236" s="35">
        <v>15471940</v>
      </c>
      <c r="BB236" s="35">
        <v>15471940</v>
      </c>
      <c r="BC236" s="35">
        <v>15471940</v>
      </c>
      <c r="BD236" s="35">
        <v>15471940</v>
      </c>
    </row>
    <row r="237" spans="1:56" x14ac:dyDescent="0.25">
      <c r="A237" s="35" t="s">
        <v>418</v>
      </c>
      <c r="B237" s="35">
        <v>13780</v>
      </c>
      <c r="C237" s="35">
        <v>0</v>
      </c>
      <c r="D237" s="35">
        <v>0</v>
      </c>
      <c r="E237" s="35">
        <v>0</v>
      </c>
      <c r="F237" s="35">
        <v>0</v>
      </c>
      <c r="G237" s="35">
        <v>0</v>
      </c>
      <c r="H237" s="35">
        <v>0</v>
      </c>
      <c r="I237" s="35">
        <v>0</v>
      </c>
      <c r="J237" s="35">
        <v>0</v>
      </c>
      <c r="K237" s="35">
        <v>0</v>
      </c>
      <c r="L237" s="35">
        <v>0</v>
      </c>
      <c r="M237" s="35" t="s">
        <v>829</v>
      </c>
      <c r="N237" s="35" t="s">
        <v>830</v>
      </c>
      <c r="O237" s="35" t="s">
        <v>2</v>
      </c>
      <c r="P237" s="35">
        <v>13780</v>
      </c>
      <c r="Q237" s="35">
        <v>109560</v>
      </c>
      <c r="R237" s="35">
        <v>28133.48</v>
      </c>
      <c r="S237" s="35">
        <v>8400676</v>
      </c>
      <c r="T237" s="35">
        <v>6619143</v>
      </c>
      <c r="U237" s="35">
        <v>1781533</v>
      </c>
      <c r="V237" s="35">
        <v>0.21207000000000001</v>
      </c>
      <c r="W237" s="35">
        <v>4010806</v>
      </c>
      <c r="X237" s="35">
        <v>2166515</v>
      </c>
      <c r="Y237" s="35">
        <v>1844291</v>
      </c>
      <c r="Z237" s="35">
        <v>0.45983000000000002</v>
      </c>
      <c r="AA237" s="35">
        <v>560296.4</v>
      </c>
      <c r="AB237" s="35">
        <v>410037.7</v>
      </c>
      <c r="AC237" s="35">
        <v>150258.70000000001</v>
      </c>
      <c r="AD237" s="35">
        <v>0.268177</v>
      </c>
      <c r="AE237" s="35">
        <v>529236.6</v>
      </c>
      <c r="AF237" s="35">
        <v>302193.5</v>
      </c>
      <c r="AG237" s="35">
        <v>227043</v>
      </c>
      <c r="AH237" s="35">
        <v>0.42900100000000002</v>
      </c>
      <c r="AI237" s="35">
        <v>1706597</v>
      </c>
      <c r="AJ237" s="35">
        <v>89349.55</v>
      </c>
      <c r="AK237" s="35">
        <v>529236.6</v>
      </c>
      <c r="AL237" s="35">
        <v>529236.6</v>
      </c>
      <c r="AM237" s="35">
        <v>529236.6</v>
      </c>
      <c r="AN237" s="35">
        <v>529236.6</v>
      </c>
      <c r="AO237" s="35">
        <v>529236.6</v>
      </c>
      <c r="AP237" s="35">
        <v>529236.6</v>
      </c>
      <c r="AQ237" s="35">
        <v>529236.6</v>
      </c>
      <c r="AR237" s="35">
        <v>529236.6</v>
      </c>
      <c r="AS237" s="35">
        <v>529236.6</v>
      </c>
      <c r="AT237" s="35">
        <v>529236.6</v>
      </c>
      <c r="AU237" s="35">
        <v>560296.4</v>
      </c>
      <c r="AV237" s="35">
        <v>560296.4</v>
      </c>
      <c r="AW237" s="35">
        <v>560296.4</v>
      </c>
      <c r="AX237" s="35">
        <v>560296.4</v>
      </c>
      <c r="AY237" s="35">
        <v>560296.4</v>
      </c>
      <c r="AZ237" s="35">
        <v>560296.4</v>
      </c>
      <c r="BA237" s="35">
        <v>560296.4</v>
      </c>
      <c r="BB237" s="35">
        <v>560296.4</v>
      </c>
      <c r="BC237" s="35">
        <v>560296.4</v>
      </c>
      <c r="BD237" s="35">
        <v>560296.4</v>
      </c>
    </row>
    <row r="238" spans="1:56" x14ac:dyDescent="0.25">
      <c r="A238" s="35" t="s">
        <v>439</v>
      </c>
      <c r="B238" s="35">
        <v>13786</v>
      </c>
      <c r="C238" s="35">
        <v>0</v>
      </c>
      <c r="D238" s="35">
        <v>0</v>
      </c>
      <c r="E238" s="35">
        <v>0</v>
      </c>
      <c r="F238" s="35">
        <v>0</v>
      </c>
      <c r="G238" s="35">
        <v>1</v>
      </c>
      <c r="H238" s="35">
        <v>0</v>
      </c>
      <c r="I238" s="35">
        <v>0</v>
      </c>
      <c r="J238" s="35">
        <v>0</v>
      </c>
      <c r="K238" s="35">
        <v>0</v>
      </c>
      <c r="L238" s="35">
        <v>0</v>
      </c>
      <c r="M238" s="35" t="s">
        <v>829</v>
      </c>
      <c r="N238" s="35" t="s">
        <v>830</v>
      </c>
      <c r="O238" s="35" t="s">
        <v>2</v>
      </c>
      <c r="P238" s="35">
        <v>13786</v>
      </c>
      <c r="Q238" s="35">
        <v>500000</v>
      </c>
      <c r="R238" s="35">
        <v>39031.480000000003</v>
      </c>
      <c r="S238" s="35">
        <v>14072820</v>
      </c>
      <c r="T238" s="35">
        <v>11494572</v>
      </c>
      <c r="U238" s="35">
        <v>2578248</v>
      </c>
      <c r="V238" s="35">
        <v>0.18320800000000001</v>
      </c>
      <c r="W238" s="35">
        <v>9398665</v>
      </c>
      <c r="X238" s="35">
        <v>6337532</v>
      </c>
      <c r="Y238" s="35">
        <v>3061132</v>
      </c>
      <c r="Z238" s="35">
        <v>0.32569900000000002</v>
      </c>
      <c r="AA238" s="35">
        <v>6399061</v>
      </c>
      <c r="AB238" s="35">
        <v>5482970</v>
      </c>
      <c r="AC238" s="35">
        <v>916091.2</v>
      </c>
      <c r="AD238" s="35">
        <v>0.14316000000000001</v>
      </c>
      <c r="AE238" s="35">
        <v>3251668</v>
      </c>
      <c r="AF238" s="35">
        <v>2707343</v>
      </c>
      <c r="AG238" s="35">
        <v>544324.9</v>
      </c>
      <c r="AH238" s="35">
        <v>0.16739899999999999</v>
      </c>
      <c r="AI238" s="35">
        <v>2522101</v>
      </c>
      <c r="AJ238" s="35">
        <v>5293.3909999999996</v>
      </c>
      <c r="AK238" s="35">
        <v>3251668</v>
      </c>
      <c r="AL238" s="35">
        <v>3251668</v>
      </c>
      <c r="AM238" s="35">
        <v>3251668</v>
      </c>
      <c r="AN238" s="35">
        <v>3251668</v>
      </c>
      <c r="AO238" s="35">
        <v>2707343</v>
      </c>
      <c r="AP238" s="35">
        <v>3251668</v>
      </c>
      <c r="AQ238" s="35">
        <v>3251668</v>
      </c>
      <c r="AR238" s="35">
        <v>3251668</v>
      </c>
      <c r="AS238" s="35">
        <v>3251668</v>
      </c>
      <c r="AT238" s="35">
        <v>3251668</v>
      </c>
      <c r="AU238" s="35">
        <v>6399061</v>
      </c>
      <c r="AV238" s="35">
        <v>6399061</v>
      </c>
      <c r="AW238" s="35">
        <v>6399061</v>
      </c>
      <c r="AX238" s="35">
        <v>6399061</v>
      </c>
      <c r="AY238" s="35">
        <v>5482970</v>
      </c>
      <c r="AZ238" s="35">
        <v>6399061</v>
      </c>
      <c r="BA238" s="35">
        <v>6399061</v>
      </c>
      <c r="BB238" s="35">
        <v>6399061</v>
      </c>
      <c r="BC238" s="35">
        <v>6399061</v>
      </c>
      <c r="BD238" s="35">
        <v>6399061</v>
      </c>
    </row>
    <row r="239" spans="1:56" x14ac:dyDescent="0.25">
      <c r="A239" s="35" t="s">
        <v>224</v>
      </c>
      <c r="B239" s="35">
        <v>13795</v>
      </c>
      <c r="C239" s="35">
        <v>0</v>
      </c>
      <c r="D239" s="35">
        <v>0</v>
      </c>
      <c r="E239" s="35">
        <v>0</v>
      </c>
      <c r="F239" s="35">
        <v>0</v>
      </c>
      <c r="G239" s="35">
        <v>0</v>
      </c>
      <c r="H239" s="35">
        <v>0</v>
      </c>
      <c r="I239" s="35">
        <v>0</v>
      </c>
      <c r="J239" s="35">
        <v>0</v>
      </c>
      <c r="K239" s="35">
        <v>0</v>
      </c>
      <c r="L239" s="35">
        <v>0</v>
      </c>
      <c r="M239" s="35" t="s">
        <v>829</v>
      </c>
      <c r="N239" s="35" t="s">
        <v>830</v>
      </c>
      <c r="O239" s="35" t="s">
        <v>2</v>
      </c>
      <c r="P239" s="35">
        <v>13795</v>
      </c>
      <c r="Q239" s="35">
        <v>979546.7</v>
      </c>
      <c r="R239" s="35">
        <v>78062.95</v>
      </c>
      <c r="S239" s="35">
        <v>14688493</v>
      </c>
      <c r="T239" s="35">
        <v>6838097</v>
      </c>
      <c r="U239" s="35">
        <v>7850396</v>
      </c>
      <c r="V239" s="35">
        <v>0.53445900000000002</v>
      </c>
      <c r="W239" s="35">
        <v>8475138</v>
      </c>
      <c r="X239" s="35">
        <v>2506667</v>
      </c>
      <c r="Y239" s="35">
        <v>5968471</v>
      </c>
      <c r="Z239" s="35">
        <v>0.704233</v>
      </c>
      <c r="AA239" s="35">
        <v>7899492</v>
      </c>
      <c r="AB239" s="35">
        <v>2369291</v>
      </c>
      <c r="AC239" s="35">
        <v>5530201</v>
      </c>
      <c r="AD239" s="35">
        <v>0.70006999999999997</v>
      </c>
      <c r="AE239" s="35">
        <v>4099379</v>
      </c>
      <c r="AF239" s="35">
        <v>1087354</v>
      </c>
      <c r="AG239" s="35">
        <v>3012025</v>
      </c>
      <c r="AH239" s="35">
        <v>0.73475100000000004</v>
      </c>
      <c r="AI239" s="35">
        <v>4910861</v>
      </c>
      <c r="AJ239" s="35">
        <v>1954415</v>
      </c>
      <c r="AK239" s="35">
        <v>4099379</v>
      </c>
      <c r="AL239" s="35">
        <v>4099379</v>
      </c>
      <c r="AM239" s="35">
        <v>4099379</v>
      </c>
      <c r="AN239" s="35">
        <v>4099379</v>
      </c>
      <c r="AO239" s="35">
        <v>4099379</v>
      </c>
      <c r="AP239" s="35">
        <v>4099379</v>
      </c>
      <c r="AQ239" s="35">
        <v>4099379</v>
      </c>
      <c r="AR239" s="35">
        <v>4099379</v>
      </c>
      <c r="AS239" s="35">
        <v>4099379</v>
      </c>
      <c r="AT239" s="35">
        <v>4099379</v>
      </c>
      <c r="AU239" s="35">
        <v>7899492</v>
      </c>
      <c r="AV239" s="35">
        <v>7899492</v>
      </c>
      <c r="AW239" s="35">
        <v>7899492</v>
      </c>
      <c r="AX239" s="35">
        <v>7899492</v>
      </c>
      <c r="AY239" s="35">
        <v>7899492</v>
      </c>
      <c r="AZ239" s="35">
        <v>7899492</v>
      </c>
      <c r="BA239" s="35">
        <v>7899492</v>
      </c>
      <c r="BB239" s="35">
        <v>7899492</v>
      </c>
      <c r="BC239" s="35">
        <v>7899492</v>
      </c>
      <c r="BD239" s="35">
        <v>7899492</v>
      </c>
    </row>
    <row r="240" spans="1:56" x14ac:dyDescent="0.25">
      <c r="A240" s="35" t="s">
        <v>517</v>
      </c>
      <c r="B240" s="35">
        <v>13796</v>
      </c>
      <c r="C240" s="35">
        <v>0</v>
      </c>
      <c r="D240" s="35">
        <v>0</v>
      </c>
      <c r="E240" s="35">
        <v>0</v>
      </c>
      <c r="F240" s="35">
        <v>0</v>
      </c>
      <c r="G240" s="35">
        <v>0</v>
      </c>
      <c r="H240" s="35">
        <v>0</v>
      </c>
      <c r="I240" s="35">
        <v>0</v>
      </c>
      <c r="J240" s="35">
        <v>0</v>
      </c>
      <c r="K240" s="35">
        <v>0</v>
      </c>
      <c r="L240" s="35">
        <v>0</v>
      </c>
      <c r="M240" s="35" t="s">
        <v>829</v>
      </c>
      <c r="N240" s="35" t="s">
        <v>830</v>
      </c>
      <c r="O240" s="35" t="s">
        <v>2</v>
      </c>
      <c r="P240" s="35">
        <v>13796</v>
      </c>
      <c r="Q240" s="35">
        <v>977661</v>
      </c>
      <c r="R240" s="35">
        <v>78062.95</v>
      </c>
      <c r="S240" s="35">
        <v>5016104</v>
      </c>
      <c r="T240" s="35">
        <v>4178700</v>
      </c>
      <c r="U240" s="35">
        <v>837403.7</v>
      </c>
      <c r="V240" s="35">
        <v>0.16694300000000001</v>
      </c>
      <c r="W240" s="35">
        <v>2760321</v>
      </c>
      <c r="X240" s="35">
        <v>1042658</v>
      </c>
      <c r="Y240" s="35">
        <v>1717663</v>
      </c>
      <c r="Z240" s="35">
        <v>0.62226899999999996</v>
      </c>
      <c r="AA240" s="35">
        <v>1547925</v>
      </c>
      <c r="AB240" s="35">
        <v>1522471</v>
      </c>
      <c r="AC240" s="35">
        <v>25454.17</v>
      </c>
      <c r="AD240" s="35">
        <v>1.6444E-2</v>
      </c>
      <c r="AE240" s="35">
        <v>153591.5</v>
      </c>
      <c r="AF240" s="35">
        <v>65039.34</v>
      </c>
      <c r="AG240" s="35">
        <v>88552.11</v>
      </c>
      <c r="AH240" s="35">
        <v>0.57654300000000003</v>
      </c>
      <c r="AI240" s="35">
        <v>661939.1</v>
      </c>
      <c r="AJ240" s="35">
        <v>-967172</v>
      </c>
      <c r="AK240" s="35">
        <v>153591.5</v>
      </c>
      <c r="AL240" s="35">
        <v>153591.5</v>
      </c>
      <c r="AM240" s="35">
        <v>153591.5</v>
      </c>
      <c r="AN240" s="35">
        <v>153591.5</v>
      </c>
      <c r="AO240" s="35">
        <v>153591.5</v>
      </c>
      <c r="AP240" s="35">
        <v>153591.5</v>
      </c>
      <c r="AQ240" s="35">
        <v>153591.5</v>
      </c>
      <c r="AR240" s="35">
        <v>153591.5</v>
      </c>
      <c r="AS240" s="35">
        <v>153591.5</v>
      </c>
      <c r="AT240" s="35">
        <v>153591.5</v>
      </c>
      <c r="AU240" s="35">
        <v>1547925</v>
      </c>
      <c r="AV240" s="35">
        <v>1547925</v>
      </c>
      <c r="AW240" s="35">
        <v>1547925</v>
      </c>
      <c r="AX240" s="35">
        <v>1547925</v>
      </c>
      <c r="AY240" s="35">
        <v>1547925</v>
      </c>
      <c r="AZ240" s="35">
        <v>1547925</v>
      </c>
      <c r="BA240" s="35">
        <v>1547925</v>
      </c>
      <c r="BB240" s="35">
        <v>1547925</v>
      </c>
      <c r="BC240" s="35">
        <v>1547925</v>
      </c>
      <c r="BD240" s="35">
        <v>1547925</v>
      </c>
    </row>
    <row r="241" spans="1:56" x14ac:dyDescent="0.25">
      <c r="A241" s="35" t="s">
        <v>262</v>
      </c>
      <c r="B241" s="35">
        <v>13797</v>
      </c>
      <c r="C241" s="35">
        <v>0</v>
      </c>
      <c r="D241" s="35">
        <v>0</v>
      </c>
      <c r="E241" s="35">
        <v>0</v>
      </c>
      <c r="F241" s="35">
        <v>0</v>
      </c>
      <c r="G241" s="35">
        <v>0</v>
      </c>
      <c r="H241" s="35">
        <v>0</v>
      </c>
      <c r="I241" s="35">
        <v>0</v>
      </c>
      <c r="J241" s="35">
        <v>0</v>
      </c>
      <c r="K241" s="35">
        <v>0</v>
      </c>
      <c r="L241" s="35">
        <v>0</v>
      </c>
      <c r="M241" s="35" t="s">
        <v>829</v>
      </c>
      <c r="N241" s="35" t="s">
        <v>830</v>
      </c>
      <c r="O241" s="35" t="s">
        <v>2</v>
      </c>
      <c r="P241" s="35">
        <v>13797</v>
      </c>
      <c r="Q241" s="35">
        <v>1097661</v>
      </c>
      <c r="R241" s="35">
        <v>78062.95</v>
      </c>
      <c r="S241" s="35">
        <v>6772542</v>
      </c>
      <c r="T241" s="35">
        <v>3672466</v>
      </c>
      <c r="U241" s="35">
        <v>3100076</v>
      </c>
      <c r="V241" s="35">
        <v>0.45774199999999998</v>
      </c>
      <c r="W241" s="35">
        <v>5104719</v>
      </c>
      <c r="X241" s="35">
        <v>1721475</v>
      </c>
      <c r="Y241" s="35">
        <v>3383244</v>
      </c>
      <c r="Z241" s="35">
        <v>0.66276800000000002</v>
      </c>
      <c r="AA241" s="35">
        <v>4234721</v>
      </c>
      <c r="AB241" s="35">
        <v>1631914</v>
      </c>
      <c r="AC241" s="35">
        <v>2602807</v>
      </c>
      <c r="AD241" s="35">
        <v>0.61463500000000004</v>
      </c>
      <c r="AE241" s="35">
        <v>3217754</v>
      </c>
      <c r="AF241" s="35">
        <v>1078388</v>
      </c>
      <c r="AG241" s="35">
        <v>2139367</v>
      </c>
      <c r="AH241" s="35">
        <v>0.66486299999999998</v>
      </c>
      <c r="AI241" s="35">
        <v>2207520</v>
      </c>
      <c r="AJ241" s="35">
        <v>963642.9</v>
      </c>
      <c r="AK241" s="35">
        <v>3217754</v>
      </c>
      <c r="AL241" s="35">
        <v>3217754</v>
      </c>
      <c r="AM241" s="35">
        <v>3217754</v>
      </c>
      <c r="AN241" s="35">
        <v>3217754</v>
      </c>
      <c r="AO241" s="35">
        <v>3217754</v>
      </c>
      <c r="AP241" s="35">
        <v>3217754</v>
      </c>
      <c r="AQ241" s="35">
        <v>3217754</v>
      </c>
      <c r="AR241" s="35">
        <v>3217754</v>
      </c>
      <c r="AS241" s="35">
        <v>3217754</v>
      </c>
      <c r="AT241" s="35">
        <v>3217754</v>
      </c>
      <c r="AU241" s="35">
        <v>4234721</v>
      </c>
      <c r="AV241" s="35">
        <v>4234721</v>
      </c>
      <c r="AW241" s="35">
        <v>4234721</v>
      </c>
      <c r="AX241" s="35">
        <v>4234721</v>
      </c>
      <c r="AY241" s="35">
        <v>4234721</v>
      </c>
      <c r="AZ241" s="35">
        <v>4234721</v>
      </c>
      <c r="BA241" s="35">
        <v>4234721</v>
      </c>
      <c r="BB241" s="35">
        <v>4234721</v>
      </c>
      <c r="BC241" s="35">
        <v>4234721</v>
      </c>
      <c r="BD241" s="35">
        <v>4234721</v>
      </c>
    </row>
    <row r="242" spans="1:56" x14ac:dyDescent="0.25">
      <c r="A242" s="35" t="s">
        <v>509</v>
      </c>
      <c r="B242" s="35">
        <v>13798</v>
      </c>
      <c r="C242" s="35">
        <v>0</v>
      </c>
      <c r="D242" s="35">
        <v>0</v>
      </c>
      <c r="E242" s="35">
        <v>0</v>
      </c>
      <c r="F242" s="35">
        <v>0</v>
      </c>
      <c r="G242" s="35">
        <v>0</v>
      </c>
      <c r="H242" s="35">
        <v>0</v>
      </c>
      <c r="I242" s="35">
        <v>0</v>
      </c>
      <c r="J242" s="35">
        <v>0</v>
      </c>
      <c r="K242" s="35">
        <v>0</v>
      </c>
      <c r="L242" s="35">
        <v>0</v>
      </c>
      <c r="M242" s="35" t="s">
        <v>829</v>
      </c>
      <c r="N242" s="35" t="s">
        <v>830</v>
      </c>
      <c r="O242" s="35" t="s">
        <v>2</v>
      </c>
      <c r="P242" s="35">
        <v>13798</v>
      </c>
      <c r="Q242" s="35">
        <v>901661</v>
      </c>
      <c r="R242" s="35">
        <v>58547.21</v>
      </c>
      <c r="S242" s="35">
        <v>4910412</v>
      </c>
      <c r="T242" s="35">
        <v>3676918</v>
      </c>
      <c r="U242" s="35">
        <v>1233493</v>
      </c>
      <c r="V242" s="35">
        <v>0.25119999999999998</v>
      </c>
      <c r="W242" s="35">
        <v>3318279</v>
      </c>
      <c r="X242" s="35">
        <v>1239551</v>
      </c>
      <c r="Y242" s="35">
        <v>2078728</v>
      </c>
      <c r="Z242" s="35">
        <v>0.626448</v>
      </c>
      <c r="AA242" s="35">
        <v>540683</v>
      </c>
      <c r="AB242" s="35">
        <v>506577.8</v>
      </c>
      <c r="AC242" s="35">
        <v>34105.26</v>
      </c>
      <c r="AD242" s="35">
        <v>6.3077999999999995E-2</v>
      </c>
      <c r="AE242" s="35">
        <v>145259.70000000001</v>
      </c>
      <c r="AF242" s="35">
        <v>48981.53</v>
      </c>
      <c r="AG242" s="35">
        <v>96278.14</v>
      </c>
      <c r="AH242" s="35">
        <v>0.66279999999999994</v>
      </c>
      <c r="AI242" s="35">
        <v>1118520</v>
      </c>
      <c r="AJ242" s="35">
        <v>-863930</v>
      </c>
      <c r="AK242" s="35">
        <v>145259.70000000001</v>
      </c>
      <c r="AL242" s="35">
        <v>145259.70000000001</v>
      </c>
      <c r="AM242" s="35">
        <v>145259.70000000001</v>
      </c>
      <c r="AN242" s="35">
        <v>145259.70000000001</v>
      </c>
      <c r="AO242" s="35">
        <v>145259.70000000001</v>
      </c>
      <c r="AP242" s="35">
        <v>145259.70000000001</v>
      </c>
      <c r="AQ242" s="35">
        <v>145259.70000000001</v>
      </c>
      <c r="AR242" s="35">
        <v>145259.70000000001</v>
      </c>
      <c r="AS242" s="35">
        <v>145259.70000000001</v>
      </c>
      <c r="AT242" s="35">
        <v>145259.70000000001</v>
      </c>
      <c r="AU242" s="35">
        <v>540683</v>
      </c>
      <c r="AV242" s="35">
        <v>540683</v>
      </c>
      <c r="AW242" s="35">
        <v>540683</v>
      </c>
      <c r="AX242" s="35">
        <v>540683</v>
      </c>
      <c r="AY242" s="35">
        <v>540683</v>
      </c>
      <c r="AZ242" s="35">
        <v>540683</v>
      </c>
      <c r="BA242" s="35">
        <v>540683</v>
      </c>
      <c r="BB242" s="35">
        <v>540683</v>
      </c>
      <c r="BC242" s="35">
        <v>540683</v>
      </c>
      <c r="BD242" s="35">
        <v>540683</v>
      </c>
    </row>
    <row r="243" spans="1:56" x14ac:dyDescent="0.25">
      <c r="A243" s="35" t="s">
        <v>548</v>
      </c>
      <c r="B243" s="35">
        <v>13799</v>
      </c>
      <c r="C243" s="35">
        <v>0</v>
      </c>
      <c r="D243" s="35">
        <v>0</v>
      </c>
      <c r="E243" s="35">
        <v>0</v>
      </c>
      <c r="F243" s="35">
        <v>0</v>
      </c>
      <c r="G243" s="35">
        <v>0</v>
      </c>
      <c r="H243" s="35">
        <v>0</v>
      </c>
      <c r="I243" s="35">
        <v>0</v>
      </c>
      <c r="J243" s="35">
        <v>0</v>
      </c>
      <c r="K243" s="35">
        <v>0</v>
      </c>
      <c r="L243" s="35">
        <v>0</v>
      </c>
      <c r="M243" s="35" t="s">
        <v>829</v>
      </c>
      <c r="N243" s="35" t="s">
        <v>830</v>
      </c>
      <c r="O243" s="35" t="s">
        <v>2</v>
      </c>
      <c r="P243" s="35">
        <v>13799</v>
      </c>
      <c r="Q243" s="35">
        <v>1053661</v>
      </c>
      <c r="R243" s="35">
        <v>97578.69</v>
      </c>
      <c r="S243" s="35">
        <v>4978576</v>
      </c>
      <c r="T243" s="35">
        <v>2496468</v>
      </c>
      <c r="U243" s="35">
        <v>2482107</v>
      </c>
      <c r="V243" s="35">
        <v>0.498558</v>
      </c>
      <c r="W243" s="35">
        <v>3658766</v>
      </c>
      <c r="X243" s="35">
        <v>1088550</v>
      </c>
      <c r="Y243" s="35">
        <v>2570216</v>
      </c>
      <c r="Z243" s="35">
        <v>0.70248200000000005</v>
      </c>
      <c r="AA243" s="35">
        <v>218953.5</v>
      </c>
      <c r="AB243" s="35">
        <v>192798.4</v>
      </c>
      <c r="AC243" s="35">
        <v>26155.09</v>
      </c>
      <c r="AD243" s="35">
        <v>0.11945500000000001</v>
      </c>
      <c r="AE243" s="35">
        <v>83643.62</v>
      </c>
      <c r="AF243" s="35">
        <v>20852.21</v>
      </c>
      <c r="AG243" s="35">
        <v>62791.42</v>
      </c>
      <c r="AH243" s="35">
        <v>0.75070199999999998</v>
      </c>
      <c r="AI243" s="35">
        <v>1418977</v>
      </c>
      <c r="AJ243" s="35">
        <v>-1088448</v>
      </c>
      <c r="AK243" s="35">
        <v>83643.62</v>
      </c>
      <c r="AL243" s="35">
        <v>83643.62</v>
      </c>
      <c r="AM243" s="35">
        <v>83643.62</v>
      </c>
      <c r="AN243" s="35">
        <v>83643.62</v>
      </c>
      <c r="AO243" s="35">
        <v>83643.62</v>
      </c>
      <c r="AP243" s="35">
        <v>83643.62</v>
      </c>
      <c r="AQ243" s="35">
        <v>83643.62</v>
      </c>
      <c r="AR243" s="35">
        <v>83643.62</v>
      </c>
      <c r="AS243" s="35">
        <v>83643.62</v>
      </c>
      <c r="AT243" s="35">
        <v>83643.62</v>
      </c>
      <c r="AU243" s="35">
        <v>218953.5</v>
      </c>
      <c r="AV243" s="35">
        <v>218953.5</v>
      </c>
      <c r="AW243" s="35">
        <v>218953.5</v>
      </c>
      <c r="AX243" s="35">
        <v>218953.5</v>
      </c>
      <c r="AY243" s="35">
        <v>218953.5</v>
      </c>
      <c r="AZ243" s="35">
        <v>218953.5</v>
      </c>
      <c r="BA243" s="35">
        <v>218953.5</v>
      </c>
      <c r="BB243" s="35">
        <v>218953.5</v>
      </c>
      <c r="BC243" s="35">
        <v>218953.5</v>
      </c>
      <c r="BD243" s="35">
        <v>218953.5</v>
      </c>
    </row>
    <row r="244" spans="1:56" x14ac:dyDescent="0.25">
      <c r="A244" s="35" t="s">
        <v>171</v>
      </c>
      <c r="B244" s="35">
        <v>13805</v>
      </c>
      <c r="C244" s="35">
        <v>0</v>
      </c>
      <c r="D244" s="35">
        <v>0</v>
      </c>
      <c r="E244" s="35">
        <v>0</v>
      </c>
      <c r="F244" s="35">
        <v>0</v>
      </c>
      <c r="G244" s="35">
        <v>1</v>
      </c>
      <c r="H244" s="35">
        <v>0</v>
      </c>
      <c r="I244" s="35">
        <v>0</v>
      </c>
      <c r="J244" s="35">
        <v>0</v>
      </c>
      <c r="K244" s="35">
        <v>0</v>
      </c>
      <c r="L244" s="35">
        <v>0</v>
      </c>
      <c r="M244" s="35" t="s">
        <v>829</v>
      </c>
      <c r="N244" s="35" t="s">
        <v>830</v>
      </c>
      <c r="O244" s="35" t="s">
        <v>2</v>
      </c>
      <c r="P244" s="35">
        <v>13805</v>
      </c>
      <c r="Q244" s="35">
        <v>138000</v>
      </c>
      <c r="R244" s="35">
        <v>28133.48</v>
      </c>
      <c r="S244" s="35">
        <v>25880713</v>
      </c>
      <c r="T244" s="35">
        <v>15552820</v>
      </c>
      <c r="U244" s="35">
        <v>10327893</v>
      </c>
      <c r="V244" s="35">
        <v>0.39905800000000002</v>
      </c>
      <c r="W244" s="35">
        <v>13811003</v>
      </c>
      <c r="X244" s="35">
        <v>5179049</v>
      </c>
      <c r="Y244" s="35">
        <v>8631955</v>
      </c>
      <c r="Z244" s="35">
        <v>0.62500599999999995</v>
      </c>
      <c r="AA244" s="35">
        <v>14344390</v>
      </c>
      <c r="AB244" s="35">
        <v>6831373</v>
      </c>
      <c r="AC244" s="35">
        <v>7513017</v>
      </c>
      <c r="AD244" s="35">
        <v>0.52376</v>
      </c>
      <c r="AE244" s="35">
        <v>6581206</v>
      </c>
      <c r="AF244" s="35">
        <v>2234330</v>
      </c>
      <c r="AG244" s="35">
        <v>4346876</v>
      </c>
      <c r="AH244" s="35">
        <v>0.66049800000000003</v>
      </c>
      <c r="AI244" s="35">
        <v>8465821</v>
      </c>
      <c r="AJ244" s="35">
        <v>4180742</v>
      </c>
      <c r="AK244" s="35">
        <v>6581206</v>
      </c>
      <c r="AL244" s="35">
        <v>6581206</v>
      </c>
      <c r="AM244" s="35">
        <v>6581206</v>
      </c>
      <c r="AN244" s="35">
        <v>6581206</v>
      </c>
      <c r="AO244" s="35">
        <v>2234330</v>
      </c>
      <c r="AP244" s="35">
        <v>6581206</v>
      </c>
      <c r="AQ244" s="35">
        <v>6581206</v>
      </c>
      <c r="AR244" s="35">
        <v>6581206</v>
      </c>
      <c r="AS244" s="35">
        <v>6581206</v>
      </c>
      <c r="AT244" s="35">
        <v>6581206</v>
      </c>
      <c r="AU244" s="35">
        <v>14344390</v>
      </c>
      <c r="AV244" s="35">
        <v>14344390</v>
      </c>
      <c r="AW244" s="35">
        <v>14344390</v>
      </c>
      <c r="AX244" s="35">
        <v>14344390</v>
      </c>
      <c r="AY244" s="35">
        <v>6831373</v>
      </c>
      <c r="AZ244" s="35">
        <v>14344390</v>
      </c>
      <c r="BA244" s="35">
        <v>14344390</v>
      </c>
      <c r="BB244" s="35">
        <v>14344390</v>
      </c>
      <c r="BC244" s="35">
        <v>14344390</v>
      </c>
      <c r="BD244" s="35">
        <v>14344390</v>
      </c>
    </row>
    <row r="245" spans="1:56" x14ac:dyDescent="0.25">
      <c r="A245" s="35" t="s">
        <v>164</v>
      </c>
      <c r="B245" s="35">
        <v>13807</v>
      </c>
      <c r="C245" s="35">
        <v>0</v>
      </c>
      <c r="D245" s="35">
        <v>0</v>
      </c>
      <c r="E245" s="35">
        <v>0</v>
      </c>
      <c r="F245" s="35">
        <v>0</v>
      </c>
      <c r="G245" s="35">
        <v>1</v>
      </c>
      <c r="H245" s="35">
        <v>0</v>
      </c>
      <c r="I245" s="35">
        <v>0</v>
      </c>
      <c r="J245" s="35">
        <v>0</v>
      </c>
      <c r="K245" s="35">
        <v>0</v>
      </c>
      <c r="L245" s="35">
        <v>0</v>
      </c>
      <c r="M245" s="35" t="s">
        <v>829</v>
      </c>
      <c r="N245" s="35" t="s">
        <v>830</v>
      </c>
      <c r="O245" s="35" t="s">
        <v>2</v>
      </c>
      <c r="P245" s="35">
        <v>13807</v>
      </c>
      <c r="Q245" s="35">
        <v>322000</v>
      </c>
      <c r="R245" s="35">
        <v>28133.48</v>
      </c>
      <c r="S245" s="35">
        <v>25269658</v>
      </c>
      <c r="T245" s="35">
        <v>12000093</v>
      </c>
      <c r="U245" s="35">
        <v>13269565</v>
      </c>
      <c r="V245" s="35">
        <v>0.52511799999999997</v>
      </c>
      <c r="W245" s="35">
        <v>17188873</v>
      </c>
      <c r="X245" s="35">
        <v>6231001</v>
      </c>
      <c r="Y245" s="35">
        <v>10957872</v>
      </c>
      <c r="Z245" s="35">
        <v>0.63749800000000001</v>
      </c>
      <c r="AA245" s="35">
        <v>16220932</v>
      </c>
      <c r="AB245" s="35">
        <v>6450220</v>
      </c>
      <c r="AC245" s="35">
        <v>9770712</v>
      </c>
      <c r="AD245" s="35">
        <v>0.602352</v>
      </c>
      <c r="AE245" s="35">
        <v>8155698</v>
      </c>
      <c r="AF245" s="35">
        <v>2828346</v>
      </c>
      <c r="AG245" s="35">
        <v>5327352</v>
      </c>
      <c r="AH245" s="35">
        <v>0.65320599999999995</v>
      </c>
      <c r="AI245" s="35">
        <v>10607739</v>
      </c>
      <c r="AJ245" s="35">
        <v>4977219</v>
      </c>
      <c r="AK245" s="35">
        <v>8155698</v>
      </c>
      <c r="AL245" s="35">
        <v>8155698</v>
      </c>
      <c r="AM245" s="35">
        <v>8155698</v>
      </c>
      <c r="AN245" s="35">
        <v>8155698</v>
      </c>
      <c r="AO245" s="35">
        <v>2828346</v>
      </c>
      <c r="AP245" s="35">
        <v>8155698</v>
      </c>
      <c r="AQ245" s="35">
        <v>8155698</v>
      </c>
      <c r="AR245" s="35">
        <v>8155698</v>
      </c>
      <c r="AS245" s="35">
        <v>8155698</v>
      </c>
      <c r="AT245" s="35">
        <v>8155698</v>
      </c>
      <c r="AU245" s="35">
        <v>16220932</v>
      </c>
      <c r="AV245" s="35">
        <v>16220932</v>
      </c>
      <c r="AW245" s="35">
        <v>16220932</v>
      </c>
      <c r="AX245" s="35">
        <v>16220932</v>
      </c>
      <c r="AY245" s="35">
        <v>6450220</v>
      </c>
      <c r="AZ245" s="35">
        <v>16220932</v>
      </c>
      <c r="BA245" s="35">
        <v>16220932</v>
      </c>
      <c r="BB245" s="35">
        <v>16220932</v>
      </c>
      <c r="BC245" s="35">
        <v>16220932</v>
      </c>
      <c r="BD245" s="35">
        <v>16220932</v>
      </c>
    </row>
    <row r="246" spans="1:56" x14ac:dyDescent="0.25">
      <c r="A246" s="35" t="s">
        <v>313</v>
      </c>
      <c r="B246" s="35">
        <v>13813</v>
      </c>
      <c r="C246" s="35">
        <v>0</v>
      </c>
      <c r="D246" s="35">
        <v>0</v>
      </c>
      <c r="E246" s="35">
        <v>0</v>
      </c>
      <c r="F246" s="35">
        <v>0</v>
      </c>
      <c r="G246" s="35">
        <v>1</v>
      </c>
      <c r="H246" s="35">
        <v>0</v>
      </c>
      <c r="I246" s="35">
        <v>0</v>
      </c>
      <c r="J246" s="35">
        <v>0</v>
      </c>
      <c r="K246" s="35">
        <v>0</v>
      </c>
      <c r="L246" s="35">
        <v>0</v>
      </c>
      <c r="M246" s="35" t="s">
        <v>829</v>
      </c>
      <c r="N246" s="35" t="s">
        <v>830</v>
      </c>
      <c r="O246" s="35" t="s">
        <v>2</v>
      </c>
      <c r="P246" s="35">
        <v>13813</v>
      </c>
      <c r="Q246" s="35">
        <v>380000</v>
      </c>
      <c r="R246" s="35">
        <v>39031.480000000003</v>
      </c>
      <c r="S246" s="35">
        <v>21105648</v>
      </c>
      <c r="T246" s="35">
        <v>14516830</v>
      </c>
      <c r="U246" s="35">
        <v>6588818</v>
      </c>
      <c r="V246" s="35">
        <v>0.31218299999999999</v>
      </c>
      <c r="W246" s="35">
        <v>7291390</v>
      </c>
      <c r="X246" s="35">
        <v>3303434</v>
      </c>
      <c r="Y246" s="35">
        <v>3987956</v>
      </c>
      <c r="Z246" s="35">
        <v>0.54693999999999998</v>
      </c>
      <c r="AA246" s="35">
        <v>11860848</v>
      </c>
      <c r="AB246" s="35">
        <v>8125274</v>
      </c>
      <c r="AC246" s="35">
        <v>3735574</v>
      </c>
      <c r="AD246" s="35">
        <v>0.31495000000000001</v>
      </c>
      <c r="AE246" s="35">
        <v>2419177</v>
      </c>
      <c r="AF246" s="35">
        <v>1264162</v>
      </c>
      <c r="AG246" s="35">
        <v>1155015</v>
      </c>
      <c r="AH246" s="35">
        <v>0.477441</v>
      </c>
      <c r="AI246" s="35">
        <v>3568924</v>
      </c>
      <c r="AJ246" s="35">
        <v>735983.1</v>
      </c>
      <c r="AK246" s="35">
        <v>2419177</v>
      </c>
      <c r="AL246" s="35">
        <v>2419177</v>
      </c>
      <c r="AM246" s="35">
        <v>2419177</v>
      </c>
      <c r="AN246" s="35">
        <v>2419177</v>
      </c>
      <c r="AO246" s="35">
        <v>1264162</v>
      </c>
      <c r="AP246" s="35">
        <v>2419177</v>
      </c>
      <c r="AQ246" s="35">
        <v>2419177</v>
      </c>
      <c r="AR246" s="35">
        <v>2419177</v>
      </c>
      <c r="AS246" s="35">
        <v>2419177</v>
      </c>
      <c r="AT246" s="35">
        <v>2419177</v>
      </c>
      <c r="AU246" s="35">
        <v>11860848</v>
      </c>
      <c r="AV246" s="35">
        <v>11860848</v>
      </c>
      <c r="AW246" s="35">
        <v>11860848</v>
      </c>
      <c r="AX246" s="35">
        <v>11860848</v>
      </c>
      <c r="AY246" s="35">
        <v>8125274</v>
      </c>
      <c r="AZ246" s="35">
        <v>11860848</v>
      </c>
      <c r="BA246" s="35">
        <v>11860848</v>
      </c>
      <c r="BB246" s="35">
        <v>11860848</v>
      </c>
      <c r="BC246" s="35">
        <v>11860848</v>
      </c>
      <c r="BD246" s="35">
        <v>11860848</v>
      </c>
    </row>
    <row r="247" spans="1:56" x14ac:dyDescent="0.25">
      <c r="A247" s="35" t="s">
        <v>266</v>
      </c>
      <c r="B247" s="35">
        <v>13815</v>
      </c>
      <c r="C247" s="35">
        <v>0</v>
      </c>
      <c r="D247" s="35">
        <v>0</v>
      </c>
      <c r="E247" s="35">
        <v>0</v>
      </c>
      <c r="F247" s="35">
        <v>0</v>
      </c>
      <c r="G247" s="35">
        <v>1</v>
      </c>
      <c r="H247" s="35">
        <v>0</v>
      </c>
      <c r="I247" s="35">
        <v>0</v>
      </c>
      <c r="J247" s="35">
        <v>0</v>
      </c>
      <c r="K247" s="35">
        <v>0</v>
      </c>
      <c r="L247" s="35">
        <v>0</v>
      </c>
      <c r="M247" s="35" t="s">
        <v>829</v>
      </c>
      <c r="N247" s="35" t="s">
        <v>830</v>
      </c>
      <c r="O247" s="35" t="s">
        <v>2</v>
      </c>
      <c r="P247" s="35">
        <v>13815</v>
      </c>
      <c r="Q247" s="35">
        <v>380000</v>
      </c>
      <c r="R247" s="35">
        <v>39031.480000000003</v>
      </c>
      <c r="S247" s="35">
        <v>22116703</v>
      </c>
      <c r="T247" s="35">
        <v>15487762</v>
      </c>
      <c r="U247" s="35">
        <v>6628940</v>
      </c>
      <c r="V247" s="35">
        <v>0.29972599999999999</v>
      </c>
      <c r="W247" s="35">
        <v>13727828</v>
      </c>
      <c r="X247" s="35">
        <v>8807149</v>
      </c>
      <c r="Y247" s="35">
        <v>4920679</v>
      </c>
      <c r="Z247" s="35">
        <v>0.35844599999999999</v>
      </c>
      <c r="AA247" s="35">
        <v>10808276</v>
      </c>
      <c r="AB247" s="35">
        <v>6356280</v>
      </c>
      <c r="AC247" s="35">
        <v>4451996</v>
      </c>
      <c r="AD247" s="35">
        <v>0.41190599999999999</v>
      </c>
      <c r="AE247" s="35">
        <v>5815629</v>
      </c>
      <c r="AF247" s="35">
        <v>3336623</v>
      </c>
      <c r="AG247" s="35">
        <v>2479006</v>
      </c>
      <c r="AH247" s="35">
        <v>0.42626599999999998</v>
      </c>
      <c r="AI247" s="35">
        <v>4501648</v>
      </c>
      <c r="AJ247" s="35">
        <v>2059975</v>
      </c>
      <c r="AK247" s="35">
        <v>5815629</v>
      </c>
      <c r="AL247" s="35">
        <v>5815629</v>
      </c>
      <c r="AM247" s="35">
        <v>5815629</v>
      </c>
      <c r="AN247" s="35">
        <v>5815629</v>
      </c>
      <c r="AO247" s="35">
        <v>3336623</v>
      </c>
      <c r="AP247" s="35">
        <v>5815629</v>
      </c>
      <c r="AQ247" s="35">
        <v>5815629</v>
      </c>
      <c r="AR247" s="35">
        <v>5815629</v>
      </c>
      <c r="AS247" s="35">
        <v>5815629</v>
      </c>
      <c r="AT247" s="35">
        <v>5815629</v>
      </c>
      <c r="AU247" s="35">
        <v>10808276</v>
      </c>
      <c r="AV247" s="35">
        <v>10808276</v>
      </c>
      <c r="AW247" s="35">
        <v>10808276</v>
      </c>
      <c r="AX247" s="35">
        <v>10808276</v>
      </c>
      <c r="AY247" s="35">
        <v>6356280</v>
      </c>
      <c r="AZ247" s="35">
        <v>10808276</v>
      </c>
      <c r="BA247" s="35">
        <v>10808276</v>
      </c>
      <c r="BB247" s="35">
        <v>10808276</v>
      </c>
      <c r="BC247" s="35">
        <v>10808276</v>
      </c>
      <c r="BD247" s="35">
        <v>10808276</v>
      </c>
    </row>
    <row r="248" spans="1:56" x14ac:dyDescent="0.25">
      <c r="A248" s="35" t="s">
        <v>197</v>
      </c>
      <c r="B248" s="35">
        <v>13817</v>
      </c>
      <c r="C248" s="35">
        <v>0</v>
      </c>
      <c r="D248" s="35">
        <v>0</v>
      </c>
      <c r="E248" s="35">
        <v>0</v>
      </c>
      <c r="F248" s="35">
        <v>0</v>
      </c>
      <c r="G248" s="35">
        <v>1</v>
      </c>
      <c r="H248" s="35">
        <v>0</v>
      </c>
      <c r="I248" s="35">
        <v>0</v>
      </c>
      <c r="J248" s="35">
        <v>0</v>
      </c>
      <c r="K248" s="35">
        <v>0</v>
      </c>
      <c r="L248" s="35">
        <v>0</v>
      </c>
      <c r="M248" s="35" t="s">
        <v>829</v>
      </c>
      <c r="N248" s="35" t="s">
        <v>830</v>
      </c>
      <c r="O248" s="35" t="s">
        <v>2</v>
      </c>
      <c r="P248" s="35">
        <v>13817</v>
      </c>
      <c r="Q248" s="35">
        <v>668000</v>
      </c>
      <c r="R248" s="35">
        <v>97578.69</v>
      </c>
      <c r="S248" s="35">
        <v>25696318</v>
      </c>
      <c r="T248" s="35">
        <v>11533012</v>
      </c>
      <c r="U248" s="35">
        <v>14163305</v>
      </c>
      <c r="V248" s="35">
        <v>0.55118</v>
      </c>
      <c r="W248" s="35">
        <v>18358657</v>
      </c>
      <c r="X248" s="35">
        <v>5339866</v>
      </c>
      <c r="Y248" s="35">
        <v>13018791</v>
      </c>
      <c r="Z248" s="35">
        <v>0.70913599999999999</v>
      </c>
      <c r="AA248" s="35">
        <v>15104900</v>
      </c>
      <c r="AB248" s="35">
        <v>6264090</v>
      </c>
      <c r="AC248" s="35">
        <v>8840810</v>
      </c>
      <c r="AD248" s="35">
        <v>0.58529399999999998</v>
      </c>
      <c r="AE248" s="35">
        <v>6490734</v>
      </c>
      <c r="AF248" s="35">
        <v>1911446</v>
      </c>
      <c r="AG248" s="35">
        <v>4579287</v>
      </c>
      <c r="AH248" s="35">
        <v>0.705511</v>
      </c>
      <c r="AI248" s="35">
        <v>12253212</v>
      </c>
      <c r="AJ248" s="35">
        <v>3813709</v>
      </c>
      <c r="AK248" s="35">
        <v>6490734</v>
      </c>
      <c r="AL248" s="35">
        <v>6490734</v>
      </c>
      <c r="AM248" s="35">
        <v>6490734</v>
      </c>
      <c r="AN248" s="35">
        <v>6490734</v>
      </c>
      <c r="AO248" s="35">
        <v>1911446</v>
      </c>
      <c r="AP248" s="35">
        <v>6490734</v>
      </c>
      <c r="AQ248" s="35">
        <v>6490734</v>
      </c>
      <c r="AR248" s="35">
        <v>6490734</v>
      </c>
      <c r="AS248" s="35">
        <v>6490734</v>
      </c>
      <c r="AT248" s="35">
        <v>6490734</v>
      </c>
      <c r="AU248" s="35">
        <v>15104900</v>
      </c>
      <c r="AV248" s="35">
        <v>15104900</v>
      </c>
      <c r="AW248" s="35">
        <v>15104900</v>
      </c>
      <c r="AX248" s="35">
        <v>15104900</v>
      </c>
      <c r="AY248" s="35">
        <v>6264090</v>
      </c>
      <c r="AZ248" s="35">
        <v>15104900</v>
      </c>
      <c r="BA248" s="35">
        <v>15104900</v>
      </c>
      <c r="BB248" s="35">
        <v>15104900</v>
      </c>
      <c r="BC248" s="35">
        <v>15104900</v>
      </c>
      <c r="BD248" s="35">
        <v>15104900</v>
      </c>
    </row>
    <row r="249" spans="1:56" x14ac:dyDescent="0.25">
      <c r="A249" s="35" t="s">
        <v>757</v>
      </c>
      <c r="B249" s="35">
        <v>13818</v>
      </c>
      <c r="C249" s="35">
        <v>0</v>
      </c>
      <c r="D249" s="35">
        <v>0</v>
      </c>
      <c r="E249" s="35">
        <v>0</v>
      </c>
      <c r="F249" s="35">
        <v>0</v>
      </c>
      <c r="G249" s="35">
        <v>0</v>
      </c>
      <c r="H249" s="35">
        <v>0</v>
      </c>
      <c r="I249" s="35">
        <v>0</v>
      </c>
      <c r="J249" s="35">
        <v>0</v>
      </c>
      <c r="K249" s="35">
        <v>0</v>
      </c>
      <c r="L249" s="35">
        <v>0</v>
      </c>
      <c r="M249" s="35" t="s">
        <v>829</v>
      </c>
      <c r="N249" s="35" t="s">
        <v>830</v>
      </c>
      <c r="O249" s="35" t="s">
        <v>2</v>
      </c>
      <c r="P249" s="35">
        <v>13818</v>
      </c>
      <c r="Q249" s="35">
        <v>380000</v>
      </c>
      <c r="R249" s="35">
        <v>39031.480000000003</v>
      </c>
      <c r="S249" s="35">
        <v>126123.9</v>
      </c>
      <c r="T249" s="35">
        <v>126123.9</v>
      </c>
      <c r="U249" s="35">
        <v>0</v>
      </c>
      <c r="V249" s="35">
        <v>0</v>
      </c>
      <c r="W249" s="35">
        <v>1898.057</v>
      </c>
      <c r="X249" s="35">
        <v>1898.057</v>
      </c>
      <c r="Y249" s="35">
        <v>0</v>
      </c>
      <c r="Z249" s="35">
        <v>0</v>
      </c>
      <c r="AA249" s="35">
        <v>124210.5</v>
      </c>
      <c r="AB249" s="35">
        <v>124210.5</v>
      </c>
      <c r="AC249" s="35">
        <v>0</v>
      </c>
      <c r="AD249" s="35">
        <v>0</v>
      </c>
      <c r="AE249" s="35">
        <v>1855.0129999999999</v>
      </c>
      <c r="AF249" s="35">
        <v>1855.0129999999999</v>
      </c>
      <c r="AG249" s="35">
        <v>0</v>
      </c>
      <c r="AH249" s="35">
        <v>0</v>
      </c>
      <c r="AI249" s="35">
        <v>-419031</v>
      </c>
      <c r="AJ249" s="35">
        <v>-419031</v>
      </c>
      <c r="AK249" s="35">
        <v>1855.0129999999999</v>
      </c>
      <c r="AL249" s="35">
        <v>1855.0129999999999</v>
      </c>
      <c r="AM249" s="35">
        <v>1855.0129999999999</v>
      </c>
      <c r="AN249" s="35">
        <v>1855.0129999999999</v>
      </c>
      <c r="AO249" s="35">
        <v>1855.0129999999999</v>
      </c>
      <c r="AP249" s="35">
        <v>1855.0129999999999</v>
      </c>
      <c r="AQ249" s="35">
        <v>1855.0129999999999</v>
      </c>
      <c r="AR249" s="35">
        <v>1855.0129999999999</v>
      </c>
      <c r="AS249" s="35">
        <v>1855.0129999999999</v>
      </c>
      <c r="AT249" s="35">
        <v>1855.0129999999999</v>
      </c>
      <c r="AU249" s="35">
        <v>124210.5</v>
      </c>
      <c r="AV249" s="35">
        <v>124210.5</v>
      </c>
      <c r="AW249" s="35">
        <v>124210.5</v>
      </c>
      <c r="AX249" s="35">
        <v>124210.5</v>
      </c>
      <c r="AY249" s="35">
        <v>124210.5</v>
      </c>
      <c r="AZ249" s="35">
        <v>124210.5</v>
      </c>
      <c r="BA249" s="35">
        <v>124210.5</v>
      </c>
      <c r="BB249" s="35">
        <v>124210.5</v>
      </c>
      <c r="BC249" s="35">
        <v>124210.5</v>
      </c>
      <c r="BD249" s="35">
        <v>124210.5</v>
      </c>
    </row>
    <row r="250" spans="1:56" x14ac:dyDescent="0.25">
      <c r="A250" s="35" t="s">
        <v>540</v>
      </c>
      <c r="B250" s="35">
        <v>13827</v>
      </c>
      <c r="C250" s="35">
        <v>0</v>
      </c>
      <c r="D250" s="35">
        <v>0</v>
      </c>
      <c r="E250" s="35">
        <v>0</v>
      </c>
      <c r="F250" s="35">
        <v>0</v>
      </c>
      <c r="G250" s="35">
        <v>0</v>
      </c>
      <c r="H250" s="35">
        <v>0</v>
      </c>
      <c r="I250" s="35">
        <v>0</v>
      </c>
      <c r="J250" s="35">
        <v>0</v>
      </c>
      <c r="K250" s="35">
        <v>0</v>
      </c>
      <c r="L250" s="35">
        <v>0</v>
      </c>
      <c r="M250" s="35" t="s">
        <v>829</v>
      </c>
      <c r="N250" s="35" t="s">
        <v>830</v>
      </c>
      <c r="O250" s="35" t="s">
        <v>2</v>
      </c>
      <c r="P250" s="35">
        <v>13827</v>
      </c>
      <c r="Q250" s="35">
        <v>566203.30000000005</v>
      </c>
      <c r="R250" s="35">
        <v>39031.480000000003</v>
      </c>
      <c r="S250" s="35">
        <v>4896240</v>
      </c>
      <c r="T250" s="35">
        <v>3888146</v>
      </c>
      <c r="U250" s="35">
        <v>1008093</v>
      </c>
      <c r="V250" s="35">
        <v>0.20589099999999999</v>
      </c>
      <c r="W250" s="35">
        <v>2279784</v>
      </c>
      <c r="X250" s="35">
        <v>1165388</v>
      </c>
      <c r="Y250" s="35">
        <v>1114396</v>
      </c>
      <c r="Z250" s="35">
        <v>0.488817</v>
      </c>
      <c r="AA250" s="35">
        <v>691419.1</v>
      </c>
      <c r="AB250" s="35">
        <v>586879.80000000005</v>
      </c>
      <c r="AC250" s="35">
        <v>104539.3</v>
      </c>
      <c r="AD250" s="35">
        <v>0.151195</v>
      </c>
      <c r="AE250" s="35">
        <v>183212.6</v>
      </c>
      <c r="AF250" s="35">
        <v>113553.60000000001</v>
      </c>
      <c r="AG250" s="35">
        <v>69658.98</v>
      </c>
      <c r="AH250" s="35">
        <v>0.38020799999999999</v>
      </c>
      <c r="AI250" s="35">
        <v>509161.3</v>
      </c>
      <c r="AJ250" s="35">
        <v>-535576</v>
      </c>
      <c r="AK250" s="35">
        <v>183212.6</v>
      </c>
      <c r="AL250" s="35">
        <v>183212.6</v>
      </c>
      <c r="AM250" s="35">
        <v>183212.6</v>
      </c>
      <c r="AN250" s="35">
        <v>183212.6</v>
      </c>
      <c r="AO250" s="35">
        <v>183212.6</v>
      </c>
      <c r="AP250" s="35">
        <v>183212.6</v>
      </c>
      <c r="AQ250" s="35">
        <v>183212.6</v>
      </c>
      <c r="AR250" s="35">
        <v>183212.6</v>
      </c>
      <c r="AS250" s="35">
        <v>183212.6</v>
      </c>
      <c r="AT250" s="35">
        <v>183212.6</v>
      </c>
      <c r="AU250" s="35">
        <v>691419.1</v>
      </c>
      <c r="AV250" s="35">
        <v>691419.1</v>
      </c>
      <c r="AW250" s="35">
        <v>691419.1</v>
      </c>
      <c r="AX250" s="35">
        <v>691419.1</v>
      </c>
      <c r="AY250" s="35">
        <v>691419.1</v>
      </c>
      <c r="AZ250" s="35">
        <v>691419.1</v>
      </c>
      <c r="BA250" s="35">
        <v>691419.1</v>
      </c>
      <c r="BB250" s="35">
        <v>691419.1</v>
      </c>
      <c r="BC250" s="35">
        <v>691419.1</v>
      </c>
      <c r="BD250" s="35">
        <v>691419.1</v>
      </c>
    </row>
    <row r="251" spans="1:56" x14ac:dyDescent="0.25">
      <c r="A251" s="35" t="s">
        <v>347</v>
      </c>
      <c r="B251" s="35">
        <v>13829</v>
      </c>
      <c r="C251" s="35">
        <v>0</v>
      </c>
      <c r="D251" s="35">
        <v>0</v>
      </c>
      <c r="E251" s="35">
        <v>0</v>
      </c>
      <c r="F251" s="35">
        <v>0</v>
      </c>
      <c r="G251" s="35">
        <v>0</v>
      </c>
      <c r="H251" s="35">
        <v>0</v>
      </c>
      <c r="I251" s="35">
        <v>0</v>
      </c>
      <c r="J251" s="35">
        <v>0</v>
      </c>
      <c r="K251" s="35">
        <v>0</v>
      </c>
      <c r="L251" s="35">
        <v>0</v>
      </c>
      <c r="M251" s="35" t="s">
        <v>829</v>
      </c>
      <c r="N251" s="35" t="s">
        <v>830</v>
      </c>
      <c r="O251" s="35" t="s">
        <v>2</v>
      </c>
      <c r="P251" s="35">
        <v>13829</v>
      </c>
      <c r="Q251" s="35">
        <v>500000</v>
      </c>
      <c r="R251" s="35">
        <v>39031.480000000003</v>
      </c>
      <c r="S251" s="35">
        <v>7438644</v>
      </c>
      <c r="T251" s="35">
        <v>4971887</v>
      </c>
      <c r="U251" s="35">
        <v>2466757</v>
      </c>
      <c r="V251" s="35">
        <v>0.33161400000000002</v>
      </c>
      <c r="W251" s="35">
        <v>3569619</v>
      </c>
      <c r="X251" s="35">
        <v>1694022</v>
      </c>
      <c r="Y251" s="35">
        <v>1875598</v>
      </c>
      <c r="Z251" s="35">
        <v>0.52543399999999996</v>
      </c>
      <c r="AA251" s="35">
        <v>3215405</v>
      </c>
      <c r="AB251" s="35">
        <v>1992583</v>
      </c>
      <c r="AC251" s="35">
        <v>1222822</v>
      </c>
      <c r="AD251" s="35">
        <v>0.380301</v>
      </c>
      <c r="AE251" s="35">
        <v>1070428</v>
      </c>
      <c r="AF251" s="35">
        <v>483125.6</v>
      </c>
      <c r="AG251" s="35">
        <v>587302.80000000005</v>
      </c>
      <c r="AH251" s="35">
        <v>0.54866099999999995</v>
      </c>
      <c r="AI251" s="35">
        <v>1336566</v>
      </c>
      <c r="AJ251" s="35">
        <v>48271.34</v>
      </c>
      <c r="AK251" s="35">
        <v>1070428</v>
      </c>
      <c r="AL251" s="35">
        <v>1070428</v>
      </c>
      <c r="AM251" s="35">
        <v>1070428</v>
      </c>
      <c r="AN251" s="35">
        <v>1070428</v>
      </c>
      <c r="AO251" s="35">
        <v>1070428</v>
      </c>
      <c r="AP251" s="35">
        <v>1070428</v>
      </c>
      <c r="AQ251" s="35">
        <v>1070428</v>
      </c>
      <c r="AR251" s="35">
        <v>1070428</v>
      </c>
      <c r="AS251" s="35">
        <v>1070428</v>
      </c>
      <c r="AT251" s="35">
        <v>1070428</v>
      </c>
      <c r="AU251" s="35">
        <v>3215405</v>
      </c>
      <c r="AV251" s="35">
        <v>3215405</v>
      </c>
      <c r="AW251" s="35">
        <v>3215405</v>
      </c>
      <c r="AX251" s="35">
        <v>3215405</v>
      </c>
      <c r="AY251" s="35">
        <v>3215405</v>
      </c>
      <c r="AZ251" s="35">
        <v>3215405</v>
      </c>
      <c r="BA251" s="35">
        <v>3215405</v>
      </c>
      <c r="BB251" s="35">
        <v>3215405</v>
      </c>
      <c r="BC251" s="35">
        <v>3215405</v>
      </c>
      <c r="BD251" s="35">
        <v>3215405</v>
      </c>
    </row>
    <row r="252" spans="1:56" x14ac:dyDescent="0.25">
      <c r="A252" s="35" t="s">
        <v>136</v>
      </c>
      <c r="B252" s="35">
        <v>13835</v>
      </c>
      <c r="C252" s="35">
        <v>0</v>
      </c>
      <c r="D252" s="35">
        <v>0</v>
      </c>
      <c r="E252" s="35">
        <v>0</v>
      </c>
      <c r="F252" s="35">
        <v>0</v>
      </c>
      <c r="G252" s="35">
        <v>1</v>
      </c>
      <c r="H252" s="35">
        <v>0</v>
      </c>
      <c r="I252" s="35">
        <v>0</v>
      </c>
      <c r="J252" s="35">
        <v>0</v>
      </c>
      <c r="K252" s="35">
        <v>0</v>
      </c>
      <c r="L252" s="35">
        <v>0</v>
      </c>
      <c r="M252" s="35" t="s">
        <v>829</v>
      </c>
      <c r="N252" s="35" t="s">
        <v>830</v>
      </c>
      <c r="O252" s="35" t="s">
        <v>2</v>
      </c>
      <c r="P252" s="35">
        <v>13835</v>
      </c>
      <c r="Q252" s="35">
        <v>532000</v>
      </c>
      <c r="R252" s="35">
        <v>78062.95</v>
      </c>
      <c r="S252" s="35">
        <v>19063565</v>
      </c>
      <c r="T252" s="35">
        <v>7411591</v>
      </c>
      <c r="U252" s="35">
        <v>11651974</v>
      </c>
      <c r="V252" s="35">
        <v>0.61121700000000001</v>
      </c>
      <c r="W252" s="35">
        <v>24357063</v>
      </c>
      <c r="X252" s="35">
        <v>7738737</v>
      </c>
      <c r="Y252" s="35">
        <v>16618326</v>
      </c>
      <c r="Z252" s="35">
        <v>0.68228</v>
      </c>
      <c r="AA252" s="35">
        <v>13734554</v>
      </c>
      <c r="AB252" s="35">
        <v>3814309</v>
      </c>
      <c r="AC252" s="35">
        <v>9920245</v>
      </c>
      <c r="AD252" s="35">
        <v>0.72228400000000004</v>
      </c>
      <c r="AE252" s="35">
        <v>19748467</v>
      </c>
      <c r="AF252" s="35">
        <v>5376357</v>
      </c>
      <c r="AG252" s="35">
        <v>14372110</v>
      </c>
      <c r="AH252" s="35">
        <v>0.72775800000000002</v>
      </c>
      <c r="AI252" s="35">
        <v>16008263</v>
      </c>
      <c r="AJ252" s="35">
        <v>13762047</v>
      </c>
      <c r="AK252" s="35">
        <v>19748467</v>
      </c>
      <c r="AL252" s="35">
        <v>19748467</v>
      </c>
      <c r="AM252" s="35">
        <v>19748467</v>
      </c>
      <c r="AN252" s="35">
        <v>19748467</v>
      </c>
      <c r="AO252" s="35">
        <v>5376357</v>
      </c>
      <c r="AP252" s="35">
        <v>19748467</v>
      </c>
      <c r="AQ252" s="35">
        <v>19748467</v>
      </c>
      <c r="AR252" s="35">
        <v>19748467</v>
      </c>
      <c r="AS252" s="35">
        <v>19748467</v>
      </c>
      <c r="AT252" s="35">
        <v>19748467</v>
      </c>
      <c r="AU252" s="35">
        <v>13734554</v>
      </c>
      <c r="AV252" s="35">
        <v>13734554</v>
      </c>
      <c r="AW252" s="35">
        <v>13734554</v>
      </c>
      <c r="AX252" s="35">
        <v>13734554</v>
      </c>
      <c r="AY252" s="35">
        <v>3814309</v>
      </c>
      <c r="AZ252" s="35">
        <v>13734554</v>
      </c>
      <c r="BA252" s="35">
        <v>13734554</v>
      </c>
      <c r="BB252" s="35">
        <v>13734554</v>
      </c>
      <c r="BC252" s="35">
        <v>13734554</v>
      </c>
      <c r="BD252" s="35">
        <v>13734554</v>
      </c>
    </row>
    <row r="253" spans="1:56" x14ac:dyDescent="0.25">
      <c r="A253" s="35" t="s">
        <v>521</v>
      </c>
      <c r="B253" s="35">
        <v>13837</v>
      </c>
      <c r="C253" s="35">
        <v>0</v>
      </c>
      <c r="D253" s="35">
        <v>0</v>
      </c>
      <c r="E253" s="35">
        <v>0</v>
      </c>
      <c r="F253" s="35">
        <v>0</v>
      </c>
      <c r="G253" s="35">
        <v>1</v>
      </c>
      <c r="H253" s="35">
        <v>0</v>
      </c>
      <c r="I253" s="35">
        <v>0</v>
      </c>
      <c r="J253" s="35">
        <v>0</v>
      </c>
      <c r="K253" s="35">
        <v>0</v>
      </c>
      <c r="L253" s="35">
        <v>0</v>
      </c>
      <c r="M253" s="35" t="s">
        <v>829</v>
      </c>
      <c r="N253" s="35" t="s">
        <v>830</v>
      </c>
      <c r="O253" s="35" t="s">
        <v>2</v>
      </c>
      <c r="P253" s="35">
        <v>13837</v>
      </c>
      <c r="Q253" s="35">
        <v>456000</v>
      </c>
      <c r="R253" s="35">
        <v>58547.21</v>
      </c>
      <c r="S253" s="35">
        <v>9293513</v>
      </c>
      <c r="T253" s="35">
        <v>8130937</v>
      </c>
      <c r="U253" s="35">
        <v>1162576</v>
      </c>
      <c r="V253" s="35">
        <v>0.12509500000000001</v>
      </c>
      <c r="W253" s="35">
        <v>3798841</v>
      </c>
      <c r="X253" s="35">
        <v>1739694</v>
      </c>
      <c r="Y253" s="35">
        <v>2059147</v>
      </c>
      <c r="Z253" s="35">
        <v>0.54204600000000003</v>
      </c>
      <c r="AA253" s="35">
        <v>4003524</v>
      </c>
      <c r="AB253" s="35">
        <v>3997910</v>
      </c>
      <c r="AC253" s="35">
        <v>5613.1580000000004</v>
      </c>
      <c r="AD253" s="35">
        <v>1.402E-3</v>
      </c>
      <c r="AE253" s="35">
        <v>442448.8</v>
      </c>
      <c r="AF253" s="35">
        <v>357938</v>
      </c>
      <c r="AG253" s="35">
        <v>84510.81</v>
      </c>
      <c r="AH253" s="35">
        <v>0.19100700000000001</v>
      </c>
      <c r="AI253" s="35">
        <v>1544600</v>
      </c>
      <c r="AJ253" s="35">
        <v>-430036</v>
      </c>
      <c r="AK253" s="35">
        <v>442448.8</v>
      </c>
      <c r="AL253" s="35">
        <v>442448.8</v>
      </c>
      <c r="AM253" s="35">
        <v>442448.8</v>
      </c>
      <c r="AN253" s="35">
        <v>442448.8</v>
      </c>
      <c r="AO253" s="35">
        <v>357938</v>
      </c>
      <c r="AP253" s="35">
        <v>442448.8</v>
      </c>
      <c r="AQ253" s="35">
        <v>442448.8</v>
      </c>
      <c r="AR253" s="35">
        <v>442448.8</v>
      </c>
      <c r="AS253" s="35">
        <v>442448.8</v>
      </c>
      <c r="AT253" s="35">
        <v>442448.8</v>
      </c>
      <c r="AU253" s="35">
        <v>4003524</v>
      </c>
      <c r="AV253" s="35">
        <v>4003524</v>
      </c>
      <c r="AW253" s="35">
        <v>4003524</v>
      </c>
      <c r="AX253" s="35">
        <v>4003524</v>
      </c>
      <c r="AY253" s="35">
        <v>3997910</v>
      </c>
      <c r="AZ253" s="35">
        <v>4003524</v>
      </c>
      <c r="BA253" s="35">
        <v>4003524</v>
      </c>
      <c r="BB253" s="35">
        <v>4003524</v>
      </c>
      <c r="BC253" s="35">
        <v>4003524</v>
      </c>
      <c r="BD253" s="35">
        <v>4003524</v>
      </c>
    </row>
    <row r="254" spans="1:56" x14ac:dyDescent="0.25">
      <c r="A254" s="35" t="s">
        <v>249</v>
      </c>
      <c r="B254" s="35">
        <v>13838</v>
      </c>
      <c r="C254" s="35">
        <v>0</v>
      </c>
      <c r="D254" s="35">
        <v>0</v>
      </c>
      <c r="E254" s="35">
        <v>0</v>
      </c>
      <c r="F254" s="35">
        <v>0</v>
      </c>
      <c r="G254" s="35">
        <v>1</v>
      </c>
      <c r="H254" s="35">
        <v>0</v>
      </c>
      <c r="I254" s="35">
        <v>0</v>
      </c>
      <c r="J254" s="35">
        <v>0</v>
      </c>
      <c r="K254" s="35">
        <v>0</v>
      </c>
      <c r="L254" s="35">
        <v>0</v>
      </c>
      <c r="M254" s="35" t="s">
        <v>829</v>
      </c>
      <c r="N254" s="35" t="s">
        <v>830</v>
      </c>
      <c r="O254" s="35" t="s">
        <v>2</v>
      </c>
      <c r="P254" s="35">
        <v>13838</v>
      </c>
      <c r="Q254" s="35">
        <v>1063143</v>
      </c>
      <c r="R254" s="35">
        <v>97578.69</v>
      </c>
      <c r="S254" s="35">
        <v>10958438</v>
      </c>
      <c r="T254" s="35">
        <v>5699462</v>
      </c>
      <c r="U254" s="35">
        <v>5258976</v>
      </c>
      <c r="V254" s="35">
        <v>0.479902</v>
      </c>
      <c r="W254" s="35">
        <v>9756439</v>
      </c>
      <c r="X254" s="35">
        <v>2829762</v>
      </c>
      <c r="Y254" s="35">
        <v>6926677</v>
      </c>
      <c r="Z254" s="35">
        <v>0.70996000000000004</v>
      </c>
      <c r="AA254" s="35">
        <v>4577901</v>
      </c>
      <c r="AB254" s="35">
        <v>1633633</v>
      </c>
      <c r="AC254" s="35">
        <v>2944268</v>
      </c>
      <c r="AD254" s="35">
        <v>0.64314800000000005</v>
      </c>
      <c r="AE254" s="35">
        <v>3259818</v>
      </c>
      <c r="AF254" s="35">
        <v>979242.4</v>
      </c>
      <c r="AG254" s="35">
        <v>2280576</v>
      </c>
      <c r="AH254" s="35">
        <v>0.69960199999999995</v>
      </c>
      <c r="AI254" s="35">
        <v>5765955</v>
      </c>
      <c r="AJ254" s="35">
        <v>1119854</v>
      </c>
      <c r="AK254" s="35">
        <v>3259818</v>
      </c>
      <c r="AL254" s="35">
        <v>3259818</v>
      </c>
      <c r="AM254" s="35">
        <v>3259818</v>
      </c>
      <c r="AN254" s="35">
        <v>3259818</v>
      </c>
      <c r="AO254" s="35">
        <v>979242.4</v>
      </c>
      <c r="AP254" s="35">
        <v>3259818</v>
      </c>
      <c r="AQ254" s="35">
        <v>3259818</v>
      </c>
      <c r="AR254" s="35">
        <v>3259818</v>
      </c>
      <c r="AS254" s="35">
        <v>3259818</v>
      </c>
      <c r="AT254" s="35">
        <v>3259818</v>
      </c>
      <c r="AU254" s="35">
        <v>4577901</v>
      </c>
      <c r="AV254" s="35">
        <v>4577901</v>
      </c>
      <c r="AW254" s="35">
        <v>4577901</v>
      </c>
      <c r="AX254" s="35">
        <v>4577901</v>
      </c>
      <c r="AY254" s="35">
        <v>1633633</v>
      </c>
      <c r="AZ254" s="35">
        <v>4577901</v>
      </c>
      <c r="BA254" s="35">
        <v>4577901</v>
      </c>
      <c r="BB254" s="35">
        <v>4577901</v>
      </c>
      <c r="BC254" s="35">
        <v>4577901</v>
      </c>
      <c r="BD254" s="35">
        <v>4577901</v>
      </c>
    </row>
    <row r="255" spans="1:56" x14ac:dyDescent="0.25">
      <c r="A255" s="35" t="s">
        <v>220</v>
      </c>
      <c r="B255" s="35">
        <v>13839</v>
      </c>
      <c r="C255" s="35">
        <v>0</v>
      </c>
      <c r="D255" s="35">
        <v>0</v>
      </c>
      <c r="E255" s="35">
        <v>0</v>
      </c>
      <c r="F255" s="35">
        <v>0</v>
      </c>
      <c r="G255" s="35">
        <v>1</v>
      </c>
      <c r="H255" s="35">
        <v>0</v>
      </c>
      <c r="I255" s="35">
        <v>0</v>
      </c>
      <c r="J255" s="35">
        <v>0</v>
      </c>
      <c r="K255" s="35">
        <v>0</v>
      </c>
      <c r="L255" s="35">
        <v>0</v>
      </c>
      <c r="M255" s="35" t="s">
        <v>829</v>
      </c>
      <c r="N255" s="35" t="s">
        <v>830</v>
      </c>
      <c r="O255" s="35" t="s">
        <v>2</v>
      </c>
      <c r="P255" s="35">
        <v>13839</v>
      </c>
      <c r="Q255" s="35">
        <v>901661</v>
      </c>
      <c r="R255" s="35">
        <v>58547.21</v>
      </c>
      <c r="S255" s="35">
        <v>19310967</v>
      </c>
      <c r="T255" s="35">
        <v>9767011</v>
      </c>
      <c r="U255" s="35">
        <v>9543957</v>
      </c>
      <c r="V255" s="35">
        <v>0.49422500000000003</v>
      </c>
      <c r="W255" s="35">
        <v>10651918</v>
      </c>
      <c r="X255" s="35">
        <v>4290405</v>
      </c>
      <c r="Y255" s="35">
        <v>6361513</v>
      </c>
      <c r="Z255" s="35">
        <v>0.59721800000000003</v>
      </c>
      <c r="AA255" s="35">
        <v>12917759</v>
      </c>
      <c r="AB255" s="35">
        <v>5812054</v>
      </c>
      <c r="AC255" s="35">
        <v>7105705</v>
      </c>
      <c r="AD255" s="35">
        <v>0.55007300000000003</v>
      </c>
      <c r="AE255" s="35">
        <v>5855148</v>
      </c>
      <c r="AF255" s="35">
        <v>2438818</v>
      </c>
      <c r="AG255" s="35">
        <v>3416331</v>
      </c>
      <c r="AH255" s="35">
        <v>0.58347499999999997</v>
      </c>
      <c r="AI255" s="35">
        <v>5401305</v>
      </c>
      <c r="AJ255" s="35">
        <v>2456122</v>
      </c>
      <c r="AK255" s="35">
        <v>5855148</v>
      </c>
      <c r="AL255" s="35">
        <v>5855148</v>
      </c>
      <c r="AM255" s="35">
        <v>5855148</v>
      </c>
      <c r="AN255" s="35">
        <v>5855148</v>
      </c>
      <c r="AO255" s="35">
        <v>2438818</v>
      </c>
      <c r="AP255" s="35">
        <v>5855148</v>
      </c>
      <c r="AQ255" s="35">
        <v>5855148</v>
      </c>
      <c r="AR255" s="35">
        <v>5855148</v>
      </c>
      <c r="AS255" s="35">
        <v>5855148</v>
      </c>
      <c r="AT255" s="35">
        <v>5855148</v>
      </c>
      <c r="AU255" s="35">
        <v>12917759</v>
      </c>
      <c r="AV255" s="35">
        <v>12917759</v>
      </c>
      <c r="AW255" s="35">
        <v>12917759</v>
      </c>
      <c r="AX255" s="35">
        <v>12917759</v>
      </c>
      <c r="AY255" s="35">
        <v>5812054</v>
      </c>
      <c r="AZ255" s="35">
        <v>12917759</v>
      </c>
      <c r="BA255" s="35">
        <v>12917759</v>
      </c>
      <c r="BB255" s="35">
        <v>12917759</v>
      </c>
      <c r="BC255" s="35">
        <v>12917759</v>
      </c>
      <c r="BD255" s="35">
        <v>12917759</v>
      </c>
    </row>
    <row r="256" spans="1:56" x14ac:dyDescent="0.25">
      <c r="A256" s="35" t="s">
        <v>286</v>
      </c>
      <c r="B256" s="35">
        <v>13850</v>
      </c>
      <c r="C256" s="35">
        <v>0</v>
      </c>
      <c r="D256" s="35">
        <v>0</v>
      </c>
      <c r="E256" s="35">
        <v>0</v>
      </c>
      <c r="F256" s="35">
        <v>0</v>
      </c>
      <c r="G256" s="35">
        <v>0</v>
      </c>
      <c r="H256" s="35">
        <v>0</v>
      </c>
      <c r="I256" s="35">
        <v>0</v>
      </c>
      <c r="J256" s="35">
        <v>0</v>
      </c>
      <c r="K256" s="35">
        <v>0</v>
      </c>
      <c r="L256" s="35">
        <v>0</v>
      </c>
      <c r="M256" s="35" t="s">
        <v>829</v>
      </c>
      <c r="N256" s="35" t="s">
        <v>830</v>
      </c>
      <c r="O256" s="35" t="s">
        <v>2</v>
      </c>
      <c r="P256" s="35">
        <v>13850</v>
      </c>
      <c r="Q256" s="35">
        <v>500000</v>
      </c>
      <c r="R256" s="35">
        <v>39031.480000000003</v>
      </c>
      <c r="S256" s="35">
        <v>12112506</v>
      </c>
      <c r="T256" s="35">
        <v>7290434</v>
      </c>
      <c r="U256" s="35">
        <v>4822072</v>
      </c>
      <c r="V256" s="35">
        <v>0.39810699999999999</v>
      </c>
      <c r="W256" s="35">
        <v>5449645</v>
      </c>
      <c r="X256" s="35">
        <v>2460240</v>
      </c>
      <c r="Y256" s="35">
        <v>2989405</v>
      </c>
      <c r="Z256" s="35">
        <v>0.54854999999999998</v>
      </c>
      <c r="AA256" s="35">
        <v>8765798</v>
      </c>
      <c r="AB256" s="35">
        <v>4986511</v>
      </c>
      <c r="AC256" s="35">
        <v>3779288</v>
      </c>
      <c r="AD256" s="35">
        <v>0.43114000000000002</v>
      </c>
      <c r="AE256" s="35">
        <v>3029762</v>
      </c>
      <c r="AF256" s="35">
        <v>1371993</v>
      </c>
      <c r="AG256" s="35">
        <v>1657768</v>
      </c>
      <c r="AH256" s="35">
        <v>0.54716100000000001</v>
      </c>
      <c r="AI256" s="35">
        <v>2450374</v>
      </c>
      <c r="AJ256" s="35">
        <v>1118737</v>
      </c>
      <c r="AK256" s="35">
        <v>3029762</v>
      </c>
      <c r="AL256" s="35">
        <v>3029762</v>
      </c>
      <c r="AM256" s="35">
        <v>3029762</v>
      </c>
      <c r="AN256" s="35">
        <v>3029762</v>
      </c>
      <c r="AO256" s="35">
        <v>3029762</v>
      </c>
      <c r="AP256" s="35">
        <v>3029762</v>
      </c>
      <c r="AQ256" s="35">
        <v>3029762</v>
      </c>
      <c r="AR256" s="35">
        <v>3029762</v>
      </c>
      <c r="AS256" s="35">
        <v>3029762</v>
      </c>
      <c r="AT256" s="35">
        <v>3029762</v>
      </c>
      <c r="AU256" s="35">
        <v>8765798</v>
      </c>
      <c r="AV256" s="35">
        <v>8765798</v>
      </c>
      <c r="AW256" s="35">
        <v>8765798</v>
      </c>
      <c r="AX256" s="35">
        <v>8765798</v>
      </c>
      <c r="AY256" s="35">
        <v>8765798</v>
      </c>
      <c r="AZ256" s="35">
        <v>8765798</v>
      </c>
      <c r="BA256" s="35">
        <v>8765798</v>
      </c>
      <c r="BB256" s="35">
        <v>8765798</v>
      </c>
      <c r="BC256" s="35">
        <v>8765798</v>
      </c>
      <c r="BD256" s="35">
        <v>8765798</v>
      </c>
    </row>
    <row r="257" spans="1:56" x14ac:dyDescent="0.25">
      <c r="A257" s="35" t="s">
        <v>241</v>
      </c>
      <c r="B257" s="35">
        <v>13853</v>
      </c>
      <c r="C257" s="35">
        <v>0</v>
      </c>
      <c r="D257" s="35">
        <v>0</v>
      </c>
      <c r="E257" s="35">
        <v>0</v>
      </c>
      <c r="F257" s="35">
        <v>0</v>
      </c>
      <c r="G257" s="35">
        <v>1</v>
      </c>
      <c r="H257" s="35">
        <v>0</v>
      </c>
      <c r="I257" s="35">
        <v>0</v>
      </c>
      <c r="J257" s="35">
        <v>0</v>
      </c>
      <c r="K257" s="35">
        <v>0</v>
      </c>
      <c r="L257" s="35">
        <v>0</v>
      </c>
      <c r="M257" s="35" t="s">
        <v>829</v>
      </c>
      <c r="N257" s="35" t="s">
        <v>830</v>
      </c>
      <c r="O257" s="35" t="s">
        <v>2</v>
      </c>
      <c r="P257" s="35">
        <v>13853</v>
      </c>
      <c r="Q257" s="35">
        <v>977661</v>
      </c>
      <c r="R257" s="35">
        <v>78062.95</v>
      </c>
      <c r="S257" s="35">
        <v>22731335</v>
      </c>
      <c r="T257" s="35">
        <v>9895869</v>
      </c>
      <c r="U257" s="35">
        <v>12835466</v>
      </c>
      <c r="V257" s="35">
        <v>0.56466000000000005</v>
      </c>
      <c r="W257" s="35">
        <v>14224329</v>
      </c>
      <c r="X257" s="35">
        <v>4631928</v>
      </c>
      <c r="Y257" s="35">
        <v>9592401</v>
      </c>
      <c r="Z257" s="35">
        <v>0.67436600000000002</v>
      </c>
      <c r="AA257" s="35">
        <v>9181160</v>
      </c>
      <c r="AB257" s="35">
        <v>2944560</v>
      </c>
      <c r="AC257" s="35">
        <v>6236601</v>
      </c>
      <c r="AD257" s="35">
        <v>0.67928200000000005</v>
      </c>
      <c r="AE257" s="35">
        <v>4160263</v>
      </c>
      <c r="AF257" s="35">
        <v>1285277</v>
      </c>
      <c r="AG257" s="35">
        <v>2874986</v>
      </c>
      <c r="AH257" s="35">
        <v>0.69105899999999998</v>
      </c>
      <c r="AI257" s="35">
        <v>8536677</v>
      </c>
      <c r="AJ257" s="35">
        <v>1819262</v>
      </c>
      <c r="AK257" s="35">
        <v>4160263</v>
      </c>
      <c r="AL257" s="35">
        <v>4160263</v>
      </c>
      <c r="AM257" s="35">
        <v>4160263</v>
      </c>
      <c r="AN257" s="35">
        <v>4160263</v>
      </c>
      <c r="AO257" s="35">
        <v>1285277</v>
      </c>
      <c r="AP257" s="35">
        <v>4160263</v>
      </c>
      <c r="AQ257" s="35">
        <v>4160263</v>
      </c>
      <c r="AR257" s="35">
        <v>4160263</v>
      </c>
      <c r="AS257" s="35">
        <v>4160263</v>
      </c>
      <c r="AT257" s="35">
        <v>4160263</v>
      </c>
      <c r="AU257" s="35">
        <v>9181160</v>
      </c>
      <c r="AV257" s="35">
        <v>9181160</v>
      </c>
      <c r="AW257" s="35">
        <v>9181160</v>
      </c>
      <c r="AX257" s="35">
        <v>9181160</v>
      </c>
      <c r="AY257" s="35">
        <v>2944560</v>
      </c>
      <c r="AZ257" s="35">
        <v>9181160</v>
      </c>
      <c r="BA257" s="35">
        <v>9181160</v>
      </c>
      <c r="BB257" s="35">
        <v>9181160</v>
      </c>
      <c r="BC257" s="35">
        <v>9181160</v>
      </c>
      <c r="BD257" s="35">
        <v>9181160</v>
      </c>
    </row>
    <row r="258" spans="1:56" x14ac:dyDescent="0.25">
      <c r="A258" s="35" t="s">
        <v>760</v>
      </c>
      <c r="B258" s="35">
        <v>13860</v>
      </c>
      <c r="C258" s="35">
        <v>0</v>
      </c>
      <c r="D258" s="35">
        <v>0</v>
      </c>
      <c r="E258" s="35">
        <v>0</v>
      </c>
      <c r="F258" s="35">
        <v>0</v>
      </c>
      <c r="G258" s="35">
        <v>0</v>
      </c>
      <c r="H258" s="35">
        <v>0</v>
      </c>
      <c r="I258" s="35">
        <v>0</v>
      </c>
      <c r="J258" s="35">
        <v>0</v>
      </c>
      <c r="K258" s="35">
        <v>0</v>
      </c>
      <c r="L258" s="35">
        <v>0</v>
      </c>
      <c r="M258" s="35" t="s">
        <v>829</v>
      </c>
      <c r="N258" s="35" t="s">
        <v>830</v>
      </c>
      <c r="O258" s="35" t="s">
        <v>2</v>
      </c>
      <c r="P258" s="35">
        <v>13860</v>
      </c>
      <c r="Q258" s="35">
        <v>516000</v>
      </c>
      <c r="R258" s="35">
        <v>58547.21</v>
      </c>
      <c r="S258" s="35">
        <v>2670595</v>
      </c>
      <c r="T258" s="35">
        <v>1810919</v>
      </c>
      <c r="U258" s="35">
        <v>859676.2</v>
      </c>
      <c r="V258" s="35">
        <v>0.32190400000000002</v>
      </c>
      <c r="W258" s="35">
        <v>2019633</v>
      </c>
      <c r="X258" s="35">
        <v>829025.9</v>
      </c>
      <c r="Y258" s="35">
        <v>1190607</v>
      </c>
      <c r="Z258" s="35">
        <v>0.58951600000000004</v>
      </c>
      <c r="AA258" s="35">
        <v>63324.12</v>
      </c>
      <c r="AB258" s="35">
        <v>63324.12</v>
      </c>
      <c r="AC258" s="35">
        <v>0</v>
      </c>
      <c r="AD258" s="35">
        <v>0</v>
      </c>
      <c r="AE258" s="35">
        <v>1482.403</v>
      </c>
      <c r="AF258" s="35">
        <v>1482.403</v>
      </c>
      <c r="AG258" s="35">
        <v>0</v>
      </c>
      <c r="AH258" s="35">
        <v>0</v>
      </c>
      <c r="AI258" s="35">
        <v>616059.4</v>
      </c>
      <c r="AJ258" s="35">
        <v>-574547</v>
      </c>
      <c r="AK258" s="35">
        <v>1482.403</v>
      </c>
      <c r="AL258" s="35">
        <v>1482.403</v>
      </c>
      <c r="AM258" s="35">
        <v>1482.403</v>
      </c>
      <c r="AN258" s="35">
        <v>1482.403</v>
      </c>
      <c r="AO258" s="35">
        <v>1482.403</v>
      </c>
      <c r="AP258" s="35">
        <v>1482.403</v>
      </c>
      <c r="AQ258" s="35">
        <v>1482.403</v>
      </c>
      <c r="AR258" s="35">
        <v>1482.403</v>
      </c>
      <c r="AS258" s="35">
        <v>1482.403</v>
      </c>
      <c r="AT258" s="35">
        <v>1482.403</v>
      </c>
      <c r="AU258" s="35">
        <v>63324.12</v>
      </c>
      <c r="AV258" s="35">
        <v>63324.12</v>
      </c>
      <c r="AW258" s="35">
        <v>63324.12</v>
      </c>
      <c r="AX258" s="35">
        <v>63324.12</v>
      </c>
      <c r="AY258" s="35">
        <v>63324.12</v>
      </c>
      <c r="AZ258" s="35">
        <v>63324.12</v>
      </c>
      <c r="BA258" s="35">
        <v>63324.12</v>
      </c>
      <c r="BB258" s="35">
        <v>63324.12</v>
      </c>
      <c r="BC258" s="35">
        <v>63324.12</v>
      </c>
      <c r="BD258" s="35">
        <v>63324.12</v>
      </c>
    </row>
    <row r="259" spans="1:56" x14ac:dyDescent="0.25">
      <c r="A259" s="35" t="s">
        <v>761</v>
      </c>
      <c r="B259" s="35">
        <v>13863</v>
      </c>
      <c r="C259" s="35">
        <v>0</v>
      </c>
      <c r="D259" s="35">
        <v>0</v>
      </c>
      <c r="E259" s="35">
        <v>0</v>
      </c>
      <c r="F259" s="35">
        <v>0</v>
      </c>
      <c r="G259" s="35">
        <v>0</v>
      </c>
      <c r="H259" s="35">
        <v>0</v>
      </c>
      <c r="I259" s="35">
        <v>0</v>
      </c>
      <c r="J259" s="35">
        <v>0</v>
      </c>
      <c r="K259" s="35">
        <v>0</v>
      </c>
      <c r="L259" s="35">
        <v>0</v>
      </c>
      <c r="M259" s="35" t="s">
        <v>829</v>
      </c>
      <c r="N259" s="35" t="s">
        <v>830</v>
      </c>
      <c r="O259" s="35" t="s">
        <v>2</v>
      </c>
      <c r="P259" s="35">
        <v>13863</v>
      </c>
      <c r="Q259" s="35">
        <v>500000</v>
      </c>
      <c r="R259" s="35">
        <v>39031.480000000003</v>
      </c>
      <c r="S259" s="35">
        <v>3742249</v>
      </c>
      <c r="T259" s="35">
        <v>3052337</v>
      </c>
      <c r="U259" s="35">
        <v>689911.8</v>
      </c>
      <c r="V259" s="35">
        <v>0.18435799999999999</v>
      </c>
      <c r="W259" s="35">
        <v>1314992</v>
      </c>
      <c r="X259" s="35">
        <v>790898.5</v>
      </c>
      <c r="Y259" s="35">
        <v>524093.1</v>
      </c>
      <c r="Z259" s="35">
        <v>0.39855200000000002</v>
      </c>
      <c r="AA259" s="35">
        <v>150954.9</v>
      </c>
      <c r="AB259" s="35">
        <v>150954.9</v>
      </c>
      <c r="AC259" s="35">
        <v>0</v>
      </c>
      <c r="AD259" s="35">
        <v>0</v>
      </c>
      <c r="AE259" s="35">
        <v>9823.027</v>
      </c>
      <c r="AF259" s="35">
        <v>9823.027</v>
      </c>
      <c r="AG259" s="35">
        <v>0</v>
      </c>
      <c r="AH259" s="35">
        <v>0</v>
      </c>
      <c r="AI259" s="35">
        <v>-14938.4</v>
      </c>
      <c r="AJ259" s="35">
        <v>-539031</v>
      </c>
      <c r="AK259" s="35">
        <v>9823.027</v>
      </c>
      <c r="AL259" s="35">
        <v>9823.027</v>
      </c>
      <c r="AM259" s="35">
        <v>9823.027</v>
      </c>
      <c r="AN259" s="35">
        <v>9823.027</v>
      </c>
      <c r="AO259" s="35">
        <v>9823.027</v>
      </c>
      <c r="AP259" s="35">
        <v>9823.027</v>
      </c>
      <c r="AQ259" s="35">
        <v>9823.027</v>
      </c>
      <c r="AR259" s="35">
        <v>9823.027</v>
      </c>
      <c r="AS259" s="35">
        <v>9823.027</v>
      </c>
      <c r="AT259" s="35">
        <v>9823.027</v>
      </c>
      <c r="AU259" s="35">
        <v>150954.9</v>
      </c>
      <c r="AV259" s="35">
        <v>150954.9</v>
      </c>
      <c r="AW259" s="35">
        <v>150954.9</v>
      </c>
      <c r="AX259" s="35">
        <v>150954.9</v>
      </c>
      <c r="AY259" s="35">
        <v>150954.9</v>
      </c>
      <c r="AZ259" s="35">
        <v>150954.9</v>
      </c>
      <c r="BA259" s="35">
        <v>150954.9</v>
      </c>
      <c r="BB259" s="35">
        <v>150954.9</v>
      </c>
      <c r="BC259" s="35">
        <v>150954.9</v>
      </c>
      <c r="BD259" s="35">
        <v>150954.9</v>
      </c>
    </row>
    <row r="260" spans="1:56" x14ac:dyDescent="0.25">
      <c r="A260" s="35" t="s">
        <v>431</v>
      </c>
      <c r="B260" s="35">
        <v>13870</v>
      </c>
      <c r="C260" s="35">
        <v>0</v>
      </c>
      <c r="D260" s="35">
        <v>0</v>
      </c>
      <c r="E260" s="35">
        <v>0</v>
      </c>
      <c r="F260" s="35">
        <v>0</v>
      </c>
      <c r="G260" s="35">
        <v>1</v>
      </c>
      <c r="H260" s="35">
        <v>0</v>
      </c>
      <c r="I260" s="35">
        <v>0</v>
      </c>
      <c r="J260" s="35">
        <v>0</v>
      </c>
      <c r="K260" s="35">
        <v>0</v>
      </c>
      <c r="L260" s="35">
        <v>0</v>
      </c>
      <c r="M260" s="35" t="s">
        <v>829</v>
      </c>
      <c r="N260" s="35" t="s">
        <v>830</v>
      </c>
      <c r="O260" s="35" t="s">
        <v>2</v>
      </c>
      <c r="P260" s="35">
        <v>13870</v>
      </c>
      <c r="Q260" s="35">
        <v>109560</v>
      </c>
      <c r="R260" s="35">
        <v>28133.48</v>
      </c>
      <c r="S260" s="35">
        <v>7017008</v>
      </c>
      <c r="T260" s="35">
        <v>4991482</v>
      </c>
      <c r="U260" s="35">
        <v>2025525</v>
      </c>
      <c r="V260" s="35">
        <v>0.288659</v>
      </c>
      <c r="W260" s="35">
        <v>5188558</v>
      </c>
      <c r="X260" s="35">
        <v>2973612</v>
      </c>
      <c r="Y260" s="35">
        <v>2214946</v>
      </c>
      <c r="Z260" s="35">
        <v>0.42688999999999999</v>
      </c>
      <c r="AA260" s="35">
        <v>720394.7</v>
      </c>
      <c r="AB260" s="35">
        <v>433673</v>
      </c>
      <c r="AC260" s="35">
        <v>286721.7</v>
      </c>
      <c r="AD260" s="35">
        <v>0.39800600000000003</v>
      </c>
      <c r="AE260" s="35">
        <v>441981.5</v>
      </c>
      <c r="AF260" s="35">
        <v>227168.4</v>
      </c>
      <c r="AG260" s="35">
        <v>214813.1</v>
      </c>
      <c r="AH260" s="35">
        <v>0.48602299999999998</v>
      </c>
      <c r="AI260" s="35">
        <v>2077253</v>
      </c>
      <c r="AJ260" s="35">
        <v>77119.59</v>
      </c>
      <c r="AK260" s="35">
        <v>441981.5</v>
      </c>
      <c r="AL260" s="35">
        <v>441981.5</v>
      </c>
      <c r="AM260" s="35">
        <v>441981.5</v>
      </c>
      <c r="AN260" s="35">
        <v>441981.5</v>
      </c>
      <c r="AO260" s="35">
        <v>227168.4</v>
      </c>
      <c r="AP260" s="35">
        <v>441981.5</v>
      </c>
      <c r="AQ260" s="35">
        <v>441981.5</v>
      </c>
      <c r="AR260" s="35">
        <v>441981.5</v>
      </c>
      <c r="AS260" s="35">
        <v>441981.5</v>
      </c>
      <c r="AT260" s="35">
        <v>441981.5</v>
      </c>
      <c r="AU260" s="35">
        <v>720394.7</v>
      </c>
      <c r="AV260" s="35">
        <v>720394.7</v>
      </c>
      <c r="AW260" s="35">
        <v>720394.7</v>
      </c>
      <c r="AX260" s="35">
        <v>720394.7</v>
      </c>
      <c r="AY260" s="35">
        <v>433673</v>
      </c>
      <c r="AZ260" s="35">
        <v>720394.7</v>
      </c>
      <c r="BA260" s="35">
        <v>720394.7</v>
      </c>
      <c r="BB260" s="35">
        <v>720394.7</v>
      </c>
      <c r="BC260" s="35">
        <v>720394.7</v>
      </c>
      <c r="BD260" s="35">
        <v>720394.7</v>
      </c>
    </row>
    <row r="261" spans="1:56" x14ac:dyDescent="0.25">
      <c r="A261" s="35" t="s">
        <v>531</v>
      </c>
      <c r="B261" s="35">
        <v>13871</v>
      </c>
      <c r="C261" s="35">
        <v>0</v>
      </c>
      <c r="D261" s="35">
        <v>0</v>
      </c>
      <c r="E261" s="35">
        <v>0</v>
      </c>
      <c r="F261" s="35">
        <v>0</v>
      </c>
      <c r="G261" s="35">
        <v>0</v>
      </c>
      <c r="H261" s="35">
        <v>0</v>
      </c>
      <c r="I261" s="35">
        <v>0</v>
      </c>
      <c r="J261" s="35">
        <v>0</v>
      </c>
      <c r="K261" s="35">
        <v>0</v>
      </c>
      <c r="L261" s="35">
        <v>0</v>
      </c>
      <c r="M261" s="35" t="s">
        <v>829</v>
      </c>
      <c r="N261" s="35" t="s">
        <v>830</v>
      </c>
      <c r="O261" s="35" t="s">
        <v>2</v>
      </c>
      <c r="P261" s="35">
        <v>13871</v>
      </c>
      <c r="Q261" s="35">
        <v>455465.8</v>
      </c>
      <c r="R261" s="35">
        <v>39031.480000000003</v>
      </c>
      <c r="S261" s="35">
        <v>2408980</v>
      </c>
      <c r="T261" s="35">
        <v>1370675</v>
      </c>
      <c r="U261" s="35">
        <v>1038305</v>
      </c>
      <c r="V261" s="35">
        <v>0.43101400000000001</v>
      </c>
      <c r="W261" s="35">
        <v>2221568</v>
      </c>
      <c r="X261" s="35">
        <v>762950.4</v>
      </c>
      <c r="Y261" s="35">
        <v>1458617</v>
      </c>
      <c r="Z261" s="35">
        <v>0.65657100000000002</v>
      </c>
      <c r="AA261" s="35">
        <v>31338.95</v>
      </c>
      <c r="AB261" s="35">
        <v>28102.11</v>
      </c>
      <c r="AC261" s="35">
        <v>3236.8420000000001</v>
      </c>
      <c r="AD261" s="35">
        <v>0.103285</v>
      </c>
      <c r="AE261" s="35">
        <v>136745.4</v>
      </c>
      <c r="AF261" s="35">
        <v>63645.35</v>
      </c>
      <c r="AG261" s="35">
        <v>73100.070000000007</v>
      </c>
      <c r="AH261" s="35">
        <v>0.53457100000000002</v>
      </c>
      <c r="AI261" s="35">
        <v>964120</v>
      </c>
      <c r="AJ261" s="35">
        <v>-421397</v>
      </c>
      <c r="AK261" s="35">
        <v>136745.4</v>
      </c>
      <c r="AL261" s="35">
        <v>136745.4</v>
      </c>
      <c r="AM261" s="35">
        <v>136745.4</v>
      </c>
      <c r="AN261" s="35">
        <v>136745.4</v>
      </c>
      <c r="AO261" s="35">
        <v>136745.4</v>
      </c>
      <c r="AP261" s="35">
        <v>136745.4</v>
      </c>
      <c r="AQ261" s="35">
        <v>136745.4</v>
      </c>
      <c r="AR261" s="35">
        <v>136745.4</v>
      </c>
      <c r="AS261" s="35">
        <v>136745.4</v>
      </c>
      <c r="AT261" s="35">
        <v>136745.4</v>
      </c>
      <c r="AU261" s="35">
        <v>31338.95</v>
      </c>
      <c r="AV261" s="35">
        <v>31338.95</v>
      </c>
      <c r="AW261" s="35">
        <v>31338.95</v>
      </c>
      <c r="AX261" s="35">
        <v>31338.95</v>
      </c>
      <c r="AY261" s="35">
        <v>31338.95</v>
      </c>
      <c r="AZ261" s="35">
        <v>31338.95</v>
      </c>
      <c r="BA261" s="35">
        <v>31338.95</v>
      </c>
      <c r="BB261" s="35">
        <v>31338.95</v>
      </c>
      <c r="BC261" s="35">
        <v>31338.95</v>
      </c>
      <c r="BD261" s="35">
        <v>31338.95</v>
      </c>
    </row>
    <row r="262" spans="1:56" x14ac:dyDescent="0.25">
      <c r="A262" s="35" t="s">
        <v>496</v>
      </c>
      <c r="B262" s="35">
        <v>13872</v>
      </c>
      <c r="C262" s="35">
        <v>0</v>
      </c>
      <c r="D262" s="35">
        <v>0</v>
      </c>
      <c r="E262" s="35">
        <v>0</v>
      </c>
      <c r="F262" s="35">
        <v>0</v>
      </c>
      <c r="G262" s="35">
        <v>0</v>
      </c>
      <c r="H262" s="35">
        <v>0</v>
      </c>
      <c r="I262" s="35">
        <v>0</v>
      </c>
      <c r="J262" s="35">
        <v>0</v>
      </c>
      <c r="K262" s="35">
        <v>0</v>
      </c>
      <c r="L262" s="35">
        <v>0</v>
      </c>
      <c r="M262" s="35" t="s">
        <v>829</v>
      </c>
      <c r="N262" s="35" t="s">
        <v>830</v>
      </c>
      <c r="O262" s="35" t="s">
        <v>2</v>
      </c>
      <c r="P262" s="35">
        <v>13872</v>
      </c>
      <c r="Q262" s="35">
        <v>825661</v>
      </c>
      <c r="R262" s="35">
        <v>39031.480000000003</v>
      </c>
      <c r="S262" s="35">
        <v>3105291</v>
      </c>
      <c r="T262" s="35">
        <v>2041328</v>
      </c>
      <c r="U262" s="35">
        <v>1063963</v>
      </c>
      <c r="V262" s="35">
        <v>0.34262900000000002</v>
      </c>
      <c r="W262" s="35">
        <v>1802215</v>
      </c>
      <c r="X262" s="35">
        <v>755534.9</v>
      </c>
      <c r="Y262" s="35">
        <v>1046681</v>
      </c>
      <c r="Z262" s="35">
        <v>0.58077400000000001</v>
      </c>
      <c r="AA262" s="35">
        <v>119468.6</v>
      </c>
      <c r="AB262" s="35">
        <v>76702.81</v>
      </c>
      <c r="AC262" s="35">
        <v>42765.79</v>
      </c>
      <c r="AD262" s="35">
        <v>0.35796699999999998</v>
      </c>
      <c r="AE262" s="35">
        <v>214446.3</v>
      </c>
      <c r="AF262" s="35">
        <v>94811.41</v>
      </c>
      <c r="AG262" s="35">
        <v>119634.9</v>
      </c>
      <c r="AH262" s="35">
        <v>0.55787799999999999</v>
      </c>
      <c r="AI262" s="35">
        <v>181988.1</v>
      </c>
      <c r="AJ262" s="35">
        <v>-745058</v>
      </c>
      <c r="AK262" s="35">
        <v>214446.3</v>
      </c>
      <c r="AL262" s="35">
        <v>214446.3</v>
      </c>
      <c r="AM262" s="35">
        <v>214446.3</v>
      </c>
      <c r="AN262" s="35">
        <v>214446.3</v>
      </c>
      <c r="AO262" s="35">
        <v>214446.3</v>
      </c>
      <c r="AP262" s="35">
        <v>214446.3</v>
      </c>
      <c r="AQ262" s="35">
        <v>214446.3</v>
      </c>
      <c r="AR262" s="35">
        <v>214446.3</v>
      </c>
      <c r="AS262" s="35">
        <v>214446.3</v>
      </c>
      <c r="AT262" s="35">
        <v>214446.3</v>
      </c>
      <c r="AU262" s="35">
        <v>119468.6</v>
      </c>
      <c r="AV262" s="35">
        <v>119468.6</v>
      </c>
      <c r="AW262" s="35">
        <v>119468.6</v>
      </c>
      <c r="AX262" s="35">
        <v>119468.6</v>
      </c>
      <c r="AY262" s="35">
        <v>119468.6</v>
      </c>
      <c r="AZ262" s="35">
        <v>119468.6</v>
      </c>
      <c r="BA262" s="35">
        <v>119468.6</v>
      </c>
      <c r="BB262" s="35">
        <v>119468.6</v>
      </c>
      <c r="BC262" s="35">
        <v>119468.6</v>
      </c>
      <c r="BD262" s="35">
        <v>119468.6</v>
      </c>
    </row>
    <row r="263" spans="1:56" x14ac:dyDescent="0.25">
      <c r="A263" s="35" t="s">
        <v>390</v>
      </c>
      <c r="B263" s="35">
        <v>13873</v>
      </c>
      <c r="C263" s="35">
        <v>0</v>
      </c>
      <c r="D263" s="35">
        <v>0</v>
      </c>
      <c r="E263" s="35">
        <v>0</v>
      </c>
      <c r="F263" s="35">
        <v>0</v>
      </c>
      <c r="G263" s="35">
        <v>0</v>
      </c>
      <c r="H263" s="35">
        <v>0</v>
      </c>
      <c r="I263" s="35">
        <v>0</v>
      </c>
      <c r="J263" s="35">
        <v>0</v>
      </c>
      <c r="K263" s="35">
        <v>0</v>
      </c>
      <c r="L263" s="35">
        <v>0</v>
      </c>
      <c r="M263" s="35" t="s">
        <v>829</v>
      </c>
      <c r="N263" s="35" t="s">
        <v>830</v>
      </c>
      <c r="O263" s="35" t="s">
        <v>2</v>
      </c>
      <c r="P263" s="35">
        <v>13873</v>
      </c>
      <c r="Q263" s="35">
        <v>109560</v>
      </c>
      <c r="R263" s="35">
        <v>28133.48</v>
      </c>
      <c r="S263" s="35">
        <v>7158653</v>
      </c>
      <c r="T263" s="35">
        <v>5370704</v>
      </c>
      <c r="U263" s="35">
        <v>1787949</v>
      </c>
      <c r="V263" s="35">
        <v>0.24976100000000001</v>
      </c>
      <c r="W263" s="35">
        <v>4491752</v>
      </c>
      <c r="X263" s="35">
        <v>2697567</v>
      </c>
      <c r="Y263" s="35">
        <v>1794185</v>
      </c>
      <c r="Z263" s="35">
        <v>0.39944000000000002</v>
      </c>
      <c r="AA263" s="35">
        <v>895575.3</v>
      </c>
      <c r="AB263" s="35">
        <v>510031.2</v>
      </c>
      <c r="AC263" s="35">
        <v>385544.1</v>
      </c>
      <c r="AD263" s="35">
        <v>0.43049900000000002</v>
      </c>
      <c r="AE263" s="35">
        <v>505512</v>
      </c>
      <c r="AF263" s="35">
        <v>254723.8</v>
      </c>
      <c r="AG263" s="35">
        <v>250788.3</v>
      </c>
      <c r="AH263" s="35">
        <v>0.49610700000000002</v>
      </c>
      <c r="AI263" s="35">
        <v>1656491</v>
      </c>
      <c r="AJ263" s="35">
        <v>113094.8</v>
      </c>
      <c r="AK263" s="35">
        <v>505512</v>
      </c>
      <c r="AL263" s="35">
        <v>505512</v>
      </c>
      <c r="AM263" s="35">
        <v>505512</v>
      </c>
      <c r="AN263" s="35">
        <v>505512</v>
      </c>
      <c r="AO263" s="35">
        <v>505512</v>
      </c>
      <c r="AP263" s="35">
        <v>505512</v>
      </c>
      <c r="AQ263" s="35">
        <v>505512</v>
      </c>
      <c r="AR263" s="35">
        <v>505512</v>
      </c>
      <c r="AS263" s="35">
        <v>505512</v>
      </c>
      <c r="AT263" s="35">
        <v>505512</v>
      </c>
      <c r="AU263" s="35">
        <v>895575.3</v>
      </c>
      <c r="AV263" s="35">
        <v>895575.3</v>
      </c>
      <c r="AW263" s="35">
        <v>895575.3</v>
      </c>
      <c r="AX263" s="35">
        <v>895575.3</v>
      </c>
      <c r="AY263" s="35">
        <v>895575.3</v>
      </c>
      <c r="AZ263" s="35">
        <v>895575.3</v>
      </c>
      <c r="BA263" s="35">
        <v>895575.3</v>
      </c>
      <c r="BB263" s="35">
        <v>895575.3</v>
      </c>
      <c r="BC263" s="35">
        <v>895575.3</v>
      </c>
      <c r="BD263" s="35">
        <v>895575.3</v>
      </c>
    </row>
    <row r="264" spans="1:56" x14ac:dyDescent="0.25">
      <c r="A264" s="35" t="s">
        <v>427</v>
      </c>
      <c r="B264" s="35">
        <v>13878</v>
      </c>
      <c r="C264" s="35">
        <v>0</v>
      </c>
      <c r="D264" s="35">
        <v>0</v>
      </c>
      <c r="E264" s="35">
        <v>0</v>
      </c>
      <c r="F264" s="35">
        <v>0</v>
      </c>
      <c r="G264" s="35">
        <v>0</v>
      </c>
      <c r="H264" s="35">
        <v>0</v>
      </c>
      <c r="I264" s="35">
        <v>0</v>
      </c>
      <c r="J264" s="35">
        <v>0</v>
      </c>
      <c r="K264" s="35">
        <v>0</v>
      </c>
      <c r="L264" s="35">
        <v>0</v>
      </c>
      <c r="M264" s="35" t="s">
        <v>829</v>
      </c>
      <c r="N264" s="35" t="s">
        <v>830</v>
      </c>
      <c r="O264" s="35" t="s">
        <v>2</v>
      </c>
      <c r="P264" s="35">
        <v>13878</v>
      </c>
      <c r="Q264" s="35">
        <v>1852661</v>
      </c>
      <c r="R264" s="35">
        <v>78062.95</v>
      </c>
      <c r="S264" s="35">
        <v>4273533</v>
      </c>
      <c r="T264" s="35">
        <v>2856548</v>
      </c>
      <c r="U264" s="35">
        <v>1416985</v>
      </c>
      <c r="V264" s="35">
        <v>0.33157199999999998</v>
      </c>
      <c r="W264" s="35">
        <v>3298018</v>
      </c>
      <c r="X264" s="35">
        <v>1051671</v>
      </c>
      <c r="Y264" s="35">
        <v>2246347</v>
      </c>
      <c r="Z264" s="35">
        <v>0.68111999999999995</v>
      </c>
      <c r="AA264" s="35">
        <v>287998.90000000002</v>
      </c>
      <c r="AB264" s="35">
        <v>171119.9</v>
      </c>
      <c r="AC264" s="35">
        <v>116878.9</v>
      </c>
      <c r="AD264" s="35">
        <v>0.405831</v>
      </c>
      <c r="AE264" s="35">
        <v>375576.9</v>
      </c>
      <c r="AF264" s="35">
        <v>92705.58</v>
      </c>
      <c r="AG264" s="35">
        <v>282871.40000000002</v>
      </c>
      <c r="AH264" s="35">
        <v>0.75316499999999997</v>
      </c>
      <c r="AI264" s="35">
        <v>315623.09999999998</v>
      </c>
      <c r="AJ264" s="35">
        <v>-1647853</v>
      </c>
      <c r="AK264" s="35">
        <v>375576.9</v>
      </c>
      <c r="AL264" s="35">
        <v>375576.9</v>
      </c>
      <c r="AM264" s="35">
        <v>375576.9</v>
      </c>
      <c r="AN264" s="35">
        <v>375576.9</v>
      </c>
      <c r="AO264" s="35">
        <v>375576.9</v>
      </c>
      <c r="AP264" s="35">
        <v>375576.9</v>
      </c>
      <c r="AQ264" s="35">
        <v>375576.9</v>
      </c>
      <c r="AR264" s="35">
        <v>375576.9</v>
      </c>
      <c r="AS264" s="35">
        <v>375576.9</v>
      </c>
      <c r="AT264" s="35">
        <v>375576.9</v>
      </c>
      <c r="AU264" s="35">
        <v>287998.90000000002</v>
      </c>
      <c r="AV264" s="35">
        <v>287998.90000000002</v>
      </c>
      <c r="AW264" s="35">
        <v>287998.90000000002</v>
      </c>
      <c r="AX264" s="35">
        <v>287998.90000000002</v>
      </c>
      <c r="AY264" s="35">
        <v>287998.90000000002</v>
      </c>
      <c r="AZ264" s="35">
        <v>287998.90000000002</v>
      </c>
      <c r="BA264" s="35">
        <v>287998.90000000002</v>
      </c>
      <c r="BB264" s="35">
        <v>287998.90000000002</v>
      </c>
      <c r="BC264" s="35">
        <v>287998.90000000002</v>
      </c>
      <c r="BD264" s="35">
        <v>287998.90000000002</v>
      </c>
    </row>
    <row r="265" spans="1:56" x14ac:dyDescent="0.25">
      <c r="A265" s="35" t="s">
        <v>360</v>
      </c>
      <c r="B265" s="35">
        <v>13879</v>
      </c>
      <c r="C265" s="35">
        <v>0</v>
      </c>
      <c r="D265" s="35">
        <v>0</v>
      </c>
      <c r="E265" s="35">
        <v>0</v>
      </c>
      <c r="F265" s="35">
        <v>0</v>
      </c>
      <c r="G265" s="35">
        <v>0</v>
      </c>
      <c r="H265" s="35">
        <v>0</v>
      </c>
      <c r="I265" s="35">
        <v>0</v>
      </c>
      <c r="J265" s="35">
        <v>0</v>
      </c>
      <c r="K265" s="35">
        <v>0</v>
      </c>
      <c r="L265" s="35">
        <v>0</v>
      </c>
      <c r="M265" s="35" t="s">
        <v>829</v>
      </c>
      <c r="N265" s="35" t="s">
        <v>830</v>
      </c>
      <c r="O265" s="35" t="s">
        <v>2</v>
      </c>
      <c r="P265" s="35">
        <v>13879</v>
      </c>
      <c r="Q265" s="35">
        <v>109560</v>
      </c>
      <c r="R265" s="35">
        <v>28133.48</v>
      </c>
      <c r="S265" s="35">
        <v>3863978</v>
      </c>
      <c r="T265" s="35">
        <v>2765821</v>
      </c>
      <c r="U265" s="35">
        <v>1098156</v>
      </c>
      <c r="V265" s="35">
        <v>0.28420400000000001</v>
      </c>
      <c r="W265" s="35">
        <v>6016702</v>
      </c>
      <c r="X265" s="35">
        <v>3101691</v>
      </c>
      <c r="Y265" s="35">
        <v>2915011</v>
      </c>
      <c r="Z265" s="35">
        <v>0.484487</v>
      </c>
      <c r="AA265" s="35">
        <v>381947.4</v>
      </c>
      <c r="AB265" s="35">
        <v>191052.6</v>
      </c>
      <c r="AC265" s="35">
        <v>190894.7</v>
      </c>
      <c r="AD265" s="35">
        <v>0.49979299999999999</v>
      </c>
      <c r="AE265" s="35">
        <v>606034.1</v>
      </c>
      <c r="AF265" s="35">
        <v>303142.3</v>
      </c>
      <c r="AG265" s="35">
        <v>302891.8</v>
      </c>
      <c r="AH265" s="35">
        <v>0.49979299999999999</v>
      </c>
      <c r="AI265" s="35">
        <v>2777318</v>
      </c>
      <c r="AJ265" s="35">
        <v>165198.29999999999</v>
      </c>
      <c r="AK265" s="35">
        <v>606034.1</v>
      </c>
      <c r="AL265" s="35">
        <v>606034.1</v>
      </c>
      <c r="AM265" s="35">
        <v>606034.1</v>
      </c>
      <c r="AN265" s="35">
        <v>606034.1</v>
      </c>
      <c r="AO265" s="35">
        <v>606034.1</v>
      </c>
      <c r="AP265" s="35">
        <v>606034.1</v>
      </c>
      <c r="AQ265" s="35">
        <v>606034.1</v>
      </c>
      <c r="AR265" s="35">
        <v>606034.1</v>
      </c>
      <c r="AS265" s="35">
        <v>606034.1</v>
      </c>
      <c r="AT265" s="35">
        <v>606034.1</v>
      </c>
      <c r="AU265" s="35">
        <v>381947.4</v>
      </c>
      <c r="AV265" s="35">
        <v>381947.4</v>
      </c>
      <c r="AW265" s="35">
        <v>381947.4</v>
      </c>
      <c r="AX265" s="35">
        <v>381947.4</v>
      </c>
      <c r="AY265" s="35">
        <v>381947.4</v>
      </c>
      <c r="AZ265" s="35">
        <v>381947.4</v>
      </c>
      <c r="BA265" s="35">
        <v>381947.4</v>
      </c>
      <c r="BB265" s="35">
        <v>381947.4</v>
      </c>
      <c r="BC265" s="35">
        <v>381947.4</v>
      </c>
      <c r="BD265" s="35">
        <v>381947.4</v>
      </c>
    </row>
    <row r="266" spans="1:56" x14ac:dyDescent="0.25">
      <c r="A266" s="35" t="s">
        <v>765</v>
      </c>
      <c r="B266" s="35">
        <v>13880</v>
      </c>
      <c r="C266" s="35">
        <v>0</v>
      </c>
      <c r="D266" s="35">
        <v>0</v>
      </c>
      <c r="E266" s="35">
        <v>0</v>
      </c>
      <c r="F266" s="35">
        <v>0</v>
      </c>
      <c r="G266" s="35">
        <v>0</v>
      </c>
      <c r="H266" s="35">
        <v>0</v>
      </c>
      <c r="I266" s="35">
        <v>0</v>
      </c>
      <c r="J266" s="35">
        <v>0</v>
      </c>
      <c r="K266" s="35">
        <v>0</v>
      </c>
      <c r="L266" s="35">
        <v>0</v>
      </c>
      <c r="M266" s="35" t="s">
        <v>829</v>
      </c>
      <c r="N266" s="35" t="s">
        <v>830</v>
      </c>
      <c r="O266" s="35" t="s">
        <v>2</v>
      </c>
      <c r="P266" s="35">
        <v>13880</v>
      </c>
      <c r="Q266" s="35">
        <v>1157661</v>
      </c>
      <c r="R266" s="35">
        <v>78062.95</v>
      </c>
      <c r="S266" s="35">
        <v>1301071</v>
      </c>
      <c r="T266" s="35">
        <v>553591.1</v>
      </c>
      <c r="U266" s="35">
        <v>747479.8</v>
      </c>
      <c r="V266" s="35">
        <v>0.57451099999999999</v>
      </c>
      <c r="W266" s="35">
        <v>1450823</v>
      </c>
      <c r="X266" s="35">
        <v>435281.8</v>
      </c>
      <c r="Y266" s="35">
        <v>1015541</v>
      </c>
      <c r="Z266" s="35">
        <v>0.69997600000000004</v>
      </c>
      <c r="AA266" s="35">
        <v>806.09649999999999</v>
      </c>
      <c r="AB266" s="35">
        <v>806.09649999999999</v>
      </c>
      <c r="AC266" s="35">
        <v>0</v>
      </c>
      <c r="AD266" s="35">
        <v>0</v>
      </c>
      <c r="AE266" s="35">
        <v>29.240400000000001</v>
      </c>
      <c r="AF266" s="35">
        <v>29.240400000000001</v>
      </c>
      <c r="AG266" s="35">
        <v>0</v>
      </c>
      <c r="AH266" s="35">
        <v>0</v>
      </c>
      <c r="AI266" s="35">
        <v>-220183</v>
      </c>
      <c r="AJ266" s="35">
        <v>-1235724</v>
      </c>
      <c r="AK266" s="35">
        <v>29.240400000000001</v>
      </c>
      <c r="AL266" s="35">
        <v>29.240400000000001</v>
      </c>
      <c r="AM266" s="35">
        <v>29.240400000000001</v>
      </c>
      <c r="AN266" s="35">
        <v>29.240400000000001</v>
      </c>
      <c r="AO266" s="35">
        <v>29.240400000000001</v>
      </c>
      <c r="AP266" s="35">
        <v>29.240400000000001</v>
      </c>
      <c r="AQ266" s="35">
        <v>29.240400000000001</v>
      </c>
      <c r="AR266" s="35">
        <v>29.240400000000001</v>
      </c>
      <c r="AS266" s="35">
        <v>29.240400000000001</v>
      </c>
      <c r="AT266" s="35">
        <v>29.240400000000001</v>
      </c>
      <c r="AU266" s="35">
        <v>806.09649999999999</v>
      </c>
      <c r="AV266" s="35">
        <v>806.09649999999999</v>
      </c>
      <c r="AW266" s="35">
        <v>806.09649999999999</v>
      </c>
      <c r="AX266" s="35">
        <v>806.09649999999999</v>
      </c>
      <c r="AY266" s="35">
        <v>806.09649999999999</v>
      </c>
      <c r="AZ266" s="35">
        <v>806.09649999999999</v>
      </c>
      <c r="BA266" s="35">
        <v>806.09649999999999</v>
      </c>
      <c r="BB266" s="35">
        <v>806.09649999999999</v>
      </c>
      <c r="BC266" s="35">
        <v>806.09649999999999</v>
      </c>
      <c r="BD266" s="35">
        <v>806.09649999999999</v>
      </c>
    </row>
    <row r="267" spans="1:56" x14ac:dyDescent="0.25">
      <c r="A267" s="35" t="s">
        <v>384</v>
      </c>
      <c r="B267" s="35">
        <v>13883</v>
      </c>
      <c r="C267" s="35">
        <v>0</v>
      </c>
      <c r="D267" s="35">
        <v>0</v>
      </c>
      <c r="E267" s="35">
        <v>0</v>
      </c>
      <c r="F267" s="35">
        <v>0</v>
      </c>
      <c r="G267" s="35">
        <v>0</v>
      </c>
      <c r="H267" s="35">
        <v>0</v>
      </c>
      <c r="I267" s="35">
        <v>0</v>
      </c>
      <c r="J267" s="35">
        <v>0</v>
      </c>
      <c r="K267" s="35">
        <v>0</v>
      </c>
      <c r="L267" s="35">
        <v>0</v>
      </c>
      <c r="M267" s="35" t="s">
        <v>829</v>
      </c>
      <c r="N267" s="35" t="s">
        <v>830</v>
      </c>
      <c r="O267" s="35" t="s">
        <v>2</v>
      </c>
      <c r="P267" s="35">
        <v>13883</v>
      </c>
      <c r="Q267" s="35">
        <v>109560</v>
      </c>
      <c r="R267" s="35">
        <v>28133.48</v>
      </c>
      <c r="S267" s="35">
        <v>2887542</v>
      </c>
      <c r="T267" s="35">
        <v>1820833</v>
      </c>
      <c r="U267" s="35">
        <v>1066709</v>
      </c>
      <c r="V267" s="35">
        <v>0.36941800000000002</v>
      </c>
      <c r="W267" s="35">
        <v>4346350</v>
      </c>
      <c r="X267" s="35">
        <v>2398129</v>
      </c>
      <c r="Y267" s="35">
        <v>1948221</v>
      </c>
      <c r="Z267" s="35">
        <v>0.448243</v>
      </c>
      <c r="AA267" s="35">
        <v>624020.19999999995</v>
      </c>
      <c r="AB267" s="35">
        <v>320383.2</v>
      </c>
      <c r="AC267" s="35">
        <v>303637</v>
      </c>
      <c r="AD267" s="35">
        <v>0.48658200000000001</v>
      </c>
      <c r="AE267" s="35">
        <v>635953.9</v>
      </c>
      <c r="AF267" s="35">
        <v>349975.5</v>
      </c>
      <c r="AG267" s="35">
        <v>285978.40000000002</v>
      </c>
      <c r="AH267" s="35">
        <v>0.44968399999999997</v>
      </c>
      <c r="AI267" s="35">
        <v>1810527</v>
      </c>
      <c r="AJ267" s="35">
        <v>148284.9</v>
      </c>
      <c r="AK267" s="35">
        <v>635953.9</v>
      </c>
      <c r="AL267" s="35">
        <v>635953.9</v>
      </c>
      <c r="AM267" s="35">
        <v>635953.9</v>
      </c>
      <c r="AN267" s="35">
        <v>635953.9</v>
      </c>
      <c r="AO267" s="35">
        <v>635953.9</v>
      </c>
      <c r="AP267" s="35">
        <v>635953.9</v>
      </c>
      <c r="AQ267" s="35">
        <v>635953.9</v>
      </c>
      <c r="AR267" s="35">
        <v>635953.9</v>
      </c>
      <c r="AS267" s="35">
        <v>635953.9</v>
      </c>
      <c r="AT267" s="35">
        <v>635953.9</v>
      </c>
      <c r="AU267" s="35">
        <v>624020.19999999995</v>
      </c>
      <c r="AV267" s="35">
        <v>624020.19999999995</v>
      </c>
      <c r="AW267" s="35">
        <v>624020.19999999995</v>
      </c>
      <c r="AX267" s="35">
        <v>624020.19999999995</v>
      </c>
      <c r="AY267" s="35">
        <v>624020.19999999995</v>
      </c>
      <c r="AZ267" s="35">
        <v>624020.19999999995</v>
      </c>
      <c r="BA267" s="35">
        <v>624020.19999999995</v>
      </c>
      <c r="BB267" s="35">
        <v>624020.19999999995</v>
      </c>
      <c r="BC267" s="35">
        <v>624020.19999999995</v>
      </c>
      <c r="BD267" s="35">
        <v>624020.19999999995</v>
      </c>
    </row>
    <row r="268" spans="1:56" x14ac:dyDescent="0.25">
      <c r="A268" s="35" t="s">
        <v>310</v>
      </c>
      <c r="B268" s="35">
        <v>13884</v>
      </c>
      <c r="C268" s="35">
        <v>0</v>
      </c>
      <c r="D268" s="35">
        <v>0</v>
      </c>
      <c r="E268" s="35">
        <v>0</v>
      </c>
      <c r="F268" s="35">
        <v>0</v>
      </c>
      <c r="G268" s="35">
        <v>0</v>
      </c>
      <c r="H268" s="35">
        <v>0</v>
      </c>
      <c r="I268" s="35">
        <v>0</v>
      </c>
      <c r="J268" s="35">
        <v>0</v>
      </c>
      <c r="K268" s="35">
        <v>0</v>
      </c>
      <c r="L268" s="35">
        <v>0</v>
      </c>
      <c r="M268" s="35" t="s">
        <v>829</v>
      </c>
      <c r="N268" s="35" t="s">
        <v>830</v>
      </c>
      <c r="O268" s="35" t="s">
        <v>2</v>
      </c>
      <c r="P268" s="35">
        <v>13884</v>
      </c>
      <c r="Q268" s="35">
        <v>109560</v>
      </c>
      <c r="R268" s="35">
        <v>28133.48</v>
      </c>
      <c r="S268" s="35">
        <v>4877747</v>
      </c>
      <c r="T268" s="35">
        <v>3193107</v>
      </c>
      <c r="U268" s="35">
        <v>1684640</v>
      </c>
      <c r="V268" s="35">
        <v>0.34537200000000001</v>
      </c>
      <c r="W268" s="35">
        <v>4476893</v>
      </c>
      <c r="X268" s="35">
        <v>2484159</v>
      </c>
      <c r="Y268" s="35">
        <v>1992733</v>
      </c>
      <c r="Z268" s="35">
        <v>0.44511499999999998</v>
      </c>
      <c r="AA268" s="35">
        <v>1574106</v>
      </c>
      <c r="AB268" s="35">
        <v>790265.4</v>
      </c>
      <c r="AC268" s="35">
        <v>783840.4</v>
      </c>
      <c r="AD268" s="35">
        <v>0.49795899999999998</v>
      </c>
      <c r="AE268" s="35">
        <v>1319061</v>
      </c>
      <c r="AF268" s="35">
        <v>659895.19999999995</v>
      </c>
      <c r="AG268" s="35">
        <v>659166.1</v>
      </c>
      <c r="AH268" s="35">
        <v>0.499724</v>
      </c>
      <c r="AI268" s="35">
        <v>1855040</v>
      </c>
      <c r="AJ268" s="35">
        <v>521472.6</v>
      </c>
      <c r="AK268" s="35">
        <v>1319061</v>
      </c>
      <c r="AL268" s="35">
        <v>1319061</v>
      </c>
      <c r="AM268" s="35">
        <v>1319061</v>
      </c>
      <c r="AN268" s="35">
        <v>1319061</v>
      </c>
      <c r="AO268" s="35">
        <v>1319061</v>
      </c>
      <c r="AP268" s="35">
        <v>1319061</v>
      </c>
      <c r="AQ268" s="35">
        <v>1319061</v>
      </c>
      <c r="AR268" s="35">
        <v>1319061</v>
      </c>
      <c r="AS268" s="35">
        <v>1319061</v>
      </c>
      <c r="AT268" s="35">
        <v>1319061</v>
      </c>
      <c r="AU268" s="35">
        <v>1574106</v>
      </c>
      <c r="AV268" s="35">
        <v>1574106</v>
      </c>
      <c r="AW268" s="35">
        <v>1574106</v>
      </c>
      <c r="AX268" s="35">
        <v>1574106</v>
      </c>
      <c r="AY268" s="35">
        <v>1574106</v>
      </c>
      <c r="AZ268" s="35">
        <v>1574106</v>
      </c>
      <c r="BA268" s="35">
        <v>1574106</v>
      </c>
      <c r="BB268" s="35">
        <v>1574106</v>
      </c>
      <c r="BC268" s="35">
        <v>1574106</v>
      </c>
      <c r="BD268" s="35">
        <v>1574106</v>
      </c>
    </row>
    <row r="269" spans="1:56" x14ac:dyDescent="0.25">
      <c r="A269" s="35" t="s">
        <v>766</v>
      </c>
      <c r="B269" s="35">
        <v>13885</v>
      </c>
      <c r="C269" s="35">
        <v>0</v>
      </c>
      <c r="D269" s="35">
        <v>0</v>
      </c>
      <c r="E269" s="35">
        <v>0</v>
      </c>
      <c r="F269" s="35">
        <v>0</v>
      </c>
      <c r="G269" s="35">
        <v>0</v>
      </c>
      <c r="H269" s="35">
        <v>0</v>
      </c>
      <c r="I269" s="35">
        <v>0</v>
      </c>
      <c r="J269" s="35">
        <v>0</v>
      </c>
      <c r="K269" s="35">
        <v>0</v>
      </c>
      <c r="L269" s="35">
        <v>0</v>
      </c>
      <c r="M269" s="35" t="s">
        <v>829</v>
      </c>
      <c r="N269" s="35" t="s">
        <v>830</v>
      </c>
      <c r="O269" s="35" t="s">
        <v>2</v>
      </c>
      <c r="P269" s="35">
        <v>13885</v>
      </c>
      <c r="Q269" s="35">
        <v>1342153</v>
      </c>
      <c r="R269" s="35">
        <v>58547.21</v>
      </c>
      <c r="S269" s="35">
        <v>1648502</v>
      </c>
      <c r="T269" s="35">
        <v>866651.7</v>
      </c>
      <c r="U269" s="35">
        <v>781850.7</v>
      </c>
      <c r="V269" s="35">
        <v>0.47427900000000001</v>
      </c>
      <c r="W269" s="35">
        <v>1686592</v>
      </c>
      <c r="X269" s="35">
        <v>546520</v>
      </c>
      <c r="Y269" s="35">
        <v>1140072</v>
      </c>
      <c r="Z269" s="35">
        <v>0.67596199999999995</v>
      </c>
      <c r="AA269" s="35">
        <v>755.13160000000005</v>
      </c>
      <c r="AB269" s="35">
        <v>755.13160000000005</v>
      </c>
      <c r="AC269" s="35">
        <v>0</v>
      </c>
      <c r="AD269" s="35">
        <v>0</v>
      </c>
      <c r="AE269" s="35">
        <v>16.03097</v>
      </c>
      <c r="AF269" s="35">
        <v>16.03097</v>
      </c>
      <c r="AG269" s="35">
        <v>0</v>
      </c>
      <c r="AH269" s="35">
        <v>0</v>
      </c>
      <c r="AI269" s="35">
        <v>-260627</v>
      </c>
      <c r="AJ269" s="35">
        <v>-1400700</v>
      </c>
      <c r="AK269" s="35">
        <v>16.03097</v>
      </c>
      <c r="AL269" s="35">
        <v>16.03097</v>
      </c>
      <c r="AM269" s="35">
        <v>16.03097</v>
      </c>
      <c r="AN269" s="35">
        <v>16.03097</v>
      </c>
      <c r="AO269" s="35">
        <v>16.03097</v>
      </c>
      <c r="AP269" s="35">
        <v>16.03097</v>
      </c>
      <c r="AQ269" s="35">
        <v>16.03097</v>
      </c>
      <c r="AR269" s="35">
        <v>16.03097</v>
      </c>
      <c r="AS269" s="35">
        <v>16.03097</v>
      </c>
      <c r="AT269" s="35">
        <v>16.03097</v>
      </c>
      <c r="AU269" s="35">
        <v>755.13160000000005</v>
      </c>
      <c r="AV269" s="35">
        <v>755.13160000000005</v>
      </c>
      <c r="AW269" s="35">
        <v>755.13160000000005</v>
      </c>
      <c r="AX269" s="35">
        <v>755.13160000000005</v>
      </c>
      <c r="AY269" s="35">
        <v>755.13160000000005</v>
      </c>
      <c r="AZ269" s="35">
        <v>755.13160000000005</v>
      </c>
      <c r="BA269" s="35">
        <v>755.13160000000005</v>
      </c>
      <c r="BB269" s="35">
        <v>755.13160000000005</v>
      </c>
      <c r="BC269" s="35">
        <v>755.13160000000005</v>
      </c>
      <c r="BD269" s="35">
        <v>755.13160000000005</v>
      </c>
    </row>
    <row r="270" spans="1:56" x14ac:dyDescent="0.25">
      <c r="A270" s="35" t="s">
        <v>487</v>
      </c>
      <c r="B270" s="35">
        <v>13888</v>
      </c>
      <c r="C270" s="35">
        <v>0</v>
      </c>
      <c r="D270" s="35">
        <v>0</v>
      </c>
      <c r="E270" s="35">
        <v>0</v>
      </c>
      <c r="F270" s="35">
        <v>0</v>
      </c>
      <c r="G270" s="35">
        <v>0</v>
      </c>
      <c r="H270" s="35">
        <v>0</v>
      </c>
      <c r="I270" s="35">
        <v>0</v>
      </c>
      <c r="J270" s="35">
        <v>0</v>
      </c>
      <c r="K270" s="35">
        <v>0</v>
      </c>
      <c r="L270" s="35">
        <v>0</v>
      </c>
      <c r="M270" s="35" t="s">
        <v>829</v>
      </c>
      <c r="N270" s="35" t="s">
        <v>830</v>
      </c>
      <c r="O270" s="35" t="s">
        <v>2</v>
      </c>
      <c r="P270" s="35">
        <v>13888</v>
      </c>
      <c r="Q270" s="35">
        <v>109560</v>
      </c>
      <c r="R270" s="35">
        <v>28133.48</v>
      </c>
      <c r="S270" s="35">
        <v>12285073</v>
      </c>
      <c r="T270" s="35">
        <v>8325583</v>
      </c>
      <c r="U270" s="35">
        <v>3959490</v>
      </c>
      <c r="V270" s="35">
        <v>0.322301</v>
      </c>
      <c r="W270" s="35">
        <v>5387724</v>
      </c>
      <c r="X270" s="35">
        <v>3445147</v>
      </c>
      <c r="Y270" s="35">
        <v>1942576</v>
      </c>
      <c r="Z270" s="35">
        <v>0.36055599999999999</v>
      </c>
      <c r="AA270" s="35">
        <v>7450078</v>
      </c>
      <c r="AB270" s="35">
        <v>5388023</v>
      </c>
      <c r="AC270" s="35">
        <v>2062055</v>
      </c>
      <c r="AD270" s="35">
        <v>0.276783</v>
      </c>
      <c r="AE270" s="35">
        <v>2190634</v>
      </c>
      <c r="AF270" s="35">
        <v>1790073</v>
      </c>
      <c r="AG270" s="35">
        <v>400560.6</v>
      </c>
      <c r="AH270" s="35">
        <v>0.18285100000000001</v>
      </c>
      <c r="AI270" s="35">
        <v>1804883</v>
      </c>
      <c r="AJ270" s="35">
        <v>262867.09999999998</v>
      </c>
      <c r="AK270" s="35">
        <v>2190634</v>
      </c>
      <c r="AL270" s="35">
        <v>2190634</v>
      </c>
      <c r="AM270" s="35">
        <v>2190634</v>
      </c>
      <c r="AN270" s="35">
        <v>2190634</v>
      </c>
      <c r="AO270" s="35">
        <v>2190634</v>
      </c>
      <c r="AP270" s="35">
        <v>2190634</v>
      </c>
      <c r="AQ270" s="35">
        <v>2190634</v>
      </c>
      <c r="AR270" s="35">
        <v>2190634</v>
      </c>
      <c r="AS270" s="35">
        <v>2190634</v>
      </c>
      <c r="AT270" s="35">
        <v>2190634</v>
      </c>
      <c r="AU270" s="35">
        <v>7450078</v>
      </c>
      <c r="AV270" s="35">
        <v>7450078</v>
      </c>
      <c r="AW270" s="35">
        <v>7450078</v>
      </c>
      <c r="AX270" s="35">
        <v>7450078</v>
      </c>
      <c r="AY270" s="35">
        <v>7450078</v>
      </c>
      <c r="AZ270" s="35">
        <v>7450078</v>
      </c>
      <c r="BA270" s="35">
        <v>7450078</v>
      </c>
      <c r="BB270" s="35">
        <v>7450078</v>
      </c>
      <c r="BC270" s="35">
        <v>7450078</v>
      </c>
      <c r="BD270" s="35">
        <v>7450078</v>
      </c>
    </row>
    <row r="271" spans="1:56" x14ac:dyDescent="0.25">
      <c r="A271" s="35" t="s">
        <v>229</v>
      </c>
      <c r="B271" s="35">
        <v>13890</v>
      </c>
      <c r="C271" s="35">
        <v>0</v>
      </c>
      <c r="D271" s="35">
        <v>0</v>
      </c>
      <c r="E271" s="35">
        <v>0</v>
      </c>
      <c r="F271" s="35">
        <v>0</v>
      </c>
      <c r="G271" s="35">
        <v>1</v>
      </c>
      <c r="H271" s="35">
        <v>0</v>
      </c>
      <c r="I271" s="35">
        <v>0</v>
      </c>
      <c r="J271" s="35">
        <v>0</v>
      </c>
      <c r="K271" s="35">
        <v>0</v>
      </c>
      <c r="L271" s="35">
        <v>0</v>
      </c>
      <c r="M271" s="35" t="s">
        <v>829</v>
      </c>
      <c r="N271" s="35" t="s">
        <v>830</v>
      </c>
      <c r="O271" s="35" t="s">
        <v>2</v>
      </c>
      <c r="P271" s="35">
        <v>13890</v>
      </c>
      <c r="Q271" s="35">
        <v>956070</v>
      </c>
      <c r="R271" s="35">
        <v>28133.48</v>
      </c>
      <c r="S271" s="35">
        <v>23852631</v>
      </c>
      <c r="T271" s="35">
        <v>8360678</v>
      </c>
      <c r="U271" s="35">
        <v>15491953</v>
      </c>
      <c r="V271" s="35">
        <v>0.64948600000000001</v>
      </c>
      <c r="W271" s="35">
        <v>8007814</v>
      </c>
      <c r="X271" s="35">
        <v>2690733</v>
      </c>
      <c r="Y271" s="35">
        <v>5317081</v>
      </c>
      <c r="Z271" s="35">
        <v>0.66398699999999999</v>
      </c>
      <c r="AA271" s="35">
        <v>20784321</v>
      </c>
      <c r="AB271" s="35">
        <v>6214460</v>
      </c>
      <c r="AC271" s="35">
        <v>14569861</v>
      </c>
      <c r="AD271" s="35">
        <v>0.70100200000000001</v>
      </c>
      <c r="AE271" s="35">
        <v>6160048</v>
      </c>
      <c r="AF271" s="35">
        <v>1769450</v>
      </c>
      <c r="AG271" s="35">
        <v>4390598</v>
      </c>
      <c r="AH271" s="35">
        <v>0.712754</v>
      </c>
      <c r="AI271" s="35">
        <v>4332878</v>
      </c>
      <c r="AJ271" s="35">
        <v>3406394</v>
      </c>
      <c r="AK271" s="35">
        <v>6160048</v>
      </c>
      <c r="AL271" s="35">
        <v>6160048</v>
      </c>
      <c r="AM271" s="35">
        <v>6160048</v>
      </c>
      <c r="AN271" s="35">
        <v>6160048</v>
      </c>
      <c r="AO271" s="35">
        <v>1769450</v>
      </c>
      <c r="AP271" s="35">
        <v>6160048</v>
      </c>
      <c r="AQ271" s="35">
        <v>6160048</v>
      </c>
      <c r="AR271" s="35">
        <v>6160048</v>
      </c>
      <c r="AS271" s="35">
        <v>6160048</v>
      </c>
      <c r="AT271" s="35">
        <v>6160048</v>
      </c>
      <c r="AU271" s="35">
        <v>20784321</v>
      </c>
      <c r="AV271" s="35">
        <v>20784321</v>
      </c>
      <c r="AW271" s="35">
        <v>20784321</v>
      </c>
      <c r="AX271" s="35">
        <v>20784321</v>
      </c>
      <c r="AY271" s="35">
        <v>6214460</v>
      </c>
      <c r="AZ271" s="35">
        <v>20784321</v>
      </c>
      <c r="BA271" s="35">
        <v>20784321</v>
      </c>
      <c r="BB271" s="35">
        <v>20784321</v>
      </c>
      <c r="BC271" s="35">
        <v>20784321</v>
      </c>
      <c r="BD271" s="35">
        <v>20784321</v>
      </c>
    </row>
    <row r="272" spans="1:56" x14ac:dyDescent="0.25">
      <c r="A272" s="35" t="s">
        <v>319</v>
      </c>
      <c r="B272" s="35">
        <v>13891</v>
      </c>
      <c r="C272" s="35">
        <v>0</v>
      </c>
      <c r="D272" s="35">
        <v>0</v>
      </c>
      <c r="E272" s="35">
        <v>0</v>
      </c>
      <c r="F272" s="35">
        <v>0</v>
      </c>
      <c r="G272" s="35">
        <v>0</v>
      </c>
      <c r="H272" s="35">
        <v>0</v>
      </c>
      <c r="I272" s="35">
        <v>0</v>
      </c>
      <c r="J272" s="35">
        <v>0</v>
      </c>
      <c r="K272" s="35">
        <v>0</v>
      </c>
      <c r="L272" s="35">
        <v>0</v>
      </c>
      <c r="M272" s="35" t="s">
        <v>829</v>
      </c>
      <c r="N272" s="35" t="s">
        <v>830</v>
      </c>
      <c r="O272" s="35" t="s">
        <v>2</v>
      </c>
      <c r="P272" s="35">
        <v>13891</v>
      </c>
      <c r="Q272" s="35">
        <v>456000</v>
      </c>
      <c r="R272" s="35">
        <v>58547.21</v>
      </c>
      <c r="S272" s="35">
        <v>12330427</v>
      </c>
      <c r="T272" s="35">
        <v>5805971</v>
      </c>
      <c r="U272" s="35">
        <v>6524457</v>
      </c>
      <c r="V272" s="35">
        <v>0.52913500000000002</v>
      </c>
      <c r="W272" s="35">
        <v>4872501</v>
      </c>
      <c r="X272" s="35">
        <v>1564328</v>
      </c>
      <c r="Y272" s="35">
        <v>3308173</v>
      </c>
      <c r="Z272" s="35">
        <v>0.678948</v>
      </c>
      <c r="AA272" s="35">
        <v>4835628</v>
      </c>
      <c r="AB272" s="35">
        <v>1312552</v>
      </c>
      <c r="AC272" s="35">
        <v>3523076</v>
      </c>
      <c r="AD272" s="35">
        <v>0.72856600000000005</v>
      </c>
      <c r="AE272" s="35">
        <v>1227232</v>
      </c>
      <c r="AF272" s="35">
        <v>318700.59999999998</v>
      </c>
      <c r="AG272" s="35">
        <v>908531.1</v>
      </c>
      <c r="AH272" s="35">
        <v>0.74030899999999999</v>
      </c>
      <c r="AI272" s="35">
        <v>2793625</v>
      </c>
      <c r="AJ272" s="35">
        <v>393983.9</v>
      </c>
      <c r="AK272" s="35">
        <v>1227232</v>
      </c>
      <c r="AL272" s="35">
        <v>1227232</v>
      </c>
      <c r="AM272" s="35">
        <v>1227232</v>
      </c>
      <c r="AN272" s="35">
        <v>1227232</v>
      </c>
      <c r="AO272" s="35">
        <v>1227232</v>
      </c>
      <c r="AP272" s="35">
        <v>1227232</v>
      </c>
      <c r="AQ272" s="35">
        <v>1227232</v>
      </c>
      <c r="AR272" s="35">
        <v>1227232</v>
      </c>
      <c r="AS272" s="35">
        <v>1227232</v>
      </c>
      <c r="AT272" s="35">
        <v>1227232</v>
      </c>
      <c r="AU272" s="35">
        <v>4835628</v>
      </c>
      <c r="AV272" s="35">
        <v>4835628</v>
      </c>
      <c r="AW272" s="35">
        <v>4835628</v>
      </c>
      <c r="AX272" s="35">
        <v>4835628</v>
      </c>
      <c r="AY272" s="35">
        <v>4835628</v>
      </c>
      <c r="AZ272" s="35">
        <v>4835628</v>
      </c>
      <c r="BA272" s="35">
        <v>4835628</v>
      </c>
      <c r="BB272" s="35">
        <v>4835628</v>
      </c>
      <c r="BC272" s="35">
        <v>4835628</v>
      </c>
      <c r="BD272" s="35">
        <v>4835628</v>
      </c>
    </row>
    <row r="273" spans="1:56" x14ac:dyDescent="0.25">
      <c r="A273" s="35" t="s">
        <v>206</v>
      </c>
      <c r="B273" s="35">
        <v>13892</v>
      </c>
      <c r="C273" s="35">
        <v>0</v>
      </c>
      <c r="D273" s="35">
        <v>0</v>
      </c>
      <c r="E273" s="35">
        <v>0</v>
      </c>
      <c r="F273" s="35">
        <v>0</v>
      </c>
      <c r="G273" s="35">
        <v>1</v>
      </c>
      <c r="H273" s="35">
        <v>0</v>
      </c>
      <c r="I273" s="35">
        <v>0</v>
      </c>
      <c r="J273" s="35">
        <v>0</v>
      </c>
      <c r="K273" s="35">
        <v>0</v>
      </c>
      <c r="L273" s="35">
        <v>0</v>
      </c>
      <c r="M273" s="35" t="s">
        <v>829</v>
      </c>
      <c r="N273" s="35" t="s">
        <v>830</v>
      </c>
      <c r="O273" s="35" t="s">
        <v>2</v>
      </c>
      <c r="P273" s="35">
        <v>13892</v>
      </c>
      <c r="Q273" s="35">
        <v>901661</v>
      </c>
      <c r="R273" s="35">
        <v>58547.21</v>
      </c>
      <c r="S273" s="35">
        <v>15012839</v>
      </c>
      <c r="T273" s="35">
        <v>7404086</v>
      </c>
      <c r="U273" s="35">
        <v>7608753</v>
      </c>
      <c r="V273" s="35">
        <v>0.50681600000000004</v>
      </c>
      <c r="W273" s="35">
        <v>12382100</v>
      </c>
      <c r="X273" s="35">
        <v>4940666</v>
      </c>
      <c r="Y273" s="35">
        <v>7441434</v>
      </c>
      <c r="Z273" s="35">
        <v>0.60098300000000004</v>
      </c>
      <c r="AA273" s="35">
        <v>10435541</v>
      </c>
      <c r="AB273" s="35">
        <v>4216382</v>
      </c>
      <c r="AC273" s="35">
        <v>6219160</v>
      </c>
      <c r="AD273" s="35">
        <v>0.59595900000000002</v>
      </c>
      <c r="AE273" s="35">
        <v>8319365</v>
      </c>
      <c r="AF273" s="35">
        <v>3127152</v>
      </c>
      <c r="AG273" s="35">
        <v>5192214</v>
      </c>
      <c r="AH273" s="35">
        <v>0.624112</v>
      </c>
      <c r="AI273" s="35">
        <v>6481226</v>
      </c>
      <c r="AJ273" s="35">
        <v>4232005</v>
      </c>
      <c r="AK273" s="35">
        <v>8319365</v>
      </c>
      <c r="AL273" s="35">
        <v>8319365</v>
      </c>
      <c r="AM273" s="35">
        <v>8319365</v>
      </c>
      <c r="AN273" s="35">
        <v>8319365</v>
      </c>
      <c r="AO273" s="35">
        <v>3127152</v>
      </c>
      <c r="AP273" s="35">
        <v>8319365</v>
      </c>
      <c r="AQ273" s="35">
        <v>8319365</v>
      </c>
      <c r="AR273" s="35">
        <v>8319365</v>
      </c>
      <c r="AS273" s="35">
        <v>8319365</v>
      </c>
      <c r="AT273" s="35">
        <v>8319365</v>
      </c>
      <c r="AU273" s="35">
        <v>10435541</v>
      </c>
      <c r="AV273" s="35">
        <v>10435541</v>
      </c>
      <c r="AW273" s="35">
        <v>10435541</v>
      </c>
      <c r="AX273" s="35">
        <v>10435541</v>
      </c>
      <c r="AY273" s="35">
        <v>4216382</v>
      </c>
      <c r="AZ273" s="35">
        <v>10435541</v>
      </c>
      <c r="BA273" s="35">
        <v>10435541</v>
      </c>
      <c r="BB273" s="35">
        <v>10435541</v>
      </c>
      <c r="BC273" s="35">
        <v>10435541</v>
      </c>
      <c r="BD273" s="35">
        <v>10435541</v>
      </c>
    </row>
    <row r="274" spans="1:56" x14ac:dyDescent="0.25">
      <c r="A274" s="35" t="s">
        <v>359</v>
      </c>
      <c r="B274" s="35">
        <v>13896</v>
      </c>
      <c r="C274" s="35">
        <v>0</v>
      </c>
      <c r="D274" s="35">
        <v>0</v>
      </c>
      <c r="E274" s="35">
        <v>0</v>
      </c>
      <c r="F274" s="35">
        <v>0</v>
      </c>
      <c r="G274" s="35">
        <v>0</v>
      </c>
      <c r="H274" s="35">
        <v>0</v>
      </c>
      <c r="I274" s="35">
        <v>0</v>
      </c>
      <c r="J274" s="35">
        <v>0</v>
      </c>
      <c r="K274" s="35">
        <v>0</v>
      </c>
      <c r="L274" s="35">
        <v>0</v>
      </c>
      <c r="M274" s="35" t="s">
        <v>829</v>
      </c>
      <c r="N274" s="35" t="s">
        <v>830</v>
      </c>
      <c r="O274" s="35" t="s">
        <v>2</v>
      </c>
      <c r="P274" s="35">
        <v>13896</v>
      </c>
      <c r="Q274" s="35">
        <v>109560</v>
      </c>
      <c r="R274" s="35">
        <v>28133.48</v>
      </c>
      <c r="S274" s="35">
        <v>7330856</v>
      </c>
      <c r="T274" s="35">
        <v>5291369</v>
      </c>
      <c r="U274" s="35">
        <v>2039487</v>
      </c>
      <c r="V274" s="35">
        <v>0.27820600000000001</v>
      </c>
      <c r="W274" s="35">
        <v>7223347</v>
      </c>
      <c r="X274" s="35">
        <v>3749295</v>
      </c>
      <c r="Y274" s="35">
        <v>3474052</v>
      </c>
      <c r="Z274" s="35">
        <v>0.48094799999999999</v>
      </c>
      <c r="AA274" s="35">
        <v>1816920</v>
      </c>
      <c r="AB274" s="35">
        <v>1346306</v>
      </c>
      <c r="AC274" s="35">
        <v>470613.2</v>
      </c>
      <c r="AD274" s="35">
        <v>0.259017</v>
      </c>
      <c r="AE274" s="35">
        <v>797301</v>
      </c>
      <c r="AF274" s="35">
        <v>408670.9</v>
      </c>
      <c r="AG274" s="35">
        <v>388630.1</v>
      </c>
      <c r="AH274" s="35">
        <v>0.48743199999999998</v>
      </c>
      <c r="AI274" s="35">
        <v>3336359</v>
      </c>
      <c r="AJ274" s="35">
        <v>250936.6</v>
      </c>
      <c r="AK274" s="35">
        <v>797301</v>
      </c>
      <c r="AL274" s="35">
        <v>797301</v>
      </c>
      <c r="AM274" s="35">
        <v>797301</v>
      </c>
      <c r="AN274" s="35">
        <v>797301</v>
      </c>
      <c r="AO274" s="35">
        <v>797301</v>
      </c>
      <c r="AP274" s="35">
        <v>797301</v>
      </c>
      <c r="AQ274" s="35">
        <v>797301</v>
      </c>
      <c r="AR274" s="35">
        <v>797301</v>
      </c>
      <c r="AS274" s="35">
        <v>797301</v>
      </c>
      <c r="AT274" s="35">
        <v>797301</v>
      </c>
      <c r="AU274" s="35">
        <v>1816920</v>
      </c>
      <c r="AV274" s="35">
        <v>1816920</v>
      </c>
      <c r="AW274" s="35">
        <v>1816920</v>
      </c>
      <c r="AX274" s="35">
        <v>1816920</v>
      </c>
      <c r="AY274" s="35">
        <v>1816920</v>
      </c>
      <c r="AZ274" s="35">
        <v>1816920</v>
      </c>
      <c r="BA274" s="35">
        <v>1816920</v>
      </c>
      <c r="BB274" s="35">
        <v>1816920</v>
      </c>
      <c r="BC274" s="35">
        <v>1816920</v>
      </c>
      <c r="BD274" s="35">
        <v>1816920</v>
      </c>
    </row>
    <row r="275" spans="1:56" x14ac:dyDescent="0.25">
      <c r="A275" s="35" t="s">
        <v>402</v>
      </c>
      <c r="B275" s="35">
        <v>13906</v>
      </c>
      <c r="C275" s="35">
        <v>0</v>
      </c>
      <c r="D275" s="35">
        <v>0</v>
      </c>
      <c r="E275" s="35">
        <v>0</v>
      </c>
      <c r="F275" s="35">
        <v>0</v>
      </c>
      <c r="G275" s="35">
        <v>0</v>
      </c>
      <c r="H275" s="35">
        <v>0</v>
      </c>
      <c r="I275" s="35">
        <v>0</v>
      </c>
      <c r="J275" s="35">
        <v>0</v>
      </c>
      <c r="K275" s="35">
        <v>0</v>
      </c>
      <c r="L275" s="35">
        <v>0</v>
      </c>
      <c r="M275" s="35" t="s">
        <v>829</v>
      </c>
      <c r="N275" s="35" t="s">
        <v>830</v>
      </c>
      <c r="O275" s="35" t="s">
        <v>2</v>
      </c>
      <c r="P275" s="35">
        <v>13906</v>
      </c>
      <c r="Q275" s="35">
        <v>2418000</v>
      </c>
      <c r="R275" s="35">
        <v>97578.69</v>
      </c>
      <c r="S275" s="35">
        <v>11818887</v>
      </c>
      <c r="T275" s="35">
        <v>8263266</v>
      </c>
      <c r="U275" s="35">
        <v>3555621</v>
      </c>
      <c r="V275" s="35">
        <v>0.300842</v>
      </c>
      <c r="W275" s="35">
        <v>7255804</v>
      </c>
      <c r="X275" s="35">
        <v>3574633</v>
      </c>
      <c r="Y275" s="35">
        <v>3681171</v>
      </c>
      <c r="Z275" s="35">
        <v>0.50734199999999996</v>
      </c>
      <c r="AA275" s="35">
        <v>3327696</v>
      </c>
      <c r="AB275" s="35">
        <v>2651163</v>
      </c>
      <c r="AC275" s="35">
        <v>676532.9</v>
      </c>
      <c r="AD275" s="35">
        <v>0.20330400000000001</v>
      </c>
      <c r="AE275" s="35">
        <v>1735224</v>
      </c>
      <c r="AF275" s="35">
        <v>1305463</v>
      </c>
      <c r="AG275" s="35">
        <v>429760.7</v>
      </c>
      <c r="AH275" s="35">
        <v>0.247669</v>
      </c>
      <c r="AI275" s="35">
        <v>1165592</v>
      </c>
      <c r="AJ275" s="35">
        <v>-2085818</v>
      </c>
      <c r="AK275" s="35">
        <v>1735224</v>
      </c>
      <c r="AL275" s="35">
        <v>1735224</v>
      </c>
      <c r="AM275" s="35">
        <v>1735224</v>
      </c>
      <c r="AN275" s="35">
        <v>1735224</v>
      </c>
      <c r="AO275" s="35">
        <v>1735224</v>
      </c>
      <c r="AP275" s="35">
        <v>1735224</v>
      </c>
      <c r="AQ275" s="35">
        <v>1735224</v>
      </c>
      <c r="AR275" s="35">
        <v>1735224</v>
      </c>
      <c r="AS275" s="35">
        <v>1735224</v>
      </c>
      <c r="AT275" s="35">
        <v>1735224</v>
      </c>
      <c r="AU275" s="35">
        <v>3327696</v>
      </c>
      <c r="AV275" s="35">
        <v>3327696</v>
      </c>
      <c r="AW275" s="35">
        <v>3327696</v>
      </c>
      <c r="AX275" s="35">
        <v>3327696</v>
      </c>
      <c r="AY275" s="35">
        <v>3327696</v>
      </c>
      <c r="AZ275" s="35">
        <v>3327696</v>
      </c>
      <c r="BA275" s="35">
        <v>3327696</v>
      </c>
      <c r="BB275" s="35">
        <v>3327696</v>
      </c>
      <c r="BC275" s="35">
        <v>3327696</v>
      </c>
      <c r="BD275" s="35">
        <v>3327696</v>
      </c>
    </row>
    <row r="276" spans="1:56" x14ac:dyDescent="0.25">
      <c r="A276" s="35" t="s">
        <v>269</v>
      </c>
      <c r="B276" s="35">
        <v>13909</v>
      </c>
      <c r="C276" s="35">
        <v>0</v>
      </c>
      <c r="D276" s="35">
        <v>0</v>
      </c>
      <c r="E276" s="35">
        <v>0</v>
      </c>
      <c r="F276" s="35">
        <v>0</v>
      </c>
      <c r="G276" s="35">
        <v>1</v>
      </c>
      <c r="H276" s="35">
        <v>0</v>
      </c>
      <c r="I276" s="35">
        <v>0</v>
      </c>
      <c r="J276" s="35">
        <v>0</v>
      </c>
      <c r="K276" s="35">
        <v>0</v>
      </c>
      <c r="L276" s="35">
        <v>0</v>
      </c>
      <c r="M276" s="35" t="s">
        <v>829</v>
      </c>
      <c r="N276" s="35" t="s">
        <v>830</v>
      </c>
      <c r="O276" s="35" t="s">
        <v>2</v>
      </c>
      <c r="P276" s="35">
        <v>13909</v>
      </c>
      <c r="Q276" s="35">
        <v>952267.6</v>
      </c>
      <c r="R276" s="35">
        <v>39031.480000000003</v>
      </c>
      <c r="S276" s="35">
        <v>10273449</v>
      </c>
      <c r="T276" s="35">
        <v>7103617</v>
      </c>
      <c r="U276" s="35">
        <v>3169832</v>
      </c>
      <c r="V276" s="35">
        <v>0.30854599999999999</v>
      </c>
      <c r="W276" s="35">
        <v>13051783</v>
      </c>
      <c r="X276" s="35">
        <v>7703626</v>
      </c>
      <c r="Y276" s="35">
        <v>5348157</v>
      </c>
      <c r="Z276" s="35">
        <v>0.40976400000000002</v>
      </c>
      <c r="AA276" s="35">
        <v>5340348</v>
      </c>
      <c r="AB276" s="35">
        <v>3676103</v>
      </c>
      <c r="AC276" s="35">
        <v>1664246</v>
      </c>
      <c r="AD276" s="35">
        <v>0.31163600000000002</v>
      </c>
      <c r="AE276" s="35">
        <v>6528362</v>
      </c>
      <c r="AF276" s="35">
        <v>4422551</v>
      </c>
      <c r="AG276" s="35">
        <v>2105811</v>
      </c>
      <c r="AH276" s="35">
        <v>0.32256299999999999</v>
      </c>
      <c r="AI276" s="35">
        <v>4356858</v>
      </c>
      <c r="AJ276" s="35">
        <v>1114512</v>
      </c>
      <c r="AK276" s="35">
        <v>6528362</v>
      </c>
      <c r="AL276" s="35">
        <v>6528362</v>
      </c>
      <c r="AM276" s="35">
        <v>6528362</v>
      </c>
      <c r="AN276" s="35">
        <v>6528362</v>
      </c>
      <c r="AO276" s="35">
        <v>4422551</v>
      </c>
      <c r="AP276" s="35">
        <v>6528362</v>
      </c>
      <c r="AQ276" s="35">
        <v>6528362</v>
      </c>
      <c r="AR276" s="35">
        <v>6528362</v>
      </c>
      <c r="AS276" s="35">
        <v>6528362</v>
      </c>
      <c r="AT276" s="35">
        <v>6528362</v>
      </c>
      <c r="AU276" s="35">
        <v>5340348</v>
      </c>
      <c r="AV276" s="35">
        <v>5340348</v>
      </c>
      <c r="AW276" s="35">
        <v>5340348</v>
      </c>
      <c r="AX276" s="35">
        <v>5340348</v>
      </c>
      <c r="AY276" s="35">
        <v>3676103</v>
      </c>
      <c r="AZ276" s="35">
        <v>5340348</v>
      </c>
      <c r="BA276" s="35">
        <v>5340348</v>
      </c>
      <c r="BB276" s="35">
        <v>5340348</v>
      </c>
      <c r="BC276" s="35">
        <v>5340348</v>
      </c>
      <c r="BD276" s="35">
        <v>5340348</v>
      </c>
    </row>
    <row r="277" spans="1:56" x14ac:dyDescent="0.25">
      <c r="A277" s="35" t="s">
        <v>304</v>
      </c>
      <c r="B277" s="35">
        <v>13910</v>
      </c>
      <c r="C277" s="35">
        <v>0</v>
      </c>
      <c r="D277" s="35">
        <v>0</v>
      </c>
      <c r="E277" s="35">
        <v>0</v>
      </c>
      <c r="F277" s="35">
        <v>0</v>
      </c>
      <c r="G277" s="35">
        <v>0</v>
      </c>
      <c r="H277" s="35">
        <v>0</v>
      </c>
      <c r="I277" s="35">
        <v>0</v>
      </c>
      <c r="J277" s="35">
        <v>0</v>
      </c>
      <c r="K277" s="35">
        <v>0</v>
      </c>
      <c r="L277" s="35">
        <v>0</v>
      </c>
      <c r="M277" s="35" t="s">
        <v>829</v>
      </c>
      <c r="N277" s="35" t="s">
        <v>830</v>
      </c>
      <c r="O277" s="35" t="s">
        <v>2</v>
      </c>
      <c r="P277" s="35">
        <v>13910</v>
      </c>
      <c r="Q277" s="35">
        <v>961661</v>
      </c>
      <c r="R277" s="35">
        <v>58547.21</v>
      </c>
      <c r="S277" s="35">
        <v>23676915</v>
      </c>
      <c r="T277" s="35">
        <v>16722819</v>
      </c>
      <c r="U277" s="35">
        <v>6954096</v>
      </c>
      <c r="V277" s="35">
        <v>0.29370800000000002</v>
      </c>
      <c r="W277" s="35">
        <v>12093863</v>
      </c>
      <c r="X277" s="35">
        <v>5803458</v>
      </c>
      <c r="Y277" s="35">
        <v>6290405</v>
      </c>
      <c r="Z277" s="35">
        <v>0.52013200000000004</v>
      </c>
      <c r="AA277" s="35">
        <v>12831503</v>
      </c>
      <c r="AB277" s="35">
        <v>9344448</v>
      </c>
      <c r="AC277" s="35">
        <v>3487056</v>
      </c>
      <c r="AD277" s="35">
        <v>0.27175700000000003</v>
      </c>
      <c r="AE277" s="35">
        <v>4698318</v>
      </c>
      <c r="AF277" s="35">
        <v>3250492</v>
      </c>
      <c r="AG277" s="35">
        <v>1447827</v>
      </c>
      <c r="AH277" s="35">
        <v>0.30815799999999999</v>
      </c>
      <c r="AI277" s="35">
        <v>5270197</v>
      </c>
      <c r="AJ277" s="35">
        <v>427618.4</v>
      </c>
      <c r="AK277" s="35">
        <v>4698318</v>
      </c>
      <c r="AL277" s="35">
        <v>4698318</v>
      </c>
      <c r="AM277" s="35">
        <v>4698318</v>
      </c>
      <c r="AN277" s="35">
        <v>4698318</v>
      </c>
      <c r="AO277" s="35">
        <v>4698318</v>
      </c>
      <c r="AP277" s="35">
        <v>4698318</v>
      </c>
      <c r="AQ277" s="35">
        <v>4698318</v>
      </c>
      <c r="AR277" s="35">
        <v>4698318</v>
      </c>
      <c r="AS277" s="35">
        <v>4698318</v>
      </c>
      <c r="AT277" s="35">
        <v>4698318</v>
      </c>
      <c r="AU277" s="35">
        <v>12831503</v>
      </c>
      <c r="AV277" s="35">
        <v>12831503</v>
      </c>
      <c r="AW277" s="35">
        <v>12831503</v>
      </c>
      <c r="AX277" s="35">
        <v>12831503</v>
      </c>
      <c r="AY277" s="35">
        <v>12831503</v>
      </c>
      <c r="AZ277" s="35">
        <v>12831503</v>
      </c>
      <c r="BA277" s="35">
        <v>12831503</v>
      </c>
      <c r="BB277" s="35">
        <v>12831503</v>
      </c>
      <c r="BC277" s="35">
        <v>12831503</v>
      </c>
      <c r="BD277" s="35">
        <v>12831503</v>
      </c>
    </row>
    <row r="278" spans="1:56" x14ac:dyDescent="0.25">
      <c r="A278" s="35" t="s">
        <v>208</v>
      </c>
      <c r="B278" s="35">
        <v>13916</v>
      </c>
      <c r="C278" s="35">
        <v>0</v>
      </c>
      <c r="D278" s="35">
        <v>0</v>
      </c>
      <c r="E278" s="35">
        <v>0</v>
      </c>
      <c r="F278" s="35">
        <v>0</v>
      </c>
      <c r="G278" s="35">
        <v>1</v>
      </c>
      <c r="H278" s="35">
        <v>0</v>
      </c>
      <c r="I278" s="35">
        <v>0</v>
      </c>
      <c r="J278" s="35">
        <v>0</v>
      </c>
      <c r="K278" s="35">
        <v>0</v>
      </c>
      <c r="L278" s="35">
        <v>0</v>
      </c>
      <c r="M278" s="35" t="s">
        <v>829</v>
      </c>
      <c r="N278" s="35" t="s">
        <v>830</v>
      </c>
      <c r="O278" s="35" t="s">
        <v>2</v>
      </c>
      <c r="P278" s="35">
        <v>13916</v>
      </c>
      <c r="Q278" s="35">
        <v>1093661</v>
      </c>
      <c r="R278" s="35">
        <v>97578.69</v>
      </c>
      <c r="S278" s="35">
        <v>15431470</v>
      </c>
      <c r="T278" s="35">
        <v>5020257</v>
      </c>
      <c r="U278" s="35">
        <v>10411213</v>
      </c>
      <c r="V278" s="35">
        <v>0.674674</v>
      </c>
      <c r="W278" s="35">
        <v>8763566</v>
      </c>
      <c r="X278" s="35">
        <v>1642768</v>
      </c>
      <c r="Y278" s="35">
        <v>7120799</v>
      </c>
      <c r="Z278" s="35">
        <v>0.81254599999999999</v>
      </c>
      <c r="AA278" s="35">
        <v>10990163</v>
      </c>
      <c r="AB278" s="35">
        <v>2158711</v>
      </c>
      <c r="AC278" s="35">
        <v>8831452</v>
      </c>
      <c r="AD278" s="35">
        <v>0.80357800000000001</v>
      </c>
      <c r="AE278" s="35">
        <v>5023005</v>
      </c>
      <c r="AF278" s="35">
        <v>940073.7</v>
      </c>
      <c r="AG278" s="35">
        <v>4082931</v>
      </c>
      <c r="AH278" s="35">
        <v>0.81284599999999996</v>
      </c>
      <c r="AI278" s="35">
        <v>5929559</v>
      </c>
      <c r="AJ278" s="35">
        <v>2891692</v>
      </c>
      <c r="AK278" s="35">
        <v>5023005</v>
      </c>
      <c r="AL278" s="35">
        <v>5023005</v>
      </c>
      <c r="AM278" s="35">
        <v>5023005</v>
      </c>
      <c r="AN278" s="35">
        <v>5023005</v>
      </c>
      <c r="AO278" s="35">
        <v>940073.7</v>
      </c>
      <c r="AP278" s="35">
        <v>5023005</v>
      </c>
      <c r="AQ278" s="35">
        <v>5023005</v>
      </c>
      <c r="AR278" s="35">
        <v>5023005</v>
      </c>
      <c r="AS278" s="35">
        <v>5023005</v>
      </c>
      <c r="AT278" s="35">
        <v>5023005</v>
      </c>
      <c r="AU278" s="35">
        <v>10990163</v>
      </c>
      <c r="AV278" s="35">
        <v>10990163</v>
      </c>
      <c r="AW278" s="35">
        <v>10990163</v>
      </c>
      <c r="AX278" s="35">
        <v>10990163</v>
      </c>
      <c r="AY278" s="35">
        <v>2158711</v>
      </c>
      <c r="AZ278" s="35">
        <v>10990163</v>
      </c>
      <c r="BA278" s="35">
        <v>10990163</v>
      </c>
      <c r="BB278" s="35">
        <v>10990163</v>
      </c>
      <c r="BC278" s="35">
        <v>10990163</v>
      </c>
      <c r="BD278" s="35">
        <v>10990163</v>
      </c>
    </row>
    <row r="279" spans="1:56" x14ac:dyDescent="0.25">
      <c r="A279" s="35" t="s">
        <v>216</v>
      </c>
      <c r="B279" s="35">
        <v>13918</v>
      </c>
      <c r="C279" s="35">
        <v>0</v>
      </c>
      <c r="D279" s="35">
        <v>0</v>
      </c>
      <c r="E279" s="35">
        <v>0</v>
      </c>
      <c r="F279" s="35">
        <v>0</v>
      </c>
      <c r="G279" s="35">
        <v>1</v>
      </c>
      <c r="H279" s="35">
        <v>0</v>
      </c>
      <c r="I279" s="35">
        <v>0</v>
      </c>
      <c r="J279" s="35">
        <v>0</v>
      </c>
      <c r="K279" s="35">
        <v>0</v>
      </c>
      <c r="L279" s="35">
        <v>0</v>
      </c>
      <c r="M279" s="35" t="s">
        <v>829</v>
      </c>
      <c r="N279" s="35" t="s">
        <v>830</v>
      </c>
      <c r="O279" s="35" t="s">
        <v>2</v>
      </c>
      <c r="P279" s="35">
        <v>13918</v>
      </c>
      <c r="Q279" s="35">
        <v>825661</v>
      </c>
      <c r="R279" s="35">
        <v>39031.480000000003</v>
      </c>
      <c r="S279" s="35">
        <v>15767371</v>
      </c>
      <c r="T279" s="35">
        <v>6582908</v>
      </c>
      <c r="U279" s="35">
        <v>9184463</v>
      </c>
      <c r="V279" s="35">
        <v>0.58249799999999996</v>
      </c>
      <c r="W279" s="35">
        <v>8853946</v>
      </c>
      <c r="X279" s="35">
        <v>3357662</v>
      </c>
      <c r="Y279" s="35">
        <v>5496284</v>
      </c>
      <c r="Z279" s="35">
        <v>0.62077199999999999</v>
      </c>
      <c r="AA279" s="35">
        <v>12444430</v>
      </c>
      <c r="AB279" s="35">
        <v>4720807</v>
      </c>
      <c r="AC279" s="35">
        <v>7723623</v>
      </c>
      <c r="AD279" s="35">
        <v>0.62064900000000001</v>
      </c>
      <c r="AE279" s="35">
        <v>5626622</v>
      </c>
      <c r="AF279" s="35">
        <v>2157392</v>
      </c>
      <c r="AG279" s="35">
        <v>3469230</v>
      </c>
      <c r="AH279" s="35">
        <v>0.61657399999999996</v>
      </c>
      <c r="AI279" s="35">
        <v>4631592</v>
      </c>
      <c r="AJ279" s="35">
        <v>2604537</v>
      </c>
      <c r="AK279" s="35">
        <v>5626622</v>
      </c>
      <c r="AL279" s="35">
        <v>5626622</v>
      </c>
      <c r="AM279" s="35">
        <v>5626622</v>
      </c>
      <c r="AN279" s="35">
        <v>5626622</v>
      </c>
      <c r="AO279" s="35">
        <v>2157392</v>
      </c>
      <c r="AP279" s="35">
        <v>5626622</v>
      </c>
      <c r="AQ279" s="35">
        <v>5626622</v>
      </c>
      <c r="AR279" s="35">
        <v>5626622</v>
      </c>
      <c r="AS279" s="35">
        <v>5626622</v>
      </c>
      <c r="AT279" s="35">
        <v>5626622</v>
      </c>
      <c r="AU279" s="35">
        <v>12444430</v>
      </c>
      <c r="AV279" s="35">
        <v>12444430</v>
      </c>
      <c r="AW279" s="35">
        <v>12444430</v>
      </c>
      <c r="AX279" s="35">
        <v>12444430</v>
      </c>
      <c r="AY279" s="35">
        <v>4720807</v>
      </c>
      <c r="AZ279" s="35">
        <v>12444430</v>
      </c>
      <c r="BA279" s="35">
        <v>12444430</v>
      </c>
      <c r="BB279" s="35">
        <v>12444430</v>
      </c>
      <c r="BC279" s="35">
        <v>12444430</v>
      </c>
      <c r="BD279" s="35">
        <v>12444430</v>
      </c>
    </row>
    <row r="280" spans="1:56" x14ac:dyDescent="0.25">
      <c r="A280" s="35" t="s">
        <v>374</v>
      </c>
      <c r="B280" s="35">
        <v>13921</v>
      </c>
      <c r="C280" s="35">
        <v>0</v>
      </c>
      <c r="D280" s="35">
        <v>0</v>
      </c>
      <c r="E280" s="35">
        <v>0</v>
      </c>
      <c r="F280" s="35">
        <v>0</v>
      </c>
      <c r="G280" s="35">
        <v>0</v>
      </c>
      <c r="H280" s="35">
        <v>0</v>
      </c>
      <c r="I280" s="35">
        <v>0</v>
      </c>
      <c r="J280" s="35">
        <v>0</v>
      </c>
      <c r="K280" s="35">
        <v>0</v>
      </c>
      <c r="L280" s="35">
        <v>0</v>
      </c>
      <c r="M280" s="35" t="s">
        <v>829</v>
      </c>
      <c r="N280" s="35" t="s">
        <v>830</v>
      </c>
      <c r="O280" s="35" t="s">
        <v>2</v>
      </c>
      <c r="P280" s="35">
        <v>13921</v>
      </c>
      <c r="Q280" s="35">
        <v>380000</v>
      </c>
      <c r="R280" s="35">
        <v>39031.480000000003</v>
      </c>
      <c r="S280" s="35">
        <v>2737743</v>
      </c>
      <c r="T280" s="35">
        <v>1882493</v>
      </c>
      <c r="U280" s="35">
        <v>855250.7</v>
      </c>
      <c r="V280" s="35">
        <v>0.31239299999999998</v>
      </c>
      <c r="W280" s="35">
        <v>1744697</v>
      </c>
      <c r="X280" s="35">
        <v>851268.3</v>
      </c>
      <c r="Y280" s="35">
        <v>893428.8</v>
      </c>
      <c r="Z280" s="35">
        <v>0.51208200000000004</v>
      </c>
      <c r="AA280" s="35">
        <v>1191918</v>
      </c>
      <c r="AB280" s="35">
        <v>579733.1</v>
      </c>
      <c r="AC280" s="35">
        <v>612184.9</v>
      </c>
      <c r="AD280" s="35">
        <v>0.51361299999999999</v>
      </c>
      <c r="AE280" s="35">
        <v>965740.7</v>
      </c>
      <c r="AF280" s="35">
        <v>447031.9</v>
      </c>
      <c r="AG280" s="35">
        <v>518708.8</v>
      </c>
      <c r="AH280" s="35">
        <v>0.53710999999999998</v>
      </c>
      <c r="AI280" s="35">
        <v>474397.3</v>
      </c>
      <c r="AJ280" s="35">
        <v>99677.33</v>
      </c>
      <c r="AK280" s="35">
        <v>965740.7</v>
      </c>
      <c r="AL280" s="35">
        <v>965740.7</v>
      </c>
      <c r="AM280" s="35">
        <v>965740.7</v>
      </c>
      <c r="AN280" s="35">
        <v>965740.7</v>
      </c>
      <c r="AO280" s="35">
        <v>965740.7</v>
      </c>
      <c r="AP280" s="35">
        <v>965740.7</v>
      </c>
      <c r="AQ280" s="35">
        <v>965740.7</v>
      </c>
      <c r="AR280" s="35">
        <v>965740.7</v>
      </c>
      <c r="AS280" s="35">
        <v>965740.7</v>
      </c>
      <c r="AT280" s="35">
        <v>965740.7</v>
      </c>
      <c r="AU280" s="35">
        <v>1191918</v>
      </c>
      <c r="AV280" s="35">
        <v>1191918</v>
      </c>
      <c r="AW280" s="35">
        <v>1191918</v>
      </c>
      <c r="AX280" s="35">
        <v>1191918</v>
      </c>
      <c r="AY280" s="35">
        <v>1191918</v>
      </c>
      <c r="AZ280" s="35">
        <v>1191918</v>
      </c>
      <c r="BA280" s="35">
        <v>1191918</v>
      </c>
      <c r="BB280" s="35">
        <v>1191918</v>
      </c>
      <c r="BC280" s="35">
        <v>1191918</v>
      </c>
      <c r="BD280" s="35">
        <v>1191918</v>
      </c>
    </row>
    <row r="281" spans="1:56" x14ac:dyDescent="0.25">
      <c r="A281" s="35" t="s">
        <v>316</v>
      </c>
      <c r="B281" s="35">
        <v>13922</v>
      </c>
      <c r="C281" s="35">
        <v>0</v>
      </c>
      <c r="D281" s="35">
        <v>0</v>
      </c>
      <c r="E281" s="35">
        <v>0</v>
      </c>
      <c r="F281" s="35">
        <v>0</v>
      </c>
      <c r="G281" s="35">
        <v>0</v>
      </c>
      <c r="H281" s="35">
        <v>0</v>
      </c>
      <c r="I281" s="35">
        <v>0</v>
      </c>
      <c r="J281" s="35">
        <v>0</v>
      </c>
      <c r="K281" s="35">
        <v>0</v>
      </c>
      <c r="L281" s="35">
        <v>0</v>
      </c>
      <c r="M281" s="35" t="s">
        <v>829</v>
      </c>
      <c r="N281" s="35" t="s">
        <v>830</v>
      </c>
      <c r="O281" s="35" t="s">
        <v>2</v>
      </c>
      <c r="P281" s="35">
        <v>13922</v>
      </c>
      <c r="Q281" s="35">
        <v>109560</v>
      </c>
      <c r="R281" s="35">
        <v>28133.48</v>
      </c>
      <c r="S281" s="35">
        <v>3578151</v>
      </c>
      <c r="T281" s="35">
        <v>2010574</v>
      </c>
      <c r="U281" s="35">
        <v>1567578</v>
      </c>
      <c r="V281" s="35">
        <v>0.43809700000000001</v>
      </c>
      <c r="W281" s="35">
        <v>2939773</v>
      </c>
      <c r="X281" s="35">
        <v>1554439</v>
      </c>
      <c r="Y281" s="35">
        <v>1385334</v>
      </c>
      <c r="Z281" s="35">
        <v>0.47123799999999999</v>
      </c>
      <c r="AA281" s="35">
        <v>2002847</v>
      </c>
      <c r="AB281" s="35">
        <v>1075002</v>
      </c>
      <c r="AC281" s="35">
        <v>927844.2</v>
      </c>
      <c r="AD281" s="35">
        <v>0.46326299999999998</v>
      </c>
      <c r="AE281" s="35">
        <v>1195457</v>
      </c>
      <c r="AF281" s="35">
        <v>599174.5</v>
      </c>
      <c r="AG281" s="35">
        <v>596282.19999999995</v>
      </c>
      <c r="AH281" s="35">
        <v>0.49879000000000001</v>
      </c>
      <c r="AI281" s="35">
        <v>1247640</v>
      </c>
      <c r="AJ281" s="35">
        <v>458588.8</v>
      </c>
      <c r="AK281" s="35">
        <v>1195457</v>
      </c>
      <c r="AL281" s="35">
        <v>1195457</v>
      </c>
      <c r="AM281" s="35">
        <v>1195457</v>
      </c>
      <c r="AN281" s="35">
        <v>1195457</v>
      </c>
      <c r="AO281" s="35">
        <v>1195457</v>
      </c>
      <c r="AP281" s="35">
        <v>1195457</v>
      </c>
      <c r="AQ281" s="35">
        <v>1195457</v>
      </c>
      <c r="AR281" s="35">
        <v>1195457</v>
      </c>
      <c r="AS281" s="35">
        <v>1195457</v>
      </c>
      <c r="AT281" s="35">
        <v>1195457</v>
      </c>
      <c r="AU281" s="35">
        <v>2002847</v>
      </c>
      <c r="AV281" s="35">
        <v>2002847</v>
      </c>
      <c r="AW281" s="35">
        <v>2002847</v>
      </c>
      <c r="AX281" s="35">
        <v>2002847</v>
      </c>
      <c r="AY281" s="35">
        <v>2002847</v>
      </c>
      <c r="AZ281" s="35">
        <v>2002847</v>
      </c>
      <c r="BA281" s="35">
        <v>2002847</v>
      </c>
      <c r="BB281" s="35">
        <v>2002847</v>
      </c>
      <c r="BC281" s="35">
        <v>2002847</v>
      </c>
      <c r="BD281" s="35">
        <v>2002847</v>
      </c>
    </row>
    <row r="282" spans="1:56" x14ac:dyDescent="0.25">
      <c r="A282" s="35" t="s">
        <v>580</v>
      </c>
      <c r="B282" s="35">
        <v>13935</v>
      </c>
      <c r="C282" s="35">
        <v>0</v>
      </c>
      <c r="D282" s="35">
        <v>0</v>
      </c>
      <c r="E282" s="35">
        <v>0</v>
      </c>
      <c r="F282" s="35">
        <v>0</v>
      </c>
      <c r="G282" s="35">
        <v>0</v>
      </c>
      <c r="H282" s="35">
        <v>0</v>
      </c>
      <c r="I282" s="35">
        <v>0</v>
      </c>
      <c r="J282" s="35">
        <v>0</v>
      </c>
      <c r="K282" s="35">
        <v>0</v>
      </c>
      <c r="L282" s="35">
        <v>0</v>
      </c>
      <c r="M282" s="35" t="s">
        <v>829</v>
      </c>
      <c r="N282" s="35" t="s">
        <v>830</v>
      </c>
      <c r="O282" s="35" t="s">
        <v>2</v>
      </c>
      <c r="P282" s="35">
        <v>13935</v>
      </c>
      <c r="Q282" s="35">
        <v>440000</v>
      </c>
      <c r="R282" s="35">
        <v>39031.480000000003</v>
      </c>
      <c r="S282" s="35">
        <v>4124797</v>
      </c>
      <c r="T282" s="35">
        <v>3601356</v>
      </c>
      <c r="U282" s="35">
        <v>523441.8</v>
      </c>
      <c r="V282" s="35">
        <v>0.12690100000000001</v>
      </c>
      <c r="W282" s="35">
        <v>2571519</v>
      </c>
      <c r="X282" s="35">
        <v>1848145</v>
      </c>
      <c r="Y282" s="35">
        <v>723374.1</v>
      </c>
      <c r="Z282" s="35">
        <v>0.281302</v>
      </c>
      <c r="AA282" s="35">
        <v>1333518</v>
      </c>
      <c r="AB282" s="35">
        <v>1324880</v>
      </c>
      <c r="AC282" s="35">
        <v>8638.5529999999999</v>
      </c>
      <c r="AD282" s="35">
        <v>6.4780000000000003E-3</v>
      </c>
      <c r="AE282" s="35">
        <v>74634.649999999994</v>
      </c>
      <c r="AF282" s="35">
        <v>61203.26</v>
      </c>
      <c r="AG282" s="35">
        <v>13431.39</v>
      </c>
      <c r="AH282" s="35">
        <v>0.17996200000000001</v>
      </c>
      <c r="AI282" s="35">
        <v>244342.7</v>
      </c>
      <c r="AJ282" s="35">
        <v>-465600</v>
      </c>
      <c r="AK282" s="35">
        <v>74634.649999999994</v>
      </c>
      <c r="AL282" s="35">
        <v>74634.649999999994</v>
      </c>
      <c r="AM282" s="35">
        <v>74634.649999999994</v>
      </c>
      <c r="AN282" s="35">
        <v>74634.649999999994</v>
      </c>
      <c r="AO282" s="35">
        <v>74634.649999999994</v>
      </c>
      <c r="AP282" s="35">
        <v>74634.649999999994</v>
      </c>
      <c r="AQ282" s="35">
        <v>74634.649999999994</v>
      </c>
      <c r="AR282" s="35">
        <v>74634.649999999994</v>
      </c>
      <c r="AS282" s="35">
        <v>74634.649999999994</v>
      </c>
      <c r="AT282" s="35">
        <v>74634.649999999994</v>
      </c>
      <c r="AU282" s="35">
        <v>1333518</v>
      </c>
      <c r="AV282" s="35">
        <v>1333518</v>
      </c>
      <c r="AW282" s="35">
        <v>1333518</v>
      </c>
      <c r="AX282" s="35">
        <v>1333518</v>
      </c>
      <c r="AY282" s="35">
        <v>1333518</v>
      </c>
      <c r="AZ282" s="35">
        <v>1333518</v>
      </c>
      <c r="BA282" s="35">
        <v>1333518</v>
      </c>
      <c r="BB282" s="35">
        <v>1333518</v>
      </c>
      <c r="BC282" s="35">
        <v>1333518</v>
      </c>
      <c r="BD282" s="35">
        <v>1333518</v>
      </c>
    </row>
    <row r="283" spans="1:56" x14ac:dyDescent="0.25">
      <c r="A283" s="35" t="s">
        <v>204</v>
      </c>
      <c r="B283" s="35">
        <v>13939</v>
      </c>
      <c r="C283" s="35">
        <v>0</v>
      </c>
      <c r="D283" s="35">
        <v>0</v>
      </c>
      <c r="E283" s="35">
        <v>0</v>
      </c>
      <c r="F283" s="35">
        <v>0</v>
      </c>
      <c r="G283" s="35">
        <v>1</v>
      </c>
      <c r="H283" s="35">
        <v>0</v>
      </c>
      <c r="I283" s="35">
        <v>0</v>
      </c>
      <c r="J283" s="35">
        <v>0</v>
      </c>
      <c r="K283" s="35">
        <v>0</v>
      </c>
      <c r="L283" s="35">
        <v>0</v>
      </c>
      <c r="M283" s="35" t="s">
        <v>829</v>
      </c>
      <c r="N283" s="35" t="s">
        <v>830</v>
      </c>
      <c r="O283" s="35" t="s">
        <v>2</v>
      </c>
      <c r="P283" s="35">
        <v>13939</v>
      </c>
      <c r="Q283" s="35">
        <v>580000</v>
      </c>
      <c r="R283" s="35">
        <v>28133.48</v>
      </c>
      <c r="S283" s="35">
        <v>12773507</v>
      </c>
      <c r="T283" s="35">
        <v>5759956</v>
      </c>
      <c r="U283" s="35">
        <v>7013551</v>
      </c>
      <c r="V283" s="35">
        <v>0.54906999999999995</v>
      </c>
      <c r="W283" s="35">
        <v>10288709</v>
      </c>
      <c r="X283" s="35">
        <v>3902704</v>
      </c>
      <c r="Y283" s="35">
        <v>6386005</v>
      </c>
      <c r="Z283" s="35">
        <v>0.62068100000000004</v>
      </c>
      <c r="AA283" s="35">
        <v>8342244</v>
      </c>
      <c r="AB283" s="35">
        <v>2463690</v>
      </c>
      <c r="AC283" s="35">
        <v>5878554</v>
      </c>
      <c r="AD283" s="35">
        <v>0.70467299999999999</v>
      </c>
      <c r="AE283" s="35">
        <v>5952806</v>
      </c>
      <c r="AF283" s="35">
        <v>1731254</v>
      </c>
      <c r="AG283" s="35">
        <v>4221552</v>
      </c>
      <c r="AH283" s="35">
        <v>0.70916999999999997</v>
      </c>
      <c r="AI283" s="35">
        <v>5777872</v>
      </c>
      <c r="AJ283" s="35">
        <v>3613419</v>
      </c>
      <c r="AK283" s="35">
        <v>5952806</v>
      </c>
      <c r="AL283" s="35">
        <v>5952806</v>
      </c>
      <c r="AM283" s="35">
        <v>5952806</v>
      </c>
      <c r="AN283" s="35">
        <v>5952806</v>
      </c>
      <c r="AO283" s="35">
        <v>1731254</v>
      </c>
      <c r="AP283" s="35">
        <v>5952806</v>
      </c>
      <c r="AQ283" s="35">
        <v>5952806</v>
      </c>
      <c r="AR283" s="35">
        <v>5952806</v>
      </c>
      <c r="AS283" s="35">
        <v>5952806</v>
      </c>
      <c r="AT283" s="35">
        <v>5952806</v>
      </c>
      <c r="AU283" s="35">
        <v>8342244</v>
      </c>
      <c r="AV283" s="35">
        <v>8342244</v>
      </c>
      <c r="AW283" s="35">
        <v>8342244</v>
      </c>
      <c r="AX283" s="35">
        <v>8342244</v>
      </c>
      <c r="AY283" s="35">
        <v>2463690</v>
      </c>
      <c r="AZ283" s="35">
        <v>8342244</v>
      </c>
      <c r="BA283" s="35">
        <v>8342244</v>
      </c>
      <c r="BB283" s="35">
        <v>8342244</v>
      </c>
      <c r="BC283" s="35">
        <v>8342244</v>
      </c>
      <c r="BD283" s="35">
        <v>8342244</v>
      </c>
    </row>
    <row r="284" spans="1:56" x14ac:dyDescent="0.25">
      <c r="A284" s="35" t="s">
        <v>528</v>
      </c>
      <c r="B284" s="35">
        <v>13947</v>
      </c>
      <c r="C284" s="35">
        <v>0</v>
      </c>
      <c r="D284" s="35">
        <v>0</v>
      </c>
      <c r="E284" s="35">
        <v>0</v>
      </c>
      <c r="F284" s="35">
        <v>0</v>
      </c>
      <c r="G284" s="35">
        <v>0</v>
      </c>
      <c r="H284" s="35">
        <v>0</v>
      </c>
      <c r="I284" s="35">
        <v>0</v>
      </c>
      <c r="J284" s="35">
        <v>0</v>
      </c>
      <c r="K284" s="35">
        <v>0</v>
      </c>
      <c r="L284" s="35">
        <v>0</v>
      </c>
      <c r="M284" s="35" t="s">
        <v>829</v>
      </c>
      <c r="N284" s="35" t="s">
        <v>830</v>
      </c>
      <c r="O284" s="35" t="s">
        <v>2</v>
      </c>
      <c r="P284" s="35">
        <v>13947</v>
      </c>
      <c r="Q284" s="35">
        <v>730877.4</v>
      </c>
      <c r="R284" s="35">
        <v>58547.21</v>
      </c>
      <c r="S284" s="35">
        <v>9108145</v>
      </c>
      <c r="T284" s="35">
        <v>7780131</v>
      </c>
      <c r="U284" s="35">
        <v>1328014</v>
      </c>
      <c r="V284" s="35">
        <v>0.14580499999999999</v>
      </c>
      <c r="W284" s="35">
        <v>2679922</v>
      </c>
      <c r="X284" s="35">
        <v>1052163</v>
      </c>
      <c r="Y284" s="35">
        <v>1627759</v>
      </c>
      <c r="Z284" s="35">
        <v>0.60738999999999999</v>
      </c>
      <c r="AA284" s="35">
        <v>4636054</v>
      </c>
      <c r="AB284" s="35">
        <v>4630335</v>
      </c>
      <c r="AC284" s="35">
        <v>5719.2110000000002</v>
      </c>
      <c r="AD284" s="35">
        <v>1.2340000000000001E-3</v>
      </c>
      <c r="AE284" s="35">
        <v>349790.2</v>
      </c>
      <c r="AF284" s="35">
        <v>274550.59999999998</v>
      </c>
      <c r="AG284" s="35">
        <v>75239.58</v>
      </c>
      <c r="AH284" s="35">
        <v>0.21509900000000001</v>
      </c>
      <c r="AI284" s="35">
        <v>838334.1</v>
      </c>
      <c r="AJ284" s="35">
        <v>-714185</v>
      </c>
      <c r="AK284" s="35">
        <v>349790.2</v>
      </c>
      <c r="AL284" s="35">
        <v>349790.2</v>
      </c>
      <c r="AM284" s="35">
        <v>349790.2</v>
      </c>
      <c r="AN284" s="35">
        <v>349790.2</v>
      </c>
      <c r="AO284" s="35">
        <v>349790.2</v>
      </c>
      <c r="AP284" s="35">
        <v>349790.2</v>
      </c>
      <c r="AQ284" s="35">
        <v>349790.2</v>
      </c>
      <c r="AR284" s="35">
        <v>349790.2</v>
      </c>
      <c r="AS284" s="35">
        <v>349790.2</v>
      </c>
      <c r="AT284" s="35">
        <v>349790.2</v>
      </c>
      <c r="AU284" s="35">
        <v>4636054</v>
      </c>
      <c r="AV284" s="35">
        <v>4636054</v>
      </c>
      <c r="AW284" s="35">
        <v>4636054</v>
      </c>
      <c r="AX284" s="35">
        <v>4636054</v>
      </c>
      <c r="AY284" s="35">
        <v>4636054</v>
      </c>
      <c r="AZ284" s="35">
        <v>4636054</v>
      </c>
      <c r="BA284" s="35">
        <v>4636054</v>
      </c>
      <c r="BB284" s="35">
        <v>4636054</v>
      </c>
      <c r="BC284" s="35">
        <v>4636054</v>
      </c>
      <c r="BD284" s="35">
        <v>4636054</v>
      </c>
    </row>
    <row r="285" spans="1:56" x14ac:dyDescent="0.25">
      <c r="A285" s="35" t="s">
        <v>265</v>
      </c>
      <c r="B285" s="35">
        <v>13948</v>
      </c>
      <c r="C285" s="35">
        <v>0</v>
      </c>
      <c r="D285" s="35">
        <v>0</v>
      </c>
      <c r="E285" s="35">
        <v>0</v>
      </c>
      <c r="F285" s="35">
        <v>0</v>
      </c>
      <c r="G285" s="35">
        <v>1</v>
      </c>
      <c r="H285" s="35">
        <v>0</v>
      </c>
      <c r="I285" s="35">
        <v>0</v>
      </c>
      <c r="J285" s="35">
        <v>0</v>
      </c>
      <c r="K285" s="35">
        <v>0</v>
      </c>
      <c r="L285" s="35">
        <v>0</v>
      </c>
      <c r="M285" s="35" t="s">
        <v>829</v>
      </c>
      <c r="N285" s="35" t="s">
        <v>830</v>
      </c>
      <c r="O285" s="35" t="s">
        <v>2</v>
      </c>
      <c r="P285" s="35">
        <v>13948</v>
      </c>
      <c r="Q285" s="35">
        <v>592809.6</v>
      </c>
      <c r="R285" s="35">
        <v>58547.21</v>
      </c>
      <c r="S285" s="35">
        <v>8251981</v>
      </c>
      <c r="T285" s="35">
        <v>3616451</v>
      </c>
      <c r="U285" s="35">
        <v>4635530</v>
      </c>
      <c r="V285" s="35">
        <v>0.56174800000000003</v>
      </c>
      <c r="W285" s="35">
        <v>9338438</v>
      </c>
      <c r="X285" s="35">
        <v>3483514</v>
      </c>
      <c r="Y285" s="35">
        <v>5854925</v>
      </c>
      <c r="Z285" s="35">
        <v>0.62697000000000003</v>
      </c>
      <c r="AA285" s="35">
        <v>3846616</v>
      </c>
      <c r="AB285" s="35">
        <v>879914.5</v>
      </c>
      <c r="AC285" s="35">
        <v>2966702</v>
      </c>
      <c r="AD285" s="35">
        <v>0.77124999999999999</v>
      </c>
      <c r="AE285" s="35">
        <v>2387752</v>
      </c>
      <c r="AF285" s="35">
        <v>360955.4</v>
      </c>
      <c r="AG285" s="35">
        <v>2026797</v>
      </c>
      <c r="AH285" s="35">
        <v>0.84882999999999997</v>
      </c>
      <c r="AI285" s="35">
        <v>5203568</v>
      </c>
      <c r="AJ285" s="35">
        <v>1375440</v>
      </c>
      <c r="AK285" s="35">
        <v>2387752</v>
      </c>
      <c r="AL285" s="35">
        <v>2387752</v>
      </c>
      <c r="AM285" s="35">
        <v>2387752</v>
      </c>
      <c r="AN285" s="35">
        <v>2387752</v>
      </c>
      <c r="AO285" s="35">
        <v>360955.4</v>
      </c>
      <c r="AP285" s="35">
        <v>2387752</v>
      </c>
      <c r="AQ285" s="35">
        <v>2387752</v>
      </c>
      <c r="AR285" s="35">
        <v>2387752</v>
      </c>
      <c r="AS285" s="35">
        <v>2387752</v>
      </c>
      <c r="AT285" s="35">
        <v>2387752</v>
      </c>
      <c r="AU285" s="35">
        <v>3846616</v>
      </c>
      <c r="AV285" s="35">
        <v>3846616</v>
      </c>
      <c r="AW285" s="35">
        <v>3846616</v>
      </c>
      <c r="AX285" s="35">
        <v>3846616</v>
      </c>
      <c r="AY285" s="35">
        <v>879914.5</v>
      </c>
      <c r="AZ285" s="35">
        <v>3846616</v>
      </c>
      <c r="BA285" s="35">
        <v>3846616</v>
      </c>
      <c r="BB285" s="35">
        <v>3846616</v>
      </c>
      <c r="BC285" s="35">
        <v>3846616</v>
      </c>
      <c r="BD285" s="35">
        <v>3846616</v>
      </c>
    </row>
    <row r="286" spans="1:56" x14ac:dyDescent="0.25">
      <c r="A286" s="35" t="s">
        <v>416</v>
      </c>
      <c r="B286" s="35">
        <v>13956</v>
      </c>
      <c r="C286" s="35">
        <v>0</v>
      </c>
      <c r="D286" s="35">
        <v>0</v>
      </c>
      <c r="E286" s="35">
        <v>0</v>
      </c>
      <c r="F286" s="35">
        <v>0</v>
      </c>
      <c r="G286" s="35">
        <v>0</v>
      </c>
      <c r="H286" s="35">
        <v>0</v>
      </c>
      <c r="I286" s="35">
        <v>0</v>
      </c>
      <c r="J286" s="35">
        <v>0</v>
      </c>
      <c r="K286" s="35">
        <v>0</v>
      </c>
      <c r="L286" s="35">
        <v>0</v>
      </c>
      <c r="M286" s="35" t="s">
        <v>829</v>
      </c>
      <c r="N286" s="35" t="s">
        <v>830</v>
      </c>
      <c r="O286" s="35" t="s">
        <v>2</v>
      </c>
      <c r="P286" s="35">
        <v>13956</v>
      </c>
      <c r="Q286" s="35">
        <v>109560</v>
      </c>
      <c r="R286" s="35">
        <v>28133.48</v>
      </c>
      <c r="S286" s="35">
        <v>6759841</v>
      </c>
      <c r="T286" s="35">
        <v>4988954</v>
      </c>
      <c r="U286" s="35">
        <v>1770887</v>
      </c>
      <c r="V286" s="35">
        <v>0.26197199999999998</v>
      </c>
      <c r="W286" s="35">
        <v>4634519</v>
      </c>
      <c r="X286" s="35">
        <v>2461072</v>
      </c>
      <c r="Y286" s="35">
        <v>2173448</v>
      </c>
      <c r="Z286" s="35">
        <v>0.46896900000000002</v>
      </c>
      <c r="AA286" s="35">
        <v>1713452</v>
      </c>
      <c r="AB286" s="35">
        <v>1595392</v>
      </c>
      <c r="AC286" s="35">
        <v>118060.4</v>
      </c>
      <c r="AD286" s="35">
        <v>6.8902000000000005E-2</v>
      </c>
      <c r="AE286" s="35">
        <v>471376</v>
      </c>
      <c r="AF286" s="35">
        <v>260324.6</v>
      </c>
      <c r="AG286" s="35">
        <v>211051.4</v>
      </c>
      <c r="AH286" s="35">
        <v>0.44773499999999999</v>
      </c>
      <c r="AI286" s="35">
        <v>2035754</v>
      </c>
      <c r="AJ286" s="35">
        <v>73357.97</v>
      </c>
      <c r="AK286" s="35">
        <v>471376</v>
      </c>
      <c r="AL286" s="35">
        <v>471376</v>
      </c>
      <c r="AM286" s="35">
        <v>471376</v>
      </c>
      <c r="AN286" s="35">
        <v>471376</v>
      </c>
      <c r="AO286" s="35">
        <v>471376</v>
      </c>
      <c r="AP286" s="35">
        <v>471376</v>
      </c>
      <c r="AQ286" s="35">
        <v>471376</v>
      </c>
      <c r="AR286" s="35">
        <v>471376</v>
      </c>
      <c r="AS286" s="35">
        <v>471376</v>
      </c>
      <c r="AT286" s="35">
        <v>471376</v>
      </c>
      <c r="AU286" s="35">
        <v>1713452</v>
      </c>
      <c r="AV286" s="35">
        <v>1713452</v>
      </c>
      <c r="AW286" s="35">
        <v>1713452</v>
      </c>
      <c r="AX286" s="35">
        <v>1713452</v>
      </c>
      <c r="AY286" s="35">
        <v>1713452</v>
      </c>
      <c r="AZ286" s="35">
        <v>1713452</v>
      </c>
      <c r="BA286" s="35">
        <v>1713452</v>
      </c>
      <c r="BB286" s="35">
        <v>1713452</v>
      </c>
      <c r="BC286" s="35">
        <v>1713452</v>
      </c>
      <c r="BD286" s="35">
        <v>1713452</v>
      </c>
    </row>
    <row r="287" spans="1:56" x14ac:dyDescent="0.25">
      <c r="A287" s="35" t="s">
        <v>221</v>
      </c>
      <c r="B287" s="35">
        <v>13967</v>
      </c>
      <c r="C287" s="35">
        <v>0</v>
      </c>
      <c r="D287" s="35">
        <v>0</v>
      </c>
      <c r="E287" s="35">
        <v>0</v>
      </c>
      <c r="F287" s="35">
        <v>0</v>
      </c>
      <c r="G287" s="35">
        <v>0</v>
      </c>
      <c r="H287" s="35">
        <v>0</v>
      </c>
      <c r="I287" s="35">
        <v>0</v>
      </c>
      <c r="J287" s="35">
        <v>0</v>
      </c>
      <c r="K287" s="35">
        <v>0</v>
      </c>
      <c r="L287" s="35">
        <v>0</v>
      </c>
      <c r="M287" s="35" t="s">
        <v>829</v>
      </c>
      <c r="N287" s="35" t="s">
        <v>830</v>
      </c>
      <c r="O287" s="35" t="s">
        <v>2</v>
      </c>
      <c r="P287" s="35">
        <v>13967</v>
      </c>
      <c r="Q287" s="35">
        <v>1460394</v>
      </c>
      <c r="R287" s="35">
        <v>97578.69</v>
      </c>
      <c r="S287" s="35">
        <v>31868380</v>
      </c>
      <c r="T287" s="35">
        <v>9474439</v>
      </c>
      <c r="U287" s="35">
        <v>22393941</v>
      </c>
      <c r="V287" s="35">
        <v>0.70270100000000002</v>
      </c>
      <c r="W287" s="35">
        <v>13316481</v>
      </c>
      <c r="X287" s="35">
        <v>3360617</v>
      </c>
      <c r="Y287" s="35">
        <v>9955864</v>
      </c>
      <c r="Z287" s="35">
        <v>0.74763500000000005</v>
      </c>
      <c r="AA287" s="35">
        <v>13023104</v>
      </c>
      <c r="AB287" s="35">
        <v>3397142</v>
      </c>
      <c r="AC287" s="35">
        <v>9625963</v>
      </c>
      <c r="AD287" s="35">
        <v>0.73914500000000005</v>
      </c>
      <c r="AE287" s="35">
        <v>4295658</v>
      </c>
      <c r="AF287" s="35">
        <v>1069174</v>
      </c>
      <c r="AG287" s="35">
        <v>3226484</v>
      </c>
      <c r="AH287" s="35">
        <v>0.75110399999999999</v>
      </c>
      <c r="AI287" s="35">
        <v>8397891</v>
      </c>
      <c r="AJ287" s="35">
        <v>1668511</v>
      </c>
      <c r="AK287" s="35">
        <v>4295658</v>
      </c>
      <c r="AL287" s="35">
        <v>4295658</v>
      </c>
      <c r="AM287" s="35">
        <v>4295658</v>
      </c>
      <c r="AN287" s="35">
        <v>4295658</v>
      </c>
      <c r="AO287" s="35">
        <v>4295658</v>
      </c>
      <c r="AP287" s="35">
        <v>4295658</v>
      </c>
      <c r="AQ287" s="35">
        <v>4295658</v>
      </c>
      <c r="AR287" s="35">
        <v>4295658</v>
      </c>
      <c r="AS287" s="35">
        <v>4295658</v>
      </c>
      <c r="AT287" s="35">
        <v>4295658</v>
      </c>
      <c r="AU287" s="35">
        <v>13023104</v>
      </c>
      <c r="AV287" s="35">
        <v>13023104</v>
      </c>
      <c r="AW287" s="35">
        <v>13023104</v>
      </c>
      <c r="AX287" s="35">
        <v>13023104</v>
      </c>
      <c r="AY287" s="35">
        <v>13023104</v>
      </c>
      <c r="AZ287" s="35">
        <v>13023104</v>
      </c>
      <c r="BA287" s="35">
        <v>13023104</v>
      </c>
      <c r="BB287" s="35">
        <v>13023104</v>
      </c>
      <c r="BC287" s="35">
        <v>13023104</v>
      </c>
      <c r="BD287" s="35">
        <v>13023104</v>
      </c>
    </row>
    <row r="288" spans="1:56" x14ac:dyDescent="0.25">
      <c r="A288" s="35" t="s">
        <v>228</v>
      </c>
      <c r="B288" s="35">
        <v>13968</v>
      </c>
      <c r="C288" s="35">
        <v>0</v>
      </c>
      <c r="D288" s="35">
        <v>0</v>
      </c>
      <c r="E288" s="35">
        <v>0</v>
      </c>
      <c r="F288" s="35">
        <v>0</v>
      </c>
      <c r="G288" s="35">
        <v>1</v>
      </c>
      <c r="H288" s="35">
        <v>0</v>
      </c>
      <c r="I288" s="35">
        <v>0</v>
      </c>
      <c r="J288" s="35">
        <v>0</v>
      </c>
      <c r="K288" s="35">
        <v>0</v>
      </c>
      <c r="L288" s="35">
        <v>0</v>
      </c>
      <c r="M288" s="35" t="s">
        <v>829</v>
      </c>
      <c r="N288" s="35" t="s">
        <v>830</v>
      </c>
      <c r="O288" s="35" t="s">
        <v>2</v>
      </c>
      <c r="P288" s="35">
        <v>13968</v>
      </c>
      <c r="Q288" s="35">
        <v>576000</v>
      </c>
      <c r="R288" s="35">
        <v>58547.21</v>
      </c>
      <c r="S288" s="35">
        <v>12211761</v>
      </c>
      <c r="T288" s="35">
        <v>4840908</v>
      </c>
      <c r="U288" s="35">
        <v>7370853</v>
      </c>
      <c r="V288" s="35">
        <v>0.60358599999999996</v>
      </c>
      <c r="W288" s="35">
        <v>7828927</v>
      </c>
      <c r="X288" s="35">
        <v>2408977</v>
      </c>
      <c r="Y288" s="35">
        <v>5419950</v>
      </c>
      <c r="Z288" s="35">
        <v>0.69229799999999997</v>
      </c>
      <c r="AA288" s="35">
        <v>9217238</v>
      </c>
      <c r="AB288" s="35">
        <v>3190142</v>
      </c>
      <c r="AC288" s="35">
        <v>6027096</v>
      </c>
      <c r="AD288" s="35">
        <v>0.65389399999999998</v>
      </c>
      <c r="AE288" s="35">
        <v>4139940</v>
      </c>
      <c r="AF288" s="35">
        <v>1201920</v>
      </c>
      <c r="AG288" s="35">
        <v>2938020</v>
      </c>
      <c r="AH288" s="35">
        <v>0.709677</v>
      </c>
      <c r="AI288" s="35">
        <v>4785403</v>
      </c>
      <c r="AJ288" s="35">
        <v>2303473</v>
      </c>
      <c r="AK288" s="35">
        <v>4139940</v>
      </c>
      <c r="AL288" s="35">
        <v>4139940</v>
      </c>
      <c r="AM288" s="35">
        <v>4139940</v>
      </c>
      <c r="AN288" s="35">
        <v>4139940</v>
      </c>
      <c r="AO288" s="35">
        <v>1201920</v>
      </c>
      <c r="AP288" s="35">
        <v>4139940</v>
      </c>
      <c r="AQ288" s="35">
        <v>4139940</v>
      </c>
      <c r="AR288" s="35">
        <v>4139940</v>
      </c>
      <c r="AS288" s="35">
        <v>4139940</v>
      </c>
      <c r="AT288" s="35">
        <v>4139940</v>
      </c>
      <c r="AU288" s="35">
        <v>9217238</v>
      </c>
      <c r="AV288" s="35">
        <v>9217238</v>
      </c>
      <c r="AW288" s="35">
        <v>9217238</v>
      </c>
      <c r="AX288" s="35">
        <v>9217238</v>
      </c>
      <c r="AY288" s="35">
        <v>3190142</v>
      </c>
      <c r="AZ288" s="35">
        <v>9217238</v>
      </c>
      <c r="BA288" s="35">
        <v>9217238</v>
      </c>
      <c r="BB288" s="35">
        <v>9217238</v>
      </c>
      <c r="BC288" s="35">
        <v>9217238</v>
      </c>
      <c r="BD288" s="35">
        <v>9217238</v>
      </c>
    </row>
    <row r="289" spans="1:56" x14ac:dyDescent="0.25">
      <c r="A289" s="35" t="s">
        <v>833</v>
      </c>
      <c r="B289" s="35">
        <v>13973</v>
      </c>
      <c r="C289" s="35">
        <v>0</v>
      </c>
      <c r="D289" s="35">
        <v>0</v>
      </c>
      <c r="E289" s="35">
        <v>0</v>
      </c>
      <c r="F289" s="35">
        <v>0</v>
      </c>
      <c r="G289" s="35">
        <v>0</v>
      </c>
      <c r="H289" s="35">
        <v>0</v>
      </c>
      <c r="I289" s="35">
        <v>0</v>
      </c>
      <c r="J289" s="35">
        <v>0</v>
      </c>
      <c r="K289" s="35">
        <v>0</v>
      </c>
      <c r="L289" s="35">
        <v>0</v>
      </c>
      <c r="M289" s="35" t="s">
        <v>829</v>
      </c>
      <c r="N289" s="35" t="s">
        <v>830</v>
      </c>
      <c r="O289" s="35" t="s">
        <v>2</v>
      </c>
      <c r="P289" s="35">
        <v>13973</v>
      </c>
      <c r="Q289" s="35">
        <v>1189661</v>
      </c>
      <c r="R289" s="35">
        <v>117094.39999999999</v>
      </c>
      <c r="S289" s="35">
        <v>6150662</v>
      </c>
      <c r="T289" s="35">
        <v>3188010</v>
      </c>
      <c r="U289" s="35">
        <v>2962652</v>
      </c>
      <c r="V289" s="35">
        <v>0.48168</v>
      </c>
      <c r="W289" s="35">
        <v>6708531</v>
      </c>
      <c r="X289" s="35">
        <v>3054388</v>
      </c>
      <c r="Y289" s="35">
        <v>3654144</v>
      </c>
      <c r="Z289" s="35">
        <v>0.54470099999999999</v>
      </c>
      <c r="AA289" s="35">
        <v>0</v>
      </c>
      <c r="AB289" s="35">
        <v>0</v>
      </c>
      <c r="AC289" s="35">
        <v>0</v>
      </c>
      <c r="AD289" s="35">
        <v>0</v>
      </c>
      <c r="AE289" s="35">
        <v>0</v>
      </c>
      <c r="AF289" s="35">
        <v>0</v>
      </c>
      <c r="AG289" s="35">
        <v>0</v>
      </c>
      <c r="AH289" s="35">
        <v>0</v>
      </c>
      <c r="AI289" s="35">
        <v>2347388</v>
      </c>
      <c r="AJ289" s="35">
        <v>-1306755</v>
      </c>
      <c r="AK289" s="35">
        <v>0</v>
      </c>
      <c r="AL289" s="35">
        <v>0</v>
      </c>
      <c r="AM289" s="35">
        <v>0</v>
      </c>
      <c r="AN289" s="35">
        <v>0</v>
      </c>
      <c r="AO289" s="35">
        <v>0</v>
      </c>
      <c r="AP289" s="35">
        <v>0</v>
      </c>
      <c r="AQ289" s="35">
        <v>0</v>
      </c>
      <c r="AR289" s="35">
        <v>0</v>
      </c>
      <c r="AS289" s="35">
        <v>0</v>
      </c>
      <c r="AT289" s="35">
        <v>0</v>
      </c>
      <c r="AU289" s="35">
        <v>0</v>
      </c>
      <c r="AV289" s="35">
        <v>0</v>
      </c>
      <c r="AW289" s="35">
        <v>0</v>
      </c>
      <c r="AX289" s="35">
        <v>0</v>
      </c>
      <c r="AY289" s="35">
        <v>0</v>
      </c>
      <c r="AZ289" s="35">
        <v>0</v>
      </c>
      <c r="BA289" s="35">
        <v>0</v>
      </c>
      <c r="BB289" s="35">
        <v>0</v>
      </c>
      <c r="BC289" s="35">
        <v>0</v>
      </c>
      <c r="BD289" s="35">
        <v>0</v>
      </c>
    </row>
    <row r="290" spans="1:56" x14ac:dyDescent="0.25">
      <c r="A290" s="35" t="s">
        <v>191</v>
      </c>
      <c r="B290" s="35">
        <v>13984</v>
      </c>
      <c r="C290" s="35">
        <v>0</v>
      </c>
      <c r="D290" s="35">
        <v>0</v>
      </c>
      <c r="E290" s="35">
        <v>0</v>
      </c>
      <c r="F290" s="35">
        <v>0</v>
      </c>
      <c r="G290" s="35">
        <v>1</v>
      </c>
      <c r="H290" s="35">
        <v>0</v>
      </c>
      <c r="I290" s="35">
        <v>0</v>
      </c>
      <c r="J290" s="35">
        <v>0</v>
      </c>
      <c r="K290" s="35">
        <v>0</v>
      </c>
      <c r="L290" s="35">
        <v>0</v>
      </c>
      <c r="M290" s="35" t="s">
        <v>829</v>
      </c>
      <c r="N290" s="35" t="s">
        <v>830</v>
      </c>
      <c r="O290" s="35" t="s">
        <v>2</v>
      </c>
      <c r="P290" s="35">
        <v>13984</v>
      </c>
      <c r="Q290" s="35">
        <v>564000</v>
      </c>
      <c r="R290" s="35">
        <v>31884.61</v>
      </c>
      <c r="S290" s="35">
        <v>11663281</v>
      </c>
      <c r="T290" s="35">
        <v>6199175</v>
      </c>
      <c r="U290" s="35">
        <v>5464106</v>
      </c>
      <c r="V290" s="35">
        <v>0.46848800000000002</v>
      </c>
      <c r="W290" s="35">
        <v>10218776</v>
      </c>
      <c r="X290" s="35">
        <v>5185378</v>
      </c>
      <c r="Y290" s="35">
        <v>5033398</v>
      </c>
      <c r="Z290" s="35">
        <v>0.492564</v>
      </c>
      <c r="AA290" s="35">
        <v>10210064</v>
      </c>
      <c r="AB290" s="35">
        <v>5178769</v>
      </c>
      <c r="AC290" s="35">
        <v>5031295</v>
      </c>
      <c r="AD290" s="35">
        <v>0.49277799999999999</v>
      </c>
      <c r="AE290" s="35">
        <v>7596256</v>
      </c>
      <c r="AF290" s="35">
        <v>3744415</v>
      </c>
      <c r="AG290" s="35">
        <v>3851841</v>
      </c>
      <c r="AH290" s="35">
        <v>0.50707100000000005</v>
      </c>
      <c r="AI290" s="35">
        <v>4437513</v>
      </c>
      <c r="AJ290" s="35">
        <v>3255956</v>
      </c>
      <c r="AK290" s="35">
        <v>7596256</v>
      </c>
      <c r="AL290" s="35">
        <v>7596256</v>
      </c>
      <c r="AM290" s="35">
        <v>7596256</v>
      </c>
      <c r="AN290" s="35">
        <v>7596256</v>
      </c>
      <c r="AO290" s="35">
        <v>3744415</v>
      </c>
      <c r="AP290" s="35">
        <v>7596256</v>
      </c>
      <c r="AQ290" s="35">
        <v>7596256</v>
      </c>
      <c r="AR290" s="35">
        <v>7596256</v>
      </c>
      <c r="AS290" s="35">
        <v>7596256</v>
      </c>
      <c r="AT290" s="35">
        <v>7596256</v>
      </c>
      <c r="AU290" s="35">
        <v>10210064</v>
      </c>
      <c r="AV290" s="35">
        <v>10210064</v>
      </c>
      <c r="AW290" s="35">
        <v>10210064</v>
      </c>
      <c r="AX290" s="35">
        <v>10210064</v>
      </c>
      <c r="AY290" s="35">
        <v>5178769</v>
      </c>
      <c r="AZ290" s="35">
        <v>10210064</v>
      </c>
      <c r="BA290" s="35">
        <v>10210064</v>
      </c>
      <c r="BB290" s="35">
        <v>10210064</v>
      </c>
      <c r="BC290" s="35">
        <v>10210064</v>
      </c>
      <c r="BD290" s="35">
        <v>10210064</v>
      </c>
    </row>
    <row r="291" spans="1:56" x14ac:dyDescent="0.25">
      <c r="A291" s="35" t="s">
        <v>783</v>
      </c>
      <c r="B291" s="35">
        <v>13986</v>
      </c>
      <c r="C291" s="35">
        <v>0</v>
      </c>
      <c r="D291" s="35">
        <v>0</v>
      </c>
      <c r="E291" s="35">
        <v>0</v>
      </c>
      <c r="F291" s="35">
        <v>0</v>
      </c>
      <c r="G291" s="35">
        <v>0</v>
      </c>
      <c r="H291" s="35">
        <v>0</v>
      </c>
      <c r="I291" s="35">
        <v>0</v>
      </c>
      <c r="J291" s="35">
        <v>0</v>
      </c>
      <c r="K291" s="35">
        <v>0</v>
      </c>
      <c r="L291" s="35">
        <v>0</v>
      </c>
      <c r="M291" s="35" t="s">
        <v>829</v>
      </c>
      <c r="N291" s="35" t="s">
        <v>830</v>
      </c>
      <c r="O291" s="35" t="s">
        <v>2</v>
      </c>
      <c r="P291" s="35">
        <v>13986</v>
      </c>
      <c r="Q291" s="35">
        <v>1331000</v>
      </c>
      <c r="R291" s="35">
        <v>58547.21</v>
      </c>
      <c r="S291" s="35">
        <v>6366643</v>
      </c>
      <c r="T291" s="35">
        <v>2710344</v>
      </c>
      <c r="U291" s="35">
        <v>3656298</v>
      </c>
      <c r="V291" s="35">
        <v>0.57428999999999997</v>
      </c>
      <c r="W291" s="35">
        <v>5850682</v>
      </c>
      <c r="X291" s="35">
        <v>1474246</v>
      </c>
      <c r="Y291" s="35">
        <v>4376436</v>
      </c>
      <c r="Z291" s="35">
        <v>0.74802199999999996</v>
      </c>
      <c r="AA291" s="35">
        <v>447.8947</v>
      </c>
      <c r="AB291" s="35">
        <v>447.8947</v>
      </c>
      <c r="AC291" s="35">
        <v>0</v>
      </c>
      <c r="AD291" s="35">
        <v>0</v>
      </c>
      <c r="AE291" s="35">
        <v>18.131319999999999</v>
      </c>
      <c r="AF291" s="35">
        <v>18.131319999999999</v>
      </c>
      <c r="AG291" s="35">
        <v>0</v>
      </c>
      <c r="AH291" s="35">
        <v>0</v>
      </c>
      <c r="AI291" s="35">
        <v>2986889</v>
      </c>
      <c r="AJ291" s="35">
        <v>-1389547</v>
      </c>
      <c r="AK291" s="35">
        <v>18.131319999999999</v>
      </c>
      <c r="AL291" s="35">
        <v>18.131319999999999</v>
      </c>
      <c r="AM291" s="35">
        <v>18.131319999999999</v>
      </c>
      <c r="AN291" s="35">
        <v>18.131319999999999</v>
      </c>
      <c r="AO291" s="35">
        <v>18.131319999999999</v>
      </c>
      <c r="AP291" s="35">
        <v>18.131319999999999</v>
      </c>
      <c r="AQ291" s="35">
        <v>18.131319999999999</v>
      </c>
      <c r="AR291" s="35">
        <v>18.131319999999999</v>
      </c>
      <c r="AS291" s="35">
        <v>18.131319999999999</v>
      </c>
      <c r="AT291" s="35">
        <v>18.131319999999999</v>
      </c>
      <c r="AU291" s="35">
        <v>447.8947</v>
      </c>
      <c r="AV291" s="35">
        <v>447.8947</v>
      </c>
      <c r="AW291" s="35">
        <v>447.8947</v>
      </c>
      <c r="AX291" s="35">
        <v>447.8947</v>
      </c>
      <c r="AY291" s="35">
        <v>447.8947</v>
      </c>
      <c r="AZ291" s="35">
        <v>447.8947</v>
      </c>
      <c r="BA291" s="35">
        <v>447.8947</v>
      </c>
      <c r="BB291" s="35">
        <v>447.8947</v>
      </c>
      <c r="BC291" s="35">
        <v>447.8947</v>
      </c>
      <c r="BD291" s="35">
        <v>447.8947</v>
      </c>
    </row>
    <row r="292" spans="1:56" x14ac:dyDescent="0.25">
      <c r="A292" s="35" t="s">
        <v>184</v>
      </c>
      <c r="B292" s="35">
        <v>13987</v>
      </c>
      <c r="C292" s="35">
        <v>0</v>
      </c>
      <c r="D292" s="35">
        <v>0</v>
      </c>
      <c r="E292" s="35">
        <v>0</v>
      </c>
      <c r="F292" s="35">
        <v>0</v>
      </c>
      <c r="G292" s="35">
        <v>0</v>
      </c>
      <c r="H292" s="35">
        <v>0</v>
      </c>
      <c r="I292" s="35">
        <v>0</v>
      </c>
      <c r="J292" s="35">
        <v>0</v>
      </c>
      <c r="K292" s="35">
        <v>0</v>
      </c>
      <c r="L292" s="35">
        <v>0</v>
      </c>
      <c r="M292" s="35" t="s">
        <v>829</v>
      </c>
      <c r="N292" s="35" t="s">
        <v>830</v>
      </c>
      <c r="O292" s="35" t="s">
        <v>2</v>
      </c>
      <c r="P292" s="35">
        <v>13987</v>
      </c>
      <c r="Q292" s="35">
        <v>1331000</v>
      </c>
      <c r="R292" s="35">
        <v>58547.21</v>
      </c>
      <c r="S292" s="35">
        <v>17603606</v>
      </c>
      <c r="T292" s="35">
        <v>6770785</v>
      </c>
      <c r="U292" s="35">
        <v>10832821</v>
      </c>
      <c r="V292" s="35">
        <v>0.61537500000000001</v>
      </c>
      <c r="W292" s="35">
        <v>13884167</v>
      </c>
      <c r="X292" s="35">
        <v>4491815</v>
      </c>
      <c r="Y292" s="35">
        <v>9392351</v>
      </c>
      <c r="Z292" s="35">
        <v>0.67647900000000005</v>
      </c>
      <c r="AA292" s="35">
        <v>10541587</v>
      </c>
      <c r="AB292" s="35">
        <v>3817116</v>
      </c>
      <c r="AC292" s="35">
        <v>6724471</v>
      </c>
      <c r="AD292" s="35">
        <v>0.63789899999999999</v>
      </c>
      <c r="AE292" s="35">
        <v>7748468</v>
      </c>
      <c r="AF292" s="35">
        <v>2796055</v>
      </c>
      <c r="AG292" s="35">
        <v>4952413</v>
      </c>
      <c r="AH292" s="35">
        <v>0.63914700000000002</v>
      </c>
      <c r="AI292" s="35">
        <v>8002804</v>
      </c>
      <c r="AJ292" s="35">
        <v>3562866</v>
      </c>
      <c r="AK292" s="35">
        <v>7748468</v>
      </c>
      <c r="AL292" s="35">
        <v>7748468</v>
      </c>
      <c r="AM292" s="35">
        <v>7748468</v>
      </c>
      <c r="AN292" s="35">
        <v>7748468</v>
      </c>
      <c r="AO292" s="35">
        <v>7748468</v>
      </c>
      <c r="AP292" s="35">
        <v>7748468</v>
      </c>
      <c r="AQ292" s="35">
        <v>7748468</v>
      </c>
      <c r="AR292" s="35">
        <v>7748468</v>
      </c>
      <c r="AS292" s="35">
        <v>7748468</v>
      </c>
      <c r="AT292" s="35">
        <v>7748468</v>
      </c>
      <c r="AU292" s="35">
        <v>10541587</v>
      </c>
      <c r="AV292" s="35">
        <v>10541587</v>
      </c>
      <c r="AW292" s="35">
        <v>10541587</v>
      </c>
      <c r="AX292" s="35">
        <v>10541587</v>
      </c>
      <c r="AY292" s="35">
        <v>10541587</v>
      </c>
      <c r="AZ292" s="35">
        <v>10541587</v>
      </c>
      <c r="BA292" s="35">
        <v>10541587</v>
      </c>
      <c r="BB292" s="35">
        <v>10541587</v>
      </c>
      <c r="BC292" s="35">
        <v>10541587</v>
      </c>
      <c r="BD292" s="35">
        <v>10541587</v>
      </c>
    </row>
    <row r="293" spans="1:56" x14ac:dyDescent="0.25">
      <c r="A293" s="35" t="s">
        <v>529</v>
      </c>
      <c r="B293" s="35">
        <v>13988</v>
      </c>
      <c r="C293" s="35">
        <v>0</v>
      </c>
      <c r="D293" s="35">
        <v>0</v>
      </c>
      <c r="E293" s="35">
        <v>0</v>
      </c>
      <c r="F293" s="35">
        <v>0</v>
      </c>
      <c r="G293" s="35">
        <v>0</v>
      </c>
      <c r="H293" s="35">
        <v>0</v>
      </c>
      <c r="I293" s="35">
        <v>0</v>
      </c>
      <c r="J293" s="35">
        <v>0</v>
      </c>
      <c r="K293" s="35">
        <v>0</v>
      </c>
      <c r="L293" s="35">
        <v>0</v>
      </c>
      <c r="M293" s="35" t="s">
        <v>829</v>
      </c>
      <c r="N293" s="35" t="s">
        <v>830</v>
      </c>
      <c r="O293" s="35" t="s">
        <v>2</v>
      </c>
      <c r="P293" s="35">
        <v>13988</v>
      </c>
      <c r="Q293" s="35">
        <v>1808946</v>
      </c>
      <c r="R293" s="35">
        <v>58547.21</v>
      </c>
      <c r="S293" s="35">
        <v>2944121</v>
      </c>
      <c r="T293" s="35">
        <v>2654395</v>
      </c>
      <c r="U293" s="35">
        <v>289726.09999999998</v>
      </c>
      <c r="V293" s="35">
        <v>9.8407999999999995E-2</v>
      </c>
      <c r="W293" s="35">
        <v>1056810</v>
      </c>
      <c r="X293" s="35">
        <v>543362.4</v>
      </c>
      <c r="Y293" s="35">
        <v>513447.7</v>
      </c>
      <c r="Z293" s="35">
        <v>0.48584699999999997</v>
      </c>
      <c r="AA293" s="35">
        <v>699726.4</v>
      </c>
      <c r="AB293" s="35">
        <v>594611.30000000005</v>
      </c>
      <c r="AC293" s="35">
        <v>105115.1</v>
      </c>
      <c r="AD293" s="35">
        <v>0.150223</v>
      </c>
      <c r="AE293" s="35">
        <v>162710.79999999999</v>
      </c>
      <c r="AF293" s="35">
        <v>83491.11</v>
      </c>
      <c r="AG293" s="35">
        <v>79219.69</v>
      </c>
      <c r="AH293" s="35">
        <v>0.48687399999999997</v>
      </c>
      <c r="AI293" s="35">
        <v>-1354045</v>
      </c>
      <c r="AJ293" s="35">
        <v>-1788273</v>
      </c>
      <c r="AK293" s="35">
        <v>162710.79999999999</v>
      </c>
      <c r="AL293" s="35">
        <v>162710.79999999999</v>
      </c>
      <c r="AM293" s="35">
        <v>162710.79999999999</v>
      </c>
      <c r="AN293" s="35">
        <v>162710.79999999999</v>
      </c>
      <c r="AO293" s="35">
        <v>162710.79999999999</v>
      </c>
      <c r="AP293" s="35">
        <v>162710.79999999999</v>
      </c>
      <c r="AQ293" s="35">
        <v>162710.79999999999</v>
      </c>
      <c r="AR293" s="35">
        <v>162710.79999999999</v>
      </c>
      <c r="AS293" s="35">
        <v>162710.79999999999</v>
      </c>
      <c r="AT293" s="35">
        <v>162710.79999999999</v>
      </c>
      <c r="AU293" s="35">
        <v>699726.4</v>
      </c>
      <c r="AV293" s="35">
        <v>699726.4</v>
      </c>
      <c r="AW293" s="35">
        <v>699726.4</v>
      </c>
      <c r="AX293" s="35">
        <v>699726.4</v>
      </c>
      <c r="AY293" s="35">
        <v>699726.4</v>
      </c>
      <c r="AZ293" s="35">
        <v>699726.4</v>
      </c>
      <c r="BA293" s="35">
        <v>699726.4</v>
      </c>
      <c r="BB293" s="35">
        <v>699726.4</v>
      </c>
      <c r="BC293" s="35">
        <v>699726.4</v>
      </c>
      <c r="BD293" s="35">
        <v>699726.4</v>
      </c>
    </row>
    <row r="294" spans="1:56" x14ac:dyDescent="0.25">
      <c r="A294" s="35" t="s">
        <v>284</v>
      </c>
      <c r="B294" s="35">
        <v>13989</v>
      </c>
      <c r="C294" s="35">
        <v>0</v>
      </c>
      <c r="D294" s="35">
        <v>0</v>
      </c>
      <c r="E294" s="35">
        <v>0</v>
      </c>
      <c r="F294" s="35">
        <v>0</v>
      </c>
      <c r="G294" s="35">
        <v>1</v>
      </c>
      <c r="H294" s="35">
        <v>0</v>
      </c>
      <c r="I294" s="35">
        <v>0</v>
      </c>
      <c r="J294" s="35">
        <v>0</v>
      </c>
      <c r="K294" s="35">
        <v>0</v>
      </c>
      <c r="L294" s="35">
        <v>0</v>
      </c>
      <c r="M294" s="35" t="s">
        <v>829</v>
      </c>
      <c r="N294" s="35" t="s">
        <v>830</v>
      </c>
      <c r="O294" s="35" t="s">
        <v>2</v>
      </c>
      <c r="P294" s="35">
        <v>13989</v>
      </c>
      <c r="Q294" s="35">
        <v>484000</v>
      </c>
      <c r="R294" s="35">
        <v>58142.52</v>
      </c>
      <c r="S294" s="35">
        <v>22696634</v>
      </c>
      <c r="T294" s="35">
        <v>11934091</v>
      </c>
      <c r="U294" s="35">
        <v>10762543</v>
      </c>
      <c r="V294" s="35">
        <v>0.47419099999999997</v>
      </c>
      <c r="W294" s="35">
        <v>3768132</v>
      </c>
      <c r="X294" s="35">
        <v>1343950</v>
      </c>
      <c r="Y294" s="35">
        <v>2424182</v>
      </c>
      <c r="Z294" s="35">
        <v>0.64333799999999997</v>
      </c>
      <c r="AA294" s="35">
        <v>17320707</v>
      </c>
      <c r="AB294" s="35">
        <v>8129966</v>
      </c>
      <c r="AC294" s="35">
        <v>9190741</v>
      </c>
      <c r="AD294" s="35">
        <v>0.53062200000000004</v>
      </c>
      <c r="AE294" s="35">
        <v>1882270</v>
      </c>
      <c r="AF294" s="35">
        <v>593710</v>
      </c>
      <c r="AG294" s="35">
        <v>1288560</v>
      </c>
      <c r="AH294" s="35">
        <v>0.68457800000000002</v>
      </c>
      <c r="AI294" s="35">
        <v>1882040</v>
      </c>
      <c r="AJ294" s="35">
        <v>746417</v>
      </c>
      <c r="AK294" s="35">
        <v>1882270</v>
      </c>
      <c r="AL294" s="35">
        <v>1882270</v>
      </c>
      <c r="AM294" s="35">
        <v>1882270</v>
      </c>
      <c r="AN294" s="35">
        <v>1882270</v>
      </c>
      <c r="AO294" s="35">
        <v>593710</v>
      </c>
      <c r="AP294" s="35">
        <v>1882270</v>
      </c>
      <c r="AQ294" s="35">
        <v>1882270</v>
      </c>
      <c r="AR294" s="35">
        <v>1882270</v>
      </c>
      <c r="AS294" s="35">
        <v>1882270</v>
      </c>
      <c r="AT294" s="35">
        <v>1882270</v>
      </c>
      <c r="AU294" s="35">
        <v>17320707</v>
      </c>
      <c r="AV294" s="35">
        <v>17320707</v>
      </c>
      <c r="AW294" s="35">
        <v>17320707</v>
      </c>
      <c r="AX294" s="35">
        <v>17320707</v>
      </c>
      <c r="AY294" s="35">
        <v>8129966</v>
      </c>
      <c r="AZ294" s="35">
        <v>17320707</v>
      </c>
      <c r="BA294" s="35">
        <v>17320707</v>
      </c>
      <c r="BB294" s="35">
        <v>17320707</v>
      </c>
      <c r="BC294" s="35">
        <v>17320707</v>
      </c>
      <c r="BD294" s="35">
        <v>17320707</v>
      </c>
    </row>
    <row r="295" spans="1:56" x14ac:dyDescent="0.25">
      <c r="A295" s="35" t="s">
        <v>309</v>
      </c>
      <c r="B295" s="35">
        <v>13993</v>
      </c>
      <c r="C295" s="35">
        <v>0</v>
      </c>
      <c r="D295" s="35">
        <v>0</v>
      </c>
      <c r="E295" s="35">
        <v>0</v>
      </c>
      <c r="F295" s="35">
        <v>0</v>
      </c>
      <c r="G295" s="35">
        <v>1</v>
      </c>
      <c r="H295" s="35">
        <v>0</v>
      </c>
      <c r="I295" s="35">
        <v>0</v>
      </c>
      <c r="J295" s="35">
        <v>0</v>
      </c>
      <c r="K295" s="35">
        <v>0</v>
      </c>
      <c r="L295" s="35">
        <v>0</v>
      </c>
      <c r="M295" s="35" t="s">
        <v>829</v>
      </c>
      <c r="N295" s="35" t="s">
        <v>830</v>
      </c>
      <c r="O295" s="35" t="s">
        <v>2</v>
      </c>
      <c r="P295" s="35">
        <v>13993</v>
      </c>
      <c r="Q295" s="35">
        <v>109560</v>
      </c>
      <c r="R295" s="35">
        <v>28133.48</v>
      </c>
      <c r="S295" s="35">
        <v>11406399</v>
      </c>
      <c r="T295" s="35">
        <v>7270508</v>
      </c>
      <c r="U295" s="35">
        <v>4135890</v>
      </c>
      <c r="V295" s="35">
        <v>0.36259400000000003</v>
      </c>
      <c r="W295" s="35">
        <v>5069262</v>
      </c>
      <c r="X295" s="35">
        <v>2901035</v>
      </c>
      <c r="Y295" s="35">
        <v>2168227</v>
      </c>
      <c r="Z295" s="35">
        <v>0.42771999999999999</v>
      </c>
      <c r="AA295" s="35">
        <v>5460234</v>
      </c>
      <c r="AB295" s="35">
        <v>2954829</v>
      </c>
      <c r="AC295" s="35">
        <v>2505405</v>
      </c>
      <c r="AD295" s="35">
        <v>0.45884599999999998</v>
      </c>
      <c r="AE295" s="35">
        <v>1398513</v>
      </c>
      <c r="AF295" s="35">
        <v>737445.9</v>
      </c>
      <c r="AG295" s="35">
        <v>661067.30000000005</v>
      </c>
      <c r="AH295" s="35">
        <v>0.47269299999999997</v>
      </c>
      <c r="AI295" s="35">
        <v>2030533</v>
      </c>
      <c r="AJ295" s="35">
        <v>523373.8</v>
      </c>
      <c r="AK295" s="35">
        <v>1398513</v>
      </c>
      <c r="AL295" s="35">
        <v>1398513</v>
      </c>
      <c r="AM295" s="35">
        <v>1398513</v>
      </c>
      <c r="AN295" s="35">
        <v>1398513</v>
      </c>
      <c r="AO295" s="35">
        <v>737445.9</v>
      </c>
      <c r="AP295" s="35">
        <v>1398513</v>
      </c>
      <c r="AQ295" s="35">
        <v>1398513</v>
      </c>
      <c r="AR295" s="35">
        <v>1398513</v>
      </c>
      <c r="AS295" s="35">
        <v>1398513</v>
      </c>
      <c r="AT295" s="35">
        <v>1398513</v>
      </c>
      <c r="AU295" s="35">
        <v>5460234</v>
      </c>
      <c r="AV295" s="35">
        <v>5460234</v>
      </c>
      <c r="AW295" s="35">
        <v>5460234</v>
      </c>
      <c r="AX295" s="35">
        <v>5460234</v>
      </c>
      <c r="AY295" s="35">
        <v>2954829</v>
      </c>
      <c r="AZ295" s="35">
        <v>5460234</v>
      </c>
      <c r="BA295" s="35">
        <v>5460234</v>
      </c>
      <c r="BB295" s="35">
        <v>5460234</v>
      </c>
      <c r="BC295" s="35">
        <v>5460234</v>
      </c>
      <c r="BD295" s="35">
        <v>5460234</v>
      </c>
    </row>
    <row r="296" spans="1:56" x14ac:dyDescent="0.25">
      <c r="A296" s="35" t="s">
        <v>444</v>
      </c>
      <c r="B296" s="35">
        <v>14021</v>
      </c>
      <c r="C296" s="35">
        <v>0</v>
      </c>
      <c r="D296" s="35">
        <v>0</v>
      </c>
      <c r="E296" s="35">
        <v>0</v>
      </c>
      <c r="F296" s="35">
        <v>0</v>
      </c>
      <c r="G296" s="35">
        <v>0</v>
      </c>
      <c r="H296" s="35">
        <v>0</v>
      </c>
      <c r="I296" s="35">
        <v>0</v>
      </c>
      <c r="J296" s="35">
        <v>0</v>
      </c>
      <c r="K296" s="35">
        <v>0</v>
      </c>
      <c r="L296" s="35">
        <v>0</v>
      </c>
      <c r="M296" s="35" t="s">
        <v>829</v>
      </c>
      <c r="N296" s="35" t="s">
        <v>830</v>
      </c>
      <c r="O296" s="35" t="s">
        <v>2</v>
      </c>
      <c r="P296" s="35">
        <v>14021</v>
      </c>
      <c r="Q296" s="35">
        <v>913567.8</v>
      </c>
      <c r="R296" s="35">
        <v>58547.21</v>
      </c>
      <c r="S296" s="35">
        <v>8477176</v>
      </c>
      <c r="T296" s="35">
        <v>7583841</v>
      </c>
      <c r="U296" s="35">
        <v>893335.2</v>
      </c>
      <c r="V296" s="35">
        <v>0.105381</v>
      </c>
      <c r="W296" s="35">
        <v>3159938</v>
      </c>
      <c r="X296" s="35">
        <v>1273800</v>
      </c>
      <c r="Y296" s="35">
        <v>1886138</v>
      </c>
      <c r="Z296" s="35">
        <v>0.59689099999999995</v>
      </c>
      <c r="AA296" s="35">
        <v>1548687</v>
      </c>
      <c r="AB296" s="35">
        <v>1280567</v>
      </c>
      <c r="AC296" s="35">
        <v>268120.40000000002</v>
      </c>
      <c r="AD296" s="35">
        <v>0.173128</v>
      </c>
      <c r="AE296" s="35">
        <v>449837</v>
      </c>
      <c r="AF296" s="35">
        <v>210881.5</v>
      </c>
      <c r="AG296" s="35">
        <v>238955.5</v>
      </c>
      <c r="AH296" s="35">
        <v>0.53120500000000004</v>
      </c>
      <c r="AI296" s="35">
        <v>914023.4</v>
      </c>
      <c r="AJ296" s="35">
        <v>-733159</v>
      </c>
      <c r="AK296" s="35">
        <v>449837</v>
      </c>
      <c r="AL296" s="35">
        <v>449837</v>
      </c>
      <c r="AM296" s="35">
        <v>449837</v>
      </c>
      <c r="AN296" s="35">
        <v>449837</v>
      </c>
      <c r="AO296" s="35">
        <v>449837</v>
      </c>
      <c r="AP296" s="35">
        <v>449837</v>
      </c>
      <c r="AQ296" s="35">
        <v>449837</v>
      </c>
      <c r="AR296" s="35">
        <v>449837</v>
      </c>
      <c r="AS296" s="35">
        <v>449837</v>
      </c>
      <c r="AT296" s="35">
        <v>449837</v>
      </c>
      <c r="AU296" s="35">
        <v>1548687</v>
      </c>
      <c r="AV296" s="35">
        <v>1548687</v>
      </c>
      <c r="AW296" s="35">
        <v>1548687</v>
      </c>
      <c r="AX296" s="35">
        <v>1548687</v>
      </c>
      <c r="AY296" s="35">
        <v>1548687</v>
      </c>
      <c r="AZ296" s="35">
        <v>1548687</v>
      </c>
      <c r="BA296" s="35">
        <v>1548687</v>
      </c>
      <c r="BB296" s="35">
        <v>1548687</v>
      </c>
      <c r="BC296" s="35">
        <v>1548687</v>
      </c>
      <c r="BD296" s="35">
        <v>1548687</v>
      </c>
    </row>
    <row r="297" spans="1:56" x14ac:dyDescent="0.25">
      <c r="A297" s="35" t="s">
        <v>433</v>
      </c>
      <c r="B297" s="35">
        <v>14022</v>
      </c>
      <c r="C297" s="35">
        <v>0</v>
      </c>
      <c r="D297" s="35">
        <v>0</v>
      </c>
      <c r="E297" s="35">
        <v>0</v>
      </c>
      <c r="F297" s="35">
        <v>0</v>
      </c>
      <c r="G297" s="35">
        <v>0</v>
      </c>
      <c r="H297" s="35">
        <v>0</v>
      </c>
      <c r="I297" s="35">
        <v>0</v>
      </c>
      <c r="J297" s="35">
        <v>0</v>
      </c>
      <c r="K297" s="35">
        <v>0</v>
      </c>
      <c r="L297" s="35">
        <v>0</v>
      </c>
      <c r="M297" s="35" t="s">
        <v>829</v>
      </c>
      <c r="N297" s="35" t="s">
        <v>830</v>
      </c>
      <c r="O297" s="35" t="s">
        <v>2</v>
      </c>
      <c r="P297" s="35">
        <v>14022</v>
      </c>
      <c r="Q297" s="35">
        <v>109560</v>
      </c>
      <c r="R297" s="35">
        <v>28133.48</v>
      </c>
      <c r="S297" s="35">
        <v>5074586</v>
      </c>
      <c r="T297" s="35">
        <v>3895239</v>
      </c>
      <c r="U297" s="35">
        <v>1179348</v>
      </c>
      <c r="V297" s="35">
        <v>0.232403</v>
      </c>
      <c r="W297" s="35">
        <v>3878843</v>
      </c>
      <c r="X297" s="35">
        <v>2141782</v>
      </c>
      <c r="Y297" s="35">
        <v>1737061</v>
      </c>
      <c r="Z297" s="35">
        <v>0.44783000000000001</v>
      </c>
      <c r="AA297" s="35">
        <v>315638</v>
      </c>
      <c r="AB297" s="35">
        <v>245892.7</v>
      </c>
      <c r="AC297" s="35">
        <v>69745.259999999995</v>
      </c>
      <c r="AD297" s="35">
        <v>0.220966</v>
      </c>
      <c r="AE297" s="35">
        <v>400506.7</v>
      </c>
      <c r="AF297" s="35">
        <v>202848.4</v>
      </c>
      <c r="AG297" s="35">
        <v>197658.4</v>
      </c>
      <c r="AH297" s="35">
        <v>0.49352099999999999</v>
      </c>
      <c r="AI297" s="35">
        <v>1599367</v>
      </c>
      <c r="AJ297" s="35">
        <v>59964.88</v>
      </c>
      <c r="AK297" s="35">
        <v>400506.7</v>
      </c>
      <c r="AL297" s="35">
        <v>400506.7</v>
      </c>
      <c r="AM297" s="35">
        <v>400506.7</v>
      </c>
      <c r="AN297" s="35">
        <v>400506.7</v>
      </c>
      <c r="AO297" s="35">
        <v>400506.7</v>
      </c>
      <c r="AP297" s="35">
        <v>400506.7</v>
      </c>
      <c r="AQ297" s="35">
        <v>400506.7</v>
      </c>
      <c r="AR297" s="35">
        <v>400506.7</v>
      </c>
      <c r="AS297" s="35">
        <v>400506.7</v>
      </c>
      <c r="AT297" s="35">
        <v>400506.7</v>
      </c>
      <c r="AU297" s="35">
        <v>315638</v>
      </c>
      <c r="AV297" s="35">
        <v>315638</v>
      </c>
      <c r="AW297" s="35">
        <v>315638</v>
      </c>
      <c r="AX297" s="35">
        <v>315638</v>
      </c>
      <c r="AY297" s="35">
        <v>315638</v>
      </c>
      <c r="AZ297" s="35">
        <v>315638</v>
      </c>
      <c r="BA297" s="35">
        <v>315638</v>
      </c>
      <c r="BB297" s="35">
        <v>315638</v>
      </c>
      <c r="BC297" s="35">
        <v>315638</v>
      </c>
      <c r="BD297" s="35">
        <v>315638</v>
      </c>
    </row>
    <row r="298" spans="1:56" x14ac:dyDescent="0.25">
      <c r="A298" s="35" t="s">
        <v>789</v>
      </c>
      <c r="B298" s="35">
        <v>14023</v>
      </c>
      <c r="C298" s="35">
        <v>0</v>
      </c>
      <c r="D298" s="35">
        <v>0</v>
      </c>
      <c r="E298" s="35">
        <v>0</v>
      </c>
      <c r="F298" s="35">
        <v>0</v>
      </c>
      <c r="G298" s="35">
        <v>0</v>
      </c>
      <c r="H298" s="35">
        <v>0</v>
      </c>
      <c r="I298" s="35">
        <v>0</v>
      </c>
      <c r="J298" s="35">
        <v>0</v>
      </c>
      <c r="K298" s="35">
        <v>0</v>
      </c>
      <c r="L298" s="35">
        <v>0</v>
      </c>
      <c r="M298" s="35" t="s">
        <v>829</v>
      </c>
      <c r="N298" s="35" t="s">
        <v>830</v>
      </c>
      <c r="O298" s="35" t="s">
        <v>2</v>
      </c>
      <c r="P298" s="35">
        <v>14023</v>
      </c>
      <c r="Q298" s="35">
        <v>456053.9</v>
      </c>
      <c r="R298" s="35">
        <v>58547.21</v>
      </c>
      <c r="S298" s="35">
        <v>3391987</v>
      </c>
      <c r="T298" s="35">
        <v>2635788</v>
      </c>
      <c r="U298" s="35">
        <v>756199</v>
      </c>
      <c r="V298" s="35">
        <v>0.222937</v>
      </c>
      <c r="W298" s="35">
        <v>2432026</v>
      </c>
      <c r="X298" s="35">
        <v>1498164</v>
      </c>
      <c r="Y298" s="35">
        <v>933862.7</v>
      </c>
      <c r="Z298" s="35">
        <v>0.38398500000000002</v>
      </c>
      <c r="AA298" s="35">
        <v>29102.46</v>
      </c>
      <c r="AB298" s="35">
        <v>29102.46</v>
      </c>
      <c r="AC298" s="35">
        <v>0</v>
      </c>
      <c r="AD298" s="35">
        <v>0</v>
      </c>
      <c r="AE298" s="35">
        <v>737.77909999999997</v>
      </c>
      <c r="AF298" s="35">
        <v>737.77909999999997</v>
      </c>
      <c r="AG298" s="35">
        <v>0</v>
      </c>
      <c r="AH298" s="35">
        <v>0</v>
      </c>
      <c r="AI298" s="35">
        <v>419261.6</v>
      </c>
      <c r="AJ298" s="35">
        <v>-514601</v>
      </c>
      <c r="AK298" s="35">
        <v>737.77909999999997</v>
      </c>
      <c r="AL298" s="35">
        <v>737.77909999999997</v>
      </c>
      <c r="AM298" s="35">
        <v>737.77909999999997</v>
      </c>
      <c r="AN298" s="35">
        <v>737.77909999999997</v>
      </c>
      <c r="AO298" s="35">
        <v>737.77909999999997</v>
      </c>
      <c r="AP298" s="35">
        <v>737.77909999999997</v>
      </c>
      <c r="AQ298" s="35">
        <v>737.77909999999997</v>
      </c>
      <c r="AR298" s="35">
        <v>737.77909999999997</v>
      </c>
      <c r="AS298" s="35">
        <v>737.77909999999997</v>
      </c>
      <c r="AT298" s="35">
        <v>737.77909999999997</v>
      </c>
      <c r="AU298" s="35">
        <v>29102.46</v>
      </c>
      <c r="AV298" s="35">
        <v>29102.46</v>
      </c>
      <c r="AW298" s="35">
        <v>29102.46</v>
      </c>
      <c r="AX298" s="35">
        <v>29102.46</v>
      </c>
      <c r="AY298" s="35">
        <v>29102.46</v>
      </c>
      <c r="AZ298" s="35">
        <v>29102.46</v>
      </c>
      <c r="BA298" s="35">
        <v>29102.46</v>
      </c>
      <c r="BB298" s="35">
        <v>29102.46</v>
      </c>
      <c r="BC298" s="35">
        <v>29102.46</v>
      </c>
      <c r="BD298" s="35">
        <v>29102.46</v>
      </c>
    </row>
    <row r="299" spans="1:56" x14ac:dyDescent="0.25">
      <c r="A299" s="35" t="s">
        <v>256</v>
      </c>
      <c r="B299" s="35">
        <v>14024</v>
      </c>
      <c r="C299" s="35">
        <v>0</v>
      </c>
      <c r="D299" s="35">
        <v>0</v>
      </c>
      <c r="E299" s="35">
        <v>0</v>
      </c>
      <c r="F299" s="35">
        <v>0</v>
      </c>
      <c r="G299" s="35">
        <v>0</v>
      </c>
      <c r="H299" s="35">
        <v>0</v>
      </c>
      <c r="I299" s="35">
        <v>0</v>
      </c>
      <c r="J299" s="35">
        <v>0</v>
      </c>
      <c r="K299" s="35">
        <v>0</v>
      </c>
      <c r="L299" s="35">
        <v>0</v>
      </c>
      <c r="M299" s="35" t="s">
        <v>829</v>
      </c>
      <c r="N299" s="35" t="s">
        <v>830</v>
      </c>
      <c r="O299" s="35" t="s">
        <v>2</v>
      </c>
      <c r="P299" s="35">
        <v>14024</v>
      </c>
      <c r="Q299" s="35">
        <v>1129661</v>
      </c>
      <c r="R299" s="35">
        <v>117094.39999999999</v>
      </c>
      <c r="S299" s="35">
        <v>21944266</v>
      </c>
      <c r="T299" s="35">
        <v>8343556</v>
      </c>
      <c r="U299" s="35">
        <v>13600710</v>
      </c>
      <c r="V299" s="35">
        <v>0.619784</v>
      </c>
      <c r="W299" s="35">
        <v>7736222</v>
      </c>
      <c r="X299" s="35">
        <v>2501301</v>
      </c>
      <c r="Y299" s="35">
        <v>5234921</v>
      </c>
      <c r="Z299" s="35">
        <v>0.67667699999999997</v>
      </c>
      <c r="AA299" s="35">
        <v>19487933</v>
      </c>
      <c r="AB299" s="35">
        <v>6958515</v>
      </c>
      <c r="AC299" s="35">
        <v>12529418</v>
      </c>
      <c r="AD299" s="35">
        <v>0.64293199999999995</v>
      </c>
      <c r="AE299" s="35">
        <v>6118525</v>
      </c>
      <c r="AF299" s="35">
        <v>2086202</v>
      </c>
      <c r="AG299" s="35">
        <v>4032323</v>
      </c>
      <c r="AH299" s="35">
        <v>0.65903500000000004</v>
      </c>
      <c r="AI299" s="35">
        <v>3988166</v>
      </c>
      <c r="AJ299" s="35">
        <v>2785568</v>
      </c>
      <c r="AK299" s="35">
        <v>6118525</v>
      </c>
      <c r="AL299" s="35">
        <v>6118525</v>
      </c>
      <c r="AM299" s="35">
        <v>6118525</v>
      </c>
      <c r="AN299" s="35">
        <v>6118525</v>
      </c>
      <c r="AO299" s="35">
        <v>6118525</v>
      </c>
      <c r="AP299" s="35">
        <v>6118525</v>
      </c>
      <c r="AQ299" s="35">
        <v>6118525</v>
      </c>
      <c r="AR299" s="35">
        <v>6118525</v>
      </c>
      <c r="AS299" s="35">
        <v>6118525</v>
      </c>
      <c r="AT299" s="35">
        <v>6118525</v>
      </c>
      <c r="AU299" s="35">
        <v>19487933</v>
      </c>
      <c r="AV299" s="35">
        <v>19487933</v>
      </c>
      <c r="AW299" s="35">
        <v>19487933</v>
      </c>
      <c r="AX299" s="35">
        <v>19487933</v>
      </c>
      <c r="AY299" s="35">
        <v>19487933</v>
      </c>
      <c r="AZ299" s="35">
        <v>19487933</v>
      </c>
      <c r="BA299" s="35">
        <v>19487933</v>
      </c>
      <c r="BB299" s="35">
        <v>19487933</v>
      </c>
      <c r="BC299" s="35">
        <v>19487933</v>
      </c>
      <c r="BD299" s="35">
        <v>19487933</v>
      </c>
    </row>
    <row r="300" spans="1:56" x14ac:dyDescent="0.25">
      <c r="A300" s="35" t="s">
        <v>264</v>
      </c>
      <c r="B300" s="35">
        <v>14040</v>
      </c>
      <c r="C300" s="35">
        <v>0</v>
      </c>
      <c r="D300" s="35">
        <v>0</v>
      </c>
      <c r="E300" s="35">
        <v>0</v>
      </c>
      <c r="F300" s="35">
        <v>0</v>
      </c>
      <c r="G300" s="35">
        <v>1</v>
      </c>
      <c r="H300" s="35">
        <v>0</v>
      </c>
      <c r="I300" s="35">
        <v>0</v>
      </c>
      <c r="J300" s="35">
        <v>0</v>
      </c>
      <c r="K300" s="35">
        <v>0</v>
      </c>
      <c r="L300" s="35">
        <v>0</v>
      </c>
      <c r="M300" s="35" t="s">
        <v>829</v>
      </c>
      <c r="N300" s="35" t="s">
        <v>830</v>
      </c>
      <c r="O300" s="35" t="s">
        <v>2</v>
      </c>
      <c r="P300" s="35">
        <v>14040</v>
      </c>
      <c r="Q300" s="35">
        <v>1053661</v>
      </c>
      <c r="R300" s="35">
        <v>97578.69</v>
      </c>
      <c r="S300" s="35">
        <v>12050662</v>
      </c>
      <c r="T300" s="35">
        <v>5666650</v>
      </c>
      <c r="U300" s="35">
        <v>6384012</v>
      </c>
      <c r="V300" s="35">
        <v>0.52976400000000001</v>
      </c>
      <c r="W300" s="35">
        <v>12631557</v>
      </c>
      <c r="X300" s="35">
        <v>3697840</v>
      </c>
      <c r="Y300" s="35">
        <v>8933717</v>
      </c>
      <c r="Z300" s="35">
        <v>0.70725400000000005</v>
      </c>
      <c r="AA300" s="35">
        <v>3206465</v>
      </c>
      <c r="AB300" s="35">
        <v>1433745</v>
      </c>
      <c r="AC300" s="35">
        <v>1772720</v>
      </c>
      <c r="AD300" s="35">
        <v>0.55285799999999996</v>
      </c>
      <c r="AE300" s="35">
        <v>3480949</v>
      </c>
      <c r="AF300" s="35">
        <v>1365165</v>
      </c>
      <c r="AG300" s="35">
        <v>2115784</v>
      </c>
      <c r="AH300" s="35">
        <v>0.60781799999999997</v>
      </c>
      <c r="AI300" s="35">
        <v>7782477</v>
      </c>
      <c r="AJ300" s="35">
        <v>964544.3</v>
      </c>
      <c r="AK300" s="35">
        <v>3480949</v>
      </c>
      <c r="AL300" s="35">
        <v>3480949</v>
      </c>
      <c r="AM300" s="35">
        <v>3480949</v>
      </c>
      <c r="AN300" s="35">
        <v>3480949</v>
      </c>
      <c r="AO300" s="35">
        <v>1365165</v>
      </c>
      <c r="AP300" s="35">
        <v>3480949</v>
      </c>
      <c r="AQ300" s="35">
        <v>3480949</v>
      </c>
      <c r="AR300" s="35">
        <v>3480949</v>
      </c>
      <c r="AS300" s="35">
        <v>3480949</v>
      </c>
      <c r="AT300" s="35">
        <v>3480949</v>
      </c>
      <c r="AU300" s="35">
        <v>3206465</v>
      </c>
      <c r="AV300" s="35">
        <v>3206465</v>
      </c>
      <c r="AW300" s="35">
        <v>3206465</v>
      </c>
      <c r="AX300" s="35">
        <v>3206465</v>
      </c>
      <c r="AY300" s="35">
        <v>1433745</v>
      </c>
      <c r="AZ300" s="35">
        <v>3206465</v>
      </c>
      <c r="BA300" s="35">
        <v>3206465</v>
      </c>
      <c r="BB300" s="35">
        <v>3206465</v>
      </c>
      <c r="BC300" s="35">
        <v>3206465</v>
      </c>
      <c r="BD300" s="35">
        <v>3206465</v>
      </c>
    </row>
    <row r="301" spans="1:56" x14ac:dyDescent="0.25">
      <c r="A301" s="35" t="s">
        <v>796</v>
      </c>
      <c r="B301" s="35">
        <v>14069</v>
      </c>
      <c r="C301" s="35">
        <v>0</v>
      </c>
      <c r="D301" s="35">
        <v>0</v>
      </c>
      <c r="E301" s="35">
        <v>0</v>
      </c>
      <c r="F301" s="35">
        <v>0</v>
      </c>
      <c r="G301" s="35">
        <v>0</v>
      </c>
      <c r="H301" s="35">
        <v>0</v>
      </c>
      <c r="I301" s="35">
        <v>0</v>
      </c>
      <c r="J301" s="35">
        <v>0</v>
      </c>
      <c r="K301" s="35">
        <v>0</v>
      </c>
      <c r="L301" s="35">
        <v>0</v>
      </c>
      <c r="M301" s="35" t="s">
        <v>829</v>
      </c>
      <c r="N301" s="35" t="s">
        <v>830</v>
      </c>
      <c r="O301" s="35" t="s">
        <v>2</v>
      </c>
      <c r="P301" s="35">
        <v>14069</v>
      </c>
      <c r="Q301" s="35">
        <v>961661</v>
      </c>
      <c r="R301" s="35">
        <v>58547.21</v>
      </c>
      <c r="S301" s="35">
        <v>7048198</v>
      </c>
      <c r="T301" s="35">
        <v>5429915</v>
      </c>
      <c r="U301" s="35">
        <v>1618282</v>
      </c>
      <c r="V301" s="35">
        <v>0.229602</v>
      </c>
      <c r="W301" s="35">
        <v>4025499</v>
      </c>
      <c r="X301" s="35">
        <v>1885751</v>
      </c>
      <c r="Y301" s="35">
        <v>2139748</v>
      </c>
      <c r="Z301" s="35">
        <v>0.53154800000000002</v>
      </c>
      <c r="AA301" s="35">
        <v>360398.4</v>
      </c>
      <c r="AB301" s="35">
        <v>360398.4</v>
      </c>
      <c r="AC301" s="35">
        <v>0</v>
      </c>
      <c r="AD301" s="35">
        <v>0</v>
      </c>
      <c r="AE301" s="35">
        <v>50205.02</v>
      </c>
      <c r="AF301" s="35">
        <v>50205.02</v>
      </c>
      <c r="AG301" s="35">
        <v>0</v>
      </c>
      <c r="AH301" s="35">
        <v>0</v>
      </c>
      <c r="AI301" s="35">
        <v>1119539</v>
      </c>
      <c r="AJ301" s="35">
        <v>-1020208</v>
      </c>
      <c r="AK301" s="35">
        <v>50205.02</v>
      </c>
      <c r="AL301" s="35">
        <v>50205.02</v>
      </c>
      <c r="AM301" s="35">
        <v>50205.02</v>
      </c>
      <c r="AN301" s="35">
        <v>50205.02</v>
      </c>
      <c r="AO301" s="35">
        <v>50205.02</v>
      </c>
      <c r="AP301" s="35">
        <v>50205.02</v>
      </c>
      <c r="AQ301" s="35">
        <v>50205.02</v>
      </c>
      <c r="AR301" s="35">
        <v>50205.02</v>
      </c>
      <c r="AS301" s="35">
        <v>50205.02</v>
      </c>
      <c r="AT301" s="35">
        <v>50205.02</v>
      </c>
      <c r="AU301" s="35">
        <v>360398.4</v>
      </c>
      <c r="AV301" s="35">
        <v>360398.4</v>
      </c>
      <c r="AW301" s="35">
        <v>360398.4</v>
      </c>
      <c r="AX301" s="35">
        <v>360398.4</v>
      </c>
      <c r="AY301" s="35">
        <v>360398.4</v>
      </c>
      <c r="AZ301" s="35">
        <v>360398.4</v>
      </c>
      <c r="BA301" s="35">
        <v>360398.4</v>
      </c>
      <c r="BB301" s="35">
        <v>360398.4</v>
      </c>
      <c r="BC301" s="35">
        <v>360398.4</v>
      </c>
      <c r="BD301" s="35">
        <v>360398.4</v>
      </c>
    </row>
    <row r="302" spans="1:56" x14ac:dyDescent="0.25">
      <c r="A302" s="35" t="s">
        <v>485</v>
      </c>
      <c r="B302" s="35">
        <v>14080</v>
      </c>
      <c r="C302" s="35">
        <v>0</v>
      </c>
      <c r="D302" s="35">
        <v>0</v>
      </c>
      <c r="E302" s="35">
        <v>0</v>
      </c>
      <c r="F302" s="35">
        <v>0</v>
      </c>
      <c r="G302" s="35">
        <v>0</v>
      </c>
      <c r="H302" s="35">
        <v>0</v>
      </c>
      <c r="I302" s="35">
        <v>0</v>
      </c>
      <c r="J302" s="35">
        <v>0</v>
      </c>
      <c r="K302" s="35">
        <v>0</v>
      </c>
      <c r="L302" s="35">
        <v>0</v>
      </c>
      <c r="M302" s="35" t="s">
        <v>829</v>
      </c>
      <c r="N302" s="35" t="s">
        <v>830</v>
      </c>
      <c r="O302" s="35" t="s">
        <v>2</v>
      </c>
      <c r="P302" s="35">
        <v>14080</v>
      </c>
      <c r="Q302" s="35">
        <v>456000</v>
      </c>
      <c r="R302" s="35">
        <v>58547.21</v>
      </c>
      <c r="S302" s="35">
        <v>5278700</v>
      </c>
      <c r="T302" s="35">
        <v>3342804</v>
      </c>
      <c r="U302" s="35">
        <v>1935897</v>
      </c>
      <c r="V302" s="35">
        <v>0.36673699999999998</v>
      </c>
      <c r="W302" s="35">
        <v>4680697</v>
      </c>
      <c r="X302" s="35">
        <v>1335431</v>
      </c>
      <c r="Y302" s="35">
        <v>3345265</v>
      </c>
      <c r="Z302" s="35">
        <v>0.71469400000000005</v>
      </c>
      <c r="AA302" s="35">
        <v>171979.8</v>
      </c>
      <c r="AB302" s="35">
        <v>63769.25</v>
      </c>
      <c r="AC302" s="35">
        <v>108210.5</v>
      </c>
      <c r="AD302" s="35">
        <v>0.62920500000000001</v>
      </c>
      <c r="AE302" s="35">
        <v>182091.1</v>
      </c>
      <c r="AF302" s="35">
        <v>46735.360000000001</v>
      </c>
      <c r="AG302" s="35">
        <v>135355.70000000001</v>
      </c>
      <c r="AH302" s="35">
        <v>0.74334100000000003</v>
      </c>
      <c r="AI302" s="35">
        <v>2830718</v>
      </c>
      <c r="AJ302" s="35">
        <v>-379192</v>
      </c>
      <c r="AK302" s="35">
        <v>182091.1</v>
      </c>
      <c r="AL302" s="35">
        <v>182091.1</v>
      </c>
      <c r="AM302" s="35">
        <v>182091.1</v>
      </c>
      <c r="AN302" s="35">
        <v>182091.1</v>
      </c>
      <c r="AO302" s="35">
        <v>182091.1</v>
      </c>
      <c r="AP302" s="35">
        <v>182091.1</v>
      </c>
      <c r="AQ302" s="35">
        <v>182091.1</v>
      </c>
      <c r="AR302" s="35">
        <v>182091.1</v>
      </c>
      <c r="AS302" s="35">
        <v>182091.1</v>
      </c>
      <c r="AT302" s="35">
        <v>182091.1</v>
      </c>
      <c r="AU302" s="35">
        <v>171979.8</v>
      </c>
      <c r="AV302" s="35">
        <v>171979.8</v>
      </c>
      <c r="AW302" s="35">
        <v>171979.8</v>
      </c>
      <c r="AX302" s="35">
        <v>171979.8</v>
      </c>
      <c r="AY302" s="35">
        <v>171979.8</v>
      </c>
      <c r="AZ302" s="35">
        <v>171979.8</v>
      </c>
      <c r="BA302" s="35">
        <v>171979.8</v>
      </c>
      <c r="BB302" s="35">
        <v>171979.8</v>
      </c>
      <c r="BC302" s="35">
        <v>171979.8</v>
      </c>
      <c r="BD302" s="35">
        <v>171979.8</v>
      </c>
    </row>
    <row r="303" spans="1:56" x14ac:dyDescent="0.25">
      <c r="A303" s="35" t="s">
        <v>424</v>
      </c>
      <c r="B303" s="35">
        <v>14081</v>
      </c>
      <c r="C303" s="35">
        <v>0</v>
      </c>
      <c r="D303" s="35">
        <v>0</v>
      </c>
      <c r="E303" s="35">
        <v>0</v>
      </c>
      <c r="F303" s="35">
        <v>0</v>
      </c>
      <c r="G303" s="35">
        <v>0</v>
      </c>
      <c r="H303" s="35">
        <v>0</v>
      </c>
      <c r="I303" s="35">
        <v>0</v>
      </c>
      <c r="J303" s="35">
        <v>0</v>
      </c>
      <c r="K303" s="35">
        <v>0</v>
      </c>
      <c r="L303" s="35">
        <v>0</v>
      </c>
      <c r="M303" s="35" t="s">
        <v>829</v>
      </c>
      <c r="N303" s="35" t="s">
        <v>830</v>
      </c>
      <c r="O303" s="35" t="s">
        <v>2</v>
      </c>
      <c r="P303" s="35">
        <v>14081</v>
      </c>
      <c r="Q303" s="35">
        <v>532646.5</v>
      </c>
      <c r="R303" s="35">
        <v>78062.95</v>
      </c>
      <c r="S303" s="35">
        <v>4350093</v>
      </c>
      <c r="T303" s="35">
        <v>2087368</v>
      </c>
      <c r="U303" s="35">
        <v>2262725</v>
      </c>
      <c r="V303" s="35">
        <v>0.52015599999999995</v>
      </c>
      <c r="W303" s="35">
        <v>4720747</v>
      </c>
      <c r="X303" s="35">
        <v>2135239</v>
      </c>
      <c r="Y303" s="35">
        <v>2585508</v>
      </c>
      <c r="Z303" s="35">
        <v>0.54769000000000001</v>
      </c>
      <c r="AA303" s="35">
        <v>418686.7</v>
      </c>
      <c r="AB303" s="35">
        <v>90965.61</v>
      </c>
      <c r="AC303" s="35">
        <v>327721.09999999998</v>
      </c>
      <c r="AD303" s="35">
        <v>0.78273599999999999</v>
      </c>
      <c r="AE303" s="35">
        <v>337539.3</v>
      </c>
      <c r="AF303" s="35">
        <v>56531.98</v>
      </c>
      <c r="AG303" s="35">
        <v>281007.3</v>
      </c>
      <c r="AH303" s="35">
        <v>0.83251699999999995</v>
      </c>
      <c r="AI303" s="35">
        <v>1974799</v>
      </c>
      <c r="AJ303" s="35">
        <v>-329702</v>
      </c>
      <c r="AK303" s="35">
        <v>337539.3</v>
      </c>
      <c r="AL303" s="35">
        <v>337539.3</v>
      </c>
      <c r="AM303" s="35">
        <v>337539.3</v>
      </c>
      <c r="AN303" s="35">
        <v>337539.3</v>
      </c>
      <c r="AO303" s="35">
        <v>337539.3</v>
      </c>
      <c r="AP303" s="35">
        <v>337539.3</v>
      </c>
      <c r="AQ303" s="35">
        <v>337539.3</v>
      </c>
      <c r="AR303" s="35">
        <v>337539.3</v>
      </c>
      <c r="AS303" s="35">
        <v>337539.3</v>
      </c>
      <c r="AT303" s="35">
        <v>337539.3</v>
      </c>
      <c r="AU303" s="35">
        <v>418686.7</v>
      </c>
      <c r="AV303" s="35">
        <v>418686.7</v>
      </c>
      <c r="AW303" s="35">
        <v>418686.7</v>
      </c>
      <c r="AX303" s="35">
        <v>418686.7</v>
      </c>
      <c r="AY303" s="35">
        <v>418686.7</v>
      </c>
      <c r="AZ303" s="35">
        <v>418686.7</v>
      </c>
      <c r="BA303" s="35">
        <v>418686.7</v>
      </c>
      <c r="BB303" s="35">
        <v>418686.7</v>
      </c>
      <c r="BC303" s="35">
        <v>418686.7</v>
      </c>
      <c r="BD303" s="35">
        <v>418686.7</v>
      </c>
    </row>
    <row r="304" spans="1:56" x14ac:dyDescent="0.25">
      <c r="A304" s="35" t="s">
        <v>403</v>
      </c>
      <c r="B304" s="35">
        <v>14082</v>
      </c>
      <c r="C304" s="35">
        <v>0</v>
      </c>
      <c r="D304" s="35">
        <v>0</v>
      </c>
      <c r="E304" s="35">
        <v>0</v>
      </c>
      <c r="F304" s="35">
        <v>0</v>
      </c>
      <c r="G304" s="35">
        <v>0</v>
      </c>
      <c r="H304" s="35">
        <v>0</v>
      </c>
      <c r="I304" s="35">
        <v>0</v>
      </c>
      <c r="J304" s="35">
        <v>0</v>
      </c>
      <c r="K304" s="35">
        <v>0</v>
      </c>
      <c r="L304" s="35">
        <v>0</v>
      </c>
      <c r="M304" s="35" t="s">
        <v>829</v>
      </c>
      <c r="N304" s="35" t="s">
        <v>830</v>
      </c>
      <c r="O304" s="35" t="s">
        <v>2</v>
      </c>
      <c r="P304" s="35">
        <v>14082</v>
      </c>
      <c r="Q304" s="35">
        <v>109560</v>
      </c>
      <c r="R304" s="35">
        <v>28133.48</v>
      </c>
      <c r="S304" s="35">
        <v>3768951</v>
      </c>
      <c r="T304" s="35">
        <v>2899331</v>
      </c>
      <c r="U304" s="35">
        <v>869620.3</v>
      </c>
      <c r="V304" s="35">
        <v>0.23073299999999999</v>
      </c>
      <c r="W304" s="35">
        <v>1930422</v>
      </c>
      <c r="X304" s="35">
        <v>1016038</v>
      </c>
      <c r="Y304" s="35">
        <v>914384.8</v>
      </c>
      <c r="Z304" s="35">
        <v>0.47367100000000001</v>
      </c>
      <c r="AA304" s="35">
        <v>529795.6</v>
      </c>
      <c r="AB304" s="35">
        <v>265771.90000000002</v>
      </c>
      <c r="AC304" s="35">
        <v>264023.7</v>
      </c>
      <c r="AD304" s="35">
        <v>0.49835000000000002</v>
      </c>
      <c r="AE304" s="35">
        <v>460204.6</v>
      </c>
      <c r="AF304" s="35">
        <v>230304.1</v>
      </c>
      <c r="AG304" s="35">
        <v>229900.5</v>
      </c>
      <c r="AH304" s="35">
        <v>0.49956099999999998</v>
      </c>
      <c r="AI304" s="35">
        <v>776691.3</v>
      </c>
      <c r="AJ304" s="35">
        <v>92207.03</v>
      </c>
      <c r="AK304" s="35">
        <v>460204.6</v>
      </c>
      <c r="AL304" s="35">
        <v>460204.6</v>
      </c>
      <c r="AM304" s="35">
        <v>460204.6</v>
      </c>
      <c r="AN304" s="35">
        <v>460204.6</v>
      </c>
      <c r="AO304" s="35">
        <v>460204.6</v>
      </c>
      <c r="AP304" s="35">
        <v>460204.6</v>
      </c>
      <c r="AQ304" s="35">
        <v>460204.6</v>
      </c>
      <c r="AR304" s="35">
        <v>460204.6</v>
      </c>
      <c r="AS304" s="35">
        <v>460204.6</v>
      </c>
      <c r="AT304" s="35">
        <v>460204.6</v>
      </c>
      <c r="AU304" s="35">
        <v>529795.6</v>
      </c>
      <c r="AV304" s="35">
        <v>529795.6</v>
      </c>
      <c r="AW304" s="35">
        <v>529795.6</v>
      </c>
      <c r="AX304" s="35">
        <v>529795.6</v>
      </c>
      <c r="AY304" s="35">
        <v>529795.6</v>
      </c>
      <c r="AZ304" s="35">
        <v>529795.6</v>
      </c>
      <c r="BA304" s="35">
        <v>529795.6</v>
      </c>
      <c r="BB304" s="35">
        <v>529795.6</v>
      </c>
      <c r="BC304" s="35">
        <v>529795.6</v>
      </c>
      <c r="BD304" s="35">
        <v>529795.6</v>
      </c>
    </row>
    <row r="305" spans="1:56" x14ac:dyDescent="0.25">
      <c r="A305" s="35" t="s">
        <v>799</v>
      </c>
      <c r="B305" s="35">
        <v>14095</v>
      </c>
      <c r="C305" s="35">
        <v>0</v>
      </c>
      <c r="D305" s="35">
        <v>0</v>
      </c>
      <c r="E305" s="35">
        <v>0</v>
      </c>
      <c r="F305" s="35">
        <v>0</v>
      </c>
      <c r="G305" s="35">
        <v>0</v>
      </c>
      <c r="H305" s="35">
        <v>0</v>
      </c>
      <c r="I305" s="35">
        <v>0</v>
      </c>
      <c r="J305" s="35">
        <v>0</v>
      </c>
      <c r="K305" s="35">
        <v>0</v>
      </c>
      <c r="L305" s="35">
        <v>0</v>
      </c>
      <c r="M305" s="35" t="s">
        <v>829</v>
      </c>
      <c r="N305" s="35" t="s">
        <v>830</v>
      </c>
      <c r="O305" s="35" t="s">
        <v>2</v>
      </c>
      <c r="P305" s="35">
        <v>14095</v>
      </c>
      <c r="Q305" s="35">
        <v>1017807</v>
      </c>
      <c r="R305" s="35">
        <v>58547.21</v>
      </c>
      <c r="S305" s="35">
        <v>1064028</v>
      </c>
      <c r="T305" s="35">
        <v>713988.3</v>
      </c>
      <c r="U305" s="35">
        <v>350039.9</v>
      </c>
      <c r="V305" s="35">
        <v>0.32897599999999999</v>
      </c>
      <c r="W305" s="35">
        <v>1382082</v>
      </c>
      <c r="X305" s="35">
        <v>284154.3</v>
      </c>
      <c r="Y305" s="35">
        <v>1097927</v>
      </c>
      <c r="Z305" s="35">
        <v>0.79440100000000002</v>
      </c>
      <c r="AA305" s="35">
        <v>1274.7809999999999</v>
      </c>
      <c r="AB305" s="35">
        <v>1274.7809999999999</v>
      </c>
      <c r="AC305" s="35">
        <v>0</v>
      </c>
      <c r="AD305" s="35">
        <v>0</v>
      </c>
      <c r="AE305" s="35">
        <v>28.746939999999999</v>
      </c>
      <c r="AF305" s="35">
        <v>28.746939999999999</v>
      </c>
      <c r="AG305" s="35">
        <v>0</v>
      </c>
      <c r="AH305" s="35">
        <v>0</v>
      </c>
      <c r="AI305" s="35">
        <v>21572.99</v>
      </c>
      <c r="AJ305" s="35">
        <v>-1076354</v>
      </c>
      <c r="AK305" s="35">
        <v>28.746939999999999</v>
      </c>
      <c r="AL305" s="35">
        <v>28.746939999999999</v>
      </c>
      <c r="AM305" s="35">
        <v>28.746939999999999</v>
      </c>
      <c r="AN305" s="35">
        <v>28.746939999999999</v>
      </c>
      <c r="AO305" s="35">
        <v>28.746939999999999</v>
      </c>
      <c r="AP305" s="35">
        <v>28.746939999999999</v>
      </c>
      <c r="AQ305" s="35">
        <v>28.746939999999999</v>
      </c>
      <c r="AR305" s="35">
        <v>28.746939999999999</v>
      </c>
      <c r="AS305" s="35">
        <v>28.746939999999999</v>
      </c>
      <c r="AT305" s="35">
        <v>28.746939999999999</v>
      </c>
      <c r="AU305" s="35">
        <v>1274.7809999999999</v>
      </c>
      <c r="AV305" s="35">
        <v>1274.7809999999999</v>
      </c>
      <c r="AW305" s="35">
        <v>1274.7809999999999</v>
      </c>
      <c r="AX305" s="35">
        <v>1274.7809999999999</v>
      </c>
      <c r="AY305" s="35">
        <v>1274.7809999999999</v>
      </c>
      <c r="AZ305" s="35">
        <v>1274.7809999999999</v>
      </c>
      <c r="BA305" s="35">
        <v>1274.7809999999999</v>
      </c>
      <c r="BB305" s="35">
        <v>1274.7809999999999</v>
      </c>
      <c r="BC305" s="35">
        <v>1274.7809999999999</v>
      </c>
      <c r="BD305" s="35">
        <v>1274.7809999999999</v>
      </c>
    </row>
    <row r="306" spans="1:56" x14ac:dyDescent="0.25">
      <c r="A306" s="35" t="s">
        <v>332</v>
      </c>
      <c r="B306" s="35">
        <v>14096</v>
      </c>
      <c r="C306" s="35">
        <v>0</v>
      </c>
      <c r="D306" s="35">
        <v>0</v>
      </c>
      <c r="E306" s="35">
        <v>0</v>
      </c>
      <c r="F306" s="35">
        <v>0</v>
      </c>
      <c r="G306" s="35">
        <v>0</v>
      </c>
      <c r="H306" s="35">
        <v>0</v>
      </c>
      <c r="I306" s="35">
        <v>0</v>
      </c>
      <c r="J306" s="35">
        <v>0</v>
      </c>
      <c r="K306" s="35">
        <v>0</v>
      </c>
      <c r="L306" s="35">
        <v>0</v>
      </c>
      <c r="M306" s="35" t="s">
        <v>829</v>
      </c>
      <c r="N306" s="35" t="s">
        <v>830</v>
      </c>
      <c r="O306" s="35" t="s">
        <v>2</v>
      </c>
      <c r="P306" s="35">
        <v>14096</v>
      </c>
      <c r="Q306" s="35">
        <v>109560</v>
      </c>
      <c r="R306" s="35">
        <v>28133.48</v>
      </c>
      <c r="S306" s="35">
        <v>3008243</v>
      </c>
      <c r="T306" s="35">
        <v>1927946</v>
      </c>
      <c r="U306" s="35">
        <v>1080298</v>
      </c>
      <c r="V306" s="35">
        <v>0.35911199999999999</v>
      </c>
      <c r="W306" s="35">
        <v>2633362</v>
      </c>
      <c r="X306" s="35">
        <v>1345372</v>
      </c>
      <c r="Y306" s="35">
        <v>1287991</v>
      </c>
      <c r="Z306" s="35">
        <v>0.48910500000000001</v>
      </c>
      <c r="AA306" s="35">
        <v>1445577</v>
      </c>
      <c r="AB306" s="35">
        <v>736489.9</v>
      </c>
      <c r="AC306" s="35">
        <v>709087.1</v>
      </c>
      <c r="AD306" s="35">
        <v>0.49052200000000001</v>
      </c>
      <c r="AE306" s="35">
        <v>1027628</v>
      </c>
      <c r="AF306" s="35">
        <v>514548.4</v>
      </c>
      <c r="AG306" s="35">
        <v>513079.8</v>
      </c>
      <c r="AH306" s="35">
        <v>0.49928499999999998</v>
      </c>
      <c r="AI306" s="35">
        <v>1150297</v>
      </c>
      <c r="AJ306" s="35">
        <v>375386.4</v>
      </c>
      <c r="AK306" s="35">
        <v>1027628</v>
      </c>
      <c r="AL306" s="35">
        <v>1027628</v>
      </c>
      <c r="AM306" s="35">
        <v>1027628</v>
      </c>
      <c r="AN306" s="35">
        <v>1027628</v>
      </c>
      <c r="AO306" s="35">
        <v>1027628</v>
      </c>
      <c r="AP306" s="35">
        <v>1027628</v>
      </c>
      <c r="AQ306" s="35">
        <v>1027628</v>
      </c>
      <c r="AR306" s="35">
        <v>1027628</v>
      </c>
      <c r="AS306" s="35">
        <v>1027628</v>
      </c>
      <c r="AT306" s="35">
        <v>1027628</v>
      </c>
      <c r="AU306" s="35">
        <v>1445577</v>
      </c>
      <c r="AV306" s="35">
        <v>1445577</v>
      </c>
      <c r="AW306" s="35">
        <v>1445577</v>
      </c>
      <c r="AX306" s="35">
        <v>1445577</v>
      </c>
      <c r="AY306" s="35">
        <v>1445577</v>
      </c>
      <c r="AZ306" s="35">
        <v>1445577</v>
      </c>
      <c r="BA306" s="35">
        <v>1445577</v>
      </c>
      <c r="BB306" s="35">
        <v>1445577</v>
      </c>
      <c r="BC306" s="35">
        <v>1445577</v>
      </c>
      <c r="BD306" s="35">
        <v>1445577</v>
      </c>
    </row>
    <row r="307" spans="1:56" x14ac:dyDescent="0.25">
      <c r="A307" s="35" t="s">
        <v>800</v>
      </c>
      <c r="B307" s="35">
        <v>14099</v>
      </c>
      <c r="C307" s="35">
        <v>0</v>
      </c>
      <c r="D307" s="35">
        <v>0</v>
      </c>
      <c r="E307" s="35">
        <v>0</v>
      </c>
      <c r="F307" s="35">
        <v>0</v>
      </c>
      <c r="G307" s="35">
        <v>0</v>
      </c>
      <c r="H307" s="35">
        <v>0</v>
      </c>
      <c r="I307" s="35">
        <v>0</v>
      </c>
      <c r="J307" s="35">
        <v>0</v>
      </c>
      <c r="K307" s="35">
        <v>0</v>
      </c>
      <c r="L307" s="35">
        <v>0</v>
      </c>
      <c r="M307" s="35" t="s">
        <v>829</v>
      </c>
      <c r="N307" s="35" t="s">
        <v>830</v>
      </c>
      <c r="O307" s="35" t="s">
        <v>2</v>
      </c>
      <c r="P307" s="35">
        <v>14099</v>
      </c>
      <c r="Q307" s="35">
        <v>825661</v>
      </c>
      <c r="R307" s="35">
        <v>39031.480000000003</v>
      </c>
      <c r="S307" s="35">
        <v>4362642</v>
      </c>
      <c r="T307" s="35">
        <v>2646836</v>
      </c>
      <c r="U307" s="35">
        <v>1715806</v>
      </c>
      <c r="V307" s="35">
        <v>0.39329500000000001</v>
      </c>
      <c r="W307" s="35">
        <v>3100478</v>
      </c>
      <c r="X307" s="35">
        <v>1333371</v>
      </c>
      <c r="Y307" s="35">
        <v>1767107</v>
      </c>
      <c r="Z307" s="35">
        <v>0.56994699999999998</v>
      </c>
      <c r="AA307" s="35">
        <v>150203.29999999999</v>
      </c>
      <c r="AB307" s="35">
        <v>150203.29999999999</v>
      </c>
      <c r="AC307" s="35">
        <v>0</v>
      </c>
      <c r="AD307" s="35">
        <v>0</v>
      </c>
      <c r="AE307" s="35">
        <v>45475.26</v>
      </c>
      <c r="AF307" s="35">
        <v>45475.26</v>
      </c>
      <c r="AG307" s="35">
        <v>0</v>
      </c>
      <c r="AH307" s="35">
        <v>0</v>
      </c>
      <c r="AI307" s="35">
        <v>902414.5</v>
      </c>
      <c r="AJ307" s="35">
        <v>-864692</v>
      </c>
      <c r="AK307" s="35">
        <v>45475.26</v>
      </c>
      <c r="AL307" s="35">
        <v>45475.26</v>
      </c>
      <c r="AM307" s="35">
        <v>45475.26</v>
      </c>
      <c r="AN307" s="35">
        <v>45475.26</v>
      </c>
      <c r="AO307" s="35">
        <v>45475.26</v>
      </c>
      <c r="AP307" s="35">
        <v>45475.26</v>
      </c>
      <c r="AQ307" s="35">
        <v>45475.26</v>
      </c>
      <c r="AR307" s="35">
        <v>45475.26</v>
      </c>
      <c r="AS307" s="35">
        <v>45475.26</v>
      </c>
      <c r="AT307" s="35">
        <v>45475.26</v>
      </c>
      <c r="AU307" s="35">
        <v>150203.29999999999</v>
      </c>
      <c r="AV307" s="35">
        <v>150203.29999999999</v>
      </c>
      <c r="AW307" s="35">
        <v>150203.29999999999</v>
      </c>
      <c r="AX307" s="35">
        <v>150203.29999999999</v>
      </c>
      <c r="AY307" s="35">
        <v>150203.29999999999</v>
      </c>
      <c r="AZ307" s="35">
        <v>150203.29999999999</v>
      </c>
      <c r="BA307" s="35">
        <v>150203.29999999999</v>
      </c>
      <c r="BB307" s="35">
        <v>150203.29999999999</v>
      </c>
      <c r="BC307" s="35">
        <v>150203.29999999999</v>
      </c>
      <c r="BD307" s="35">
        <v>150203.29999999999</v>
      </c>
    </row>
    <row r="308" spans="1:56" x14ac:dyDescent="0.25">
      <c r="A308" s="35" t="s">
        <v>493</v>
      </c>
      <c r="B308" s="35">
        <v>14101</v>
      </c>
      <c r="C308" s="35">
        <v>0</v>
      </c>
      <c r="D308" s="35">
        <v>0</v>
      </c>
      <c r="E308" s="35">
        <v>0</v>
      </c>
      <c r="F308" s="35">
        <v>0</v>
      </c>
      <c r="G308" s="35">
        <v>0</v>
      </c>
      <c r="H308" s="35">
        <v>0</v>
      </c>
      <c r="I308" s="35">
        <v>0</v>
      </c>
      <c r="J308" s="35">
        <v>0</v>
      </c>
      <c r="K308" s="35">
        <v>0</v>
      </c>
      <c r="L308" s="35">
        <v>0</v>
      </c>
      <c r="M308" s="35" t="s">
        <v>829</v>
      </c>
      <c r="N308" s="35" t="s">
        <v>830</v>
      </c>
      <c r="O308" s="35" t="s">
        <v>2</v>
      </c>
      <c r="P308" s="35">
        <v>14101</v>
      </c>
      <c r="Q308" s="35">
        <v>2282000</v>
      </c>
      <c r="R308" s="35">
        <v>78062.95</v>
      </c>
      <c r="S308" s="35">
        <v>2305799</v>
      </c>
      <c r="T308" s="35">
        <v>1353760</v>
      </c>
      <c r="U308" s="35">
        <v>952038.40000000002</v>
      </c>
      <c r="V308" s="35">
        <v>0.41288900000000001</v>
      </c>
      <c r="W308" s="35">
        <v>1705460</v>
      </c>
      <c r="X308" s="35">
        <v>719083.3</v>
      </c>
      <c r="Y308" s="35">
        <v>986377</v>
      </c>
      <c r="Z308" s="35">
        <v>0.57836399999999999</v>
      </c>
      <c r="AA308" s="35">
        <v>85326.32</v>
      </c>
      <c r="AB308" s="35">
        <v>22105.26</v>
      </c>
      <c r="AC308" s="35">
        <v>63221.05</v>
      </c>
      <c r="AD308" s="35">
        <v>0.74093299999999995</v>
      </c>
      <c r="AE308" s="35">
        <v>160582.39999999999</v>
      </c>
      <c r="AF308" s="35">
        <v>41601.660000000003</v>
      </c>
      <c r="AG308" s="35">
        <v>118980.8</v>
      </c>
      <c r="AH308" s="35">
        <v>0.74093299999999995</v>
      </c>
      <c r="AI308" s="35">
        <v>-1373686</v>
      </c>
      <c r="AJ308" s="35">
        <v>-2241082</v>
      </c>
      <c r="AK308" s="35">
        <v>160582.39999999999</v>
      </c>
      <c r="AL308" s="35">
        <v>160582.39999999999</v>
      </c>
      <c r="AM308" s="35">
        <v>160582.39999999999</v>
      </c>
      <c r="AN308" s="35">
        <v>160582.39999999999</v>
      </c>
      <c r="AO308" s="35">
        <v>160582.39999999999</v>
      </c>
      <c r="AP308" s="35">
        <v>160582.39999999999</v>
      </c>
      <c r="AQ308" s="35">
        <v>160582.39999999999</v>
      </c>
      <c r="AR308" s="35">
        <v>160582.39999999999</v>
      </c>
      <c r="AS308" s="35">
        <v>160582.39999999999</v>
      </c>
      <c r="AT308" s="35">
        <v>160582.39999999999</v>
      </c>
      <c r="AU308" s="35">
        <v>85326.32</v>
      </c>
      <c r="AV308" s="35">
        <v>85326.32</v>
      </c>
      <c r="AW308" s="35">
        <v>85326.32</v>
      </c>
      <c r="AX308" s="35">
        <v>85326.32</v>
      </c>
      <c r="AY308" s="35">
        <v>85326.32</v>
      </c>
      <c r="AZ308" s="35">
        <v>85326.32</v>
      </c>
      <c r="BA308" s="35">
        <v>85326.32</v>
      </c>
      <c r="BB308" s="35">
        <v>85326.32</v>
      </c>
      <c r="BC308" s="35">
        <v>85326.32</v>
      </c>
      <c r="BD308" s="35">
        <v>85326.32</v>
      </c>
    </row>
    <row r="309" spans="1:56" x14ac:dyDescent="0.25">
      <c r="A309" s="35" t="s">
        <v>802</v>
      </c>
      <c r="B309" s="35">
        <v>14109</v>
      </c>
      <c r="C309" s="35">
        <v>0</v>
      </c>
      <c r="D309" s="35">
        <v>0</v>
      </c>
      <c r="E309" s="35">
        <v>0</v>
      </c>
      <c r="F309" s="35">
        <v>0</v>
      </c>
      <c r="G309" s="35">
        <v>0</v>
      </c>
      <c r="H309" s="35">
        <v>0</v>
      </c>
      <c r="I309" s="35">
        <v>0</v>
      </c>
      <c r="J309" s="35">
        <v>0</v>
      </c>
      <c r="K309" s="35">
        <v>0</v>
      </c>
      <c r="L309" s="35">
        <v>0</v>
      </c>
      <c r="M309" s="35" t="s">
        <v>829</v>
      </c>
      <c r="N309" s="35" t="s">
        <v>830</v>
      </c>
      <c r="O309" s="35" t="s">
        <v>2</v>
      </c>
      <c r="P309" s="35">
        <v>14109</v>
      </c>
      <c r="Q309" s="35">
        <v>304000</v>
      </c>
      <c r="R309" s="35">
        <v>28133.48</v>
      </c>
      <c r="S309" s="35">
        <v>1999719</v>
      </c>
      <c r="T309" s="35">
        <v>1514205</v>
      </c>
      <c r="U309" s="35">
        <v>485513.7</v>
      </c>
      <c r="V309" s="35">
        <v>0.24279100000000001</v>
      </c>
      <c r="W309" s="35">
        <v>2068597</v>
      </c>
      <c r="X309" s="35">
        <v>977004</v>
      </c>
      <c r="Y309" s="35">
        <v>1091593</v>
      </c>
      <c r="Z309" s="35">
        <v>0.52769699999999997</v>
      </c>
      <c r="AA309" s="35">
        <v>103320.7</v>
      </c>
      <c r="AB309" s="35">
        <v>103320.7</v>
      </c>
      <c r="AC309" s="35">
        <v>0</v>
      </c>
      <c r="AD309" s="35">
        <v>0</v>
      </c>
      <c r="AE309" s="35">
        <v>4151.5540000000001</v>
      </c>
      <c r="AF309" s="35">
        <v>4151.5540000000001</v>
      </c>
      <c r="AG309" s="35">
        <v>0</v>
      </c>
      <c r="AH309" s="35">
        <v>0</v>
      </c>
      <c r="AI309" s="35">
        <v>759459.2</v>
      </c>
      <c r="AJ309" s="35">
        <v>-332133</v>
      </c>
      <c r="AK309" s="35">
        <v>4151.5540000000001</v>
      </c>
      <c r="AL309" s="35">
        <v>4151.5540000000001</v>
      </c>
      <c r="AM309" s="35">
        <v>4151.5540000000001</v>
      </c>
      <c r="AN309" s="35">
        <v>4151.5540000000001</v>
      </c>
      <c r="AO309" s="35">
        <v>4151.5540000000001</v>
      </c>
      <c r="AP309" s="35">
        <v>4151.5540000000001</v>
      </c>
      <c r="AQ309" s="35">
        <v>4151.5540000000001</v>
      </c>
      <c r="AR309" s="35">
        <v>4151.5540000000001</v>
      </c>
      <c r="AS309" s="35">
        <v>4151.5540000000001</v>
      </c>
      <c r="AT309" s="35">
        <v>4151.5540000000001</v>
      </c>
      <c r="AU309" s="35">
        <v>103320.7</v>
      </c>
      <c r="AV309" s="35">
        <v>103320.7</v>
      </c>
      <c r="AW309" s="35">
        <v>103320.7</v>
      </c>
      <c r="AX309" s="35">
        <v>103320.7</v>
      </c>
      <c r="AY309" s="35">
        <v>103320.7</v>
      </c>
      <c r="AZ309" s="35">
        <v>103320.7</v>
      </c>
      <c r="BA309" s="35">
        <v>103320.7</v>
      </c>
      <c r="BB309" s="35">
        <v>103320.7</v>
      </c>
      <c r="BC309" s="35">
        <v>103320.7</v>
      </c>
      <c r="BD309" s="35">
        <v>103320.7</v>
      </c>
    </row>
    <row r="310" spans="1:56" x14ac:dyDescent="0.25">
      <c r="A310" s="35" t="s">
        <v>414</v>
      </c>
      <c r="B310" s="35">
        <v>14111</v>
      </c>
      <c r="C310" s="35">
        <v>0</v>
      </c>
      <c r="D310" s="35">
        <v>0</v>
      </c>
      <c r="E310" s="35">
        <v>0</v>
      </c>
      <c r="F310" s="35">
        <v>0</v>
      </c>
      <c r="G310" s="35">
        <v>1</v>
      </c>
      <c r="H310" s="35">
        <v>0</v>
      </c>
      <c r="I310" s="35">
        <v>0</v>
      </c>
      <c r="J310" s="35">
        <v>0</v>
      </c>
      <c r="K310" s="35">
        <v>0</v>
      </c>
      <c r="L310" s="35">
        <v>0</v>
      </c>
      <c r="M310" s="35" t="s">
        <v>829</v>
      </c>
      <c r="N310" s="35" t="s">
        <v>830</v>
      </c>
      <c r="O310" s="35" t="s">
        <v>2</v>
      </c>
      <c r="P310" s="35">
        <v>14111</v>
      </c>
      <c r="Q310" s="35">
        <v>109560</v>
      </c>
      <c r="R310" s="35">
        <v>28133.48</v>
      </c>
      <c r="S310" s="35">
        <v>6804681</v>
      </c>
      <c r="T310" s="35">
        <v>5660923</v>
      </c>
      <c r="U310" s="35">
        <v>1143758</v>
      </c>
      <c r="V310" s="35">
        <v>0.16808400000000001</v>
      </c>
      <c r="W310" s="35">
        <v>3529971</v>
      </c>
      <c r="X310" s="35">
        <v>1891196</v>
      </c>
      <c r="Y310" s="35">
        <v>1638775</v>
      </c>
      <c r="Z310" s="35">
        <v>0.46424599999999999</v>
      </c>
      <c r="AA310" s="35">
        <v>997220.5</v>
      </c>
      <c r="AB310" s="35">
        <v>890801.9</v>
      </c>
      <c r="AC310" s="35">
        <v>106418.6</v>
      </c>
      <c r="AD310" s="35">
        <v>0.106715</v>
      </c>
      <c r="AE310" s="35">
        <v>470906.5</v>
      </c>
      <c r="AF310" s="35">
        <v>242730.6</v>
      </c>
      <c r="AG310" s="35">
        <v>228175.9</v>
      </c>
      <c r="AH310" s="35">
        <v>0.48454599999999998</v>
      </c>
      <c r="AI310" s="35">
        <v>1501082</v>
      </c>
      <c r="AJ310" s="35">
        <v>90482.46</v>
      </c>
      <c r="AK310" s="35">
        <v>470906.5</v>
      </c>
      <c r="AL310" s="35">
        <v>470906.5</v>
      </c>
      <c r="AM310" s="35">
        <v>470906.5</v>
      </c>
      <c r="AN310" s="35">
        <v>470906.5</v>
      </c>
      <c r="AO310" s="35">
        <v>242730.6</v>
      </c>
      <c r="AP310" s="35">
        <v>470906.5</v>
      </c>
      <c r="AQ310" s="35">
        <v>470906.5</v>
      </c>
      <c r="AR310" s="35">
        <v>470906.5</v>
      </c>
      <c r="AS310" s="35">
        <v>470906.5</v>
      </c>
      <c r="AT310" s="35">
        <v>470906.5</v>
      </c>
      <c r="AU310" s="35">
        <v>997220.5</v>
      </c>
      <c r="AV310" s="35">
        <v>997220.5</v>
      </c>
      <c r="AW310" s="35">
        <v>997220.5</v>
      </c>
      <c r="AX310" s="35">
        <v>997220.5</v>
      </c>
      <c r="AY310" s="35">
        <v>890801.9</v>
      </c>
      <c r="AZ310" s="35">
        <v>997220.5</v>
      </c>
      <c r="BA310" s="35">
        <v>997220.5</v>
      </c>
      <c r="BB310" s="35">
        <v>997220.5</v>
      </c>
      <c r="BC310" s="35">
        <v>997220.5</v>
      </c>
      <c r="BD310" s="35">
        <v>997220.5</v>
      </c>
    </row>
    <row r="311" spans="1:56" x14ac:dyDescent="0.25">
      <c r="A311" s="35" t="s">
        <v>200</v>
      </c>
      <c r="B311" s="35">
        <v>14121</v>
      </c>
      <c r="C311" s="35">
        <v>0</v>
      </c>
      <c r="D311" s="35">
        <v>0</v>
      </c>
      <c r="E311" s="35">
        <v>0</v>
      </c>
      <c r="F311" s="35">
        <v>0</v>
      </c>
      <c r="G311" s="35">
        <v>1</v>
      </c>
      <c r="H311" s="35">
        <v>0</v>
      </c>
      <c r="I311" s="35">
        <v>0</v>
      </c>
      <c r="J311" s="35">
        <v>0</v>
      </c>
      <c r="K311" s="35">
        <v>0</v>
      </c>
      <c r="L311" s="35">
        <v>0</v>
      </c>
      <c r="M311" s="35" t="s">
        <v>829</v>
      </c>
      <c r="N311" s="35" t="s">
        <v>830</v>
      </c>
      <c r="O311" s="35" t="s">
        <v>2</v>
      </c>
      <c r="P311" s="35">
        <v>14121</v>
      </c>
      <c r="Q311" s="35">
        <v>532800</v>
      </c>
      <c r="R311" s="35">
        <v>28133.48</v>
      </c>
      <c r="S311" s="35">
        <v>22984482</v>
      </c>
      <c r="T311" s="35">
        <v>10507007</v>
      </c>
      <c r="U311" s="35">
        <v>12477475</v>
      </c>
      <c r="V311" s="35">
        <v>0.54286500000000004</v>
      </c>
      <c r="W311" s="35">
        <v>7905246</v>
      </c>
      <c r="X311" s="35">
        <v>2559386</v>
      </c>
      <c r="Y311" s="35">
        <v>5345860</v>
      </c>
      <c r="Z311" s="35">
        <v>0.67624200000000001</v>
      </c>
      <c r="AA311" s="35">
        <v>17131904</v>
      </c>
      <c r="AB311" s="35">
        <v>5964622</v>
      </c>
      <c r="AC311" s="35">
        <v>11167283</v>
      </c>
      <c r="AD311" s="35">
        <v>0.651841</v>
      </c>
      <c r="AE311" s="35">
        <v>5176915</v>
      </c>
      <c r="AF311" s="35">
        <v>1458737</v>
      </c>
      <c r="AG311" s="35">
        <v>3718178</v>
      </c>
      <c r="AH311" s="35">
        <v>0.71822299999999994</v>
      </c>
      <c r="AI311" s="35">
        <v>4784926</v>
      </c>
      <c r="AJ311" s="35">
        <v>3157245</v>
      </c>
      <c r="AK311" s="35">
        <v>5176915</v>
      </c>
      <c r="AL311" s="35">
        <v>5176915</v>
      </c>
      <c r="AM311" s="35">
        <v>5176915</v>
      </c>
      <c r="AN311" s="35">
        <v>5176915</v>
      </c>
      <c r="AO311" s="35">
        <v>1458737</v>
      </c>
      <c r="AP311" s="35">
        <v>5176915</v>
      </c>
      <c r="AQ311" s="35">
        <v>5176915</v>
      </c>
      <c r="AR311" s="35">
        <v>5176915</v>
      </c>
      <c r="AS311" s="35">
        <v>5176915</v>
      </c>
      <c r="AT311" s="35">
        <v>5176915</v>
      </c>
      <c r="AU311" s="35">
        <v>17131904</v>
      </c>
      <c r="AV311" s="35">
        <v>17131904</v>
      </c>
      <c r="AW311" s="35">
        <v>17131904</v>
      </c>
      <c r="AX311" s="35">
        <v>17131904</v>
      </c>
      <c r="AY311" s="35">
        <v>5964622</v>
      </c>
      <c r="AZ311" s="35">
        <v>17131904</v>
      </c>
      <c r="BA311" s="35">
        <v>17131904</v>
      </c>
      <c r="BB311" s="35">
        <v>17131904</v>
      </c>
      <c r="BC311" s="35">
        <v>17131904</v>
      </c>
      <c r="BD311" s="35">
        <v>17131904</v>
      </c>
    </row>
    <row r="312" spans="1:56" x14ac:dyDescent="0.25">
      <c r="A312" s="35" t="s">
        <v>275</v>
      </c>
      <c r="B312" s="35">
        <v>14123</v>
      </c>
      <c r="C312" s="35">
        <v>0</v>
      </c>
      <c r="D312" s="35">
        <v>0</v>
      </c>
      <c r="E312" s="35">
        <v>0</v>
      </c>
      <c r="F312" s="35">
        <v>0</v>
      </c>
      <c r="G312" s="35">
        <v>1</v>
      </c>
      <c r="H312" s="35">
        <v>0</v>
      </c>
      <c r="I312" s="35">
        <v>0</v>
      </c>
      <c r="J312" s="35">
        <v>0</v>
      </c>
      <c r="K312" s="35">
        <v>0</v>
      </c>
      <c r="L312" s="35">
        <v>0</v>
      </c>
      <c r="M312" s="35" t="s">
        <v>829</v>
      </c>
      <c r="N312" s="35" t="s">
        <v>830</v>
      </c>
      <c r="O312" s="35" t="s">
        <v>2</v>
      </c>
      <c r="P312" s="35">
        <v>14123</v>
      </c>
      <c r="Q312" s="35">
        <v>588000</v>
      </c>
      <c r="R312" s="35">
        <v>28133.48</v>
      </c>
      <c r="S312" s="35">
        <v>14656349</v>
      </c>
      <c r="T312" s="35">
        <v>8285017</v>
      </c>
      <c r="U312" s="35">
        <v>6371332</v>
      </c>
      <c r="V312" s="35">
        <v>0.43471500000000002</v>
      </c>
      <c r="W312" s="35">
        <v>5698928</v>
      </c>
      <c r="X312" s="35">
        <v>2927208</v>
      </c>
      <c r="Y312" s="35">
        <v>2771719</v>
      </c>
      <c r="Z312" s="35">
        <v>0.48635800000000001</v>
      </c>
      <c r="AA312" s="35">
        <v>10384665</v>
      </c>
      <c r="AB312" s="35">
        <v>5455277</v>
      </c>
      <c r="AC312" s="35">
        <v>4929389</v>
      </c>
      <c r="AD312" s="35">
        <v>0.47467999999999999</v>
      </c>
      <c r="AE312" s="35">
        <v>3025504</v>
      </c>
      <c r="AF312" s="35">
        <v>1305884</v>
      </c>
      <c r="AG312" s="35">
        <v>1719619</v>
      </c>
      <c r="AH312" s="35">
        <v>0.56837499999999996</v>
      </c>
      <c r="AI312" s="35">
        <v>2155586</v>
      </c>
      <c r="AJ312" s="35">
        <v>1103486</v>
      </c>
      <c r="AK312" s="35">
        <v>3025504</v>
      </c>
      <c r="AL312" s="35">
        <v>3025504</v>
      </c>
      <c r="AM312" s="35">
        <v>3025504</v>
      </c>
      <c r="AN312" s="35">
        <v>3025504</v>
      </c>
      <c r="AO312" s="35">
        <v>1305884</v>
      </c>
      <c r="AP312" s="35">
        <v>3025504</v>
      </c>
      <c r="AQ312" s="35">
        <v>3025504</v>
      </c>
      <c r="AR312" s="35">
        <v>3025504</v>
      </c>
      <c r="AS312" s="35">
        <v>3025504</v>
      </c>
      <c r="AT312" s="35">
        <v>3025504</v>
      </c>
      <c r="AU312" s="35">
        <v>10384665</v>
      </c>
      <c r="AV312" s="35">
        <v>10384665</v>
      </c>
      <c r="AW312" s="35">
        <v>10384665</v>
      </c>
      <c r="AX312" s="35">
        <v>10384665</v>
      </c>
      <c r="AY312" s="35">
        <v>5455277</v>
      </c>
      <c r="AZ312" s="35">
        <v>10384665</v>
      </c>
      <c r="BA312" s="35">
        <v>10384665</v>
      </c>
      <c r="BB312" s="35">
        <v>10384665</v>
      </c>
      <c r="BC312" s="35">
        <v>10384665</v>
      </c>
      <c r="BD312" s="35">
        <v>10384665</v>
      </c>
    </row>
    <row r="313" spans="1:56" x14ac:dyDescent="0.25">
      <c r="A313" s="35" t="s">
        <v>806</v>
      </c>
      <c r="B313" s="35">
        <v>14144</v>
      </c>
      <c r="C313" s="35">
        <v>0</v>
      </c>
      <c r="D313" s="35">
        <v>0</v>
      </c>
      <c r="E313" s="35">
        <v>0</v>
      </c>
      <c r="F313" s="35">
        <v>0</v>
      </c>
      <c r="G313" s="35">
        <v>0</v>
      </c>
      <c r="H313" s="35">
        <v>0</v>
      </c>
      <c r="I313" s="35">
        <v>0</v>
      </c>
      <c r="J313" s="35">
        <v>0</v>
      </c>
      <c r="K313" s="35">
        <v>0</v>
      </c>
      <c r="L313" s="35">
        <v>0</v>
      </c>
      <c r="M313" s="35" t="s">
        <v>829</v>
      </c>
      <c r="N313" s="35" t="s">
        <v>830</v>
      </c>
      <c r="O313" s="35" t="s">
        <v>2</v>
      </c>
      <c r="P313" s="35">
        <v>14144</v>
      </c>
      <c r="Q313" s="35">
        <v>1053661</v>
      </c>
      <c r="R313" s="35">
        <v>97578.69</v>
      </c>
      <c r="S313" s="35">
        <v>5062728</v>
      </c>
      <c r="T313" s="35">
        <v>2821753</v>
      </c>
      <c r="U313" s="35">
        <v>2240975</v>
      </c>
      <c r="V313" s="35">
        <v>0.44264199999999998</v>
      </c>
      <c r="W313" s="35">
        <v>3459544</v>
      </c>
      <c r="X313" s="35">
        <v>957583.3</v>
      </c>
      <c r="Y313" s="35">
        <v>2501960</v>
      </c>
      <c r="Z313" s="35">
        <v>0.72320499999999999</v>
      </c>
      <c r="AA313" s="35">
        <v>198441.1</v>
      </c>
      <c r="AB313" s="35">
        <v>198441.1</v>
      </c>
      <c r="AC313" s="35">
        <v>0</v>
      </c>
      <c r="AD313" s="35">
        <v>0</v>
      </c>
      <c r="AE313" s="35">
        <v>4440.3019999999997</v>
      </c>
      <c r="AF313" s="35">
        <v>4440.3019999999997</v>
      </c>
      <c r="AG313" s="35">
        <v>0</v>
      </c>
      <c r="AH313" s="35">
        <v>0</v>
      </c>
      <c r="AI313" s="35">
        <v>1350721</v>
      </c>
      <c r="AJ313" s="35">
        <v>-1151240</v>
      </c>
      <c r="AK313" s="35">
        <v>4440.3019999999997</v>
      </c>
      <c r="AL313" s="35">
        <v>4440.3019999999997</v>
      </c>
      <c r="AM313" s="35">
        <v>4440.3019999999997</v>
      </c>
      <c r="AN313" s="35">
        <v>4440.3019999999997</v>
      </c>
      <c r="AO313" s="35">
        <v>4440.3019999999997</v>
      </c>
      <c r="AP313" s="35">
        <v>4440.3019999999997</v>
      </c>
      <c r="AQ313" s="35">
        <v>4440.3019999999997</v>
      </c>
      <c r="AR313" s="35">
        <v>4440.3019999999997</v>
      </c>
      <c r="AS313" s="35">
        <v>4440.3019999999997</v>
      </c>
      <c r="AT313" s="35">
        <v>4440.3019999999997</v>
      </c>
      <c r="AU313" s="35">
        <v>198441.1</v>
      </c>
      <c r="AV313" s="35">
        <v>198441.1</v>
      </c>
      <c r="AW313" s="35">
        <v>198441.1</v>
      </c>
      <c r="AX313" s="35">
        <v>198441.1</v>
      </c>
      <c r="AY313" s="35">
        <v>198441.1</v>
      </c>
      <c r="AZ313" s="35">
        <v>198441.1</v>
      </c>
      <c r="BA313" s="35">
        <v>198441.1</v>
      </c>
      <c r="BB313" s="35">
        <v>198441.1</v>
      </c>
      <c r="BC313" s="35">
        <v>198441.1</v>
      </c>
      <c r="BD313" s="35">
        <v>198441.1</v>
      </c>
    </row>
    <row r="314" spans="1:56" x14ac:dyDescent="0.25">
      <c r="A314" s="35" t="s">
        <v>807</v>
      </c>
      <c r="B314" s="35">
        <v>14145</v>
      </c>
      <c r="C314" s="35">
        <v>0</v>
      </c>
      <c r="D314" s="35">
        <v>0</v>
      </c>
      <c r="E314" s="35">
        <v>0</v>
      </c>
      <c r="F314" s="35">
        <v>0</v>
      </c>
      <c r="G314" s="35">
        <v>0</v>
      </c>
      <c r="H314" s="35">
        <v>0</v>
      </c>
      <c r="I314" s="35">
        <v>0</v>
      </c>
      <c r="J314" s="35">
        <v>0</v>
      </c>
      <c r="K314" s="35">
        <v>0</v>
      </c>
      <c r="L314" s="35">
        <v>0</v>
      </c>
      <c r="M314" s="35" t="s">
        <v>829</v>
      </c>
      <c r="N314" s="35" t="s">
        <v>830</v>
      </c>
      <c r="O314" s="35" t="s">
        <v>2</v>
      </c>
      <c r="P314" s="35">
        <v>14145</v>
      </c>
      <c r="Q314" s="35">
        <v>608862</v>
      </c>
      <c r="R314" s="35">
        <v>97578.69</v>
      </c>
      <c r="S314" s="35">
        <v>1929672</v>
      </c>
      <c r="T314" s="35">
        <v>1488536</v>
      </c>
      <c r="U314" s="35">
        <v>441136</v>
      </c>
      <c r="V314" s="35">
        <v>0.228607</v>
      </c>
      <c r="W314" s="35">
        <v>645510.40000000002</v>
      </c>
      <c r="X314" s="35">
        <v>364741.3</v>
      </c>
      <c r="Y314" s="35">
        <v>280769</v>
      </c>
      <c r="Z314" s="35">
        <v>0.43495699999999998</v>
      </c>
      <c r="AA314" s="35">
        <v>1665.702</v>
      </c>
      <c r="AB314" s="35">
        <v>1665.702</v>
      </c>
      <c r="AC314" s="35">
        <v>0</v>
      </c>
      <c r="AD314" s="35">
        <v>0</v>
      </c>
      <c r="AE314" s="35">
        <v>34.858199999999997</v>
      </c>
      <c r="AF314" s="35">
        <v>34.858199999999997</v>
      </c>
      <c r="AG314" s="35">
        <v>0</v>
      </c>
      <c r="AH314" s="35">
        <v>0</v>
      </c>
      <c r="AI314" s="35">
        <v>-425672</v>
      </c>
      <c r="AJ314" s="35">
        <v>-706441</v>
      </c>
      <c r="AK314" s="35">
        <v>34.858199999999997</v>
      </c>
      <c r="AL314" s="35">
        <v>34.858199999999997</v>
      </c>
      <c r="AM314" s="35">
        <v>34.858199999999997</v>
      </c>
      <c r="AN314" s="35">
        <v>34.858199999999997</v>
      </c>
      <c r="AO314" s="35">
        <v>34.858199999999997</v>
      </c>
      <c r="AP314" s="35">
        <v>34.858199999999997</v>
      </c>
      <c r="AQ314" s="35">
        <v>34.858199999999997</v>
      </c>
      <c r="AR314" s="35">
        <v>34.858199999999997</v>
      </c>
      <c r="AS314" s="35">
        <v>34.858199999999997</v>
      </c>
      <c r="AT314" s="35">
        <v>34.858199999999997</v>
      </c>
      <c r="AU314" s="35">
        <v>1665.702</v>
      </c>
      <c r="AV314" s="35">
        <v>1665.702</v>
      </c>
      <c r="AW314" s="35">
        <v>1665.702</v>
      </c>
      <c r="AX314" s="35">
        <v>1665.702</v>
      </c>
      <c r="AY314" s="35">
        <v>1665.702</v>
      </c>
      <c r="AZ314" s="35">
        <v>1665.702</v>
      </c>
      <c r="BA314" s="35">
        <v>1665.702</v>
      </c>
      <c r="BB314" s="35">
        <v>1665.702</v>
      </c>
      <c r="BC314" s="35">
        <v>1665.702</v>
      </c>
      <c r="BD314" s="35">
        <v>1665.702</v>
      </c>
    </row>
    <row r="315" spans="1:56" x14ac:dyDescent="0.25">
      <c r="A315" s="35" t="s">
        <v>834</v>
      </c>
      <c r="B315" s="35">
        <v>14266</v>
      </c>
      <c r="C315" s="35">
        <v>0</v>
      </c>
      <c r="D315" s="35">
        <v>0</v>
      </c>
      <c r="E315" s="35">
        <v>0</v>
      </c>
      <c r="F315" s="35">
        <v>0</v>
      </c>
      <c r="G315" s="35">
        <v>0</v>
      </c>
      <c r="H315" s="35">
        <v>0</v>
      </c>
      <c r="I315" s="35">
        <v>0</v>
      </c>
      <c r="J315" s="35">
        <v>0</v>
      </c>
      <c r="K315" s="35">
        <v>0</v>
      </c>
      <c r="L315" s="35">
        <v>0</v>
      </c>
      <c r="M315" s="35" t="s">
        <v>829</v>
      </c>
      <c r="N315" s="35" t="s">
        <v>830</v>
      </c>
      <c r="O315" s="35" t="s">
        <v>2</v>
      </c>
      <c r="P315" s="35">
        <v>14266</v>
      </c>
      <c r="Q315" s="35">
        <v>1894310</v>
      </c>
      <c r="R315" s="35">
        <v>136610.20000000001</v>
      </c>
      <c r="S315" s="35">
        <v>19873.330000000002</v>
      </c>
      <c r="T315" s="35">
        <v>19873.330000000002</v>
      </c>
      <c r="U315" s="35">
        <v>0</v>
      </c>
      <c r="V315" s="35">
        <v>0</v>
      </c>
      <c r="W315" s="35">
        <v>652.47460000000001</v>
      </c>
      <c r="X315" s="35">
        <v>652.47460000000001</v>
      </c>
      <c r="Y315" s="35">
        <v>0</v>
      </c>
      <c r="Z315" s="35">
        <v>0</v>
      </c>
      <c r="AA315" s="35">
        <v>0</v>
      </c>
      <c r="AB315" s="35">
        <v>0</v>
      </c>
      <c r="AC315" s="35">
        <v>0</v>
      </c>
      <c r="AD315" s="35">
        <v>0</v>
      </c>
      <c r="AE315" s="35">
        <v>0</v>
      </c>
      <c r="AF315" s="35">
        <v>0</v>
      </c>
      <c r="AG315" s="35">
        <v>0</v>
      </c>
      <c r="AH315" s="35">
        <v>0</v>
      </c>
      <c r="AI315" s="35">
        <v>-2030920</v>
      </c>
      <c r="AJ315" s="35">
        <v>-2030920</v>
      </c>
      <c r="AK315" s="35">
        <v>0</v>
      </c>
      <c r="AL315" s="35">
        <v>0</v>
      </c>
      <c r="AM315" s="35">
        <v>0</v>
      </c>
      <c r="AN315" s="35">
        <v>0</v>
      </c>
      <c r="AO315" s="35">
        <v>0</v>
      </c>
      <c r="AP315" s="35">
        <v>0</v>
      </c>
      <c r="AQ315" s="35">
        <v>0</v>
      </c>
      <c r="AR315" s="35">
        <v>0</v>
      </c>
      <c r="AS315" s="35">
        <v>0</v>
      </c>
      <c r="AT315" s="35">
        <v>0</v>
      </c>
      <c r="AU315" s="35">
        <v>0</v>
      </c>
      <c r="AV315" s="35">
        <v>0</v>
      </c>
      <c r="AW315" s="35">
        <v>0</v>
      </c>
      <c r="AX315" s="35">
        <v>0</v>
      </c>
      <c r="AY315" s="35">
        <v>0</v>
      </c>
      <c r="AZ315" s="35">
        <v>0</v>
      </c>
      <c r="BA315" s="35">
        <v>0</v>
      </c>
      <c r="BB315" s="35">
        <v>0</v>
      </c>
      <c r="BC315" s="35">
        <v>0</v>
      </c>
      <c r="BD315" s="35">
        <v>0</v>
      </c>
    </row>
    <row r="316" spans="1:56" x14ac:dyDescent="0.25">
      <c r="A316" s="35" t="s">
        <v>835</v>
      </c>
      <c r="B316" s="35">
        <v>14267</v>
      </c>
      <c r="C316" s="35">
        <v>0</v>
      </c>
      <c r="D316" s="35">
        <v>0</v>
      </c>
      <c r="E316" s="35">
        <v>0</v>
      </c>
      <c r="F316" s="35">
        <v>0</v>
      </c>
      <c r="G316" s="35">
        <v>0</v>
      </c>
      <c r="H316" s="35">
        <v>0</v>
      </c>
      <c r="I316" s="35">
        <v>0</v>
      </c>
      <c r="J316" s="35">
        <v>0</v>
      </c>
      <c r="K316" s="35">
        <v>0</v>
      </c>
      <c r="L316" s="35">
        <v>0</v>
      </c>
      <c r="M316" s="35" t="s">
        <v>829</v>
      </c>
      <c r="N316" s="35" t="s">
        <v>830</v>
      </c>
      <c r="O316" s="35" t="s">
        <v>2</v>
      </c>
      <c r="P316" s="35">
        <v>14267</v>
      </c>
      <c r="Q316" s="35">
        <v>1286190</v>
      </c>
      <c r="R316" s="35">
        <v>78062.95</v>
      </c>
      <c r="S316" s="35">
        <v>143645.6</v>
      </c>
      <c r="T316" s="35">
        <v>143645.6</v>
      </c>
      <c r="U316" s="35">
        <v>0</v>
      </c>
      <c r="V316" s="35">
        <v>0</v>
      </c>
      <c r="W316" s="35">
        <v>10888.61</v>
      </c>
      <c r="X316" s="35">
        <v>10888.61</v>
      </c>
      <c r="Y316" s="35">
        <v>0</v>
      </c>
      <c r="Z316" s="35">
        <v>0</v>
      </c>
      <c r="AA316" s="35">
        <v>0</v>
      </c>
      <c r="AB316" s="35">
        <v>0</v>
      </c>
      <c r="AC316" s="35">
        <v>0</v>
      </c>
      <c r="AD316" s="35">
        <v>0</v>
      </c>
      <c r="AE316" s="35">
        <v>0</v>
      </c>
      <c r="AF316" s="35">
        <v>0</v>
      </c>
      <c r="AG316" s="35">
        <v>0</v>
      </c>
      <c r="AH316" s="35">
        <v>0</v>
      </c>
      <c r="AI316" s="35">
        <v>-1364253</v>
      </c>
      <c r="AJ316" s="35">
        <v>-1364253</v>
      </c>
      <c r="AK316" s="35">
        <v>0</v>
      </c>
      <c r="AL316" s="35">
        <v>0</v>
      </c>
      <c r="AM316" s="35">
        <v>0</v>
      </c>
      <c r="AN316" s="35">
        <v>0</v>
      </c>
      <c r="AO316" s="35">
        <v>0</v>
      </c>
      <c r="AP316" s="35">
        <v>0</v>
      </c>
      <c r="AQ316" s="35">
        <v>0</v>
      </c>
      <c r="AR316" s="35">
        <v>0</v>
      </c>
      <c r="AS316" s="35">
        <v>0</v>
      </c>
      <c r="AT316" s="35">
        <v>0</v>
      </c>
      <c r="AU316" s="35">
        <v>0</v>
      </c>
      <c r="AV316" s="35">
        <v>0</v>
      </c>
      <c r="AW316" s="35">
        <v>0</v>
      </c>
      <c r="AX316" s="35">
        <v>0</v>
      </c>
      <c r="AY316" s="35">
        <v>0</v>
      </c>
      <c r="AZ316" s="35">
        <v>0</v>
      </c>
      <c r="BA316" s="35">
        <v>0</v>
      </c>
      <c r="BB316" s="35">
        <v>0</v>
      </c>
      <c r="BC316" s="35">
        <v>0</v>
      </c>
      <c r="BD316" s="35">
        <v>0</v>
      </c>
    </row>
    <row r="317" spans="1:56" x14ac:dyDescent="0.25">
      <c r="A317" s="35" t="s">
        <v>836</v>
      </c>
      <c r="B317" s="35">
        <v>14268</v>
      </c>
      <c r="C317" s="35">
        <v>0</v>
      </c>
      <c r="D317" s="35">
        <v>0</v>
      </c>
      <c r="E317" s="35">
        <v>0</v>
      </c>
      <c r="F317" s="35">
        <v>0</v>
      </c>
      <c r="G317" s="35">
        <v>0</v>
      </c>
      <c r="H317" s="35">
        <v>0</v>
      </c>
      <c r="I317" s="35">
        <v>0</v>
      </c>
      <c r="J317" s="35">
        <v>0</v>
      </c>
      <c r="K317" s="35">
        <v>0</v>
      </c>
      <c r="L317" s="35">
        <v>0</v>
      </c>
      <c r="M317" s="35" t="s">
        <v>829</v>
      </c>
      <c r="N317" s="35" t="s">
        <v>830</v>
      </c>
      <c r="O317" s="35" t="s">
        <v>2</v>
      </c>
      <c r="P317" s="35">
        <v>14268</v>
      </c>
      <c r="Q317" s="35">
        <v>963333.3</v>
      </c>
      <c r="R317" s="35">
        <v>39031.480000000003</v>
      </c>
      <c r="S317" s="35">
        <v>34630.480000000003</v>
      </c>
      <c r="T317" s="35">
        <v>34630.480000000003</v>
      </c>
      <c r="U317" s="35">
        <v>0</v>
      </c>
      <c r="V317" s="35">
        <v>0</v>
      </c>
      <c r="W317" s="35">
        <v>1033.954</v>
      </c>
      <c r="X317" s="35">
        <v>1033.954</v>
      </c>
      <c r="Y317" s="35">
        <v>0</v>
      </c>
      <c r="Z317" s="35">
        <v>0</v>
      </c>
      <c r="AA317" s="35">
        <v>0</v>
      </c>
      <c r="AB317" s="35">
        <v>0</v>
      </c>
      <c r="AC317" s="35">
        <v>0</v>
      </c>
      <c r="AD317" s="35">
        <v>0</v>
      </c>
      <c r="AE317" s="35">
        <v>0</v>
      </c>
      <c r="AF317" s="35">
        <v>0</v>
      </c>
      <c r="AG317" s="35">
        <v>0</v>
      </c>
      <c r="AH317" s="35">
        <v>0</v>
      </c>
      <c r="AI317" s="35">
        <v>-1002365</v>
      </c>
      <c r="AJ317" s="35">
        <v>-1002365</v>
      </c>
      <c r="AK317" s="35">
        <v>0</v>
      </c>
      <c r="AL317" s="35">
        <v>0</v>
      </c>
      <c r="AM317" s="35">
        <v>0</v>
      </c>
      <c r="AN317" s="35">
        <v>0</v>
      </c>
      <c r="AO317" s="35">
        <v>0</v>
      </c>
      <c r="AP317" s="35">
        <v>0</v>
      </c>
      <c r="AQ317" s="35">
        <v>0</v>
      </c>
      <c r="AR317" s="35">
        <v>0</v>
      </c>
      <c r="AS317" s="35">
        <v>0</v>
      </c>
      <c r="AT317" s="35">
        <v>0</v>
      </c>
      <c r="AU317" s="35">
        <v>0</v>
      </c>
      <c r="AV317" s="35">
        <v>0</v>
      </c>
      <c r="AW317" s="35">
        <v>0</v>
      </c>
      <c r="AX317" s="35">
        <v>0</v>
      </c>
      <c r="AY317" s="35">
        <v>0</v>
      </c>
      <c r="AZ317" s="35">
        <v>0</v>
      </c>
      <c r="BA317" s="35">
        <v>0</v>
      </c>
      <c r="BB317" s="35">
        <v>0</v>
      </c>
      <c r="BC317" s="35">
        <v>0</v>
      </c>
      <c r="BD317" s="35">
        <v>0</v>
      </c>
    </row>
    <row r="318" spans="1:56" x14ac:dyDescent="0.25">
      <c r="A318" s="35" t="s">
        <v>478</v>
      </c>
      <c r="B318" s="35">
        <v>14274</v>
      </c>
      <c r="C318" s="35">
        <v>0</v>
      </c>
      <c r="D318" s="35">
        <v>0</v>
      </c>
      <c r="E318" s="35">
        <v>0</v>
      </c>
      <c r="F318" s="35">
        <v>0</v>
      </c>
      <c r="G318" s="35">
        <v>0</v>
      </c>
      <c r="H318" s="35">
        <v>0</v>
      </c>
      <c r="I318" s="35">
        <v>0</v>
      </c>
      <c r="J318" s="35">
        <v>0</v>
      </c>
      <c r="K318" s="35">
        <v>0</v>
      </c>
      <c r="L318" s="35">
        <v>0</v>
      </c>
      <c r="M318" s="35" t="s">
        <v>829</v>
      </c>
      <c r="N318" s="35" t="s">
        <v>830</v>
      </c>
      <c r="O318" s="35" t="s">
        <v>2</v>
      </c>
      <c r="P318" s="35">
        <v>14274</v>
      </c>
      <c r="Q318" s="35">
        <v>771018.8</v>
      </c>
      <c r="R318" s="35">
        <v>58547.21</v>
      </c>
      <c r="S318" s="35">
        <v>5370992</v>
      </c>
      <c r="T318" s="35">
        <v>4724457</v>
      </c>
      <c r="U318" s="35">
        <v>646534.6</v>
      </c>
      <c r="V318" s="35">
        <v>0.120375</v>
      </c>
      <c r="W318" s="35">
        <v>6309185</v>
      </c>
      <c r="X318" s="35">
        <v>5194361</v>
      </c>
      <c r="Y318" s="35">
        <v>1114824</v>
      </c>
      <c r="Z318" s="35">
        <v>0.17669899999999999</v>
      </c>
      <c r="AA318" s="35">
        <v>1369606</v>
      </c>
      <c r="AB318" s="35">
        <v>1284704</v>
      </c>
      <c r="AC318" s="35">
        <v>84901.8</v>
      </c>
      <c r="AD318" s="35">
        <v>6.1990000000000003E-2</v>
      </c>
      <c r="AE318" s="35">
        <v>1269176</v>
      </c>
      <c r="AF318" s="35">
        <v>1091581</v>
      </c>
      <c r="AG318" s="35">
        <v>177595.5</v>
      </c>
      <c r="AH318" s="35">
        <v>0.13993</v>
      </c>
      <c r="AI318" s="35">
        <v>285258.09999999998</v>
      </c>
      <c r="AJ318" s="35">
        <v>-651971</v>
      </c>
      <c r="AK318" s="35">
        <v>1269176</v>
      </c>
      <c r="AL318" s="35">
        <v>1269176</v>
      </c>
      <c r="AM318" s="35">
        <v>1269176</v>
      </c>
      <c r="AN318" s="35">
        <v>1269176</v>
      </c>
      <c r="AO318" s="35">
        <v>1269176</v>
      </c>
      <c r="AP318" s="35">
        <v>1269176</v>
      </c>
      <c r="AQ318" s="35">
        <v>1269176</v>
      </c>
      <c r="AR318" s="35">
        <v>1269176</v>
      </c>
      <c r="AS318" s="35">
        <v>1269176</v>
      </c>
      <c r="AT318" s="35">
        <v>1269176</v>
      </c>
      <c r="AU318" s="35">
        <v>1369606</v>
      </c>
      <c r="AV318" s="35">
        <v>1369606</v>
      </c>
      <c r="AW318" s="35">
        <v>1369606</v>
      </c>
      <c r="AX318" s="35">
        <v>1369606</v>
      </c>
      <c r="AY318" s="35">
        <v>1369606</v>
      </c>
      <c r="AZ318" s="35">
        <v>1369606</v>
      </c>
      <c r="BA318" s="35">
        <v>1369606</v>
      </c>
      <c r="BB318" s="35">
        <v>1369606</v>
      </c>
      <c r="BC318" s="35">
        <v>1369606</v>
      </c>
      <c r="BD318" s="35">
        <v>1369606</v>
      </c>
    </row>
    <row r="319" spans="1:56" x14ac:dyDescent="0.25">
      <c r="A319" s="35" t="s">
        <v>451</v>
      </c>
      <c r="B319" s="35">
        <v>14275</v>
      </c>
      <c r="C319" s="35">
        <v>0</v>
      </c>
      <c r="D319" s="35">
        <v>0</v>
      </c>
      <c r="E319" s="35">
        <v>0</v>
      </c>
      <c r="F319" s="35">
        <v>0</v>
      </c>
      <c r="G319" s="35">
        <v>0</v>
      </c>
      <c r="H319" s="35">
        <v>0</v>
      </c>
      <c r="I319" s="35">
        <v>0</v>
      </c>
      <c r="J319" s="35">
        <v>0</v>
      </c>
      <c r="K319" s="35">
        <v>0</v>
      </c>
      <c r="L319" s="35">
        <v>0</v>
      </c>
      <c r="M319" s="35" t="s">
        <v>829</v>
      </c>
      <c r="N319" s="35" t="s">
        <v>830</v>
      </c>
      <c r="O319" s="35" t="s">
        <v>2</v>
      </c>
      <c r="P319" s="35">
        <v>14275</v>
      </c>
      <c r="Q319" s="35">
        <v>1064513</v>
      </c>
      <c r="R319" s="35">
        <v>58547.21</v>
      </c>
      <c r="S319" s="35">
        <v>4784988</v>
      </c>
      <c r="T319" s="35">
        <v>3321834</v>
      </c>
      <c r="U319" s="35">
        <v>1463154</v>
      </c>
      <c r="V319" s="35">
        <v>0.30578</v>
      </c>
      <c r="W319" s="35">
        <v>3353490</v>
      </c>
      <c r="X319" s="35">
        <v>1497139</v>
      </c>
      <c r="Y319" s="35">
        <v>1856350</v>
      </c>
      <c r="Z319" s="35">
        <v>0.55355799999999999</v>
      </c>
      <c r="AA319" s="35">
        <v>381651.4</v>
      </c>
      <c r="AB319" s="35">
        <v>216400</v>
      </c>
      <c r="AC319" s="35">
        <v>165251.4</v>
      </c>
      <c r="AD319" s="35">
        <v>0.43298999999999999</v>
      </c>
      <c r="AE319" s="35">
        <v>366470.40000000002</v>
      </c>
      <c r="AF319" s="35">
        <v>150897.60000000001</v>
      </c>
      <c r="AG319" s="35">
        <v>215572.8</v>
      </c>
      <c r="AH319" s="35">
        <v>0.58824100000000001</v>
      </c>
      <c r="AI319" s="35">
        <v>733290.3</v>
      </c>
      <c r="AJ319" s="35">
        <v>-907487</v>
      </c>
      <c r="AK319" s="35">
        <v>366470.40000000002</v>
      </c>
      <c r="AL319" s="35">
        <v>366470.40000000002</v>
      </c>
      <c r="AM319" s="35">
        <v>366470.40000000002</v>
      </c>
      <c r="AN319" s="35">
        <v>366470.40000000002</v>
      </c>
      <c r="AO319" s="35">
        <v>366470.40000000002</v>
      </c>
      <c r="AP319" s="35">
        <v>366470.40000000002</v>
      </c>
      <c r="AQ319" s="35">
        <v>366470.40000000002</v>
      </c>
      <c r="AR319" s="35">
        <v>366470.40000000002</v>
      </c>
      <c r="AS319" s="35">
        <v>366470.40000000002</v>
      </c>
      <c r="AT319" s="35">
        <v>366470.40000000002</v>
      </c>
      <c r="AU319" s="35">
        <v>381651.4</v>
      </c>
      <c r="AV319" s="35">
        <v>381651.4</v>
      </c>
      <c r="AW319" s="35">
        <v>381651.4</v>
      </c>
      <c r="AX319" s="35">
        <v>381651.4</v>
      </c>
      <c r="AY319" s="35">
        <v>381651.4</v>
      </c>
      <c r="AZ319" s="35">
        <v>381651.4</v>
      </c>
      <c r="BA319" s="35">
        <v>381651.4</v>
      </c>
      <c r="BB319" s="35">
        <v>381651.4</v>
      </c>
      <c r="BC319" s="35">
        <v>381651.4</v>
      </c>
      <c r="BD319" s="35">
        <v>381651.4</v>
      </c>
    </row>
    <row r="320" spans="1:56" x14ac:dyDescent="0.25">
      <c r="A320" s="35" t="s">
        <v>837</v>
      </c>
      <c r="B320" s="35">
        <v>14355</v>
      </c>
      <c r="C320" s="35">
        <v>0</v>
      </c>
      <c r="D320" s="35">
        <v>0</v>
      </c>
      <c r="E320" s="35">
        <v>0</v>
      </c>
      <c r="F320" s="35">
        <v>0</v>
      </c>
      <c r="G320" s="35">
        <v>0</v>
      </c>
      <c r="H320" s="35">
        <v>0</v>
      </c>
      <c r="I320" s="35">
        <v>0</v>
      </c>
      <c r="J320" s="35">
        <v>0</v>
      </c>
      <c r="K320" s="35">
        <v>0</v>
      </c>
      <c r="L320" s="35">
        <v>0</v>
      </c>
      <c r="M320" s="35" t="s">
        <v>829</v>
      </c>
      <c r="N320" s="35" t="s">
        <v>830</v>
      </c>
      <c r="O320" s="35" t="s">
        <v>2</v>
      </c>
      <c r="P320" s="35">
        <v>14355</v>
      </c>
      <c r="Q320" s="35">
        <v>1512198</v>
      </c>
      <c r="R320" s="35">
        <v>136610.20000000001</v>
      </c>
      <c r="S320" s="35">
        <v>161296.29999999999</v>
      </c>
      <c r="T320" s="35">
        <v>161296.29999999999</v>
      </c>
      <c r="U320" s="35">
        <v>0</v>
      </c>
      <c r="V320" s="35">
        <v>0</v>
      </c>
      <c r="W320" s="35">
        <v>99782.66</v>
      </c>
      <c r="X320" s="35">
        <v>99782.66</v>
      </c>
      <c r="Y320" s="35">
        <v>0</v>
      </c>
      <c r="Z320" s="35">
        <v>0</v>
      </c>
      <c r="AA320" s="35">
        <v>0</v>
      </c>
      <c r="AB320" s="35">
        <v>0</v>
      </c>
      <c r="AC320" s="35">
        <v>0</v>
      </c>
      <c r="AD320" s="35">
        <v>0</v>
      </c>
      <c r="AE320" s="35">
        <v>0</v>
      </c>
      <c r="AF320" s="35">
        <v>0</v>
      </c>
      <c r="AG320" s="35">
        <v>0</v>
      </c>
      <c r="AH320" s="35">
        <v>0</v>
      </c>
      <c r="AI320" s="35">
        <v>-1648808</v>
      </c>
      <c r="AJ320" s="35">
        <v>-1648808</v>
      </c>
      <c r="AK320" s="35">
        <v>0</v>
      </c>
      <c r="AL320" s="35">
        <v>0</v>
      </c>
      <c r="AM320" s="35">
        <v>0</v>
      </c>
      <c r="AN320" s="35">
        <v>0</v>
      </c>
      <c r="AO320" s="35">
        <v>0</v>
      </c>
      <c r="AP320" s="35">
        <v>0</v>
      </c>
      <c r="AQ320" s="35">
        <v>0</v>
      </c>
      <c r="AR320" s="35">
        <v>0</v>
      </c>
      <c r="AS320" s="35">
        <v>0</v>
      </c>
      <c r="AT320" s="35">
        <v>0</v>
      </c>
      <c r="AU320" s="35">
        <v>0</v>
      </c>
      <c r="AV320" s="35">
        <v>0</v>
      </c>
      <c r="AW320" s="35">
        <v>0</v>
      </c>
      <c r="AX320" s="35">
        <v>0</v>
      </c>
      <c r="AY320" s="35">
        <v>0</v>
      </c>
      <c r="AZ320" s="35">
        <v>0</v>
      </c>
      <c r="BA320" s="35">
        <v>0</v>
      </c>
      <c r="BB320" s="35">
        <v>0</v>
      </c>
      <c r="BC320" s="35">
        <v>0</v>
      </c>
      <c r="BD320" s="35">
        <v>0</v>
      </c>
    </row>
    <row r="321" spans="1:57" x14ac:dyDescent="0.25">
      <c r="A321" s="35" t="s">
        <v>838</v>
      </c>
      <c r="B321" s="35">
        <v>14356</v>
      </c>
      <c r="C321" s="35">
        <v>0</v>
      </c>
      <c r="D321" s="35">
        <v>0</v>
      </c>
      <c r="E321" s="35">
        <v>0</v>
      </c>
      <c r="F321" s="35">
        <v>0</v>
      </c>
      <c r="G321" s="35">
        <v>0</v>
      </c>
      <c r="H321" s="35">
        <v>0</v>
      </c>
      <c r="I321" s="35">
        <v>0</v>
      </c>
      <c r="J321" s="35">
        <v>0</v>
      </c>
      <c r="K321" s="35">
        <v>0</v>
      </c>
      <c r="L321" s="35">
        <v>0</v>
      </c>
      <c r="M321" s="35" t="s">
        <v>829</v>
      </c>
      <c r="N321" s="35" t="s">
        <v>830</v>
      </c>
      <c r="O321" s="35" t="s">
        <v>2</v>
      </c>
      <c r="P321" s="35">
        <v>14356</v>
      </c>
      <c r="Q321" s="35">
        <v>532000</v>
      </c>
      <c r="R321" s="35">
        <v>78062.95</v>
      </c>
      <c r="S321" s="35">
        <v>62944.08</v>
      </c>
      <c r="T321" s="35">
        <v>62944.08</v>
      </c>
      <c r="U321" s="35">
        <v>0</v>
      </c>
      <c r="V321" s="35">
        <v>0</v>
      </c>
      <c r="W321" s="35">
        <v>25605.5</v>
      </c>
      <c r="X321" s="35">
        <v>25605.5</v>
      </c>
      <c r="Y321" s="35">
        <v>0</v>
      </c>
      <c r="Z321" s="35">
        <v>0</v>
      </c>
      <c r="AA321" s="35">
        <v>0</v>
      </c>
      <c r="AB321" s="35">
        <v>0</v>
      </c>
      <c r="AC321" s="35">
        <v>0</v>
      </c>
      <c r="AD321" s="35">
        <v>0</v>
      </c>
      <c r="AE321" s="35">
        <v>0</v>
      </c>
      <c r="AF321" s="35">
        <v>0</v>
      </c>
      <c r="AG321" s="35">
        <v>0</v>
      </c>
      <c r="AH321" s="35">
        <v>0</v>
      </c>
      <c r="AI321" s="35">
        <v>-610063</v>
      </c>
      <c r="AJ321" s="35">
        <v>-610063</v>
      </c>
      <c r="AK321" s="35">
        <v>0</v>
      </c>
      <c r="AL321" s="35">
        <v>0</v>
      </c>
      <c r="AM321" s="35">
        <v>0</v>
      </c>
      <c r="AN321" s="35">
        <v>0</v>
      </c>
      <c r="AO321" s="35">
        <v>0</v>
      </c>
      <c r="AP321" s="35">
        <v>0</v>
      </c>
      <c r="AQ321" s="35">
        <v>0</v>
      </c>
      <c r="AR321" s="35">
        <v>0</v>
      </c>
      <c r="AS321" s="35">
        <v>0</v>
      </c>
      <c r="AT321" s="35">
        <v>0</v>
      </c>
      <c r="AU321" s="35">
        <v>0</v>
      </c>
      <c r="AV321" s="35">
        <v>0</v>
      </c>
      <c r="AW321" s="35">
        <v>0</v>
      </c>
      <c r="AX321" s="35">
        <v>0</v>
      </c>
      <c r="AY321" s="35">
        <v>0</v>
      </c>
      <c r="AZ321" s="35">
        <v>0</v>
      </c>
      <c r="BA321" s="35">
        <v>0</v>
      </c>
      <c r="BB321" s="35">
        <v>0</v>
      </c>
      <c r="BC321" s="35">
        <v>0</v>
      </c>
      <c r="BD321" s="35">
        <v>0</v>
      </c>
    </row>
    <row r="322" spans="1:57" x14ac:dyDescent="0.25">
      <c r="A322" s="35" t="s">
        <v>593</v>
      </c>
      <c r="B322" s="35">
        <v>13002</v>
      </c>
      <c r="C322" s="35">
        <v>0</v>
      </c>
      <c r="D322" s="35">
        <v>0</v>
      </c>
      <c r="E322" s="35">
        <v>0</v>
      </c>
      <c r="F322" s="35">
        <v>0</v>
      </c>
      <c r="G322" s="35">
        <v>0</v>
      </c>
      <c r="H322" s="35">
        <v>0</v>
      </c>
      <c r="I322" s="35">
        <v>0</v>
      </c>
      <c r="J322" s="35">
        <v>0</v>
      </c>
      <c r="K322" s="35">
        <v>0</v>
      </c>
      <c r="L322" s="35">
        <v>0</v>
      </c>
      <c r="M322" s="35" t="s">
        <v>829</v>
      </c>
      <c r="N322" s="35" t="s">
        <v>830</v>
      </c>
      <c r="O322" s="35" t="s">
        <v>2</v>
      </c>
      <c r="P322" s="35">
        <v>13002</v>
      </c>
      <c r="Q322" s="35">
        <v>800000</v>
      </c>
      <c r="R322" s="35">
        <v>28133.48</v>
      </c>
      <c r="S322" s="35">
        <v>1695342</v>
      </c>
      <c r="T322" s="35">
        <v>1029006</v>
      </c>
      <c r="U322" s="35">
        <v>666336.1</v>
      </c>
      <c r="V322" s="35">
        <v>0.39303900000000003</v>
      </c>
      <c r="W322" s="35">
        <v>10880799</v>
      </c>
      <c r="X322" s="35">
        <v>4319790</v>
      </c>
      <c r="Y322" s="35">
        <v>6561009</v>
      </c>
      <c r="Z322" s="35">
        <v>0.60299000000000003</v>
      </c>
      <c r="AA322" s="35">
        <v>20751.84</v>
      </c>
      <c r="AB322" s="35">
        <v>20751.84</v>
      </c>
      <c r="AC322" s="35">
        <v>0</v>
      </c>
      <c r="AD322" s="35">
        <v>0</v>
      </c>
      <c r="AE322" s="35">
        <v>498.85809999999998</v>
      </c>
      <c r="AF322" s="35">
        <v>498.85809999999998</v>
      </c>
      <c r="AG322" s="35">
        <v>0</v>
      </c>
      <c r="AH322" s="35">
        <v>0</v>
      </c>
      <c r="AI322" s="35">
        <v>6423316</v>
      </c>
      <c r="AJ322" s="35">
        <v>-137693</v>
      </c>
      <c r="AK322" s="35">
        <v>498.85809999999998</v>
      </c>
      <c r="AL322" s="35">
        <v>498.85809999999998</v>
      </c>
      <c r="AM322" s="35">
        <v>498.85809999999998</v>
      </c>
      <c r="AN322" s="35">
        <v>498.85809999999998</v>
      </c>
      <c r="AO322" s="35">
        <v>498.85809999999998</v>
      </c>
      <c r="AP322" s="35">
        <v>498.85809999999998</v>
      </c>
      <c r="AQ322" s="35">
        <v>498.85809999999998</v>
      </c>
      <c r="AR322" s="35">
        <v>498.85809999999998</v>
      </c>
      <c r="AS322" s="35">
        <v>498.85809999999998</v>
      </c>
      <c r="AT322" s="35">
        <v>498.85809999999998</v>
      </c>
      <c r="AU322" s="35">
        <v>20751.84</v>
      </c>
      <c r="AV322" s="35">
        <v>20751.84</v>
      </c>
      <c r="AW322" s="35">
        <v>20751.84</v>
      </c>
      <c r="AX322" s="35">
        <v>20751.84</v>
      </c>
      <c r="AY322" s="35">
        <v>20751.84</v>
      </c>
      <c r="AZ322" s="35">
        <v>20751.84</v>
      </c>
      <c r="BA322" s="35">
        <v>20751.84</v>
      </c>
      <c r="BB322" s="35">
        <v>20751.84</v>
      </c>
      <c r="BC322" s="35">
        <v>20751.84</v>
      </c>
      <c r="BD322" s="35">
        <v>20751.84</v>
      </c>
      <c r="BE322" s="34"/>
    </row>
    <row r="323" spans="1:57" x14ac:dyDescent="0.25">
      <c r="A323" s="35" t="s">
        <v>155</v>
      </c>
      <c r="B323" s="35">
        <v>13004</v>
      </c>
      <c r="C323" s="35">
        <v>0</v>
      </c>
      <c r="D323" s="35">
        <v>0</v>
      </c>
      <c r="E323" s="35">
        <v>0</v>
      </c>
      <c r="F323" s="35">
        <v>0</v>
      </c>
      <c r="G323" s="35">
        <v>0</v>
      </c>
      <c r="H323" s="35">
        <v>0</v>
      </c>
      <c r="I323" s="35">
        <v>0</v>
      </c>
      <c r="J323" s="35">
        <v>0</v>
      </c>
      <c r="K323" s="35">
        <v>0</v>
      </c>
      <c r="L323" s="35">
        <v>0</v>
      </c>
      <c r="M323" s="35" t="s">
        <v>829</v>
      </c>
      <c r="N323" s="35" t="s">
        <v>830</v>
      </c>
      <c r="O323" s="35" t="s">
        <v>2</v>
      </c>
      <c r="P323" s="35">
        <v>13004</v>
      </c>
      <c r="Q323" s="35">
        <v>800000</v>
      </c>
      <c r="R323" s="35">
        <v>43138</v>
      </c>
      <c r="S323" s="35">
        <v>12881484</v>
      </c>
      <c r="T323" s="35">
        <v>5739299</v>
      </c>
      <c r="U323" s="35">
        <v>7142185</v>
      </c>
      <c r="V323" s="35">
        <v>0.554454</v>
      </c>
      <c r="W323" s="35">
        <v>12988023</v>
      </c>
      <c r="X323" s="35">
        <v>4507565</v>
      </c>
      <c r="Y323" s="35">
        <v>8480458</v>
      </c>
      <c r="Z323" s="35">
        <v>0.652945</v>
      </c>
      <c r="AA323" s="35">
        <v>7438662</v>
      </c>
      <c r="AB323" s="35">
        <v>2451953</v>
      </c>
      <c r="AC323" s="35">
        <v>4986709</v>
      </c>
      <c r="AD323" s="35">
        <v>0.670377</v>
      </c>
      <c r="AE323" s="35">
        <v>7730798</v>
      </c>
      <c r="AF323" s="35">
        <v>2227000</v>
      </c>
      <c r="AG323" s="35">
        <v>5503798</v>
      </c>
      <c r="AH323" s="35">
        <v>0.71193099999999998</v>
      </c>
      <c r="AI323" s="35">
        <v>8038886</v>
      </c>
      <c r="AJ323" s="35">
        <v>5062226</v>
      </c>
      <c r="AK323" s="35">
        <v>7730798</v>
      </c>
      <c r="AL323" s="35">
        <v>7730798</v>
      </c>
      <c r="AM323" s="35">
        <v>7730798</v>
      </c>
      <c r="AN323" s="35">
        <v>7730798</v>
      </c>
      <c r="AO323" s="35">
        <v>7730798</v>
      </c>
      <c r="AP323" s="35">
        <v>7730798</v>
      </c>
      <c r="AQ323" s="35">
        <v>7730798</v>
      </c>
      <c r="AR323" s="35">
        <v>7730798</v>
      </c>
      <c r="AS323" s="35">
        <v>7730798</v>
      </c>
      <c r="AT323" s="35">
        <v>7730798</v>
      </c>
      <c r="AU323" s="35">
        <v>7438662</v>
      </c>
      <c r="AV323" s="35">
        <v>7438662</v>
      </c>
      <c r="AW323" s="35">
        <v>7438662</v>
      </c>
      <c r="AX323" s="35">
        <v>7438662</v>
      </c>
      <c r="AY323" s="35">
        <v>7438662</v>
      </c>
      <c r="AZ323" s="35">
        <v>7438662</v>
      </c>
      <c r="BA323" s="35">
        <v>7438662</v>
      </c>
      <c r="BB323" s="35">
        <v>7438662</v>
      </c>
      <c r="BC323" s="35">
        <v>7438662</v>
      </c>
      <c r="BD323" s="35">
        <v>7438662</v>
      </c>
      <c r="BE323" s="34"/>
    </row>
    <row r="324" spans="1:57" x14ac:dyDescent="0.25">
      <c r="A324" s="35" t="s">
        <v>366</v>
      </c>
      <c r="B324" s="35">
        <v>13007</v>
      </c>
      <c r="C324" s="35">
        <v>0</v>
      </c>
      <c r="D324" s="35">
        <v>0</v>
      </c>
      <c r="E324" s="35">
        <v>0</v>
      </c>
      <c r="F324" s="35">
        <v>0</v>
      </c>
      <c r="G324" s="35">
        <v>0</v>
      </c>
      <c r="H324" s="35">
        <v>0</v>
      </c>
      <c r="I324" s="35">
        <v>0</v>
      </c>
      <c r="J324" s="35">
        <v>0</v>
      </c>
      <c r="K324" s="35">
        <v>0</v>
      </c>
      <c r="L324" s="35">
        <v>0</v>
      </c>
      <c r="M324" s="35" t="s">
        <v>829</v>
      </c>
      <c r="N324" s="35" t="s">
        <v>830</v>
      </c>
      <c r="O324" s="35" t="s">
        <v>2</v>
      </c>
      <c r="P324" s="35">
        <v>13007</v>
      </c>
      <c r="Q324" s="35">
        <v>800000</v>
      </c>
      <c r="R324" s="35">
        <v>28133.48</v>
      </c>
      <c r="S324" s="35">
        <v>12761109</v>
      </c>
      <c r="T324" s="35">
        <v>10307922</v>
      </c>
      <c r="U324" s="35">
        <v>2453187</v>
      </c>
      <c r="V324" s="35">
        <v>0.19223899999999999</v>
      </c>
      <c r="W324" s="35">
        <v>15139397</v>
      </c>
      <c r="X324" s="35">
        <v>11231635</v>
      </c>
      <c r="Y324" s="35">
        <v>3907763</v>
      </c>
      <c r="Z324" s="35">
        <v>0.25811899999999999</v>
      </c>
      <c r="AA324" s="35">
        <v>4525642</v>
      </c>
      <c r="AB324" s="35">
        <v>3474007</v>
      </c>
      <c r="AC324" s="35">
        <v>1051634</v>
      </c>
      <c r="AD324" s="35">
        <v>0.232372</v>
      </c>
      <c r="AE324" s="35">
        <v>3552114</v>
      </c>
      <c r="AF324" s="35">
        <v>2901421</v>
      </c>
      <c r="AG324" s="35">
        <v>650693.1</v>
      </c>
      <c r="AH324" s="35">
        <v>0.18318499999999999</v>
      </c>
      <c r="AI324" s="35">
        <v>3686573</v>
      </c>
      <c r="AJ324" s="35">
        <v>429503.6</v>
      </c>
      <c r="AK324" s="35">
        <v>3552114</v>
      </c>
      <c r="AL324" s="35">
        <v>3552114</v>
      </c>
      <c r="AM324" s="35">
        <v>3552114</v>
      </c>
      <c r="AN324" s="35">
        <v>3552114</v>
      </c>
      <c r="AO324" s="35">
        <v>3552114</v>
      </c>
      <c r="AP324" s="35">
        <v>3552114</v>
      </c>
      <c r="AQ324" s="35">
        <v>3552114</v>
      </c>
      <c r="AR324" s="35">
        <v>3552114</v>
      </c>
      <c r="AS324" s="35">
        <v>3552114</v>
      </c>
      <c r="AT324" s="35">
        <v>3552114</v>
      </c>
      <c r="AU324" s="35">
        <v>4525642</v>
      </c>
      <c r="AV324" s="35">
        <v>4525642</v>
      </c>
      <c r="AW324" s="35">
        <v>4525642</v>
      </c>
      <c r="AX324" s="35">
        <v>4525642</v>
      </c>
      <c r="AY324" s="35">
        <v>4525642</v>
      </c>
      <c r="AZ324" s="35">
        <v>4525642</v>
      </c>
      <c r="BA324" s="35">
        <v>4525642</v>
      </c>
      <c r="BB324" s="35">
        <v>4525642</v>
      </c>
      <c r="BC324" s="35">
        <v>4525642</v>
      </c>
      <c r="BD324" s="35">
        <v>4525642</v>
      </c>
      <c r="BE324" s="34"/>
    </row>
    <row r="325" spans="1:57" x14ac:dyDescent="0.25">
      <c r="A325" s="35" t="s">
        <v>542</v>
      </c>
      <c r="B325" s="35">
        <v>13008</v>
      </c>
      <c r="C325" s="35">
        <v>0</v>
      </c>
      <c r="D325" s="35">
        <v>0</v>
      </c>
      <c r="E325" s="35">
        <v>0</v>
      </c>
      <c r="F325" s="35">
        <v>0</v>
      </c>
      <c r="G325" s="35">
        <v>0</v>
      </c>
      <c r="H325" s="35">
        <v>0</v>
      </c>
      <c r="I325" s="35">
        <v>0</v>
      </c>
      <c r="J325" s="35">
        <v>0</v>
      </c>
      <c r="K325" s="35">
        <v>0</v>
      </c>
      <c r="L325" s="35">
        <v>0</v>
      </c>
      <c r="M325" s="35" t="s">
        <v>829</v>
      </c>
      <c r="N325" s="35" t="s">
        <v>830</v>
      </c>
      <c r="O325" s="35" t="s">
        <v>2</v>
      </c>
      <c r="P325" s="35">
        <v>13008</v>
      </c>
      <c r="Q325" s="35">
        <v>800000</v>
      </c>
      <c r="R325" s="35">
        <v>28133.48</v>
      </c>
      <c r="S325" s="35">
        <v>6056286</v>
      </c>
      <c r="T325" s="35">
        <v>5501403</v>
      </c>
      <c r="U325" s="35">
        <v>554882.9</v>
      </c>
      <c r="V325" s="35">
        <v>9.1620999999999994E-2</v>
      </c>
      <c r="W325" s="35">
        <v>9678668</v>
      </c>
      <c r="X325" s="35">
        <v>8590275</v>
      </c>
      <c r="Y325" s="35">
        <v>1088393</v>
      </c>
      <c r="Z325" s="35">
        <v>0.112453</v>
      </c>
      <c r="AA325" s="35">
        <v>1279764</v>
      </c>
      <c r="AB325" s="35">
        <v>1097257</v>
      </c>
      <c r="AC325" s="35">
        <v>182507</v>
      </c>
      <c r="AD325" s="35">
        <v>0.14260999999999999</v>
      </c>
      <c r="AE325" s="35">
        <v>773532</v>
      </c>
      <c r="AF325" s="35">
        <v>631949.69999999995</v>
      </c>
      <c r="AG325" s="35">
        <v>141582.39999999999</v>
      </c>
      <c r="AH325" s="35">
        <v>0.183034</v>
      </c>
      <c r="AI325" s="35">
        <v>905358</v>
      </c>
      <c r="AJ325" s="35">
        <v>-41453.1</v>
      </c>
      <c r="AK325" s="35">
        <v>773532</v>
      </c>
      <c r="AL325" s="35">
        <v>773532</v>
      </c>
      <c r="AM325" s="35">
        <v>773532</v>
      </c>
      <c r="AN325" s="35">
        <v>773532</v>
      </c>
      <c r="AO325" s="35">
        <v>773532</v>
      </c>
      <c r="AP325" s="35">
        <v>773532</v>
      </c>
      <c r="AQ325" s="35">
        <v>773532</v>
      </c>
      <c r="AR325" s="35">
        <v>773532</v>
      </c>
      <c r="AS325" s="35">
        <v>773532</v>
      </c>
      <c r="AT325" s="35">
        <v>773532</v>
      </c>
      <c r="AU325" s="35">
        <v>1279764</v>
      </c>
      <c r="AV325" s="35">
        <v>1279764</v>
      </c>
      <c r="AW325" s="35">
        <v>1279764</v>
      </c>
      <c r="AX325" s="35">
        <v>1279764</v>
      </c>
      <c r="AY325" s="35">
        <v>1279764</v>
      </c>
      <c r="AZ325" s="35">
        <v>1279764</v>
      </c>
      <c r="BA325" s="35">
        <v>1279764</v>
      </c>
      <c r="BB325" s="35">
        <v>1279764</v>
      </c>
      <c r="BC325" s="35">
        <v>1279764</v>
      </c>
      <c r="BD325" s="35">
        <v>1279764</v>
      </c>
      <c r="BE325" s="34"/>
    </row>
    <row r="326" spans="1:57" x14ac:dyDescent="0.25">
      <c r="A326" s="35" t="s">
        <v>594</v>
      </c>
      <c r="B326" s="35">
        <v>13009</v>
      </c>
      <c r="C326" s="35">
        <v>0</v>
      </c>
      <c r="D326" s="35">
        <v>0</v>
      </c>
      <c r="E326" s="35">
        <v>0</v>
      </c>
      <c r="F326" s="35">
        <v>0</v>
      </c>
      <c r="G326" s="35">
        <v>0</v>
      </c>
      <c r="H326" s="35">
        <v>0</v>
      </c>
      <c r="I326" s="35">
        <v>0</v>
      </c>
      <c r="J326" s="35">
        <v>0</v>
      </c>
      <c r="K326" s="35">
        <v>0</v>
      </c>
      <c r="L326" s="35">
        <v>0</v>
      </c>
      <c r="M326" s="35" t="s">
        <v>829</v>
      </c>
      <c r="N326" s="35" t="s">
        <v>830</v>
      </c>
      <c r="O326" s="35" t="s">
        <v>2</v>
      </c>
      <c r="P326" s="35">
        <v>13009</v>
      </c>
      <c r="Q326" s="35">
        <v>800000</v>
      </c>
      <c r="R326" s="35">
        <v>28133.48</v>
      </c>
      <c r="S326" s="35">
        <v>3273484</v>
      </c>
      <c r="T326" s="35">
        <v>3271701</v>
      </c>
      <c r="U326" s="35">
        <v>1783.1579999999999</v>
      </c>
      <c r="V326" s="35">
        <v>5.4500000000000002E-4</v>
      </c>
      <c r="W326" s="35">
        <v>7398834</v>
      </c>
      <c r="X326" s="35">
        <v>7014799</v>
      </c>
      <c r="Y326" s="35">
        <v>384035.3</v>
      </c>
      <c r="Z326" s="35">
        <v>5.1905E-2</v>
      </c>
      <c r="AA326" s="35">
        <v>2554670</v>
      </c>
      <c r="AB326" s="35">
        <v>2554670</v>
      </c>
      <c r="AC326" s="35">
        <v>0</v>
      </c>
      <c r="AD326" s="35">
        <v>0</v>
      </c>
      <c r="AE326" s="35">
        <v>4634159</v>
      </c>
      <c r="AF326" s="35">
        <v>4634159</v>
      </c>
      <c r="AG326" s="35">
        <v>0</v>
      </c>
      <c r="AH326" s="35">
        <v>0</v>
      </c>
      <c r="AI326" s="35">
        <v>246341.9</v>
      </c>
      <c r="AJ326" s="35">
        <v>-137693</v>
      </c>
      <c r="AK326" s="35">
        <v>4634159</v>
      </c>
      <c r="AL326" s="35">
        <v>4634159</v>
      </c>
      <c r="AM326" s="35">
        <v>4634159</v>
      </c>
      <c r="AN326" s="35">
        <v>4634159</v>
      </c>
      <c r="AO326" s="35">
        <v>4634159</v>
      </c>
      <c r="AP326" s="35">
        <v>4634159</v>
      </c>
      <c r="AQ326" s="35">
        <v>4634159</v>
      </c>
      <c r="AR326" s="35">
        <v>4634159</v>
      </c>
      <c r="AS326" s="35">
        <v>4634159</v>
      </c>
      <c r="AT326" s="35">
        <v>4634159</v>
      </c>
      <c r="AU326" s="35">
        <v>2554670</v>
      </c>
      <c r="AV326" s="35">
        <v>2554670</v>
      </c>
      <c r="AW326" s="35">
        <v>2554670</v>
      </c>
      <c r="AX326" s="35">
        <v>2554670</v>
      </c>
      <c r="AY326" s="35">
        <v>2554670</v>
      </c>
      <c r="AZ326" s="35">
        <v>2554670</v>
      </c>
      <c r="BA326" s="35">
        <v>2554670</v>
      </c>
      <c r="BB326" s="35">
        <v>2554670</v>
      </c>
      <c r="BC326" s="35">
        <v>2554670</v>
      </c>
      <c r="BD326" s="35">
        <v>2554670</v>
      </c>
      <c r="BE326" s="34"/>
    </row>
    <row r="327" spans="1:57" x14ac:dyDescent="0.25">
      <c r="A327" s="35" t="s">
        <v>317</v>
      </c>
      <c r="B327" s="35">
        <v>13011</v>
      </c>
      <c r="C327" s="35">
        <v>0</v>
      </c>
      <c r="D327" s="35">
        <v>0</v>
      </c>
      <c r="E327" s="35">
        <v>0</v>
      </c>
      <c r="F327" s="35">
        <v>0</v>
      </c>
      <c r="G327" s="35">
        <v>0</v>
      </c>
      <c r="H327" s="35">
        <v>0</v>
      </c>
      <c r="I327" s="35">
        <v>0</v>
      </c>
      <c r="J327" s="35">
        <v>0</v>
      </c>
      <c r="K327" s="35">
        <v>0</v>
      </c>
      <c r="L327" s="35">
        <v>0</v>
      </c>
      <c r="M327" s="35" t="s">
        <v>829</v>
      </c>
      <c r="N327" s="35" t="s">
        <v>830</v>
      </c>
      <c r="O327" s="35" t="s">
        <v>2</v>
      </c>
      <c r="P327" s="35">
        <v>13011</v>
      </c>
      <c r="Q327" s="35">
        <v>800000</v>
      </c>
      <c r="R327" s="35">
        <v>63769.21</v>
      </c>
      <c r="S327" s="35">
        <v>20662849</v>
      </c>
      <c r="T327" s="35">
        <v>12138012</v>
      </c>
      <c r="U327" s="35">
        <v>8524837</v>
      </c>
      <c r="V327" s="35">
        <v>0.41256799999999999</v>
      </c>
      <c r="W327" s="35">
        <v>17092544</v>
      </c>
      <c r="X327" s="35">
        <v>5090584</v>
      </c>
      <c r="Y327" s="35">
        <v>12001961</v>
      </c>
      <c r="Z327" s="35">
        <v>0.70217499999999999</v>
      </c>
      <c r="AA327" s="35">
        <v>3575453</v>
      </c>
      <c r="AB327" s="35">
        <v>2183097</v>
      </c>
      <c r="AC327" s="35">
        <v>1392356</v>
      </c>
      <c r="AD327" s="35">
        <v>0.38942100000000002</v>
      </c>
      <c r="AE327" s="35">
        <v>1259561</v>
      </c>
      <c r="AF327" s="35">
        <v>352637</v>
      </c>
      <c r="AG327" s="35">
        <v>906923.9</v>
      </c>
      <c r="AH327" s="35">
        <v>0.72003200000000001</v>
      </c>
      <c r="AI327" s="35">
        <v>11361177</v>
      </c>
      <c r="AJ327" s="35">
        <v>266139.7</v>
      </c>
      <c r="AK327" s="35">
        <v>1259561</v>
      </c>
      <c r="AL327" s="35">
        <v>1259561</v>
      </c>
      <c r="AM327" s="35">
        <v>1259561</v>
      </c>
      <c r="AN327" s="35">
        <v>1259561</v>
      </c>
      <c r="AO327" s="35">
        <v>1259561</v>
      </c>
      <c r="AP327" s="35">
        <v>1259561</v>
      </c>
      <c r="AQ327" s="35">
        <v>1259561</v>
      </c>
      <c r="AR327" s="35">
        <v>1259561</v>
      </c>
      <c r="AS327" s="35">
        <v>1259561</v>
      </c>
      <c r="AT327" s="35">
        <v>1259561</v>
      </c>
      <c r="AU327" s="35">
        <v>3575453</v>
      </c>
      <c r="AV327" s="35">
        <v>3575453</v>
      </c>
      <c r="AW327" s="35">
        <v>3575453</v>
      </c>
      <c r="AX327" s="35">
        <v>3575453</v>
      </c>
      <c r="AY327" s="35">
        <v>3575453</v>
      </c>
      <c r="AZ327" s="35">
        <v>3575453</v>
      </c>
      <c r="BA327" s="35">
        <v>3575453</v>
      </c>
      <c r="BB327" s="35">
        <v>3575453</v>
      </c>
      <c r="BC327" s="35">
        <v>3575453</v>
      </c>
      <c r="BD327" s="35">
        <v>3575453</v>
      </c>
      <c r="BE327" s="34"/>
    </row>
    <row r="328" spans="1:57" x14ac:dyDescent="0.25">
      <c r="A328" s="35" t="s">
        <v>595</v>
      </c>
      <c r="B328" s="35">
        <v>13012</v>
      </c>
      <c r="C328" s="35">
        <v>0</v>
      </c>
      <c r="D328" s="35">
        <v>0</v>
      </c>
      <c r="E328" s="35">
        <v>0</v>
      </c>
      <c r="F328" s="35">
        <v>0</v>
      </c>
      <c r="G328" s="35">
        <v>0</v>
      </c>
      <c r="H328" s="35">
        <v>0</v>
      </c>
      <c r="I328" s="35">
        <v>0</v>
      </c>
      <c r="J328" s="35">
        <v>0</v>
      </c>
      <c r="K328" s="35">
        <v>0</v>
      </c>
      <c r="L328" s="35">
        <v>0</v>
      </c>
      <c r="M328" s="35" t="s">
        <v>829</v>
      </c>
      <c r="N328" s="35" t="s">
        <v>830</v>
      </c>
      <c r="O328" s="35" t="s">
        <v>2</v>
      </c>
      <c r="P328" s="35">
        <v>13012</v>
      </c>
      <c r="Q328" s="35">
        <v>800000</v>
      </c>
      <c r="R328" s="35">
        <v>28133.48</v>
      </c>
      <c r="S328" s="35">
        <v>566460.80000000005</v>
      </c>
      <c r="T328" s="35">
        <v>481172.3</v>
      </c>
      <c r="U328" s="35">
        <v>85288.51</v>
      </c>
      <c r="V328" s="35">
        <v>0.150564</v>
      </c>
      <c r="W328" s="35">
        <v>1305220</v>
      </c>
      <c r="X328" s="35">
        <v>778235.4</v>
      </c>
      <c r="Y328" s="35">
        <v>526984.19999999995</v>
      </c>
      <c r="Z328" s="35">
        <v>0.40375100000000003</v>
      </c>
      <c r="AA328" s="35">
        <v>6409.8680000000004</v>
      </c>
      <c r="AB328" s="35">
        <v>6409.8680000000004</v>
      </c>
      <c r="AC328" s="35">
        <v>0</v>
      </c>
      <c r="AD328" s="35">
        <v>0</v>
      </c>
      <c r="AE328" s="35">
        <v>169.67269999999999</v>
      </c>
      <c r="AF328" s="35">
        <v>169.67269999999999</v>
      </c>
      <c r="AG328" s="35">
        <v>0</v>
      </c>
      <c r="AH328" s="35">
        <v>0</v>
      </c>
      <c r="AI328" s="35">
        <v>389290.8</v>
      </c>
      <c r="AJ328" s="35">
        <v>-137693</v>
      </c>
      <c r="AK328" s="35">
        <v>169.67269999999999</v>
      </c>
      <c r="AL328" s="35">
        <v>169.67269999999999</v>
      </c>
      <c r="AM328" s="35">
        <v>169.67269999999999</v>
      </c>
      <c r="AN328" s="35">
        <v>169.67269999999999</v>
      </c>
      <c r="AO328" s="35">
        <v>169.67269999999999</v>
      </c>
      <c r="AP328" s="35">
        <v>169.67269999999999</v>
      </c>
      <c r="AQ328" s="35">
        <v>169.67269999999999</v>
      </c>
      <c r="AR328" s="35">
        <v>169.67269999999999</v>
      </c>
      <c r="AS328" s="35">
        <v>169.67269999999999</v>
      </c>
      <c r="AT328" s="35">
        <v>169.67269999999999</v>
      </c>
      <c r="AU328" s="35">
        <v>6409.8680000000004</v>
      </c>
      <c r="AV328" s="35">
        <v>6409.8680000000004</v>
      </c>
      <c r="AW328" s="35">
        <v>6409.8680000000004</v>
      </c>
      <c r="AX328" s="35">
        <v>6409.8680000000004</v>
      </c>
      <c r="AY328" s="35">
        <v>6409.8680000000004</v>
      </c>
      <c r="AZ328" s="35">
        <v>6409.8680000000004</v>
      </c>
      <c r="BA328" s="35">
        <v>6409.8680000000004</v>
      </c>
      <c r="BB328" s="35">
        <v>6409.8680000000004</v>
      </c>
      <c r="BC328" s="35">
        <v>6409.8680000000004</v>
      </c>
      <c r="BD328" s="35">
        <v>6409.8680000000004</v>
      </c>
      <c r="BE328" s="34"/>
    </row>
    <row r="329" spans="1:57" x14ac:dyDescent="0.25">
      <c r="A329" s="35" t="s">
        <v>596</v>
      </c>
      <c r="B329" s="35">
        <v>13013</v>
      </c>
      <c r="C329" s="35">
        <v>0</v>
      </c>
      <c r="D329" s="35">
        <v>0</v>
      </c>
      <c r="E329" s="35">
        <v>0</v>
      </c>
      <c r="F329" s="35">
        <v>0</v>
      </c>
      <c r="G329" s="35">
        <v>0</v>
      </c>
      <c r="H329" s="35">
        <v>0</v>
      </c>
      <c r="I329" s="35">
        <v>0</v>
      </c>
      <c r="J329" s="35">
        <v>0</v>
      </c>
      <c r="K329" s="35">
        <v>0</v>
      </c>
      <c r="L329" s="35">
        <v>0</v>
      </c>
      <c r="M329" s="35" t="s">
        <v>829</v>
      </c>
      <c r="N329" s="35" t="s">
        <v>830</v>
      </c>
      <c r="O329" s="35" t="s">
        <v>2</v>
      </c>
      <c r="P329" s="35">
        <v>13013</v>
      </c>
      <c r="Q329" s="35">
        <v>800000</v>
      </c>
      <c r="R329" s="35">
        <v>28133.48</v>
      </c>
      <c r="S329" s="35">
        <v>766011.1</v>
      </c>
      <c r="T329" s="35">
        <v>763859.3</v>
      </c>
      <c r="U329" s="35">
        <v>2151.8420000000001</v>
      </c>
      <c r="V329" s="35">
        <v>2.8089999999999999E-3</v>
      </c>
      <c r="W329" s="35">
        <v>683045.4</v>
      </c>
      <c r="X329" s="35">
        <v>656776.9</v>
      </c>
      <c r="Y329" s="35">
        <v>26268.48</v>
      </c>
      <c r="Z329" s="35">
        <v>3.8457999999999999E-2</v>
      </c>
      <c r="AA329" s="35">
        <v>23383.46</v>
      </c>
      <c r="AB329" s="35">
        <v>23383.46</v>
      </c>
      <c r="AC329" s="35">
        <v>0</v>
      </c>
      <c r="AD329" s="35">
        <v>0</v>
      </c>
      <c r="AE329" s="35">
        <v>472.94540000000001</v>
      </c>
      <c r="AF329" s="35">
        <v>472.94540000000001</v>
      </c>
      <c r="AG329" s="35">
        <v>0</v>
      </c>
      <c r="AH329" s="35">
        <v>0</v>
      </c>
      <c r="AI329" s="35">
        <v>-111425</v>
      </c>
      <c r="AJ329" s="35">
        <v>-137693</v>
      </c>
      <c r="AK329" s="35">
        <v>472.94540000000001</v>
      </c>
      <c r="AL329" s="35">
        <v>472.94540000000001</v>
      </c>
      <c r="AM329" s="35">
        <v>472.94540000000001</v>
      </c>
      <c r="AN329" s="35">
        <v>472.94540000000001</v>
      </c>
      <c r="AO329" s="35">
        <v>472.94540000000001</v>
      </c>
      <c r="AP329" s="35">
        <v>472.94540000000001</v>
      </c>
      <c r="AQ329" s="35">
        <v>472.94540000000001</v>
      </c>
      <c r="AR329" s="35">
        <v>472.94540000000001</v>
      </c>
      <c r="AS329" s="35">
        <v>472.94540000000001</v>
      </c>
      <c r="AT329" s="35">
        <v>472.94540000000001</v>
      </c>
      <c r="AU329" s="35">
        <v>23383.46</v>
      </c>
      <c r="AV329" s="35">
        <v>23383.46</v>
      </c>
      <c r="AW329" s="35">
        <v>23383.46</v>
      </c>
      <c r="AX329" s="35">
        <v>23383.46</v>
      </c>
      <c r="AY329" s="35">
        <v>23383.46</v>
      </c>
      <c r="AZ329" s="35">
        <v>23383.46</v>
      </c>
      <c r="BA329" s="35">
        <v>23383.46</v>
      </c>
      <c r="BB329" s="35">
        <v>23383.46</v>
      </c>
      <c r="BC329" s="35">
        <v>23383.46</v>
      </c>
      <c r="BD329" s="35">
        <v>23383.46</v>
      </c>
      <c r="BE329" s="34"/>
    </row>
    <row r="330" spans="1:57" x14ac:dyDescent="0.25">
      <c r="A330" s="35" t="s">
        <v>597</v>
      </c>
      <c r="B330" s="35">
        <v>13016</v>
      </c>
      <c r="C330" s="35">
        <v>0</v>
      </c>
      <c r="D330" s="35">
        <v>0</v>
      </c>
      <c r="E330" s="35">
        <v>0</v>
      </c>
      <c r="F330" s="35">
        <v>0</v>
      </c>
      <c r="G330" s="35">
        <v>0</v>
      </c>
      <c r="H330" s="35">
        <v>0</v>
      </c>
      <c r="I330" s="35">
        <v>0</v>
      </c>
      <c r="J330" s="35">
        <v>0</v>
      </c>
      <c r="K330" s="35">
        <v>0</v>
      </c>
      <c r="L330" s="35">
        <v>0</v>
      </c>
      <c r="M330" s="35" t="s">
        <v>829</v>
      </c>
      <c r="N330" s="35" t="s">
        <v>830</v>
      </c>
      <c r="O330" s="35" t="s">
        <v>2</v>
      </c>
      <c r="P330" s="35">
        <v>13016</v>
      </c>
      <c r="Q330" s="35">
        <v>800000</v>
      </c>
      <c r="R330" s="35">
        <v>28133.48</v>
      </c>
      <c r="S330" s="35">
        <v>2535038</v>
      </c>
      <c r="T330" s="35">
        <v>2535038</v>
      </c>
      <c r="U330" s="35">
        <v>0</v>
      </c>
      <c r="V330" s="35">
        <v>0</v>
      </c>
      <c r="W330" s="35">
        <v>8193316</v>
      </c>
      <c r="X330" s="35">
        <v>8193316</v>
      </c>
      <c r="Y330" s="35">
        <v>0</v>
      </c>
      <c r="Z330" s="35">
        <v>0</v>
      </c>
      <c r="AA330" s="35">
        <v>1820679</v>
      </c>
      <c r="AB330" s="35">
        <v>1820679</v>
      </c>
      <c r="AC330" s="35">
        <v>0</v>
      </c>
      <c r="AD330" s="35">
        <v>0</v>
      </c>
      <c r="AE330" s="35">
        <v>5963053</v>
      </c>
      <c r="AF330" s="35">
        <v>5963053</v>
      </c>
      <c r="AG330" s="35">
        <v>0</v>
      </c>
      <c r="AH330" s="35">
        <v>0</v>
      </c>
      <c r="AI330" s="35">
        <v>-137693</v>
      </c>
      <c r="AJ330" s="35">
        <v>-137693</v>
      </c>
      <c r="AK330" s="35">
        <v>5963053</v>
      </c>
      <c r="AL330" s="35">
        <v>5963053</v>
      </c>
      <c r="AM330" s="35">
        <v>5963053</v>
      </c>
      <c r="AN330" s="35">
        <v>5963053</v>
      </c>
      <c r="AO330" s="35">
        <v>5963053</v>
      </c>
      <c r="AP330" s="35">
        <v>5963053</v>
      </c>
      <c r="AQ330" s="35">
        <v>5963053</v>
      </c>
      <c r="AR330" s="35">
        <v>5963053</v>
      </c>
      <c r="AS330" s="35">
        <v>5963053</v>
      </c>
      <c r="AT330" s="35">
        <v>5963053</v>
      </c>
      <c r="AU330" s="35">
        <v>1820679</v>
      </c>
      <c r="AV330" s="35">
        <v>1820679</v>
      </c>
      <c r="AW330" s="35">
        <v>1820679</v>
      </c>
      <c r="AX330" s="35">
        <v>1820679</v>
      </c>
      <c r="AY330" s="35">
        <v>1820679</v>
      </c>
      <c r="AZ330" s="35">
        <v>1820679</v>
      </c>
      <c r="BA330" s="35">
        <v>1820679</v>
      </c>
      <c r="BB330" s="35">
        <v>1820679</v>
      </c>
      <c r="BC330" s="35">
        <v>1820679</v>
      </c>
      <c r="BD330" s="35">
        <v>1820679</v>
      </c>
      <c r="BE330" s="34"/>
    </row>
    <row r="331" spans="1:57" x14ac:dyDescent="0.25">
      <c r="A331" s="35" t="s">
        <v>479</v>
      </c>
      <c r="B331" s="35">
        <v>13017</v>
      </c>
      <c r="C331" s="35">
        <v>0</v>
      </c>
      <c r="D331" s="35">
        <v>0</v>
      </c>
      <c r="E331" s="35">
        <v>0</v>
      </c>
      <c r="F331" s="35">
        <v>0</v>
      </c>
      <c r="G331" s="35">
        <v>0</v>
      </c>
      <c r="H331" s="35">
        <v>0</v>
      </c>
      <c r="I331" s="35">
        <v>0</v>
      </c>
      <c r="J331" s="35">
        <v>0</v>
      </c>
      <c r="K331" s="35">
        <v>0</v>
      </c>
      <c r="L331" s="35">
        <v>0</v>
      </c>
      <c r="M331" s="35" t="s">
        <v>829</v>
      </c>
      <c r="N331" s="35" t="s">
        <v>830</v>
      </c>
      <c r="O331" s="35" t="s">
        <v>2</v>
      </c>
      <c r="P331" s="35">
        <v>13017</v>
      </c>
      <c r="Q331" s="35">
        <v>800000</v>
      </c>
      <c r="R331" s="35">
        <v>56266.95</v>
      </c>
      <c r="S331" s="35">
        <v>4887725</v>
      </c>
      <c r="T331" s="35">
        <v>3065650</v>
      </c>
      <c r="U331" s="35">
        <v>1822075</v>
      </c>
      <c r="V331" s="35">
        <v>0.37278600000000001</v>
      </c>
      <c r="W331" s="35">
        <v>3704689</v>
      </c>
      <c r="X331" s="35">
        <v>1086002</v>
      </c>
      <c r="Y331" s="35">
        <v>2618687</v>
      </c>
      <c r="Z331" s="35">
        <v>0.70685699999999996</v>
      </c>
      <c r="AA331" s="35">
        <v>145792</v>
      </c>
      <c r="AB331" s="35">
        <v>54760.39</v>
      </c>
      <c r="AC331" s="35">
        <v>91031.58</v>
      </c>
      <c r="AD331" s="35">
        <v>0.624394</v>
      </c>
      <c r="AE331" s="35">
        <v>190292.3</v>
      </c>
      <c r="AF331" s="35">
        <v>47958.12</v>
      </c>
      <c r="AG331" s="35">
        <v>142334.1</v>
      </c>
      <c r="AH331" s="35">
        <v>0.747977</v>
      </c>
      <c r="AI331" s="35">
        <v>2052449</v>
      </c>
      <c r="AJ331" s="35">
        <v>-423904</v>
      </c>
      <c r="AK331" s="35">
        <v>190292.3</v>
      </c>
      <c r="AL331" s="35">
        <v>190292.3</v>
      </c>
      <c r="AM331" s="35">
        <v>190292.3</v>
      </c>
      <c r="AN331" s="35">
        <v>190292.3</v>
      </c>
      <c r="AO331" s="35">
        <v>190292.3</v>
      </c>
      <c r="AP331" s="35">
        <v>190292.3</v>
      </c>
      <c r="AQ331" s="35">
        <v>190292.3</v>
      </c>
      <c r="AR331" s="35">
        <v>190292.3</v>
      </c>
      <c r="AS331" s="35">
        <v>190292.3</v>
      </c>
      <c r="AT331" s="35">
        <v>190292.3</v>
      </c>
      <c r="AU331" s="35">
        <v>145792</v>
      </c>
      <c r="AV331" s="35">
        <v>145792</v>
      </c>
      <c r="AW331" s="35">
        <v>145792</v>
      </c>
      <c r="AX331" s="35">
        <v>145792</v>
      </c>
      <c r="AY331" s="35">
        <v>145792</v>
      </c>
      <c r="AZ331" s="35">
        <v>145792</v>
      </c>
      <c r="BA331" s="35">
        <v>145792</v>
      </c>
      <c r="BB331" s="35">
        <v>145792</v>
      </c>
      <c r="BC331" s="35">
        <v>145792</v>
      </c>
      <c r="BD331" s="35">
        <v>145792</v>
      </c>
      <c r="BE331" s="34"/>
    </row>
    <row r="332" spans="1:57" x14ac:dyDescent="0.25">
      <c r="A332" s="35" t="s">
        <v>178</v>
      </c>
      <c r="B332" s="35">
        <v>13021</v>
      </c>
      <c r="C332" s="35">
        <v>0</v>
      </c>
      <c r="D332" s="35">
        <v>0</v>
      </c>
      <c r="E332" s="35">
        <v>0</v>
      </c>
      <c r="F332" s="35">
        <v>0</v>
      </c>
      <c r="G332" s="35">
        <v>0</v>
      </c>
      <c r="H332" s="35">
        <v>0</v>
      </c>
      <c r="I332" s="35">
        <v>0</v>
      </c>
      <c r="J332" s="35">
        <v>0</v>
      </c>
      <c r="K332" s="35">
        <v>0</v>
      </c>
      <c r="L332" s="35">
        <v>0</v>
      </c>
      <c r="M332" s="35" t="s">
        <v>829</v>
      </c>
      <c r="N332" s="35" t="s">
        <v>830</v>
      </c>
      <c r="O332" s="35" t="s">
        <v>2</v>
      </c>
      <c r="P332" s="35">
        <v>13021</v>
      </c>
      <c r="Q332" s="35">
        <v>800000</v>
      </c>
      <c r="R332" s="35">
        <v>50640.26</v>
      </c>
      <c r="S332" s="35">
        <v>19889366</v>
      </c>
      <c r="T332" s="35">
        <v>6633307</v>
      </c>
      <c r="U332" s="35">
        <v>13256060</v>
      </c>
      <c r="V332" s="35">
        <v>0.66649000000000003</v>
      </c>
      <c r="W332" s="35">
        <v>17523684</v>
      </c>
      <c r="X332" s="35">
        <v>5133141</v>
      </c>
      <c r="Y332" s="35">
        <v>12390543</v>
      </c>
      <c r="Z332" s="35">
        <v>0.70707399999999998</v>
      </c>
      <c r="AA332" s="35">
        <v>13524876</v>
      </c>
      <c r="AB332" s="35">
        <v>3710118</v>
      </c>
      <c r="AC332" s="35">
        <v>9814758</v>
      </c>
      <c r="AD332" s="35">
        <v>0.72568200000000005</v>
      </c>
      <c r="AE332" s="35">
        <v>9629647</v>
      </c>
      <c r="AF332" s="35">
        <v>2639923</v>
      </c>
      <c r="AG332" s="35">
        <v>6989724</v>
      </c>
      <c r="AH332" s="35">
        <v>0.72585500000000003</v>
      </c>
      <c r="AI332" s="35">
        <v>11876547</v>
      </c>
      <c r="AJ332" s="35">
        <v>6475729</v>
      </c>
      <c r="AK332" s="35">
        <v>9629647</v>
      </c>
      <c r="AL332" s="35">
        <v>9629647</v>
      </c>
      <c r="AM332" s="35">
        <v>9629647</v>
      </c>
      <c r="AN332" s="35">
        <v>9629647</v>
      </c>
      <c r="AO332" s="35">
        <v>9629647</v>
      </c>
      <c r="AP332" s="35">
        <v>9629647</v>
      </c>
      <c r="AQ332" s="35">
        <v>9629647</v>
      </c>
      <c r="AR332" s="35">
        <v>9629647</v>
      </c>
      <c r="AS332" s="35">
        <v>9629647</v>
      </c>
      <c r="AT332" s="35">
        <v>9629647</v>
      </c>
      <c r="AU332" s="35">
        <v>13524876</v>
      </c>
      <c r="AV332" s="35">
        <v>13524876</v>
      </c>
      <c r="AW332" s="35">
        <v>13524876</v>
      </c>
      <c r="AX332" s="35">
        <v>13524876</v>
      </c>
      <c r="AY332" s="35">
        <v>13524876</v>
      </c>
      <c r="AZ332" s="35">
        <v>13524876</v>
      </c>
      <c r="BA332" s="35">
        <v>13524876</v>
      </c>
      <c r="BB332" s="35">
        <v>13524876</v>
      </c>
      <c r="BC332" s="35">
        <v>13524876</v>
      </c>
      <c r="BD332" s="35">
        <v>13524876</v>
      </c>
      <c r="BE332" s="34"/>
    </row>
    <row r="333" spans="1:57" x14ac:dyDescent="0.25">
      <c r="A333" s="35" t="s">
        <v>190</v>
      </c>
      <c r="B333" s="35">
        <v>13030</v>
      </c>
      <c r="C333" s="35">
        <v>0</v>
      </c>
      <c r="D333" s="35">
        <v>0</v>
      </c>
      <c r="E333" s="35">
        <v>0</v>
      </c>
      <c r="F333" s="35">
        <v>0</v>
      </c>
      <c r="G333" s="35">
        <v>0</v>
      </c>
      <c r="H333" s="35">
        <v>0</v>
      </c>
      <c r="I333" s="35">
        <v>0</v>
      </c>
      <c r="J333" s="35">
        <v>0</v>
      </c>
      <c r="K333" s="35">
        <v>0</v>
      </c>
      <c r="L333" s="35">
        <v>0</v>
      </c>
      <c r="M333" s="35" t="s">
        <v>829</v>
      </c>
      <c r="N333" s="35" t="s">
        <v>830</v>
      </c>
      <c r="O333" s="35" t="s">
        <v>2</v>
      </c>
      <c r="P333" s="35">
        <v>13030</v>
      </c>
      <c r="Q333" s="35">
        <v>800000</v>
      </c>
      <c r="R333" s="35">
        <v>67520.350000000006</v>
      </c>
      <c r="S333" s="35">
        <v>19441038</v>
      </c>
      <c r="T333" s="35">
        <v>7696258</v>
      </c>
      <c r="U333" s="35">
        <v>11744780</v>
      </c>
      <c r="V333" s="35">
        <v>0.60412299999999997</v>
      </c>
      <c r="W333" s="35">
        <v>13657060</v>
      </c>
      <c r="X333" s="35">
        <v>3764822</v>
      </c>
      <c r="Y333" s="35">
        <v>9892238</v>
      </c>
      <c r="Z333" s="35">
        <v>0.72433099999999995</v>
      </c>
      <c r="AA333" s="35">
        <v>10910822</v>
      </c>
      <c r="AB333" s="35">
        <v>4082025</v>
      </c>
      <c r="AC333" s="35">
        <v>6828797</v>
      </c>
      <c r="AD333" s="35">
        <v>0.62587400000000004</v>
      </c>
      <c r="AE333" s="35">
        <v>5593323</v>
      </c>
      <c r="AF333" s="35">
        <v>1321365</v>
      </c>
      <c r="AG333" s="35">
        <v>4271958</v>
      </c>
      <c r="AH333" s="35">
        <v>0.76375999999999999</v>
      </c>
      <c r="AI333" s="35">
        <v>9206654</v>
      </c>
      <c r="AJ333" s="35">
        <v>3586373</v>
      </c>
      <c r="AK333" s="35">
        <v>5593323</v>
      </c>
      <c r="AL333" s="35">
        <v>5593323</v>
      </c>
      <c r="AM333" s="35">
        <v>5593323</v>
      </c>
      <c r="AN333" s="35">
        <v>5593323</v>
      </c>
      <c r="AO333" s="35">
        <v>5593323</v>
      </c>
      <c r="AP333" s="35">
        <v>5593323</v>
      </c>
      <c r="AQ333" s="35">
        <v>5593323</v>
      </c>
      <c r="AR333" s="35">
        <v>5593323</v>
      </c>
      <c r="AS333" s="35">
        <v>5593323</v>
      </c>
      <c r="AT333" s="35">
        <v>5593323</v>
      </c>
      <c r="AU333" s="35">
        <v>10910822</v>
      </c>
      <c r="AV333" s="35">
        <v>10910822</v>
      </c>
      <c r="AW333" s="35">
        <v>10910822</v>
      </c>
      <c r="AX333" s="35">
        <v>10910822</v>
      </c>
      <c r="AY333" s="35">
        <v>10910822</v>
      </c>
      <c r="AZ333" s="35">
        <v>10910822</v>
      </c>
      <c r="BA333" s="35">
        <v>10910822</v>
      </c>
      <c r="BB333" s="35">
        <v>10910822</v>
      </c>
      <c r="BC333" s="35">
        <v>10910822</v>
      </c>
      <c r="BD333" s="35">
        <v>10910822</v>
      </c>
      <c r="BE333" s="34"/>
    </row>
    <row r="334" spans="1:57" x14ac:dyDescent="0.25">
      <c r="A334" s="35" t="s">
        <v>601</v>
      </c>
      <c r="B334" s="35">
        <v>13034</v>
      </c>
      <c r="C334" s="35">
        <v>0</v>
      </c>
      <c r="D334" s="35">
        <v>0</v>
      </c>
      <c r="E334" s="35">
        <v>0</v>
      </c>
      <c r="F334" s="35">
        <v>0</v>
      </c>
      <c r="G334" s="35">
        <v>0</v>
      </c>
      <c r="H334" s="35">
        <v>0</v>
      </c>
      <c r="I334" s="35">
        <v>0</v>
      </c>
      <c r="J334" s="35">
        <v>0</v>
      </c>
      <c r="K334" s="35">
        <v>0</v>
      </c>
      <c r="L334" s="35">
        <v>0</v>
      </c>
      <c r="M334" s="35" t="s">
        <v>829</v>
      </c>
      <c r="N334" s="35" t="s">
        <v>830</v>
      </c>
      <c r="O334" s="35" t="s">
        <v>2</v>
      </c>
      <c r="P334" s="35">
        <v>13034</v>
      </c>
      <c r="Q334" s="35">
        <v>800000</v>
      </c>
      <c r="R334" s="35">
        <v>56266.95</v>
      </c>
      <c r="S334" s="35">
        <v>5749835</v>
      </c>
      <c r="T334" s="35">
        <v>3069180</v>
      </c>
      <c r="U334" s="35">
        <v>2680655</v>
      </c>
      <c r="V334" s="35">
        <v>0.46621400000000002</v>
      </c>
      <c r="W334" s="35">
        <v>6820756</v>
      </c>
      <c r="X334" s="35">
        <v>1875239</v>
      </c>
      <c r="Y334" s="35">
        <v>4945517</v>
      </c>
      <c r="Z334" s="35">
        <v>0.72506899999999996</v>
      </c>
      <c r="AA334" s="35">
        <v>239133.1</v>
      </c>
      <c r="AB334" s="35">
        <v>239133.1</v>
      </c>
      <c r="AC334" s="35">
        <v>0</v>
      </c>
      <c r="AD334" s="35">
        <v>0</v>
      </c>
      <c r="AE334" s="35">
        <v>4260.7340000000004</v>
      </c>
      <c r="AF334" s="35">
        <v>4260.7340000000004</v>
      </c>
      <c r="AG334" s="35">
        <v>0</v>
      </c>
      <c r="AH334" s="35">
        <v>0</v>
      </c>
      <c r="AI334" s="35">
        <v>4375419</v>
      </c>
      <c r="AJ334" s="35">
        <v>-570098</v>
      </c>
      <c r="AK334" s="35">
        <v>4260.7340000000004</v>
      </c>
      <c r="AL334" s="35">
        <v>4260.7340000000004</v>
      </c>
      <c r="AM334" s="35">
        <v>4260.7340000000004</v>
      </c>
      <c r="AN334" s="35">
        <v>4260.7340000000004</v>
      </c>
      <c r="AO334" s="35">
        <v>4260.7340000000004</v>
      </c>
      <c r="AP334" s="35">
        <v>4260.7340000000004</v>
      </c>
      <c r="AQ334" s="35">
        <v>4260.7340000000004</v>
      </c>
      <c r="AR334" s="35">
        <v>4260.7340000000004</v>
      </c>
      <c r="AS334" s="35">
        <v>4260.7340000000004</v>
      </c>
      <c r="AT334" s="35">
        <v>4260.7340000000004</v>
      </c>
      <c r="AU334" s="35">
        <v>239133.1</v>
      </c>
      <c r="AV334" s="35">
        <v>239133.1</v>
      </c>
      <c r="AW334" s="35">
        <v>239133.1</v>
      </c>
      <c r="AX334" s="35">
        <v>239133.1</v>
      </c>
      <c r="AY334" s="35">
        <v>239133.1</v>
      </c>
      <c r="AZ334" s="35">
        <v>239133.1</v>
      </c>
      <c r="BA334" s="35">
        <v>239133.1</v>
      </c>
      <c r="BB334" s="35">
        <v>239133.1</v>
      </c>
      <c r="BC334" s="35">
        <v>239133.1</v>
      </c>
      <c r="BD334" s="35">
        <v>239133.1</v>
      </c>
      <c r="BE334" s="34"/>
    </row>
    <row r="335" spans="1:57" x14ac:dyDescent="0.25">
      <c r="A335" s="35" t="s">
        <v>250</v>
      </c>
      <c r="B335" s="35">
        <v>13035</v>
      </c>
      <c r="C335" s="35">
        <v>0</v>
      </c>
      <c r="D335" s="35">
        <v>0</v>
      </c>
      <c r="E335" s="35">
        <v>0</v>
      </c>
      <c r="F335" s="35">
        <v>0</v>
      </c>
      <c r="G335" s="35">
        <v>0</v>
      </c>
      <c r="H335" s="35">
        <v>0</v>
      </c>
      <c r="I335" s="35">
        <v>0</v>
      </c>
      <c r="J335" s="35">
        <v>0</v>
      </c>
      <c r="K335" s="35">
        <v>0</v>
      </c>
      <c r="L335" s="35">
        <v>0</v>
      </c>
      <c r="M335" s="35" t="s">
        <v>829</v>
      </c>
      <c r="N335" s="35" t="s">
        <v>830</v>
      </c>
      <c r="O335" s="35" t="s">
        <v>2</v>
      </c>
      <c r="P335" s="35">
        <v>13035</v>
      </c>
      <c r="Q335" s="35">
        <v>800000</v>
      </c>
      <c r="R335" s="35">
        <v>28133.48</v>
      </c>
      <c r="S335" s="35">
        <v>4388329</v>
      </c>
      <c r="T335" s="35">
        <v>2834187</v>
      </c>
      <c r="U335" s="35">
        <v>1554142</v>
      </c>
      <c r="V335" s="35">
        <v>0.354153</v>
      </c>
      <c r="W335" s="35">
        <v>10646494</v>
      </c>
      <c r="X335" s="35">
        <v>6185587</v>
      </c>
      <c r="Y335" s="35">
        <v>4460907</v>
      </c>
      <c r="Z335" s="35">
        <v>0.41900199999999999</v>
      </c>
      <c r="AA335" s="35">
        <v>2054323</v>
      </c>
      <c r="AB335" s="35">
        <v>1186990</v>
      </c>
      <c r="AC335" s="35">
        <v>867333.3</v>
      </c>
      <c r="AD335" s="35">
        <v>0.42219899999999999</v>
      </c>
      <c r="AE335" s="35">
        <v>5298571</v>
      </c>
      <c r="AF335" s="35">
        <v>2853214</v>
      </c>
      <c r="AG335" s="35">
        <v>2445358</v>
      </c>
      <c r="AH335" s="35">
        <v>0.46151300000000001</v>
      </c>
      <c r="AI335" s="35">
        <v>4208705</v>
      </c>
      <c r="AJ335" s="35">
        <v>2193155</v>
      </c>
      <c r="AK335" s="35">
        <v>5298571</v>
      </c>
      <c r="AL335" s="35">
        <v>5298571</v>
      </c>
      <c r="AM335" s="35">
        <v>5298571</v>
      </c>
      <c r="AN335" s="35">
        <v>5298571</v>
      </c>
      <c r="AO335" s="35">
        <v>5298571</v>
      </c>
      <c r="AP335" s="35">
        <v>5298571</v>
      </c>
      <c r="AQ335" s="35">
        <v>5298571</v>
      </c>
      <c r="AR335" s="35">
        <v>5298571</v>
      </c>
      <c r="AS335" s="35">
        <v>5298571</v>
      </c>
      <c r="AT335" s="35">
        <v>5298571</v>
      </c>
      <c r="AU335" s="35">
        <v>2054323</v>
      </c>
      <c r="AV335" s="35">
        <v>2054323</v>
      </c>
      <c r="AW335" s="35">
        <v>2054323</v>
      </c>
      <c r="AX335" s="35">
        <v>2054323</v>
      </c>
      <c r="AY335" s="35">
        <v>2054323</v>
      </c>
      <c r="AZ335" s="35">
        <v>2054323</v>
      </c>
      <c r="BA335" s="35">
        <v>2054323</v>
      </c>
      <c r="BB335" s="35">
        <v>2054323</v>
      </c>
      <c r="BC335" s="35">
        <v>2054323</v>
      </c>
      <c r="BD335" s="35">
        <v>2054323</v>
      </c>
      <c r="BE335" s="34"/>
    </row>
    <row r="336" spans="1:57" x14ac:dyDescent="0.25">
      <c r="A336" s="35" t="s">
        <v>209</v>
      </c>
      <c r="B336" s="35">
        <v>13036</v>
      </c>
      <c r="C336" s="35">
        <v>0</v>
      </c>
      <c r="D336" s="35">
        <v>0</v>
      </c>
      <c r="E336" s="35">
        <v>0</v>
      </c>
      <c r="F336" s="35">
        <v>0</v>
      </c>
      <c r="G336" s="35">
        <v>0</v>
      </c>
      <c r="H336" s="35">
        <v>0</v>
      </c>
      <c r="I336" s="35">
        <v>0</v>
      </c>
      <c r="J336" s="35">
        <v>0</v>
      </c>
      <c r="K336" s="35">
        <v>0</v>
      </c>
      <c r="L336" s="35">
        <v>0</v>
      </c>
      <c r="M336" s="35" t="s">
        <v>829</v>
      </c>
      <c r="N336" s="35" t="s">
        <v>830</v>
      </c>
      <c r="O336" s="35" t="s">
        <v>2</v>
      </c>
      <c r="P336" s="35">
        <v>13036</v>
      </c>
      <c r="Q336" s="35">
        <v>800000</v>
      </c>
      <c r="R336" s="35">
        <v>50640.26</v>
      </c>
      <c r="S336" s="35">
        <v>13891685</v>
      </c>
      <c r="T336" s="35">
        <v>6243065</v>
      </c>
      <c r="U336" s="35">
        <v>7648620</v>
      </c>
      <c r="V336" s="35">
        <v>0.55059000000000002</v>
      </c>
      <c r="W336" s="35">
        <v>12579139</v>
      </c>
      <c r="X336" s="35">
        <v>3870706</v>
      </c>
      <c r="Y336" s="35">
        <v>8708433</v>
      </c>
      <c r="Z336" s="35">
        <v>0.69229200000000002</v>
      </c>
      <c r="AA336" s="35">
        <v>5894627</v>
      </c>
      <c r="AB336" s="35">
        <v>1609942</v>
      </c>
      <c r="AC336" s="35">
        <v>4284686</v>
      </c>
      <c r="AD336" s="35">
        <v>0.72687999999999997</v>
      </c>
      <c r="AE336" s="35">
        <v>5463646</v>
      </c>
      <c r="AF336" s="35">
        <v>1386004</v>
      </c>
      <c r="AG336" s="35">
        <v>4077642</v>
      </c>
      <c r="AH336" s="35">
        <v>0.74632299999999996</v>
      </c>
      <c r="AI336" s="35">
        <v>8199649</v>
      </c>
      <c r="AJ336" s="35">
        <v>3568858</v>
      </c>
      <c r="AK336" s="35">
        <v>5463646</v>
      </c>
      <c r="AL336" s="35">
        <v>5463646</v>
      </c>
      <c r="AM336" s="35">
        <v>5463646</v>
      </c>
      <c r="AN336" s="35">
        <v>5463646</v>
      </c>
      <c r="AO336" s="35">
        <v>5463646</v>
      </c>
      <c r="AP336" s="35">
        <v>5463646</v>
      </c>
      <c r="AQ336" s="35">
        <v>5463646</v>
      </c>
      <c r="AR336" s="35">
        <v>5463646</v>
      </c>
      <c r="AS336" s="35">
        <v>5463646</v>
      </c>
      <c r="AT336" s="35">
        <v>5463646</v>
      </c>
      <c r="AU336" s="35">
        <v>5894627</v>
      </c>
      <c r="AV336" s="35">
        <v>5894627</v>
      </c>
      <c r="AW336" s="35">
        <v>5894627</v>
      </c>
      <c r="AX336" s="35">
        <v>5894627</v>
      </c>
      <c r="AY336" s="35">
        <v>5894627</v>
      </c>
      <c r="AZ336" s="35">
        <v>5894627</v>
      </c>
      <c r="BA336" s="35">
        <v>5894627</v>
      </c>
      <c r="BB336" s="35">
        <v>5894627</v>
      </c>
      <c r="BC336" s="35">
        <v>5894627</v>
      </c>
      <c r="BD336" s="35">
        <v>5894627</v>
      </c>
      <c r="BE336" s="34"/>
    </row>
    <row r="337" spans="1:57" x14ac:dyDescent="0.25">
      <c r="A337" s="35" t="s">
        <v>536</v>
      </c>
      <c r="B337" s="35">
        <v>13043</v>
      </c>
      <c r="C337" s="35">
        <v>0</v>
      </c>
      <c r="D337" s="35">
        <v>0</v>
      </c>
      <c r="E337" s="35">
        <v>0</v>
      </c>
      <c r="F337" s="35">
        <v>0</v>
      </c>
      <c r="G337" s="35">
        <v>0</v>
      </c>
      <c r="H337" s="35">
        <v>0</v>
      </c>
      <c r="I337" s="35">
        <v>0</v>
      </c>
      <c r="J337" s="35">
        <v>0</v>
      </c>
      <c r="K337" s="35">
        <v>0</v>
      </c>
      <c r="L337" s="35">
        <v>0</v>
      </c>
      <c r="M337" s="35" t="s">
        <v>829</v>
      </c>
      <c r="N337" s="35" t="s">
        <v>830</v>
      </c>
      <c r="O337" s="35" t="s">
        <v>2</v>
      </c>
      <c r="P337" s="35">
        <v>13043</v>
      </c>
      <c r="Q337" s="35">
        <v>800000</v>
      </c>
      <c r="R337" s="35">
        <v>86276</v>
      </c>
      <c r="S337" s="35">
        <v>14388194</v>
      </c>
      <c r="T337" s="35">
        <v>9771325</v>
      </c>
      <c r="U337" s="35">
        <v>4616869</v>
      </c>
      <c r="V337" s="35">
        <v>0.32087900000000003</v>
      </c>
      <c r="W337" s="35">
        <v>11450260</v>
      </c>
      <c r="X337" s="35">
        <v>2707764</v>
      </c>
      <c r="Y337" s="35">
        <v>8742496</v>
      </c>
      <c r="Z337" s="35">
        <v>0.76351899999999995</v>
      </c>
      <c r="AA337" s="35">
        <v>3514764</v>
      </c>
      <c r="AB337" s="35">
        <v>3399145</v>
      </c>
      <c r="AC337" s="35">
        <v>115618.4</v>
      </c>
      <c r="AD337" s="35">
        <v>3.2895000000000001E-2</v>
      </c>
      <c r="AE337" s="35">
        <v>475086.1</v>
      </c>
      <c r="AF337" s="35">
        <v>399434.9</v>
      </c>
      <c r="AG337" s="35">
        <v>75651.149999999994</v>
      </c>
      <c r="AH337" s="35">
        <v>0.15923699999999999</v>
      </c>
      <c r="AI337" s="35">
        <v>7874406</v>
      </c>
      <c r="AJ337" s="35">
        <v>-792439</v>
      </c>
      <c r="AK337" s="35">
        <v>475086.1</v>
      </c>
      <c r="AL337" s="35">
        <v>475086.1</v>
      </c>
      <c r="AM337" s="35">
        <v>475086.1</v>
      </c>
      <c r="AN337" s="35">
        <v>475086.1</v>
      </c>
      <c r="AO337" s="35">
        <v>475086.1</v>
      </c>
      <c r="AP337" s="35">
        <v>475086.1</v>
      </c>
      <c r="AQ337" s="35">
        <v>475086.1</v>
      </c>
      <c r="AR337" s="35">
        <v>475086.1</v>
      </c>
      <c r="AS337" s="35">
        <v>475086.1</v>
      </c>
      <c r="AT337" s="35">
        <v>475086.1</v>
      </c>
      <c r="AU337" s="35">
        <v>3514764</v>
      </c>
      <c r="AV337" s="35">
        <v>3514764</v>
      </c>
      <c r="AW337" s="35">
        <v>3514764</v>
      </c>
      <c r="AX337" s="35">
        <v>3514764</v>
      </c>
      <c r="AY337" s="35">
        <v>3514764</v>
      </c>
      <c r="AZ337" s="35">
        <v>3514764</v>
      </c>
      <c r="BA337" s="35">
        <v>3514764</v>
      </c>
      <c r="BB337" s="35">
        <v>3514764</v>
      </c>
      <c r="BC337" s="35">
        <v>3514764</v>
      </c>
      <c r="BD337" s="35">
        <v>3514764</v>
      </c>
      <c r="BE337" s="34"/>
    </row>
    <row r="338" spans="1:57" x14ac:dyDescent="0.25">
      <c r="A338" s="35" t="s">
        <v>307</v>
      </c>
      <c r="B338" s="35">
        <v>13044</v>
      </c>
      <c r="C338" s="35">
        <v>0</v>
      </c>
      <c r="D338" s="35">
        <v>0</v>
      </c>
      <c r="E338" s="35">
        <v>0</v>
      </c>
      <c r="F338" s="35">
        <v>0</v>
      </c>
      <c r="G338" s="35">
        <v>0</v>
      </c>
      <c r="H338" s="35">
        <v>0</v>
      </c>
      <c r="I338" s="35">
        <v>0</v>
      </c>
      <c r="J338" s="35">
        <v>0</v>
      </c>
      <c r="K338" s="35">
        <v>0</v>
      </c>
      <c r="L338" s="35">
        <v>0</v>
      </c>
      <c r="M338" s="35" t="s">
        <v>829</v>
      </c>
      <c r="N338" s="35" t="s">
        <v>830</v>
      </c>
      <c r="O338" s="35" t="s">
        <v>2</v>
      </c>
      <c r="P338" s="35">
        <v>13044</v>
      </c>
      <c r="Q338" s="35">
        <v>800000</v>
      </c>
      <c r="R338" s="35">
        <v>71271.48</v>
      </c>
      <c r="S338" s="35">
        <v>14202455</v>
      </c>
      <c r="T338" s="35">
        <v>7912699</v>
      </c>
      <c r="U338" s="35">
        <v>6289756</v>
      </c>
      <c r="V338" s="35">
        <v>0.44286399999999998</v>
      </c>
      <c r="W338" s="35">
        <v>9783206</v>
      </c>
      <c r="X338" s="35">
        <v>2338827</v>
      </c>
      <c r="Y338" s="35">
        <v>7444379</v>
      </c>
      <c r="Z338" s="35">
        <v>0.760934</v>
      </c>
      <c r="AA338" s="35">
        <v>4478783</v>
      </c>
      <c r="AB338" s="35">
        <v>3088572</v>
      </c>
      <c r="AC338" s="35">
        <v>1390211</v>
      </c>
      <c r="AD338" s="35">
        <v>0.31039899999999998</v>
      </c>
      <c r="AE338" s="35">
        <v>1429503</v>
      </c>
      <c r="AF338" s="35">
        <v>378323.4</v>
      </c>
      <c r="AG338" s="35">
        <v>1051179</v>
      </c>
      <c r="AH338" s="35">
        <v>0.73534600000000006</v>
      </c>
      <c r="AI338" s="35">
        <v>6727890</v>
      </c>
      <c r="AJ338" s="35">
        <v>334691</v>
      </c>
      <c r="AK338" s="35">
        <v>1429503</v>
      </c>
      <c r="AL338" s="35">
        <v>1429503</v>
      </c>
      <c r="AM338" s="35">
        <v>1429503</v>
      </c>
      <c r="AN338" s="35">
        <v>1429503</v>
      </c>
      <c r="AO338" s="35">
        <v>1429503</v>
      </c>
      <c r="AP338" s="35">
        <v>1429503</v>
      </c>
      <c r="AQ338" s="35">
        <v>1429503</v>
      </c>
      <c r="AR338" s="35">
        <v>1429503</v>
      </c>
      <c r="AS338" s="35">
        <v>1429503</v>
      </c>
      <c r="AT338" s="35">
        <v>1429503</v>
      </c>
      <c r="AU338" s="35">
        <v>4478783</v>
      </c>
      <c r="AV338" s="35">
        <v>4478783</v>
      </c>
      <c r="AW338" s="35">
        <v>4478783</v>
      </c>
      <c r="AX338" s="35">
        <v>4478783</v>
      </c>
      <c r="AY338" s="35">
        <v>4478783</v>
      </c>
      <c r="AZ338" s="35">
        <v>4478783</v>
      </c>
      <c r="BA338" s="35">
        <v>4478783</v>
      </c>
      <c r="BB338" s="35">
        <v>4478783</v>
      </c>
      <c r="BC338" s="35">
        <v>4478783</v>
      </c>
      <c r="BD338" s="35">
        <v>4478783</v>
      </c>
      <c r="BE338" s="34"/>
    </row>
    <row r="339" spans="1:57" x14ac:dyDescent="0.25">
      <c r="A339" s="35" t="s">
        <v>490</v>
      </c>
      <c r="B339" s="35">
        <v>13049</v>
      </c>
      <c r="C339" s="35">
        <v>0</v>
      </c>
      <c r="D339" s="35">
        <v>0</v>
      </c>
      <c r="E339" s="35">
        <v>0</v>
      </c>
      <c r="F339" s="35">
        <v>0</v>
      </c>
      <c r="G339" s="35">
        <v>0</v>
      </c>
      <c r="H339" s="35">
        <v>0</v>
      </c>
      <c r="I339" s="35">
        <v>0</v>
      </c>
      <c r="J339" s="35">
        <v>0</v>
      </c>
      <c r="K339" s="35">
        <v>0</v>
      </c>
      <c r="L339" s="35">
        <v>0</v>
      </c>
      <c r="M339" s="35" t="s">
        <v>829</v>
      </c>
      <c r="N339" s="35" t="s">
        <v>830</v>
      </c>
      <c r="O339" s="35" t="s">
        <v>2</v>
      </c>
      <c r="P339" s="35">
        <v>13049</v>
      </c>
      <c r="Q339" s="35">
        <v>800000</v>
      </c>
      <c r="R339" s="35">
        <v>48764.69</v>
      </c>
      <c r="S339" s="35">
        <v>3164192</v>
      </c>
      <c r="T339" s="35">
        <v>1831547</v>
      </c>
      <c r="U339" s="35">
        <v>1332645</v>
      </c>
      <c r="V339" s="35">
        <v>0.42116399999999998</v>
      </c>
      <c r="W339" s="35">
        <v>3123291</v>
      </c>
      <c r="X339" s="35">
        <v>1048807</v>
      </c>
      <c r="Y339" s="35">
        <v>2074484</v>
      </c>
      <c r="Z339" s="35">
        <v>0.66419799999999996</v>
      </c>
      <c r="AA339" s="35">
        <v>422187.1</v>
      </c>
      <c r="AB339" s="35">
        <v>298434.59999999998</v>
      </c>
      <c r="AC339" s="35">
        <v>123752.5</v>
      </c>
      <c r="AD339" s="35">
        <v>0.29312199999999999</v>
      </c>
      <c r="AE339" s="35">
        <v>177135.2</v>
      </c>
      <c r="AF339" s="35">
        <v>55108.7</v>
      </c>
      <c r="AG339" s="35">
        <v>122026.5</v>
      </c>
      <c r="AH339" s="35">
        <v>0.68888899999999997</v>
      </c>
      <c r="AI339" s="35">
        <v>1581634</v>
      </c>
      <c r="AJ339" s="35">
        <v>-370823</v>
      </c>
      <c r="AK339" s="35">
        <v>177135.2</v>
      </c>
      <c r="AL339" s="35">
        <v>177135.2</v>
      </c>
      <c r="AM339" s="35">
        <v>177135.2</v>
      </c>
      <c r="AN339" s="35">
        <v>177135.2</v>
      </c>
      <c r="AO339" s="35">
        <v>177135.2</v>
      </c>
      <c r="AP339" s="35">
        <v>177135.2</v>
      </c>
      <c r="AQ339" s="35">
        <v>177135.2</v>
      </c>
      <c r="AR339" s="35">
        <v>177135.2</v>
      </c>
      <c r="AS339" s="35">
        <v>177135.2</v>
      </c>
      <c r="AT339" s="35">
        <v>177135.2</v>
      </c>
      <c r="AU339" s="35">
        <v>422187.1</v>
      </c>
      <c r="AV339" s="35">
        <v>422187.1</v>
      </c>
      <c r="AW339" s="35">
        <v>422187.1</v>
      </c>
      <c r="AX339" s="35">
        <v>422187.1</v>
      </c>
      <c r="AY339" s="35">
        <v>422187.1</v>
      </c>
      <c r="AZ339" s="35">
        <v>422187.1</v>
      </c>
      <c r="BA339" s="35">
        <v>422187.1</v>
      </c>
      <c r="BB339" s="35">
        <v>422187.1</v>
      </c>
      <c r="BC339" s="35">
        <v>422187.1</v>
      </c>
      <c r="BD339" s="35">
        <v>422187.1</v>
      </c>
      <c r="BE339" s="34"/>
    </row>
    <row r="340" spans="1:57" x14ac:dyDescent="0.25">
      <c r="A340" s="35" t="s">
        <v>839</v>
      </c>
      <c r="B340" s="35">
        <v>13050</v>
      </c>
      <c r="C340" s="35">
        <v>0</v>
      </c>
      <c r="D340" s="35">
        <v>0</v>
      </c>
      <c r="E340" s="35">
        <v>0</v>
      </c>
      <c r="F340" s="35">
        <v>0</v>
      </c>
      <c r="G340" s="35">
        <v>0</v>
      </c>
      <c r="H340" s="35">
        <v>0</v>
      </c>
      <c r="I340" s="35">
        <v>0</v>
      </c>
      <c r="J340" s="35">
        <v>0</v>
      </c>
      <c r="K340" s="35">
        <v>0</v>
      </c>
      <c r="L340" s="35">
        <v>0</v>
      </c>
      <c r="M340" s="35" t="s">
        <v>829</v>
      </c>
      <c r="N340" s="35" t="s">
        <v>830</v>
      </c>
      <c r="O340" s="35" t="s">
        <v>2</v>
      </c>
      <c r="P340" s="35">
        <v>13050</v>
      </c>
      <c r="Q340" s="35">
        <v>800000</v>
      </c>
      <c r="R340" s="35">
        <v>28133.48</v>
      </c>
      <c r="S340" s="35">
        <v>145935.1</v>
      </c>
      <c r="T340" s="35">
        <v>145935.1</v>
      </c>
      <c r="U340" s="35">
        <v>0</v>
      </c>
      <c r="V340" s="35">
        <v>0</v>
      </c>
      <c r="W340" s="35">
        <v>380584.9</v>
      </c>
      <c r="X340" s="35">
        <v>380584.9</v>
      </c>
      <c r="Y340" s="35">
        <v>0</v>
      </c>
      <c r="Z340" s="35">
        <v>0</v>
      </c>
      <c r="AA340" s="35">
        <v>0</v>
      </c>
      <c r="AB340" s="35">
        <v>0</v>
      </c>
      <c r="AC340" s="35">
        <v>0</v>
      </c>
      <c r="AD340" s="35">
        <v>0</v>
      </c>
      <c r="AE340" s="35">
        <v>0</v>
      </c>
      <c r="AF340" s="35">
        <v>0</v>
      </c>
      <c r="AG340" s="35">
        <v>0</v>
      </c>
      <c r="AH340" s="35">
        <v>0</v>
      </c>
      <c r="AI340" s="35">
        <v>-137693</v>
      </c>
      <c r="AJ340" s="35">
        <v>-137693</v>
      </c>
      <c r="AK340" s="35">
        <v>0</v>
      </c>
      <c r="AL340" s="35">
        <v>0</v>
      </c>
      <c r="AM340" s="35">
        <v>0</v>
      </c>
      <c r="AN340" s="35">
        <v>0</v>
      </c>
      <c r="AO340" s="35">
        <v>0</v>
      </c>
      <c r="AP340" s="35">
        <v>0</v>
      </c>
      <c r="AQ340" s="35">
        <v>0</v>
      </c>
      <c r="AR340" s="35">
        <v>0</v>
      </c>
      <c r="AS340" s="35">
        <v>0</v>
      </c>
      <c r="AT340" s="35">
        <v>0</v>
      </c>
      <c r="AU340" s="35">
        <v>0</v>
      </c>
      <c r="AV340" s="35">
        <v>0</v>
      </c>
      <c r="AW340" s="35">
        <v>0</v>
      </c>
      <c r="AX340" s="35">
        <v>0</v>
      </c>
      <c r="AY340" s="35">
        <v>0</v>
      </c>
      <c r="AZ340" s="35">
        <v>0</v>
      </c>
      <c r="BA340" s="35">
        <v>0</v>
      </c>
      <c r="BB340" s="35">
        <v>0</v>
      </c>
      <c r="BC340" s="35">
        <v>0</v>
      </c>
      <c r="BD340" s="35">
        <v>0</v>
      </c>
      <c r="BE340" s="34"/>
    </row>
    <row r="341" spans="1:57" x14ac:dyDescent="0.25">
      <c r="A341" s="35" t="s">
        <v>603</v>
      </c>
      <c r="B341" s="35">
        <v>13052</v>
      </c>
      <c r="C341" s="35">
        <v>0</v>
      </c>
      <c r="D341" s="35">
        <v>0</v>
      </c>
      <c r="E341" s="35">
        <v>0</v>
      </c>
      <c r="F341" s="35">
        <v>0</v>
      </c>
      <c r="G341" s="35">
        <v>0</v>
      </c>
      <c r="H341" s="35">
        <v>0</v>
      </c>
      <c r="I341" s="35">
        <v>0</v>
      </c>
      <c r="J341" s="35">
        <v>0</v>
      </c>
      <c r="K341" s="35">
        <v>0</v>
      </c>
      <c r="L341" s="35">
        <v>0</v>
      </c>
      <c r="M341" s="35" t="s">
        <v>829</v>
      </c>
      <c r="N341" s="35" t="s">
        <v>830</v>
      </c>
      <c r="O341" s="35" t="s">
        <v>2</v>
      </c>
      <c r="P341" s="35">
        <v>13052</v>
      </c>
      <c r="Q341" s="35">
        <v>800000</v>
      </c>
      <c r="R341" s="35">
        <v>28133.48</v>
      </c>
      <c r="S341" s="35">
        <v>487530.8</v>
      </c>
      <c r="T341" s="35">
        <v>484690.1</v>
      </c>
      <c r="U341" s="35">
        <v>2840.7020000000002</v>
      </c>
      <c r="V341" s="35">
        <v>5.8269999999999997E-3</v>
      </c>
      <c r="W341" s="35">
        <v>276908.09999999998</v>
      </c>
      <c r="X341" s="35">
        <v>224608.9</v>
      </c>
      <c r="Y341" s="35">
        <v>52299.23</v>
      </c>
      <c r="Z341" s="35">
        <v>0.18886900000000001</v>
      </c>
      <c r="AA341" s="35">
        <v>8522.8950000000004</v>
      </c>
      <c r="AB341" s="35">
        <v>8522.8950000000004</v>
      </c>
      <c r="AC341" s="35">
        <v>0</v>
      </c>
      <c r="AD341" s="35">
        <v>0</v>
      </c>
      <c r="AE341" s="35">
        <v>169.11600000000001</v>
      </c>
      <c r="AF341" s="35">
        <v>169.11600000000001</v>
      </c>
      <c r="AG341" s="35">
        <v>0</v>
      </c>
      <c r="AH341" s="35">
        <v>0</v>
      </c>
      <c r="AI341" s="35">
        <v>-85394.2</v>
      </c>
      <c r="AJ341" s="35">
        <v>-137693</v>
      </c>
      <c r="AK341" s="35">
        <v>169.11600000000001</v>
      </c>
      <c r="AL341" s="35">
        <v>169.11600000000001</v>
      </c>
      <c r="AM341" s="35">
        <v>169.11600000000001</v>
      </c>
      <c r="AN341" s="35">
        <v>169.11600000000001</v>
      </c>
      <c r="AO341" s="35">
        <v>169.11600000000001</v>
      </c>
      <c r="AP341" s="35">
        <v>169.11600000000001</v>
      </c>
      <c r="AQ341" s="35">
        <v>169.11600000000001</v>
      </c>
      <c r="AR341" s="35">
        <v>169.11600000000001</v>
      </c>
      <c r="AS341" s="35">
        <v>169.11600000000001</v>
      </c>
      <c r="AT341" s="35">
        <v>169.11600000000001</v>
      </c>
      <c r="AU341" s="35">
        <v>8522.8950000000004</v>
      </c>
      <c r="AV341" s="35">
        <v>8522.8950000000004</v>
      </c>
      <c r="AW341" s="35">
        <v>8522.8950000000004</v>
      </c>
      <c r="AX341" s="35">
        <v>8522.8950000000004</v>
      </c>
      <c r="AY341" s="35">
        <v>8522.8950000000004</v>
      </c>
      <c r="AZ341" s="35">
        <v>8522.8950000000004</v>
      </c>
      <c r="BA341" s="35">
        <v>8522.8950000000004</v>
      </c>
      <c r="BB341" s="35">
        <v>8522.8950000000004</v>
      </c>
      <c r="BC341" s="35">
        <v>8522.8950000000004</v>
      </c>
      <c r="BD341" s="35">
        <v>8522.8950000000004</v>
      </c>
      <c r="BE341" s="34"/>
    </row>
    <row r="342" spans="1:57" x14ac:dyDescent="0.25">
      <c r="A342" s="35" t="s">
        <v>464</v>
      </c>
      <c r="B342" s="35">
        <v>13053</v>
      </c>
      <c r="C342" s="35">
        <v>0</v>
      </c>
      <c r="D342" s="35">
        <v>0</v>
      </c>
      <c r="E342" s="35">
        <v>0</v>
      </c>
      <c r="F342" s="35">
        <v>0</v>
      </c>
      <c r="G342" s="35">
        <v>0</v>
      </c>
      <c r="H342" s="35">
        <v>0</v>
      </c>
      <c r="I342" s="35">
        <v>0</v>
      </c>
      <c r="J342" s="35">
        <v>0</v>
      </c>
      <c r="K342" s="35">
        <v>0</v>
      </c>
      <c r="L342" s="35">
        <v>0</v>
      </c>
      <c r="M342" s="35" t="s">
        <v>829</v>
      </c>
      <c r="N342" s="35" t="s">
        <v>830</v>
      </c>
      <c r="O342" s="35" t="s">
        <v>2</v>
      </c>
      <c r="P342" s="35">
        <v>13053</v>
      </c>
      <c r="Q342" s="35">
        <v>800000</v>
      </c>
      <c r="R342" s="35">
        <v>63769.21</v>
      </c>
      <c r="S342" s="35">
        <v>8367594</v>
      </c>
      <c r="T342" s="35">
        <v>5855541</v>
      </c>
      <c r="U342" s="35">
        <v>2512053</v>
      </c>
      <c r="V342" s="35">
        <v>0.30021199999999998</v>
      </c>
      <c r="W342" s="35">
        <v>5312026</v>
      </c>
      <c r="X342" s="35">
        <v>1670500</v>
      </c>
      <c r="Y342" s="35">
        <v>3641526</v>
      </c>
      <c r="Z342" s="35">
        <v>0.68552500000000005</v>
      </c>
      <c r="AA342" s="35">
        <v>1961360</v>
      </c>
      <c r="AB342" s="35">
        <v>1812102</v>
      </c>
      <c r="AC342" s="35">
        <v>149257.9</v>
      </c>
      <c r="AD342" s="35">
        <v>7.6099E-2</v>
      </c>
      <c r="AE342" s="35">
        <v>319948.90000000002</v>
      </c>
      <c r="AF342" s="35">
        <v>140617.9</v>
      </c>
      <c r="AG342" s="35">
        <v>179331</v>
      </c>
      <c r="AH342" s="35">
        <v>0.56049899999999997</v>
      </c>
      <c r="AI342" s="35">
        <v>2998811</v>
      </c>
      <c r="AJ342" s="35">
        <v>-463383</v>
      </c>
      <c r="AK342" s="35">
        <v>319948.90000000002</v>
      </c>
      <c r="AL342" s="35">
        <v>319948.90000000002</v>
      </c>
      <c r="AM342" s="35">
        <v>319948.90000000002</v>
      </c>
      <c r="AN342" s="35">
        <v>319948.90000000002</v>
      </c>
      <c r="AO342" s="35">
        <v>319948.90000000002</v>
      </c>
      <c r="AP342" s="35">
        <v>319948.90000000002</v>
      </c>
      <c r="AQ342" s="35">
        <v>319948.90000000002</v>
      </c>
      <c r="AR342" s="35">
        <v>319948.90000000002</v>
      </c>
      <c r="AS342" s="35">
        <v>319948.90000000002</v>
      </c>
      <c r="AT342" s="35">
        <v>319948.90000000002</v>
      </c>
      <c r="AU342" s="35">
        <v>1961360</v>
      </c>
      <c r="AV342" s="35">
        <v>1961360</v>
      </c>
      <c r="AW342" s="35">
        <v>1961360</v>
      </c>
      <c r="AX342" s="35">
        <v>1961360</v>
      </c>
      <c r="AY342" s="35">
        <v>1961360</v>
      </c>
      <c r="AZ342" s="35">
        <v>1961360</v>
      </c>
      <c r="BA342" s="35">
        <v>1961360</v>
      </c>
      <c r="BB342" s="35">
        <v>1961360</v>
      </c>
      <c r="BC342" s="35">
        <v>1961360</v>
      </c>
      <c r="BD342" s="35">
        <v>1961360</v>
      </c>
      <c r="BE342" s="34"/>
    </row>
    <row r="343" spans="1:57" x14ac:dyDescent="0.25">
      <c r="A343" s="35" t="s">
        <v>588</v>
      </c>
      <c r="B343" s="35">
        <v>13054</v>
      </c>
      <c r="C343" s="35">
        <v>0</v>
      </c>
      <c r="D343" s="35">
        <v>0</v>
      </c>
      <c r="E343" s="35">
        <v>0</v>
      </c>
      <c r="F343" s="35">
        <v>0</v>
      </c>
      <c r="G343" s="35">
        <v>0</v>
      </c>
      <c r="H343" s="35">
        <v>0</v>
      </c>
      <c r="I343" s="35">
        <v>0</v>
      </c>
      <c r="J343" s="35">
        <v>0</v>
      </c>
      <c r="K343" s="35">
        <v>0</v>
      </c>
      <c r="L343" s="35">
        <v>0</v>
      </c>
      <c r="M343" s="35" t="s">
        <v>829</v>
      </c>
      <c r="N343" s="35" t="s">
        <v>830</v>
      </c>
      <c r="O343" s="35" t="s">
        <v>2</v>
      </c>
      <c r="P343" s="35">
        <v>13054</v>
      </c>
      <c r="Q343" s="35">
        <v>800000</v>
      </c>
      <c r="R343" s="35">
        <v>28133.48</v>
      </c>
      <c r="S343" s="35">
        <v>806364.8</v>
      </c>
      <c r="T343" s="35">
        <v>409133.1</v>
      </c>
      <c r="U343" s="35">
        <v>397231.8</v>
      </c>
      <c r="V343" s="35">
        <v>0.49262</v>
      </c>
      <c r="W343" s="35">
        <v>977053.9</v>
      </c>
      <c r="X343" s="35">
        <v>458317</v>
      </c>
      <c r="Y343" s="35">
        <v>518736.9</v>
      </c>
      <c r="Z343" s="35">
        <v>0.53091900000000003</v>
      </c>
      <c r="AA343" s="35">
        <v>131167.9</v>
      </c>
      <c r="AB343" s="35">
        <v>114115.2</v>
      </c>
      <c r="AC343" s="35">
        <v>17052.63</v>
      </c>
      <c r="AD343" s="35">
        <v>0.13000600000000001</v>
      </c>
      <c r="AE343" s="35">
        <v>88487.09</v>
      </c>
      <c r="AF343" s="35">
        <v>75845.649999999994</v>
      </c>
      <c r="AG343" s="35">
        <v>12641.44</v>
      </c>
      <c r="AH343" s="35">
        <v>0.14286199999999999</v>
      </c>
      <c r="AI343" s="35">
        <v>345514.4</v>
      </c>
      <c r="AJ343" s="35">
        <v>-160581</v>
      </c>
      <c r="AK343" s="35">
        <v>88487.09</v>
      </c>
      <c r="AL343" s="35">
        <v>88487.09</v>
      </c>
      <c r="AM343" s="35">
        <v>88487.09</v>
      </c>
      <c r="AN343" s="35">
        <v>88487.09</v>
      </c>
      <c r="AO343" s="35">
        <v>88487.09</v>
      </c>
      <c r="AP343" s="35">
        <v>88487.09</v>
      </c>
      <c r="AQ343" s="35">
        <v>88487.09</v>
      </c>
      <c r="AR343" s="35">
        <v>88487.09</v>
      </c>
      <c r="AS343" s="35">
        <v>88487.09</v>
      </c>
      <c r="AT343" s="35">
        <v>88487.09</v>
      </c>
      <c r="AU343" s="35">
        <v>131167.9</v>
      </c>
      <c r="AV343" s="35">
        <v>131167.9</v>
      </c>
      <c r="AW343" s="35">
        <v>131167.9</v>
      </c>
      <c r="AX343" s="35">
        <v>131167.9</v>
      </c>
      <c r="AY343" s="35">
        <v>131167.9</v>
      </c>
      <c r="AZ343" s="35">
        <v>131167.9</v>
      </c>
      <c r="BA343" s="35">
        <v>131167.9</v>
      </c>
      <c r="BB343" s="35">
        <v>131167.9</v>
      </c>
      <c r="BC343" s="35">
        <v>131167.9</v>
      </c>
      <c r="BD343" s="35">
        <v>131167.9</v>
      </c>
      <c r="BE343" s="34"/>
    </row>
    <row r="344" spans="1:57" x14ac:dyDescent="0.25">
      <c r="A344" s="35" t="s">
        <v>604</v>
      </c>
      <c r="B344" s="35">
        <v>13055</v>
      </c>
      <c r="C344" s="35">
        <v>0</v>
      </c>
      <c r="D344" s="35">
        <v>0</v>
      </c>
      <c r="E344" s="35">
        <v>0</v>
      </c>
      <c r="F344" s="35">
        <v>0</v>
      </c>
      <c r="G344" s="35">
        <v>0</v>
      </c>
      <c r="H344" s="35">
        <v>0</v>
      </c>
      <c r="I344" s="35">
        <v>0</v>
      </c>
      <c r="J344" s="35">
        <v>0</v>
      </c>
      <c r="K344" s="35">
        <v>0</v>
      </c>
      <c r="L344" s="35">
        <v>0</v>
      </c>
      <c r="M344" s="35" t="s">
        <v>829</v>
      </c>
      <c r="N344" s="35" t="s">
        <v>830</v>
      </c>
      <c r="O344" s="35" t="s">
        <v>2</v>
      </c>
      <c r="P344" s="35">
        <v>13055</v>
      </c>
      <c r="Q344" s="35">
        <v>800000</v>
      </c>
      <c r="R344" s="35">
        <v>28133.48</v>
      </c>
      <c r="S344" s="35">
        <v>743518.6</v>
      </c>
      <c r="T344" s="35">
        <v>741890.2</v>
      </c>
      <c r="U344" s="35">
        <v>1628.421</v>
      </c>
      <c r="V344" s="35">
        <v>2.1900000000000001E-3</v>
      </c>
      <c r="W344" s="35">
        <v>335847.3</v>
      </c>
      <c r="X344" s="35">
        <v>307558.09999999998</v>
      </c>
      <c r="Y344" s="35">
        <v>28289.13</v>
      </c>
      <c r="Z344" s="35">
        <v>8.4232000000000001E-2</v>
      </c>
      <c r="AA344" s="35">
        <v>664074.5</v>
      </c>
      <c r="AB344" s="35">
        <v>664074.5</v>
      </c>
      <c r="AC344" s="35">
        <v>0</v>
      </c>
      <c r="AD344" s="35">
        <v>0</v>
      </c>
      <c r="AE344" s="35">
        <v>9245.5450000000001</v>
      </c>
      <c r="AF344" s="35">
        <v>9245.5450000000001</v>
      </c>
      <c r="AG344" s="35">
        <v>0</v>
      </c>
      <c r="AH344" s="35">
        <v>0</v>
      </c>
      <c r="AI344" s="35">
        <v>-109404</v>
      </c>
      <c r="AJ344" s="35">
        <v>-137693</v>
      </c>
      <c r="AK344" s="35">
        <v>9245.5450000000001</v>
      </c>
      <c r="AL344" s="35">
        <v>9245.5450000000001</v>
      </c>
      <c r="AM344" s="35">
        <v>9245.5450000000001</v>
      </c>
      <c r="AN344" s="35">
        <v>9245.5450000000001</v>
      </c>
      <c r="AO344" s="35">
        <v>9245.5450000000001</v>
      </c>
      <c r="AP344" s="35">
        <v>9245.5450000000001</v>
      </c>
      <c r="AQ344" s="35">
        <v>9245.5450000000001</v>
      </c>
      <c r="AR344" s="35">
        <v>9245.5450000000001</v>
      </c>
      <c r="AS344" s="35">
        <v>9245.5450000000001</v>
      </c>
      <c r="AT344" s="35">
        <v>9245.5450000000001</v>
      </c>
      <c r="AU344" s="35">
        <v>664074.5</v>
      </c>
      <c r="AV344" s="35">
        <v>664074.5</v>
      </c>
      <c r="AW344" s="35">
        <v>664074.5</v>
      </c>
      <c r="AX344" s="35">
        <v>664074.5</v>
      </c>
      <c r="AY344" s="35">
        <v>664074.5</v>
      </c>
      <c r="AZ344" s="35">
        <v>664074.5</v>
      </c>
      <c r="BA344" s="35">
        <v>664074.5</v>
      </c>
      <c r="BB344" s="35">
        <v>664074.5</v>
      </c>
      <c r="BC344" s="35">
        <v>664074.5</v>
      </c>
      <c r="BD344" s="35">
        <v>664074.5</v>
      </c>
      <c r="BE344" s="34"/>
    </row>
    <row r="345" spans="1:57" x14ac:dyDescent="0.25">
      <c r="A345" s="35" t="s">
        <v>605</v>
      </c>
      <c r="B345" s="35">
        <v>13057</v>
      </c>
      <c r="C345" s="35">
        <v>0</v>
      </c>
      <c r="D345" s="35">
        <v>0</v>
      </c>
      <c r="E345" s="35">
        <v>0</v>
      </c>
      <c r="F345" s="35">
        <v>0</v>
      </c>
      <c r="G345" s="35">
        <v>0</v>
      </c>
      <c r="H345" s="35">
        <v>0</v>
      </c>
      <c r="I345" s="35">
        <v>0</v>
      </c>
      <c r="J345" s="35">
        <v>0</v>
      </c>
      <c r="K345" s="35">
        <v>0</v>
      </c>
      <c r="L345" s="35">
        <v>0</v>
      </c>
      <c r="M345" s="35" t="s">
        <v>829</v>
      </c>
      <c r="N345" s="35" t="s">
        <v>830</v>
      </c>
      <c r="O345" s="35" t="s">
        <v>2</v>
      </c>
      <c r="P345" s="35">
        <v>13057</v>
      </c>
      <c r="Q345" s="35">
        <v>800000</v>
      </c>
      <c r="R345" s="35">
        <v>28133.48</v>
      </c>
      <c r="S345" s="35">
        <v>1643763</v>
      </c>
      <c r="T345" s="35">
        <v>1604046</v>
      </c>
      <c r="U345" s="35">
        <v>39717.06</v>
      </c>
      <c r="V345" s="35">
        <v>2.4161999999999999E-2</v>
      </c>
      <c r="W345" s="35">
        <v>549019.4</v>
      </c>
      <c r="X345" s="35">
        <v>338039.5</v>
      </c>
      <c r="Y345" s="35">
        <v>210979.9</v>
      </c>
      <c r="Z345" s="35">
        <v>0.38428499999999999</v>
      </c>
      <c r="AA345" s="35">
        <v>11664.82</v>
      </c>
      <c r="AB345" s="35">
        <v>11664.82</v>
      </c>
      <c r="AC345" s="35">
        <v>0</v>
      </c>
      <c r="AD345" s="35">
        <v>0</v>
      </c>
      <c r="AE345" s="35">
        <v>435.53129999999999</v>
      </c>
      <c r="AF345" s="35">
        <v>435.53129999999999</v>
      </c>
      <c r="AG345" s="35">
        <v>0</v>
      </c>
      <c r="AH345" s="35">
        <v>0</v>
      </c>
      <c r="AI345" s="35">
        <v>73286.39</v>
      </c>
      <c r="AJ345" s="35">
        <v>-137693</v>
      </c>
      <c r="AK345" s="35">
        <v>435.53129999999999</v>
      </c>
      <c r="AL345" s="35">
        <v>435.53129999999999</v>
      </c>
      <c r="AM345" s="35">
        <v>435.53129999999999</v>
      </c>
      <c r="AN345" s="35">
        <v>435.53129999999999</v>
      </c>
      <c r="AO345" s="35">
        <v>435.53129999999999</v>
      </c>
      <c r="AP345" s="35">
        <v>435.53129999999999</v>
      </c>
      <c r="AQ345" s="35">
        <v>435.53129999999999</v>
      </c>
      <c r="AR345" s="35">
        <v>435.53129999999999</v>
      </c>
      <c r="AS345" s="35">
        <v>435.53129999999999</v>
      </c>
      <c r="AT345" s="35">
        <v>435.53129999999999</v>
      </c>
      <c r="AU345" s="35">
        <v>11664.82</v>
      </c>
      <c r="AV345" s="35">
        <v>11664.82</v>
      </c>
      <c r="AW345" s="35">
        <v>11664.82</v>
      </c>
      <c r="AX345" s="35">
        <v>11664.82</v>
      </c>
      <c r="AY345" s="35">
        <v>11664.82</v>
      </c>
      <c r="AZ345" s="35">
        <v>11664.82</v>
      </c>
      <c r="BA345" s="35">
        <v>11664.82</v>
      </c>
      <c r="BB345" s="35">
        <v>11664.82</v>
      </c>
      <c r="BC345" s="35">
        <v>11664.82</v>
      </c>
      <c r="BD345" s="35">
        <v>11664.82</v>
      </c>
      <c r="BE345" s="34"/>
    </row>
    <row r="346" spans="1:57" x14ac:dyDescent="0.25">
      <c r="A346" s="35" t="s">
        <v>563</v>
      </c>
      <c r="B346" s="35">
        <v>13059</v>
      </c>
      <c r="C346" s="35">
        <v>0</v>
      </c>
      <c r="D346" s="35">
        <v>0</v>
      </c>
      <c r="E346" s="35">
        <v>0</v>
      </c>
      <c r="F346" s="35">
        <v>0</v>
      </c>
      <c r="G346" s="35">
        <v>0</v>
      </c>
      <c r="H346" s="35">
        <v>0</v>
      </c>
      <c r="I346" s="35">
        <v>0</v>
      </c>
      <c r="J346" s="35">
        <v>0</v>
      </c>
      <c r="K346" s="35">
        <v>0</v>
      </c>
      <c r="L346" s="35">
        <v>0</v>
      </c>
      <c r="M346" s="35" t="s">
        <v>829</v>
      </c>
      <c r="N346" s="35" t="s">
        <v>830</v>
      </c>
      <c r="O346" s="35" t="s">
        <v>2</v>
      </c>
      <c r="P346" s="35">
        <v>13059</v>
      </c>
      <c r="Q346" s="35">
        <v>800000</v>
      </c>
      <c r="R346" s="35">
        <v>45013.56</v>
      </c>
      <c r="S346" s="35">
        <v>5593997</v>
      </c>
      <c r="T346" s="35">
        <v>4155944</v>
      </c>
      <c r="U346" s="35">
        <v>1438053</v>
      </c>
      <c r="V346" s="35">
        <v>0.25707099999999999</v>
      </c>
      <c r="W346" s="35">
        <v>3193355</v>
      </c>
      <c r="X346" s="35">
        <v>1154254</v>
      </c>
      <c r="Y346" s="35">
        <v>2039101</v>
      </c>
      <c r="Z346" s="35">
        <v>0.63854500000000003</v>
      </c>
      <c r="AA346" s="35">
        <v>945299</v>
      </c>
      <c r="AB346" s="35">
        <v>903820</v>
      </c>
      <c r="AC346" s="35">
        <v>41478.949999999997</v>
      </c>
      <c r="AD346" s="35">
        <v>4.3879000000000001E-2</v>
      </c>
      <c r="AE346" s="35">
        <v>105251.2</v>
      </c>
      <c r="AF346" s="35">
        <v>69684.75</v>
      </c>
      <c r="AG346" s="35">
        <v>35566.49</v>
      </c>
      <c r="AH346" s="35">
        <v>0.33792</v>
      </c>
      <c r="AI346" s="35">
        <v>1579664</v>
      </c>
      <c r="AJ346" s="35">
        <v>-423870</v>
      </c>
      <c r="AK346" s="35">
        <v>105251.2</v>
      </c>
      <c r="AL346" s="35">
        <v>105251.2</v>
      </c>
      <c r="AM346" s="35">
        <v>105251.2</v>
      </c>
      <c r="AN346" s="35">
        <v>105251.2</v>
      </c>
      <c r="AO346" s="35">
        <v>105251.2</v>
      </c>
      <c r="AP346" s="35">
        <v>105251.2</v>
      </c>
      <c r="AQ346" s="35">
        <v>105251.2</v>
      </c>
      <c r="AR346" s="35">
        <v>105251.2</v>
      </c>
      <c r="AS346" s="35">
        <v>105251.2</v>
      </c>
      <c r="AT346" s="35">
        <v>105251.2</v>
      </c>
      <c r="AU346" s="35">
        <v>945299</v>
      </c>
      <c r="AV346" s="35">
        <v>945299</v>
      </c>
      <c r="AW346" s="35">
        <v>945299</v>
      </c>
      <c r="AX346" s="35">
        <v>945299</v>
      </c>
      <c r="AY346" s="35">
        <v>945299</v>
      </c>
      <c r="AZ346" s="35">
        <v>945299</v>
      </c>
      <c r="BA346" s="35">
        <v>945299</v>
      </c>
      <c r="BB346" s="35">
        <v>945299</v>
      </c>
      <c r="BC346" s="35">
        <v>945299</v>
      </c>
      <c r="BD346" s="35">
        <v>945299</v>
      </c>
      <c r="BE346" s="34"/>
    </row>
    <row r="347" spans="1:57" x14ac:dyDescent="0.25">
      <c r="A347" s="35" t="s">
        <v>465</v>
      </c>
      <c r="B347" s="35">
        <v>13063</v>
      </c>
      <c r="C347" s="35">
        <v>0</v>
      </c>
      <c r="D347" s="35">
        <v>0</v>
      </c>
      <c r="E347" s="35">
        <v>0</v>
      </c>
      <c r="F347" s="35">
        <v>0</v>
      </c>
      <c r="G347" s="35">
        <v>0</v>
      </c>
      <c r="H347" s="35">
        <v>0</v>
      </c>
      <c r="I347" s="35">
        <v>0</v>
      </c>
      <c r="J347" s="35">
        <v>0</v>
      </c>
      <c r="K347" s="35">
        <v>0</v>
      </c>
      <c r="L347" s="35">
        <v>0</v>
      </c>
      <c r="M347" s="35" t="s">
        <v>829</v>
      </c>
      <c r="N347" s="35" t="s">
        <v>830</v>
      </c>
      <c r="O347" s="35" t="s">
        <v>2</v>
      </c>
      <c r="P347" s="35">
        <v>13063</v>
      </c>
      <c r="Q347" s="35">
        <v>800000</v>
      </c>
      <c r="R347" s="35">
        <v>78773.740000000005</v>
      </c>
      <c r="S347" s="35">
        <v>10662077</v>
      </c>
      <c r="T347" s="35">
        <v>5228069</v>
      </c>
      <c r="U347" s="35">
        <v>5434008</v>
      </c>
      <c r="V347" s="35">
        <v>0.50965800000000006</v>
      </c>
      <c r="W347" s="35">
        <v>10236282</v>
      </c>
      <c r="X347" s="35">
        <v>3059972</v>
      </c>
      <c r="Y347" s="35">
        <v>7176309</v>
      </c>
      <c r="Z347" s="35">
        <v>0.70106599999999997</v>
      </c>
      <c r="AA347" s="35">
        <v>282135.59999999998</v>
      </c>
      <c r="AB347" s="35">
        <v>274340.8</v>
      </c>
      <c r="AC347" s="35">
        <v>7794.7370000000001</v>
      </c>
      <c r="AD347" s="35">
        <v>2.7628E-2</v>
      </c>
      <c r="AE347" s="35">
        <v>237122.5</v>
      </c>
      <c r="AF347" s="35">
        <v>61088.08</v>
      </c>
      <c r="AG347" s="35">
        <v>176034.5</v>
      </c>
      <c r="AH347" s="35">
        <v>0.74237799999999998</v>
      </c>
      <c r="AI347" s="35">
        <v>6381994</v>
      </c>
      <c r="AJ347" s="35">
        <v>-618281</v>
      </c>
      <c r="AK347" s="35">
        <v>237122.5</v>
      </c>
      <c r="AL347" s="35">
        <v>237122.5</v>
      </c>
      <c r="AM347" s="35">
        <v>237122.5</v>
      </c>
      <c r="AN347" s="35">
        <v>237122.5</v>
      </c>
      <c r="AO347" s="35">
        <v>237122.5</v>
      </c>
      <c r="AP347" s="35">
        <v>237122.5</v>
      </c>
      <c r="AQ347" s="35">
        <v>237122.5</v>
      </c>
      <c r="AR347" s="35">
        <v>237122.5</v>
      </c>
      <c r="AS347" s="35">
        <v>237122.5</v>
      </c>
      <c r="AT347" s="35">
        <v>237122.5</v>
      </c>
      <c r="AU347" s="35">
        <v>282135.59999999998</v>
      </c>
      <c r="AV347" s="35">
        <v>282135.59999999998</v>
      </c>
      <c r="AW347" s="35">
        <v>282135.59999999998</v>
      </c>
      <c r="AX347" s="35">
        <v>282135.59999999998</v>
      </c>
      <c r="AY347" s="35">
        <v>282135.59999999998</v>
      </c>
      <c r="AZ347" s="35">
        <v>282135.59999999998</v>
      </c>
      <c r="BA347" s="35">
        <v>282135.59999999998</v>
      </c>
      <c r="BB347" s="35">
        <v>282135.59999999998</v>
      </c>
      <c r="BC347" s="35">
        <v>282135.59999999998</v>
      </c>
      <c r="BD347" s="35">
        <v>282135.59999999998</v>
      </c>
      <c r="BE347" s="34"/>
    </row>
    <row r="348" spans="1:57" x14ac:dyDescent="0.25">
      <c r="A348" s="35" t="s">
        <v>607</v>
      </c>
      <c r="B348" s="35">
        <v>13067</v>
      </c>
      <c r="C348" s="35">
        <v>0</v>
      </c>
      <c r="D348" s="35">
        <v>0</v>
      </c>
      <c r="E348" s="35">
        <v>0</v>
      </c>
      <c r="F348" s="35">
        <v>0</v>
      </c>
      <c r="G348" s="35">
        <v>0</v>
      </c>
      <c r="H348" s="35">
        <v>0</v>
      </c>
      <c r="I348" s="35">
        <v>0</v>
      </c>
      <c r="J348" s="35">
        <v>0</v>
      </c>
      <c r="K348" s="35">
        <v>0</v>
      </c>
      <c r="L348" s="35">
        <v>0</v>
      </c>
      <c r="M348" s="35" t="s">
        <v>829</v>
      </c>
      <c r="N348" s="35" t="s">
        <v>830</v>
      </c>
      <c r="O348" s="35" t="s">
        <v>2</v>
      </c>
      <c r="P348" s="35">
        <v>13067</v>
      </c>
      <c r="Q348" s="35">
        <v>800000</v>
      </c>
      <c r="R348" s="35">
        <v>28133.48</v>
      </c>
      <c r="S348" s="35">
        <v>2038303</v>
      </c>
      <c r="T348" s="35">
        <v>1632382</v>
      </c>
      <c r="U348" s="35">
        <v>405921.6</v>
      </c>
      <c r="V348" s="35">
        <v>0.19914699999999999</v>
      </c>
      <c r="W348" s="35">
        <v>2592783</v>
      </c>
      <c r="X348" s="35">
        <v>1679751</v>
      </c>
      <c r="Y348" s="35">
        <v>913031.9</v>
      </c>
      <c r="Z348" s="35">
        <v>0.35214400000000001</v>
      </c>
      <c r="AA348" s="35">
        <v>115973.9</v>
      </c>
      <c r="AB348" s="35">
        <v>115973.9</v>
      </c>
      <c r="AC348" s="35">
        <v>0</v>
      </c>
      <c r="AD348" s="35">
        <v>0</v>
      </c>
      <c r="AE348" s="35">
        <v>2256.8119999999999</v>
      </c>
      <c r="AF348" s="35">
        <v>2256.8119999999999</v>
      </c>
      <c r="AG348" s="35">
        <v>0</v>
      </c>
      <c r="AH348" s="35">
        <v>0</v>
      </c>
      <c r="AI348" s="35">
        <v>627693.5</v>
      </c>
      <c r="AJ348" s="35">
        <v>-285338</v>
      </c>
      <c r="AK348" s="35">
        <v>2256.8119999999999</v>
      </c>
      <c r="AL348" s="35">
        <v>2256.8119999999999</v>
      </c>
      <c r="AM348" s="35">
        <v>2256.8119999999999</v>
      </c>
      <c r="AN348" s="35">
        <v>2256.8119999999999</v>
      </c>
      <c r="AO348" s="35">
        <v>2256.8119999999999</v>
      </c>
      <c r="AP348" s="35">
        <v>2256.8119999999999</v>
      </c>
      <c r="AQ348" s="35">
        <v>2256.8119999999999</v>
      </c>
      <c r="AR348" s="35">
        <v>2256.8119999999999</v>
      </c>
      <c r="AS348" s="35">
        <v>2256.8119999999999</v>
      </c>
      <c r="AT348" s="35">
        <v>2256.8119999999999</v>
      </c>
      <c r="AU348" s="35">
        <v>115973.9</v>
      </c>
      <c r="AV348" s="35">
        <v>115973.9</v>
      </c>
      <c r="AW348" s="35">
        <v>115973.9</v>
      </c>
      <c r="AX348" s="35">
        <v>115973.9</v>
      </c>
      <c r="AY348" s="35">
        <v>115973.9</v>
      </c>
      <c r="AZ348" s="35">
        <v>115973.9</v>
      </c>
      <c r="BA348" s="35">
        <v>115973.9</v>
      </c>
      <c r="BB348" s="35">
        <v>115973.9</v>
      </c>
      <c r="BC348" s="35">
        <v>115973.9</v>
      </c>
      <c r="BD348" s="35">
        <v>115973.9</v>
      </c>
      <c r="BE348" s="34"/>
    </row>
    <row r="349" spans="1:57" x14ac:dyDescent="0.25">
      <c r="A349" s="35" t="s">
        <v>177</v>
      </c>
      <c r="B349" s="35">
        <v>13069</v>
      </c>
      <c r="C349" s="35">
        <v>0</v>
      </c>
      <c r="D349" s="35">
        <v>0</v>
      </c>
      <c r="E349" s="35">
        <v>0</v>
      </c>
      <c r="F349" s="35">
        <v>0</v>
      </c>
      <c r="G349" s="35">
        <v>0</v>
      </c>
      <c r="H349" s="35">
        <v>0</v>
      </c>
      <c r="I349" s="35">
        <v>0</v>
      </c>
      <c r="J349" s="35">
        <v>0</v>
      </c>
      <c r="K349" s="35">
        <v>0</v>
      </c>
      <c r="L349" s="35">
        <v>0</v>
      </c>
      <c r="M349" s="35" t="s">
        <v>829</v>
      </c>
      <c r="N349" s="35" t="s">
        <v>830</v>
      </c>
      <c r="O349" s="35" t="s">
        <v>2</v>
      </c>
      <c r="P349" s="35">
        <v>13069</v>
      </c>
      <c r="Q349" s="35">
        <v>800000</v>
      </c>
      <c r="R349" s="35">
        <v>39386.870000000003</v>
      </c>
      <c r="S349" s="35">
        <v>13256570</v>
      </c>
      <c r="T349" s="35">
        <v>5542268</v>
      </c>
      <c r="U349" s="35">
        <v>7714302</v>
      </c>
      <c r="V349" s="35">
        <v>0.58192299999999997</v>
      </c>
      <c r="W349" s="35">
        <v>14420502</v>
      </c>
      <c r="X349" s="35">
        <v>5306250</v>
      </c>
      <c r="Y349" s="35">
        <v>9114253</v>
      </c>
      <c r="Z349" s="35">
        <v>0.63203399999999998</v>
      </c>
      <c r="AA349" s="35">
        <v>10327780</v>
      </c>
      <c r="AB349" s="35">
        <v>3559546</v>
      </c>
      <c r="AC349" s="35">
        <v>6768234</v>
      </c>
      <c r="AD349" s="35">
        <v>0.65534300000000001</v>
      </c>
      <c r="AE349" s="35">
        <v>10885417</v>
      </c>
      <c r="AF349" s="35">
        <v>3668667</v>
      </c>
      <c r="AG349" s="35">
        <v>7216750</v>
      </c>
      <c r="AH349" s="35">
        <v>0.66297399999999995</v>
      </c>
      <c r="AI349" s="35">
        <v>8713621</v>
      </c>
      <c r="AJ349" s="35">
        <v>6816118</v>
      </c>
      <c r="AK349" s="35">
        <v>10885417</v>
      </c>
      <c r="AL349" s="35">
        <v>10885417</v>
      </c>
      <c r="AM349" s="35">
        <v>10885417</v>
      </c>
      <c r="AN349" s="35">
        <v>10885417</v>
      </c>
      <c r="AO349" s="35">
        <v>10885417</v>
      </c>
      <c r="AP349" s="35">
        <v>10885417</v>
      </c>
      <c r="AQ349" s="35">
        <v>10885417</v>
      </c>
      <c r="AR349" s="35">
        <v>10885417</v>
      </c>
      <c r="AS349" s="35">
        <v>10885417</v>
      </c>
      <c r="AT349" s="35">
        <v>10885417</v>
      </c>
      <c r="AU349" s="35">
        <v>10327780</v>
      </c>
      <c r="AV349" s="35">
        <v>10327780</v>
      </c>
      <c r="AW349" s="35">
        <v>10327780</v>
      </c>
      <c r="AX349" s="35">
        <v>10327780</v>
      </c>
      <c r="AY349" s="35">
        <v>10327780</v>
      </c>
      <c r="AZ349" s="35">
        <v>10327780</v>
      </c>
      <c r="BA349" s="35">
        <v>10327780</v>
      </c>
      <c r="BB349" s="35">
        <v>10327780</v>
      </c>
      <c r="BC349" s="35">
        <v>10327780</v>
      </c>
      <c r="BD349" s="35">
        <v>10327780</v>
      </c>
      <c r="BE349" s="34"/>
    </row>
    <row r="350" spans="1:57" x14ac:dyDescent="0.25">
      <c r="A350" s="35" t="s">
        <v>609</v>
      </c>
      <c r="B350" s="35">
        <v>13071</v>
      </c>
      <c r="C350" s="35">
        <v>0</v>
      </c>
      <c r="D350" s="35">
        <v>0</v>
      </c>
      <c r="E350" s="35">
        <v>0</v>
      </c>
      <c r="F350" s="35">
        <v>0</v>
      </c>
      <c r="G350" s="35">
        <v>0</v>
      </c>
      <c r="H350" s="35">
        <v>0</v>
      </c>
      <c r="I350" s="35">
        <v>0</v>
      </c>
      <c r="J350" s="35">
        <v>0</v>
      </c>
      <c r="K350" s="35">
        <v>0</v>
      </c>
      <c r="L350" s="35">
        <v>0</v>
      </c>
      <c r="M350" s="35" t="s">
        <v>829</v>
      </c>
      <c r="N350" s="35" t="s">
        <v>830</v>
      </c>
      <c r="O350" s="35" t="s">
        <v>2</v>
      </c>
      <c r="P350" s="35">
        <v>13071</v>
      </c>
      <c r="Q350" s="35">
        <v>800000</v>
      </c>
      <c r="R350" s="35">
        <v>50640.26</v>
      </c>
      <c r="S350" s="35">
        <v>6879506</v>
      </c>
      <c r="T350" s="35">
        <v>5363707</v>
      </c>
      <c r="U350" s="35">
        <v>1515799</v>
      </c>
      <c r="V350" s="35">
        <v>0.220335</v>
      </c>
      <c r="W350" s="35">
        <v>5452618</v>
      </c>
      <c r="X350" s="35">
        <v>2227469</v>
      </c>
      <c r="Y350" s="35">
        <v>3225149</v>
      </c>
      <c r="Z350" s="35">
        <v>0.59148599999999996</v>
      </c>
      <c r="AA350" s="35">
        <v>350330.6</v>
      </c>
      <c r="AB350" s="35">
        <v>350330.6</v>
      </c>
      <c r="AC350" s="35">
        <v>0</v>
      </c>
      <c r="AD350" s="35">
        <v>0</v>
      </c>
      <c r="AE350" s="35">
        <v>166371.20000000001</v>
      </c>
      <c r="AF350" s="35">
        <v>166371.20000000001</v>
      </c>
      <c r="AG350" s="35">
        <v>0</v>
      </c>
      <c r="AH350" s="35">
        <v>0</v>
      </c>
      <c r="AI350" s="35">
        <v>2707487</v>
      </c>
      <c r="AJ350" s="35">
        <v>-517662</v>
      </c>
      <c r="AK350" s="35">
        <v>166371.20000000001</v>
      </c>
      <c r="AL350" s="35">
        <v>166371.20000000001</v>
      </c>
      <c r="AM350" s="35">
        <v>166371.20000000001</v>
      </c>
      <c r="AN350" s="35">
        <v>166371.20000000001</v>
      </c>
      <c r="AO350" s="35">
        <v>166371.20000000001</v>
      </c>
      <c r="AP350" s="35">
        <v>166371.20000000001</v>
      </c>
      <c r="AQ350" s="35">
        <v>166371.20000000001</v>
      </c>
      <c r="AR350" s="35">
        <v>166371.20000000001</v>
      </c>
      <c r="AS350" s="35">
        <v>166371.20000000001</v>
      </c>
      <c r="AT350" s="35">
        <v>166371.20000000001</v>
      </c>
      <c r="AU350" s="35">
        <v>350330.6</v>
      </c>
      <c r="AV350" s="35">
        <v>350330.6</v>
      </c>
      <c r="AW350" s="35">
        <v>350330.6</v>
      </c>
      <c r="AX350" s="35">
        <v>350330.6</v>
      </c>
      <c r="AY350" s="35">
        <v>350330.6</v>
      </c>
      <c r="AZ350" s="35">
        <v>350330.6</v>
      </c>
      <c r="BA350" s="35">
        <v>350330.6</v>
      </c>
      <c r="BB350" s="35">
        <v>350330.6</v>
      </c>
      <c r="BC350" s="35">
        <v>350330.6</v>
      </c>
      <c r="BD350" s="35">
        <v>350330.6</v>
      </c>
      <c r="BE350" s="34"/>
    </row>
    <row r="351" spans="1:57" x14ac:dyDescent="0.25">
      <c r="A351" s="35" t="s">
        <v>544</v>
      </c>
      <c r="B351" s="35">
        <v>13073</v>
      </c>
      <c r="C351" s="35">
        <v>0</v>
      </c>
      <c r="D351" s="35">
        <v>0</v>
      </c>
      <c r="E351" s="35">
        <v>0</v>
      </c>
      <c r="F351" s="35">
        <v>0</v>
      </c>
      <c r="G351" s="35">
        <v>0</v>
      </c>
      <c r="H351" s="35">
        <v>0</v>
      </c>
      <c r="I351" s="35">
        <v>0</v>
      </c>
      <c r="J351" s="35">
        <v>0</v>
      </c>
      <c r="K351" s="35">
        <v>0</v>
      </c>
      <c r="L351" s="35">
        <v>0</v>
      </c>
      <c r="M351" s="35" t="s">
        <v>829</v>
      </c>
      <c r="N351" s="35" t="s">
        <v>830</v>
      </c>
      <c r="O351" s="35" t="s">
        <v>2</v>
      </c>
      <c r="P351" s="35">
        <v>13073</v>
      </c>
      <c r="Q351" s="35">
        <v>800000</v>
      </c>
      <c r="R351" s="35">
        <v>31884.61</v>
      </c>
      <c r="S351" s="35">
        <v>6145751</v>
      </c>
      <c r="T351" s="35">
        <v>4441562</v>
      </c>
      <c r="U351" s="35">
        <v>1704189</v>
      </c>
      <c r="V351" s="35">
        <v>0.27729599999999999</v>
      </c>
      <c r="W351" s="35">
        <v>4007309</v>
      </c>
      <c r="X351" s="35">
        <v>1902457</v>
      </c>
      <c r="Y351" s="35">
        <v>2104853</v>
      </c>
      <c r="Z351" s="35">
        <v>0.52525299999999997</v>
      </c>
      <c r="AA351" s="35">
        <v>252113.2</v>
      </c>
      <c r="AB351" s="35">
        <v>243252.6</v>
      </c>
      <c r="AC351" s="35">
        <v>8860.5259999999998</v>
      </c>
      <c r="AD351" s="35">
        <v>3.5145000000000003E-2</v>
      </c>
      <c r="AE351" s="35">
        <v>102945</v>
      </c>
      <c r="AF351" s="35">
        <v>45772.480000000003</v>
      </c>
      <c r="AG351" s="35">
        <v>57172.57</v>
      </c>
      <c r="AH351" s="35">
        <v>0.55537000000000003</v>
      </c>
      <c r="AI351" s="35">
        <v>1783592</v>
      </c>
      <c r="AJ351" s="35">
        <v>-264088</v>
      </c>
      <c r="AK351" s="35">
        <v>102945</v>
      </c>
      <c r="AL351" s="35">
        <v>102945</v>
      </c>
      <c r="AM351" s="35">
        <v>102945</v>
      </c>
      <c r="AN351" s="35">
        <v>102945</v>
      </c>
      <c r="AO351" s="35">
        <v>102945</v>
      </c>
      <c r="AP351" s="35">
        <v>102945</v>
      </c>
      <c r="AQ351" s="35">
        <v>102945</v>
      </c>
      <c r="AR351" s="35">
        <v>102945</v>
      </c>
      <c r="AS351" s="35">
        <v>102945</v>
      </c>
      <c r="AT351" s="35">
        <v>102945</v>
      </c>
      <c r="AU351" s="35">
        <v>252113.2</v>
      </c>
      <c r="AV351" s="35">
        <v>252113.2</v>
      </c>
      <c r="AW351" s="35">
        <v>252113.2</v>
      </c>
      <c r="AX351" s="35">
        <v>252113.2</v>
      </c>
      <c r="AY351" s="35">
        <v>252113.2</v>
      </c>
      <c r="AZ351" s="35">
        <v>252113.2</v>
      </c>
      <c r="BA351" s="35">
        <v>252113.2</v>
      </c>
      <c r="BB351" s="35">
        <v>252113.2</v>
      </c>
      <c r="BC351" s="35">
        <v>252113.2</v>
      </c>
      <c r="BD351" s="35">
        <v>252113.2</v>
      </c>
      <c r="BE351" s="34"/>
    </row>
    <row r="352" spans="1:57" x14ac:dyDescent="0.25">
      <c r="A352" s="35" t="s">
        <v>611</v>
      </c>
      <c r="B352" s="35">
        <v>13076</v>
      </c>
      <c r="C352" s="35">
        <v>0</v>
      </c>
      <c r="D352" s="35">
        <v>0</v>
      </c>
      <c r="E352" s="35">
        <v>0</v>
      </c>
      <c r="F352" s="35">
        <v>0</v>
      </c>
      <c r="G352" s="35">
        <v>0</v>
      </c>
      <c r="H352" s="35">
        <v>0</v>
      </c>
      <c r="I352" s="35">
        <v>0</v>
      </c>
      <c r="J352" s="35">
        <v>0</v>
      </c>
      <c r="K352" s="35">
        <v>0</v>
      </c>
      <c r="L352" s="35">
        <v>0</v>
      </c>
      <c r="M352" s="35" t="s">
        <v>829</v>
      </c>
      <c r="N352" s="35" t="s">
        <v>830</v>
      </c>
      <c r="O352" s="35" t="s">
        <v>2</v>
      </c>
      <c r="P352" s="35">
        <v>13076</v>
      </c>
      <c r="Q352" s="35">
        <v>800000</v>
      </c>
      <c r="R352" s="35">
        <v>28133.48</v>
      </c>
      <c r="S352" s="35">
        <v>4007618</v>
      </c>
      <c r="T352" s="35">
        <v>4007618</v>
      </c>
      <c r="U352" s="35">
        <v>0</v>
      </c>
      <c r="V352" s="35">
        <v>0</v>
      </c>
      <c r="W352" s="35">
        <v>16459838</v>
      </c>
      <c r="X352" s="35">
        <v>16459838</v>
      </c>
      <c r="Y352" s="35">
        <v>0</v>
      </c>
      <c r="Z352" s="35">
        <v>0</v>
      </c>
      <c r="AA352" s="35">
        <v>2567252</v>
      </c>
      <c r="AB352" s="35">
        <v>2567252</v>
      </c>
      <c r="AC352" s="35">
        <v>0</v>
      </c>
      <c r="AD352" s="35">
        <v>0</v>
      </c>
      <c r="AE352" s="35">
        <v>11504892</v>
      </c>
      <c r="AF352" s="35">
        <v>11504892</v>
      </c>
      <c r="AG352" s="35">
        <v>0</v>
      </c>
      <c r="AH352" s="35">
        <v>0</v>
      </c>
      <c r="AI352" s="35">
        <v>-137693</v>
      </c>
      <c r="AJ352" s="35">
        <v>-137693</v>
      </c>
      <c r="AK352" s="35">
        <v>11504892</v>
      </c>
      <c r="AL352" s="35">
        <v>11504892</v>
      </c>
      <c r="AM352" s="35">
        <v>11504892</v>
      </c>
      <c r="AN352" s="35">
        <v>11504892</v>
      </c>
      <c r="AO352" s="35">
        <v>11504892</v>
      </c>
      <c r="AP352" s="35">
        <v>11504892</v>
      </c>
      <c r="AQ352" s="35">
        <v>11504892</v>
      </c>
      <c r="AR352" s="35">
        <v>11504892</v>
      </c>
      <c r="AS352" s="35">
        <v>11504892</v>
      </c>
      <c r="AT352" s="35">
        <v>11504892</v>
      </c>
      <c r="AU352" s="35">
        <v>2567252</v>
      </c>
      <c r="AV352" s="35">
        <v>2567252</v>
      </c>
      <c r="AW352" s="35">
        <v>2567252</v>
      </c>
      <c r="AX352" s="35">
        <v>2567252</v>
      </c>
      <c r="AY352" s="35">
        <v>2567252</v>
      </c>
      <c r="AZ352" s="35">
        <v>2567252</v>
      </c>
      <c r="BA352" s="35">
        <v>2567252</v>
      </c>
      <c r="BB352" s="35">
        <v>2567252</v>
      </c>
      <c r="BC352" s="35">
        <v>2567252</v>
      </c>
      <c r="BD352" s="35">
        <v>2567252</v>
      </c>
      <c r="BE352" s="34"/>
    </row>
    <row r="353" spans="1:57" x14ac:dyDescent="0.25">
      <c r="A353" s="35" t="s">
        <v>612</v>
      </c>
      <c r="B353" s="35">
        <v>13078</v>
      </c>
      <c r="C353" s="35">
        <v>0</v>
      </c>
      <c r="D353" s="35">
        <v>0</v>
      </c>
      <c r="E353" s="35">
        <v>0</v>
      </c>
      <c r="F353" s="35">
        <v>0</v>
      </c>
      <c r="G353" s="35">
        <v>0</v>
      </c>
      <c r="H353" s="35">
        <v>0</v>
      </c>
      <c r="I353" s="35">
        <v>0</v>
      </c>
      <c r="J353" s="35">
        <v>0</v>
      </c>
      <c r="K353" s="35">
        <v>0</v>
      </c>
      <c r="L353" s="35">
        <v>0</v>
      </c>
      <c r="M353" s="35" t="s">
        <v>829</v>
      </c>
      <c r="N353" s="35" t="s">
        <v>830</v>
      </c>
      <c r="O353" s="35" t="s">
        <v>2</v>
      </c>
      <c r="P353" s="35">
        <v>13078</v>
      </c>
      <c r="Q353" s="35">
        <v>800000</v>
      </c>
      <c r="R353" s="35">
        <v>41262.43</v>
      </c>
      <c r="S353" s="35">
        <v>6062894</v>
      </c>
      <c r="T353" s="35">
        <v>4766903</v>
      </c>
      <c r="U353" s="35">
        <v>1295991</v>
      </c>
      <c r="V353" s="35">
        <v>0.213758</v>
      </c>
      <c r="W353" s="35">
        <v>2975032</v>
      </c>
      <c r="X353" s="35">
        <v>1194731</v>
      </c>
      <c r="Y353" s="35">
        <v>1780301</v>
      </c>
      <c r="Z353" s="35">
        <v>0.598414</v>
      </c>
      <c r="AA353" s="35">
        <v>888152.7</v>
      </c>
      <c r="AB353" s="35">
        <v>888152.7</v>
      </c>
      <c r="AC353" s="35">
        <v>0</v>
      </c>
      <c r="AD353" s="35">
        <v>0</v>
      </c>
      <c r="AE353" s="35">
        <v>17416.740000000002</v>
      </c>
      <c r="AF353" s="35">
        <v>17416.740000000002</v>
      </c>
      <c r="AG353" s="35">
        <v>0</v>
      </c>
      <c r="AH353" s="35">
        <v>0</v>
      </c>
      <c r="AI353" s="35">
        <v>1359488</v>
      </c>
      <c r="AJ353" s="35">
        <v>-420812</v>
      </c>
      <c r="AK353" s="35">
        <v>17416.740000000002</v>
      </c>
      <c r="AL353" s="35">
        <v>17416.740000000002</v>
      </c>
      <c r="AM353" s="35">
        <v>17416.740000000002</v>
      </c>
      <c r="AN353" s="35">
        <v>17416.740000000002</v>
      </c>
      <c r="AO353" s="35">
        <v>17416.740000000002</v>
      </c>
      <c r="AP353" s="35">
        <v>17416.740000000002</v>
      </c>
      <c r="AQ353" s="35">
        <v>17416.740000000002</v>
      </c>
      <c r="AR353" s="35">
        <v>17416.740000000002</v>
      </c>
      <c r="AS353" s="35">
        <v>17416.740000000002</v>
      </c>
      <c r="AT353" s="35">
        <v>17416.740000000002</v>
      </c>
      <c r="AU353" s="35">
        <v>888152.7</v>
      </c>
      <c r="AV353" s="35">
        <v>888152.7</v>
      </c>
      <c r="AW353" s="35">
        <v>888152.7</v>
      </c>
      <c r="AX353" s="35">
        <v>888152.7</v>
      </c>
      <c r="AY353" s="35">
        <v>888152.7</v>
      </c>
      <c r="AZ353" s="35">
        <v>888152.7</v>
      </c>
      <c r="BA353" s="35">
        <v>888152.7</v>
      </c>
      <c r="BB353" s="35">
        <v>888152.7</v>
      </c>
      <c r="BC353" s="35">
        <v>888152.7</v>
      </c>
      <c r="BD353" s="35">
        <v>888152.7</v>
      </c>
      <c r="BE353" s="34"/>
    </row>
    <row r="354" spans="1:57" x14ac:dyDescent="0.25">
      <c r="A354" s="35" t="s">
        <v>538</v>
      </c>
      <c r="B354" s="35">
        <v>13081</v>
      </c>
      <c r="C354" s="35">
        <v>0</v>
      </c>
      <c r="D354" s="35">
        <v>0</v>
      </c>
      <c r="E354" s="35">
        <v>0</v>
      </c>
      <c r="F354" s="35">
        <v>0</v>
      </c>
      <c r="G354" s="35">
        <v>0</v>
      </c>
      <c r="H354" s="35">
        <v>0</v>
      </c>
      <c r="I354" s="35">
        <v>0</v>
      </c>
      <c r="J354" s="35">
        <v>0</v>
      </c>
      <c r="K354" s="35">
        <v>0</v>
      </c>
      <c r="L354" s="35">
        <v>0</v>
      </c>
      <c r="M354" s="35" t="s">
        <v>829</v>
      </c>
      <c r="N354" s="35" t="s">
        <v>830</v>
      </c>
      <c r="O354" s="35" t="s">
        <v>2</v>
      </c>
      <c r="P354" s="35">
        <v>13081</v>
      </c>
      <c r="Q354" s="35">
        <v>800000</v>
      </c>
      <c r="R354" s="35">
        <v>39386.870000000003</v>
      </c>
      <c r="S354" s="35">
        <v>3783588</v>
      </c>
      <c r="T354" s="35">
        <v>2878059</v>
      </c>
      <c r="U354" s="35">
        <v>905529.2</v>
      </c>
      <c r="V354" s="35">
        <v>0.23933099999999999</v>
      </c>
      <c r="W354" s="35">
        <v>2714346</v>
      </c>
      <c r="X354" s="35">
        <v>1157522</v>
      </c>
      <c r="Y354" s="35">
        <v>1556824</v>
      </c>
      <c r="Z354" s="35">
        <v>0.57355400000000001</v>
      </c>
      <c r="AA354" s="35">
        <v>194998.5</v>
      </c>
      <c r="AB354" s="35">
        <v>184811.7</v>
      </c>
      <c r="AC354" s="35">
        <v>10186.84</v>
      </c>
      <c r="AD354" s="35">
        <v>5.2241000000000003E-2</v>
      </c>
      <c r="AE354" s="35">
        <v>126012.4</v>
      </c>
      <c r="AF354" s="35">
        <v>60281.81</v>
      </c>
      <c r="AG354" s="35">
        <v>65730.63</v>
      </c>
      <c r="AH354" s="35">
        <v>0.52161999999999997</v>
      </c>
      <c r="AI354" s="35">
        <v>1153490</v>
      </c>
      <c r="AJ354" s="35">
        <v>-337603</v>
      </c>
      <c r="AK354" s="35">
        <v>126012.4</v>
      </c>
      <c r="AL354" s="35">
        <v>126012.4</v>
      </c>
      <c r="AM354" s="35">
        <v>126012.4</v>
      </c>
      <c r="AN354" s="35">
        <v>126012.4</v>
      </c>
      <c r="AO354" s="35">
        <v>126012.4</v>
      </c>
      <c r="AP354" s="35">
        <v>126012.4</v>
      </c>
      <c r="AQ354" s="35">
        <v>126012.4</v>
      </c>
      <c r="AR354" s="35">
        <v>126012.4</v>
      </c>
      <c r="AS354" s="35">
        <v>126012.4</v>
      </c>
      <c r="AT354" s="35">
        <v>126012.4</v>
      </c>
      <c r="AU354" s="35">
        <v>194998.5</v>
      </c>
      <c r="AV354" s="35">
        <v>194998.5</v>
      </c>
      <c r="AW354" s="35">
        <v>194998.5</v>
      </c>
      <c r="AX354" s="35">
        <v>194998.5</v>
      </c>
      <c r="AY354" s="35">
        <v>194998.5</v>
      </c>
      <c r="AZ354" s="35">
        <v>194998.5</v>
      </c>
      <c r="BA354" s="35">
        <v>194998.5</v>
      </c>
      <c r="BB354" s="35">
        <v>194998.5</v>
      </c>
      <c r="BC354" s="35">
        <v>194998.5</v>
      </c>
      <c r="BD354" s="35">
        <v>194998.5</v>
      </c>
      <c r="BE354" s="34"/>
    </row>
    <row r="355" spans="1:57" x14ac:dyDescent="0.25">
      <c r="A355" s="35" t="s">
        <v>613</v>
      </c>
      <c r="B355" s="35">
        <v>13084</v>
      </c>
      <c r="C355" s="35">
        <v>0</v>
      </c>
      <c r="D355" s="35">
        <v>0</v>
      </c>
      <c r="E355" s="35">
        <v>0</v>
      </c>
      <c r="F355" s="35">
        <v>0</v>
      </c>
      <c r="G355" s="35">
        <v>0</v>
      </c>
      <c r="H355" s="35">
        <v>0</v>
      </c>
      <c r="I355" s="35">
        <v>0</v>
      </c>
      <c r="J355" s="35">
        <v>0</v>
      </c>
      <c r="K355" s="35">
        <v>0</v>
      </c>
      <c r="L355" s="35">
        <v>0</v>
      </c>
      <c r="M355" s="35" t="s">
        <v>829</v>
      </c>
      <c r="N355" s="35" t="s">
        <v>830</v>
      </c>
      <c r="O355" s="35" t="s">
        <v>2</v>
      </c>
      <c r="P355" s="35">
        <v>13084</v>
      </c>
      <c r="Q355" s="35">
        <v>800000</v>
      </c>
      <c r="R355" s="35">
        <v>28133.48</v>
      </c>
      <c r="S355" s="35">
        <v>1220489</v>
      </c>
      <c r="T355" s="35">
        <v>1220489</v>
      </c>
      <c r="U355" s="35">
        <v>0</v>
      </c>
      <c r="V355" s="35">
        <v>0</v>
      </c>
      <c r="W355" s="35">
        <v>2763161</v>
      </c>
      <c r="X355" s="35">
        <v>2763161</v>
      </c>
      <c r="Y355" s="35">
        <v>0</v>
      </c>
      <c r="Z355" s="35">
        <v>0</v>
      </c>
      <c r="AA355" s="35">
        <v>16607.939999999999</v>
      </c>
      <c r="AB355" s="35">
        <v>16607.939999999999</v>
      </c>
      <c r="AC355" s="35">
        <v>0</v>
      </c>
      <c r="AD355" s="35">
        <v>0</v>
      </c>
      <c r="AE355" s="35">
        <v>159067.9</v>
      </c>
      <c r="AF355" s="35">
        <v>159067.9</v>
      </c>
      <c r="AG355" s="35">
        <v>0</v>
      </c>
      <c r="AH355" s="35">
        <v>0</v>
      </c>
      <c r="AI355" s="35">
        <v>-137693</v>
      </c>
      <c r="AJ355" s="35">
        <v>-137693</v>
      </c>
      <c r="AK355" s="35">
        <v>159067.9</v>
      </c>
      <c r="AL355" s="35">
        <v>159067.9</v>
      </c>
      <c r="AM355" s="35">
        <v>159067.9</v>
      </c>
      <c r="AN355" s="35">
        <v>159067.9</v>
      </c>
      <c r="AO355" s="35">
        <v>159067.9</v>
      </c>
      <c r="AP355" s="35">
        <v>159067.9</v>
      </c>
      <c r="AQ355" s="35">
        <v>159067.9</v>
      </c>
      <c r="AR355" s="35">
        <v>159067.9</v>
      </c>
      <c r="AS355" s="35">
        <v>159067.9</v>
      </c>
      <c r="AT355" s="35">
        <v>159067.9</v>
      </c>
      <c r="AU355" s="35">
        <v>16607.939999999999</v>
      </c>
      <c r="AV355" s="35">
        <v>16607.939999999999</v>
      </c>
      <c r="AW355" s="35">
        <v>16607.939999999999</v>
      </c>
      <c r="AX355" s="35">
        <v>16607.939999999999</v>
      </c>
      <c r="AY355" s="35">
        <v>16607.939999999999</v>
      </c>
      <c r="AZ355" s="35">
        <v>16607.939999999999</v>
      </c>
      <c r="BA355" s="35">
        <v>16607.939999999999</v>
      </c>
      <c r="BB355" s="35">
        <v>16607.939999999999</v>
      </c>
      <c r="BC355" s="35">
        <v>16607.939999999999</v>
      </c>
      <c r="BD355" s="35">
        <v>16607.939999999999</v>
      </c>
      <c r="BE355" s="34"/>
    </row>
    <row r="356" spans="1:57" x14ac:dyDescent="0.25">
      <c r="A356" s="35" t="s">
        <v>840</v>
      </c>
      <c r="B356" s="35">
        <v>13085</v>
      </c>
      <c r="C356" s="35">
        <v>0</v>
      </c>
      <c r="D356" s="35">
        <v>0</v>
      </c>
      <c r="E356" s="35">
        <v>0</v>
      </c>
      <c r="F356" s="35">
        <v>0</v>
      </c>
      <c r="G356" s="35">
        <v>0</v>
      </c>
      <c r="H356" s="35">
        <v>0</v>
      </c>
      <c r="I356" s="35">
        <v>0</v>
      </c>
      <c r="J356" s="35">
        <v>0</v>
      </c>
      <c r="K356" s="35">
        <v>0</v>
      </c>
      <c r="L356" s="35">
        <v>0</v>
      </c>
      <c r="M356" s="35" t="s">
        <v>829</v>
      </c>
      <c r="N356" s="35" t="s">
        <v>830</v>
      </c>
      <c r="O356" s="35" t="s">
        <v>2</v>
      </c>
      <c r="P356" s="35">
        <v>13085</v>
      </c>
      <c r="Q356" s="35">
        <v>800000</v>
      </c>
      <c r="R356" s="35">
        <v>28133.48</v>
      </c>
      <c r="S356" s="35">
        <v>244741.3</v>
      </c>
      <c r="T356" s="35">
        <v>236412.6</v>
      </c>
      <c r="U356" s="35">
        <v>8328.6839999999993</v>
      </c>
      <c r="V356" s="35">
        <v>3.4030999999999999E-2</v>
      </c>
      <c r="W356" s="35">
        <v>339630.9</v>
      </c>
      <c r="X356" s="35">
        <v>328344</v>
      </c>
      <c r="Y356" s="35">
        <v>11286.89</v>
      </c>
      <c r="Z356" s="35">
        <v>3.3232999999999999E-2</v>
      </c>
      <c r="AA356" s="35">
        <v>0</v>
      </c>
      <c r="AB356" s="35">
        <v>0</v>
      </c>
      <c r="AC356" s="35">
        <v>0</v>
      </c>
      <c r="AD356" s="35">
        <v>0</v>
      </c>
      <c r="AE356" s="35">
        <v>0</v>
      </c>
      <c r="AF356" s="35">
        <v>0</v>
      </c>
      <c r="AG356" s="35">
        <v>0</v>
      </c>
      <c r="AH356" s="35">
        <v>0</v>
      </c>
      <c r="AI356" s="35">
        <v>-126407</v>
      </c>
      <c r="AJ356" s="35">
        <v>-137693</v>
      </c>
      <c r="AK356" s="35">
        <v>0</v>
      </c>
      <c r="AL356" s="35">
        <v>0</v>
      </c>
      <c r="AM356" s="35">
        <v>0</v>
      </c>
      <c r="AN356" s="35">
        <v>0</v>
      </c>
      <c r="AO356" s="35">
        <v>0</v>
      </c>
      <c r="AP356" s="35">
        <v>0</v>
      </c>
      <c r="AQ356" s="35">
        <v>0</v>
      </c>
      <c r="AR356" s="35">
        <v>0</v>
      </c>
      <c r="AS356" s="35">
        <v>0</v>
      </c>
      <c r="AT356" s="35">
        <v>0</v>
      </c>
      <c r="AU356" s="35">
        <v>0</v>
      </c>
      <c r="AV356" s="35">
        <v>0</v>
      </c>
      <c r="AW356" s="35">
        <v>0</v>
      </c>
      <c r="AX356" s="35">
        <v>0</v>
      </c>
      <c r="AY356" s="35">
        <v>0</v>
      </c>
      <c r="AZ356" s="35">
        <v>0</v>
      </c>
      <c r="BA356" s="35">
        <v>0</v>
      </c>
      <c r="BB356" s="35">
        <v>0</v>
      </c>
      <c r="BC356" s="35">
        <v>0</v>
      </c>
      <c r="BD356" s="35">
        <v>0</v>
      </c>
      <c r="BE356" s="34"/>
    </row>
    <row r="357" spans="1:57" x14ac:dyDescent="0.25">
      <c r="A357" s="35" t="s">
        <v>614</v>
      </c>
      <c r="B357" s="35">
        <v>13086</v>
      </c>
      <c r="C357" s="35">
        <v>0</v>
      </c>
      <c r="D357" s="35">
        <v>0</v>
      </c>
      <c r="E357" s="35">
        <v>0</v>
      </c>
      <c r="F357" s="35">
        <v>0</v>
      </c>
      <c r="G357" s="35">
        <v>0</v>
      </c>
      <c r="H357" s="35">
        <v>0</v>
      </c>
      <c r="I357" s="35">
        <v>0</v>
      </c>
      <c r="J357" s="35">
        <v>0</v>
      </c>
      <c r="K357" s="35">
        <v>0</v>
      </c>
      <c r="L357" s="35">
        <v>0</v>
      </c>
      <c r="M357" s="35" t="s">
        <v>829</v>
      </c>
      <c r="N357" s="35" t="s">
        <v>830</v>
      </c>
      <c r="O357" s="35" t="s">
        <v>2</v>
      </c>
      <c r="P357" s="35">
        <v>13086</v>
      </c>
      <c r="Q357" s="35">
        <v>800000</v>
      </c>
      <c r="R357" s="35">
        <v>28133.48</v>
      </c>
      <c r="S357" s="35">
        <v>1407981</v>
      </c>
      <c r="T357" s="35">
        <v>1389814</v>
      </c>
      <c r="U357" s="35">
        <v>18166.669999999998</v>
      </c>
      <c r="V357" s="35">
        <v>1.2903E-2</v>
      </c>
      <c r="W357" s="35">
        <v>4816491</v>
      </c>
      <c r="X357" s="35">
        <v>4480224</v>
      </c>
      <c r="Y357" s="35">
        <v>336267.4</v>
      </c>
      <c r="Z357" s="35">
        <v>6.9816000000000003E-2</v>
      </c>
      <c r="AA357" s="35">
        <v>88818.38</v>
      </c>
      <c r="AB357" s="35">
        <v>88818.38</v>
      </c>
      <c r="AC357" s="35">
        <v>0</v>
      </c>
      <c r="AD357" s="35">
        <v>0</v>
      </c>
      <c r="AE357" s="35">
        <v>390553.1</v>
      </c>
      <c r="AF357" s="35">
        <v>390553.1</v>
      </c>
      <c r="AG357" s="35">
        <v>0</v>
      </c>
      <c r="AH357" s="35">
        <v>0</v>
      </c>
      <c r="AI357" s="35">
        <v>198303.9</v>
      </c>
      <c r="AJ357" s="35">
        <v>-137963</v>
      </c>
      <c r="AK357" s="35">
        <v>390553.1</v>
      </c>
      <c r="AL357" s="35">
        <v>390553.1</v>
      </c>
      <c r="AM357" s="35">
        <v>390553.1</v>
      </c>
      <c r="AN357" s="35">
        <v>390553.1</v>
      </c>
      <c r="AO357" s="35">
        <v>390553.1</v>
      </c>
      <c r="AP357" s="35">
        <v>390553.1</v>
      </c>
      <c r="AQ357" s="35">
        <v>390553.1</v>
      </c>
      <c r="AR357" s="35">
        <v>390553.1</v>
      </c>
      <c r="AS357" s="35">
        <v>390553.1</v>
      </c>
      <c r="AT357" s="35">
        <v>390553.1</v>
      </c>
      <c r="AU357" s="35">
        <v>88818.38</v>
      </c>
      <c r="AV357" s="35">
        <v>88818.38</v>
      </c>
      <c r="AW357" s="35">
        <v>88818.38</v>
      </c>
      <c r="AX357" s="35">
        <v>88818.38</v>
      </c>
      <c r="AY357" s="35">
        <v>88818.38</v>
      </c>
      <c r="AZ357" s="35">
        <v>88818.38</v>
      </c>
      <c r="BA357" s="35">
        <v>88818.38</v>
      </c>
      <c r="BB357" s="35">
        <v>88818.38</v>
      </c>
      <c r="BC357" s="35">
        <v>88818.38</v>
      </c>
      <c r="BD357" s="35">
        <v>88818.38</v>
      </c>
      <c r="BE357" s="34"/>
    </row>
    <row r="358" spans="1:57" x14ac:dyDescent="0.25">
      <c r="A358" s="35" t="s">
        <v>449</v>
      </c>
      <c r="B358" s="35">
        <v>13088</v>
      </c>
      <c r="C358" s="35">
        <v>0</v>
      </c>
      <c r="D358" s="35">
        <v>0</v>
      </c>
      <c r="E358" s="35">
        <v>0</v>
      </c>
      <c r="F358" s="35">
        <v>0</v>
      </c>
      <c r="G358" s="35">
        <v>0</v>
      </c>
      <c r="H358" s="35">
        <v>0</v>
      </c>
      <c r="I358" s="35">
        <v>0</v>
      </c>
      <c r="J358" s="35">
        <v>0</v>
      </c>
      <c r="K358" s="35">
        <v>0</v>
      </c>
      <c r="L358" s="35">
        <v>0</v>
      </c>
      <c r="M358" s="35" t="s">
        <v>829</v>
      </c>
      <c r="N358" s="35" t="s">
        <v>830</v>
      </c>
      <c r="O358" s="35" t="s">
        <v>2</v>
      </c>
      <c r="P358" s="35">
        <v>13088</v>
      </c>
      <c r="Q358" s="35">
        <v>800000</v>
      </c>
      <c r="R358" s="35">
        <v>28133.48</v>
      </c>
      <c r="S358" s="35">
        <v>3692909</v>
      </c>
      <c r="T358" s="35">
        <v>2591482</v>
      </c>
      <c r="U358" s="35">
        <v>1101427</v>
      </c>
      <c r="V358" s="35">
        <v>0.29825499999999999</v>
      </c>
      <c r="W358" s="35">
        <v>2635966</v>
      </c>
      <c r="X358" s="35">
        <v>1363554</v>
      </c>
      <c r="Y358" s="35">
        <v>1272412</v>
      </c>
      <c r="Z358" s="35">
        <v>0.48271199999999997</v>
      </c>
      <c r="AA358" s="35">
        <v>448516.4</v>
      </c>
      <c r="AB358" s="35">
        <v>240605.2</v>
      </c>
      <c r="AC358" s="35">
        <v>207911.1</v>
      </c>
      <c r="AD358" s="35">
        <v>0.46355299999999999</v>
      </c>
      <c r="AE358" s="35">
        <v>390192.4</v>
      </c>
      <c r="AF358" s="35">
        <v>172270.7</v>
      </c>
      <c r="AG358" s="35">
        <v>217921.7</v>
      </c>
      <c r="AH358" s="35">
        <v>0.55849800000000005</v>
      </c>
      <c r="AI358" s="35">
        <v>987073.7</v>
      </c>
      <c r="AJ358" s="35">
        <v>-67416.800000000003</v>
      </c>
      <c r="AK358" s="35">
        <v>390192.4</v>
      </c>
      <c r="AL358" s="35">
        <v>390192.4</v>
      </c>
      <c r="AM358" s="35">
        <v>390192.4</v>
      </c>
      <c r="AN358" s="35">
        <v>390192.4</v>
      </c>
      <c r="AO358" s="35">
        <v>390192.4</v>
      </c>
      <c r="AP358" s="35">
        <v>390192.4</v>
      </c>
      <c r="AQ358" s="35">
        <v>390192.4</v>
      </c>
      <c r="AR358" s="35">
        <v>390192.4</v>
      </c>
      <c r="AS358" s="35">
        <v>390192.4</v>
      </c>
      <c r="AT358" s="35">
        <v>390192.4</v>
      </c>
      <c r="AU358" s="35">
        <v>448516.4</v>
      </c>
      <c r="AV358" s="35">
        <v>448516.4</v>
      </c>
      <c r="AW358" s="35">
        <v>448516.4</v>
      </c>
      <c r="AX358" s="35">
        <v>448516.4</v>
      </c>
      <c r="AY358" s="35">
        <v>448516.4</v>
      </c>
      <c r="AZ358" s="35">
        <v>448516.4</v>
      </c>
      <c r="BA358" s="35">
        <v>448516.4</v>
      </c>
      <c r="BB358" s="35">
        <v>448516.4</v>
      </c>
      <c r="BC358" s="35">
        <v>448516.4</v>
      </c>
      <c r="BD358" s="35">
        <v>448516.4</v>
      </c>
      <c r="BE358" s="34"/>
    </row>
    <row r="359" spans="1:57" x14ac:dyDescent="0.25">
      <c r="A359" s="35" t="s">
        <v>408</v>
      </c>
      <c r="B359" s="35">
        <v>13089</v>
      </c>
      <c r="C359" s="35">
        <v>0</v>
      </c>
      <c r="D359" s="35">
        <v>0</v>
      </c>
      <c r="E359" s="35">
        <v>0</v>
      </c>
      <c r="F359" s="35">
        <v>0</v>
      </c>
      <c r="G359" s="35">
        <v>0</v>
      </c>
      <c r="H359" s="35">
        <v>0</v>
      </c>
      <c r="I359" s="35">
        <v>0</v>
      </c>
      <c r="J359" s="35">
        <v>0</v>
      </c>
      <c r="K359" s="35">
        <v>0</v>
      </c>
      <c r="L359" s="35">
        <v>0</v>
      </c>
      <c r="M359" s="35" t="s">
        <v>829</v>
      </c>
      <c r="N359" s="35" t="s">
        <v>830</v>
      </c>
      <c r="O359" s="35" t="s">
        <v>2</v>
      </c>
      <c r="P359" s="35">
        <v>13089</v>
      </c>
      <c r="Q359" s="35">
        <v>800000</v>
      </c>
      <c r="R359" s="35">
        <v>28133.48</v>
      </c>
      <c r="S359" s="35">
        <v>4372801</v>
      </c>
      <c r="T359" s="35">
        <v>3767482</v>
      </c>
      <c r="U359" s="35">
        <v>605319.4</v>
      </c>
      <c r="V359" s="35">
        <v>0.138428</v>
      </c>
      <c r="W359" s="35">
        <v>2565980</v>
      </c>
      <c r="X359" s="35">
        <v>1406377</v>
      </c>
      <c r="Y359" s="35">
        <v>1159602</v>
      </c>
      <c r="Z359" s="35">
        <v>0.45191399999999998</v>
      </c>
      <c r="AA359" s="35">
        <v>581511.30000000005</v>
      </c>
      <c r="AB359" s="35">
        <v>463910.9</v>
      </c>
      <c r="AC359" s="35">
        <v>117600.4</v>
      </c>
      <c r="AD359" s="35">
        <v>0.202232</v>
      </c>
      <c r="AE359" s="35">
        <v>461896.4</v>
      </c>
      <c r="AF359" s="35">
        <v>234380.6</v>
      </c>
      <c r="AG359" s="35">
        <v>227515.9</v>
      </c>
      <c r="AH359" s="35">
        <v>0.49256899999999998</v>
      </c>
      <c r="AI359" s="35">
        <v>1021909</v>
      </c>
      <c r="AJ359" s="35">
        <v>89822.399999999994</v>
      </c>
      <c r="AK359" s="35">
        <v>461896.4</v>
      </c>
      <c r="AL359" s="35">
        <v>461896.4</v>
      </c>
      <c r="AM359" s="35">
        <v>461896.4</v>
      </c>
      <c r="AN359" s="35">
        <v>461896.4</v>
      </c>
      <c r="AO359" s="35">
        <v>461896.4</v>
      </c>
      <c r="AP359" s="35">
        <v>461896.4</v>
      </c>
      <c r="AQ359" s="35">
        <v>461896.4</v>
      </c>
      <c r="AR359" s="35">
        <v>461896.4</v>
      </c>
      <c r="AS359" s="35">
        <v>461896.4</v>
      </c>
      <c r="AT359" s="35">
        <v>461896.4</v>
      </c>
      <c r="AU359" s="35">
        <v>581511.30000000005</v>
      </c>
      <c r="AV359" s="35">
        <v>581511.30000000005</v>
      </c>
      <c r="AW359" s="35">
        <v>581511.30000000005</v>
      </c>
      <c r="AX359" s="35">
        <v>581511.30000000005</v>
      </c>
      <c r="AY359" s="35">
        <v>581511.30000000005</v>
      </c>
      <c r="AZ359" s="35">
        <v>581511.30000000005</v>
      </c>
      <c r="BA359" s="35">
        <v>581511.30000000005</v>
      </c>
      <c r="BB359" s="35">
        <v>581511.30000000005</v>
      </c>
      <c r="BC359" s="35">
        <v>581511.30000000005</v>
      </c>
      <c r="BD359" s="35">
        <v>581511.30000000005</v>
      </c>
      <c r="BE359" s="34"/>
    </row>
    <row r="360" spans="1:57" x14ac:dyDescent="0.25">
      <c r="A360" s="35" t="s">
        <v>518</v>
      </c>
      <c r="B360" s="35">
        <v>13090</v>
      </c>
      <c r="C360" s="35">
        <v>0</v>
      </c>
      <c r="D360" s="35">
        <v>0</v>
      </c>
      <c r="E360" s="35">
        <v>0</v>
      </c>
      <c r="F360" s="35">
        <v>0</v>
      </c>
      <c r="G360" s="35">
        <v>0</v>
      </c>
      <c r="H360" s="35">
        <v>0</v>
      </c>
      <c r="I360" s="35">
        <v>0</v>
      </c>
      <c r="J360" s="35">
        <v>0</v>
      </c>
      <c r="K360" s="35">
        <v>0</v>
      </c>
      <c r="L360" s="35">
        <v>0</v>
      </c>
      <c r="M360" s="35" t="s">
        <v>829</v>
      </c>
      <c r="N360" s="35" t="s">
        <v>830</v>
      </c>
      <c r="O360" s="35" t="s">
        <v>2</v>
      </c>
      <c r="P360" s="35">
        <v>13090</v>
      </c>
      <c r="Q360" s="35">
        <v>800000</v>
      </c>
      <c r="R360" s="35">
        <v>39386.870000000003</v>
      </c>
      <c r="S360" s="35">
        <v>4015877</v>
      </c>
      <c r="T360" s="35">
        <v>2474456</v>
      </c>
      <c r="U360" s="35">
        <v>1541420</v>
      </c>
      <c r="V360" s="35">
        <v>0.38383200000000001</v>
      </c>
      <c r="W360" s="35">
        <v>4113128</v>
      </c>
      <c r="X360" s="35">
        <v>1778643</v>
      </c>
      <c r="Y360" s="35">
        <v>2334485</v>
      </c>
      <c r="Z360" s="35">
        <v>0.56756899999999999</v>
      </c>
      <c r="AA360" s="35">
        <v>154424.79999999999</v>
      </c>
      <c r="AB360" s="35">
        <v>119896.7</v>
      </c>
      <c r="AC360" s="35">
        <v>34528.160000000003</v>
      </c>
      <c r="AD360" s="35">
        <v>0.22359200000000001</v>
      </c>
      <c r="AE360" s="35">
        <v>143423.6</v>
      </c>
      <c r="AF360" s="35">
        <v>56297.82</v>
      </c>
      <c r="AG360" s="35">
        <v>87125.77</v>
      </c>
      <c r="AH360" s="35">
        <v>0.60747200000000001</v>
      </c>
      <c r="AI360" s="35">
        <v>1935204</v>
      </c>
      <c r="AJ360" s="35">
        <v>-312155</v>
      </c>
      <c r="AK360" s="35">
        <v>143423.6</v>
      </c>
      <c r="AL360" s="35">
        <v>143423.6</v>
      </c>
      <c r="AM360" s="35">
        <v>143423.6</v>
      </c>
      <c r="AN360" s="35">
        <v>143423.6</v>
      </c>
      <c r="AO360" s="35">
        <v>143423.6</v>
      </c>
      <c r="AP360" s="35">
        <v>143423.6</v>
      </c>
      <c r="AQ360" s="35">
        <v>143423.6</v>
      </c>
      <c r="AR360" s="35">
        <v>143423.6</v>
      </c>
      <c r="AS360" s="35">
        <v>143423.6</v>
      </c>
      <c r="AT360" s="35">
        <v>143423.6</v>
      </c>
      <c r="AU360" s="35">
        <v>154424.79999999999</v>
      </c>
      <c r="AV360" s="35">
        <v>154424.79999999999</v>
      </c>
      <c r="AW360" s="35">
        <v>154424.79999999999</v>
      </c>
      <c r="AX360" s="35">
        <v>154424.79999999999</v>
      </c>
      <c r="AY360" s="35">
        <v>154424.79999999999</v>
      </c>
      <c r="AZ360" s="35">
        <v>154424.79999999999</v>
      </c>
      <c r="BA360" s="35">
        <v>154424.79999999999</v>
      </c>
      <c r="BB360" s="35">
        <v>154424.79999999999</v>
      </c>
      <c r="BC360" s="35">
        <v>154424.79999999999</v>
      </c>
      <c r="BD360" s="35">
        <v>154424.79999999999</v>
      </c>
      <c r="BE360" s="34"/>
    </row>
    <row r="361" spans="1:57" x14ac:dyDescent="0.25">
      <c r="A361" s="35" t="s">
        <v>423</v>
      </c>
      <c r="B361" s="35">
        <v>13092</v>
      </c>
      <c r="C361" s="35">
        <v>0</v>
      </c>
      <c r="D361" s="35">
        <v>0</v>
      </c>
      <c r="E361" s="35">
        <v>0</v>
      </c>
      <c r="F361" s="35">
        <v>0</v>
      </c>
      <c r="G361" s="35">
        <v>0</v>
      </c>
      <c r="H361" s="35">
        <v>0</v>
      </c>
      <c r="I361" s="35">
        <v>0</v>
      </c>
      <c r="J361" s="35">
        <v>0</v>
      </c>
      <c r="K361" s="35">
        <v>0</v>
      </c>
      <c r="L361" s="35">
        <v>0</v>
      </c>
      <c r="M361" s="35" t="s">
        <v>829</v>
      </c>
      <c r="N361" s="35" t="s">
        <v>830</v>
      </c>
      <c r="O361" s="35" t="s">
        <v>2</v>
      </c>
      <c r="P361" s="35">
        <v>13092</v>
      </c>
      <c r="Q361" s="35">
        <v>800000</v>
      </c>
      <c r="R361" s="35">
        <v>30009.040000000001</v>
      </c>
      <c r="S361" s="35">
        <v>3796590</v>
      </c>
      <c r="T361" s="35">
        <v>2754942</v>
      </c>
      <c r="U361" s="35">
        <v>1041648</v>
      </c>
      <c r="V361" s="35">
        <v>0.274364</v>
      </c>
      <c r="W361" s="35">
        <v>2090266</v>
      </c>
      <c r="X361" s="35">
        <v>1067532</v>
      </c>
      <c r="Y361" s="35">
        <v>1022733</v>
      </c>
      <c r="Z361" s="35">
        <v>0.489284</v>
      </c>
      <c r="AA361" s="35">
        <v>841109.4</v>
      </c>
      <c r="AB361" s="35">
        <v>401748.2</v>
      </c>
      <c r="AC361" s="35">
        <v>439361.2</v>
      </c>
      <c r="AD361" s="35">
        <v>0.52235900000000002</v>
      </c>
      <c r="AE361" s="35">
        <v>574537.80000000005</v>
      </c>
      <c r="AF361" s="35">
        <v>260921.3</v>
      </c>
      <c r="AG361" s="35">
        <v>313616.5</v>
      </c>
      <c r="AH361" s="35">
        <v>0.54585899999999998</v>
      </c>
      <c r="AI361" s="35">
        <v>720302.3</v>
      </c>
      <c r="AJ361" s="35">
        <v>11185.43</v>
      </c>
      <c r="AK361" s="35">
        <v>574537.80000000005</v>
      </c>
      <c r="AL361" s="35">
        <v>574537.80000000005</v>
      </c>
      <c r="AM361" s="35">
        <v>574537.80000000005</v>
      </c>
      <c r="AN361" s="35">
        <v>574537.80000000005</v>
      </c>
      <c r="AO361" s="35">
        <v>574537.80000000005</v>
      </c>
      <c r="AP361" s="35">
        <v>574537.80000000005</v>
      </c>
      <c r="AQ361" s="35">
        <v>574537.80000000005</v>
      </c>
      <c r="AR361" s="35">
        <v>574537.80000000005</v>
      </c>
      <c r="AS361" s="35">
        <v>574537.80000000005</v>
      </c>
      <c r="AT361" s="35">
        <v>574537.80000000005</v>
      </c>
      <c r="AU361" s="35">
        <v>841109.4</v>
      </c>
      <c r="AV361" s="35">
        <v>841109.4</v>
      </c>
      <c r="AW361" s="35">
        <v>841109.4</v>
      </c>
      <c r="AX361" s="35">
        <v>841109.4</v>
      </c>
      <c r="AY361" s="35">
        <v>841109.4</v>
      </c>
      <c r="AZ361" s="35">
        <v>841109.4</v>
      </c>
      <c r="BA361" s="35">
        <v>841109.4</v>
      </c>
      <c r="BB361" s="35">
        <v>841109.4</v>
      </c>
      <c r="BC361" s="35">
        <v>841109.4</v>
      </c>
      <c r="BD361" s="35">
        <v>841109.4</v>
      </c>
      <c r="BE361" s="34"/>
    </row>
    <row r="362" spans="1:57" x14ac:dyDescent="0.25">
      <c r="A362" s="35" t="s">
        <v>495</v>
      </c>
      <c r="B362" s="35">
        <v>13096</v>
      </c>
      <c r="C362" s="35">
        <v>0</v>
      </c>
      <c r="D362" s="35">
        <v>0</v>
      </c>
      <c r="E362" s="35">
        <v>0</v>
      </c>
      <c r="F362" s="35">
        <v>0</v>
      </c>
      <c r="G362" s="35">
        <v>0</v>
      </c>
      <c r="H362" s="35">
        <v>0</v>
      </c>
      <c r="I362" s="35">
        <v>0</v>
      </c>
      <c r="J362" s="35">
        <v>0</v>
      </c>
      <c r="K362" s="35">
        <v>0</v>
      </c>
      <c r="L362" s="35">
        <v>0</v>
      </c>
      <c r="M362" s="35" t="s">
        <v>829</v>
      </c>
      <c r="N362" s="35" t="s">
        <v>830</v>
      </c>
      <c r="O362" s="35" t="s">
        <v>2</v>
      </c>
      <c r="P362" s="35">
        <v>13096</v>
      </c>
      <c r="Q362" s="35">
        <v>800000</v>
      </c>
      <c r="R362" s="35">
        <v>46889.13</v>
      </c>
      <c r="S362" s="35">
        <v>13129302</v>
      </c>
      <c r="T362" s="35">
        <v>10036930</v>
      </c>
      <c r="U362" s="35">
        <v>3092372</v>
      </c>
      <c r="V362" s="35">
        <v>0.23553199999999999</v>
      </c>
      <c r="W362" s="35">
        <v>16457870</v>
      </c>
      <c r="X362" s="35">
        <v>10828142</v>
      </c>
      <c r="Y362" s="35">
        <v>5629728</v>
      </c>
      <c r="Z362" s="35">
        <v>0.34206900000000001</v>
      </c>
      <c r="AA362" s="35">
        <v>873831</v>
      </c>
      <c r="AB362" s="35">
        <v>779790.8</v>
      </c>
      <c r="AC362" s="35">
        <v>94040.13</v>
      </c>
      <c r="AD362" s="35">
        <v>0.10761800000000001</v>
      </c>
      <c r="AE362" s="35">
        <v>1569141</v>
      </c>
      <c r="AF362" s="35">
        <v>1450770</v>
      </c>
      <c r="AG362" s="35">
        <v>118370.4</v>
      </c>
      <c r="AH362" s="35">
        <v>7.5436000000000003E-2</v>
      </c>
      <c r="AI362" s="35">
        <v>5150883</v>
      </c>
      <c r="AJ362" s="35">
        <v>-360475</v>
      </c>
      <c r="AK362" s="35">
        <v>1569141</v>
      </c>
      <c r="AL362" s="35">
        <v>1569141</v>
      </c>
      <c r="AM362" s="35">
        <v>1569141</v>
      </c>
      <c r="AN362" s="35">
        <v>1569141</v>
      </c>
      <c r="AO362" s="35">
        <v>1569141</v>
      </c>
      <c r="AP362" s="35">
        <v>1569141</v>
      </c>
      <c r="AQ362" s="35">
        <v>1569141</v>
      </c>
      <c r="AR362" s="35">
        <v>1569141</v>
      </c>
      <c r="AS362" s="35">
        <v>1569141</v>
      </c>
      <c r="AT362" s="35">
        <v>1569141</v>
      </c>
      <c r="AU362" s="35">
        <v>873831</v>
      </c>
      <c r="AV362" s="35">
        <v>873831</v>
      </c>
      <c r="AW362" s="35">
        <v>873831</v>
      </c>
      <c r="AX362" s="35">
        <v>873831</v>
      </c>
      <c r="AY362" s="35">
        <v>873831</v>
      </c>
      <c r="AZ362" s="35">
        <v>873831</v>
      </c>
      <c r="BA362" s="35">
        <v>873831</v>
      </c>
      <c r="BB362" s="35">
        <v>873831</v>
      </c>
      <c r="BC362" s="35">
        <v>873831</v>
      </c>
      <c r="BD362" s="35">
        <v>873831</v>
      </c>
      <c r="BE362" s="34"/>
    </row>
    <row r="363" spans="1:57" x14ac:dyDescent="0.25">
      <c r="A363" s="35" t="s">
        <v>179</v>
      </c>
      <c r="B363" s="35">
        <v>13098</v>
      </c>
      <c r="C363" s="35">
        <v>0</v>
      </c>
      <c r="D363" s="35">
        <v>0</v>
      </c>
      <c r="E363" s="35">
        <v>0</v>
      </c>
      <c r="F363" s="35">
        <v>0</v>
      </c>
      <c r="G363" s="35">
        <v>0</v>
      </c>
      <c r="H363" s="35">
        <v>0</v>
      </c>
      <c r="I363" s="35">
        <v>0</v>
      </c>
      <c r="J363" s="35">
        <v>0</v>
      </c>
      <c r="K363" s="35">
        <v>0</v>
      </c>
      <c r="L363" s="35">
        <v>0</v>
      </c>
      <c r="M363" s="35" t="s">
        <v>829</v>
      </c>
      <c r="N363" s="35" t="s">
        <v>830</v>
      </c>
      <c r="O363" s="35" t="s">
        <v>2</v>
      </c>
      <c r="P363" s="35">
        <v>13098</v>
      </c>
      <c r="Q363" s="35">
        <v>800000</v>
      </c>
      <c r="R363" s="35">
        <v>45013.56</v>
      </c>
      <c r="S363" s="35">
        <v>16327704</v>
      </c>
      <c r="T363" s="35">
        <v>8307904</v>
      </c>
      <c r="U363" s="35">
        <v>8019800</v>
      </c>
      <c r="V363" s="35">
        <v>0.49117699999999997</v>
      </c>
      <c r="W363" s="35">
        <v>15100069</v>
      </c>
      <c r="X363" s="35">
        <v>4888171</v>
      </c>
      <c r="Y363" s="35">
        <v>10211898</v>
      </c>
      <c r="Z363" s="35">
        <v>0.67628200000000005</v>
      </c>
      <c r="AA363" s="35">
        <v>10640617</v>
      </c>
      <c r="AB363" s="35">
        <v>3523043</v>
      </c>
      <c r="AC363" s="35">
        <v>7117574</v>
      </c>
      <c r="AD363" s="35">
        <v>0.668906</v>
      </c>
      <c r="AE363" s="35">
        <v>11679938</v>
      </c>
      <c r="AF363" s="35">
        <v>3405411</v>
      </c>
      <c r="AG363" s="35">
        <v>8274527</v>
      </c>
      <c r="AH363" s="35">
        <v>0.70843900000000004</v>
      </c>
      <c r="AI363" s="35">
        <v>9755549</v>
      </c>
      <c r="AJ363" s="35">
        <v>7818178</v>
      </c>
      <c r="AK363" s="35">
        <v>11679938</v>
      </c>
      <c r="AL363" s="35">
        <v>11679938</v>
      </c>
      <c r="AM363" s="35">
        <v>11679938</v>
      </c>
      <c r="AN363" s="35">
        <v>11679938</v>
      </c>
      <c r="AO363" s="35">
        <v>11679938</v>
      </c>
      <c r="AP363" s="35">
        <v>11679938</v>
      </c>
      <c r="AQ363" s="35">
        <v>11679938</v>
      </c>
      <c r="AR363" s="35">
        <v>11679938</v>
      </c>
      <c r="AS363" s="35">
        <v>11679938</v>
      </c>
      <c r="AT363" s="35">
        <v>11679938</v>
      </c>
      <c r="AU363" s="35">
        <v>10640617</v>
      </c>
      <c r="AV363" s="35">
        <v>10640617</v>
      </c>
      <c r="AW363" s="35">
        <v>10640617</v>
      </c>
      <c r="AX363" s="35">
        <v>10640617</v>
      </c>
      <c r="AY363" s="35">
        <v>10640617</v>
      </c>
      <c r="AZ363" s="35">
        <v>10640617</v>
      </c>
      <c r="BA363" s="35">
        <v>10640617</v>
      </c>
      <c r="BB363" s="35">
        <v>10640617</v>
      </c>
      <c r="BC363" s="35">
        <v>10640617</v>
      </c>
      <c r="BD363" s="35">
        <v>10640617</v>
      </c>
      <c r="BE363" s="34"/>
    </row>
    <row r="364" spans="1:57" x14ac:dyDescent="0.25">
      <c r="A364" s="35" t="s">
        <v>404</v>
      </c>
      <c r="B364" s="35">
        <v>13100</v>
      </c>
      <c r="C364" s="35">
        <v>0</v>
      </c>
      <c r="D364" s="35">
        <v>0</v>
      </c>
      <c r="E364" s="35">
        <v>0</v>
      </c>
      <c r="F364" s="35">
        <v>0</v>
      </c>
      <c r="G364" s="35">
        <v>0</v>
      </c>
      <c r="H364" s="35">
        <v>0</v>
      </c>
      <c r="I364" s="35">
        <v>0</v>
      </c>
      <c r="J364" s="35">
        <v>0</v>
      </c>
      <c r="K364" s="35">
        <v>0</v>
      </c>
      <c r="L364" s="35">
        <v>0</v>
      </c>
      <c r="M364" s="35" t="s">
        <v>829</v>
      </c>
      <c r="N364" s="35" t="s">
        <v>830</v>
      </c>
      <c r="O364" s="35" t="s">
        <v>2</v>
      </c>
      <c r="P364" s="35">
        <v>13100</v>
      </c>
      <c r="Q364" s="35">
        <v>800000</v>
      </c>
      <c r="R364" s="35">
        <v>28133.48</v>
      </c>
      <c r="S364" s="35">
        <v>4378245</v>
      </c>
      <c r="T364" s="35">
        <v>3185159</v>
      </c>
      <c r="U364" s="35">
        <v>1193086</v>
      </c>
      <c r="V364" s="35">
        <v>0.272503</v>
      </c>
      <c r="W364" s="35">
        <v>3448134</v>
      </c>
      <c r="X364" s="35">
        <v>1513349</v>
      </c>
      <c r="Y364" s="35">
        <v>1934784</v>
      </c>
      <c r="Z364" s="35">
        <v>0.56111100000000003</v>
      </c>
      <c r="AA364" s="35">
        <v>1281138</v>
      </c>
      <c r="AB364" s="35">
        <v>764752.8</v>
      </c>
      <c r="AC364" s="35">
        <v>516385.4</v>
      </c>
      <c r="AD364" s="35">
        <v>0.40306799999999998</v>
      </c>
      <c r="AE364" s="35">
        <v>847664.2</v>
      </c>
      <c r="AF364" s="35">
        <v>453657.7</v>
      </c>
      <c r="AG364" s="35">
        <v>394006.5</v>
      </c>
      <c r="AH364" s="35">
        <v>0.464814</v>
      </c>
      <c r="AI364" s="35">
        <v>1679108</v>
      </c>
      <c r="AJ364" s="35">
        <v>138330</v>
      </c>
      <c r="AK364" s="35">
        <v>847664.2</v>
      </c>
      <c r="AL364" s="35">
        <v>847664.2</v>
      </c>
      <c r="AM364" s="35">
        <v>847664.2</v>
      </c>
      <c r="AN364" s="35">
        <v>847664.2</v>
      </c>
      <c r="AO364" s="35">
        <v>847664.2</v>
      </c>
      <c r="AP364" s="35">
        <v>847664.2</v>
      </c>
      <c r="AQ364" s="35">
        <v>847664.2</v>
      </c>
      <c r="AR364" s="35">
        <v>847664.2</v>
      </c>
      <c r="AS364" s="35">
        <v>847664.2</v>
      </c>
      <c r="AT364" s="35">
        <v>847664.2</v>
      </c>
      <c r="AU364" s="35">
        <v>1281138</v>
      </c>
      <c r="AV364" s="35">
        <v>1281138</v>
      </c>
      <c r="AW364" s="35">
        <v>1281138</v>
      </c>
      <c r="AX364" s="35">
        <v>1281138</v>
      </c>
      <c r="AY364" s="35">
        <v>1281138</v>
      </c>
      <c r="AZ364" s="35">
        <v>1281138</v>
      </c>
      <c r="BA364" s="35">
        <v>1281138</v>
      </c>
      <c r="BB364" s="35">
        <v>1281138</v>
      </c>
      <c r="BC364" s="35">
        <v>1281138</v>
      </c>
      <c r="BD364" s="35">
        <v>1281138</v>
      </c>
      <c r="BE364" s="34"/>
    </row>
    <row r="365" spans="1:57" x14ac:dyDescent="0.25">
      <c r="A365" s="35" t="s">
        <v>436</v>
      </c>
      <c r="B365" s="35">
        <v>13103</v>
      </c>
      <c r="C365" s="35">
        <v>0</v>
      </c>
      <c r="D365" s="35">
        <v>0</v>
      </c>
      <c r="E365" s="35">
        <v>0</v>
      </c>
      <c r="F365" s="35">
        <v>0</v>
      </c>
      <c r="G365" s="35">
        <v>0</v>
      </c>
      <c r="H365" s="35">
        <v>0</v>
      </c>
      <c r="I365" s="35">
        <v>0</v>
      </c>
      <c r="J365" s="35">
        <v>0</v>
      </c>
      <c r="K365" s="35">
        <v>0</v>
      </c>
      <c r="L365" s="35">
        <v>0</v>
      </c>
      <c r="M365" s="35" t="s">
        <v>829</v>
      </c>
      <c r="N365" s="35" t="s">
        <v>830</v>
      </c>
      <c r="O365" s="35" t="s">
        <v>2</v>
      </c>
      <c r="P365" s="35">
        <v>13103</v>
      </c>
      <c r="Q365" s="35">
        <v>800000</v>
      </c>
      <c r="R365" s="35">
        <v>28133.48</v>
      </c>
      <c r="S365" s="35">
        <v>10082900</v>
      </c>
      <c r="T365" s="35">
        <v>6970876</v>
      </c>
      <c r="U365" s="35">
        <v>3112024</v>
      </c>
      <c r="V365" s="35">
        <v>0.30864399999999997</v>
      </c>
      <c r="W365" s="35">
        <v>9326442</v>
      </c>
      <c r="X365" s="35">
        <v>4867266</v>
      </c>
      <c r="Y365" s="35">
        <v>4459177</v>
      </c>
      <c r="Z365" s="35">
        <v>0.47812199999999999</v>
      </c>
      <c r="AA365" s="35">
        <v>1732543</v>
      </c>
      <c r="AB365" s="35">
        <v>1410357</v>
      </c>
      <c r="AC365" s="35">
        <v>322185.5</v>
      </c>
      <c r="AD365" s="35">
        <v>0.18596099999999999</v>
      </c>
      <c r="AE365" s="35">
        <v>628464.69999999995</v>
      </c>
      <c r="AF365" s="35">
        <v>350873.8</v>
      </c>
      <c r="AG365" s="35">
        <v>277591</v>
      </c>
      <c r="AH365" s="35">
        <v>0.44169700000000001</v>
      </c>
      <c r="AI365" s="35">
        <v>4321483</v>
      </c>
      <c r="AJ365" s="35">
        <v>139897.5</v>
      </c>
      <c r="AK365" s="35">
        <v>628464.69999999995</v>
      </c>
      <c r="AL365" s="35">
        <v>628464.69999999995</v>
      </c>
      <c r="AM365" s="35">
        <v>628464.69999999995</v>
      </c>
      <c r="AN365" s="35">
        <v>628464.69999999995</v>
      </c>
      <c r="AO365" s="35">
        <v>628464.69999999995</v>
      </c>
      <c r="AP365" s="35">
        <v>628464.69999999995</v>
      </c>
      <c r="AQ365" s="35">
        <v>628464.69999999995</v>
      </c>
      <c r="AR365" s="35">
        <v>628464.69999999995</v>
      </c>
      <c r="AS365" s="35">
        <v>628464.69999999995</v>
      </c>
      <c r="AT365" s="35">
        <v>628464.69999999995</v>
      </c>
      <c r="AU365" s="35">
        <v>1732543</v>
      </c>
      <c r="AV365" s="35">
        <v>1732543</v>
      </c>
      <c r="AW365" s="35">
        <v>1732543</v>
      </c>
      <c r="AX365" s="35">
        <v>1732543</v>
      </c>
      <c r="AY365" s="35">
        <v>1732543</v>
      </c>
      <c r="AZ365" s="35">
        <v>1732543</v>
      </c>
      <c r="BA365" s="35">
        <v>1732543</v>
      </c>
      <c r="BB365" s="35">
        <v>1732543</v>
      </c>
      <c r="BC365" s="35">
        <v>1732543</v>
      </c>
      <c r="BD365" s="35">
        <v>1732543</v>
      </c>
      <c r="BE365" s="34"/>
    </row>
    <row r="366" spans="1:57" x14ac:dyDescent="0.25">
      <c r="A366" s="35" t="s">
        <v>290</v>
      </c>
      <c r="B366" s="35">
        <v>13109</v>
      </c>
      <c r="C366" s="35">
        <v>0</v>
      </c>
      <c r="D366" s="35">
        <v>0</v>
      </c>
      <c r="E366" s="35">
        <v>0</v>
      </c>
      <c r="F366" s="35">
        <v>0</v>
      </c>
      <c r="G366" s="35">
        <v>0</v>
      </c>
      <c r="H366" s="35">
        <v>0</v>
      </c>
      <c r="I366" s="35">
        <v>0</v>
      </c>
      <c r="J366" s="35">
        <v>0</v>
      </c>
      <c r="K366" s="35">
        <v>0</v>
      </c>
      <c r="L366" s="35">
        <v>0</v>
      </c>
      <c r="M366" s="35" t="s">
        <v>829</v>
      </c>
      <c r="N366" s="35" t="s">
        <v>830</v>
      </c>
      <c r="O366" s="35" t="s">
        <v>2</v>
      </c>
      <c r="P366" s="35">
        <v>13109</v>
      </c>
      <c r="Q366" s="35">
        <v>800000</v>
      </c>
      <c r="R366" s="35">
        <v>97529.39</v>
      </c>
      <c r="S366" s="35">
        <v>14762071</v>
      </c>
      <c r="T366" s="35">
        <v>9136740</v>
      </c>
      <c r="U366" s="35">
        <v>5625330</v>
      </c>
      <c r="V366" s="35">
        <v>0.38106600000000002</v>
      </c>
      <c r="W366" s="35">
        <v>11467270</v>
      </c>
      <c r="X366" s="35">
        <v>2752235</v>
      </c>
      <c r="Y366" s="35">
        <v>8715034</v>
      </c>
      <c r="Z366" s="35">
        <v>0.759992</v>
      </c>
      <c r="AA366" s="35">
        <v>3444782</v>
      </c>
      <c r="AB366" s="35">
        <v>1532389</v>
      </c>
      <c r="AC366" s="35">
        <v>1912393</v>
      </c>
      <c r="AD366" s="35">
        <v>0.55515599999999998</v>
      </c>
      <c r="AE366" s="35">
        <v>1694485</v>
      </c>
      <c r="AF366" s="35">
        <v>319162.90000000002</v>
      </c>
      <c r="AG366" s="35">
        <v>1375322</v>
      </c>
      <c r="AH366" s="35">
        <v>0.81164599999999998</v>
      </c>
      <c r="AI366" s="35">
        <v>7735511</v>
      </c>
      <c r="AJ366" s="35">
        <v>395798.6</v>
      </c>
      <c r="AK366" s="35">
        <v>1694485</v>
      </c>
      <c r="AL366" s="35">
        <v>1694485</v>
      </c>
      <c r="AM366" s="35">
        <v>1694485</v>
      </c>
      <c r="AN366" s="35">
        <v>1694485</v>
      </c>
      <c r="AO366" s="35">
        <v>1694485</v>
      </c>
      <c r="AP366" s="35">
        <v>1694485</v>
      </c>
      <c r="AQ366" s="35">
        <v>1694485</v>
      </c>
      <c r="AR366" s="35">
        <v>1694485</v>
      </c>
      <c r="AS366" s="35">
        <v>1694485</v>
      </c>
      <c r="AT366" s="35">
        <v>1694485</v>
      </c>
      <c r="AU366" s="35">
        <v>3444782</v>
      </c>
      <c r="AV366" s="35">
        <v>3444782</v>
      </c>
      <c r="AW366" s="35">
        <v>3444782</v>
      </c>
      <c r="AX366" s="35">
        <v>3444782</v>
      </c>
      <c r="AY366" s="35">
        <v>3444782</v>
      </c>
      <c r="AZ366" s="35">
        <v>3444782</v>
      </c>
      <c r="BA366" s="35">
        <v>3444782</v>
      </c>
      <c r="BB366" s="35">
        <v>3444782</v>
      </c>
      <c r="BC366" s="35">
        <v>3444782</v>
      </c>
      <c r="BD366" s="35">
        <v>3444782</v>
      </c>
      <c r="BE366" s="34"/>
    </row>
    <row r="367" spans="1:57" x14ac:dyDescent="0.25">
      <c r="A367" s="35" t="s">
        <v>590</v>
      </c>
      <c r="B367" s="35">
        <v>13110</v>
      </c>
      <c r="C367" s="35">
        <v>0</v>
      </c>
      <c r="D367" s="35">
        <v>0</v>
      </c>
      <c r="E367" s="35">
        <v>0</v>
      </c>
      <c r="F367" s="35">
        <v>0</v>
      </c>
      <c r="G367" s="35">
        <v>0</v>
      </c>
      <c r="H367" s="35">
        <v>0</v>
      </c>
      <c r="I367" s="35">
        <v>0</v>
      </c>
      <c r="J367" s="35">
        <v>0</v>
      </c>
      <c r="K367" s="35">
        <v>0</v>
      </c>
      <c r="L367" s="35">
        <v>0</v>
      </c>
      <c r="M367" s="35" t="s">
        <v>829</v>
      </c>
      <c r="N367" s="35" t="s">
        <v>830</v>
      </c>
      <c r="O367" s="35" t="s">
        <v>2</v>
      </c>
      <c r="P367" s="35">
        <v>13110</v>
      </c>
      <c r="Q367" s="35">
        <v>800000</v>
      </c>
      <c r="R367" s="35">
        <v>28133.48</v>
      </c>
      <c r="S367" s="35">
        <v>987116.3</v>
      </c>
      <c r="T367" s="35">
        <v>903463.5</v>
      </c>
      <c r="U367" s="35">
        <v>83652.759999999995</v>
      </c>
      <c r="V367" s="35">
        <v>8.4745000000000001E-2</v>
      </c>
      <c r="W367" s="35">
        <v>1714074</v>
      </c>
      <c r="X367" s="35">
        <v>1309484</v>
      </c>
      <c r="Y367" s="35">
        <v>404589.6</v>
      </c>
      <c r="Z367" s="35">
        <v>0.23604</v>
      </c>
      <c r="AA367" s="35">
        <v>166984.9</v>
      </c>
      <c r="AB367" s="35">
        <v>164995.4</v>
      </c>
      <c r="AC367" s="35">
        <v>1989.4739999999999</v>
      </c>
      <c r="AD367" s="35">
        <v>1.1913999999999999E-2</v>
      </c>
      <c r="AE367" s="35">
        <v>52574.879999999997</v>
      </c>
      <c r="AF367" s="35">
        <v>45086.58</v>
      </c>
      <c r="AG367" s="35">
        <v>7488.299</v>
      </c>
      <c r="AH367" s="35">
        <v>0.142431</v>
      </c>
      <c r="AI367" s="35">
        <v>231753.1</v>
      </c>
      <c r="AJ367" s="35">
        <v>-165348</v>
      </c>
      <c r="AK367" s="35">
        <v>52574.879999999997</v>
      </c>
      <c r="AL367" s="35">
        <v>52574.879999999997</v>
      </c>
      <c r="AM367" s="35">
        <v>52574.879999999997</v>
      </c>
      <c r="AN367" s="35">
        <v>52574.879999999997</v>
      </c>
      <c r="AO367" s="35">
        <v>52574.879999999997</v>
      </c>
      <c r="AP367" s="35">
        <v>52574.879999999997</v>
      </c>
      <c r="AQ367" s="35">
        <v>52574.879999999997</v>
      </c>
      <c r="AR367" s="35">
        <v>52574.879999999997</v>
      </c>
      <c r="AS367" s="35">
        <v>52574.879999999997</v>
      </c>
      <c r="AT367" s="35">
        <v>52574.879999999997</v>
      </c>
      <c r="AU367" s="35">
        <v>166984.9</v>
      </c>
      <c r="AV367" s="35">
        <v>166984.9</v>
      </c>
      <c r="AW367" s="35">
        <v>166984.9</v>
      </c>
      <c r="AX367" s="35">
        <v>166984.9</v>
      </c>
      <c r="AY367" s="35">
        <v>166984.9</v>
      </c>
      <c r="AZ367" s="35">
        <v>166984.9</v>
      </c>
      <c r="BA367" s="35">
        <v>166984.9</v>
      </c>
      <c r="BB367" s="35">
        <v>166984.9</v>
      </c>
      <c r="BC367" s="35">
        <v>166984.9</v>
      </c>
      <c r="BD367" s="35">
        <v>166984.9</v>
      </c>
      <c r="BE367" s="34"/>
    </row>
    <row r="368" spans="1:57" x14ac:dyDescent="0.25">
      <c r="A368" s="35" t="s">
        <v>421</v>
      </c>
      <c r="B368" s="35">
        <v>13112</v>
      </c>
      <c r="C368" s="35">
        <v>0</v>
      </c>
      <c r="D368" s="35">
        <v>0</v>
      </c>
      <c r="E368" s="35">
        <v>0</v>
      </c>
      <c r="F368" s="35">
        <v>0</v>
      </c>
      <c r="G368" s="35">
        <v>0</v>
      </c>
      <c r="H368" s="35">
        <v>0</v>
      </c>
      <c r="I368" s="35">
        <v>0</v>
      </c>
      <c r="J368" s="35">
        <v>0</v>
      </c>
      <c r="K368" s="35">
        <v>0</v>
      </c>
      <c r="L368" s="35">
        <v>0</v>
      </c>
      <c r="M368" s="35" t="s">
        <v>829</v>
      </c>
      <c r="N368" s="35" t="s">
        <v>830</v>
      </c>
      <c r="O368" s="35" t="s">
        <v>2</v>
      </c>
      <c r="P368" s="35">
        <v>13112</v>
      </c>
      <c r="Q368" s="35">
        <v>800000</v>
      </c>
      <c r="R368" s="35">
        <v>86276</v>
      </c>
      <c r="S368" s="35">
        <v>12629345</v>
      </c>
      <c r="T368" s="35">
        <v>6759997</v>
      </c>
      <c r="U368" s="35">
        <v>5869349</v>
      </c>
      <c r="V368" s="35">
        <v>0.46473900000000001</v>
      </c>
      <c r="W368" s="35">
        <v>14942615</v>
      </c>
      <c r="X368" s="35">
        <v>4010407</v>
      </c>
      <c r="Y368" s="35">
        <v>10932207</v>
      </c>
      <c r="Z368" s="35">
        <v>0.73161299999999996</v>
      </c>
      <c r="AA368" s="35">
        <v>851066.8</v>
      </c>
      <c r="AB368" s="35">
        <v>441573.6</v>
      </c>
      <c r="AC368" s="35">
        <v>409493.2</v>
      </c>
      <c r="AD368" s="35">
        <v>0.481153</v>
      </c>
      <c r="AE368" s="35">
        <v>375479.6</v>
      </c>
      <c r="AF368" s="35">
        <v>85901.71</v>
      </c>
      <c r="AG368" s="35">
        <v>289577.90000000002</v>
      </c>
      <c r="AH368" s="35">
        <v>0.77122100000000005</v>
      </c>
      <c r="AI368" s="35">
        <v>10062187</v>
      </c>
      <c r="AJ368" s="35">
        <v>-580442</v>
      </c>
      <c r="AK368" s="35">
        <v>375479.6</v>
      </c>
      <c r="AL368" s="35">
        <v>375479.6</v>
      </c>
      <c r="AM368" s="35">
        <v>375479.6</v>
      </c>
      <c r="AN368" s="35">
        <v>375479.6</v>
      </c>
      <c r="AO368" s="35">
        <v>375479.6</v>
      </c>
      <c r="AP368" s="35">
        <v>375479.6</v>
      </c>
      <c r="AQ368" s="35">
        <v>375479.6</v>
      </c>
      <c r="AR368" s="35">
        <v>375479.6</v>
      </c>
      <c r="AS368" s="35">
        <v>375479.6</v>
      </c>
      <c r="AT368" s="35">
        <v>375479.6</v>
      </c>
      <c r="AU368" s="35">
        <v>851066.8</v>
      </c>
      <c r="AV368" s="35">
        <v>851066.8</v>
      </c>
      <c r="AW368" s="35">
        <v>851066.8</v>
      </c>
      <c r="AX368" s="35">
        <v>851066.8</v>
      </c>
      <c r="AY368" s="35">
        <v>851066.8</v>
      </c>
      <c r="AZ368" s="35">
        <v>851066.8</v>
      </c>
      <c r="BA368" s="35">
        <v>851066.8</v>
      </c>
      <c r="BB368" s="35">
        <v>851066.8</v>
      </c>
      <c r="BC368" s="35">
        <v>851066.8</v>
      </c>
      <c r="BD368" s="35">
        <v>851066.8</v>
      </c>
      <c r="BE368" s="34"/>
    </row>
    <row r="369" spans="1:57" x14ac:dyDescent="0.25">
      <c r="A369" s="35" t="s">
        <v>282</v>
      </c>
      <c r="B369" s="35">
        <v>13114</v>
      </c>
      <c r="C369" s="35">
        <v>0</v>
      </c>
      <c r="D369" s="35">
        <v>0</v>
      </c>
      <c r="E369" s="35">
        <v>0</v>
      </c>
      <c r="F369" s="35">
        <v>0</v>
      </c>
      <c r="G369" s="35">
        <v>0</v>
      </c>
      <c r="H369" s="35">
        <v>0</v>
      </c>
      <c r="I369" s="35">
        <v>0</v>
      </c>
      <c r="J369" s="35">
        <v>0</v>
      </c>
      <c r="K369" s="35">
        <v>0</v>
      </c>
      <c r="L369" s="35">
        <v>0</v>
      </c>
      <c r="M369" s="35" t="s">
        <v>829</v>
      </c>
      <c r="N369" s="35" t="s">
        <v>830</v>
      </c>
      <c r="O369" s="35" t="s">
        <v>2</v>
      </c>
      <c r="P369" s="35">
        <v>13114</v>
      </c>
      <c r="Q369" s="35">
        <v>800000</v>
      </c>
      <c r="R369" s="35">
        <v>127538.4</v>
      </c>
      <c r="S369" s="35">
        <v>8776243</v>
      </c>
      <c r="T369" s="35">
        <v>3708743</v>
      </c>
      <c r="U369" s="35">
        <v>5067500</v>
      </c>
      <c r="V369" s="35">
        <v>0.57741100000000001</v>
      </c>
      <c r="W369" s="35">
        <v>9479787</v>
      </c>
      <c r="X369" s="35">
        <v>1721742</v>
      </c>
      <c r="Y369" s="35">
        <v>7758045</v>
      </c>
      <c r="Z369" s="35">
        <v>0.81837800000000005</v>
      </c>
      <c r="AA369" s="35">
        <v>1699198</v>
      </c>
      <c r="AB369" s="35">
        <v>631400.30000000005</v>
      </c>
      <c r="AC369" s="35">
        <v>1067798</v>
      </c>
      <c r="AD369" s="35">
        <v>0.628413</v>
      </c>
      <c r="AE369" s="35">
        <v>1787497</v>
      </c>
      <c r="AF369" s="35">
        <v>263345.59999999998</v>
      </c>
      <c r="AG369" s="35">
        <v>1524151</v>
      </c>
      <c r="AH369" s="35">
        <v>0.85267400000000004</v>
      </c>
      <c r="AI369" s="35">
        <v>6470880</v>
      </c>
      <c r="AJ369" s="35">
        <v>236986.1</v>
      </c>
      <c r="AK369" s="35">
        <v>1787497</v>
      </c>
      <c r="AL369" s="35">
        <v>1787497</v>
      </c>
      <c r="AM369" s="35">
        <v>1787497</v>
      </c>
      <c r="AN369" s="35">
        <v>1787497</v>
      </c>
      <c r="AO369" s="35">
        <v>1787497</v>
      </c>
      <c r="AP369" s="35">
        <v>1787497</v>
      </c>
      <c r="AQ369" s="35">
        <v>1787497</v>
      </c>
      <c r="AR369" s="35">
        <v>1787497</v>
      </c>
      <c r="AS369" s="35">
        <v>1787497</v>
      </c>
      <c r="AT369" s="35">
        <v>1787497</v>
      </c>
      <c r="AU369" s="35">
        <v>1699198</v>
      </c>
      <c r="AV369" s="35">
        <v>1699198</v>
      </c>
      <c r="AW369" s="35">
        <v>1699198</v>
      </c>
      <c r="AX369" s="35">
        <v>1699198</v>
      </c>
      <c r="AY369" s="35">
        <v>1699198</v>
      </c>
      <c r="AZ369" s="35">
        <v>1699198</v>
      </c>
      <c r="BA369" s="35">
        <v>1699198</v>
      </c>
      <c r="BB369" s="35">
        <v>1699198</v>
      </c>
      <c r="BC369" s="35">
        <v>1699198</v>
      </c>
      <c r="BD369" s="35">
        <v>1699198</v>
      </c>
      <c r="BE369" s="34"/>
    </row>
    <row r="370" spans="1:57" x14ac:dyDescent="0.25">
      <c r="A370" s="35" t="s">
        <v>129</v>
      </c>
      <c r="B370" s="35">
        <v>13119</v>
      </c>
      <c r="C370" s="35">
        <v>0</v>
      </c>
      <c r="D370" s="35">
        <v>0</v>
      </c>
      <c r="E370" s="35">
        <v>0</v>
      </c>
      <c r="F370" s="35">
        <v>0</v>
      </c>
      <c r="G370" s="35">
        <v>0</v>
      </c>
      <c r="H370" s="35">
        <v>0</v>
      </c>
      <c r="I370" s="35">
        <v>0</v>
      </c>
      <c r="J370" s="35">
        <v>0</v>
      </c>
      <c r="K370" s="35">
        <v>0</v>
      </c>
      <c r="L370" s="35">
        <v>0</v>
      </c>
      <c r="M370" s="35" t="s">
        <v>829</v>
      </c>
      <c r="N370" s="35" t="s">
        <v>830</v>
      </c>
      <c r="O370" s="35" t="s">
        <v>2</v>
      </c>
      <c r="P370" s="35">
        <v>13119</v>
      </c>
      <c r="Q370" s="35">
        <v>800000</v>
      </c>
      <c r="R370" s="35">
        <v>28133.48</v>
      </c>
      <c r="S370" s="35">
        <v>8740213</v>
      </c>
      <c r="T370" s="35">
        <v>4540273</v>
      </c>
      <c r="U370" s="35">
        <v>4199940</v>
      </c>
      <c r="V370" s="35">
        <v>0.48053099999999999</v>
      </c>
      <c r="W370" s="35">
        <v>40773329</v>
      </c>
      <c r="X370" s="35">
        <v>20949356</v>
      </c>
      <c r="Y370" s="35">
        <v>19823972</v>
      </c>
      <c r="Z370" s="35">
        <v>0.48620000000000002</v>
      </c>
      <c r="AA370" s="35">
        <v>7176229</v>
      </c>
      <c r="AB370" s="35">
        <v>3555649</v>
      </c>
      <c r="AC370" s="35">
        <v>3620580</v>
      </c>
      <c r="AD370" s="35">
        <v>0.50452399999999997</v>
      </c>
      <c r="AE370" s="35">
        <v>32042470</v>
      </c>
      <c r="AF370" s="35">
        <v>16418384</v>
      </c>
      <c r="AG370" s="35">
        <v>15624086</v>
      </c>
      <c r="AH370" s="35">
        <v>0.48760599999999998</v>
      </c>
      <c r="AI370" s="35">
        <v>19568875</v>
      </c>
      <c r="AJ370" s="35">
        <v>15368988</v>
      </c>
      <c r="AK370" s="35">
        <v>32042470</v>
      </c>
      <c r="AL370" s="35">
        <v>32042470</v>
      </c>
      <c r="AM370" s="35">
        <v>32042470</v>
      </c>
      <c r="AN370" s="35">
        <v>32042470</v>
      </c>
      <c r="AO370" s="35">
        <v>32042470</v>
      </c>
      <c r="AP370" s="35">
        <v>32042470</v>
      </c>
      <c r="AQ370" s="35">
        <v>32042470</v>
      </c>
      <c r="AR370" s="35">
        <v>32042470</v>
      </c>
      <c r="AS370" s="35">
        <v>32042470</v>
      </c>
      <c r="AT370" s="35">
        <v>32042470</v>
      </c>
      <c r="AU370" s="35">
        <v>7176229</v>
      </c>
      <c r="AV370" s="35">
        <v>7176229</v>
      </c>
      <c r="AW370" s="35">
        <v>7176229</v>
      </c>
      <c r="AX370" s="35">
        <v>7176229</v>
      </c>
      <c r="AY370" s="35">
        <v>7176229</v>
      </c>
      <c r="AZ370" s="35">
        <v>7176229</v>
      </c>
      <c r="BA370" s="35">
        <v>7176229</v>
      </c>
      <c r="BB370" s="35">
        <v>7176229</v>
      </c>
      <c r="BC370" s="35">
        <v>7176229</v>
      </c>
      <c r="BD370" s="35">
        <v>7176229</v>
      </c>
      <c r="BE370" s="34"/>
    </row>
    <row r="371" spans="1:57" x14ac:dyDescent="0.25">
      <c r="A371" s="35" t="s">
        <v>445</v>
      </c>
      <c r="B371" s="35">
        <v>13120</v>
      </c>
      <c r="C371" s="35">
        <v>0</v>
      </c>
      <c r="D371" s="35">
        <v>0</v>
      </c>
      <c r="E371" s="35">
        <v>0</v>
      </c>
      <c r="F371" s="35">
        <v>0</v>
      </c>
      <c r="G371" s="35">
        <v>0</v>
      </c>
      <c r="H371" s="35">
        <v>0</v>
      </c>
      <c r="I371" s="35">
        <v>0</v>
      </c>
      <c r="J371" s="35">
        <v>0</v>
      </c>
      <c r="K371" s="35">
        <v>0</v>
      </c>
      <c r="L371" s="35">
        <v>0</v>
      </c>
      <c r="M371" s="35" t="s">
        <v>829</v>
      </c>
      <c r="N371" s="35" t="s">
        <v>830</v>
      </c>
      <c r="O371" s="35" t="s">
        <v>2</v>
      </c>
      <c r="P371" s="35">
        <v>13120</v>
      </c>
      <c r="Q371" s="35">
        <v>800000</v>
      </c>
      <c r="R371" s="35">
        <v>28133.48</v>
      </c>
      <c r="S371" s="35">
        <v>3665322</v>
      </c>
      <c r="T371" s="35">
        <v>2668109</v>
      </c>
      <c r="U371" s="35">
        <v>997213.2</v>
      </c>
      <c r="V371" s="35">
        <v>0.272067</v>
      </c>
      <c r="W371" s="35">
        <v>3965670</v>
      </c>
      <c r="X371" s="35">
        <v>2113018</v>
      </c>
      <c r="Y371" s="35">
        <v>1852652</v>
      </c>
      <c r="Z371" s="35">
        <v>0.46717199999999998</v>
      </c>
      <c r="AA371" s="35">
        <v>729332</v>
      </c>
      <c r="AB371" s="35">
        <v>537729.6</v>
      </c>
      <c r="AC371" s="35">
        <v>191602.4</v>
      </c>
      <c r="AD371" s="35">
        <v>0.26270900000000003</v>
      </c>
      <c r="AE371" s="35">
        <v>542440</v>
      </c>
      <c r="AF371" s="35">
        <v>315158.2</v>
      </c>
      <c r="AG371" s="35">
        <v>227281.8</v>
      </c>
      <c r="AH371" s="35">
        <v>0.41899900000000001</v>
      </c>
      <c r="AI371" s="35">
        <v>1714959</v>
      </c>
      <c r="AJ371" s="35">
        <v>89588.32</v>
      </c>
      <c r="AK371" s="35">
        <v>542440</v>
      </c>
      <c r="AL371" s="35">
        <v>542440</v>
      </c>
      <c r="AM371" s="35">
        <v>542440</v>
      </c>
      <c r="AN371" s="35">
        <v>542440</v>
      </c>
      <c r="AO371" s="35">
        <v>542440</v>
      </c>
      <c r="AP371" s="35">
        <v>542440</v>
      </c>
      <c r="AQ371" s="35">
        <v>542440</v>
      </c>
      <c r="AR371" s="35">
        <v>542440</v>
      </c>
      <c r="AS371" s="35">
        <v>542440</v>
      </c>
      <c r="AT371" s="35">
        <v>542440</v>
      </c>
      <c r="AU371" s="35">
        <v>729332</v>
      </c>
      <c r="AV371" s="35">
        <v>729332</v>
      </c>
      <c r="AW371" s="35">
        <v>729332</v>
      </c>
      <c r="AX371" s="35">
        <v>729332</v>
      </c>
      <c r="AY371" s="35">
        <v>729332</v>
      </c>
      <c r="AZ371" s="35">
        <v>729332</v>
      </c>
      <c r="BA371" s="35">
        <v>729332</v>
      </c>
      <c r="BB371" s="35">
        <v>729332</v>
      </c>
      <c r="BC371" s="35">
        <v>729332</v>
      </c>
      <c r="BD371" s="35">
        <v>729332</v>
      </c>
      <c r="BE371" s="34"/>
    </row>
    <row r="372" spans="1:57" x14ac:dyDescent="0.25">
      <c r="A372" s="35" t="s">
        <v>618</v>
      </c>
      <c r="B372" s="35">
        <v>13121</v>
      </c>
      <c r="C372" s="35">
        <v>0</v>
      </c>
      <c r="D372" s="35">
        <v>0</v>
      </c>
      <c r="E372" s="35">
        <v>0</v>
      </c>
      <c r="F372" s="35">
        <v>0</v>
      </c>
      <c r="G372" s="35">
        <v>0</v>
      </c>
      <c r="H372" s="35">
        <v>0</v>
      </c>
      <c r="I372" s="35">
        <v>0</v>
      </c>
      <c r="J372" s="35">
        <v>0</v>
      </c>
      <c r="K372" s="35">
        <v>0</v>
      </c>
      <c r="L372" s="35">
        <v>0</v>
      </c>
      <c r="M372" s="35" t="s">
        <v>829</v>
      </c>
      <c r="N372" s="35" t="s">
        <v>830</v>
      </c>
      <c r="O372" s="35" t="s">
        <v>2</v>
      </c>
      <c r="P372" s="35">
        <v>13121</v>
      </c>
      <c r="Q372" s="35">
        <v>800000</v>
      </c>
      <c r="R372" s="35">
        <v>31884.61</v>
      </c>
      <c r="S372" s="35">
        <v>2192852</v>
      </c>
      <c r="T372" s="35">
        <v>1996229</v>
      </c>
      <c r="U372" s="35">
        <v>196622.9</v>
      </c>
      <c r="V372" s="35">
        <v>8.9664999999999995E-2</v>
      </c>
      <c r="W372" s="35">
        <v>3305819</v>
      </c>
      <c r="X372" s="35">
        <v>1874056</v>
      </c>
      <c r="Y372" s="35">
        <v>1431764</v>
      </c>
      <c r="Z372" s="35">
        <v>0.43310399999999999</v>
      </c>
      <c r="AA372" s="35">
        <v>99822.68</v>
      </c>
      <c r="AB372" s="35">
        <v>99822.68</v>
      </c>
      <c r="AC372" s="35">
        <v>0</v>
      </c>
      <c r="AD372" s="35">
        <v>0</v>
      </c>
      <c r="AE372" s="35">
        <v>1670.3209999999999</v>
      </c>
      <c r="AF372" s="35">
        <v>1670.3209999999999</v>
      </c>
      <c r="AG372" s="35">
        <v>0</v>
      </c>
      <c r="AH372" s="35">
        <v>0</v>
      </c>
      <c r="AI372" s="35">
        <v>1110503</v>
      </c>
      <c r="AJ372" s="35">
        <v>-321261</v>
      </c>
      <c r="AK372" s="35">
        <v>1670.3209999999999</v>
      </c>
      <c r="AL372" s="35">
        <v>1670.3209999999999</v>
      </c>
      <c r="AM372" s="35">
        <v>1670.3209999999999</v>
      </c>
      <c r="AN372" s="35">
        <v>1670.3209999999999</v>
      </c>
      <c r="AO372" s="35">
        <v>1670.3209999999999</v>
      </c>
      <c r="AP372" s="35">
        <v>1670.3209999999999</v>
      </c>
      <c r="AQ372" s="35">
        <v>1670.3209999999999</v>
      </c>
      <c r="AR372" s="35">
        <v>1670.3209999999999</v>
      </c>
      <c r="AS372" s="35">
        <v>1670.3209999999999</v>
      </c>
      <c r="AT372" s="35">
        <v>1670.3209999999999</v>
      </c>
      <c r="AU372" s="35">
        <v>99822.68</v>
      </c>
      <c r="AV372" s="35">
        <v>99822.68</v>
      </c>
      <c r="AW372" s="35">
        <v>99822.68</v>
      </c>
      <c r="AX372" s="35">
        <v>99822.68</v>
      </c>
      <c r="AY372" s="35">
        <v>99822.68</v>
      </c>
      <c r="AZ372" s="35">
        <v>99822.68</v>
      </c>
      <c r="BA372" s="35">
        <v>99822.68</v>
      </c>
      <c r="BB372" s="35">
        <v>99822.68</v>
      </c>
      <c r="BC372" s="35">
        <v>99822.68</v>
      </c>
      <c r="BD372" s="35">
        <v>99822.68</v>
      </c>
      <c r="BE372" s="34"/>
    </row>
    <row r="373" spans="1:57" x14ac:dyDescent="0.25">
      <c r="A373" s="35" t="s">
        <v>550</v>
      </c>
      <c r="B373" s="35">
        <v>13122</v>
      </c>
      <c r="C373" s="35">
        <v>0</v>
      </c>
      <c r="D373" s="35">
        <v>0</v>
      </c>
      <c r="E373" s="35">
        <v>0</v>
      </c>
      <c r="F373" s="35">
        <v>0</v>
      </c>
      <c r="G373" s="35">
        <v>0</v>
      </c>
      <c r="H373" s="35">
        <v>0</v>
      </c>
      <c r="I373" s="35">
        <v>0</v>
      </c>
      <c r="J373" s="35">
        <v>0</v>
      </c>
      <c r="K373" s="35">
        <v>0</v>
      </c>
      <c r="L373" s="35">
        <v>0</v>
      </c>
      <c r="M373" s="35" t="s">
        <v>829</v>
      </c>
      <c r="N373" s="35" t="s">
        <v>830</v>
      </c>
      <c r="O373" s="35" t="s">
        <v>2</v>
      </c>
      <c r="P373" s="35">
        <v>13122</v>
      </c>
      <c r="Q373" s="35">
        <v>800000</v>
      </c>
      <c r="R373" s="35">
        <v>28133.48</v>
      </c>
      <c r="S373" s="35">
        <v>2427540</v>
      </c>
      <c r="T373" s="35">
        <v>2152527</v>
      </c>
      <c r="U373" s="35">
        <v>275013.2</v>
      </c>
      <c r="V373" s="35">
        <v>0.113289</v>
      </c>
      <c r="W373" s="35">
        <v>2772213</v>
      </c>
      <c r="X373" s="35">
        <v>2143625</v>
      </c>
      <c r="Y373" s="35">
        <v>628587.5</v>
      </c>
      <c r="Z373" s="35">
        <v>0.226746</v>
      </c>
      <c r="AA373" s="35">
        <v>595941.30000000005</v>
      </c>
      <c r="AB373" s="35">
        <v>552330.69999999995</v>
      </c>
      <c r="AC373" s="35">
        <v>43610.53</v>
      </c>
      <c r="AD373" s="35">
        <v>7.3178999999999994E-2</v>
      </c>
      <c r="AE373" s="35">
        <v>317826</v>
      </c>
      <c r="AF373" s="35">
        <v>256097.3</v>
      </c>
      <c r="AG373" s="35">
        <v>61728.79</v>
      </c>
      <c r="AH373" s="35">
        <v>0.19422200000000001</v>
      </c>
      <c r="AI373" s="35">
        <v>442464</v>
      </c>
      <c r="AJ373" s="35">
        <v>-124395</v>
      </c>
      <c r="AK373" s="35">
        <v>317826</v>
      </c>
      <c r="AL373" s="35">
        <v>317826</v>
      </c>
      <c r="AM373" s="35">
        <v>317826</v>
      </c>
      <c r="AN373" s="35">
        <v>317826</v>
      </c>
      <c r="AO373" s="35">
        <v>317826</v>
      </c>
      <c r="AP373" s="35">
        <v>317826</v>
      </c>
      <c r="AQ373" s="35">
        <v>317826</v>
      </c>
      <c r="AR373" s="35">
        <v>317826</v>
      </c>
      <c r="AS373" s="35">
        <v>317826</v>
      </c>
      <c r="AT373" s="35">
        <v>317826</v>
      </c>
      <c r="AU373" s="35">
        <v>595941.30000000005</v>
      </c>
      <c r="AV373" s="35">
        <v>595941.30000000005</v>
      </c>
      <c r="AW373" s="35">
        <v>595941.30000000005</v>
      </c>
      <c r="AX373" s="35">
        <v>595941.30000000005</v>
      </c>
      <c r="AY373" s="35">
        <v>595941.30000000005</v>
      </c>
      <c r="AZ373" s="35">
        <v>595941.30000000005</v>
      </c>
      <c r="BA373" s="35">
        <v>595941.30000000005</v>
      </c>
      <c r="BB373" s="35">
        <v>595941.30000000005</v>
      </c>
      <c r="BC373" s="35">
        <v>595941.30000000005</v>
      </c>
      <c r="BD373" s="35">
        <v>595941.30000000005</v>
      </c>
      <c r="BE373" s="34"/>
    </row>
    <row r="374" spans="1:57" x14ac:dyDescent="0.25">
      <c r="A374" s="35" t="s">
        <v>281</v>
      </c>
      <c r="B374" s="35">
        <v>13124</v>
      </c>
      <c r="C374" s="35">
        <v>0</v>
      </c>
      <c r="D374" s="35">
        <v>0</v>
      </c>
      <c r="E374" s="35">
        <v>0</v>
      </c>
      <c r="F374" s="35">
        <v>0</v>
      </c>
      <c r="G374" s="35">
        <v>0</v>
      </c>
      <c r="H374" s="35">
        <v>0</v>
      </c>
      <c r="I374" s="35">
        <v>0</v>
      </c>
      <c r="J374" s="35">
        <v>0</v>
      </c>
      <c r="K374" s="35">
        <v>0</v>
      </c>
      <c r="L374" s="35">
        <v>0</v>
      </c>
      <c r="M374" s="35" t="s">
        <v>829</v>
      </c>
      <c r="N374" s="35" t="s">
        <v>830</v>
      </c>
      <c r="O374" s="35" t="s">
        <v>2</v>
      </c>
      <c r="P374" s="35">
        <v>13124</v>
      </c>
      <c r="Q374" s="35">
        <v>800000</v>
      </c>
      <c r="R374" s="35">
        <v>28133.48</v>
      </c>
      <c r="S374" s="35">
        <v>12832860</v>
      </c>
      <c r="T374" s="35">
        <v>6754748</v>
      </c>
      <c r="U374" s="35">
        <v>6078113</v>
      </c>
      <c r="V374" s="35">
        <v>0.47363699999999997</v>
      </c>
      <c r="W374" s="35">
        <v>9137425</v>
      </c>
      <c r="X374" s="35">
        <v>3943519</v>
      </c>
      <c r="Y374" s="35">
        <v>5193906</v>
      </c>
      <c r="Z374" s="35">
        <v>0.56842099999999995</v>
      </c>
      <c r="AA374" s="35">
        <v>7096759</v>
      </c>
      <c r="AB374" s="35">
        <v>3254854</v>
      </c>
      <c r="AC374" s="35">
        <v>3841904</v>
      </c>
      <c r="AD374" s="35">
        <v>0.54135999999999995</v>
      </c>
      <c r="AE374" s="35">
        <v>3243500</v>
      </c>
      <c r="AF374" s="35">
        <v>1431917</v>
      </c>
      <c r="AG374" s="35">
        <v>1811583</v>
      </c>
      <c r="AH374" s="35">
        <v>0.558527</v>
      </c>
      <c r="AI374" s="35">
        <v>4959429</v>
      </c>
      <c r="AJ374" s="35">
        <v>1577107</v>
      </c>
      <c r="AK374" s="35">
        <v>3243500</v>
      </c>
      <c r="AL374" s="35">
        <v>3243500</v>
      </c>
      <c r="AM374" s="35">
        <v>3243500</v>
      </c>
      <c r="AN374" s="35">
        <v>3243500</v>
      </c>
      <c r="AO374" s="35">
        <v>3243500</v>
      </c>
      <c r="AP374" s="35">
        <v>3243500</v>
      </c>
      <c r="AQ374" s="35">
        <v>3243500</v>
      </c>
      <c r="AR374" s="35">
        <v>3243500</v>
      </c>
      <c r="AS374" s="35">
        <v>3243500</v>
      </c>
      <c r="AT374" s="35">
        <v>3243500</v>
      </c>
      <c r="AU374" s="35">
        <v>7096759</v>
      </c>
      <c r="AV374" s="35">
        <v>7096759</v>
      </c>
      <c r="AW374" s="35">
        <v>7096759</v>
      </c>
      <c r="AX374" s="35">
        <v>7096759</v>
      </c>
      <c r="AY374" s="35">
        <v>7096759</v>
      </c>
      <c r="AZ374" s="35">
        <v>7096759</v>
      </c>
      <c r="BA374" s="35">
        <v>7096759</v>
      </c>
      <c r="BB374" s="35">
        <v>7096759</v>
      </c>
      <c r="BC374" s="35">
        <v>7096759</v>
      </c>
      <c r="BD374" s="35">
        <v>7096759</v>
      </c>
      <c r="BE374" s="34"/>
    </row>
    <row r="375" spans="1:57" x14ac:dyDescent="0.25">
      <c r="A375" s="35" t="s">
        <v>274</v>
      </c>
      <c r="B375" s="35">
        <v>13125</v>
      </c>
      <c r="C375" s="35">
        <v>0</v>
      </c>
      <c r="D375" s="35">
        <v>0</v>
      </c>
      <c r="E375" s="35">
        <v>0</v>
      </c>
      <c r="F375" s="35">
        <v>0</v>
      </c>
      <c r="G375" s="35">
        <v>0</v>
      </c>
      <c r="H375" s="35">
        <v>0</v>
      </c>
      <c r="I375" s="35">
        <v>0</v>
      </c>
      <c r="J375" s="35">
        <v>0</v>
      </c>
      <c r="K375" s="35">
        <v>0</v>
      </c>
      <c r="L375" s="35">
        <v>0</v>
      </c>
      <c r="M375" s="35" t="s">
        <v>829</v>
      </c>
      <c r="N375" s="35" t="s">
        <v>830</v>
      </c>
      <c r="O375" s="35" t="s">
        <v>2</v>
      </c>
      <c r="P375" s="35">
        <v>13125</v>
      </c>
      <c r="Q375" s="35">
        <v>800000</v>
      </c>
      <c r="R375" s="35">
        <v>33760.17</v>
      </c>
      <c r="S375" s="35">
        <v>9619873</v>
      </c>
      <c r="T375" s="35">
        <v>4788441</v>
      </c>
      <c r="U375" s="35">
        <v>4831432</v>
      </c>
      <c r="V375" s="35">
        <v>0.50223399999999996</v>
      </c>
      <c r="W375" s="35">
        <v>5562468</v>
      </c>
      <c r="X375" s="35">
        <v>2670243</v>
      </c>
      <c r="Y375" s="35">
        <v>2892226</v>
      </c>
      <c r="Z375" s="35">
        <v>0.51995400000000003</v>
      </c>
      <c r="AA375" s="35">
        <v>7209872</v>
      </c>
      <c r="AB375" s="35">
        <v>2944122</v>
      </c>
      <c r="AC375" s="35">
        <v>4265750</v>
      </c>
      <c r="AD375" s="35">
        <v>0.59165400000000001</v>
      </c>
      <c r="AE375" s="35">
        <v>3199699</v>
      </c>
      <c r="AF375" s="35">
        <v>1307840</v>
      </c>
      <c r="AG375" s="35">
        <v>1891858</v>
      </c>
      <c r="AH375" s="35">
        <v>0.59126100000000004</v>
      </c>
      <c r="AI375" s="35">
        <v>2549047</v>
      </c>
      <c r="AJ375" s="35">
        <v>1548680</v>
      </c>
      <c r="AK375" s="35">
        <v>3199699</v>
      </c>
      <c r="AL375" s="35">
        <v>3199699</v>
      </c>
      <c r="AM375" s="35">
        <v>3199699</v>
      </c>
      <c r="AN375" s="35">
        <v>3199699</v>
      </c>
      <c r="AO375" s="35">
        <v>3199699</v>
      </c>
      <c r="AP375" s="35">
        <v>3199699</v>
      </c>
      <c r="AQ375" s="35">
        <v>3199699</v>
      </c>
      <c r="AR375" s="35">
        <v>3199699</v>
      </c>
      <c r="AS375" s="35">
        <v>3199699</v>
      </c>
      <c r="AT375" s="35">
        <v>3199699</v>
      </c>
      <c r="AU375" s="35">
        <v>7209872</v>
      </c>
      <c r="AV375" s="35">
        <v>7209872</v>
      </c>
      <c r="AW375" s="35">
        <v>7209872</v>
      </c>
      <c r="AX375" s="35">
        <v>7209872</v>
      </c>
      <c r="AY375" s="35">
        <v>7209872</v>
      </c>
      <c r="AZ375" s="35">
        <v>7209872</v>
      </c>
      <c r="BA375" s="35">
        <v>7209872</v>
      </c>
      <c r="BB375" s="35">
        <v>7209872</v>
      </c>
      <c r="BC375" s="35">
        <v>7209872</v>
      </c>
      <c r="BD375" s="35">
        <v>7209872</v>
      </c>
      <c r="BE375" s="34"/>
    </row>
    <row r="376" spans="1:57" x14ac:dyDescent="0.25">
      <c r="A376" s="35" t="s">
        <v>254</v>
      </c>
      <c r="B376" s="35">
        <v>13126</v>
      </c>
      <c r="C376" s="35">
        <v>0</v>
      </c>
      <c r="D376" s="35">
        <v>0</v>
      </c>
      <c r="E376" s="35">
        <v>0</v>
      </c>
      <c r="F376" s="35">
        <v>0</v>
      </c>
      <c r="G376" s="35">
        <v>0</v>
      </c>
      <c r="H376" s="35">
        <v>0</v>
      </c>
      <c r="I376" s="35">
        <v>0</v>
      </c>
      <c r="J376" s="35">
        <v>0</v>
      </c>
      <c r="K376" s="35">
        <v>0</v>
      </c>
      <c r="L376" s="35">
        <v>0</v>
      </c>
      <c r="M376" s="35" t="s">
        <v>829</v>
      </c>
      <c r="N376" s="35" t="s">
        <v>830</v>
      </c>
      <c r="O376" s="35" t="s">
        <v>2</v>
      </c>
      <c r="P376" s="35">
        <v>13126</v>
      </c>
      <c r="Q376" s="35">
        <v>800000</v>
      </c>
      <c r="R376" s="35">
        <v>28133.48</v>
      </c>
      <c r="S376" s="35">
        <v>8172157</v>
      </c>
      <c r="T376" s="35">
        <v>5976660</v>
      </c>
      <c r="U376" s="35">
        <v>2195497</v>
      </c>
      <c r="V376" s="35">
        <v>0.26865600000000001</v>
      </c>
      <c r="W376" s="35">
        <v>14376562</v>
      </c>
      <c r="X376" s="35">
        <v>10224691</v>
      </c>
      <c r="Y376" s="35">
        <v>4151871</v>
      </c>
      <c r="Z376" s="35">
        <v>0.288794</v>
      </c>
      <c r="AA376" s="35">
        <v>6728048</v>
      </c>
      <c r="AB376" s="35">
        <v>4719692</v>
      </c>
      <c r="AC376" s="35">
        <v>2008357</v>
      </c>
      <c r="AD376" s="35">
        <v>0.29850500000000002</v>
      </c>
      <c r="AE376" s="35">
        <v>9998920</v>
      </c>
      <c r="AF376" s="35">
        <v>7013285</v>
      </c>
      <c r="AG376" s="35">
        <v>2985635</v>
      </c>
      <c r="AH376" s="35">
        <v>0.29859599999999997</v>
      </c>
      <c r="AI376" s="35">
        <v>3961887</v>
      </c>
      <c r="AJ376" s="35">
        <v>2795652</v>
      </c>
      <c r="AK376" s="35">
        <v>9998920</v>
      </c>
      <c r="AL376" s="35">
        <v>9998920</v>
      </c>
      <c r="AM376" s="35">
        <v>9998920</v>
      </c>
      <c r="AN376" s="35">
        <v>9998920</v>
      </c>
      <c r="AO376" s="35">
        <v>9998920</v>
      </c>
      <c r="AP376" s="35">
        <v>9998920</v>
      </c>
      <c r="AQ376" s="35">
        <v>9998920</v>
      </c>
      <c r="AR376" s="35">
        <v>9998920</v>
      </c>
      <c r="AS376" s="35">
        <v>9998920</v>
      </c>
      <c r="AT376" s="35">
        <v>9998920</v>
      </c>
      <c r="AU376" s="35">
        <v>6728048</v>
      </c>
      <c r="AV376" s="35">
        <v>6728048</v>
      </c>
      <c r="AW376" s="35">
        <v>6728048</v>
      </c>
      <c r="AX376" s="35">
        <v>6728048</v>
      </c>
      <c r="AY376" s="35">
        <v>6728048</v>
      </c>
      <c r="AZ376" s="35">
        <v>6728048</v>
      </c>
      <c r="BA376" s="35">
        <v>6728048</v>
      </c>
      <c r="BB376" s="35">
        <v>6728048</v>
      </c>
      <c r="BC376" s="35">
        <v>6728048</v>
      </c>
      <c r="BD376" s="35">
        <v>6728048</v>
      </c>
      <c r="BE376" s="34"/>
    </row>
    <row r="377" spans="1:57" x14ac:dyDescent="0.25">
      <c r="A377" s="35" t="s">
        <v>337</v>
      </c>
      <c r="B377" s="35">
        <v>13127</v>
      </c>
      <c r="C377" s="35">
        <v>0</v>
      </c>
      <c r="D377" s="35">
        <v>0</v>
      </c>
      <c r="E377" s="35">
        <v>0</v>
      </c>
      <c r="F377" s="35">
        <v>0</v>
      </c>
      <c r="G377" s="35">
        <v>0</v>
      </c>
      <c r="H377" s="35">
        <v>0</v>
      </c>
      <c r="I377" s="35">
        <v>0</v>
      </c>
      <c r="J377" s="35">
        <v>0</v>
      </c>
      <c r="K377" s="35">
        <v>0</v>
      </c>
      <c r="L377" s="35">
        <v>0</v>
      </c>
      <c r="M377" s="35" t="s">
        <v>829</v>
      </c>
      <c r="N377" s="35" t="s">
        <v>830</v>
      </c>
      <c r="O377" s="35" t="s">
        <v>2</v>
      </c>
      <c r="P377" s="35">
        <v>13127</v>
      </c>
      <c r="Q377" s="35">
        <v>800000</v>
      </c>
      <c r="R377" s="35">
        <v>67520.350000000006</v>
      </c>
      <c r="S377" s="35">
        <v>13857639</v>
      </c>
      <c r="T377" s="35">
        <v>7208218</v>
      </c>
      <c r="U377" s="35">
        <v>6649422</v>
      </c>
      <c r="V377" s="35">
        <v>0.47983799999999999</v>
      </c>
      <c r="W377" s="35">
        <v>3581526</v>
      </c>
      <c r="X377" s="35">
        <v>1367053</v>
      </c>
      <c r="Y377" s="35">
        <v>2214473</v>
      </c>
      <c r="Z377" s="35">
        <v>0.61830399999999996</v>
      </c>
      <c r="AA377" s="35">
        <v>8928575</v>
      </c>
      <c r="AB377" s="35">
        <v>3334403</v>
      </c>
      <c r="AC377" s="35">
        <v>5594172</v>
      </c>
      <c r="AD377" s="35">
        <v>0.62654699999999997</v>
      </c>
      <c r="AE377" s="35">
        <v>1139736</v>
      </c>
      <c r="AF377" s="35">
        <v>336893.9</v>
      </c>
      <c r="AG377" s="35">
        <v>802841.7</v>
      </c>
      <c r="AH377" s="35">
        <v>0.70440999999999998</v>
      </c>
      <c r="AI377" s="35">
        <v>1532363</v>
      </c>
      <c r="AJ377" s="35">
        <v>120731.4</v>
      </c>
      <c r="AK377" s="35">
        <v>1139736</v>
      </c>
      <c r="AL377" s="35">
        <v>1139736</v>
      </c>
      <c r="AM377" s="35">
        <v>1139736</v>
      </c>
      <c r="AN377" s="35">
        <v>1139736</v>
      </c>
      <c r="AO377" s="35">
        <v>1139736</v>
      </c>
      <c r="AP377" s="35">
        <v>1139736</v>
      </c>
      <c r="AQ377" s="35">
        <v>1139736</v>
      </c>
      <c r="AR377" s="35">
        <v>1139736</v>
      </c>
      <c r="AS377" s="35">
        <v>1139736</v>
      </c>
      <c r="AT377" s="35">
        <v>1139736</v>
      </c>
      <c r="AU377" s="35">
        <v>8928575</v>
      </c>
      <c r="AV377" s="35">
        <v>8928575</v>
      </c>
      <c r="AW377" s="35">
        <v>8928575</v>
      </c>
      <c r="AX377" s="35">
        <v>8928575</v>
      </c>
      <c r="AY377" s="35">
        <v>8928575</v>
      </c>
      <c r="AZ377" s="35">
        <v>8928575</v>
      </c>
      <c r="BA377" s="35">
        <v>8928575</v>
      </c>
      <c r="BB377" s="35">
        <v>8928575</v>
      </c>
      <c r="BC377" s="35">
        <v>8928575</v>
      </c>
      <c r="BD377" s="35">
        <v>8928575</v>
      </c>
      <c r="BE377" s="34"/>
    </row>
    <row r="378" spans="1:57" x14ac:dyDescent="0.25">
      <c r="A378" s="35" t="s">
        <v>340</v>
      </c>
      <c r="B378" s="35">
        <v>13130</v>
      </c>
      <c r="C378" s="35">
        <v>0</v>
      </c>
      <c r="D378" s="35">
        <v>0</v>
      </c>
      <c r="E378" s="35">
        <v>0</v>
      </c>
      <c r="F378" s="35">
        <v>0</v>
      </c>
      <c r="G378" s="35">
        <v>0</v>
      </c>
      <c r="H378" s="35">
        <v>0</v>
      </c>
      <c r="I378" s="35">
        <v>0</v>
      </c>
      <c r="J378" s="35">
        <v>0</v>
      </c>
      <c r="K378" s="35">
        <v>0</v>
      </c>
      <c r="L378" s="35">
        <v>0</v>
      </c>
      <c r="M378" s="35" t="s">
        <v>829</v>
      </c>
      <c r="N378" s="35" t="s">
        <v>830</v>
      </c>
      <c r="O378" s="35" t="s">
        <v>2</v>
      </c>
      <c r="P378" s="35">
        <v>13130</v>
      </c>
      <c r="Q378" s="35">
        <v>800000</v>
      </c>
      <c r="R378" s="35">
        <v>33760.17</v>
      </c>
      <c r="S378" s="35">
        <v>7190568</v>
      </c>
      <c r="T378" s="35">
        <v>5296003</v>
      </c>
      <c r="U378" s="35">
        <v>1894565</v>
      </c>
      <c r="V378" s="35">
        <v>0.26347900000000002</v>
      </c>
      <c r="W378" s="35">
        <v>6233027</v>
      </c>
      <c r="X378" s="35">
        <v>2863985</v>
      </c>
      <c r="Y378" s="35">
        <v>3369041</v>
      </c>
      <c r="Z378" s="35">
        <v>0.54051499999999997</v>
      </c>
      <c r="AA378" s="35">
        <v>2852513</v>
      </c>
      <c r="AB378" s="35">
        <v>1939128</v>
      </c>
      <c r="AC378" s="35">
        <v>913384.8</v>
      </c>
      <c r="AD378" s="35">
        <v>0.32020399999999999</v>
      </c>
      <c r="AE378" s="35">
        <v>1257873</v>
      </c>
      <c r="AF378" s="35">
        <v>531492.19999999995</v>
      </c>
      <c r="AG378" s="35">
        <v>726381.3</v>
      </c>
      <c r="AH378" s="35">
        <v>0.57746799999999998</v>
      </c>
      <c r="AI378" s="35">
        <v>3023161</v>
      </c>
      <c r="AJ378" s="35">
        <v>380501.1</v>
      </c>
      <c r="AK378" s="35">
        <v>1257873</v>
      </c>
      <c r="AL378" s="35">
        <v>1257873</v>
      </c>
      <c r="AM378" s="35">
        <v>1257873</v>
      </c>
      <c r="AN378" s="35">
        <v>1257873</v>
      </c>
      <c r="AO378" s="35">
        <v>1257873</v>
      </c>
      <c r="AP378" s="35">
        <v>1257873</v>
      </c>
      <c r="AQ378" s="35">
        <v>1257873</v>
      </c>
      <c r="AR378" s="35">
        <v>1257873</v>
      </c>
      <c r="AS378" s="35">
        <v>1257873</v>
      </c>
      <c r="AT378" s="35">
        <v>1257873</v>
      </c>
      <c r="AU378" s="35">
        <v>2852513</v>
      </c>
      <c r="AV378" s="35">
        <v>2852513</v>
      </c>
      <c r="AW378" s="35">
        <v>2852513</v>
      </c>
      <c r="AX378" s="35">
        <v>2852513</v>
      </c>
      <c r="AY378" s="35">
        <v>2852513</v>
      </c>
      <c r="AZ378" s="35">
        <v>2852513</v>
      </c>
      <c r="BA378" s="35">
        <v>2852513</v>
      </c>
      <c r="BB378" s="35">
        <v>2852513</v>
      </c>
      <c r="BC378" s="35">
        <v>2852513</v>
      </c>
      <c r="BD378" s="35">
        <v>2852513</v>
      </c>
      <c r="BE378" s="34"/>
    </row>
    <row r="379" spans="1:57" x14ac:dyDescent="0.25">
      <c r="A379" s="35" t="s">
        <v>619</v>
      </c>
      <c r="B379" s="35">
        <v>13132</v>
      </c>
      <c r="C379" s="35">
        <v>0</v>
      </c>
      <c r="D379" s="35">
        <v>0</v>
      </c>
      <c r="E379" s="35">
        <v>0</v>
      </c>
      <c r="F379" s="35">
        <v>0</v>
      </c>
      <c r="G379" s="35">
        <v>0</v>
      </c>
      <c r="H379" s="35">
        <v>0</v>
      </c>
      <c r="I379" s="35">
        <v>0</v>
      </c>
      <c r="J379" s="35">
        <v>0</v>
      </c>
      <c r="K379" s="35">
        <v>0</v>
      </c>
      <c r="L379" s="35">
        <v>0</v>
      </c>
      <c r="M379" s="35" t="s">
        <v>829</v>
      </c>
      <c r="N379" s="35" t="s">
        <v>830</v>
      </c>
      <c r="O379" s="35" t="s">
        <v>2</v>
      </c>
      <c r="P379" s="35">
        <v>13132</v>
      </c>
      <c r="Q379" s="35">
        <v>800000</v>
      </c>
      <c r="R379" s="35">
        <v>28133.48</v>
      </c>
      <c r="S379" s="35">
        <v>246826.3</v>
      </c>
      <c r="T379" s="35">
        <v>246826.3</v>
      </c>
      <c r="U379" s="35">
        <v>0</v>
      </c>
      <c r="V379" s="35">
        <v>0</v>
      </c>
      <c r="W379" s="35">
        <v>142139.1</v>
      </c>
      <c r="X379" s="35">
        <v>142139.1</v>
      </c>
      <c r="Y379" s="35">
        <v>0</v>
      </c>
      <c r="Z379" s="35">
        <v>0</v>
      </c>
      <c r="AA379" s="35">
        <v>1231.579</v>
      </c>
      <c r="AB379" s="35">
        <v>1231.579</v>
      </c>
      <c r="AC379" s="35">
        <v>0</v>
      </c>
      <c r="AD379" s="35">
        <v>0</v>
      </c>
      <c r="AE379" s="35">
        <v>18542.46</v>
      </c>
      <c r="AF379" s="35">
        <v>18542.46</v>
      </c>
      <c r="AG379" s="35">
        <v>0</v>
      </c>
      <c r="AH379" s="35">
        <v>0</v>
      </c>
      <c r="AI379" s="35">
        <v>-137693</v>
      </c>
      <c r="AJ379" s="35">
        <v>-137693</v>
      </c>
      <c r="AK379" s="35">
        <v>18542.46</v>
      </c>
      <c r="AL379" s="35">
        <v>18542.46</v>
      </c>
      <c r="AM379" s="35">
        <v>18542.46</v>
      </c>
      <c r="AN379" s="35">
        <v>18542.46</v>
      </c>
      <c r="AO379" s="35">
        <v>18542.46</v>
      </c>
      <c r="AP379" s="35">
        <v>18542.46</v>
      </c>
      <c r="AQ379" s="35">
        <v>18542.46</v>
      </c>
      <c r="AR379" s="35">
        <v>18542.46</v>
      </c>
      <c r="AS379" s="35">
        <v>18542.46</v>
      </c>
      <c r="AT379" s="35">
        <v>18542.46</v>
      </c>
      <c r="AU379" s="35">
        <v>1231.579</v>
      </c>
      <c r="AV379" s="35">
        <v>1231.579</v>
      </c>
      <c r="AW379" s="35">
        <v>1231.579</v>
      </c>
      <c r="AX379" s="35">
        <v>1231.579</v>
      </c>
      <c r="AY379" s="35">
        <v>1231.579</v>
      </c>
      <c r="AZ379" s="35">
        <v>1231.579</v>
      </c>
      <c r="BA379" s="35">
        <v>1231.579</v>
      </c>
      <c r="BB379" s="35">
        <v>1231.579</v>
      </c>
      <c r="BC379" s="35">
        <v>1231.579</v>
      </c>
      <c r="BD379" s="35">
        <v>1231.579</v>
      </c>
      <c r="BE379" s="34"/>
    </row>
    <row r="380" spans="1:57" x14ac:dyDescent="0.25">
      <c r="A380" s="35" t="s">
        <v>620</v>
      </c>
      <c r="B380" s="35">
        <v>13134</v>
      </c>
      <c r="C380" s="35">
        <v>0</v>
      </c>
      <c r="D380" s="35">
        <v>0</v>
      </c>
      <c r="E380" s="35">
        <v>0</v>
      </c>
      <c r="F380" s="35">
        <v>0</v>
      </c>
      <c r="G380" s="35">
        <v>0</v>
      </c>
      <c r="H380" s="35">
        <v>0</v>
      </c>
      <c r="I380" s="35">
        <v>0</v>
      </c>
      <c r="J380" s="35">
        <v>0</v>
      </c>
      <c r="K380" s="35">
        <v>0</v>
      </c>
      <c r="L380" s="35">
        <v>0</v>
      </c>
      <c r="M380" s="35" t="s">
        <v>829</v>
      </c>
      <c r="N380" s="35" t="s">
        <v>830</v>
      </c>
      <c r="O380" s="35" t="s">
        <v>2</v>
      </c>
      <c r="P380" s="35">
        <v>13134</v>
      </c>
      <c r="Q380" s="35">
        <v>800000</v>
      </c>
      <c r="R380" s="35">
        <v>28133.48</v>
      </c>
      <c r="S380" s="35">
        <v>1457666</v>
      </c>
      <c r="T380" s="35">
        <v>1361979</v>
      </c>
      <c r="U380" s="35">
        <v>95687.28</v>
      </c>
      <c r="V380" s="35">
        <v>6.5643999999999994E-2</v>
      </c>
      <c r="W380" s="35">
        <v>707768.2</v>
      </c>
      <c r="X380" s="35">
        <v>574883.4</v>
      </c>
      <c r="Y380" s="35">
        <v>132884.79999999999</v>
      </c>
      <c r="Z380" s="35">
        <v>0.187752</v>
      </c>
      <c r="AA380" s="35">
        <v>126924.9</v>
      </c>
      <c r="AB380" s="35">
        <v>126924.9</v>
      </c>
      <c r="AC380" s="35">
        <v>0</v>
      </c>
      <c r="AD380" s="35">
        <v>0</v>
      </c>
      <c r="AE380" s="35">
        <v>3007.471</v>
      </c>
      <c r="AF380" s="35">
        <v>3007.471</v>
      </c>
      <c r="AG380" s="35">
        <v>0</v>
      </c>
      <c r="AH380" s="35">
        <v>0</v>
      </c>
      <c r="AI380" s="35">
        <v>-39179.699999999997</v>
      </c>
      <c r="AJ380" s="35">
        <v>-172064</v>
      </c>
      <c r="AK380" s="35">
        <v>3007.471</v>
      </c>
      <c r="AL380" s="35">
        <v>3007.471</v>
      </c>
      <c r="AM380" s="35">
        <v>3007.471</v>
      </c>
      <c r="AN380" s="35">
        <v>3007.471</v>
      </c>
      <c r="AO380" s="35">
        <v>3007.471</v>
      </c>
      <c r="AP380" s="35">
        <v>3007.471</v>
      </c>
      <c r="AQ380" s="35">
        <v>3007.471</v>
      </c>
      <c r="AR380" s="35">
        <v>3007.471</v>
      </c>
      <c r="AS380" s="35">
        <v>3007.471</v>
      </c>
      <c r="AT380" s="35">
        <v>3007.471</v>
      </c>
      <c r="AU380" s="35">
        <v>126924.9</v>
      </c>
      <c r="AV380" s="35">
        <v>126924.9</v>
      </c>
      <c r="AW380" s="35">
        <v>126924.9</v>
      </c>
      <c r="AX380" s="35">
        <v>126924.9</v>
      </c>
      <c r="AY380" s="35">
        <v>126924.9</v>
      </c>
      <c r="AZ380" s="35">
        <v>126924.9</v>
      </c>
      <c r="BA380" s="35">
        <v>126924.9</v>
      </c>
      <c r="BB380" s="35">
        <v>126924.9</v>
      </c>
      <c r="BC380" s="35">
        <v>126924.9</v>
      </c>
      <c r="BD380" s="35">
        <v>126924.9</v>
      </c>
      <c r="BE380" s="34"/>
    </row>
    <row r="381" spans="1:57" x14ac:dyDescent="0.25">
      <c r="A381" s="35" t="s">
        <v>322</v>
      </c>
      <c r="B381" s="35">
        <v>13136</v>
      </c>
      <c r="C381" s="35">
        <v>0</v>
      </c>
      <c r="D381" s="35">
        <v>0</v>
      </c>
      <c r="E381" s="35">
        <v>0</v>
      </c>
      <c r="F381" s="35">
        <v>0</v>
      </c>
      <c r="G381" s="35">
        <v>0</v>
      </c>
      <c r="H381" s="35">
        <v>0</v>
      </c>
      <c r="I381" s="35">
        <v>0</v>
      </c>
      <c r="J381" s="35">
        <v>0</v>
      </c>
      <c r="K381" s="35">
        <v>0</v>
      </c>
      <c r="L381" s="35">
        <v>0</v>
      </c>
      <c r="M381" s="35" t="s">
        <v>829</v>
      </c>
      <c r="N381" s="35" t="s">
        <v>830</v>
      </c>
      <c r="O381" s="35" t="s">
        <v>2</v>
      </c>
      <c r="P381" s="35">
        <v>13136</v>
      </c>
      <c r="Q381" s="35">
        <v>800000</v>
      </c>
      <c r="R381" s="35">
        <v>28133.48</v>
      </c>
      <c r="S381" s="35">
        <v>8684356</v>
      </c>
      <c r="T381" s="35">
        <v>6019151</v>
      </c>
      <c r="U381" s="35">
        <v>2665205</v>
      </c>
      <c r="V381" s="35">
        <v>0.30689699999999998</v>
      </c>
      <c r="W381" s="35">
        <v>21170364</v>
      </c>
      <c r="X381" s="35">
        <v>11263099</v>
      </c>
      <c r="Y381" s="35">
        <v>9907264</v>
      </c>
      <c r="Z381" s="35">
        <v>0.46797800000000001</v>
      </c>
      <c r="AA381" s="35">
        <v>5562256</v>
      </c>
      <c r="AB381" s="35">
        <v>3304073</v>
      </c>
      <c r="AC381" s="35">
        <v>2258183</v>
      </c>
      <c r="AD381" s="35">
        <v>0.40598299999999998</v>
      </c>
      <c r="AE381" s="35">
        <v>13365688</v>
      </c>
      <c r="AF381" s="35">
        <v>7320205</v>
      </c>
      <c r="AG381" s="35">
        <v>6045483</v>
      </c>
      <c r="AH381" s="35">
        <v>0.45231399999999999</v>
      </c>
      <c r="AI381" s="35">
        <v>9704766</v>
      </c>
      <c r="AJ381" s="35">
        <v>5842985</v>
      </c>
      <c r="AK381" s="35">
        <v>13365688</v>
      </c>
      <c r="AL381" s="35">
        <v>13365688</v>
      </c>
      <c r="AM381" s="35">
        <v>13365688</v>
      </c>
      <c r="AN381" s="35">
        <v>13365688</v>
      </c>
      <c r="AO381" s="35">
        <v>13365688</v>
      </c>
      <c r="AP381" s="35">
        <v>13365688</v>
      </c>
      <c r="AQ381" s="35">
        <v>13365688</v>
      </c>
      <c r="AR381" s="35">
        <v>13365688</v>
      </c>
      <c r="AS381" s="35">
        <v>13365688</v>
      </c>
      <c r="AT381" s="35">
        <v>13365688</v>
      </c>
      <c r="AU381" s="35">
        <v>5562256</v>
      </c>
      <c r="AV381" s="35">
        <v>5562256</v>
      </c>
      <c r="AW381" s="35">
        <v>5562256</v>
      </c>
      <c r="AX381" s="35">
        <v>5562256</v>
      </c>
      <c r="AY381" s="35">
        <v>5562256</v>
      </c>
      <c r="AZ381" s="35">
        <v>5562256</v>
      </c>
      <c r="BA381" s="35">
        <v>5562256</v>
      </c>
      <c r="BB381" s="35">
        <v>5562256</v>
      </c>
      <c r="BC381" s="35">
        <v>5562256</v>
      </c>
      <c r="BD381" s="35">
        <v>5562256</v>
      </c>
      <c r="BE381" s="34"/>
    </row>
    <row r="382" spans="1:57" x14ac:dyDescent="0.25">
      <c r="A382" s="35" t="s">
        <v>621</v>
      </c>
      <c r="B382" s="35">
        <v>13138</v>
      </c>
      <c r="C382" s="35">
        <v>0</v>
      </c>
      <c r="D382" s="35">
        <v>0</v>
      </c>
      <c r="E382" s="35">
        <v>0</v>
      </c>
      <c r="F382" s="35">
        <v>0</v>
      </c>
      <c r="G382" s="35">
        <v>0</v>
      </c>
      <c r="H382" s="35">
        <v>0</v>
      </c>
      <c r="I382" s="35">
        <v>0</v>
      </c>
      <c r="J382" s="35">
        <v>0</v>
      </c>
      <c r="K382" s="35">
        <v>0</v>
      </c>
      <c r="L382" s="35">
        <v>0</v>
      </c>
      <c r="M382" s="35" t="s">
        <v>829</v>
      </c>
      <c r="N382" s="35" t="s">
        <v>830</v>
      </c>
      <c r="O382" s="35" t="s">
        <v>2</v>
      </c>
      <c r="P382" s="35">
        <v>13138</v>
      </c>
      <c r="Q382" s="35">
        <v>800000</v>
      </c>
      <c r="R382" s="35">
        <v>50640.26</v>
      </c>
      <c r="S382" s="35">
        <v>7220954</v>
      </c>
      <c r="T382" s="35">
        <v>5406344</v>
      </c>
      <c r="U382" s="35">
        <v>1814611</v>
      </c>
      <c r="V382" s="35">
        <v>0.25129800000000002</v>
      </c>
      <c r="W382" s="35">
        <v>6844514</v>
      </c>
      <c r="X382" s="35">
        <v>2684331</v>
      </c>
      <c r="Y382" s="35">
        <v>4160183</v>
      </c>
      <c r="Z382" s="35">
        <v>0.60781300000000005</v>
      </c>
      <c r="AA382" s="35">
        <v>839355.8</v>
      </c>
      <c r="AB382" s="35">
        <v>839355.8</v>
      </c>
      <c r="AC382" s="35">
        <v>0</v>
      </c>
      <c r="AD382" s="35">
        <v>0</v>
      </c>
      <c r="AE382" s="35">
        <v>28970.35</v>
      </c>
      <c r="AF382" s="35">
        <v>28970.35</v>
      </c>
      <c r="AG382" s="35">
        <v>0</v>
      </c>
      <c r="AH382" s="35">
        <v>0</v>
      </c>
      <c r="AI382" s="35">
        <v>3650241</v>
      </c>
      <c r="AJ382" s="35">
        <v>-509942</v>
      </c>
      <c r="AK382" s="35">
        <v>28970.35</v>
      </c>
      <c r="AL382" s="35">
        <v>28970.35</v>
      </c>
      <c r="AM382" s="35">
        <v>28970.35</v>
      </c>
      <c r="AN382" s="35">
        <v>28970.35</v>
      </c>
      <c r="AO382" s="35">
        <v>28970.35</v>
      </c>
      <c r="AP382" s="35">
        <v>28970.35</v>
      </c>
      <c r="AQ382" s="35">
        <v>28970.35</v>
      </c>
      <c r="AR382" s="35">
        <v>28970.35</v>
      </c>
      <c r="AS382" s="35">
        <v>28970.35</v>
      </c>
      <c r="AT382" s="35">
        <v>28970.35</v>
      </c>
      <c r="AU382" s="35">
        <v>839355.8</v>
      </c>
      <c r="AV382" s="35">
        <v>839355.8</v>
      </c>
      <c r="AW382" s="35">
        <v>839355.8</v>
      </c>
      <c r="AX382" s="35">
        <v>839355.8</v>
      </c>
      <c r="AY382" s="35">
        <v>839355.8</v>
      </c>
      <c r="AZ382" s="35">
        <v>839355.8</v>
      </c>
      <c r="BA382" s="35">
        <v>839355.8</v>
      </c>
      <c r="BB382" s="35">
        <v>839355.8</v>
      </c>
      <c r="BC382" s="35">
        <v>839355.8</v>
      </c>
      <c r="BD382" s="35">
        <v>839355.8</v>
      </c>
      <c r="BE382" s="34"/>
    </row>
    <row r="383" spans="1:57" x14ac:dyDescent="0.25">
      <c r="A383" s="35" t="s">
        <v>271</v>
      </c>
      <c r="B383" s="35">
        <v>13150</v>
      </c>
      <c r="C383" s="35">
        <v>0</v>
      </c>
      <c r="D383" s="35">
        <v>0</v>
      </c>
      <c r="E383" s="35">
        <v>0</v>
      </c>
      <c r="F383" s="35">
        <v>0</v>
      </c>
      <c r="G383" s="35">
        <v>0</v>
      </c>
      <c r="H383" s="35">
        <v>0</v>
      </c>
      <c r="I383" s="35">
        <v>0</v>
      </c>
      <c r="J383" s="35">
        <v>0</v>
      </c>
      <c r="K383" s="35">
        <v>0</v>
      </c>
      <c r="L383" s="35">
        <v>0</v>
      </c>
      <c r="M383" s="35" t="s">
        <v>829</v>
      </c>
      <c r="N383" s="35" t="s">
        <v>830</v>
      </c>
      <c r="O383" s="35" t="s">
        <v>2</v>
      </c>
      <c r="P383" s="35">
        <v>13150</v>
      </c>
      <c r="Q383" s="35">
        <v>800000</v>
      </c>
      <c r="R383" s="35">
        <v>28133.48</v>
      </c>
      <c r="S383" s="35">
        <v>5550095</v>
      </c>
      <c r="T383" s="35">
        <v>3446828</v>
      </c>
      <c r="U383" s="35">
        <v>2103266</v>
      </c>
      <c r="V383" s="35">
        <v>0.37896000000000002</v>
      </c>
      <c r="W383" s="35">
        <v>8097568</v>
      </c>
      <c r="X383" s="35">
        <v>4289736</v>
      </c>
      <c r="Y383" s="35">
        <v>3807832</v>
      </c>
      <c r="Z383" s="35">
        <v>0.470244</v>
      </c>
      <c r="AA383" s="35">
        <v>3219198</v>
      </c>
      <c r="AB383" s="35">
        <v>1825706</v>
      </c>
      <c r="AC383" s="35">
        <v>1393492</v>
      </c>
      <c r="AD383" s="35">
        <v>0.432869</v>
      </c>
      <c r="AE383" s="35">
        <v>4835588</v>
      </c>
      <c r="AF383" s="35">
        <v>2674338</v>
      </c>
      <c r="AG383" s="35">
        <v>2161251</v>
      </c>
      <c r="AH383" s="35">
        <v>0.44694699999999998</v>
      </c>
      <c r="AI383" s="35">
        <v>3554279</v>
      </c>
      <c r="AJ383" s="35">
        <v>1907697</v>
      </c>
      <c r="AK383" s="35">
        <v>4835588</v>
      </c>
      <c r="AL383" s="35">
        <v>4835588</v>
      </c>
      <c r="AM383" s="35">
        <v>4835588</v>
      </c>
      <c r="AN383" s="35">
        <v>4835588</v>
      </c>
      <c r="AO383" s="35">
        <v>4835588</v>
      </c>
      <c r="AP383" s="35">
        <v>4835588</v>
      </c>
      <c r="AQ383" s="35">
        <v>4835588</v>
      </c>
      <c r="AR383" s="35">
        <v>4835588</v>
      </c>
      <c r="AS383" s="35">
        <v>4835588</v>
      </c>
      <c r="AT383" s="35">
        <v>4835588</v>
      </c>
      <c r="AU383" s="35">
        <v>3219198</v>
      </c>
      <c r="AV383" s="35">
        <v>3219198</v>
      </c>
      <c r="AW383" s="35">
        <v>3219198</v>
      </c>
      <c r="AX383" s="35">
        <v>3219198</v>
      </c>
      <c r="AY383" s="35">
        <v>3219198</v>
      </c>
      <c r="AZ383" s="35">
        <v>3219198</v>
      </c>
      <c r="BA383" s="35">
        <v>3219198</v>
      </c>
      <c r="BB383" s="35">
        <v>3219198</v>
      </c>
      <c r="BC383" s="35">
        <v>3219198</v>
      </c>
      <c r="BD383" s="35">
        <v>3219198</v>
      </c>
      <c r="BE383" s="34"/>
    </row>
    <row r="384" spans="1:57" x14ac:dyDescent="0.25">
      <c r="A384" s="35" t="s">
        <v>422</v>
      </c>
      <c r="B384" s="35">
        <v>13159</v>
      </c>
      <c r="C384" s="35">
        <v>0</v>
      </c>
      <c r="D384" s="35">
        <v>0</v>
      </c>
      <c r="E384" s="35">
        <v>0</v>
      </c>
      <c r="F384" s="35">
        <v>0</v>
      </c>
      <c r="G384" s="35">
        <v>0</v>
      </c>
      <c r="H384" s="35">
        <v>0</v>
      </c>
      <c r="I384" s="35">
        <v>0</v>
      </c>
      <c r="J384" s="35">
        <v>0</v>
      </c>
      <c r="K384" s="35">
        <v>0</v>
      </c>
      <c r="L384" s="35">
        <v>0</v>
      </c>
      <c r="M384" s="35" t="s">
        <v>829</v>
      </c>
      <c r="N384" s="35" t="s">
        <v>830</v>
      </c>
      <c r="O384" s="35" t="s">
        <v>2</v>
      </c>
      <c r="P384" s="35">
        <v>13159</v>
      </c>
      <c r="Q384" s="35">
        <v>800000</v>
      </c>
      <c r="R384" s="35">
        <v>67520.350000000006</v>
      </c>
      <c r="S384" s="35">
        <v>8357553</v>
      </c>
      <c r="T384" s="35">
        <v>6652791</v>
      </c>
      <c r="U384" s="35">
        <v>1704762</v>
      </c>
      <c r="V384" s="35">
        <v>0.20397899999999999</v>
      </c>
      <c r="W384" s="35">
        <v>4874623</v>
      </c>
      <c r="X384" s="35">
        <v>1847857</v>
      </c>
      <c r="Y384" s="35">
        <v>3026766</v>
      </c>
      <c r="Z384" s="35">
        <v>0.620923</v>
      </c>
      <c r="AA384" s="35">
        <v>1015629</v>
      </c>
      <c r="AB384" s="35">
        <v>928355.8</v>
      </c>
      <c r="AC384" s="35">
        <v>87272.94</v>
      </c>
      <c r="AD384" s="35">
        <v>8.5930000000000006E-2</v>
      </c>
      <c r="AE384" s="35">
        <v>515775.1</v>
      </c>
      <c r="AF384" s="35">
        <v>200443</v>
      </c>
      <c r="AG384" s="35">
        <v>315332.09999999998</v>
      </c>
      <c r="AH384" s="35">
        <v>0.611375</v>
      </c>
      <c r="AI384" s="35">
        <v>2341954</v>
      </c>
      <c r="AJ384" s="35">
        <v>-369480</v>
      </c>
      <c r="AK384" s="35">
        <v>515775.1</v>
      </c>
      <c r="AL384" s="35">
        <v>515775.1</v>
      </c>
      <c r="AM384" s="35">
        <v>515775.1</v>
      </c>
      <c r="AN384" s="35">
        <v>515775.1</v>
      </c>
      <c r="AO384" s="35">
        <v>515775.1</v>
      </c>
      <c r="AP384" s="35">
        <v>515775.1</v>
      </c>
      <c r="AQ384" s="35">
        <v>515775.1</v>
      </c>
      <c r="AR384" s="35">
        <v>515775.1</v>
      </c>
      <c r="AS384" s="35">
        <v>515775.1</v>
      </c>
      <c r="AT384" s="35">
        <v>515775.1</v>
      </c>
      <c r="AU384" s="35">
        <v>1015629</v>
      </c>
      <c r="AV384" s="35">
        <v>1015629</v>
      </c>
      <c r="AW384" s="35">
        <v>1015629</v>
      </c>
      <c r="AX384" s="35">
        <v>1015629</v>
      </c>
      <c r="AY384" s="35">
        <v>1015629</v>
      </c>
      <c r="AZ384" s="35">
        <v>1015629</v>
      </c>
      <c r="BA384" s="35">
        <v>1015629</v>
      </c>
      <c r="BB384" s="35">
        <v>1015629</v>
      </c>
      <c r="BC384" s="35">
        <v>1015629</v>
      </c>
      <c r="BD384" s="35">
        <v>1015629</v>
      </c>
      <c r="BE384" s="34"/>
    </row>
    <row r="385" spans="1:57" x14ac:dyDescent="0.25">
      <c r="A385" s="35" t="s">
        <v>626</v>
      </c>
      <c r="B385" s="35">
        <v>13160</v>
      </c>
      <c r="C385" s="35">
        <v>0</v>
      </c>
      <c r="D385" s="35">
        <v>0</v>
      </c>
      <c r="E385" s="35">
        <v>0</v>
      </c>
      <c r="F385" s="35">
        <v>0</v>
      </c>
      <c r="G385" s="35">
        <v>0</v>
      </c>
      <c r="H385" s="35">
        <v>0</v>
      </c>
      <c r="I385" s="35">
        <v>0</v>
      </c>
      <c r="J385" s="35">
        <v>0</v>
      </c>
      <c r="K385" s="35">
        <v>0</v>
      </c>
      <c r="L385" s="35">
        <v>0</v>
      </c>
      <c r="M385" s="35" t="s">
        <v>829</v>
      </c>
      <c r="N385" s="35" t="s">
        <v>830</v>
      </c>
      <c r="O385" s="35" t="s">
        <v>2</v>
      </c>
      <c r="P385" s="35">
        <v>13160</v>
      </c>
      <c r="Q385" s="35">
        <v>800000</v>
      </c>
      <c r="R385" s="35">
        <v>35635.74</v>
      </c>
      <c r="S385" s="35">
        <v>6605061</v>
      </c>
      <c r="T385" s="35">
        <v>5285967</v>
      </c>
      <c r="U385" s="35">
        <v>1319094</v>
      </c>
      <c r="V385" s="35">
        <v>0.19971</v>
      </c>
      <c r="W385" s="35">
        <v>3268203</v>
      </c>
      <c r="X385" s="35">
        <v>1308721</v>
      </c>
      <c r="Y385" s="35">
        <v>1959482</v>
      </c>
      <c r="Z385" s="35">
        <v>0.59955899999999995</v>
      </c>
      <c r="AA385" s="35">
        <v>1824178</v>
      </c>
      <c r="AB385" s="35">
        <v>1824178</v>
      </c>
      <c r="AC385" s="35">
        <v>0</v>
      </c>
      <c r="AD385" s="35">
        <v>0</v>
      </c>
      <c r="AE385" s="35">
        <v>82271.73</v>
      </c>
      <c r="AF385" s="35">
        <v>82271.73</v>
      </c>
      <c r="AG385" s="35">
        <v>0</v>
      </c>
      <c r="AH385" s="35">
        <v>0</v>
      </c>
      <c r="AI385" s="35">
        <v>1597860</v>
      </c>
      <c r="AJ385" s="35">
        <v>-361622</v>
      </c>
      <c r="AK385" s="35">
        <v>82271.73</v>
      </c>
      <c r="AL385" s="35">
        <v>82271.73</v>
      </c>
      <c r="AM385" s="35">
        <v>82271.73</v>
      </c>
      <c r="AN385" s="35">
        <v>82271.73</v>
      </c>
      <c r="AO385" s="35">
        <v>82271.73</v>
      </c>
      <c r="AP385" s="35">
        <v>82271.73</v>
      </c>
      <c r="AQ385" s="35">
        <v>82271.73</v>
      </c>
      <c r="AR385" s="35">
        <v>82271.73</v>
      </c>
      <c r="AS385" s="35">
        <v>82271.73</v>
      </c>
      <c r="AT385" s="35">
        <v>82271.73</v>
      </c>
      <c r="AU385" s="35">
        <v>1824178</v>
      </c>
      <c r="AV385" s="35">
        <v>1824178</v>
      </c>
      <c r="AW385" s="35">
        <v>1824178</v>
      </c>
      <c r="AX385" s="35">
        <v>1824178</v>
      </c>
      <c r="AY385" s="35">
        <v>1824178</v>
      </c>
      <c r="AZ385" s="35">
        <v>1824178</v>
      </c>
      <c r="BA385" s="35">
        <v>1824178</v>
      </c>
      <c r="BB385" s="35">
        <v>1824178</v>
      </c>
      <c r="BC385" s="35">
        <v>1824178</v>
      </c>
      <c r="BD385" s="35">
        <v>1824178</v>
      </c>
      <c r="BE385" s="34"/>
    </row>
    <row r="386" spans="1:57" x14ac:dyDescent="0.25">
      <c r="A386" s="35" t="s">
        <v>627</v>
      </c>
      <c r="B386" s="35">
        <v>13161</v>
      </c>
      <c r="C386" s="35">
        <v>0</v>
      </c>
      <c r="D386" s="35">
        <v>0</v>
      </c>
      <c r="E386" s="35">
        <v>0</v>
      </c>
      <c r="F386" s="35">
        <v>0</v>
      </c>
      <c r="G386" s="35">
        <v>0</v>
      </c>
      <c r="H386" s="35">
        <v>0</v>
      </c>
      <c r="I386" s="35">
        <v>0</v>
      </c>
      <c r="J386" s="35">
        <v>0</v>
      </c>
      <c r="K386" s="35">
        <v>0</v>
      </c>
      <c r="L386" s="35">
        <v>0</v>
      </c>
      <c r="M386" s="35" t="s">
        <v>829</v>
      </c>
      <c r="N386" s="35" t="s">
        <v>830</v>
      </c>
      <c r="O386" s="35" t="s">
        <v>2</v>
      </c>
      <c r="P386" s="35">
        <v>13161</v>
      </c>
      <c r="Q386" s="35">
        <v>800000</v>
      </c>
      <c r="R386" s="35">
        <v>28133.48</v>
      </c>
      <c r="S386" s="35">
        <v>1316320</v>
      </c>
      <c r="T386" s="35">
        <v>1206368</v>
      </c>
      <c r="U386" s="35">
        <v>109951.8</v>
      </c>
      <c r="V386" s="35">
        <v>8.3529999999999993E-2</v>
      </c>
      <c r="W386" s="35">
        <v>716276</v>
      </c>
      <c r="X386" s="35">
        <v>551777.5</v>
      </c>
      <c r="Y386" s="35">
        <v>164498.5</v>
      </c>
      <c r="Z386" s="35">
        <v>0.229658</v>
      </c>
      <c r="AA386" s="35">
        <v>83966.32</v>
      </c>
      <c r="AB386" s="35">
        <v>83966.32</v>
      </c>
      <c r="AC386" s="35">
        <v>0</v>
      </c>
      <c r="AD386" s="35">
        <v>0</v>
      </c>
      <c r="AE386" s="35">
        <v>1601.3510000000001</v>
      </c>
      <c r="AF386" s="35">
        <v>1601.3510000000001</v>
      </c>
      <c r="AG386" s="35">
        <v>0</v>
      </c>
      <c r="AH386" s="35">
        <v>0</v>
      </c>
      <c r="AI386" s="35">
        <v>-38772</v>
      </c>
      <c r="AJ386" s="35">
        <v>-203270</v>
      </c>
      <c r="AK386" s="35">
        <v>1601.3510000000001</v>
      </c>
      <c r="AL386" s="35">
        <v>1601.3510000000001</v>
      </c>
      <c r="AM386" s="35">
        <v>1601.3510000000001</v>
      </c>
      <c r="AN386" s="35">
        <v>1601.3510000000001</v>
      </c>
      <c r="AO386" s="35">
        <v>1601.3510000000001</v>
      </c>
      <c r="AP386" s="35">
        <v>1601.3510000000001</v>
      </c>
      <c r="AQ386" s="35">
        <v>1601.3510000000001</v>
      </c>
      <c r="AR386" s="35">
        <v>1601.3510000000001</v>
      </c>
      <c r="AS386" s="35">
        <v>1601.3510000000001</v>
      </c>
      <c r="AT386" s="35">
        <v>1601.3510000000001</v>
      </c>
      <c r="AU386" s="35">
        <v>83966.32</v>
      </c>
      <c r="AV386" s="35">
        <v>83966.32</v>
      </c>
      <c r="AW386" s="35">
        <v>83966.32</v>
      </c>
      <c r="AX386" s="35">
        <v>83966.32</v>
      </c>
      <c r="AY386" s="35">
        <v>83966.32</v>
      </c>
      <c r="AZ386" s="35">
        <v>83966.32</v>
      </c>
      <c r="BA386" s="35">
        <v>83966.32</v>
      </c>
      <c r="BB386" s="35">
        <v>83966.32</v>
      </c>
      <c r="BC386" s="35">
        <v>83966.32</v>
      </c>
      <c r="BD386" s="35">
        <v>83966.32</v>
      </c>
      <c r="BE386" s="34"/>
    </row>
    <row r="387" spans="1:57" x14ac:dyDescent="0.25">
      <c r="A387" s="35" t="s">
        <v>530</v>
      </c>
      <c r="B387" s="35">
        <v>13162</v>
      </c>
      <c r="C387" s="35">
        <v>0</v>
      </c>
      <c r="D387" s="35">
        <v>0</v>
      </c>
      <c r="E387" s="35">
        <v>0</v>
      </c>
      <c r="F387" s="35">
        <v>0</v>
      </c>
      <c r="G387" s="35">
        <v>0</v>
      </c>
      <c r="H387" s="35">
        <v>0</v>
      </c>
      <c r="I387" s="35">
        <v>0</v>
      </c>
      <c r="J387" s="35">
        <v>0</v>
      </c>
      <c r="K387" s="35">
        <v>0</v>
      </c>
      <c r="L387" s="35">
        <v>0</v>
      </c>
      <c r="M387" s="35" t="s">
        <v>829</v>
      </c>
      <c r="N387" s="35" t="s">
        <v>830</v>
      </c>
      <c r="O387" s="35" t="s">
        <v>2</v>
      </c>
      <c r="P387" s="35">
        <v>13162</v>
      </c>
      <c r="Q387" s="35">
        <v>800000</v>
      </c>
      <c r="R387" s="35">
        <v>35635.74</v>
      </c>
      <c r="S387" s="35">
        <v>5223154</v>
      </c>
      <c r="T387" s="35">
        <v>4105551</v>
      </c>
      <c r="U387" s="35">
        <v>1117603</v>
      </c>
      <c r="V387" s="35">
        <v>0.21397099999999999</v>
      </c>
      <c r="W387" s="35">
        <v>6026720</v>
      </c>
      <c r="X387" s="35">
        <v>3113904</v>
      </c>
      <c r="Y387" s="35">
        <v>2912816</v>
      </c>
      <c r="Z387" s="35">
        <v>0.483317</v>
      </c>
      <c r="AA387" s="35">
        <v>892961.8</v>
      </c>
      <c r="AB387" s="35">
        <v>862011.8</v>
      </c>
      <c r="AC387" s="35">
        <v>30950</v>
      </c>
      <c r="AD387" s="35">
        <v>3.4660000000000003E-2</v>
      </c>
      <c r="AE387" s="35">
        <v>181275.7</v>
      </c>
      <c r="AF387" s="35">
        <v>107700.2</v>
      </c>
      <c r="AG387" s="35">
        <v>73575.509999999995</v>
      </c>
      <c r="AH387" s="35">
        <v>0.40587600000000001</v>
      </c>
      <c r="AI387" s="35">
        <v>2547334</v>
      </c>
      <c r="AJ387" s="35">
        <v>-291906</v>
      </c>
      <c r="AK387" s="35">
        <v>181275.7</v>
      </c>
      <c r="AL387" s="35">
        <v>181275.7</v>
      </c>
      <c r="AM387" s="35">
        <v>181275.7</v>
      </c>
      <c r="AN387" s="35">
        <v>181275.7</v>
      </c>
      <c r="AO387" s="35">
        <v>181275.7</v>
      </c>
      <c r="AP387" s="35">
        <v>181275.7</v>
      </c>
      <c r="AQ387" s="35">
        <v>181275.7</v>
      </c>
      <c r="AR387" s="35">
        <v>181275.7</v>
      </c>
      <c r="AS387" s="35">
        <v>181275.7</v>
      </c>
      <c r="AT387" s="35">
        <v>181275.7</v>
      </c>
      <c r="AU387" s="35">
        <v>892961.8</v>
      </c>
      <c r="AV387" s="35">
        <v>892961.8</v>
      </c>
      <c r="AW387" s="35">
        <v>892961.8</v>
      </c>
      <c r="AX387" s="35">
        <v>892961.8</v>
      </c>
      <c r="AY387" s="35">
        <v>892961.8</v>
      </c>
      <c r="AZ387" s="35">
        <v>892961.8</v>
      </c>
      <c r="BA387" s="35">
        <v>892961.8</v>
      </c>
      <c r="BB387" s="35">
        <v>892961.8</v>
      </c>
      <c r="BC387" s="35">
        <v>892961.8</v>
      </c>
      <c r="BD387" s="35">
        <v>892961.8</v>
      </c>
      <c r="BE387" s="34"/>
    </row>
    <row r="388" spans="1:57" x14ac:dyDescent="0.25">
      <c r="A388" s="35" t="s">
        <v>628</v>
      </c>
      <c r="B388" s="35">
        <v>13164</v>
      </c>
      <c r="C388" s="35">
        <v>0</v>
      </c>
      <c r="D388" s="35">
        <v>0</v>
      </c>
      <c r="E388" s="35">
        <v>0</v>
      </c>
      <c r="F388" s="35">
        <v>0</v>
      </c>
      <c r="G388" s="35">
        <v>0</v>
      </c>
      <c r="H388" s="35">
        <v>0</v>
      </c>
      <c r="I388" s="35">
        <v>0</v>
      </c>
      <c r="J388" s="35">
        <v>0</v>
      </c>
      <c r="K388" s="35">
        <v>0</v>
      </c>
      <c r="L388" s="35">
        <v>0</v>
      </c>
      <c r="M388" s="35" t="s">
        <v>829</v>
      </c>
      <c r="N388" s="35" t="s">
        <v>830</v>
      </c>
      <c r="O388" s="35" t="s">
        <v>2</v>
      </c>
      <c r="P388" s="35">
        <v>13164</v>
      </c>
      <c r="Q388" s="35">
        <v>800000</v>
      </c>
      <c r="R388" s="35">
        <v>31884.61</v>
      </c>
      <c r="S388" s="35">
        <v>7713962</v>
      </c>
      <c r="T388" s="35">
        <v>6854629</v>
      </c>
      <c r="U388" s="35">
        <v>859332.9</v>
      </c>
      <c r="V388" s="35">
        <v>0.1114</v>
      </c>
      <c r="W388" s="35">
        <v>2268633</v>
      </c>
      <c r="X388" s="35">
        <v>1083949</v>
      </c>
      <c r="Y388" s="35">
        <v>1184684</v>
      </c>
      <c r="Z388" s="35">
        <v>0.52220200000000006</v>
      </c>
      <c r="AA388" s="35">
        <v>2370834</v>
      </c>
      <c r="AB388" s="35">
        <v>2370834</v>
      </c>
      <c r="AC388" s="35">
        <v>0</v>
      </c>
      <c r="AD388" s="35">
        <v>0</v>
      </c>
      <c r="AE388" s="35">
        <v>44137.39</v>
      </c>
      <c r="AF388" s="35">
        <v>44137.39</v>
      </c>
      <c r="AG388" s="35">
        <v>0</v>
      </c>
      <c r="AH388" s="35">
        <v>0</v>
      </c>
      <c r="AI388" s="35">
        <v>859756.3</v>
      </c>
      <c r="AJ388" s="35">
        <v>-324928</v>
      </c>
      <c r="AK388" s="35">
        <v>44137.39</v>
      </c>
      <c r="AL388" s="35">
        <v>44137.39</v>
      </c>
      <c r="AM388" s="35">
        <v>44137.39</v>
      </c>
      <c r="AN388" s="35">
        <v>44137.39</v>
      </c>
      <c r="AO388" s="35">
        <v>44137.39</v>
      </c>
      <c r="AP388" s="35">
        <v>44137.39</v>
      </c>
      <c r="AQ388" s="35">
        <v>44137.39</v>
      </c>
      <c r="AR388" s="35">
        <v>44137.39</v>
      </c>
      <c r="AS388" s="35">
        <v>44137.39</v>
      </c>
      <c r="AT388" s="35">
        <v>44137.39</v>
      </c>
      <c r="AU388" s="35">
        <v>2370834</v>
      </c>
      <c r="AV388" s="35">
        <v>2370834</v>
      </c>
      <c r="AW388" s="35">
        <v>2370834</v>
      </c>
      <c r="AX388" s="35">
        <v>2370834</v>
      </c>
      <c r="AY388" s="35">
        <v>2370834</v>
      </c>
      <c r="AZ388" s="35">
        <v>2370834</v>
      </c>
      <c r="BA388" s="35">
        <v>2370834</v>
      </c>
      <c r="BB388" s="35">
        <v>2370834</v>
      </c>
      <c r="BC388" s="35">
        <v>2370834</v>
      </c>
      <c r="BD388" s="35">
        <v>2370834</v>
      </c>
      <c r="BE388" s="34"/>
    </row>
    <row r="389" spans="1:57" x14ac:dyDescent="0.25">
      <c r="A389" s="35" t="s">
        <v>629</v>
      </c>
      <c r="B389" s="35">
        <v>13165</v>
      </c>
      <c r="C389" s="35">
        <v>0</v>
      </c>
      <c r="D389" s="35">
        <v>0</v>
      </c>
      <c r="E389" s="35">
        <v>0</v>
      </c>
      <c r="F389" s="35">
        <v>0</v>
      </c>
      <c r="G389" s="35">
        <v>0</v>
      </c>
      <c r="H389" s="35">
        <v>0</v>
      </c>
      <c r="I389" s="35">
        <v>0</v>
      </c>
      <c r="J389" s="35">
        <v>0</v>
      </c>
      <c r="K389" s="35">
        <v>0</v>
      </c>
      <c r="L389" s="35">
        <v>0</v>
      </c>
      <c r="M389" s="35" t="s">
        <v>829</v>
      </c>
      <c r="N389" s="35" t="s">
        <v>830</v>
      </c>
      <c r="O389" s="35" t="s">
        <v>2</v>
      </c>
      <c r="P389" s="35">
        <v>13165</v>
      </c>
      <c r="Q389" s="35">
        <v>800000</v>
      </c>
      <c r="R389" s="35">
        <v>28133.48</v>
      </c>
      <c r="S389" s="35">
        <v>306367.2</v>
      </c>
      <c r="T389" s="35">
        <v>306367.2</v>
      </c>
      <c r="U389" s="35">
        <v>0</v>
      </c>
      <c r="V389" s="35">
        <v>0</v>
      </c>
      <c r="W389" s="35">
        <v>94556.93</v>
      </c>
      <c r="X389" s="35">
        <v>94556.93</v>
      </c>
      <c r="Y389" s="35">
        <v>0</v>
      </c>
      <c r="Z389" s="35">
        <v>0</v>
      </c>
      <c r="AA389" s="35">
        <v>968.42110000000002</v>
      </c>
      <c r="AB389" s="35">
        <v>968.42110000000002</v>
      </c>
      <c r="AC389" s="35">
        <v>0</v>
      </c>
      <c r="AD389" s="35">
        <v>0</v>
      </c>
      <c r="AE389" s="35">
        <v>65.89528</v>
      </c>
      <c r="AF389" s="35">
        <v>65.89528</v>
      </c>
      <c r="AG389" s="35">
        <v>0</v>
      </c>
      <c r="AH389" s="35">
        <v>0</v>
      </c>
      <c r="AI389" s="35">
        <v>-137693</v>
      </c>
      <c r="AJ389" s="35">
        <v>-137693</v>
      </c>
      <c r="AK389" s="35">
        <v>65.89528</v>
      </c>
      <c r="AL389" s="35">
        <v>65.89528</v>
      </c>
      <c r="AM389" s="35">
        <v>65.89528</v>
      </c>
      <c r="AN389" s="35">
        <v>65.89528</v>
      </c>
      <c r="AO389" s="35">
        <v>65.89528</v>
      </c>
      <c r="AP389" s="35">
        <v>65.89528</v>
      </c>
      <c r="AQ389" s="35">
        <v>65.89528</v>
      </c>
      <c r="AR389" s="35">
        <v>65.89528</v>
      </c>
      <c r="AS389" s="35">
        <v>65.89528</v>
      </c>
      <c r="AT389" s="35">
        <v>65.89528</v>
      </c>
      <c r="AU389" s="35">
        <v>968.42110000000002</v>
      </c>
      <c r="AV389" s="35">
        <v>968.42110000000002</v>
      </c>
      <c r="AW389" s="35">
        <v>968.42110000000002</v>
      </c>
      <c r="AX389" s="35">
        <v>968.42110000000002</v>
      </c>
      <c r="AY389" s="35">
        <v>968.42110000000002</v>
      </c>
      <c r="AZ389" s="35">
        <v>968.42110000000002</v>
      </c>
      <c r="BA389" s="35">
        <v>968.42110000000002</v>
      </c>
      <c r="BB389" s="35">
        <v>968.42110000000002</v>
      </c>
      <c r="BC389" s="35">
        <v>968.42110000000002</v>
      </c>
      <c r="BD389" s="35">
        <v>968.42110000000002</v>
      </c>
      <c r="BE389" s="34"/>
    </row>
    <row r="390" spans="1:57" x14ac:dyDescent="0.25">
      <c r="A390" s="35" t="s">
        <v>412</v>
      </c>
      <c r="B390" s="35">
        <v>13166</v>
      </c>
      <c r="C390" s="35">
        <v>0</v>
      </c>
      <c r="D390" s="35">
        <v>0</v>
      </c>
      <c r="E390" s="35">
        <v>0</v>
      </c>
      <c r="F390" s="35">
        <v>0</v>
      </c>
      <c r="G390" s="35">
        <v>0</v>
      </c>
      <c r="H390" s="35">
        <v>0</v>
      </c>
      <c r="I390" s="35">
        <v>0</v>
      </c>
      <c r="J390" s="35">
        <v>0</v>
      </c>
      <c r="K390" s="35">
        <v>0</v>
      </c>
      <c r="L390" s="35">
        <v>0</v>
      </c>
      <c r="M390" s="35" t="s">
        <v>829</v>
      </c>
      <c r="N390" s="35" t="s">
        <v>830</v>
      </c>
      <c r="O390" s="35" t="s">
        <v>2</v>
      </c>
      <c r="P390" s="35">
        <v>13166</v>
      </c>
      <c r="Q390" s="35">
        <v>800000</v>
      </c>
      <c r="R390" s="35">
        <v>28133.48</v>
      </c>
      <c r="S390" s="35">
        <v>4953002</v>
      </c>
      <c r="T390" s="35">
        <v>3473933</v>
      </c>
      <c r="U390" s="35">
        <v>1479069</v>
      </c>
      <c r="V390" s="35">
        <v>0.29862100000000003</v>
      </c>
      <c r="W390" s="35">
        <v>7576616</v>
      </c>
      <c r="X390" s="35">
        <v>3997175</v>
      </c>
      <c r="Y390" s="35">
        <v>3579441</v>
      </c>
      <c r="Z390" s="35">
        <v>0.47243299999999999</v>
      </c>
      <c r="AA390" s="35">
        <v>747311.7</v>
      </c>
      <c r="AB390" s="35">
        <v>586056.19999999995</v>
      </c>
      <c r="AC390" s="35">
        <v>161255.4</v>
      </c>
      <c r="AD390" s="35">
        <v>0.215781</v>
      </c>
      <c r="AE390" s="35">
        <v>785250.1</v>
      </c>
      <c r="AF390" s="35">
        <v>467235.1</v>
      </c>
      <c r="AG390" s="35">
        <v>318015</v>
      </c>
      <c r="AH390" s="35">
        <v>0.40498600000000001</v>
      </c>
      <c r="AI390" s="35">
        <v>3441748</v>
      </c>
      <c r="AJ390" s="35">
        <v>180321.5</v>
      </c>
      <c r="AK390" s="35">
        <v>785250.1</v>
      </c>
      <c r="AL390" s="35">
        <v>785250.1</v>
      </c>
      <c r="AM390" s="35">
        <v>785250.1</v>
      </c>
      <c r="AN390" s="35">
        <v>785250.1</v>
      </c>
      <c r="AO390" s="35">
        <v>785250.1</v>
      </c>
      <c r="AP390" s="35">
        <v>785250.1</v>
      </c>
      <c r="AQ390" s="35">
        <v>785250.1</v>
      </c>
      <c r="AR390" s="35">
        <v>785250.1</v>
      </c>
      <c r="AS390" s="35">
        <v>785250.1</v>
      </c>
      <c r="AT390" s="35">
        <v>785250.1</v>
      </c>
      <c r="AU390" s="35">
        <v>747311.7</v>
      </c>
      <c r="AV390" s="35">
        <v>747311.7</v>
      </c>
      <c r="AW390" s="35">
        <v>747311.7</v>
      </c>
      <c r="AX390" s="35">
        <v>747311.7</v>
      </c>
      <c r="AY390" s="35">
        <v>747311.7</v>
      </c>
      <c r="AZ390" s="35">
        <v>747311.7</v>
      </c>
      <c r="BA390" s="35">
        <v>747311.7</v>
      </c>
      <c r="BB390" s="35">
        <v>747311.7</v>
      </c>
      <c r="BC390" s="35">
        <v>747311.7</v>
      </c>
      <c r="BD390" s="35">
        <v>747311.7</v>
      </c>
      <c r="BE390" s="34"/>
    </row>
    <row r="391" spans="1:57" x14ac:dyDescent="0.25">
      <c r="A391" s="35" t="s">
        <v>482</v>
      </c>
      <c r="B391" s="35">
        <v>13167</v>
      </c>
      <c r="C391" s="35">
        <v>0</v>
      </c>
      <c r="D391" s="35">
        <v>0</v>
      </c>
      <c r="E391" s="35">
        <v>0</v>
      </c>
      <c r="F391" s="35">
        <v>0</v>
      </c>
      <c r="G391" s="35">
        <v>0</v>
      </c>
      <c r="H391" s="35">
        <v>0</v>
      </c>
      <c r="I391" s="35">
        <v>0</v>
      </c>
      <c r="J391" s="35">
        <v>0</v>
      </c>
      <c r="K391" s="35">
        <v>0</v>
      </c>
      <c r="L391" s="35">
        <v>0</v>
      </c>
      <c r="M391" s="35" t="s">
        <v>829</v>
      </c>
      <c r="N391" s="35" t="s">
        <v>830</v>
      </c>
      <c r="O391" s="35" t="s">
        <v>2</v>
      </c>
      <c r="P391" s="35">
        <v>13167</v>
      </c>
      <c r="Q391" s="35">
        <v>800000</v>
      </c>
      <c r="R391" s="35">
        <v>60018.080000000002</v>
      </c>
      <c r="S391" s="35">
        <v>4188893</v>
      </c>
      <c r="T391" s="35">
        <v>2984980</v>
      </c>
      <c r="U391" s="35">
        <v>1203913</v>
      </c>
      <c r="V391" s="35">
        <v>0.28740599999999999</v>
      </c>
      <c r="W391" s="35">
        <v>4479723</v>
      </c>
      <c r="X391" s="35">
        <v>1470345</v>
      </c>
      <c r="Y391" s="35">
        <v>3009378</v>
      </c>
      <c r="Z391" s="35">
        <v>0.67177799999999999</v>
      </c>
      <c r="AA391" s="35">
        <v>359702.2</v>
      </c>
      <c r="AB391" s="35">
        <v>344491.7</v>
      </c>
      <c r="AC391" s="35">
        <v>15210.53</v>
      </c>
      <c r="AD391" s="35">
        <v>4.2285999999999997E-2</v>
      </c>
      <c r="AE391" s="35">
        <v>185511.4</v>
      </c>
      <c r="AF391" s="35">
        <v>48107.06</v>
      </c>
      <c r="AG391" s="35">
        <v>137404.4</v>
      </c>
      <c r="AH391" s="35">
        <v>0.74067899999999998</v>
      </c>
      <c r="AI391" s="35">
        <v>2398147</v>
      </c>
      <c r="AJ391" s="35">
        <v>-473827</v>
      </c>
      <c r="AK391" s="35">
        <v>185511.4</v>
      </c>
      <c r="AL391" s="35">
        <v>185511.4</v>
      </c>
      <c r="AM391" s="35">
        <v>185511.4</v>
      </c>
      <c r="AN391" s="35">
        <v>185511.4</v>
      </c>
      <c r="AO391" s="35">
        <v>185511.4</v>
      </c>
      <c r="AP391" s="35">
        <v>185511.4</v>
      </c>
      <c r="AQ391" s="35">
        <v>185511.4</v>
      </c>
      <c r="AR391" s="35">
        <v>185511.4</v>
      </c>
      <c r="AS391" s="35">
        <v>185511.4</v>
      </c>
      <c r="AT391" s="35">
        <v>185511.4</v>
      </c>
      <c r="AU391" s="35">
        <v>359702.2</v>
      </c>
      <c r="AV391" s="35">
        <v>359702.2</v>
      </c>
      <c r="AW391" s="35">
        <v>359702.2</v>
      </c>
      <c r="AX391" s="35">
        <v>359702.2</v>
      </c>
      <c r="AY391" s="35">
        <v>359702.2</v>
      </c>
      <c r="AZ391" s="35">
        <v>359702.2</v>
      </c>
      <c r="BA391" s="35">
        <v>359702.2</v>
      </c>
      <c r="BB391" s="35">
        <v>359702.2</v>
      </c>
      <c r="BC391" s="35">
        <v>359702.2</v>
      </c>
      <c r="BD391" s="35">
        <v>359702.2</v>
      </c>
      <c r="BE391" s="34"/>
    </row>
    <row r="392" spans="1:57" x14ac:dyDescent="0.25">
      <c r="A392" s="35" t="s">
        <v>630</v>
      </c>
      <c r="B392" s="35">
        <v>13170</v>
      </c>
      <c r="C392" s="35">
        <v>0</v>
      </c>
      <c r="D392" s="35">
        <v>0</v>
      </c>
      <c r="E392" s="35">
        <v>0</v>
      </c>
      <c r="F392" s="35">
        <v>0</v>
      </c>
      <c r="G392" s="35">
        <v>0</v>
      </c>
      <c r="H392" s="35">
        <v>0</v>
      </c>
      <c r="I392" s="35">
        <v>0</v>
      </c>
      <c r="J392" s="35">
        <v>0</v>
      </c>
      <c r="K392" s="35">
        <v>0</v>
      </c>
      <c r="L392" s="35">
        <v>0</v>
      </c>
      <c r="M392" s="35" t="s">
        <v>829</v>
      </c>
      <c r="N392" s="35" t="s">
        <v>830</v>
      </c>
      <c r="O392" s="35" t="s">
        <v>2</v>
      </c>
      <c r="P392" s="35">
        <v>13170</v>
      </c>
      <c r="Q392" s="35">
        <v>800000</v>
      </c>
      <c r="R392" s="35">
        <v>78773.740000000005</v>
      </c>
      <c r="S392" s="35">
        <v>2631689</v>
      </c>
      <c r="T392" s="35">
        <v>1566720</v>
      </c>
      <c r="U392" s="35">
        <v>1064969</v>
      </c>
      <c r="V392" s="35">
        <v>0.404671</v>
      </c>
      <c r="W392" s="35">
        <v>2588421</v>
      </c>
      <c r="X392" s="35">
        <v>896909.1</v>
      </c>
      <c r="Y392" s="35">
        <v>1691512</v>
      </c>
      <c r="Z392" s="35">
        <v>0.65349199999999996</v>
      </c>
      <c r="AA392" s="35">
        <v>210.04390000000001</v>
      </c>
      <c r="AB392" s="35">
        <v>210.04390000000001</v>
      </c>
      <c r="AC392" s="35">
        <v>0</v>
      </c>
      <c r="AD392" s="35">
        <v>0</v>
      </c>
      <c r="AE392" s="35">
        <v>9.0593350000000008</v>
      </c>
      <c r="AF392" s="35">
        <v>9.0593350000000008</v>
      </c>
      <c r="AG392" s="35">
        <v>0</v>
      </c>
      <c r="AH392" s="35">
        <v>0</v>
      </c>
      <c r="AI392" s="35">
        <v>894687.6</v>
      </c>
      <c r="AJ392" s="35">
        <v>-796825</v>
      </c>
      <c r="AK392" s="35">
        <v>9.0593350000000008</v>
      </c>
      <c r="AL392" s="35">
        <v>9.0593350000000008</v>
      </c>
      <c r="AM392" s="35">
        <v>9.0593350000000008</v>
      </c>
      <c r="AN392" s="35">
        <v>9.0593350000000008</v>
      </c>
      <c r="AO392" s="35">
        <v>9.0593350000000008</v>
      </c>
      <c r="AP392" s="35">
        <v>9.0593350000000008</v>
      </c>
      <c r="AQ392" s="35">
        <v>9.0593350000000008</v>
      </c>
      <c r="AR392" s="35">
        <v>9.0593350000000008</v>
      </c>
      <c r="AS392" s="35">
        <v>9.0593350000000008</v>
      </c>
      <c r="AT392" s="35">
        <v>9.0593350000000008</v>
      </c>
      <c r="AU392" s="35">
        <v>210.04390000000001</v>
      </c>
      <c r="AV392" s="35">
        <v>210.04390000000001</v>
      </c>
      <c r="AW392" s="35">
        <v>210.04390000000001</v>
      </c>
      <c r="AX392" s="35">
        <v>210.04390000000001</v>
      </c>
      <c r="AY392" s="35">
        <v>210.04390000000001</v>
      </c>
      <c r="AZ392" s="35">
        <v>210.04390000000001</v>
      </c>
      <c r="BA392" s="35">
        <v>210.04390000000001</v>
      </c>
      <c r="BB392" s="35">
        <v>210.04390000000001</v>
      </c>
      <c r="BC392" s="35">
        <v>210.04390000000001</v>
      </c>
      <c r="BD392" s="35">
        <v>210.04390000000001</v>
      </c>
      <c r="BE392" s="34"/>
    </row>
    <row r="393" spans="1:57" x14ac:dyDescent="0.25">
      <c r="A393" s="35" t="s">
        <v>334</v>
      </c>
      <c r="B393" s="35">
        <v>13171</v>
      </c>
      <c r="C393" s="35">
        <v>0</v>
      </c>
      <c r="D393" s="35">
        <v>0</v>
      </c>
      <c r="E393" s="35">
        <v>0</v>
      </c>
      <c r="F393" s="35">
        <v>0</v>
      </c>
      <c r="G393" s="35">
        <v>0</v>
      </c>
      <c r="H393" s="35">
        <v>0</v>
      </c>
      <c r="I393" s="35">
        <v>0</v>
      </c>
      <c r="J393" s="35">
        <v>0</v>
      </c>
      <c r="K393" s="35">
        <v>0</v>
      </c>
      <c r="L393" s="35">
        <v>0</v>
      </c>
      <c r="M393" s="35" t="s">
        <v>829</v>
      </c>
      <c r="N393" s="35" t="s">
        <v>830</v>
      </c>
      <c r="O393" s="35" t="s">
        <v>2</v>
      </c>
      <c r="P393" s="35">
        <v>13171</v>
      </c>
      <c r="Q393" s="35">
        <v>800000</v>
      </c>
      <c r="R393" s="35">
        <v>63769.21</v>
      </c>
      <c r="S393" s="35">
        <v>8480158</v>
      </c>
      <c r="T393" s="35">
        <v>5321559</v>
      </c>
      <c r="U393" s="35">
        <v>3158600</v>
      </c>
      <c r="V393" s="35">
        <v>0.37246899999999999</v>
      </c>
      <c r="W393" s="35">
        <v>8408004</v>
      </c>
      <c r="X393" s="35">
        <v>2808022</v>
      </c>
      <c r="Y393" s="35">
        <v>5599982</v>
      </c>
      <c r="Z393" s="35">
        <v>0.66603000000000001</v>
      </c>
      <c r="AA393" s="35">
        <v>1242779</v>
      </c>
      <c r="AB393" s="35">
        <v>508462.9</v>
      </c>
      <c r="AC393" s="35">
        <v>734315.8</v>
      </c>
      <c r="AD393" s="35">
        <v>0.590866</v>
      </c>
      <c r="AE393" s="35">
        <v>1128045</v>
      </c>
      <c r="AF393" s="35">
        <v>350643.20000000001</v>
      </c>
      <c r="AG393" s="35">
        <v>777402.1</v>
      </c>
      <c r="AH393" s="35">
        <v>0.68915899999999997</v>
      </c>
      <c r="AI393" s="35">
        <v>4950513</v>
      </c>
      <c r="AJ393" s="35">
        <v>127932.9</v>
      </c>
      <c r="AK393" s="35">
        <v>1128045</v>
      </c>
      <c r="AL393" s="35">
        <v>1128045</v>
      </c>
      <c r="AM393" s="35">
        <v>1128045</v>
      </c>
      <c r="AN393" s="35">
        <v>1128045</v>
      </c>
      <c r="AO393" s="35">
        <v>1128045</v>
      </c>
      <c r="AP393" s="35">
        <v>1128045</v>
      </c>
      <c r="AQ393" s="35">
        <v>1128045</v>
      </c>
      <c r="AR393" s="35">
        <v>1128045</v>
      </c>
      <c r="AS393" s="35">
        <v>1128045</v>
      </c>
      <c r="AT393" s="35">
        <v>1128045</v>
      </c>
      <c r="AU393" s="35">
        <v>1242779</v>
      </c>
      <c r="AV393" s="35">
        <v>1242779</v>
      </c>
      <c r="AW393" s="35">
        <v>1242779</v>
      </c>
      <c r="AX393" s="35">
        <v>1242779</v>
      </c>
      <c r="AY393" s="35">
        <v>1242779</v>
      </c>
      <c r="AZ393" s="35">
        <v>1242779</v>
      </c>
      <c r="BA393" s="35">
        <v>1242779</v>
      </c>
      <c r="BB393" s="35">
        <v>1242779</v>
      </c>
      <c r="BC393" s="35">
        <v>1242779</v>
      </c>
      <c r="BD393" s="35">
        <v>1242779</v>
      </c>
      <c r="BE393" s="34"/>
    </row>
    <row r="394" spans="1:57" x14ac:dyDescent="0.25">
      <c r="A394" s="35" t="s">
        <v>420</v>
      </c>
      <c r="B394" s="35">
        <v>13173</v>
      </c>
      <c r="C394" s="35">
        <v>0</v>
      </c>
      <c r="D394" s="35">
        <v>0</v>
      </c>
      <c r="E394" s="35">
        <v>0</v>
      </c>
      <c r="F394" s="35">
        <v>0</v>
      </c>
      <c r="G394" s="35">
        <v>0</v>
      </c>
      <c r="H394" s="35">
        <v>0</v>
      </c>
      <c r="I394" s="35">
        <v>0</v>
      </c>
      <c r="J394" s="35">
        <v>0</v>
      </c>
      <c r="K394" s="35">
        <v>0</v>
      </c>
      <c r="L394" s="35">
        <v>0</v>
      </c>
      <c r="M394" s="35" t="s">
        <v>829</v>
      </c>
      <c r="N394" s="35" t="s">
        <v>830</v>
      </c>
      <c r="O394" s="35" t="s">
        <v>2</v>
      </c>
      <c r="P394" s="35">
        <v>13173</v>
      </c>
      <c r="Q394" s="35">
        <v>800000</v>
      </c>
      <c r="R394" s="35">
        <v>28133.48</v>
      </c>
      <c r="S394" s="35">
        <v>4374293</v>
      </c>
      <c r="T394" s="35">
        <v>2995045</v>
      </c>
      <c r="U394" s="35">
        <v>1379248</v>
      </c>
      <c r="V394" s="35">
        <v>0.31530799999999998</v>
      </c>
      <c r="W394" s="35">
        <v>3043070</v>
      </c>
      <c r="X394" s="35">
        <v>1735669</v>
      </c>
      <c r="Y394" s="35">
        <v>1307401</v>
      </c>
      <c r="Z394" s="35">
        <v>0.42963200000000001</v>
      </c>
      <c r="AA394" s="35">
        <v>1938408</v>
      </c>
      <c r="AB394" s="35">
        <v>1314119</v>
      </c>
      <c r="AC394" s="35">
        <v>624288.19999999995</v>
      </c>
      <c r="AD394" s="35">
        <v>0.32206200000000001</v>
      </c>
      <c r="AE394" s="35">
        <v>1028105</v>
      </c>
      <c r="AF394" s="35">
        <v>652224.19999999995</v>
      </c>
      <c r="AG394" s="35">
        <v>375880.9</v>
      </c>
      <c r="AH394" s="35">
        <v>0.36560599999999999</v>
      </c>
      <c r="AI394" s="35">
        <v>1169708</v>
      </c>
      <c r="AJ394" s="35">
        <v>238187.5</v>
      </c>
      <c r="AK394" s="35">
        <v>1028105</v>
      </c>
      <c r="AL394" s="35">
        <v>1028105</v>
      </c>
      <c r="AM394" s="35">
        <v>1028105</v>
      </c>
      <c r="AN394" s="35">
        <v>1028105</v>
      </c>
      <c r="AO394" s="35">
        <v>1028105</v>
      </c>
      <c r="AP394" s="35">
        <v>1028105</v>
      </c>
      <c r="AQ394" s="35">
        <v>1028105</v>
      </c>
      <c r="AR394" s="35">
        <v>1028105</v>
      </c>
      <c r="AS394" s="35">
        <v>1028105</v>
      </c>
      <c r="AT394" s="35">
        <v>1028105</v>
      </c>
      <c r="AU394" s="35">
        <v>1938408</v>
      </c>
      <c r="AV394" s="35">
        <v>1938408</v>
      </c>
      <c r="AW394" s="35">
        <v>1938408</v>
      </c>
      <c r="AX394" s="35">
        <v>1938408</v>
      </c>
      <c r="AY394" s="35">
        <v>1938408</v>
      </c>
      <c r="AZ394" s="35">
        <v>1938408</v>
      </c>
      <c r="BA394" s="35">
        <v>1938408</v>
      </c>
      <c r="BB394" s="35">
        <v>1938408</v>
      </c>
      <c r="BC394" s="35">
        <v>1938408</v>
      </c>
      <c r="BD394" s="35">
        <v>1938408</v>
      </c>
      <c r="BE394" s="34"/>
    </row>
    <row r="395" spans="1:57" x14ac:dyDescent="0.25">
      <c r="A395" s="35" t="s">
        <v>128</v>
      </c>
      <c r="B395" s="35">
        <v>13175</v>
      </c>
      <c r="C395" s="35">
        <v>0</v>
      </c>
      <c r="D395" s="35">
        <v>0</v>
      </c>
      <c r="E395" s="35">
        <v>0</v>
      </c>
      <c r="F395" s="35">
        <v>0</v>
      </c>
      <c r="G395" s="35">
        <v>0</v>
      </c>
      <c r="H395" s="35">
        <v>0</v>
      </c>
      <c r="I395" s="35">
        <v>0</v>
      </c>
      <c r="J395" s="35">
        <v>0</v>
      </c>
      <c r="K395" s="35">
        <v>0</v>
      </c>
      <c r="L395" s="35">
        <v>0</v>
      </c>
      <c r="M395" s="35" t="s">
        <v>829</v>
      </c>
      <c r="N395" s="35" t="s">
        <v>830</v>
      </c>
      <c r="O395" s="35" t="s">
        <v>2</v>
      </c>
      <c r="P395" s="35">
        <v>13175</v>
      </c>
      <c r="Q395" s="35">
        <v>800000</v>
      </c>
      <c r="R395" s="35">
        <v>76898.17</v>
      </c>
      <c r="S395" s="35">
        <v>26607403</v>
      </c>
      <c r="T395" s="35">
        <v>8718105</v>
      </c>
      <c r="U395" s="35">
        <v>17889298</v>
      </c>
      <c r="V395" s="35">
        <v>0.67234300000000002</v>
      </c>
      <c r="W395" s="35">
        <v>32302744</v>
      </c>
      <c r="X395" s="35">
        <v>7089435</v>
      </c>
      <c r="Y395" s="35">
        <v>25213309</v>
      </c>
      <c r="Z395" s="35">
        <v>0.78053099999999997</v>
      </c>
      <c r="AA395" s="35">
        <v>15576169</v>
      </c>
      <c r="AB395" s="35">
        <v>3464447</v>
      </c>
      <c r="AC395" s="35">
        <v>12111722</v>
      </c>
      <c r="AD395" s="35">
        <v>0.77758000000000005</v>
      </c>
      <c r="AE395" s="35">
        <v>19953174</v>
      </c>
      <c r="AF395" s="35">
        <v>3662435</v>
      </c>
      <c r="AG395" s="35">
        <v>16290739</v>
      </c>
      <c r="AH395" s="35">
        <v>0.81644899999999998</v>
      </c>
      <c r="AI395" s="35">
        <v>24439752</v>
      </c>
      <c r="AJ395" s="35">
        <v>15517183</v>
      </c>
      <c r="AK395" s="35">
        <v>19953174</v>
      </c>
      <c r="AL395" s="35">
        <v>19953174</v>
      </c>
      <c r="AM395" s="35">
        <v>19953174</v>
      </c>
      <c r="AN395" s="35">
        <v>19953174</v>
      </c>
      <c r="AO395" s="35">
        <v>19953174</v>
      </c>
      <c r="AP395" s="35">
        <v>19953174</v>
      </c>
      <c r="AQ395" s="35">
        <v>19953174</v>
      </c>
      <c r="AR395" s="35">
        <v>19953174</v>
      </c>
      <c r="AS395" s="35">
        <v>19953174</v>
      </c>
      <c r="AT395" s="35">
        <v>19953174</v>
      </c>
      <c r="AU395" s="35">
        <v>15576169</v>
      </c>
      <c r="AV395" s="35">
        <v>15576169</v>
      </c>
      <c r="AW395" s="35">
        <v>15576169</v>
      </c>
      <c r="AX395" s="35">
        <v>15576169</v>
      </c>
      <c r="AY395" s="35">
        <v>15576169</v>
      </c>
      <c r="AZ395" s="35">
        <v>15576169</v>
      </c>
      <c r="BA395" s="35">
        <v>15576169</v>
      </c>
      <c r="BB395" s="35">
        <v>15576169</v>
      </c>
      <c r="BC395" s="35">
        <v>15576169</v>
      </c>
      <c r="BD395" s="35">
        <v>15576169</v>
      </c>
      <c r="BE395" s="34"/>
    </row>
    <row r="396" spans="1:57" x14ac:dyDescent="0.25">
      <c r="A396" s="35" t="s">
        <v>152</v>
      </c>
      <c r="B396" s="35">
        <v>13176</v>
      </c>
      <c r="C396" s="35">
        <v>0</v>
      </c>
      <c r="D396" s="35">
        <v>0</v>
      </c>
      <c r="E396" s="35">
        <v>0</v>
      </c>
      <c r="F396" s="35">
        <v>0</v>
      </c>
      <c r="G396" s="35">
        <v>0</v>
      </c>
      <c r="H396" s="35">
        <v>0</v>
      </c>
      <c r="I396" s="35">
        <v>0</v>
      </c>
      <c r="J396" s="35">
        <v>0</v>
      </c>
      <c r="K396" s="35">
        <v>0</v>
      </c>
      <c r="L396" s="35">
        <v>0</v>
      </c>
      <c r="M396" s="35" t="s">
        <v>829</v>
      </c>
      <c r="N396" s="35" t="s">
        <v>830</v>
      </c>
      <c r="O396" s="35" t="s">
        <v>2</v>
      </c>
      <c r="P396" s="35">
        <v>13176</v>
      </c>
      <c r="Q396" s="35">
        <v>800000</v>
      </c>
      <c r="R396" s="35">
        <v>37511.300000000003</v>
      </c>
      <c r="S396" s="35">
        <v>11945091</v>
      </c>
      <c r="T396" s="35">
        <v>6005668</v>
      </c>
      <c r="U396" s="35">
        <v>5939424</v>
      </c>
      <c r="V396" s="35">
        <v>0.49722699999999997</v>
      </c>
      <c r="W396" s="35">
        <v>22096271</v>
      </c>
      <c r="X396" s="35">
        <v>9026017</v>
      </c>
      <c r="Y396" s="35">
        <v>13070254</v>
      </c>
      <c r="Z396" s="35">
        <v>0.59151399999999998</v>
      </c>
      <c r="AA396" s="35">
        <v>5324710</v>
      </c>
      <c r="AB396" s="35">
        <v>1935245</v>
      </c>
      <c r="AC396" s="35">
        <v>3389465</v>
      </c>
      <c r="AD396" s="35">
        <v>0.63655399999999995</v>
      </c>
      <c r="AE396" s="35">
        <v>11803373</v>
      </c>
      <c r="AF396" s="35">
        <v>4224787</v>
      </c>
      <c r="AG396" s="35">
        <v>7578586</v>
      </c>
      <c r="AH396" s="35">
        <v>0.64207000000000003</v>
      </c>
      <c r="AI396" s="35">
        <v>12685749</v>
      </c>
      <c r="AJ396" s="35">
        <v>7194082</v>
      </c>
      <c r="AK396" s="35">
        <v>11803373</v>
      </c>
      <c r="AL396" s="35">
        <v>11803373</v>
      </c>
      <c r="AM396" s="35">
        <v>11803373</v>
      </c>
      <c r="AN396" s="35">
        <v>11803373</v>
      </c>
      <c r="AO396" s="35">
        <v>11803373</v>
      </c>
      <c r="AP396" s="35">
        <v>11803373</v>
      </c>
      <c r="AQ396" s="35">
        <v>11803373</v>
      </c>
      <c r="AR396" s="35">
        <v>11803373</v>
      </c>
      <c r="AS396" s="35">
        <v>11803373</v>
      </c>
      <c r="AT396" s="35">
        <v>11803373</v>
      </c>
      <c r="AU396" s="35">
        <v>5324710</v>
      </c>
      <c r="AV396" s="35">
        <v>5324710</v>
      </c>
      <c r="AW396" s="35">
        <v>5324710</v>
      </c>
      <c r="AX396" s="35">
        <v>5324710</v>
      </c>
      <c r="AY396" s="35">
        <v>5324710</v>
      </c>
      <c r="AZ396" s="35">
        <v>5324710</v>
      </c>
      <c r="BA396" s="35">
        <v>5324710</v>
      </c>
      <c r="BB396" s="35">
        <v>5324710</v>
      </c>
      <c r="BC396" s="35">
        <v>5324710</v>
      </c>
      <c r="BD396" s="35">
        <v>5324710</v>
      </c>
      <c r="BE396" s="34"/>
    </row>
    <row r="397" spans="1:57" x14ac:dyDescent="0.25">
      <c r="A397" s="35" t="s">
        <v>631</v>
      </c>
      <c r="B397" s="35">
        <v>13177</v>
      </c>
      <c r="C397" s="35">
        <v>0</v>
      </c>
      <c r="D397" s="35">
        <v>0</v>
      </c>
      <c r="E397" s="35">
        <v>0</v>
      </c>
      <c r="F397" s="35">
        <v>0</v>
      </c>
      <c r="G397" s="35">
        <v>0</v>
      </c>
      <c r="H397" s="35">
        <v>0</v>
      </c>
      <c r="I397" s="35">
        <v>0</v>
      </c>
      <c r="J397" s="35">
        <v>0</v>
      </c>
      <c r="K397" s="35">
        <v>0</v>
      </c>
      <c r="L397" s="35">
        <v>0</v>
      </c>
      <c r="M397" s="35" t="s">
        <v>829</v>
      </c>
      <c r="N397" s="35" t="s">
        <v>830</v>
      </c>
      <c r="O397" s="35" t="s">
        <v>2</v>
      </c>
      <c r="P397" s="35">
        <v>13177</v>
      </c>
      <c r="Q397" s="35">
        <v>800000</v>
      </c>
      <c r="R397" s="35">
        <v>28133.48</v>
      </c>
      <c r="S397" s="35">
        <v>1641021</v>
      </c>
      <c r="T397" s="35">
        <v>1436030</v>
      </c>
      <c r="U397" s="35">
        <v>204991.2</v>
      </c>
      <c r="V397" s="35">
        <v>0.124917</v>
      </c>
      <c r="W397" s="35">
        <v>2682333</v>
      </c>
      <c r="X397" s="35">
        <v>2024465</v>
      </c>
      <c r="Y397" s="35">
        <v>657867.80000000005</v>
      </c>
      <c r="Z397" s="35">
        <v>0.24526000000000001</v>
      </c>
      <c r="AA397" s="35">
        <v>68222.539999999994</v>
      </c>
      <c r="AB397" s="35">
        <v>68222.539999999994</v>
      </c>
      <c r="AC397" s="35">
        <v>0</v>
      </c>
      <c r="AD397" s="35">
        <v>0</v>
      </c>
      <c r="AE397" s="35">
        <v>1244.4190000000001</v>
      </c>
      <c r="AF397" s="35">
        <v>1244.4190000000001</v>
      </c>
      <c r="AG397" s="35">
        <v>0</v>
      </c>
      <c r="AH397" s="35">
        <v>0</v>
      </c>
      <c r="AI397" s="35">
        <v>470972.3</v>
      </c>
      <c r="AJ397" s="35">
        <v>-186895</v>
      </c>
      <c r="AK397" s="35">
        <v>1244.4190000000001</v>
      </c>
      <c r="AL397" s="35">
        <v>1244.4190000000001</v>
      </c>
      <c r="AM397" s="35">
        <v>1244.4190000000001</v>
      </c>
      <c r="AN397" s="35">
        <v>1244.4190000000001</v>
      </c>
      <c r="AO397" s="35">
        <v>1244.4190000000001</v>
      </c>
      <c r="AP397" s="35">
        <v>1244.4190000000001</v>
      </c>
      <c r="AQ397" s="35">
        <v>1244.4190000000001</v>
      </c>
      <c r="AR397" s="35">
        <v>1244.4190000000001</v>
      </c>
      <c r="AS397" s="35">
        <v>1244.4190000000001</v>
      </c>
      <c r="AT397" s="35">
        <v>1244.4190000000001</v>
      </c>
      <c r="AU397" s="35">
        <v>68222.539999999994</v>
      </c>
      <c r="AV397" s="35">
        <v>68222.539999999994</v>
      </c>
      <c r="AW397" s="35">
        <v>68222.539999999994</v>
      </c>
      <c r="AX397" s="35">
        <v>68222.539999999994</v>
      </c>
      <c r="AY397" s="35">
        <v>68222.539999999994</v>
      </c>
      <c r="AZ397" s="35">
        <v>68222.539999999994</v>
      </c>
      <c r="BA397" s="35">
        <v>68222.539999999994</v>
      </c>
      <c r="BB397" s="35">
        <v>68222.539999999994</v>
      </c>
      <c r="BC397" s="35">
        <v>68222.539999999994</v>
      </c>
      <c r="BD397" s="35">
        <v>68222.539999999994</v>
      </c>
      <c r="BE397" s="34"/>
    </row>
    <row r="398" spans="1:57" x14ac:dyDescent="0.25">
      <c r="A398" s="35" t="s">
        <v>632</v>
      </c>
      <c r="B398" s="35">
        <v>13178</v>
      </c>
      <c r="C398" s="35">
        <v>0</v>
      </c>
      <c r="D398" s="35">
        <v>0</v>
      </c>
      <c r="E398" s="35">
        <v>0</v>
      </c>
      <c r="F398" s="35">
        <v>0</v>
      </c>
      <c r="G398" s="35">
        <v>0</v>
      </c>
      <c r="H398" s="35">
        <v>0</v>
      </c>
      <c r="I398" s="35">
        <v>0</v>
      </c>
      <c r="J398" s="35">
        <v>0</v>
      </c>
      <c r="K398" s="35">
        <v>0</v>
      </c>
      <c r="L398" s="35">
        <v>0</v>
      </c>
      <c r="M398" s="35" t="s">
        <v>829</v>
      </c>
      <c r="N398" s="35" t="s">
        <v>830</v>
      </c>
      <c r="O398" s="35" t="s">
        <v>2</v>
      </c>
      <c r="P398" s="35">
        <v>13178</v>
      </c>
      <c r="Q398" s="35">
        <v>800000</v>
      </c>
      <c r="R398" s="35">
        <v>28133.48</v>
      </c>
      <c r="S398" s="35">
        <v>1579129</v>
      </c>
      <c r="T398" s="35">
        <v>1558300</v>
      </c>
      <c r="U398" s="35">
        <v>20828.990000000002</v>
      </c>
      <c r="V398" s="35">
        <v>1.319E-2</v>
      </c>
      <c r="W398" s="35">
        <v>2506250</v>
      </c>
      <c r="X398" s="35">
        <v>2489981</v>
      </c>
      <c r="Y398" s="35">
        <v>16268.99</v>
      </c>
      <c r="Z398" s="35">
        <v>6.4910000000000002E-3</v>
      </c>
      <c r="AA398" s="35">
        <v>531477.6</v>
      </c>
      <c r="AB398" s="35">
        <v>512963.2</v>
      </c>
      <c r="AC398" s="35">
        <v>18514.39</v>
      </c>
      <c r="AD398" s="35">
        <v>3.4835999999999999E-2</v>
      </c>
      <c r="AE398" s="35">
        <v>415123.20000000001</v>
      </c>
      <c r="AF398" s="35">
        <v>401097.1</v>
      </c>
      <c r="AG398" s="35">
        <v>14026.06</v>
      </c>
      <c r="AH398" s="35">
        <v>3.3787999999999999E-2</v>
      </c>
      <c r="AI398" s="35">
        <v>-121424</v>
      </c>
      <c r="AJ398" s="35">
        <v>-123667</v>
      </c>
      <c r="AK398" s="35">
        <v>415123.20000000001</v>
      </c>
      <c r="AL398" s="35">
        <v>415123.20000000001</v>
      </c>
      <c r="AM398" s="35">
        <v>415123.20000000001</v>
      </c>
      <c r="AN398" s="35">
        <v>415123.20000000001</v>
      </c>
      <c r="AO398" s="35">
        <v>415123.20000000001</v>
      </c>
      <c r="AP398" s="35">
        <v>415123.20000000001</v>
      </c>
      <c r="AQ398" s="35">
        <v>415123.20000000001</v>
      </c>
      <c r="AR398" s="35">
        <v>415123.20000000001</v>
      </c>
      <c r="AS398" s="35">
        <v>415123.20000000001</v>
      </c>
      <c r="AT398" s="35">
        <v>415123.20000000001</v>
      </c>
      <c r="AU398" s="35">
        <v>531477.6</v>
      </c>
      <c r="AV398" s="35">
        <v>531477.6</v>
      </c>
      <c r="AW398" s="35">
        <v>531477.6</v>
      </c>
      <c r="AX398" s="35">
        <v>531477.6</v>
      </c>
      <c r="AY398" s="35">
        <v>531477.6</v>
      </c>
      <c r="AZ398" s="35">
        <v>531477.6</v>
      </c>
      <c r="BA398" s="35">
        <v>531477.6</v>
      </c>
      <c r="BB398" s="35">
        <v>531477.6</v>
      </c>
      <c r="BC398" s="35">
        <v>531477.6</v>
      </c>
      <c r="BD398" s="35">
        <v>531477.6</v>
      </c>
      <c r="BE398" s="34"/>
    </row>
    <row r="399" spans="1:57" x14ac:dyDescent="0.25">
      <c r="A399" s="35" t="s">
        <v>633</v>
      </c>
      <c r="B399" s="35">
        <v>13180</v>
      </c>
      <c r="C399" s="35">
        <v>0</v>
      </c>
      <c r="D399" s="35">
        <v>0</v>
      </c>
      <c r="E399" s="35">
        <v>0</v>
      </c>
      <c r="F399" s="35">
        <v>0</v>
      </c>
      <c r="G399" s="35">
        <v>0</v>
      </c>
      <c r="H399" s="35">
        <v>0</v>
      </c>
      <c r="I399" s="35">
        <v>0</v>
      </c>
      <c r="J399" s="35">
        <v>0</v>
      </c>
      <c r="K399" s="35">
        <v>0</v>
      </c>
      <c r="L399" s="35">
        <v>0</v>
      </c>
      <c r="M399" s="35" t="s">
        <v>829</v>
      </c>
      <c r="N399" s="35" t="s">
        <v>830</v>
      </c>
      <c r="O399" s="35" t="s">
        <v>2</v>
      </c>
      <c r="P399" s="35">
        <v>13180</v>
      </c>
      <c r="Q399" s="35">
        <v>800000</v>
      </c>
      <c r="R399" s="35">
        <v>28133.48</v>
      </c>
      <c r="S399" s="35">
        <v>1424915</v>
      </c>
      <c r="T399" s="35">
        <v>972915.3</v>
      </c>
      <c r="U399" s="35">
        <v>452000.1</v>
      </c>
      <c r="V399" s="35">
        <v>0.31721199999999999</v>
      </c>
      <c r="W399" s="35">
        <v>2813345</v>
      </c>
      <c r="X399" s="35">
        <v>2329573</v>
      </c>
      <c r="Y399" s="35">
        <v>483771.4</v>
      </c>
      <c r="Z399" s="35">
        <v>0.171956</v>
      </c>
      <c r="AA399" s="35">
        <v>81539.649999999994</v>
      </c>
      <c r="AB399" s="35">
        <v>81539.649999999994</v>
      </c>
      <c r="AC399" s="35">
        <v>0</v>
      </c>
      <c r="AD399" s="35">
        <v>0</v>
      </c>
      <c r="AE399" s="35">
        <v>39227.050000000003</v>
      </c>
      <c r="AF399" s="35">
        <v>39227.050000000003</v>
      </c>
      <c r="AG399" s="35">
        <v>0</v>
      </c>
      <c r="AH399" s="35">
        <v>0</v>
      </c>
      <c r="AI399" s="35">
        <v>329625.90000000002</v>
      </c>
      <c r="AJ399" s="35">
        <v>-154145</v>
      </c>
      <c r="AK399" s="35">
        <v>39227.050000000003</v>
      </c>
      <c r="AL399" s="35">
        <v>39227.050000000003</v>
      </c>
      <c r="AM399" s="35">
        <v>39227.050000000003</v>
      </c>
      <c r="AN399" s="35">
        <v>39227.050000000003</v>
      </c>
      <c r="AO399" s="35">
        <v>39227.050000000003</v>
      </c>
      <c r="AP399" s="35">
        <v>39227.050000000003</v>
      </c>
      <c r="AQ399" s="35">
        <v>39227.050000000003</v>
      </c>
      <c r="AR399" s="35">
        <v>39227.050000000003</v>
      </c>
      <c r="AS399" s="35">
        <v>39227.050000000003</v>
      </c>
      <c r="AT399" s="35">
        <v>39227.050000000003</v>
      </c>
      <c r="AU399" s="35">
        <v>81539.649999999994</v>
      </c>
      <c r="AV399" s="35">
        <v>81539.649999999994</v>
      </c>
      <c r="AW399" s="35">
        <v>81539.649999999994</v>
      </c>
      <c r="AX399" s="35">
        <v>81539.649999999994</v>
      </c>
      <c r="AY399" s="35">
        <v>81539.649999999994</v>
      </c>
      <c r="AZ399" s="35">
        <v>81539.649999999994</v>
      </c>
      <c r="BA399" s="35">
        <v>81539.649999999994</v>
      </c>
      <c r="BB399" s="35">
        <v>81539.649999999994</v>
      </c>
      <c r="BC399" s="35">
        <v>81539.649999999994</v>
      </c>
      <c r="BD399" s="35">
        <v>81539.649999999994</v>
      </c>
      <c r="BE399" s="34"/>
    </row>
    <row r="400" spans="1:57" x14ac:dyDescent="0.25">
      <c r="A400" s="35" t="s">
        <v>634</v>
      </c>
      <c r="B400" s="35">
        <v>13183</v>
      </c>
      <c r="C400" s="35">
        <v>0</v>
      </c>
      <c r="D400" s="35">
        <v>0</v>
      </c>
      <c r="E400" s="35">
        <v>0</v>
      </c>
      <c r="F400" s="35">
        <v>0</v>
      </c>
      <c r="G400" s="35">
        <v>0</v>
      </c>
      <c r="H400" s="35">
        <v>0</v>
      </c>
      <c r="I400" s="35">
        <v>0</v>
      </c>
      <c r="J400" s="35">
        <v>0</v>
      </c>
      <c r="K400" s="35">
        <v>0</v>
      </c>
      <c r="L400" s="35">
        <v>0</v>
      </c>
      <c r="M400" s="35" t="s">
        <v>829</v>
      </c>
      <c r="N400" s="35" t="s">
        <v>830</v>
      </c>
      <c r="O400" s="35" t="s">
        <v>2</v>
      </c>
      <c r="P400" s="35">
        <v>13183</v>
      </c>
      <c r="Q400" s="35">
        <v>800000</v>
      </c>
      <c r="R400" s="35">
        <v>28133.48</v>
      </c>
      <c r="S400" s="35">
        <v>2136685</v>
      </c>
      <c r="T400" s="35">
        <v>1904986</v>
      </c>
      <c r="U400" s="35">
        <v>231698.9</v>
      </c>
      <c r="V400" s="35">
        <v>0.10843800000000001</v>
      </c>
      <c r="W400" s="35">
        <v>5175529</v>
      </c>
      <c r="X400" s="35">
        <v>4194199</v>
      </c>
      <c r="Y400" s="35">
        <v>981330</v>
      </c>
      <c r="Z400" s="35">
        <v>0.18961</v>
      </c>
      <c r="AA400" s="35">
        <v>111771.4</v>
      </c>
      <c r="AB400" s="35">
        <v>109011.8</v>
      </c>
      <c r="AC400" s="35">
        <v>2759.6489999999999</v>
      </c>
      <c r="AD400" s="35">
        <v>2.469E-2</v>
      </c>
      <c r="AE400" s="35">
        <v>50352.41</v>
      </c>
      <c r="AF400" s="35">
        <v>45597.94</v>
      </c>
      <c r="AG400" s="35">
        <v>4754.4759999999997</v>
      </c>
      <c r="AH400" s="35">
        <v>9.4423999999999994E-2</v>
      </c>
      <c r="AI400" s="35">
        <v>809844.5</v>
      </c>
      <c r="AJ400" s="35">
        <v>-166731</v>
      </c>
      <c r="AK400" s="35">
        <v>50352.41</v>
      </c>
      <c r="AL400" s="35">
        <v>50352.41</v>
      </c>
      <c r="AM400" s="35">
        <v>50352.41</v>
      </c>
      <c r="AN400" s="35">
        <v>50352.41</v>
      </c>
      <c r="AO400" s="35">
        <v>50352.41</v>
      </c>
      <c r="AP400" s="35">
        <v>50352.41</v>
      </c>
      <c r="AQ400" s="35">
        <v>50352.41</v>
      </c>
      <c r="AR400" s="35">
        <v>50352.41</v>
      </c>
      <c r="AS400" s="35">
        <v>50352.41</v>
      </c>
      <c r="AT400" s="35">
        <v>50352.41</v>
      </c>
      <c r="AU400" s="35">
        <v>111771.4</v>
      </c>
      <c r="AV400" s="35">
        <v>111771.4</v>
      </c>
      <c r="AW400" s="35">
        <v>111771.4</v>
      </c>
      <c r="AX400" s="35">
        <v>111771.4</v>
      </c>
      <c r="AY400" s="35">
        <v>111771.4</v>
      </c>
      <c r="AZ400" s="35">
        <v>111771.4</v>
      </c>
      <c r="BA400" s="35">
        <v>111771.4</v>
      </c>
      <c r="BB400" s="35">
        <v>111771.4</v>
      </c>
      <c r="BC400" s="35">
        <v>111771.4</v>
      </c>
      <c r="BD400" s="35">
        <v>111771.4</v>
      </c>
      <c r="BE400" s="34"/>
    </row>
    <row r="401" spans="1:57" x14ac:dyDescent="0.25">
      <c r="A401" s="35" t="s">
        <v>635</v>
      </c>
      <c r="B401" s="35">
        <v>13184</v>
      </c>
      <c r="C401" s="35">
        <v>0</v>
      </c>
      <c r="D401" s="35">
        <v>0</v>
      </c>
      <c r="E401" s="35">
        <v>0</v>
      </c>
      <c r="F401" s="35">
        <v>0</v>
      </c>
      <c r="G401" s="35">
        <v>0</v>
      </c>
      <c r="H401" s="35">
        <v>0</v>
      </c>
      <c r="I401" s="35">
        <v>0</v>
      </c>
      <c r="J401" s="35">
        <v>0</v>
      </c>
      <c r="K401" s="35">
        <v>0</v>
      </c>
      <c r="L401" s="35">
        <v>0</v>
      </c>
      <c r="M401" s="35" t="s">
        <v>829</v>
      </c>
      <c r="N401" s="35" t="s">
        <v>830</v>
      </c>
      <c r="O401" s="35" t="s">
        <v>2</v>
      </c>
      <c r="P401" s="35">
        <v>13184</v>
      </c>
      <c r="Q401" s="35">
        <v>800000</v>
      </c>
      <c r="R401" s="35">
        <v>28133.48</v>
      </c>
      <c r="S401" s="35">
        <v>1299320</v>
      </c>
      <c r="T401" s="35">
        <v>1299320</v>
      </c>
      <c r="U401" s="35">
        <v>0</v>
      </c>
      <c r="V401" s="35">
        <v>0</v>
      </c>
      <c r="W401" s="35">
        <v>3251157</v>
      </c>
      <c r="X401" s="35">
        <v>3251157</v>
      </c>
      <c r="Y401" s="35">
        <v>0</v>
      </c>
      <c r="Z401" s="35">
        <v>0</v>
      </c>
      <c r="AA401" s="35">
        <v>575323.19999999995</v>
      </c>
      <c r="AB401" s="35">
        <v>575323.19999999995</v>
      </c>
      <c r="AC401" s="35">
        <v>0</v>
      </c>
      <c r="AD401" s="35">
        <v>0</v>
      </c>
      <c r="AE401" s="35">
        <v>1876386</v>
      </c>
      <c r="AF401" s="35">
        <v>1876386</v>
      </c>
      <c r="AG401" s="35">
        <v>0</v>
      </c>
      <c r="AH401" s="35">
        <v>0</v>
      </c>
      <c r="AI401" s="35">
        <v>-137693</v>
      </c>
      <c r="AJ401" s="35">
        <v>-137693</v>
      </c>
      <c r="AK401" s="35">
        <v>1876386</v>
      </c>
      <c r="AL401" s="35">
        <v>1876386</v>
      </c>
      <c r="AM401" s="35">
        <v>1876386</v>
      </c>
      <c r="AN401" s="35">
        <v>1876386</v>
      </c>
      <c r="AO401" s="35">
        <v>1876386</v>
      </c>
      <c r="AP401" s="35">
        <v>1876386</v>
      </c>
      <c r="AQ401" s="35">
        <v>1876386</v>
      </c>
      <c r="AR401" s="35">
        <v>1876386</v>
      </c>
      <c r="AS401" s="35">
        <v>1876386</v>
      </c>
      <c r="AT401" s="35">
        <v>1876386</v>
      </c>
      <c r="AU401" s="35">
        <v>575323.19999999995</v>
      </c>
      <c r="AV401" s="35">
        <v>575323.19999999995</v>
      </c>
      <c r="AW401" s="35">
        <v>575323.19999999995</v>
      </c>
      <c r="AX401" s="35">
        <v>575323.19999999995</v>
      </c>
      <c r="AY401" s="35">
        <v>575323.19999999995</v>
      </c>
      <c r="AZ401" s="35">
        <v>575323.19999999995</v>
      </c>
      <c r="BA401" s="35">
        <v>575323.19999999995</v>
      </c>
      <c r="BB401" s="35">
        <v>575323.19999999995</v>
      </c>
      <c r="BC401" s="35">
        <v>575323.19999999995</v>
      </c>
      <c r="BD401" s="35">
        <v>575323.19999999995</v>
      </c>
      <c r="BE401" s="34"/>
    </row>
    <row r="402" spans="1:57" x14ac:dyDescent="0.25">
      <c r="A402" s="35" t="s">
        <v>295</v>
      </c>
      <c r="B402" s="35">
        <v>13188</v>
      </c>
      <c r="C402" s="35">
        <v>0</v>
      </c>
      <c r="D402" s="35">
        <v>0</v>
      </c>
      <c r="E402" s="35">
        <v>0</v>
      </c>
      <c r="F402" s="35">
        <v>0</v>
      </c>
      <c r="G402" s="35">
        <v>0</v>
      </c>
      <c r="H402" s="35">
        <v>0</v>
      </c>
      <c r="I402" s="35">
        <v>0</v>
      </c>
      <c r="J402" s="35">
        <v>0</v>
      </c>
      <c r="K402" s="35">
        <v>0</v>
      </c>
      <c r="L402" s="35">
        <v>0</v>
      </c>
      <c r="M402" s="35" t="s">
        <v>829</v>
      </c>
      <c r="N402" s="35" t="s">
        <v>830</v>
      </c>
      <c r="O402" s="35" t="s">
        <v>2</v>
      </c>
      <c r="P402" s="35">
        <v>13188</v>
      </c>
      <c r="Q402" s="35">
        <v>800000</v>
      </c>
      <c r="R402" s="35">
        <v>43138</v>
      </c>
      <c r="S402" s="35">
        <v>12612747</v>
      </c>
      <c r="T402" s="35">
        <v>7014165</v>
      </c>
      <c r="U402" s="35">
        <v>5598582</v>
      </c>
      <c r="V402" s="35">
        <v>0.44388300000000003</v>
      </c>
      <c r="W402" s="35">
        <v>7114676</v>
      </c>
      <c r="X402" s="35">
        <v>2833544</v>
      </c>
      <c r="Y402" s="35">
        <v>4281133</v>
      </c>
      <c r="Z402" s="35">
        <v>0.60173299999999996</v>
      </c>
      <c r="AA402" s="35">
        <v>5544622</v>
      </c>
      <c r="AB402" s="35">
        <v>2031963</v>
      </c>
      <c r="AC402" s="35">
        <v>3512659</v>
      </c>
      <c r="AD402" s="35">
        <v>0.633525</v>
      </c>
      <c r="AE402" s="35">
        <v>2122192</v>
      </c>
      <c r="AF402" s="35">
        <v>712085.8</v>
      </c>
      <c r="AG402" s="35">
        <v>1410107</v>
      </c>
      <c r="AH402" s="35">
        <v>0.66445699999999996</v>
      </c>
      <c r="AI402" s="35">
        <v>3847281</v>
      </c>
      <c r="AJ402" s="35">
        <v>976254.6</v>
      </c>
      <c r="AK402" s="35">
        <v>2122192</v>
      </c>
      <c r="AL402" s="35">
        <v>2122192</v>
      </c>
      <c r="AM402" s="35">
        <v>2122192</v>
      </c>
      <c r="AN402" s="35">
        <v>2122192</v>
      </c>
      <c r="AO402" s="35">
        <v>2122192</v>
      </c>
      <c r="AP402" s="35">
        <v>2122192</v>
      </c>
      <c r="AQ402" s="35">
        <v>2122192</v>
      </c>
      <c r="AR402" s="35">
        <v>2122192</v>
      </c>
      <c r="AS402" s="35">
        <v>2122192</v>
      </c>
      <c r="AT402" s="35">
        <v>2122192</v>
      </c>
      <c r="AU402" s="35">
        <v>5544622</v>
      </c>
      <c r="AV402" s="35">
        <v>5544622</v>
      </c>
      <c r="AW402" s="35">
        <v>5544622</v>
      </c>
      <c r="AX402" s="35">
        <v>5544622</v>
      </c>
      <c r="AY402" s="35">
        <v>5544622</v>
      </c>
      <c r="AZ402" s="35">
        <v>5544622</v>
      </c>
      <c r="BA402" s="35">
        <v>5544622</v>
      </c>
      <c r="BB402" s="35">
        <v>5544622</v>
      </c>
      <c r="BC402" s="35">
        <v>5544622</v>
      </c>
      <c r="BD402" s="35">
        <v>5544622</v>
      </c>
      <c r="BE402" s="34"/>
    </row>
    <row r="403" spans="1:57" x14ac:dyDescent="0.25">
      <c r="A403" s="35" t="s">
        <v>638</v>
      </c>
      <c r="B403" s="35">
        <v>13189</v>
      </c>
      <c r="C403" s="35">
        <v>0</v>
      </c>
      <c r="D403" s="35">
        <v>0</v>
      </c>
      <c r="E403" s="35">
        <v>0</v>
      </c>
      <c r="F403" s="35">
        <v>0</v>
      </c>
      <c r="G403" s="35">
        <v>0</v>
      </c>
      <c r="H403" s="35">
        <v>0</v>
      </c>
      <c r="I403" s="35">
        <v>0</v>
      </c>
      <c r="J403" s="35">
        <v>0</v>
      </c>
      <c r="K403" s="35">
        <v>0</v>
      </c>
      <c r="L403" s="35">
        <v>0</v>
      </c>
      <c r="M403" s="35" t="s">
        <v>829</v>
      </c>
      <c r="N403" s="35" t="s">
        <v>830</v>
      </c>
      <c r="O403" s="35" t="s">
        <v>2</v>
      </c>
      <c r="P403" s="35">
        <v>13189</v>
      </c>
      <c r="Q403" s="35">
        <v>800000</v>
      </c>
      <c r="R403" s="35">
        <v>28133.48</v>
      </c>
      <c r="S403" s="35">
        <v>1581575</v>
      </c>
      <c r="T403" s="35">
        <v>1571179</v>
      </c>
      <c r="U403" s="35">
        <v>10396.049999999999</v>
      </c>
      <c r="V403" s="35">
        <v>6.5729999999999998E-3</v>
      </c>
      <c r="W403" s="35">
        <v>3039231</v>
      </c>
      <c r="X403" s="35">
        <v>3018484</v>
      </c>
      <c r="Y403" s="35">
        <v>20746.43</v>
      </c>
      <c r="Z403" s="35">
        <v>6.8259999999999996E-3</v>
      </c>
      <c r="AA403" s="35">
        <v>2818.4650000000001</v>
      </c>
      <c r="AB403" s="35">
        <v>2818.4650000000001</v>
      </c>
      <c r="AC403" s="35">
        <v>0</v>
      </c>
      <c r="AD403" s="35">
        <v>0</v>
      </c>
      <c r="AE403" s="35">
        <v>68.780090000000001</v>
      </c>
      <c r="AF403" s="35">
        <v>68.780090000000001</v>
      </c>
      <c r="AG403" s="35">
        <v>0</v>
      </c>
      <c r="AH403" s="35">
        <v>0</v>
      </c>
      <c r="AI403" s="35">
        <v>-116947</v>
      </c>
      <c r="AJ403" s="35">
        <v>-137693</v>
      </c>
      <c r="AK403" s="35">
        <v>68.780090000000001</v>
      </c>
      <c r="AL403" s="35">
        <v>68.780090000000001</v>
      </c>
      <c r="AM403" s="35">
        <v>68.780090000000001</v>
      </c>
      <c r="AN403" s="35">
        <v>68.780090000000001</v>
      </c>
      <c r="AO403" s="35">
        <v>68.780090000000001</v>
      </c>
      <c r="AP403" s="35">
        <v>68.780090000000001</v>
      </c>
      <c r="AQ403" s="35">
        <v>68.780090000000001</v>
      </c>
      <c r="AR403" s="35">
        <v>68.780090000000001</v>
      </c>
      <c r="AS403" s="35">
        <v>68.780090000000001</v>
      </c>
      <c r="AT403" s="35">
        <v>68.780090000000001</v>
      </c>
      <c r="AU403" s="35">
        <v>2818.4650000000001</v>
      </c>
      <c r="AV403" s="35">
        <v>2818.4650000000001</v>
      </c>
      <c r="AW403" s="35">
        <v>2818.4650000000001</v>
      </c>
      <c r="AX403" s="35">
        <v>2818.4650000000001</v>
      </c>
      <c r="AY403" s="35">
        <v>2818.4650000000001</v>
      </c>
      <c r="AZ403" s="35">
        <v>2818.4650000000001</v>
      </c>
      <c r="BA403" s="35">
        <v>2818.4650000000001</v>
      </c>
      <c r="BB403" s="35">
        <v>2818.4650000000001</v>
      </c>
      <c r="BC403" s="35">
        <v>2818.4650000000001</v>
      </c>
      <c r="BD403" s="35">
        <v>2818.4650000000001</v>
      </c>
      <c r="BE403" s="34"/>
    </row>
    <row r="404" spans="1:57" x14ac:dyDescent="0.25">
      <c r="A404" s="35" t="s">
        <v>639</v>
      </c>
      <c r="B404" s="35">
        <v>13190</v>
      </c>
      <c r="C404" s="35">
        <v>0</v>
      </c>
      <c r="D404" s="35">
        <v>0</v>
      </c>
      <c r="E404" s="35">
        <v>0</v>
      </c>
      <c r="F404" s="35">
        <v>0</v>
      </c>
      <c r="G404" s="35">
        <v>0</v>
      </c>
      <c r="H404" s="35">
        <v>0</v>
      </c>
      <c r="I404" s="35">
        <v>0</v>
      </c>
      <c r="J404" s="35">
        <v>0</v>
      </c>
      <c r="K404" s="35">
        <v>0</v>
      </c>
      <c r="L404" s="35">
        <v>0</v>
      </c>
      <c r="M404" s="35" t="s">
        <v>829</v>
      </c>
      <c r="N404" s="35" t="s">
        <v>830</v>
      </c>
      <c r="O404" s="35" t="s">
        <v>2</v>
      </c>
      <c r="P404" s="35">
        <v>13190</v>
      </c>
      <c r="Q404" s="35">
        <v>800000</v>
      </c>
      <c r="R404" s="35">
        <v>45013.56</v>
      </c>
      <c r="S404" s="35">
        <v>7293242</v>
      </c>
      <c r="T404" s="35">
        <v>5052282</v>
      </c>
      <c r="U404" s="35">
        <v>2240960</v>
      </c>
      <c r="V404" s="35">
        <v>0.30726500000000001</v>
      </c>
      <c r="W404" s="35">
        <v>4894119</v>
      </c>
      <c r="X404" s="35">
        <v>2055759</v>
      </c>
      <c r="Y404" s="35">
        <v>2838360</v>
      </c>
      <c r="Z404" s="35">
        <v>0.57995300000000005</v>
      </c>
      <c r="AA404" s="35">
        <v>65248.07</v>
      </c>
      <c r="AB404" s="35">
        <v>65248.07</v>
      </c>
      <c r="AC404" s="35">
        <v>0</v>
      </c>
      <c r="AD404" s="35">
        <v>0</v>
      </c>
      <c r="AE404" s="35">
        <v>4842.04</v>
      </c>
      <c r="AF404" s="35">
        <v>4842.04</v>
      </c>
      <c r="AG404" s="35">
        <v>0</v>
      </c>
      <c r="AH404" s="35">
        <v>0</v>
      </c>
      <c r="AI404" s="35">
        <v>2386450</v>
      </c>
      <c r="AJ404" s="35">
        <v>-451910</v>
      </c>
      <c r="AK404" s="35">
        <v>4842.04</v>
      </c>
      <c r="AL404" s="35">
        <v>4842.04</v>
      </c>
      <c r="AM404" s="35">
        <v>4842.04</v>
      </c>
      <c r="AN404" s="35">
        <v>4842.04</v>
      </c>
      <c r="AO404" s="35">
        <v>4842.04</v>
      </c>
      <c r="AP404" s="35">
        <v>4842.04</v>
      </c>
      <c r="AQ404" s="35">
        <v>4842.04</v>
      </c>
      <c r="AR404" s="35">
        <v>4842.04</v>
      </c>
      <c r="AS404" s="35">
        <v>4842.04</v>
      </c>
      <c r="AT404" s="35">
        <v>4842.04</v>
      </c>
      <c r="AU404" s="35">
        <v>65248.07</v>
      </c>
      <c r="AV404" s="35">
        <v>65248.07</v>
      </c>
      <c r="AW404" s="35">
        <v>65248.07</v>
      </c>
      <c r="AX404" s="35">
        <v>65248.07</v>
      </c>
      <c r="AY404" s="35">
        <v>65248.07</v>
      </c>
      <c r="AZ404" s="35">
        <v>65248.07</v>
      </c>
      <c r="BA404" s="35">
        <v>65248.07</v>
      </c>
      <c r="BB404" s="35">
        <v>65248.07</v>
      </c>
      <c r="BC404" s="35">
        <v>65248.07</v>
      </c>
      <c r="BD404" s="35">
        <v>65248.07</v>
      </c>
      <c r="BE404" s="34"/>
    </row>
    <row r="405" spans="1:57" x14ac:dyDescent="0.25">
      <c r="A405" s="35" t="s">
        <v>380</v>
      </c>
      <c r="B405" s="35">
        <v>13191</v>
      </c>
      <c r="C405" s="35">
        <v>0</v>
      </c>
      <c r="D405" s="35">
        <v>0</v>
      </c>
      <c r="E405" s="35">
        <v>0</v>
      </c>
      <c r="F405" s="35">
        <v>0</v>
      </c>
      <c r="G405" s="35">
        <v>0</v>
      </c>
      <c r="H405" s="35">
        <v>0</v>
      </c>
      <c r="I405" s="35">
        <v>0</v>
      </c>
      <c r="J405" s="35">
        <v>0</v>
      </c>
      <c r="K405" s="35">
        <v>0</v>
      </c>
      <c r="L405" s="35">
        <v>0</v>
      </c>
      <c r="M405" s="35" t="s">
        <v>829</v>
      </c>
      <c r="N405" s="35" t="s">
        <v>830</v>
      </c>
      <c r="O405" s="35" t="s">
        <v>2</v>
      </c>
      <c r="P405" s="35">
        <v>13191</v>
      </c>
      <c r="Q405" s="35">
        <v>800000</v>
      </c>
      <c r="R405" s="35">
        <v>31884.61</v>
      </c>
      <c r="S405" s="35">
        <v>3887497</v>
      </c>
      <c r="T405" s="35">
        <v>2809406</v>
      </c>
      <c r="U405" s="35">
        <v>1078091</v>
      </c>
      <c r="V405" s="35">
        <v>0.27732299999999999</v>
      </c>
      <c r="W405" s="35">
        <v>7567338</v>
      </c>
      <c r="X405" s="35">
        <v>3930515</v>
      </c>
      <c r="Y405" s="35">
        <v>3636822</v>
      </c>
      <c r="Z405" s="35">
        <v>0.48059499999999999</v>
      </c>
      <c r="AA405" s="35">
        <v>239713</v>
      </c>
      <c r="AB405" s="35">
        <v>86351.8</v>
      </c>
      <c r="AC405" s="35">
        <v>153361.20000000001</v>
      </c>
      <c r="AD405" s="35">
        <v>0.63976999999999995</v>
      </c>
      <c r="AE405" s="35">
        <v>767217.4</v>
      </c>
      <c r="AF405" s="35">
        <v>317559.7</v>
      </c>
      <c r="AG405" s="35">
        <v>449657.7</v>
      </c>
      <c r="AH405" s="35">
        <v>0.58608899999999997</v>
      </c>
      <c r="AI405" s="35">
        <v>3316334</v>
      </c>
      <c r="AJ405" s="35">
        <v>129169.1</v>
      </c>
      <c r="AK405" s="35">
        <v>767217.4</v>
      </c>
      <c r="AL405" s="35">
        <v>767217.4</v>
      </c>
      <c r="AM405" s="35">
        <v>767217.4</v>
      </c>
      <c r="AN405" s="35">
        <v>767217.4</v>
      </c>
      <c r="AO405" s="35">
        <v>767217.4</v>
      </c>
      <c r="AP405" s="35">
        <v>767217.4</v>
      </c>
      <c r="AQ405" s="35">
        <v>767217.4</v>
      </c>
      <c r="AR405" s="35">
        <v>767217.4</v>
      </c>
      <c r="AS405" s="35">
        <v>767217.4</v>
      </c>
      <c r="AT405" s="35">
        <v>767217.4</v>
      </c>
      <c r="AU405" s="35">
        <v>239713</v>
      </c>
      <c r="AV405" s="35">
        <v>239713</v>
      </c>
      <c r="AW405" s="35">
        <v>239713</v>
      </c>
      <c r="AX405" s="35">
        <v>239713</v>
      </c>
      <c r="AY405" s="35">
        <v>239713</v>
      </c>
      <c r="AZ405" s="35">
        <v>239713</v>
      </c>
      <c r="BA405" s="35">
        <v>239713</v>
      </c>
      <c r="BB405" s="35">
        <v>239713</v>
      </c>
      <c r="BC405" s="35">
        <v>239713</v>
      </c>
      <c r="BD405" s="35">
        <v>239713</v>
      </c>
      <c r="BE405" s="34"/>
    </row>
    <row r="406" spans="1:57" x14ac:dyDescent="0.25">
      <c r="A406" s="35" t="s">
        <v>232</v>
      </c>
      <c r="B406" s="35">
        <v>13192</v>
      </c>
      <c r="C406" s="35">
        <v>0</v>
      </c>
      <c r="D406" s="35">
        <v>0</v>
      </c>
      <c r="E406" s="35">
        <v>0</v>
      </c>
      <c r="F406" s="35">
        <v>0</v>
      </c>
      <c r="G406" s="35">
        <v>0</v>
      </c>
      <c r="H406" s="35">
        <v>0</v>
      </c>
      <c r="I406" s="35">
        <v>0</v>
      </c>
      <c r="J406" s="35">
        <v>0</v>
      </c>
      <c r="K406" s="35">
        <v>0</v>
      </c>
      <c r="L406" s="35">
        <v>0</v>
      </c>
      <c r="M406" s="35" t="s">
        <v>829</v>
      </c>
      <c r="N406" s="35" t="s">
        <v>830</v>
      </c>
      <c r="O406" s="35" t="s">
        <v>2</v>
      </c>
      <c r="P406" s="35">
        <v>13192</v>
      </c>
      <c r="Q406" s="35">
        <v>800000</v>
      </c>
      <c r="R406" s="35">
        <v>37511.300000000003</v>
      </c>
      <c r="S406" s="35">
        <v>6162479</v>
      </c>
      <c r="T406" s="35">
        <v>3227436</v>
      </c>
      <c r="U406" s="35">
        <v>2935044</v>
      </c>
      <c r="V406" s="35">
        <v>0.47627599999999998</v>
      </c>
      <c r="W406" s="35">
        <v>13373989</v>
      </c>
      <c r="X406" s="35">
        <v>6523482</v>
      </c>
      <c r="Y406" s="35">
        <v>6850507</v>
      </c>
      <c r="Z406" s="35">
        <v>0.51222599999999996</v>
      </c>
      <c r="AA406" s="35">
        <v>2383001</v>
      </c>
      <c r="AB406" s="35">
        <v>1216091</v>
      </c>
      <c r="AC406" s="35">
        <v>1166910</v>
      </c>
      <c r="AD406" s="35">
        <v>0.48968099999999998</v>
      </c>
      <c r="AE406" s="35">
        <v>5646468</v>
      </c>
      <c r="AF406" s="35">
        <v>2580528</v>
      </c>
      <c r="AG406" s="35">
        <v>3065940</v>
      </c>
      <c r="AH406" s="35">
        <v>0.54298400000000002</v>
      </c>
      <c r="AI406" s="35">
        <v>6465038</v>
      </c>
      <c r="AJ406" s="35">
        <v>2680470</v>
      </c>
      <c r="AK406" s="35">
        <v>5646468</v>
      </c>
      <c r="AL406" s="35">
        <v>5646468</v>
      </c>
      <c r="AM406" s="35">
        <v>5646468</v>
      </c>
      <c r="AN406" s="35">
        <v>5646468</v>
      </c>
      <c r="AO406" s="35">
        <v>5646468</v>
      </c>
      <c r="AP406" s="35">
        <v>5646468</v>
      </c>
      <c r="AQ406" s="35">
        <v>5646468</v>
      </c>
      <c r="AR406" s="35">
        <v>5646468</v>
      </c>
      <c r="AS406" s="35">
        <v>5646468</v>
      </c>
      <c r="AT406" s="35">
        <v>5646468</v>
      </c>
      <c r="AU406" s="35">
        <v>2383001</v>
      </c>
      <c r="AV406" s="35">
        <v>2383001</v>
      </c>
      <c r="AW406" s="35">
        <v>2383001</v>
      </c>
      <c r="AX406" s="35">
        <v>2383001</v>
      </c>
      <c r="AY406" s="35">
        <v>2383001</v>
      </c>
      <c r="AZ406" s="35">
        <v>2383001</v>
      </c>
      <c r="BA406" s="35">
        <v>2383001</v>
      </c>
      <c r="BB406" s="35">
        <v>2383001</v>
      </c>
      <c r="BC406" s="35">
        <v>2383001</v>
      </c>
      <c r="BD406" s="35">
        <v>2383001</v>
      </c>
      <c r="BE406" s="34"/>
    </row>
    <row r="407" spans="1:57" x14ac:dyDescent="0.25">
      <c r="A407" s="35" t="s">
        <v>640</v>
      </c>
      <c r="B407" s="35">
        <v>13194</v>
      </c>
      <c r="C407" s="35">
        <v>0</v>
      </c>
      <c r="D407" s="35">
        <v>0</v>
      </c>
      <c r="E407" s="35">
        <v>0</v>
      </c>
      <c r="F407" s="35">
        <v>0</v>
      </c>
      <c r="G407" s="35">
        <v>0</v>
      </c>
      <c r="H407" s="35">
        <v>0</v>
      </c>
      <c r="I407" s="35">
        <v>0</v>
      </c>
      <c r="J407" s="35">
        <v>0</v>
      </c>
      <c r="K407" s="35">
        <v>0</v>
      </c>
      <c r="L407" s="35">
        <v>0</v>
      </c>
      <c r="M407" s="35" t="s">
        <v>829</v>
      </c>
      <c r="N407" s="35" t="s">
        <v>830</v>
      </c>
      <c r="O407" s="35" t="s">
        <v>2</v>
      </c>
      <c r="P407" s="35">
        <v>13194</v>
      </c>
      <c r="Q407" s="35">
        <v>800000</v>
      </c>
      <c r="R407" s="35">
        <v>28133.48</v>
      </c>
      <c r="S407" s="35">
        <v>3768752</v>
      </c>
      <c r="T407" s="35">
        <v>3422335</v>
      </c>
      <c r="U407" s="35">
        <v>346417.5</v>
      </c>
      <c r="V407" s="35">
        <v>9.1918E-2</v>
      </c>
      <c r="W407" s="35">
        <v>1020367</v>
      </c>
      <c r="X407" s="35">
        <v>630349.80000000005</v>
      </c>
      <c r="Y407" s="35">
        <v>390017.4</v>
      </c>
      <c r="Z407" s="35">
        <v>0.38223200000000002</v>
      </c>
      <c r="AA407" s="35">
        <v>482011.8</v>
      </c>
      <c r="AB407" s="35">
        <v>482011.8</v>
      </c>
      <c r="AC407" s="35">
        <v>0</v>
      </c>
      <c r="AD407" s="35">
        <v>0</v>
      </c>
      <c r="AE407" s="35">
        <v>9820.5849999999991</v>
      </c>
      <c r="AF407" s="35">
        <v>9820.5849999999991</v>
      </c>
      <c r="AG407" s="35">
        <v>0</v>
      </c>
      <c r="AH407" s="35">
        <v>0</v>
      </c>
      <c r="AI407" s="35">
        <v>206981.9</v>
      </c>
      <c r="AJ407" s="35">
        <v>-183035</v>
      </c>
      <c r="AK407" s="35">
        <v>9820.5849999999991</v>
      </c>
      <c r="AL407" s="35">
        <v>9820.5849999999991</v>
      </c>
      <c r="AM407" s="35">
        <v>9820.5849999999991</v>
      </c>
      <c r="AN407" s="35">
        <v>9820.5849999999991</v>
      </c>
      <c r="AO407" s="35">
        <v>9820.5849999999991</v>
      </c>
      <c r="AP407" s="35">
        <v>9820.5849999999991</v>
      </c>
      <c r="AQ407" s="35">
        <v>9820.5849999999991</v>
      </c>
      <c r="AR407" s="35">
        <v>9820.5849999999991</v>
      </c>
      <c r="AS407" s="35">
        <v>9820.5849999999991</v>
      </c>
      <c r="AT407" s="35">
        <v>9820.5849999999991</v>
      </c>
      <c r="AU407" s="35">
        <v>482011.8</v>
      </c>
      <c r="AV407" s="35">
        <v>482011.8</v>
      </c>
      <c r="AW407" s="35">
        <v>482011.8</v>
      </c>
      <c r="AX407" s="35">
        <v>482011.8</v>
      </c>
      <c r="AY407" s="35">
        <v>482011.8</v>
      </c>
      <c r="AZ407" s="35">
        <v>482011.8</v>
      </c>
      <c r="BA407" s="35">
        <v>482011.8</v>
      </c>
      <c r="BB407" s="35">
        <v>482011.8</v>
      </c>
      <c r="BC407" s="35">
        <v>482011.8</v>
      </c>
      <c r="BD407" s="35">
        <v>482011.8</v>
      </c>
      <c r="BE407" s="34"/>
    </row>
    <row r="408" spans="1:57" x14ac:dyDescent="0.25">
      <c r="A408" s="35" t="s">
        <v>641</v>
      </c>
      <c r="B408" s="35">
        <v>13195</v>
      </c>
      <c r="C408" s="35">
        <v>0</v>
      </c>
      <c r="D408" s="35">
        <v>0</v>
      </c>
      <c r="E408" s="35">
        <v>0</v>
      </c>
      <c r="F408" s="35">
        <v>0</v>
      </c>
      <c r="G408" s="35">
        <v>0</v>
      </c>
      <c r="H408" s="35">
        <v>0</v>
      </c>
      <c r="I408" s="35">
        <v>0</v>
      </c>
      <c r="J408" s="35">
        <v>0</v>
      </c>
      <c r="K408" s="35">
        <v>0</v>
      </c>
      <c r="L408" s="35">
        <v>0</v>
      </c>
      <c r="M408" s="35" t="s">
        <v>829</v>
      </c>
      <c r="N408" s="35" t="s">
        <v>830</v>
      </c>
      <c r="O408" s="35" t="s">
        <v>2</v>
      </c>
      <c r="P408" s="35">
        <v>13195</v>
      </c>
      <c r="Q408" s="35">
        <v>800000</v>
      </c>
      <c r="R408" s="35">
        <v>28133.48</v>
      </c>
      <c r="S408" s="35">
        <v>232182.5</v>
      </c>
      <c r="T408" s="35">
        <v>232182.5</v>
      </c>
      <c r="U408" s="35">
        <v>0</v>
      </c>
      <c r="V408" s="35">
        <v>0</v>
      </c>
      <c r="W408" s="35">
        <v>418443.9</v>
      </c>
      <c r="X408" s="35">
        <v>418443.9</v>
      </c>
      <c r="Y408" s="35">
        <v>0</v>
      </c>
      <c r="Z408" s="35">
        <v>0</v>
      </c>
      <c r="AA408" s="35">
        <v>3915.7890000000002</v>
      </c>
      <c r="AB408" s="35">
        <v>3915.7890000000002</v>
      </c>
      <c r="AC408" s="35">
        <v>0</v>
      </c>
      <c r="AD408" s="35">
        <v>0</v>
      </c>
      <c r="AE408" s="35">
        <v>462.83589999999998</v>
      </c>
      <c r="AF408" s="35">
        <v>462.83589999999998</v>
      </c>
      <c r="AG408" s="35">
        <v>0</v>
      </c>
      <c r="AH408" s="35">
        <v>0</v>
      </c>
      <c r="AI408" s="35">
        <v>-137693</v>
      </c>
      <c r="AJ408" s="35">
        <v>-137693</v>
      </c>
      <c r="AK408" s="35">
        <v>462.83589999999998</v>
      </c>
      <c r="AL408" s="35">
        <v>462.83589999999998</v>
      </c>
      <c r="AM408" s="35">
        <v>462.83589999999998</v>
      </c>
      <c r="AN408" s="35">
        <v>462.83589999999998</v>
      </c>
      <c r="AO408" s="35">
        <v>462.83589999999998</v>
      </c>
      <c r="AP408" s="35">
        <v>462.83589999999998</v>
      </c>
      <c r="AQ408" s="35">
        <v>462.83589999999998</v>
      </c>
      <c r="AR408" s="35">
        <v>462.83589999999998</v>
      </c>
      <c r="AS408" s="35">
        <v>462.83589999999998</v>
      </c>
      <c r="AT408" s="35">
        <v>462.83589999999998</v>
      </c>
      <c r="AU408" s="35">
        <v>3915.7890000000002</v>
      </c>
      <c r="AV408" s="35">
        <v>3915.7890000000002</v>
      </c>
      <c r="AW408" s="35">
        <v>3915.7890000000002</v>
      </c>
      <c r="AX408" s="35">
        <v>3915.7890000000002</v>
      </c>
      <c r="AY408" s="35">
        <v>3915.7890000000002</v>
      </c>
      <c r="AZ408" s="35">
        <v>3915.7890000000002</v>
      </c>
      <c r="BA408" s="35">
        <v>3915.7890000000002</v>
      </c>
      <c r="BB408" s="35">
        <v>3915.7890000000002</v>
      </c>
      <c r="BC408" s="35">
        <v>3915.7890000000002</v>
      </c>
      <c r="BD408" s="35">
        <v>3915.7890000000002</v>
      </c>
      <c r="BE408" s="34"/>
    </row>
    <row r="409" spans="1:57" x14ac:dyDescent="0.25">
      <c r="A409" s="35" t="s">
        <v>214</v>
      </c>
      <c r="B409" s="35">
        <v>13198</v>
      </c>
      <c r="C409" s="35">
        <v>0</v>
      </c>
      <c r="D409" s="35">
        <v>0</v>
      </c>
      <c r="E409" s="35">
        <v>0</v>
      </c>
      <c r="F409" s="35">
        <v>0</v>
      </c>
      <c r="G409" s="35">
        <v>0</v>
      </c>
      <c r="H409" s="35">
        <v>0</v>
      </c>
      <c r="I409" s="35">
        <v>0</v>
      </c>
      <c r="J409" s="35">
        <v>0</v>
      </c>
      <c r="K409" s="35">
        <v>0</v>
      </c>
      <c r="L409" s="35">
        <v>0</v>
      </c>
      <c r="M409" s="35" t="s">
        <v>829</v>
      </c>
      <c r="N409" s="35" t="s">
        <v>830</v>
      </c>
      <c r="O409" s="35" t="s">
        <v>2</v>
      </c>
      <c r="P409" s="35">
        <v>13198</v>
      </c>
      <c r="Q409" s="35">
        <v>800000</v>
      </c>
      <c r="R409" s="35">
        <v>35635.74</v>
      </c>
      <c r="S409" s="35">
        <v>23892819</v>
      </c>
      <c r="T409" s="35">
        <v>16317135</v>
      </c>
      <c r="U409" s="35">
        <v>7575684</v>
      </c>
      <c r="V409" s="35">
        <v>0.31706899999999999</v>
      </c>
      <c r="W409" s="35">
        <v>13421531</v>
      </c>
      <c r="X409" s="35">
        <v>6276088</v>
      </c>
      <c r="Y409" s="35">
        <v>7145443</v>
      </c>
      <c r="Z409" s="35">
        <v>0.53238700000000005</v>
      </c>
      <c r="AA409" s="35">
        <v>17857494</v>
      </c>
      <c r="AB409" s="35">
        <v>11901246</v>
      </c>
      <c r="AC409" s="35">
        <v>5956248</v>
      </c>
      <c r="AD409" s="35">
        <v>0.33354299999999998</v>
      </c>
      <c r="AE409" s="35">
        <v>7727068</v>
      </c>
      <c r="AF409" s="35">
        <v>3848985</v>
      </c>
      <c r="AG409" s="35">
        <v>3878083</v>
      </c>
      <c r="AH409" s="35">
        <v>0.50188299999999997</v>
      </c>
      <c r="AI409" s="35">
        <v>6785944</v>
      </c>
      <c r="AJ409" s="35">
        <v>3518584</v>
      </c>
      <c r="AK409" s="35">
        <v>7727068</v>
      </c>
      <c r="AL409" s="35">
        <v>7727068</v>
      </c>
      <c r="AM409" s="35">
        <v>7727068</v>
      </c>
      <c r="AN409" s="35">
        <v>7727068</v>
      </c>
      <c r="AO409" s="35">
        <v>7727068</v>
      </c>
      <c r="AP409" s="35">
        <v>7727068</v>
      </c>
      <c r="AQ409" s="35">
        <v>7727068</v>
      </c>
      <c r="AR409" s="35">
        <v>7727068</v>
      </c>
      <c r="AS409" s="35">
        <v>7727068</v>
      </c>
      <c r="AT409" s="35">
        <v>7727068</v>
      </c>
      <c r="AU409" s="35">
        <v>17857494</v>
      </c>
      <c r="AV409" s="35">
        <v>17857494</v>
      </c>
      <c r="AW409" s="35">
        <v>17857494</v>
      </c>
      <c r="AX409" s="35">
        <v>17857494</v>
      </c>
      <c r="AY409" s="35">
        <v>17857494</v>
      </c>
      <c r="AZ409" s="35">
        <v>17857494</v>
      </c>
      <c r="BA409" s="35">
        <v>17857494</v>
      </c>
      <c r="BB409" s="35">
        <v>17857494</v>
      </c>
      <c r="BC409" s="35">
        <v>17857494</v>
      </c>
      <c r="BD409" s="35">
        <v>17857494</v>
      </c>
      <c r="BE409" s="34"/>
    </row>
    <row r="410" spans="1:57" x14ac:dyDescent="0.25">
      <c r="A410" s="35" t="s">
        <v>841</v>
      </c>
      <c r="B410" s="35">
        <v>13200</v>
      </c>
      <c r="C410" s="35">
        <v>0</v>
      </c>
      <c r="D410" s="35">
        <v>0</v>
      </c>
      <c r="E410" s="35">
        <v>0</v>
      </c>
      <c r="F410" s="35">
        <v>0</v>
      </c>
      <c r="G410" s="35">
        <v>0</v>
      </c>
      <c r="H410" s="35">
        <v>0</v>
      </c>
      <c r="I410" s="35">
        <v>0</v>
      </c>
      <c r="J410" s="35">
        <v>0</v>
      </c>
      <c r="K410" s="35">
        <v>0</v>
      </c>
      <c r="L410" s="35">
        <v>0</v>
      </c>
      <c r="M410" s="35" t="s">
        <v>829</v>
      </c>
      <c r="N410" s="35" t="s">
        <v>830</v>
      </c>
      <c r="O410" s="35" t="s">
        <v>2</v>
      </c>
      <c r="P410" s="35">
        <v>13200</v>
      </c>
      <c r="Q410" s="35">
        <v>800000</v>
      </c>
      <c r="R410" s="35">
        <v>28133.48</v>
      </c>
      <c r="S410" s="35">
        <v>119483</v>
      </c>
      <c r="T410" s="35">
        <v>110316.4</v>
      </c>
      <c r="U410" s="35">
        <v>9166.6669999999995</v>
      </c>
      <c r="V410" s="35">
        <v>7.6718999999999996E-2</v>
      </c>
      <c r="W410" s="35">
        <v>114659</v>
      </c>
      <c r="X410" s="35">
        <v>105847.5</v>
      </c>
      <c r="Y410" s="35">
        <v>8811.518</v>
      </c>
      <c r="Z410" s="35">
        <v>7.6850000000000002E-2</v>
      </c>
      <c r="AA410" s="35">
        <v>0</v>
      </c>
      <c r="AB410" s="35">
        <v>0</v>
      </c>
      <c r="AC410" s="35">
        <v>0</v>
      </c>
      <c r="AD410" s="35">
        <v>0</v>
      </c>
      <c r="AE410" s="35">
        <v>0</v>
      </c>
      <c r="AF410" s="35">
        <v>0</v>
      </c>
      <c r="AG410" s="35">
        <v>0</v>
      </c>
      <c r="AH410" s="35">
        <v>0</v>
      </c>
      <c r="AI410" s="35">
        <v>-128882</v>
      </c>
      <c r="AJ410" s="35">
        <v>-137693</v>
      </c>
      <c r="AK410" s="35">
        <v>0</v>
      </c>
      <c r="AL410" s="35">
        <v>0</v>
      </c>
      <c r="AM410" s="35">
        <v>0</v>
      </c>
      <c r="AN410" s="35">
        <v>0</v>
      </c>
      <c r="AO410" s="35">
        <v>0</v>
      </c>
      <c r="AP410" s="35">
        <v>0</v>
      </c>
      <c r="AQ410" s="35">
        <v>0</v>
      </c>
      <c r="AR410" s="35">
        <v>0</v>
      </c>
      <c r="AS410" s="35">
        <v>0</v>
      </c>
      <c r="AT410" s="35">
        <v>0</v>
      </c>
      <c r="AU410" s="35">
        <v>0</v>
      </c>
      <c r="AV410" s="35">
        <v>0</v>
      </c>
      <c r="AW410" s="35">
        <v>0</v>
      </c>
      <c r="AX410" s="35">
        <v>0</v>
      </c>
      <c r="AY410" s="35">
        <v>0</v>
      </c>
      <c r="AZ410" s="35">
        <v>0</v>
      </c>
      <c r="BA410" s="35">
        <v>0</v>
      </c>
      <c r="BB410" s="35">
        <v>0</v>
      </c>
      <c r="BC410" s="35">
        <v>0</v>
      </c>
      <c r="BD410" s="35">
        <v>0</v>
      </c>
      <c r="BE410" s="34"/>
    </row>
    <row r="411" spans="1:57" x14ac:dyDescent="0.25">
      <c r="A411" s="35" t="s">
        <v>278</v>
      </c>
      <c r="B411" s="35">
        <v>13206</v>
      </c>
      <c r="C411" s="35">
        <v>0</v>
      </c>
      <c r="D411" s="35">
        <v>0</v>
      </c>
      <c r="E411" s="35">
        <v>0</v>
      </c>
      <c r="F411" s="35">
        <v>0</v>
      </c>
      <c r="G411" s="35">
        <v>0</v>
      </c>
      <c r="H411" s="35">
        <v>0</v>
      </c>
      <c r="I411" s="35">
        <v>0</v>
      </c>
      <c r="J411" s="35">
        <v>0</v>
      </c>
      <c r="K411" s="35">
        <v>0</v>
      </c>
      <c r="L411" s="35">
        <v>0</v>
      </c>
      <c r="M411" s="35" t="s">
        <v>829</v>
      </c>
      <c r="N411" s="35" t="s">
        <v>830</v>
      </c>
      <c r="O411" s="35" t="s">
        <v>2</v>
      </c>
      <c r="P411" s="35">
        <v>13206</v>
      </c>
      <c r="Q411" s="35">
        <v>800000</v>
      </c>
      <c r="R411" s="35">
        <v>56266.95</v>
      </c>
      <c r="S411" s="35">
        <v>12620901</v>
      </c>
      <c r="T411" s="35">
        <v>4882973</v>
      </c>
      <c r="U411" s="35">
        <v>7737928</v>
      </c>
      <c r="V411" s="35">
        <v>0.61310399999999998</v>
      </c>
      <c r="W411" s="35">
        <v>8559775</v>
      </c>
      <c r="X411" s="35">
        <v>2426263</v>
      </c>
      <c r="Y411" s="35">
        <v>6133512</v>
      </c>
      <c r="Z411" s="35">
        <v>0.71655100000000005</v>
      </c>
      <c r="AA411" s="35">
        <v>6551632</v>
      </c>
      <c r="AB411" s="35">
        <v>1568852</v>
      </c>
      <c r="AC411" s="35">
        <v>4982780</v>
      </c>
      <c r="AD411" s="35">
        <v>0.76053999999999999</v>
      </c>
      <c r="AE411" s="35">
        <v>3126208</v>
      </c>
      <c r="AF411" s="35">
        <v>707482.9</v>
      </c>
      <c r="AG411" s="35">
        <v>2418725</v>
      </c>
      <c r="AH411" s="35">
        <v>0.77369299999999996</v>
      </c>
      <c r="AI411" s="35">
        <v>5560133</v>
      </c>
      <c r="AJ411" s="35">
        <v>1845346</v>
      </c>
      <c r="AK411" s="35">
        <v>3126208</v>
      </c>
      <c r="AL411" s="35">
        <v>3126208</v>
      </c>
      <c r="AM411" s="35">
        <v>3126208</v>
      </c>
      <c r="AN411" s="35">
        <v>3126208</v>
      </c>
      <c r="AO411" s="35">
        <v>3126208</v>
      </c>
      <c r="AP411" s="35">
        <v>3126208</v>
      </c>
      <c r="AQ411" s="35">
        <v>3126208</v>
      </c>
      <c r="AR411" s="35">
        <v>3126208</v>
      </c>
      <c r="AS411" s="35">
        <v>3126208</v>
      </c>
      <c r="AT411" s="35">
        <v>3126208</v>
      </c>
      <c r="AU411" s="35">
        <v>6551632</v>
      </c>
      <c r="AV411" s="35">
        <v>6551632</v>
      </c>
      <c r="AW411" s="35">
        <v>6551632</v>
      </c>
      <c r="AX411" s="35">
        <v>6551632</v>
      </c>
      <c r="AY411" s="35">
        <v>6551632</v>
      </c>
      <c r="AZ411" s="35">
        <v>6551632</v>
      </c>
      <c r="BA411" s="35">
        <v>6551632</v>
      </c>
      <c r="BB411" s="35">
        <v>6551632</v>
      </c>
      <c r="BC411" s="35">
        <v>6551632</v>
      </c>
      <c r="BD411" s="35">
        <v>6551632</v>
      </c>
      <c r="BE411" s="34"/>
    </row>
    <row r="412" spans="1:57" x14ac:dyDescent="0.25">
      <c r="A412" s="35" t="s">
        <v>483</v>
      </c>
      <c r="B412" s="35">
        <v>13208</v>
      </c>
      <c r="C412" s="35">
        <v>0</v>
      </c>
      <c r="D412" s="35">
        <v>0</v>
      </c>
      <c r="E412" s="35">
        <v>0</v>
      </c>
      <c r="F412" s="35">
        <v>0</v>
      </c>
      <c r="G412" s="35">
        <v>0</v>
      </c>
      <c r="H412" s="35">
        <v>0</v>
      </c>
      <c r="I412" s="35">
        <v>0</v>
      </c>
      <c r="J412" s="35">
        <v>0</v>
      </c>
      <c r="K412" s="35">
        <v>0</v>
      </c>
      <c r="L412" s="35">
        <v>0</v>
      </c>
      <c r="M412" s="35" t="s">
        <v>829</v>
      </c>
      <c r="N412" s="35" t="s">
        <v>830</v>
      </c>
      <c r="O412" s="35" t="s">
        <v>2</v>
      </c>
      <c r="P412" s="35">
        <v>13208</v>
      </c>
      <c r="Q412" s="35">
        <v>800000</v>
      </c>
      <c r="R412" s="35">
        <v>28133.48</v>
      </c>
      <c r="S412" s="35">
        <v>4967372</v>
      </c>
      <c r="T412" s="35">
        <v>4316446</v>
      </c>
      <c r="U412" s="35">
        <v>650926.1</v>
      </c>
      <c r="V412" s="35">
        <v>0.13103999999999999</v>
      </c>
      <c r="W412" s="35">
        <v>2041113</v>
      </c>
      <c r="X412" s="35">
        <v>1461028</v>
      </c>
      <c r="Y412" s="35">
        <v>580085.5</v>
      </c>
      <c r="Z412" s="35">
        <v>0.28420099999999998</v>
      </c>
      <c r="AA412" s="35">
        <v>2003441</v>
      </c>
      <c r="AB412" s="35">
        <v>1608885</v>
      </c>
      <c r="AC412" s="35">
        <v>394556</v>
      </c>
      <c r="AD412" s="35">
        <v>0.196939</v>
      </c>
      <c r="AE412" s="35">
        <v>485658.4</v>
      </c>
      <c r="AF412" s="35">
        <v>333984.90000000002</v>
      </c>
      <c r="AG412" s="35">
        <v>151673.5</v>
      </c>
      <c r="AH412" s="35">
        <v>0.312305</v>
      </c>
      <c r="AI412" s="35">
        <v>358317.1</v>
      </c>
      <c r="AJ412" s="35">
        <v>-70095</v>
      </c>
      <c r="AK412" s="35">
        <v>485658.4</v>
      </c>
      <c r="AL412" s="35">
        <v>485658.4</v>
      </c>
      <c r="AM412" s="35">
        <v>485658.4</v>
      </c>
      <c r="AN412" s="35">
        <v>485658.4</v>
      </c>
      <c r="AO412" s="35">
        <v>485658.4</v>
      </c>
      <c r="AP412" s="35">
        <v>485658.4</v>
      </c>
      <c r="AQ412" s="35">
        <v>485658.4</v>
      </c>
      <c r="AR412" s="35">
        <v>485658.4</v>
      </c>
      <c r="AS412" s="35">
        <v>485658.4</v>
      </c>
      <c r="AT412" s="35">
        <v>485658.4</v>
      </c>
      <c r="AU412" s="35">
        <v>2003441</v>
      </c>
      <c r="AV412" s="35">
        <v>2003441</v>
      </c>
      <c r="AW412" s="35">
        <v>2003441</v>
      </c>
      <c r="AX412" s="35">
        <v>2003441</v>
      </c>
      <c r="AY412" s="35">
        <v>2003441</v>
      </c>
      <c r="AZ412" s="35">
        <v>2003441</v>
      </c>
      <c r="BA412" s="35">
        <v>2003441</v>
      </c>
      <c r="BB412" s="35">
        <v>2003441</v>
      </c>
      <c r="BC412" s="35">
        <v>2003441</v>
      </c>
      <c r="BD412" s="35">
        <v>2003441</v>
      </c>
      <c r="BE412" s="34"/>
    </row>
    <row r="413" spans="1:57" x14ac:dyDescent="0.25">
      <c r="A413" s="35" t="s">
        <v>149</v>
      </c>
      <c r="B413" s="35">
        <v>13211</v>
      </c>
      <c r="C413" s="35">
        <v>0</v>
      </c>
      <c r="D413" s="35">
        <v>0</v>
      </c>
      <c r="E413" s="35">
        <v>0</v>
      </c>
      <c r="F413" s="35">
        <v>0</v>
      </c>
      <c r="G413" s="35">
        <v>0</v>
      </c>
      <c r="H413" s="35">
        <v>0</v>
      </c>
      <c r="I413" s="35">
        <v>0</v>
      </c>
      <c r="J413" s="35">
        <v>0</v>
      </c>
      <c r="K413" s="35">
        <v>0</v>
      </c>
      <c r="L413" s="35">
        <v>0</v>
      </c>
      <c r="M413" s="35" t="s">
        <v>829</v>
      </c>
      <c r="N413" s="35" t="s">
        <v>830</v>
      </c>
      <c r="O413" s="35" t="s">
        <v>2</v>
      </c>
      <c r="P413" s="35">
        <v>13211</v>
      </c>
      <c r="Q413" s="35">
        <v>800000</v>
      </c>
      <c r="R413" s="35">
        <v>30009.040000000001</v>
      </c>
      <c r="S413" s="35">
        <v>6273315</v>
      </c>
      <c r="T413" s="35">
        <v>3504299</v>
      </c>
      <c r="U413" s="35">
        <v>2769016</v>
      </c>
      <c r="V413" s="35">
        <v>0.44139600000000001</v>
      </c>
      <c r="W413" s="35">
        <v>21164011</v>
      </c>
      <c r="X413" s="35">
        <v>9261380</v>
      </c>
      <c r="Y413" s="35">
        <v>11902631</v>
      </c>
      <c r="Z413" s="35">
        <v>0.56240000000000001</v>
      </c>
      <c r="AA413" s="35">
        <v>4872187</v>
      </c>
      <c r="AB413" s="35">
        <v>2633519</v>
      </c>
      <c r="AC413" s="35">
        <v>2238668</v>
      </c>
      <c r="AD413" s="35">
        <v>0.45947900000000003</v>
      </c>
      <c r="AE413" s="35">
        <v>14214911</v>
      </c>
      <c r="AF413" s="35">
        <v>6200511</v>
      </c>
      <c r="AG413" s="35">
        <v>8014401</v>
      </c>
      <c r="AH413" s="35">
        <v>0.56380200000000003</v>
      </c>
      <c r="AI413" s="35">
        <v>11594603</v>
      </c>
      <c r="AJ413" s="35">
        <v>7706373</v>
      </c>
      <c r="AK413" s="35">
        <v>14214911</v>
      </c>
      <c r="AL413" s="35">
        <v>14214911</v>
      </c>
      <c r="AM413" s="35">
        <v>14214911</v>
      </c>
      <c r="AN413" s="35">
        <v>14214911</v>
      </c>
      <c r="AO413" s="35">
        <v>14214911</v>
      </c>
      <c r="AP413" s="35">
        <v>14214911</v>
      </c>
      <c r="AQ413" s="35">
        <v>14214911</v>
      </c>
      <c r="AR413" s="35">
        <v>14214911</v>
      </c>
      <c r="AS413" s="35">
        <v>14214911</v>
      </c>
      <c r="AT413" s="35">
        <v>14214911</v>
      </c>
      <c r="AU413" s="35">
        <v>4872187</v>
      </c>
      <c r="AV413" s="35">
        <v>4872187</v>
      </c>
      <c r="AW413" s="35">
        <v>4872187</v>
      </c>
      <c r="AX413" s="35">
        <v>4872187</v>
      </c>
      <c r="AY413" s="35">
        <v>4872187</v>
      </c>
      <c r="AZ413" s="35">
        <v>4872187</v>
      </c>
      <c r="BA413" s="35">
        <v>4872187</v>
      </c>
      <c r="BB413" s="35">
        <v>4872187</v>
      </c>
      <c r="BC413" s="35">
        <v>4872187</v>
      </c>
      <c r="BD413" s="35">
        <v>4872187</v>
      </c>
      <c r="BE413" s="34"/>
    </row>
    <row r="414" spans="1:57" x14ac:dyDescent="0.25">
      <c r="A414" s="35" t="s">
        <v>376</v>
      </c>
      <c r="B414" s="35">
        <v>13213</v>
      </c>
      <c r="C414" s="35">
        <v>0</v>
      </c>
      <c r="D414" s="35">
        <v>0</v>
      </c>
      <c r="E414" s="35">
        <v>0</v>
      </c>
      <c r="F414" s="35">
        <v>0</v>
      </c>
      <c r="G414" s="35">
        <v>0</v>
      </c>
      <c r="H414" s="35">
        <v>0</v>
      </c>
      <c r="I414" s="35">
        <v>0</v>
      </c>
      <c r="J414" s="35">
        <v>0</v>
      </c>
      <c r="K414" s="35">
        <v>0</v>
      </c>
      <c r="L414" s="35">
        <v>0</v>
      </c>
      <c r="M414" s="35" t="s">
        <v>829</v>
      </c>
      <c r="N414" s="35" t="s">
        <v>830</v>
      </c>
      <c r="O414" s="35" t="s">
        <v>2</v>
      </c>
      <c r="P414" s="35">
        <v>13213</v>
      </c>
      <c r="Q414" s="35">
        <v>800000</v>
      </c>
      <c r="R414" s="35">
        <v>54391.39</v>
      </c>
      <c r="S414" s="35">
        <v>18982452</v>
      </c>
      <c r="T414" s="35">
        <v>14173491</v>
      </c>
      <c r="U414" s="35">
        <v>4808962</v>
      </c>
      <c r="V414" s="35">
        <v>0.25333699999999998</v>
      </c>
      <c r="W414" s="35">
        <v>16973853</v>
      </c>
      <c r="X414" s="35">
        <v>6536865</v>
      </c>
      <c r="Y414" s="35">
        <v>10436988</v>
      </c>
      <c r="Z414" s="35">
        <v>0.61488600000000004</v>
      </c>
      <c r="AA414" s="35">
        <v>6131848</v>
      </c>
      <c r="AB414" s="35">
        <v>4675096</v>
      </c>
      <c r="AC414" s="35">
        <v>1456752</v>
      </c>
      <c r="AD414" s="35">
        <v>0.237571</v>
      </c>
      <c r="AE414" s="35">
        <v>2531666</v>
      </c>
      <c r="AF414" s="35">
        <v>1828212</v>
      </c>
      <c r="AG414" s="35">
        <v>703453.2</v>
      </c>
      <c r="AH414" s="35">
        <v>0.277862</v>
      </c>
      <c r="AI414" s="35">
        <v>9889386</v>
      </c>
      <c r="AJ414" s="35">
        <v>155851.79999999999</v>
      </c>
      <c r="AK414" s="35">
        <v>2531666</v>
      </c>
      <c r="AL414" s="35">
        <v>2531666</v>
      </c>
      <c r="AM414" s="35">
        <v>2531666</v>
      </c>
      <c r="AN414" s="35">
        <v>2531666</v>
      </c>
      <c r="AO414" s="35">
        <v>2531666</v>
      </c>
      <c r="AP414" s="35">
        <v>2531666</v>
      </c>
      <c r="AQ414" s="35">
        <v>2531666</v>
      </c>
      <c r="AR414" s="35">
        <v>2531666</v>
      </c>
      <c r="AS414" s="35">
        <v>2531666</v>
      </c>
      <c r="AT414" s="35">
        <v>2531666</v>
      </c>
      <c r="AU414" s="35">
        <v>6131848</v>
      </c>
      <c r="AV414" s="35">
        <v>6131848</v>
      </c>
      <c r="AW414" s="35">
        <v>6131848</v>
      </c>
      <c r="AX414" s="35">
        <v>6131848</v>
      </c>
      <c r="AY414" s="35">
        <v>6131848</v>
      </c>
      <c r="AZ414" s="35">
        <v>6131848</v>
      </c>
      <c r="BA414" s="35">
        <v>6131848</v>
      </c>
      <c r="BB414" s="35">
        <v>6131848</v>
      </c>
      <c r="BC414" s="35">
        <v>6131848</v>
      </c>
      <c r="BD414" s="35">
        <v>6131848</v>
      </c>
      <c r="BE414" s="34"/>
    </row>
    <row r="415" spans="1:57" x14ac:dyDescent="0.25">
      <c r="A415" s="35" t="s">
        <v>297</v>
      </c>
      <c r="B415" s="35">
        <v>13214</v>
      </c>
      <c r="C415" s="35">
        <v>0</v>
      </c>
      <c r="D415" s="35">
        <v>0</v>
      </c>
      <c r="E415" s="35">
        <v>0</v>
      </c>
      <c r="F415" s="35">
        <v>0</v>
      </c>
      <c r="G415" s="35">
        <v>0</v>
      </c>
      <c r="H415" s="35">
        <v>0</v>
      </c>
      <c r="I415" s="35">
        <v>0</v>
      </c>
      <c r="J415" s="35">
        <v>0</v>
      </c>
      <c r="K415" s="35">
        <v>0</v>
      </c>
      <c r="L415" s="35">
        <v>0</v>
      </c>
      <c r="M415" s="35" t="s">
        <v>829</v>
      </c>
      <c r="N415" s="35" t="s">
        <v>830</v>
      </c>
      <c r="O415" s="35" t="s">
        <v>2</v>
      </c>
      <c r="P415" s="35">
        <v>13214</v>
      </c>
      <c r="Q415" s="35">
        <v>800000</v>
      </c>
      <c r="R415" s="35">
        <v>28133.48</v>
      </c>
      <c r="S415" s="35">
        <v>6173075</v>
      </c>
      <c r="T415" s="35">
        <v>3349810</v>
      </c>
      <c r="U415" s="35">
        <v>2823265</v>
      </c>
      <c r="V415" s="35">
        <v>0.45735199999999998</v>
      </c>
      <c r="W415" s="35">
        <v>4650627</v>
      </c>
      <c r="X415" s="35">
        <v>2036607</v>
      </c>
      <c r="Y415" s="35">
        <v>2614020</v>
      </c>
      <c r="Z415" s="35">
        <v>0.562079</v>
      </c>
      <c r="AA415" s="35">
        <v>4331820</v>
      </c>
      <c r="AB415" s="35">
        <v>1985399</v>
      </c>
      <c r="AC415" s="35">
        <v>2346421</v>
      </c>
      <c r="AD415" s="35">
        <v>0.54167100000000001</v>
      </c>
      <c r="AE415" s="35">
        <v>2403021</v>
      </c>
      <c r="AF415" s="35">
        <v>1074944</v>
      </c>
      <c r="AG415" s="35">
        <v>1328077</v>
      </c>
      <c r="AH415" s="35">
        <v>0.55266999999999999</v>
      </c>
      <c r="AI415" s="35">
        <v>2342354</v>
      </c>
      <c r="AJ415" s="35">
        <v>1056411</v>
      </c>
      <c r="AK415" s="35">
        <v>2403021</v>
      </c>
      <c r="AL415" s="35">
        <v>2403021</v>
      </c>
      <c r="AM415" s="35">
        <v>2403021</v>
      </c>
      <c r="AN415" s="35">
        <v>2403021</v>
      </c>
      <c r="AO415" s="35">
        <v>2403021</v>
      </c>
      <c r="AP415" s="35">
        <v>2403021</v>
      </c>
      <c r="AQ415" s="35">
        <v>2403021</v>
      </c>
      <c r="AR415" s="35">
        <v>2403021</v>
      </c>
      <c r="AS415" s="35">
        <v>2403021</v>
      </c>
      <c r="AT415" s="35">
        <v>2403021</v>
      </c>
      <c r="AU415" s="35">
        <v>4331820</v>
      </c>
      <c r="AV415" s="35">
        <v>4331820</v>
      </c>
      <c r="AW415" s="35">
        <v>4331820</v>
      </c>
      <c r="AX415" s="35">
        <v>4331820</v>
      </c>
      <c r="AY415" s="35">
        <v>4331820</v>
      </c>
      <c r="AZ415" s="35">
        <v>4331820</v>
      </c>
      <c r="BA415" s="35">
        <v>4331820</v>
      </c>
      <c r="BB415" s="35">
        <v>4331820</v>
      </c>
      <c r="BC415" s="35">
        <v>4331820</v>
      </c>
      <c r="BD415" s="35">
        <v>4331820</v>
      </c>
      <c r="BE415" s="34"/>
    </row>
    <row r="416" spans="1:57" x14ac:dyDescent="0.25">
      <c r="A416" s="35" t="s">
        <v>842</v>
      </c>
      <c r="B416" s="35">
        <v>13215</v>
      </c>
      <c r="C416" s="35">
        <v>0</v>
      </c>
      <c r="D416" s="35">
        <v>0</v>
      </c>
      <c r="E416" s="35">
        <v>0</v>
      </c>
      <c r="F416" s="35">
        <v>0</v>
      </c>
      <c r="G416" s="35">
        <v>0</v>
      </c>
      <c r="H416" s="35">
        <v>0</v>
      </c>
      <c r="I416" s="35">
        <v>0</v>
      </c>
      <c r="J416" s="35">
        <v>0</v>
      </c>
      <c r="K416" s="35">
        <v>0</v>
      </c>
      <c r="L416" s="35">
        <v>0</v>
      </c>
      <c r="M416" s="35" t="s">
        <v>829</v>
      </c>
      <c r="N416" s="35" t="s">
        <v>830</v>
      </c>
      <c r="O416" s="35" t="s">
        <v>2</v>
      </c>
      <c r="P416" s="35">
        <v>13215</v>
      </c>
      <c r="Q416" s="35">
        <v>800000</v>
      </c>
      <c r="R416" s="35">
        <v>28133.48</v>
      </c>
      <c r="S416" s="35">
        <v>46.929819999999999</v>
      </c>
      <c r="T416" s="35">
        <v>46.929819999999999</v>
      </c>
      <c r="U416" s="35">
        <v>0</v>
      </c>
      <c r="V416" s="35">
        <v>0</v>
      </c>
      <c r="W416" s="35">
        <v>74.650949999999995</v>
      </c>
      <c r="X416" s="35">
        <v>74.650949999999995</v>
      </c>
      <c r="Y416" s="35">
        <v>0</v>
      </c>
      <c r="Z416" s="35">
        <v>0</v>
      </c>
      <c r="AA416" s="35">
        <v>0</v>
      </c>
      <c r="AB416" s="35">
        <v>0</v>
      </c>
      <c r="AC416" s="35">
        <v>0</v>
      </c>
      <c r="AD416" s="35">
        <v>0</v>
      </c>
      <c r="AE416" s="35">
        <v>0</v>
      </c>
      <c r="AF416" s="35">
        <v>0</v>
      </c>
      <c r="AG416" s="35">
        <v>0</v>
      </c>
      <c r="AH416" s="35">
        <v>0</v>
      </c>
      <c r="AI416" s="35">
        <v>-137693</v>
      </c>
      <c r="AJ416" s="35">
        <v>-137693</v>
      </c>
      <c r="AK416" s="35">
        <v>0</v>
      </c>
      <c r="AL416" s="35">
        <v>0</v>
      </c>
      <c r="AM416" s="35">
        <v>0</v>
      </c>
      <c r="AN416" s="35">
        <v>0</v>
      </c>
      <c r="AO416" s="35">
        <v>0</v>
      </c>
      <c r="AP416" s="35">
        <v>0</v>
      </c>
      <c r="AQ416" s="35">
        <v>0</v>
      </c>
      <c r="AR416" s="35">
        <v>0</v>
      </c>
      <c r="AS416" s="35">
        <v>0</v>
      </c>
      <c r="AT416" s="35">
        <v>0</v>
      </c>
      <c r="AU416" s="35">
        <v>0</v>
      </c>
      <c r="AV416" s="35">
        <v>0</v>
      </c>
      <c r="AW416" s="35">
        <v>0</v>
      </c>
      <c r="AX416" s="35">
        <v>0</v>
      </c>
      <c r="AY416" s="35">
        <v>0</v>
      </c>
      <c r="AZ416" s="35">
        <v>0</v>
      </c>
      <c r="BA416" s="35">
        <v>0</v>
      </c>
      <c r="BB416" s="35">
        <v>0</v>
      </c>
      <c r="BC416" s="35">
        <v>0</v>
      </c>
      <c r="BD416" s="35">
        <v>0</v>
      </c>
      <c r="BE416" s="34"/>
    </row>
    <row r="417" spans="1:57" x14ac:dyDescent="0.25">
      <c r="A417" s="35" t="s">
        <v>643</v>
      </c>
      <c r="B417" s="35">
        <v>13217</v>
      </c>
      <c r="C417" s="35">
        <v>0</v>
      </c>
      <c r="D417" s="35">
        <v>0</v>
      </c>
      <c r="E417" s="35">
        <v>0</v>
      </c>
      <c r="F417" s="35">
        <v>0</v>
      </c>
      <c r="G417" s="35">
        <v>0</v>
      </c>
      <c r="H417" s="35">
        <v>0</v>
      </c>
      <c r="I417" s="35">
        <v>0</v>
      </c>
      <c r="J417" s="35">
        <v>0</v>
      </c>
      <c r="K417" s="35">
        <v>0</v>
      </c>
      <c r="L417" s="35">
        <v>0</v>
      </c>
      <c r="M417" s="35" t="s">
        <v>829</v>
      </c>
      <c r="N417" s="35" t="s">
        <v>830</v>
      </c>
      <c r="O417" s="35" t="s">
        <v>2</v>
      </c>
      <c r="P417" s="35">
        <v>13217</v>
      </c>
      <c r="Q417" s="35">
        <v>800000</v>
      </c>
      <c r="R417" s="35">
        <v>28133.48</v>
      </c>
      <c r="S417" s="35">
        <v>5652572</v>
      </c>
      <c r="T417" s="35">
        <v>5117530</v>
      </c>
      <c r="U417" s="35">
        <v>535042</v>
      </c>
      <c r="V417" s="35">
        <v>9.4655000000000003E-2</v>
      </c>
      <c r="W417" s="35">
        <v>5146304</v>
      </c>
      <c r="X417" s="35">
        <v>3435436</v>
      </c>
      <c r="Y417" s="35">
        <v>1710868</v>
      </c>
      <c r="Z417" s="35">
        <v>0.33244600000000002</v>
      </c>
      <c r="AA417" s="35">
        <v>2946281</v>
      </c>
      <c r="AB417" s="35">
        <v>2946281</v>
      </c>
      <c r="AC417" s="35">
        <v>0</v>
      </c>
      <c r="AD417" s="35">
        <v>0</v>
      </c>
      <c r="AE417" s="35">
        <v>472596.9</v>
      </c>
      <c r="AF417" s="35">
        <v>472596.9</v>
      </c>
      <c r="AG417" s="35">
        <v>0</v>
      </c>
      <c r="AH417" s="35">
        <v>0</v>
      </c>
      <c r="AI417" s="35">
        <v>1489485</v>
      </c>
      <c r="AJ417" s="35">
        <v>-221382</v>
      </c>
      <c r="AK417" s="35">
        <v>472596.9</v>
      </c>
      <c r="AL417" s="35">
        <v>472596.9</v>
      </c>
      <c r="AM417" s="35">
        <v>472596.9</v>
      </c>
      <c r="AN417" s="35">
        <v>472596.9</v>
      </c>
      <c r="AO417" s="35">
        <v>472596.9</v>
      </c>
      <c r="AP417" s="35">
        <v>472596.9</v>
      </c>
      <c r="AQ417" s="35">
        <v>472596.9</v>
      </c>
      <c r="AR417" s="35">
        <v>472596.9</v>
      </c>
      <c r="AS417" s="35">
        <v>472596.9</v>
      </c>
      <c r="AT417" s="35">
        <v>472596.9</v>
      </c>
      <c r="AU417" s="35">
        <v>2946281</v>
      </c>
      <c r="AV417" s="35">
        <v>2946281</v>
      </c>
      <c r="AW417" s="35">
        <v>2946281</v>
      </c>
      <c r="AX417" s="35">
        <v>2946281</v>
      </c>
      <c r="AY417" s="35">
        <v>2946281</v>
      </c>
      <c r="AZ417" s="35">
        <v>2946281</v>
      </c>
      <c r="BA417" s="35">
        <v>2946281</v>
      </c>
      <c r="BB417" s="35">
        <v>2946281</v>
      </c>
      <c r="BC417" s="35">
        <v>2946281</v>
      </c>
      <c r="BD417" s="35">
        <v>2946281</v>
      </c>
      <c r="BE417" s="34"/>
    </row>
    <row r="418" spans="1:57" x14ac:dyDescent="0.25">
      <c r="A418" s="35" t="s">
        <v>350</v>
      </c>
      <c r="B418" s="35">
        <v>13219</v>
      </c>
      <c r="C418" s="35">
        <v>0</v>
      </c>
      <c r="D418" s="35">
        <v>0</v>
      </c>
      <c r="E418" s="35">
        <v>0</v>
      </c>
      <c r="F418" s="35">
        <v>0</v>
      </c>
      <c r="G418" s="35">
        <v>0</v>
      </c>
      <c r="H418" s="35">
        <v>0</v>
      </c>
      <c r="I418" s="35">
        <v>0</v>
      </c>
      <c r="J418" s="35">
        <v>0</v>
      </c>
      <c r="K418" s="35">
        <v>0</v>
      </c>
      <c r="L418" s="35">
        <v>0</v>
      </c>
      <c r="M418" s="35" t="s">
        <v>829</v>
      </c>
      <c r="N418" s="35" t="s">
        <v>830</v>
      </c>
      <c r="O418" s="35" t="s">
        <v>2</v>
      </c>
      <c r="P418" s="35">
        <v>13219</v>
      </c>
      <c r="Q418" s="35">
        <v>800000</v>
      </c>
      <c r="R418" s="35">
        <v>28133.48</v>
      </c>
      <c r="S418" s="35">
        <v>10958961</v>
      </c>
      <c r="T418" s="35">
        <v>7452499</v>
      </c>
      <c r="U418" s="35">
        <v>3506462</v>
      </c>
      <c r="V418" s="35">
        <v>0.319963</v>
      </c>
      <c r="W418" s="35">
        <v>7260245</v>
      </c>
      <c r="X418" s="35">
        <v>3775343</v>
      </c>
      <c r="Y418" s="35">
        <v>3484903</v>
      </c>
      <c r="Z418" s="35">
        <v>0.47999799999999998</v>
      </c>
      <c r="AA418" s="35">
        <v>4136872</v>
      </c>
      <c r="AB418" s="35">
        <v>2255856</v>
      </c>
      <c r="AC418" s="35">
        <v>1881016</v>
      </c>
      <c r="AD418" s="35">
        <v>0.45469500000000002</v>
      </c>
      <c r="AE418" s="35">
        <v>815697.4</v>
      </c>
      <c r="AF418" s="35">
        <v>411750.1</v>
      </c>
      <c r="AG418" s="35">
        <v>403947.3</v>
      </c>
      <c r="AH418" s="35">
        <v>0.49521700000000002</v>
      </c>
      <c r="AI418" s="35">
        <v>3347209</v>
      </c>
      <c r="AJ418" s="35">
        <v>266253.8</v>
      </c>
      <c r="AK418" s="35">
        <v>815697.4</v>
      </c>
      <c r="AL418" s="35">
        <v>815697.4</v>
      </c>
      <c r="AM418" s="35">
        <v>815697.4</v>
      </c>
      <c r="AN418" s="35">
        <v>815697.4</v>
      </c>
      <c r="AO418" s="35">
        <v>815697.4</v>
      </c>
      <c r="AP418" s="35">
        <v>815697.4</v>
      </c>
      <c r="AQ418" s="35">
        <v>815697.4</v>
      </c>
      <c r="AR418" s="35">
        <v>815697.4</v>
      </c>
      <c r="AS418" s="35">
        <v>815697.4</v>
      </c>
      <c r="AT418" s="35">
        <v>815697.4</v>
      </c>
      <c r="AU418" s="35">
        <v>4136872</v>
      </c>
      <c r="AV418" s="35">
        <v>4136872</v>
      </c>
      <c r="AW418" s="35">
        <v>4136872</v>
      </c>
      <c r="AX418" s="35">
        <v>4136872</v>
      </c>
      <c r="AY418" s="35">
        <v>4136872</v>
      </c>
      <c r="AZ418" s="35">
        <v>4136872</v>
      </c>
      <c r="BA418" s="35">
        <v>4136872</v>
      </c>
      <c r="BB418" s="35">
        <v>4136872</v>
      </c>
      <c r="BC418" s="35">
        <v>4136872</v>
      </c>
      <c r="BD418" s="35">
        <v>4136872</v>
      </c>
      <c r="BE418" s="34"/>
    </row>
    <row r="419" spans="1:57" x14ac:dyDescent="0.25">
      <c r="A419" s="35" t="s">
        <v>498</v>
      </c>
      <c r="B419" s="35">
        <v>13220</v>
      </c>
      <c r="C419" s="35">
        <v>0</v>
      </c>
      <c r="D419" s="35">
        <v>0</v>
      </c>
      <c r="E419" s="35">
        <v>0</v>
      </c>
      <c r="F419" s="35">
        <v>0</v>
      </c>
      <c r="G419" s="35">
        <v>0</v>
      </c>
      <c r="H419" s="35">
        <v>0</v>
      </c>
      <c r="I419" s="35">
        <v>0</v>
      </c>
      <c r="J419" s="35">
        <v>0</v>
      </c>
      <c r="K419" s="35">
        <v>0</v>
      </c>
      <c r="L419" s="35">
        <v>0</v>
      </c>
      <c r="M419" s="35" t="s">
        <v>829</v>
      </c>
      <c r="N419" s="35" t="s">
        <v>830</v>
      </c>
      <c r="O419" s="35" t="s">
        <v>2</v>
      </c>
      <c r="P419" s="35">
        <v>13220</v>
      </c>
      <c r="Q419" s="35">
        <v>800000</v>
      </c>
      <c r="R419" s="35">
        <v>28133.48</v>
      </c>
      <c r="S419" s="35">
        <v>5610322</v>
      </c>
      <c r="T419" s="35">
        <v>4803619</v>
      </c>
      <c r="U419" s="35">
        <v>806702.6</v>
      </c>
      <c r="V419" s="35">
        <v>0.143789</v>
      </c>
      <c r="W419" s="35">
        <v>4329219</v>
      </c>
      <c r="X419" s="35">
        <v>2581934</v>
      </c>
      <c r="Y419" s="35">
        <v>1747285</v>
      </c>
      <c r="Z419" s="35">
        <v>0.40360299999999999</v>
      </c>
      <c r="AA419" s="35">
        <v>327041.09999999998</v>
      </c>
      <c r="AB419" s="35">
        <v>222947.6</v>
      </c>
      <c r="AC419" s="35">
        <v>104093.4</v>
      </c>
      <c r="AD419" s="35">
        <v>0.31828899999999999</v>
      </c>
      <c r="AE419" s="35">
        <v>233611.4</v>
      </c>
      <c r="AF419" s="35">
        <v>111699.2</v>
      </c>
      <c r="AG419" s="35">
        <v>121912.3</v>
      </c>
      <c r="AH419" s="35">
        <v>0.52185899999999996</v>
      </c>
      <c r="AI419" s="35">
        <v>1461753</v>
      </c>
      <c r="AJ419" s="35">
        <v>-163619</v>
      </c>
      <c r="AK419" s="35">
        <v>233611.4</v>
      </c>
      <c r="AL419" s="35">
        <v>233611.4</v>
      </c>
      <c r="AM419" s="35">
        <v>233611.4</v>
      </c>
      <c r="AN419" s="35">
        <v>233611.4</v>
      </c>
      <c r="AO419" s="35">
        <v>233611.4</v>
      </c>
      <c r="AP419" s="35">
        <v>233611.4</v>
      </c>
      <c r="AQ419" s="35">
        <v>233611.4</v>
      </c>
      <c r="AR419" s="35">
        <v>233611.4</v>
      </c>
      <c r="AS419" s="35">
        <v>233611.4</v>
      </c>
      <c r="AT419" s="35">
        <v>233611.4</v>
      </c>
      <c r="AU419" s="35">
        <v>327041.09999999998</v>
      </c>
      <c r="AV419" s="35">
        <v>327041.09999999998</v>
      </c>
      <c r="AW419" s="35">
        <v>327041.09999999998</v>
      </c>
      <c r="AX419" s="35">
        <v>327041.09999999998</v>
      </c>
      <c r="AY419" s="35">
        <v>327041.09999999998</v>
      </c>
      <c r="AZ419" s="35">
        <v>327041.09999999998</v>
      </c>
      <c r="BA419" s="35">
        <v>327041.09999999998</v>
      </c>
      <c r="BB419" s="35">
        <v>327041.09999999998</v>
      </c>
      <c r="BC419" s="35">
        <v>327041.09999999998</v>
      </c>
      <c r="BD419" s="35">
        <v>327041.09999999998</v>
      </c>
      <c r="BE419" s="34"/>
    </row>
    <row r="420" spans="1:57" x14ac:dyDescent="0.25">
      <c r="A420" s="35" t="s">
        <v>163</v>
      </c>
      <c r="B420" s="35">
        <v>13221</v>
      </c>
      <c r="C420" s="35">
        <v>0</v>
      </c>
      <c r="D420" s="35">
        <v>0</v>
      </c>
      <c r="E420" s="35">
        <v>0</v>
      </c>
      <c r="F420" s="35">
        <v>0</v>
      </c>
      <c r="G420" s="35">
        <v>0</v>
      </c>
      <c r="H420" s="35">
        <v>0</v>
      </c>
      <c r="I420" s="35">
        <v>0</v>
      </c>
      <c r="J420" s="35">
        <v>0</v>
      </c>
      <c r="K420" s="35">
        <v>0</v>
      </c>
      <c r="L420" s="35">
        <v>0</v>
      </c>
      <c r="M420" s="35" t="s">
        <v>829</v>
      </c>
      <c r="N420" s="35" t="s">
        <v>830</v>
      </c>
      <c r="O420" s="35" t="s">
        <v>2</v>
      </c>
      <c r="P420" s="35">
        <v>13221</v>
      </c>
      <c r="Q420" s="35">
        <v>800000</v>
      </c>
      <c r="R420" s="35">
        <v>52515.82</v>
      </c>
      <c r="S420" s="35">
        <v>17318640</v>
      </c>
      <c r="T420" s="35">
        <v>5871135</v>
      </c>
      <c r="U420" s="35">
        <v>11447505</v>
      </c>
      <c r="V420" s="35">
        <v>0.66099300000000005</v>
      </c>
      <c r="W420" s="35">
        <v>18055813</v>
      </c>
      <c r="X420" s="35">
        <v>4698006</v>
      </c>
      <c r="Y420" s="35">
        <v>13357807</v>
      </c>
      <c r="Z420" s="35">
        <v>0.73980599999999996</v>
      </c>
      <c r="AA420" s="35">
        <v>13443905</v>
      </c>
      <c r="AB420" s="35">
        <v>3413982</v>
      </c>
      <c r="AC420" s="35">
        <v>10029923</v>
      </c>
      <c r="AD420" s="35">
        <v>0.74605699999999997</v>
      </c>
      <c r="AE420" s="35">
        <v>12385623</v>
      </c>
      <c r="AF420" s="35">
        <v>3126006</v>
      </c>
      <c r="AG420" s="35">
        <v>9259617</v>
      </c>
      <c r="AH420" s="35">
        <v>0.74761</v>
      </c>
      <c r="AI420" s="35">
        <v>12825754</v>
      </c>
      <c r="AJ420" s="35">
        <v>8727565</v>
      </c>
      <c r="AK420" s="35">
        <v>12385623</v>
      </c>
      <c r="AL420" s="35">
        <v>12385623</v>
      </c>
      <c r="AM420" s="35">
        <v>12385623</v>
      </c>
      <c r="AN420" s="35">
        <v>12385623</v>
      </c>
      <c r="AO420" s="35">
        <v>12385623</v>
      </c>
      <c r="AP420" s="35">
        <v>12385623</v>
      </c>
      <c r="AQ420" s="35">
        <v>12385623</v>
      </c>
      <c r="AR420" s="35">
        <v>12385623</v>
      </c>
      <c r="AS420" s="35">
        <v>12385623</v>
      </c>
      <c r="AT420" s="35">
        <v>12385623</v>
      </c>
      <c r="AU420" s="35">
        <v>13443905</v>
      </c>
      <c r="AV420" s="35">
        <v>13443905</v>
      </c>
      <c r="AW420" s="35">
        <v>13443905</v>
      </c>
      <c r="AX420" s="35">
        <v>13443905</v>
      </c>
      <c r="AY420" s="35">
        <v>13443905</v>
      </c>
      <c r="AZ420" s="35">
        <v>13443905</v>
      </c>
      <c r="BA420" s="35">
        <v>13443905</v>
      </c>
      <c r="BB420" s="35">
        <v>13443905</v>
      </c>
      <c r="BC420" s="35">
        <v>13443905</v>
      </c>
      <c r="BD420" s="35">
        <v>13443905</v>
      </c>
      <c r="BE420" s="34"/>
    </row>
    <row r="421" spans="1:57" x14ac:dyDescent="0.25">
      <c r="A421" s="35" t="s">
        <v>644</v>
      </c>
      <c r="B421" s="35">
        <v>13222</v>
      </c>
      <c r="C421" s="35">
        <v>0</v>
      </c>
      <c r="D421" s="35">
        <v>0</v>
      </c>
      <c r="E421" s="35">
        <v>0</v>
      </c>
      <c r="F421" s="35">
        <v>0</v>
      </c>
      <c r="G421" s="35">
        <v>0</v>
      </c>
      <c r="H421" s="35">
        <v>0</v>
      </c>
      <c r="I421" s="35">
        <v>0</v>
      </c>
      <c r="J421" s="35">
        <v>0</v>
      </c>
      <c r="K421" s="35">
        <v>0</v>
      </c>
      <c r="L421" s="35">
        <v>0</v>
      </c>
      <c r="M421" s="35" t="s">
        <v>829</v>
      </c>
      <c r="N421" s="35" t="s">
        <v>830</v>
      </c>
      <c r="O421" s="35" t="s">
        <v>2</v>
      </c>
      <c r="P421" s="35">
        <v>13222</v>
      </c>
      <c r="Q421" s="35">
        <v>800000</v>
      </c>
      <c r="R421" s="35">
        <v>28133.48</v>
      </c>
      <c r="S421" s="35">
        <v>1494702</v>
      </c>
      <c r="T421" s="35">
        <v>1337949</v>
      </c>
      <c r="U421" s="35">
        <v>156753.5</v>
      </c>
      <c r="V421" s="35">
        <v>0.10487299999999999</v>
      </c>
      <c r="W421" s="35">
        <v>2195579</v>
      </c>
      <c r="X421" s="35">
        <v>1799655</v>
      </c>
      <c r="Y421" s="35">
        <v>395923.6</v>
      </c>
      <c r="Z421" s="35">
        <v>0.18032799999999999</v>
      </c>
      <c r="AA421" s="35">
        <v>264636.09999999998</v>
      </c>
      <c r="AB421" s="35">
        <v>264636.09999999998</v>
      </c>
      <c r="AC421" s="35">
        <v>0</v>
      </c>
      <c r="AD421" s="35">
        <v>0</v>
      </c>
      <c r="AE421" s="35">
        <v>297492.2</v>
      </c>
      <c r="AF421" s="35">
        <v>297492.2</v>
      </c>
      <c r="AG421" s="35">
        <v>0</v>
      </c>
      <c r="AH421" s="35">
        <v>0</v>
      </c>
      <c r="AI421" s="35">
        <v>258230.1</v>
      </c>
      <c r="AJ421" s="35">
        <v>-137693</v>
      </c>
      <c r="AK421" s="35">
        <v>297492.2</v>
      </c>
      <c r="AL421" s="35">
        <v>297492.2</v>
      </c>
      <c r="AM421" s="35">
        <v>297492.2</v>
      </c>
      <c r="AN421" s="35">
        <v>297492.2</v>
      </c>
      <c r="AO421" s="35">
        <v>297492.2</v>
      </c>
      <c r="AP421" s="35">
        <v>297492.2</v>
      </c>
      <c r="AQ421" s="35">
        <v>297492.2</v>
      </c>
      <c r="AR421" s="35">
        <v>297492.2</v>
      </c>
      <c r="AS421" s="35">
        <v>297492.2</v>
      </c>
      <c r="AT421" s="35">
        <v>297492.2</v>
      </c>
      <c r="AU421" s="35">
        <v>264636.09999999998</v>
      </c>
      <c r="AV421" s="35">
        <v>264636.09999999998</v>
      </c>
      <c r="AW421" s="35">
        <v>264636.09999999998</v>
      </c>
      <c r="AX421" s="35">
        <v>264636.09999999998</v>
      </c>
      <c r="AY421" s="35">
        <v>264636.09999999998</v>
      </c>
      <c r="AZ421" s="35">
        <v>264636.09999999998</v>
      </c>
      <c r="BA421" s="35">
        <v>264636.09999999998</v>
      </c>
      <c r="BB421" s="35">
        <v>264636.09999999998</v>
      </c>
      <c r="BC421" s="35">
        <v>264636.09999999998</v>
      </c>
      <c r="BD421" s="35">
        <v>264636.09999999998</v>
      </c>
      <c r="BE421" s="34"/>
    </row>
    <row r="422" spans="1:57" x14ac:dyDescent="0.25">
      <c r="A422" s="35" t="s">
        <v>413</v>
      </c>
      <c r="B422" s="35">
        <v>13223</v>
      </c>
      <c r="C422" s="35">
        <v>0</v>
      </c>
      <c r="D422" s="35">
        <v>0</v>
      </c>
      <c r="E422" s="35">
        <v>0</v>
      </c>
      <c r="F422" s="35">
        <v>0</v>
      </c>
      <c r="G422" s="35">
        <v>0</v>
      </c>
      <c r="H422" s="35">
        <v>0</v>
      </c>
      <c r="I422" s="35">
        <v>0</v>
      </c>
      <c r="J422" s="35">
        <v>0</v>
      </c>
      <c r="K422" s="35">
        <v>0</v>
      </c>
      <c r="L422" s="35">
        <v>0</v>
      </c>
      <c r="M422" s="35" t="s">
        <v>829</v>
      </c>
      <c r="N422" s="35" t="s">
        <v>830</v>
      </c>
      <c r="O422" s="35" t="s">
        <v>2</v>
      </c>
      <c r="P422" s="35">
        <v>13223</v>
      </c>
      <c r="Q422" s="35">
        <v>800000</v>
      </c>
      <c r="R422" s="35">
        <v>28133.48</v>
      </c>
      <c r="S422" s="35">
        <v>2930943</v>
      </c>
      <c r="T422" s="35">
        <v>2545094</v>
      </c>
      <c r="U422" s="35">
        <v>385848.9</v>
      </c>
      <c r="V422" s="35">
        <v>0.13164699999999999</v>
      </c>
      <c r="W422" s="35">
        <v>5589872</v>
      </c>
      <c r="X422" s="35">
        <v>3566377</v>
      </c>
      <c r="Y422" s="35">
        <v>2023495</v>
      </c>
      <c r="Z422" s="35">
        <v>0.36199300000000001</v>
      </c>
      <c r="AA422" s="35">
        <v>152946.29999999999</v>
      </c>
      <c r="AB422" s="35">
        <v>151248.9</v>
      </c>
      <c r="AC422" s="35">
        <v>1697.3679999999999</v>
      </c>
      <c r="AD422" s="35">
        <v>1.1098E-2</v>
      </c>
      <c r="AE422" s="35">
        <v>613639.1</v>
      </c>
      <c r="AF422" s="35">
        <v>249452.4</v>
      </c>
      <c r="AG422" s="35">
        <v>364186.7</v>
      </c>
      <c r="AH422" s="35">
        <v>0.59348699999999999</v>
      </c>
      <c r="AI422" s="35">
        <v>1841617</v>
      </c>
      <c r="AJ422" s="35">
        <v>182309.2</v>
      </c>
      <c r="AK422" s="35">
        <v>613639.1</v>
      </c>
      <c r="AL422" s="35">
        <v>613639.1</v>
      </c>
      <c r="AM422" s="35">
        <v>613639.1</v>
      </c>
      <c r="AN422" s="35">
        <v>613639.1</v>
      </c>
      <c r="AO422" s="35">
        <v>613639.1</v>
      </c>
      <c r="AP422" s="35">
        <v>613639.1</v>
      </c>
      <c r="AQ422" s="35">
        <v>613639.1</v>
      </c>
      <c r="AR422" s="35">
        <v>613639.1</v>
      </c>
      <c r="AS422" s="35">
        <v>613639.1</v>
      </c>
      <c r="AT422" s="35">
        <v>613639.1</v>
      </c>
      <c r="AU422" s="35">
        <v>152946.29999999999</v>
      </c>
      <c r="AV422" s="35">
        <v>152946.29999999999</v>
      </c>
      <c r="AW422" s="35">
        <v>152946.29999999999</v>
      </c>
      <c r="AX422" s="35">
        <v>152946.29999999999</v>
      </c>
      <c r="AY422" s="35">
        <v>152946.29999999999</v>
      </c>
      <c r="AZ422" s="35">
        <v>152946.29999999999</v>
      </c>
      <c r="BA422" s="35">
        <v>152946.29999999999</v>
      </c>
      <c r="BB422" s="35">
        <v>152946.29999999999</v>
      </c>
      <c r="BC422" s="35">
        <v>152946.29999999999</v>
      </c>
      <c r="BD422" s="35">
        <v>152946.29999999999</v>
      </c>
      <c r="BE422" s="34"/>
    </row>
    <row r="423" spans="1:57" x14ac:dyDescent="0.25">
      <c r="A423" s="35" t="s">
        <v>508</v>
      </c>
      <c r="B423" s="35">
        <v>13224</v>
      </c>
      <c r="C423" s="35">
        <v>0</v>
      </c>
      <c r="D423" s="35">
        <v>0</v>
      </c>
      <c r="E423" s="35">
        <v>0</v>
      </c>
      <c r="F423" s="35">
        <v>0</v>
      </c>
      <c r="G423" s="35">
        <v>0</v>
      </c>
      <c r="H423" s="35">
        <v>0</v>
      </c>
      <c r="I423" s="35">
        <v>0</v>
      </c>
      <c r="J423" s="35">
        <v>0</v>
      </c>
      <c r="K423" s="35">
        <v>0</v>
      </c>
      <c r="L423" s="35">
        <v>0</v>
      </c>
      <c r="M423" s="35" t="s">
        <v>829</v>
      </c>
      <c r="N423" s="35" t="s">
        <v>830</v>
      </c>
      <c r="O423" s="35" t="s">
        <v>2</v>
      </c>
      <c r="P423" s="35">
        <v>13224</v>
      </c>
      <c r="Q423" s="35">
        <v>800000</v>
      </c>
      <c r="R423" s="35">
        <v>48764.69</v>
      </c>
      <c r="S423" s="35">
        <v>8529715</v>
      </c>
      <c r="T423" s="35">
        <v>6015088</v>
      </c>
      <c r="U423" s="35">
        <v>2514627</v>
      </c>
      <c r="V423" s="35">
        <v>0.29480800000000001</v>
      </c>
      <c r="W423" s="35">
        <v>7225756</v>
      </c>
      <c r="X423" s="35">
        <v>2883537</v>
      </c>
      <c r="Y423" s="35">
        <v>4342219</v>
      </c>
      <c r="Z423" s="35">
        <v>0.60093600000000003</v>
      </c>
      <c r="AA423" s="35">
        <v>1041258</v>
      </c>
      <c r="AB423" s="35">
        <v>1036984</v>
      </c>
      <c r="AC423" s="35">
        <v>4273.6840000000002</v>
      </c>
      <c r="AD423" s="35">
        <v>4.104E-3</v>
      </c>
      <c r="AE423" s="35">
        <v>191259.9</v>
      </c>
      <c r="AF423" s="35">
        <v>94744.02</v>
      </c>
      <c r="AG423" s="35">
        <v>96515.86</v>
      </c>
      <c r="AH423" s="35">
        <v>0.50463199999999997</v>
      </c>
      <c r="AI423" s="35">
        <v>3847632</v>
      </c>
      <c r="AJ423" s="35">
        <v>-398071</v>
      </c>
      <c r="AK423" s="35">
        <v>191259.9</v>
      </c>
      <c r="AL423" s="35">
        <v>191259.9</v>
      </c>
      <c r="AM423" s="35">
        <v>191259.9</v>
      </c>
      <c r="AN423" s="35">
        <v>191259.9</v>
      </c>
      <c r="AO423" s="35">
        <v>191259.9</v>
      </c>
      <c r="AP423" s="35">
        <v>191259.9</v>
      </c>
      <c r="AQ423" s="35">
        <v>191259.9</v>
      </c>
      <c r="AR423" s="35">
        <v>191259.9</v>
      </c>
      <c r="AS423" s="35">
        <v>191259.9</v>
      </c>
      <c r="AT423" s="35">
        <v>191259.9</v>
      </c>
      <c r="AU423" s="35">
        <v>1041258</v>
      </c>
      <c r="AV423" s="35">
        <v>1041258</v>
      </c>
      <c r="AW423" s="35">
        <v>1041258</v>
      </c>
      <c r="AX423" s="35">
        <v>1041258</v>
      </c>
      <c r="AY423" s="35">
        <v>1041258</v>
      </c>
      <c r="AZ423" s="35">
        <v>1041258</v>
      </c>
      <c r="BA423" s="35">
        <v>1041258</v>
      </c>
      <c r="BB423" s="35">
        <v>1041258</v>
      </c>
      <c r="BC423" s="35">
        <v>1041258</v>
      </c>
      <c r="BD423" s="35">
        <v>1041258</v>
      </c>
      <c r="BE423" s="34"/>
    </row>
    <row r="424" spans="1:57" x14ac:dyDescent="0.25">
      <c r="A424" s="35" t="s">
        <v>546</v>
      </c>
      <c r="B424" s="35">
        <v>13225</v>
      </c>
      <c r="C424" s="35">
        <v>0</v>
      </c>
      <c r="D424" s="35">
        <v>0</v>
      </c>
      <c r="E424" s="35">
        <v>0</v>
      </c>
      <c r="F424" s="35">
        <v>0</v>
      </c>
      <c r="G424" s="35">
        <v>0</v>
      </c>
      <c r="H424" s="35">
        <v>0</v>
      </c>
      <c r="I424" s="35">
        <v>0</v>
      </c>
      <c r="J424" s="35">
        <v>0</v>
      </c>
      <c r="K424" s="35">
        <v>0</v>
      </c>
      <c r="L424" s="35">
        <v>0</v>
      </c>
      <c r="M424" s="35" t="s">
        <v>829</v>
      </c>
      <c r="N424" s="35" t="s">
        <v>830</v>
      </c>
      <c r="O424" s="35" t="s">
        <v>2</v>
      </c>
      <c r="P424" s="35">
        <v>13225</v>
      </c>
      <c r="Q424" s="35">
        <v>800000</v>
      </c>
      <c r="R424" s="35">
        <v>30009.040000000001</v>
      </c>
      <c r="S424" s="35">
        <v>5744976</v>
      </c>
      <c r="T424" s="35">
        <v>4216155</v>
      </c>
      <c r="U424" s="35">
        <v>1528820</v>
      </c>
      <c r="V424" s="35">
        <v>0.26611400000000002</v>
      </c>
      <c r="W424" s="35">
        <v>4572537</v>
      </c>
      <c r="X424" s="35">
        <v>3014380</v>
      </c>
      <c r="Y424" s="35">
        <v>1558157</v>
      </c>
      <c r="Z424" s="35">
        <v>0.34076400000000001</v>
      </c>
      <c r="AA424" s="35">
        <v>1054568</v>
      </c>
      <c r="AB424" s="35">
        <v>1050590</v>
      </c>
      <c r="AC424" s="35">
        <v>3977.3679999999999</v>
      </c>
      <c r="AD424" s="35">
        <v>3.7720000000000002E-3</v>
      </c>
      <c r="AE424" s="35">
        <v>1313727</v>
      </c>
      <c r="AF424" s="35">
        <v>1259289</v>
      </c>
      <c r="AG424" s="35">
        <v>54438.75</v>
      </c>
      <c r="AH424" s="35">
        <v>4.1438000000000003E-2</v>
      </c>
      <c r="AI424" s="35">
        <v>1249357</v>
      </c>
      <c r="AJ424" s="35">
        <v>-254361</v>
      </c>
      <c r="AK424" s="35">
        <v>1313727</v>
      </c>
      <c r="AL424" s="35">
        <v>1313727</v>
      </c>
      <c r="AM424" s="35">
        <v>1313727</v>
      </c>
      <c r="AN424" s="35">
        <v>1313727</v>
      </c>
      <c r="AO424" s="35">
        <v>1313727</v>
      </c>
      <c r="AP424" s="35">
        <v>1313727</v>
      </c>
      <c r="AQ424" s="35">
        <v>1313727</v>
      </c>
      <c r="AR424" s="35">
        <v>1313727</v>
      </c>
      <c r="AS424" s="35">
        <v>1313727</v>
      </c>
      <c r="AT424" s="35">
        <v>1313727</v>
      </c>
      <c r="AU424" s="35">
        <v>1054568</v>
      </c>
      <c r="AV424" s="35">
        <v>1054568</v>
      </c>
      <c r="AW424" s="35">
        <v>1054568</v>
      </c>
      <c r="AX424" s="35">
        <v>1054568</v>
      </c>
      <c r="AY424" s="35">
        <v>1054568</v>
      </c>
      <c r="AZ424" s="35">
        <v>1054568</v>
      </c>
      <c r="BA424" s="35">
        <v>1054568</v>
      </c>
      <c r="BB424" s="35">
        <v>1054568</v>
      </c>
      <c r="BC424" s="35">
        <v>1054568</v>
      </c>
      <c r="BD424" s="35">
        <v>1054568</v>
      </c>
      <c r="BE424" s="34"/>
    </row>
    <row r="425" spans="1:57" x14ac:dyDescent="0.25">
      <c r="A425" s="35" t="s">
        <v>645</v>
      </c>
      <c r="B425" s="35">
        <v>13233</v>
      </c>
      <c r="C425" s="35">
        <v>0</v>
      </c>
      <c r="D425" s="35">
        <v>0</v>
      </c>
      <c r="E425" s="35">
        <v>0</v>
      </c>
      <c r="F425" s="35">
        <v>0</v>
      </c>
      <c r="G425" s="35">
        <v>0</v>
      </c>
      <c r="H425" s="35">
        <v>0</v>
      </c>
      <c r="I425" s="35">
        <v>0</v>
      </c>
      <c r="J425" s="35">
        <v>0</v>
      </c>
      <c r="K425" s="35">
        <v>0</v>
      </c>
      <c r="L425" s="35">
        <v>0</v>
      </c>
      <c r="M425" s="35" t="s">
        <v>829</v>
      </c>
      <c r="N425" s="35" t="s">
        <v>830</v>
      </c>
      <c r="O425" s="35" t="s">
        <v>2</v>
      </c>
      <c r="P425" s="35">
        <v>13233</v>
      </c>
      <c r="Q425" s="35">
        <v>800000</v>
      </c>
      <c r="R425" s="35">
        <v>35635.74</v>
      </c>
      <c r="S425" s="35">
        <v>935442.5</v>
      </c>
      <c r="T425" s="35">
        <v>693186.1</v>
      </c>
      <c r="U425" s="35">
        <v>242256.4</v>
      </c>
      <c r="V425" s="35">
        <v>0.25897500000000001</v>
      </c>
      <c r="W425" s="35">
        <v>1136837</v>
      </c>
      <c r="X425" s="35">
        <v>717353.2</v>
      </c>
      <c r="Y425" s="35">
        <v>419484.1</v>
      </c>
      <c r="Z425" s="35">
        <v>0.36899199999999999</v>
      </c>
      <c r="AA425" s="35">
        <v>196674.2</v>
      </c>
      <c r="AB425" s="35">
        <v>196674.2</v>
      </c>
      <c r="AC425" s="35">
        <v>0</v>
      </c>
      <c r="AD425" s="35">
        <v>0</v>
      </c>
      <c r="AE425" s="35">
        <v>134672.9</v>
      </c>
      <c r="AF425" s="35">
        <v>134672.9</v>
      </c>
      <c r="AG425" s="35">
        <v>0</v>
      </c>
      <c r="AH425" s="35">
        <v>0</v>
      </c>
      <c r="AI425" s="35">
        <v>56897.38</v>
      </c>
      <c r="AJ425" s="35">
        <v>-362587</v>
      </c>
      <c r="AK425" s="35">
        <v>134672.9</v>
      </c>
      <c r="AL425" s="35">
        <v>134672.9</v>
      </c>
      <c r="AM425" s="35">
        <v>134672.9</v>
      </c>
      <c r="AN425" s="35">
        <v>134672.9</v>
      </c>
      <c r="AO425" s="35">
        <v>134672.9</v>
      </c>
      <c r="AP425" s="35">
        <v>134672.9</v>
      </c>
      <c r="AQ425" s="35">
        <v>134672.9</v>
      </c>
      <c r="AR425" s="35">
        <v>134672.9</v>
      </c>
      <c r="AS425" s="35">
        <v>134672.9</v>
      </c>
      <c r="AT425" s="35">
        <v>134672.9</v>
      </c>
      <c r="AU425" s="35">
        <v>196674.2</v>
      </c>
      <c r="AV425" s="35">
        <v>196674.2</v>
      </c>
      <c r="AW425" s="35">
        <v>196674.2</v>
      </c>
      <c r="AX425" s="35">
        <v>196674.2</v>
      </c>
      <c r="AY425" s="35">
        <v>196674.2</v>
      </c>
      <c r="AZ425" s="35">
        <v>196674.2</v>
      </c>
      <c r="BA425" s="35">
        <v>196674.2</v>
      </c>
      <c r="BB425" s="35">
        <v>196674.2</v>
      </c>
      <c r="BC425" s="35">
        <v>196674.2</v>
      </c>
      <c r="BD425" s="35">
        <v>196674.2</v>
      </c>
      <c r="BE425" s="34"/>
    </row>
    <row r="426" spans="1:57" x14ac:dyDescent="0.25">
      <c r="A426" s="35" t="s">
        <v>259</v>
      </c>
      <c r="B426" s="35">
        <v>13235</v>
      </c>
      <c r="C426" s="35">
        <v>0</v>
      </c>
      <c r="D426" s="35">
        <v>0</v>
      </c>
      <c r="E426" s="35">
        <v>0</v>
      </c>
      <c r="F426" s="35">
        <v>0</v>
      </c>
      <c r="G426" s="35">
        <v>0</v>
      </c>
      <c r="H426" s="35">
        <v>0</v>
      </c>
      <c r="I426" s="35">
        <v>0</v>
      </c>
      <c r="J426" s="35">
        <v>0</v>
      </c>
      <c r="K426" s="35">
        <v>0</v>
      </c>
      <c r="L426" s="35">
        <v>0</v>
      </c>
      <c r="M426" s="35" t="s">
        <v>829</v>
      </c>
      <c r="N426" s="35" t="s">
        <v>830</v>
      </c>
      <c r="O426" s="35" t="s">
        <v>2</v>
      </c>
      <c r="P426" s="35">
        <v>13235</v>
      </c>
      <c r="Q426" s="35">
        <v>800000</v>
      </c>
      <c r="R426" s="35">
        <v>106907.2</v>
      </c>
      <c r="S426" s="35">
        <v>13241343</v>
      </c>
      <c r="T426" s="35">
        <v>3456457</v>
      </c>
      <c r="U426" s="35">
        <v>9784887</v>
      </c>
      <c r="V426" s="35">
        <v>0.73896499999999998</v>
      </c>
      <c r="W426" s="35">
        <v>6736630</v>
      </c>
      <c r="X426" s="35">
        <v>1761478</v>
      </c>
      <c r="Y426" s="35">
        <v>4975152</v>
      </c>
      <c r="Z426" s="35">
        <v>0.73852200000000001</v>
      </c>
      <c r="AA426" s="35">
        <v>8535298</v>
      </c>
      <c r="AB426" s="35">
        <v>1346042</v>
      </c>
      <c r="AC426" s="35">
        <v>7189257</v>
      </c>
      <c r="AD426" s="35">
        <v>0.84229699999999996</v>
      </c>
      <c r="AE426" s="35">
        <v>2545130</v>
      </c>
      <c r="AF426" s="35">
        <v>445082.4</v>
      </c>
      <c r="AG426" s="35">
        <v>2100048</v>
      </c>
      <c r="AH426" s="35">
        <v>0.82512399999999997</v>
      </c>
      <c r="AI426" s="35">
        <v>3894340</v>
      </c>
      <c r="AJ426" s="35">
        <v>1019236</v>
      </c>
      <c r="AK426" s="35">
        <v>2545130</v>
      </c>
      <c r="AL426" s="35">
        <v>2545130</v>
      </c>
      <c r="AM426" s="35">
        <v>2545130</v>
      </c>
      <c r="AN426" s="35">
        <v>2545130</v>
      </c>
      <c r="AO426" s="35">
        <v>2545130</v>
      </c>
      <c r="AP426" s="35">
        <v>2545130</v>
      </c>
      <c r="AQ426" s="35">
        <v>2545130</v>
      </c>
      <c r="AR426" s="35">
        <v>2545130</v>
      </c>
      <c r="AS426" s="35">
        <v>2545130</v>
      </c>
      <c r="AT426" s="35">
        <v>2545130</v>
      </c>
      <c r="AU426" s="35">
        <v>8535298</v>
      </c>
      <c r="AV426" s="35">
        <v>8535298</v>
      </c>
      <c r="AW426" s="35">
        <v>8535298</v>
      </c>
      <c r="AX426" s="35">
        <v>8535298</v>
      </c>
      <c r="AY426" s="35">
        <v>8535298</v>
      </c>
      <c r="AZ426" s="35">
        <v>8535298</v>
      </c>
      <c r="BA426" s="35">
        <v>8535298</v>
      </c>
      <c r="BB426" s="35">
        <v>8535298</v>
      </c>
      <c r="BC426" s="35">
        <v>8535298</v>
      </c>
      <c r="BD426" s="35">
        <v>8535298</v>
      </c>
      <c r="BE426" s="34"/>
    </row>
    <row r="427" spans="1:57" x14ac:dyDescent="0.25">
      <c r="A427" s="35" t="s">
        <v>646</v>
      </c>
      <c r="B427" s="35">
        <v>13237</v>
      </c>
      <c r="C427" s="35">
        <v>0</v>
      </c>
      <c r="D427" s="35">
        <v>0</v>
      </c>
      <c r="E427" s="35">
        <v>0</v>
      </c>
      <c r="F427" s="35">
        <v>0</v>
      </c>
      <c r="G427" s="35">
        <v>0</v>
      </c>
      <c r="H427" s="35">
        <v>0</v>
      </c>
      <c r="I427" s="35">
        <v>0</v>
      </c>
      <c r="J427" s="35">
        <v>0</v>
      </c>
      <c r="K427" s="35">
        <v>0</v>
      </c>
      <c r="L427" s="35">
        <v>0</v>
      </c>
      <c r="M427" s="35" t="s">
        <v>829</v>
      </c>
      <c r="N427" s="35" t="s">
        <v>830</v>
      </c>
      <c r="O427" s="35" t="s">
        <v>2</v>
      </c>
      <c r="P427" s="35">
        <v>13237</v>
      </c>
      <c r="Q427" s="35">
        <v>800000</v>
      </c>
      <c r="R427" s="35">
        <v>95653.82</v>
      </c>
      <c r="S427" s="35">
        <v>2819075</v>
      </c>
      <c r="T427" s="35">
        <v>1479791</v>
      </c>
      <c r="U427" s="35">
        <v>1339284</v>
      </c>
      <c r="V427" s="35">
        <v>0.47507899999999997</v>
      </c>
      <c r="W427" s="35">
        <v>1670947</v>
      </c>
      <c r="X427" s="35">
        <v>409409.8</v>
      </c>
      <c r="Y427" s="35">
        <v>1261537</v>
      </c>
      <c r="Z427" s="35">
        <v>0.75498299999999996</v>
      </c>
      <c r="AA427" s="35">
        <v>21175.31</v>
      </c>
      <c r="AB427" s="35">
        <v>21175.31</v>
      </c>
      <c r="AC427" s="35">
        <v>0</v>
      </c>
      <c r="AD427" s="35">
        <v>0</v>
      </c>
      <c r="AE427" s="35">
        <v>508.80309999999997</v>
      </c>
      <c r="AF427" s="35">
        <v>508.80309999999997</v>
      </c>
      <c r="AG427" s="35">
        <v>0</v>
      </c>
      <c r="AH427" s="35">
        <v>0</v>
      </c>
      <c r="AI427" s="35">
        <v>291772.40000000002</v>
      </c>
      <c r="AJ427" s="35">
        <v>-969765</v>
      </c>
      <c r="AK427" s="35">
        <v>508.80309999999997</v>
      </c>
      <c r="AL427" s="35">
        <v>508.80309999999997</v>
      </c>
      <c r="AM427" s="35">
        <v>508.80309999999997</v>
      </c>
      <c r="AN427" s="35">
        <v>508.80309999999997</v>
      </c>
      <c r="AO427" s="35">
        <v>508.80309999999997</v>
      </c>
      <c r="AP427" s="35">
        <v>508.80309999999997</v>
      </c>
      <c r="AQ427" s="35">
        <v>508.80309999999997</v>
      </c>
      <c r="AR427" s="35">
        <v>508.80309999999997</v>
      </c>
      <c r="AS427" s="35">
        <v>508.80309999999997</v>
      </c>
      <c r="AT427" s="35">
        <v>508.80309999999997</v>
      </c>
      <c r="AU427" s="35">
        <v>21175.31</v>
      </c>
      <c r="AV427" s="35">
        <v>21175.31</v>
      </c>
      <c r="AW427" s="35">
        <v>21175.31</v>
      </c>
      <c r="AX427" s="35">
        <v>21175.31</v>
      </c>
      <c r="AY427" s="35">
        <v>21175.31</v>
      </c>
      <c r="AZ427" s="35">
        <v>21175.31</v>
      </c>
      <c r="BA427" s="35">
        <v>21175.31</v>
      </c>
      <c r="BB427" s="35">
        <v>21175.31</v>
      </c>
      <c r="BC427" s="35">
        <v>21175.31</v>
      </c>
      <c r="BD427" s="35">
        <v>21175.31</v>
      </c>
      <c r="BE427" s="34"/>
    </row>
    <row r="428" spans="1:57" x14ac:dyDescent="0.25">
      <c r="A428" s="35" t="s">
        <v>647</v>
      </c>
      <c r="B428" s="35">
        <v>13238</v>
      </c>
      <c r="C428" s="35">
        <v>0</v>
      </c>
      <c r="D428" s="35">
        <v>0</v>
      </c>
      <c r="E428" s="35">
        <v>0</v>
      </c>
      <c r="F428" s="35">
        <v>0</v>
      </c>
      <c r="G428" s="35">
        <v>0</v>
      </c>
      <c r="H428" s="35">
        <v>0</v>
      </c>
      <c r="I428" s="35">
        <v>0</v>
      </c>
      <c r="J428" s="35">
        <v>0</v>
      </c>
      <c r="K428" s="35">
        <v>0</v>
      </c>
      <c r="L428" s="35">
        <v>0</v>
      </c>
      <c r="M428" s="35" t="s">
        <v>829</v>
      </c>
      <c r="N428" s="35" t="s">
        <v>830</v>
      </c>
      <c r="O428" s="35" t="s">
        <v>2</v>
      </c>
      <c r="P428" s="35">
        <v>13238</v>
      </c>
      <c r="Q428" s="35">
        <v>800000</v>
      </c>
      <c r="R428" s="35">
        <v>69395.91</v>
      </c>
      <c r="S428" s="35">
        <v>1273857</v>
      </c>
      <c r="T428" s="35">
        <v>810982.9</v>
      </c>
      <c r="U428" s="35">
        <v>462874.2</v>
      </c>
      <c r="V428" s="35">
        <v>0.36336400000000002</v>
      </c>
      <c r="W428" s="35">
        <v>1072780</v>
      </c>
      <c r="X428" s="35">
        <v>418270.7</v>
      </c>
      <c r="Y428" s="35">
        <v>654509.30000000005</v>
      </c>
      <c r="Z428" s="35">
        <v>0.61010600000000004</v>
      </c>
      <c r="AA428" s="35">
        <v>6145.482</v>
      </c>
      <c r="AB428" s="35">
        <v>6145.482</v>
      </c>
      <c r="AC428" s="35">
        <v>0</v>
      </c>
      <c r="AD428" s="35">
        <v>0</v>
      </c>
      <c r="AE428" s="35">
        <v>98.121709999999993</v>
      </c>
      <c r="AF428" s="35">
        <v>98.121709999999993</v>
      </c>
      <c r="AG428" s="35">
        <v>0</v>
      </c>
      <c r="AH428" s="35">
        <v>0</v>
      </c>
      <c r="AI428" s="35">
        <v>-48167.6</v>
      </c>
      <c r="AJ428" s="35">
        <v>-702677</v>
      </c>
      <c r="AK428" s="35">
        <v>98.121709999999993</v>
      </c>
      <c r="AL428" s="35">
        <v>98.121709999999993</v>
      </c>
      <c r="AM428" s="35">
        <v>98.121709999999993</v>
      </c>
      <c r="AN428" s="35">
        <v>98.121709999999993</v>
      </c>
      <c r="AO428" s="35">
        <v>98.121709999999993</v>
      </c>
      <c r="AP428" s="35">
        <v>98.121709999999993</v>
      </c>
      <c r="AQ428" s="35">
        <v>98.121709999999993</v>
      </c>
      <c r="AR428" s="35">
        <v>98.121709999999993</v>
      </c>
      <c r="AS428" s="35">
        <v>98.121709999999993</v>
      </c>
      <c r="AT428" s="35">
        <v>98.121709999999993</v>
      </c>
      <c r="AU428" s="35">
        <v>6145.482</v>
      </c>
      <c r="AV428" s="35">
        <v>6145.482</v>
      </c>
      <c r="AW428" s="35">
        <v>6145.482</v>
      </c>
      <c r="AX428" s="35">
        <v>6145.482</v>
      </c>
      <c r="AY428" s="35">
        <v>6145.482</v>
      </c>
      <c r="AZ428" s="35">
        <v>6145.482</v>
      </c>
      <c r="BA428" s="35">
        <v>6145.482</v>
      </c>
      <c r="BB428" s="35">
        <v>6145.482</v>
      </c>
      <c r="BC428" s="35">
        <v>6145.482</v>
      </c>
      <c r="BD428" s="35">
        <v>6145.482</v>
      </c>
      <c r="BE428" s="34"/>
    </row>
    <row r="429" spans="1:57" x14ac:dyDescent="0.25">
      <c r="A429" s="35" t="s">
        <v>843</v>
      </c>
      <c r="B429" s="35">
        <v>13239</v>
      </c>
      <c r="C429" s="35">
        <v>0</v>
      </c>
      <c r="D429" s="35">
        <v>0</v>
      </c>
      <c r="E429" s="35">
        <v>0</v>
      </c>
      <c r="F429" s="35">
        <v>0</v>
      </c>
      <c r="G429" s="35">
        <v>0</v>
      </c>
      <c r="H429" s="35">
        <v>0</v>
      </c>
      <c r="I429" s="35">
        <v>0</v>
      </c>
      <c r="J429" s="35">
        <v>0</v>
      </c>
      <c r="K429" s="35">
        <v>0</v>
      </c>
      <c r="L429" s="35">
        <v>0</v>
      </c>
      <c r="M429" s="35" t="s">
        <v>829</v>
      </c>
      <c r="N429" s="35" t="s">
        <v>830</v>
      </c>
      <c r="O429" s="35" t="s">
        <v>2</v>
      </c>
      <c r="P429" s="35">
        <v>13239</v>
      </c>
      <c r="Q429" s="35">
        <v>800000</v>
      </c>
      <c r="R429" s="35">
        <v>90027.13</v>
      </c>
      <c r="S429" s="35">
        <v>81699.61</v>
      </c>
      <c r="T429" s="35">
        <v>37067.370000000003</v>
      </c>
      <c r="U429" s="35">
        <v>44632.24</v>
      </c>
      <c r="V429" s="35">
        <v>0.54629700000000003</v>
      </c>
      <c r="W429" s="35">
        <v>108113.7</v>
      </c>
      <c r="X429" s="35">
        <v>20362.59</v>
      </c>
      <c r="Y429" s="35">
        <v>87751.07</v>
      </c>
      <c r="Z429" s="35">
        <v>0.81165600000000004</v>
      </c>
      <c r="AA429" s="35">
        <v>0</v>
      </c>
      <c r="AB429" s="35">
        <v>0</v>
      </c>
      <c r="AC429" s="35">
        <v>0</v>
      </c>
      <c r="AD429" s="35">
        <v>0</v>
      </c>
      <c r="AE429" s="35">
        <v>0</v>
      </c>
      <c r="AF429" s="35">
        <v>0</v>
      </c>
      <c r="AG429" s="35">
        <v>0</v>
      </c>
      <c r="AH429" s="35">
        <v>0</v>
      </c>
      <c r="AI429" s="35">
        <v>-820893</v>
      </c>
      <c r="AJ429" s="35">
        <v>-908644</v>
      </c>
      <c r="AK429" s="35">
        <v>0</v>
      </c>
      <c r="AL429" s="35">
        <v>0</v>
      </c>
      <c r="AM429" s="35">
        <v>0</v>
      </c>
      <c r="AN429" s="35">
        <v>0</v>
      </c>
      <c r="AO429" s="35">
        <v>0</v>
      </c>
      <c r="AP429" s="35">
        <v>0</v>
      </c>
      <c r="AQ429" s="35">
        <v>0</v>
      </c>
      <c r="AR429" s="35">
        <v>0</v>
      </c>
      <c r="AS429" s="35">
        <v>0</v>
      </c>
      <c r="AT429" s="35">
        <v>0</v>
      </c>
      <c r="AU429" s="35">
        <v>0</v>
      </c>
      <c r="AV429" s="35">
        <v>0</v>
      </c>
      <c r="AW429" s="35">
        <v>0</v>
      </c>
      <c r="AX429" s="35">
        <v>0</v>
      </c>
      <c r="AY429" s="35">
        <v>0</v>
      </c>
      <c r="AZ429" s="35">
        <v>0</v>
      </c>
      <c r="BA429" s="35">
        <v>0</v>
      </c>
      <c r="BB429" s="35">
        <v>0</v>
      </c>
      <c r="BC429" s="35">
        <v>0</v>
      </c>
      <c r="BD429" s="35">
        <v>0</v>
      </c>
      <c r="BE429" s="34"/>
    </row>
    <row r="430" spans="1:57" x14ac:dyDescent="0.25">
      <c r="A430" s="35" t="s">
        <v>844</v>
      </c>
      <c r="B430" s="35">
        <v>13251</v>
      </c>
      <c r="C430" s="35">
        <v>0</v>
      </c>
      <c r="D430" s="35">
        <v>0</v>
      </c>
      <c r="E430" s="35">
        <v>0</v>
      </c>
      <c r="F430" s="35">
        <v>0</v>
      </c>
      <c r="G430" s="35">
        <v>0</v>
      </c>
      <c r="H430" s="35">
        <v>0</v>
      </c>
      <c r="I430" s="35">
        <v>0</v>
      </c>
      <c r="J430" s="35">
        <v>0</v>
      </c>
      <c r="K430" s="35">
        <v>0</v>
      </c>
      <c r="L430" s="35">
        <v>0</v>
      </c>
      <c r="M430" s="35" t="s">
        <v>829</v>
      </c>
      <c r="N430" s="35" t="s">
        <v>830</v>
      </c>
      <c r="O430" s="35" t="s">
        <v>2</v>
      </c>
      <c r="P430" s="35">
        <v>13251</v>
      </c>
      <c r="Q430" s="35">
        <v>800000</v>
      </c>
      <c r="R430" s="35">
        <v>28133.48</v>
      </c>
      <c r="S430" s="35">
        <v>982.58770000000004</v>
      </c>
      <c r="T430" s="35">
        <v>982.58770000000004</v>
      </c>
      <c r="U430" s="35">
        <v>0</v>
      </c>
      <c r="V430" s="35">
        <v>0</v>
      </c>
      <c r="W430" s="35">
        <v>284.09199999999998</v>
      </c>
      <c r="X430" s="35">
        <v>284.09199999999998</v>
      </c>
      <c r="Y430" s="35">
        <v>0</v>
      </c>
      <c r="Z430" s="35">
        <v>0</v>
      </c>
      <c r="AA430" s="35">
        <v>0</v>
      </c>
      <c r="AB430" s="35">
        <v>0</v>
      </c>
      <c r="AC430" s="35">
        <v>0</v>
      </c>
      <c r="AD430" s="35">
        <v>0</v>
      </c>
      <c r="AE430" s="35">
        <v>0</v>
      </c>
      <c r="AF430" s="35">
        <v>0</v>
      </c>
      <c r="AG430" s="35">
        <v>0</v>
      </c>
      <c r="AH430" s="35">
        <v>0</v>
      </c>
      <c r="AI430" s="35">
        <v>-137693</v>
      </c>
      <c r="AJ430" s="35">
        <v>-137693</v>
      </c>
      <c r="AK430" s="35">
        <v>0</v>
      </c>
      <c r="AL430" s="35">
        <v>0</v>
      </c>
      <c r="AM430" s="35">
        <v>0</v>
      </c>
      <c r="AN430" s="35">
        <v>0</v>
      </c>
      <c r="AO430" s="35">
        <v>0</v>
      </c>
      <c r="AP430" s="35">
        <v>0</v>
      </c>
      <c r="AQ430" s="35">
        <v>0</v>
      </c>
      <c r="AR430" s="35">
        <v>0</v>
      </c>
      <c r="AS430" s="35">
        <v>0</v>
      </c>
      <c r="AT430" s="35">
        <v>0</v>
      </c>
      <c r="AU430" s="35">
        <v>0</v>
      </c>
      <c r="AV430" s="35">
        <v>0</v>
      </c>
      <c r="AW430" s="35">
        <v>0</v>
      </c>
      <c r="AX430" s="35">
        <v>0</v>
      </c>
      <c r="AY430" s="35">
        <v>0</v>
      </c>
      <c r="AZ430" s="35">
        <v>0</v>
      </c>
      <c r="BA430" s="35">
        <v>0</v>
      </c>
      <c r="BB430" s="35">
        <v>0</v>
      </c>
      <c r="BC430" s="35">
        <v>0</v>
      </c>
      <c r="BD430" s="35">
        <v>0</v>
      </c>
      <c r="BE430" s="34"/>
    </row>
    <row r="431" spans="1:57" x14ac:dyDescent="0.25">
      <c r="A431" s="35" t="s">
        <v>845</v>
      </c>
      <c r="B431" s="35">
        <v>13252</v>
      </c>
      <c r="C431" s="35">
        <v>0</v>
      </c>
      <c r="D431" s="35">
        <v>0</v>
      </c>
      <c r="E431" s="35">
        <v>0</v>
      </c>
      <c r="F431" s="35">
        <v>0</v>
      </c>
      <c r="G431" s="35">
        <v>0</v>
      </c>
      <c r="H431" s="35">
        <v>0</v>
      </c>
      <c r="I431" s="35">
        <v>0</v>
      </c>
      <c r="J431" s="35">
        <v>0</v>
      </c>
      <c r="K431" s="35">
        <v>0</v>
      </c>
      <c r="L431" s="35">
        <v>0</v>
      </c>
      <c r="M431" s="35" t="s">
        <v>829</v>
      </c>
      <c r="N431" s="35" t="s">
        <v>830</v>
      </c>
      <c r="O431" s="35" t="s">
        <v>2</v>
      </c>
      <c r="P431" s="35">
        <v>13252</v>
      </c>
      <c r="Q431" s="35">
        <v>800000</v>
      </c>
      <c r="R431" s="35">
        <v>28133.48</v>
      </c>
      <c r="S431" s="35">
        <v>176.3158</v>
      </c>
      <c r="T431" s="35">
        <v>176.3158</v>
      </c>
      <c r="U431" s="35">
        <v>0</v>
      </c>
      <c r="V431" s="35">
        <v>0</v>
      </c>
      <c r="W431" s="35">
        <v>8.6417959999999994</v>
      </c>
      <c r="X431" s="35">
        <v>8.6417959999999994</v>
      </c>
      <c r="Y431" s="35">
        <v>0</v>
      </c>
      <c r="Z431" s="35">
        <v>0</v>
      </c>
      <c r="AA431" s="35">
        <v>0</v>
      </c>
      <c r="AB431" s="35">
        <v>0</v>
      </c>
      <c r="AC431" s="35">
        <v>0</v>
      </c>
      <c r="AD431" s="35">
        <v>0</v>
      </c>
      <c r="AE431" s="35">
        <v>0</v>
      </c>
      <c r="AF431" s="35">
        <v>0</v>
      </c>
      <c r="AG431" s="35">
        <v>0</v>
      </c>
      <c r="AH431" s="35">
        <v>0</v>
      </c>
      <c r="AI431" s="35">
        <v>-137693</v>
      </c>
      <c r="AJ431" s="35">
        <v>-137693</v>
      </c>
      <c r="AK431" s="35">
        <v>0</v>
      </c>
      <c r="AL431" s="35">
        <v>0</v>
      </c>
      <c r="AM431" s="35">
        <v>0</v>
      </c>
      <c r="AN431" s="35">
        <v>0</v>
      </c>
      <c r="AO431" s="35">
        <v>0</v>
      </c>
      <c r="AP431" s="35">
        <v>0</v>
      </c>
      <c r="AQ431" s="35">
        <v>0</v>
      </c>
      <c r="AR431" s="35">
        <v>0</v>
      </c>
      <c r="AS431" s="35">
        <v>0</v>
      </c>
      <c r="AT431" s="35">
        <v>0</v>
      </c>
      <c r="AU431" s="35">
        <v>0</v>
      </c>
      <c r="AV431" s="35">
        <v>0</v>
      </c>
      <c r="AW431" s="35">
        <v>0</v>
      </c>
      <c r="AX431" s="35">
        <v>0</v>
      </c>
      <c r="AY431" s="35">
        <v>0</v>
      </c>
      <c r="AZ431" s="35">
        <v>0</v>
      </c>
      <c r="BA431" s="35">
        <v>0</v>
      </c>
      <c r="BB431" s="35">
        <v>0</v>
      </c>
      <c r="BC431" s="35">
        <v>0</v>
      </c>
      <c r="BD431" s="35">
        <v>0</v>
      </c>
      <c r="BE431" s="34"/>
    </row>
    <row r="432" spans="1:57" x14ac:dyDescent="0.25">
      <c r="A432" s="35" t="s">
        <v>846</v>
      </c>
      <c r="B432" s="35">
        <v>13253</v>
      </c>
      <c r="C432" s="35">
        <v>0</v>
      </c>
      <c r="D432" s="35">
        <v>0</v>
      </c>
      <c r="E432" s="35">
        <v>0</v>
      </c>
      <c r="F432" s="35">
        <v>0</v>
      </c>
      <c r="G432" s="35">
        <v>0</v>
      </c>
      <c r="H432" s="35">
        <v>0</v>
      </c>
      <c r="I432" s="35">
        <v>0</v>
      </c>
      <c r="J432" s="35">
        <v>0</v>
      </c>
      <c r="K432" s="35">
        <v>0</v>
      </c>
      <c r="L432" s="35">
        <v>0</v>
      </c>
      <c r="M432" s="35" t="s">
        <v>829</v>
      </c>
      <c r="N432" s="35" t="s">
        <v>830</v>
      </c>
      <c r="O432" s="35" t="s">
        <v>2</v>
      </c>
      <c r="P432" s="35">
        <v>13253</v>
      </c>
      <c r="Q432" s="35">
        <v>800000</v>
      </c>
      <c r="R432" s="35">
        <v>28133.48</v>
      </c>
      <c r="S432" s="35">
        <v>181378.9</v>
      </c>
      <c r="T432" s="35">
        <v>181378.9</v>
      </c>
      <c r="U432" s="35">
        <v>0</v>
      </c>
      <c r="V432" s="35">
        <v>0</v>
      </c>
      <c r="W432" s="35">
        <v>3680.7710000000002</v>
      </c>
      <c r="X432" s="35">
        <v>3680.7710000000002</v>
      </c>
      <c r="Y432" s="35">
        <v>0</v>
      </c>
      <c r="Z432" s="35">
        <v>0</v>
      </c>
      <c r="AA432" s="35">
        <v>0</v>
      </c>
      <c r="AB432" s="35">
        <v>0</v>
      </c>
      <c r="AC432" s="35">
        <v>0</v>
      </c>
      <c r="AD432" s="35">
        <v>0</v>
      </c>
      <c r="AE432" s="35">
        <v>0</v>
      </c>
      <c r="AF432" s="35">
        <v>0</v>
      </c>
      <c r="AG432" s="35">
        <v>0</v>
      </c>
      <c r="AH432" s="35">
        <v>0</v>
      </c>
      <c r="AI432" s="35">
        <v>-137693</v>
      </c>
      <c r="AJ432" s="35">
        <v>-137693</v>
      </c>
      <c r="AK432" s="35">
        <v>0</v>
      </c>
      <c r="AL432" s="35">
        <v>0</v>
      </c>
      <c r="AM432" s="35">
        <v>0</v>
      </c>
      <c r="AN432" s="35">
        <v>0</v>
      </c>
      <c r="AO432" s="35">
        <v>0</v>
      </c>
      <c r="AP432" s="35">
        <v>0</v>
      </c>
      <c r="AQ432" s="35">
        <v>0</v>
      </c>
      <c r="AR432" s="35">
        <v>0</v>
      </c>
      <c r="AS432" s="35">
        <v>0</v>
      </c>
      <c r="AT432" s="35">
        <v>0</v>
      </c>
      <c r="AU432" s="35">
        <v>0</v>
      </c>
      <c r="AV432" s="35">
        <v>0</v>
      </c>
      <c r="AW432" s="35">
        <v>0</v>
      </c>
      <c r="AX432" s="35">
        <v>0</v>
      </c>
      <c r="AY432" s="35">
        <v>0</v>
      </c>
      <c r="AZ432" s="35">
        <v>0</v>
      </c>
      <c r="BA432" s="35">
        <v>0</v>
      </c>
      <c r="BB432" s="35">
        <v>0</v>
      </c>
      <c r="BC432" s="35">
        <v>0</v>
      </c>
      <c r="BD432" s="35">
        <v>0</v>
      </c>
      <c r="BE432" s="34"/>
    </row>
    <row r="433" spans="1:57" x14ac:dyDescent="0.25">
      <c r="A433" s="35" t="s">
        <v>173</v>
      </c>
      <c r="B433" s="35">
        <v>13254</v>
      </c>
      <c r="C433" s="35">
        <v>0</v>
      </c>
      <c r="D433" s="35">
        <v>0</v>
      </c>
      <c r="E433" s="35">
        <v>0</v>
      </c>
      <c r="F433" s="35">
        <v>0</v>
      </c>
      <c r="G433" s="35">
        <v>0</v>
      </c>
      <c r="H433" s="35">
        <v>0</v>
      </c>
      <c r="I433" s="35">
        <v>0</v>
      </c>
      <c r="J433" s="35">
        <v>0</v>
      </c>
      <c r="K433" s="35">
        <v>0</v>
      </c>
      <c r="L433" s="35">
        <v>0</v>
      </c>
      <c r="M433" s="35" t="s">
        <v>829</v>
      </c>
      <c r="N433" s="35" t="s">
        <v>830</v>
      </c>
      <c r="O433" s="35" t="s">
        <v>2</v>
      </c>
      <c r="P433" s="35">
        <v>13254</v>
      </c>
      <c r="Q433" s="35">
        <v>800000</v>
      </c>
      <c r="R433" s="35">
        <v>65644.78</v>
      </c>
      <c r="S433" s="35">
        <v>26420697</v>
      </c>
      <c r="T433" s="35">
        <v>12995031</v>
      </c>
      <c r="U433" s="35">
        <v>13425666</v>
      </c>
      <c r="V433" s="35">
        <v>0.50814999999999999</v>
      </c>
      <c r="W433" s="35">
        <v>22913530</v>
      </c>
      <c r="X433" s="35">
        <v>7133932</v>
      </c>
      <c r="Y433" s="35">
        <v>15779597</v>
      </c>
      <c r="Z433" s="35">
        <v>0.68865900000000002</v>
      </c>
      <c r="AA433" s="35">
        <v>10464515</v>
      </c>
      <c r="AB433" s="35">
        <v>3322999</v>
      </c>
      <c r="AC433" s="35">
        <v>7141516</v>
      </c>
      <c r="AD433" s="35">
        <v>0.68245100000000003</v>
      </c>
      <c r="AE433" s="35">
        <v>8535434</v>
      </c>
      <c r="AF433" s="35">
        <v>2169127</v>
      </c>
      <c r="AG433" s="35">
        <v>6366307</v>
      </c>
      <c r="AH433" s="35">
        <v>0.74586799999999998</v>
      </c>
      <c r="AI433" s="35">
        <v>15113615</v>
      </c>
      <c r="AJ433" s="35">
        <v>5700325</v>
      </c>
      <c r="AK433" s="35">
        <v>8535434</v>
      </c>
      <c r="AL433" s="35">
        <v>8535434</v>
      </c>
      <c r="AM433" s="35">
        <v>8535434</v>
      </c>
      <c r="AN433" s="35">
        <v>8535434</v>
      </c>
      <c r="AO433" s="35">
        <v>8535434</v>
      </c>
      <c r="AP433" s="35">
        <v>8535434</v>
      </c>
      <c r="AQ433" s="35">
        <v>8535434</v>
      </c>
      <c r="AR433" s="35">
        <v>8535434</v>
      </c>
      <c r="AS433" s="35">
        <v>8535434</v>
      </c>
      <c r="AT433" s="35">
        <v>8535434</v>
      </c>
      <c r="AU433" s="35">
        <v>10464515</v>
      </c>
      <c r="AV433" s="35">
        <v>10464515</v>
      </c>
      <c r="AW433" s="35">
        <v>10464515</v>
      </c>
      <c r="AX433" s="35">
        <v>10464515</v>
      </c>
      <c r="AY433" s="35">
        <v>10464515</v>
      </c>
      <c r="AZ433" s="35">
        <v>10464515</v>
      </c>
      <c r="BA433" s="35">
        <v>10464515</v>
      </c>
      <c r="BB433" s="35">
        <v>10464515</v>
      </c>
      <c r="BC433" s="35">
        <v>10464515</v>
      </c>
      <c r="BD433" s="35">
        <v>10464515</v>
      </c>
      <c r="BE433" s="34"/>
    </row>
    <row r="434" spans="1:57" x14ac:dyDescent="0.25">
      <c r="A434" s="35" t="s">
        <v>847</v>
      </c>
      <c r="B434" s="35">
        <v>13258</v>
      </c>
      <c r="C434" s="35">
        <v>0</v>
      </c>
      <c r="D434" s="35">
        <v>0</v>
      </c>
      <c r="E434" s="35">
        <v>0</v>
      </c>
      <c r="F434" s="35">
        <v>0</v>
      </c>
      <c r="G434" s="35">
        <v>0</v>
      </c>
      <c r="H434" s="35">
        <v>0</v>
      </c>
      <c r="I434" s="35">
        <v>0</v>
      </c>
      <c r="J434" s="35">
        <v>0</v>
      </c>
      <c r="K434" s="35">
        <v>0</v>
      </c>
      <c r="L434" s="35">
        <v>0</v>
      </c>
      <c r="M434" s="35" t="s">
        <v>829</v>
      </c>
      <c r="N434" s="35" t="s">
        <v>830</v>
      </c>
      <c r="O434" s="35" t="s">
        <v>2</v>
      </c>
      <c r="P434" s="35">
        <v>13258</v>
      </c>
      <c r="Q434" s="35">
        <v>800000</v>
      </c>
      <c r="R434" s="35">
        <v>28133.48</v>
      </c>
      <c r="S434" s="35">
        <v>11171.05</v>
      </c>
      <c r="T434" s="35">
        <v>11171.05</v>
      </c>
      <c r="U434" s="35">
        <v>0</v>
      </c>
      <c r="V434" s="35">
        <v>0</v>
      </c>
      <c r="W434" s="35">
        <v>69938.850000000006</v>
      </c>
      <c r="X434" s="35">
        <v>69938.850000000006</v>
      </c>
      <c r="Y434" s="35">
        <v>0</v>
      </c>
      <c r="Z434" s="35">
        <v>0</v>
      </c>
      <c r="AA434" s="35">
        <v>0</v>
      </c>
      <c r="AB434" s="35">
        <v>0</v>
      </c>
      <c r="AC434" s="35">
        <v>0</v>
      </c>
      <c r="AD434" s="35">
        <v>0</v>
      </c>
      <c r="AE434" s="35">
        <v>0</v>
      </c>
      <c r="AF434" s="35">
        <v>0</v>
      </c>
      <c r="AG434" s="35">
        <v>0</v>
      </c>
      <c r="AH434" s="35">
        <v>0</v>
      </c>
      <c r="AI434" s="35">
        <v>-137693</v>
      </c>
      <c r="AJ434" s="35">
        <v>-137693</v>
      </c>
      <c r="AK434" s="35">
        <v>0</v>
      </c>
      <c r="AL434" s="35">
        <v>0</v>
      </c>
      <c r="AM434" s="35">
        <v>0</v>
      </c>
      <c r="AN434" s="35">
        <v>0</v>
      </c>
      <c r="AO434" s="35">
        <v>0</v>
      </c>
      <c r="AP434" s="35">
        <v>0</v>
      </c>
      <c r="AQ434" s="35">
        <v>0</v>
      </c>
      <c r="AR434" s="35">
        <v>0</v>
      </c>
      <c r="AS434" s="35">
        <v>0</v>
      </c>
      <c r="AT434" s="35">
        <v>0</v>
      </c>
      <c r="AU434" s="35">
        <v>0</v>
      </c>
      <c r="AV434" s="35">
        <v>0</v>
      </c>
      <c r="AW434" s="35">
        <v>0</v>
      </c>
      <c r="AX434" s="35">
        <v>0</v>
      </c>
      <c r="AY434" s="35">
        <v>0</v>
      </c>
      <c r="AZ434" s="35">
        <v>0</v>
      </c>
      <c r="BA434" s="35">
        <v>0</v>
      </c>
      <c r="BB434" s="35">
        <v>0</v>
      </c>
      <c r="BC434" s="35">
        <v>0</v>
      </c>
      <c r="BD434" s="35">
        <v>0</v>
      </c>
      <c r="BE434" s="34"/>
    </row>
    <row r="435" spans="1:57" x14ac:dyDescent="0.25">
      <c r="A435" s="35" t="s">
        <v>848</v>
      </c>
      <c r="B435" s="35">
        <v>13259</v>
      </c>
      <c r="C435" s="35">
        <v>0</v>
      </c>
      <c r="D435" s="35">
        <v>0</v>
      </c>
      <c r="E435" s="35">
        <v>0</v>
      </c>
      <c r="F435" s="35">
        <v>0</v>
      </c>
      <c r="G435" s="35">
        <v>0</v>
      </c>
      <c r="H435" s="35">
        <v>0</v>
      </c>
      <c r="I435" s="35">
        <v>0</v>
      </c>
      <c r="J435" s="35">
        <v>0</v>
      </c>
      <c r="K435" s="35">
        <v>0</v>
      </c>
      <c r="L435" s="35">
        <v>0</v>
      </c>
      <c r="M435" s="35" t="s">
        <v>829</v>
      </c>
      <c r="N435" s="35" t="s">
        <v>830</v>
      </c>
      <c r="O435" s="35" t="s">
        <v>2</v>
      </c>
      <c r="P435" s="35">
        <v>13259</v>
      </c>
      <c r="Q435" s="35">
        <v>800000</v>
      </c>
      <c r="R435" s="35">
        <v>28133.48</v>
      </c>
      <c r="S435" s="35">
        <v>3384.8249999999998</v>
      </c>
      <c r="T435" s="35">
        <v>3384.8249999999998</v>
      </c>
      <c r="U435" s="35">
        <v>0</v>
      </c>
      <c r="V435" s="35">
        <v>0</v>
      </c>
      <c r="W435" s="35">
        <v>41613.19</v>
      </c>
      <c r="X435" s="35">
        <v>41613.19</v>
      </c>
      <c r="Y435" s="35">
        <v>0</v>
      </c>
      <c r="Z435" s="35">
        <v>0</v>
      </c>
      <c r="AA435" s="35">
        <v>0</v>
      </c>
      <c r="AB435" s="35">
        <v>0</v>
      </c>
      <c r="AC435" s="35">
        <v>0</v>
      </c>
      <c r="AD435" s="35">
        <v>0</v>
      </c>
      <c r="AE435" s="35">
        <v>0</v>
      </c>
      <c r="AF435" s="35">
        <v>0</v>
      </c>
      <c r="AG435" s="35">
        <v>0</v>
      </c>
      <c r="AH435" s="35">
        <v>0</v>
      </c>
      <c r="AI435" s="35">
        <v>-137693</v>
      </c>
      <c r="AJ435" s="35">
        <v>-137693</v>
      </c>
      <c r="AK435" s="35">
        <v>0</v>
      </c>
      <c r="AL435" s="35">
        <v>0</v>
      </c>
      <c r="AM435" s="35">
        <v>0</v>
      </c>
      <c r="AN435" s="35">
        <v>0</v>
      </c>
      <c r="AO435" s="35">
        <v>0</v>
      </c>
      <c r="AP435" s="35">
        <v>0</v>
      </c>
      <c r="AQ435" s="35">
        <v>0</v>
      </c>
      <c r="AR435" s="35">
        <v>0</v>
      </c>
      <c r="AS435" s="35">
        <v>0</v>
      </c>
      <c r="AT435" s="35">
        <v>0</v>
      </c>
      <c r="AU435" s="35">
        <v>0</v>
      </c>
      <c r="AV435" s="35">
        <v>0</v>
      </c>
      <c r="AW435" s="35">
        <v>0</v>
      </c>
      <c r="AX435" s="35">
        <v>0</v>
      </c>
      <c r="AY435" s="35">
        <v>0</v>
      </c>
      <c r="AZ435" s="35">
        <v>0</v>
      </c>
      <c r="BA435" s="35">
        <v>0</v>
      </c>
      <c r="BB435" s="35">
        <v>0</v>
      </c>
      <c r="BC435" s="35">
        <v>0</v>
      </c>
      <c r="BD435" s="35">
        <v>0</v>
      </c>
      <c r="BE435" s="34"/>
    </row>
    <row r="436" spans="1:57" x14ac:dyDescent="0.25">
      <c r="A436" s="35" t="s">
        <v>849</v>
      </c>
      <c r="B436" s="35">
        <v>13260</v>
      </c>
      <c r="C436" s="35">
        <v>0</v>
      </c>
      <c r="D436" s="35">
        <v>0</v>
      </c>
      <c r="E436" s="35">
        <v>0</v>
      </c>
      <c r="F436" s="35">
        <v>0</v>
      </c>
      <c r="G436" s="35">
        <v>0</v>
      </c>
      <c r="H436" s="35">
        <v>0</v>
      </c>
      <c r="I436" s="35">
        <v>0</v>
      </c>
      <c r="J436" s="35">
        <v>0</v>
      </c>
      <c r="K436" s="35">
        <v>0</v>
      </c>
      <c r="L436" s="35">
        <v>0</v>
      </c>
      <c r="M436" s="35" t="s">
        <v>829</v>
      </c>
      <c r="N436" s="35" t="s">
        <v>830</v>
      </c>
      <c r="O436" s="35" t="s">
        <v>2</v>
      </c>
      <c r="P436" s="35">
        <v>13260</v>
      </c>
      <c r="Q436" s="35">
        <v>800000</v>
      </c>
      <c r="R436" s="35">
        <v>28133.48</v>
      </c>
      <c r="S436" s="35">
        <v>72236.84</v>
      </c>
      <c r="T436" s="35">
        <v>72236.84</v>
      </c>
      <c r="U436" s="35">
        <v>0</v>
      </c>
      <c r="V436" s="35">
        <v>0</v>
      </c>
      <c r="W436" s="35">
        <v>1701.2950000000001</v>
      </c>
      <c r="X436" s="35">
        <v>1701.2950000000001</v>
      </c>
      <c r="Y436" s="35">
        <v>0</v>
      </c>
      <c r="Z436" s="35">
        <v>0</v>
      </c>
      <c r="AA436" s="35">
        <v>0</v>
      </c>
      <c r="AB436" s="35">
        <v>0</v>
      </c>
      <c r="AC436" s="35">
        <v>0</v>
      </c>
      <c r="AD436" s="35">
        <v>0</v>
      </c>
      <c r="AE436" s="35">
        <v>0</v>
      </c>
      <c r="AF436" s="35">
        <v>0</v>
      </c>
      <c r="AG436" s="35">
        <v>0</v>
      </c>
      <c r="AH436" s="35">
        <v>0</v>
      </c>
      <c r="AI436" s="35">
        <v>-137693</v>
      </c>
      <c r="AJ436" s="35">
        <v>-137693</v>
      </c>
      <c r="AK436" s="35">
        <v>0</v>
      </c>
      <c r="AL436" s="35">
        <v>0</v>
      </c>
      <c r="AM436" s="35">
        <v>0</v>
      </c>
      <c r="AN436" s="35">
        <v>0</v>
      </c>
      <c r="AO436" s="35">
        <v>0</v>
      </c>
      <c r="AP436" s="35">
        <v>0</v>
      </c>
      <c r="AQ436" s="35">
        <v>0</v>
      </c>
      <c r="AR436" s="35">
        <v>0</v>
      </c>
      <c r="AS436" s="35">
        <v>0</v>
      </c>
      <c r="AT436" s="35">
        <v>0</v>
      </c>
      <c r="AU436" s="35">
        <v>0</v>
      </c>
      <c r="AV436" s="35">
        <v>0</v>
      </c>
      <c r="AW436" s="35">
        <v>0</v>
      </c>
      <c r="AX436" s="35">
        <v>0</v>
      </c>
      <c r="AY436" s="35">
        <v>0</v>
      </c>
      <c r="AZ436" s="35">
        <v>0</v>
      </c>
      <c r="BA436" s="35">
        <v>0</v>
      </c>
      <c r="BB436" s="35">
        <v>0</v>
      </c>
      <c r="BC436" s="35">
        <v>0</v>
      </c>
      <c r="BD436" s="35">
        <v>0</v>
      </c>
      <c r="BE436" s="34"/>
    </row>
    <row r="437" spans="1:57" x14ac:dyDescent="0.25">
      <c r="A437" s="35" t="s">
        <v>850</v>
      </c>
      <c r="B437" s="35">
        <v>13261</v>
      </c>
      <c r="C437" s="35">
        <v>0</v>
      </c>
      <c r="D437" s="35">
        <v>0</v>
      </c>
      <c r="E437" s="35">
        <v>0</v>
      </c>
      <c r="F437" s="35">
        <v>0</v>
      </c>
      <c r="G437" s="35">
        <v>0</v>
      </c>
      <c r="H437" s="35">
        <v>0</v>
      </c>
      <c r="I437" s="35">
        <v>0</v>
      </c>
      <c r="J437" s="35">
        <v>0</v>
      </c>
      <c r="K437" s="35">
        <v>0</v>
      </c>
      <c r="L437" s="35">
        <v>0</v>
      </c>
      <c r="M437" s="35" t="s">
        <v>829</v>
      </c>
      <c r="N437" s="35" t="s">
        <v>830</v>
      </c>
      <c r="O437" s="35" t="s">
        <v>2</v>
      </c>
      <c r="P437" s="35">
        <v>13261</v>
      </c>
      <c r="Q437" s="35">
        <v>800000</v>
      </c>
      <c r="R437" s="35">
        <v>28133.48</v>
      </c>
      <c r="S437" s="35">
        <v>6569.7370000000001</v>
      </c>
      <c r="T437" s="35">
        <v>6569.7370000000001</v>
      </c>
      <c r="U437" s="35">
        <v>0</v>
      </c>
      <c r="V437" s="35">
        <v>0</v>
      </c>
      <c r="W437" s="35">
        <v>9053.6239999999998</v>
      </c>
      <c r="X437" s="35">
        <v>9053.6239999999998</v>
      </c>
      <c r="Y437" s="35">
        <v>0</v>
      </c>
      <c r="Z437" s="35">
        <v>0</v>
      </c>
      <c r="AA437" s="35">
        <v>0</v>
      </c>
      <c r="AB437" s="35">
        <v>0</v>
      </c>
      <c r="AC437" s="35">
        <v>0</v>
      </c>
      <c r="AD437" s="35">
        <v>0</v>
      </c>
      <c r="AE437" s="35">
        <v>0</v>
      </c>
      <c r="AF437" s="35">
        <v>0</v>
      </c>
      <c r="AG437" s="35">
        <v>0</v>
      </c>
      <c r="AH437" s="35">
        <v>0</v>
      </c>
      <c r="AI437" s="35">
        <v>-137693</v>
      </c>
      <c r="AJ437" s="35">
        <v>-137693</v>
      </c>
      <c r="AK437" s="35">
        <v>0</v>
      </c>
      <c r="AL437" s="35">
        <v>0</v>
      </c>
      <c r="AM437" s="35">
        <v>0</v>
      </c>
      <c r="AN437" s="35">
        <v>0</v>
      </c>
      <c r="AO437" s="35">
        <v>0</v>
      </c>
      <c r="AP437" s="35">
        <v>0</v>
      </c>
      <c r="AQ437" s="35">
        <v>0</v>
      </c>
      <c r="AR437" s="35">
        <v>0</v>
      </c>
      <c r="AS437" s="35">
        <v>0</v>
      </c>
      <c r="AT437" s="35">
        <v>0</v>
      </c>
      <c r="AU437" s="35">
        <v>0</v>
      </c>
      <c r="AV437" s="35">
        <v>0</v>
      </c>
      <c r="AW437" s="35">
        <v>0</v>
      </c>
      <c r="AX437" s="35">
        <v>0</v>
      </c>
      <c r="AY437" s="35">
        <v>0</v>
      </c>
      <c r="AZ437" s="35">
        <v>0</v>
      </c>
      <c r="BA437" s="35">
        <v>0</v>
      </c>
      <c r="BB437" s="35">
        <v>0</v>
      </c>
      <c r="BC437" s="35">
        <v>0</v>
      </c>
      <c r="BD437" s="35">
        <v>0</v>
      </c>
      <c r="BE437" s="34"/>
    </row>
    <row r="438" spans="1:57" x14ac:dyDescent="0.25">
      <c r="A438" s="35" t="s">
        <v>851</v>
      </c>
      <c r="B438" s="35">
        <v>13262</v>
      </c>
      <c r="C438" s="35">
        <v>0</v>
      </c>
      <c r="D438" s="35">
        <v>0</v>
      </c>
      <c r="E438" s="35">
        <v>0</v>
      </c>
      <c r="F438" s="35">
        <v>0</v>
      </c>
      <c r="G438" s="35">
        <v>0</v>
      </c>
      <c r="H438" s="35">
        <v>0</v>
      </c>
      <c r="I438" s="35">
        <v>0</v>
      </c>
      <c r="J438" s="35">
        <v>0</v>
      </c>
      <c r="K438" s="35">
        <v>0</v>
      </c>
      <c r="L438" s="35">
        <v>0</v>
      </c>
      <c r="M438" s="35" t="s">
        <v>829</v>
      </c>
      <c r="N438" s="35" t="s">
        <v>830</v>
      </c>
      <c r="O438" s="35" t="s">
        <v>2</v>
      </c>
      <c r="P438" s="35">
        <v>13262</v>
      </c>
      <c r="Q438" s="35">
        <v>800000</v>
      </c>
      <c r="R438" s="35">
        <v>28133.48</v>
      </c>
      <c r="S438" s="35">
        <v>381.57889999999998</v>
      </c>
      <c r="T438" s="35">
        <v>381.57889999999998</v>
      </c>
      <c r="U438" s="35">
        <v>0</v>
      </c>
      <c r="V438" s="35">
        <v>0</v>
      </c>
      <c r="W438" s="35">
        <v>10.84337</v>
      </c>
      <c r="X438" s="35">
        <v>10.84337</v>
      </c>
      <c r="Y438" s="35">
        <v>0</v>
      </c>
      <c r="Z438" s="35">
        <v>0</v>
      </c>
      <c r="AA438" s="35">
        <v>0</v>
      </c>
      <c r="AB438" s="35">
        <v>0</v>
      </c>
      <c r="AC438" s="35">
        <v>0</v>
      </c>
      <c r="AD438" s="35">
        <v>0</v>
      </c>
      <c r="AE438" s="35">
        <v>0</v>
      </c>
      <c r="AF438" s="35">
        <v>0</v>
      </c>
      <c r="AG438" s="35">
        <v>0</v>
      </c>
      <c r="AH438" s="35">
        <v>0</v>
      </c>
      <c r="AI438" s="35">
        <v>-137693</v>
      </c>
      <c r="AJ438" s="35">
        <v>-137693</v>
      </c>
      <c r="AK438" s="35">
        <v>0</v>
      </c>
      <c r="AL438" s="35">
        <v>0</v>
      </c>
      <c r="AM438" s="35">
        <v>0</v>
      </c>
      <c r="AN438" s="35">
        <v>0</v>
      </c>
      <c r="AO438" s="35">
        <v>0</v>
      </c>
      <c r="AP438" s="35">
        <v>0</v>
      </c>
      <c r="AQ438" s="35">
        <v>0</v>
      </c>
      <c r="AR438" s="35">
        <v>0</v>
      </c>
      <c r="AS438" s="35">
        <v>0</v>
      </c>
      <c r="AT438" s="35">
        <v>0</v>
      </c>
      <c r="AU438" s="35">
        <v>0</v>
      </c>
      <c r="AV438" s="35">
        <v>0</v>
      </c>
      <c r="AW438" s="35">
        <v>0</v>
      </c>
      <c r="AX438" s="35">
        <v>0</v>
      </c>
      <c r="AY438" s="35">
        <v>0</v>
      </c>
      <c r="AZ438" s="35">
        <v>0</v>
      </c>
      <c r="BA438" s="35">
        <v>0</v>
      </c>
      <c r="BB438" s="35">
        <v>0</v>
      </c>
      <c r="BC438" s="35">
        <v>0</v>
      </c>
      <c r="BD438" s="35">
        <v>0</v>
      </c>
      <c r="BE438" s="34"/>
    </row>
    <row r="439" spans="1:57" x14ac:dyDescent="0.25">
      <c r="A439" s="35" t="s">
        <v>648</v>
      </c>
      <c r="B439" s="35">
        <v>13264</v>
      </c>
      <c r="C439" s="35">
        <v>0</v>
      </c>
      <c r="D439" s="35">
        <v>0</v>
      </c>
      <c r="E439" s="35">
        <v>0</v>
      </c>
      <c r="F439" s="35">
        <v>0</v>
      </c>
      <c r="G439" s="35">
        <v>0</v>
      </c>
      <c r="H439" s="35">
        <v>0</v>
      </c>
      <c r="I439" s="35">
        <v>0</v>
      </c>
      <c r="J439" s="35">
        <v>0</v>
      </c>
      <c r="K439" s="35">
        <v>0</v>
      </c>
      <c r="L439" s="35">
        <v>0</v>
      </c>
      <c r="M439" s="35" t="s">
        <v>829</v>
      </c>
      <c r="N439" s="35" t="s">
        <v>830</v>
      </c>
      <c r="O439" s="35" t="s">
        <v>2</v>
      </c>
      <c r="P439" s="35">
        <v>13264</v>
      </c>
      <c r="Q439" s="35">
        <v>800000</v>
      </c>
      <c r="R439" s="35">
        <v>33760.17</v>
      </c>
      <c r="S439" s="35">
        <v>750504.4</v>
      </c>
      <c r="T439" s="35">
        <v>737214.9</v>
      </c>
      <c r="U439" s="35">
        <v>13289.47</v>
      </c>
      <c r="V439" s="35">
        <v>1.7707000000000001E-2</v>
      </c>
      <c r="W439" s="35">
        <v>359206.5</v>
      </c>
      <c r="X439" s="35">
        <v>350248.9</v>
      </c>
      <c r="Y439" s="35">
        <v>8957.6010000000006</v>
      </c>
      <c r="Z439" s="35">
        <v>2.4937000000000001E-2</v>
      </c>
      <c r="AA439" s="35">
        <v>92700</v>
      </c>
      <c r="AB439" s="35">
        <v>92700</v>
      </c>
      <c r="AC439" s="35">
        <v>0</v>
      </c>
      <c r="AD439" s="35">
        <v>0</v>
      </c>
      <c r="AE439" s="35">
        <v>3245.4180000000001</v>
      </c>
      <c r="AF439" s="35">
        <v>3245.4180000000001</v>
      </c>
      <c r="AG439" s="35">
        <v>0</v>
      </c>
      <c r="AH439" s="35">
        <v>0</v>
      </c>
      <c r="AI439" s="35">
        <v>-334800</v>
      </c>
      <c r="AJ439" s="35">
        <v>-343757</v>
      </c>
      <c r="AK439" s="35">
        <v>3245.4180000000001</v>
      </c>
      <c r="AL439" s="35">
        <v>3245.4180000000001</v>
      </c>
      <c r="AM439" s="35">
        <v>3245.4180000000001</v>
      </c>
      <c r="AN439" s="35">
        <v>3245.4180000000001</v>
      </c>
      <c r="AO439" s="35">
        <v>3245.4180000000001</v>
      </c>
      <c r="AP439" s="35">
        <v>3245.4180000000001</v>
      </c>
      <c r="AQ439" s="35">
        <v>3245.4180000000001</v>
      </c>
      <c r="AR439" s="35">
        <v>3245.4180000000001</v>
      </c>
      <c r="AS439" s="35">
        <v>3245.4180000000001</v>
      </c>
      <c r="AT439" s="35">
        <v>3245.4180000000001</v>
      </c>
      <c r="AU439" s="35">
        <v>92700</v>
      </c>
      <c r="AV439" s="35">
        <v>92700</v>
      </c>
      <c r="AW439" s="35">
        <v>92700</v>
      </c>
      <c r="AX439" s="35">
        <v>92700</v>
      </c>
      <c r="AY439" s="35">
        <v>92700</v>
      </c>
      <c r="AZ439" s="35">
        <v>92700</v>
      </c>
      <c r="BA439" s="35">
        <v>92700</v>
      </c>
      <c r="BB439" s="35">
        <v>92700</v>
      </c>
      <c r="BC439" s="35">
        <v>92700</v>
      </c>
      <c r="BD439" s="35">
        <v>92700</v>
      </c>
      <c r="BE439" s="34"/>
    </row>
    <row r="440" spans="1:57" x14ac:dyDescent="0.25">
      <c r="A440" s="35" t="s">
        <v>852</v>
      </c>
      <c r="B440" s="35">
        <v>13265</v>
      </c>
      <c r="C440" s="35">
        <v>0</v>
      </c>
      <c r="D440" s="35">
        <v>0</v>
      </c>
      <c r="E440" s="35">
        <v>0</v>
      </c>
      <c r="F440" s="35">
        <v>0</v>
      </c>
      <c r="G440" s="35">
        <v>0</v>
      </c>
      <c r="H440" s="35">
        <v>0</v>
      </c>
      <c r="I440" s="35">
        <v>0</v>
      </c>
      <c r="J440" s="35">
        <v>0</v>
      </c>
      <c r="K440" s="35">
        <v>0</v>
      </c>
      <c r="L440" s="35">
        <v>0</v>
      </c>
      <c r="M440" s="35" t="s">
        <v>829</v>
      </c>
      <c r="N440" s="35" t="s">
        <v>830</v>
      </c>
      <c r="O440" s="35" t="s">
        <v>2</v>
      </c>
      <c r="P440" s="35">
        <v>13265</v>
      </c>
      <c r="Q440" s="35">
        <v>800000</v>
      </c>
      <c r="R440" s="35">
        <v>28133.48</v>
      </c>
      <c r="S440" s="35">
        <v>1976.491</v>
      </c>
      <c r="T440" s="35">
        <v>1976.491</v>
      </c>
      <c r="U440" s="35">
        <v>0</v>
      </c>
      <c r="V440" s="35">
        <v>0</v>
      </c>
      <c r="W440" s="35">
        <v>547.05489999999998</v>
      </c>
      <c r="X440" s="35">
        <v>547.05489999999998</v>
      </c>
      <c r="Y440" s="35">
        <v>0</v>
      </c>
      <c r="Z440" s="35">
        <v>0</v>
      </c>
      <c r="AA440" s="35">
        <v>0</v>
      </c>
      <c r="AB440" s="35">
        <v>0</v>
      </c>
      <c r="AC440" s="35">
        <v>0</v>
      </c>
      <c r="AD440" s="35">
        <v>0</v>
      </c>
      <c r="AE440" s="35">
        <v>0</v>
      </c>
      <c r="AF440" s="35">
        <v>0</v>
      </c>
      <c r="AG440" s="35">
        <v>0</v>
      </c>
      <c r="AH440" s="35">
        <v>0</v>
      </c>
      <c r="AI440" s="35">
        <v>-137693</v>
      </c>
      <c r="AJ440" s="35">
        <v>-137693</v>
      </c>
      <c r="AK440" s="35">
        <v>0</v>
      </c>
      <c r="AL440" s="35">
        <v>0</v>
      </c>
      <c r="AM440" s="35">
        <v>0</v>
      </c>
      <c r="AN440" s="35">
        <v>0</v>
      </c>
      <c r="AO440" s="35">
        <v>0</v>
      </c>
      <c r="AP440" s="35">
        <v>0</v>
      </c>
      <c r="AQ440" s="35">
        <v>0</v>
      </c>
      <c r="AR440" s="35">
        <v>0</v>
      </c>
      <c r="AS440" s="35">
        <v>0</v>
      </c>
      <c r="AT440" s="35">
        <v>0</v>
      </c>
      <c r="AU440" s="35">
        <v>0</v>
      </c>
      <c r="AV440" s="35">
        <v>0</v>
      </c>
      <c r="AW440" s="35">
        <v>0</v>
      </c>
      <c r="AX440" s="35">
        <v>0</v>
      </c>
      <c r="AY440" s="35">
        <v>0</v>
      </c>
      <c r="AZ440" s="35">
        <v>0</v>
      </c>
      <c r="BA440" s="35">
        <v>0</v>
      </c>
      <c r="BB440" s="35">
        <v>0</v>
      </c>
      <c r="BC440" s="35">
        <v>0</v>
      </c>
      <c r="BD440" s="35">
        <v>0</v>
      </c>
      <c r="BE440" s="34"/>
    </row>
    <row r="441" spans="1:57" x14ac:dyDescent="0.25">
      <c r="A441" s="35" t="s">
        <v>649</v>
      </c>
      <c r="B441" s="35">
        <v>13267</v>
      </c>
      <c r="C441" s="35">
        <v>0</v>
      </c>
      <c r="D441" s="35">
        <v>0</v>
      </c>
      <c r="E441" s="35">
        <v>0</v>
      </c>
      <c r="F441" s="35">
        <v>0</v>
      </c>
      <c r="G441" s="35">
        <v>0</v>
      </c>
      <c r="H441" s="35">
        <v>0</v>
      </c>
      <c r="I441" s="35">
        <v>0</v>
      </c>
      <c r="J441" s="35">
        <v>0</v>
      </c>
      <c r="K441" s="35">
        <v>0</v>
      </c>
      <c r="L441" s="35">
        <v>0</v>
      </c>
      <c r="M441" s="35" t="s">
        <v>829</v>
      </c>
      <c r="N441" s="35" t="s">
        <v>830</v>
      </c>
      <c r="O441" s="35" t="s">
        <v>2</v>
      </c>
      <c r="P441" s="35">
        <v>13267</v>
      </c>
      <c r="Q441" s="35">
        <v>800000</v>
      </c>
      <c r="R441" s="35">
        <v>28133.48</v>
      </c>
      <c r="S441" s="35">
        <v>40165.919999999998</v>
      </c>
      <c r="T441" s="35">
        <v>40165.919999999998</v>
      </c>
      <c r="U441" s="35">
        <v>0</v>
      </c>
      <c r="V441" s="35">
        <v>0</v>
      </c>
      <c r="W441" s="35">
        <v>395600.8</v>
      </c>
      <c r="X441" s="35">
        <v>395600.8</v>
      </c>
      <c r="Y441" s="35">
        <v>0</v>
      </c>
      <c r="Z441" s="35">
        <v>0</v>
      </c>
      <c r="AA441" s="35">
        <v>38811.620000000003</v>
      </c>
      <c r="AB441" s="35">
        <v>38811.620000000003</v>
      </c>
      <c r="AC441" s="35">
        <v>0</v>
      </c>
      <c r="AD441" s="35">
        <v>0</v>
      </c>
      <c r="AE441" s="35">
        <v>389479.5</v>
      </c>
      <c r="AF441" s="35">
        <v>389479.5</v>
      </c>
      <c r="AG441" s="35">
        <v>0</v>
      </c>
      <c r="AH441" s="35">
        <v>0</v>
      </c>
      <c r="AI441" s="35">
        <v>-137693</v>
      </c>
      <c r="AJ441" s="35">
        <v>-137693</v>
      </c>
      <c r="AK441" s="35">
        <v>389479.5</v>
      </c>
      <c r="AL441" s="35">
        <v>389479.5</v>
      </c>
      <c r="AM441" s="35">
        <v>389479.5</v>
      </c>
      <c r="AN441" s="35">
        <v>389479.5</v>
      </c>
      <c r="AO441" s="35">
        <v>389479.5</v>
      </c>
      <c r="AP441" s="35">
        <v>389479.5</v>
      </c>
      <c r="AQ441" s="35">
        <v>389479.5</v>
      </c>
      <c r="AR441" s="35">
        <v>389479.5</v>
      </c>
      <c r="AS441" s="35">
        <v>389479.5</v>
      </c>
      <c r="AT441" s="35">
        <v>389479.5</v>
      </c>
      <c r="AU441" s="35">
        <v>38811.620000000003</v>
      </c>
      <c r="AV441" s="35">
        <v>38811.620000000003</v>
      </c>
      <c r="AW441" s="35">
        <v>38811.620000000003</v>
      </c>
      <c r="AX441" s="35">
        <v>38811.620000000003</v>
      </c>
      <c r="AY441" s="35">
        <v>38811.620000000003</v>
      </c>
      <c r="AZ441" s="35">
        <v>38811.620000000003</v>
      </c>
      <c r="BA441" s="35">
        <v>38811.620000000003</v>
      </c>
      <c r="BB441" s="35">
        <v>38811.620000000003</v>
      </c>
      <c r="BC441" s="35">
        <v>38811.620000000003</v>
      </c>
      <c r="BD441" s="35">
        <v>38811.620000000003</v>
      </c>
      <c r="BE441" s="34"/>
    </row>
    <row r="442" spans="1:57" x14ac:dyDescent="0.25">
      <c r="A442" s="35" t="s">
        <v>650</v>
      </c>
      <c r="B442" s="35">
        <v>13268</v>
      </c>
      <c r="C442" s="35">
        <v>0</v>
      </c>
      <c r="D442" s="35">
        <v>0</v>
      </c>
      <c r="E442" s="35">
        <v>0</v>
      </c>
      <c r="F442" s="35">
        <v>0</v>
      </c>
      <c r="G442" s="35">
        <v>0</v>
      </c>
      <c r="H442" s="35">
        <v>0</v>
      </c>
      <c r="I442" s="35">
        <v>0</v>
      </c>
      <c r="J442" s="35">
        <v>0</v>
      </c>
      <c r="K442" s="35">
        <v>0</v>
      </c>
      <c r="L442" s="35">
        <v>0</v>
      </c>
      <c r="M442" s="35" t="s">
        <v>829</v>
      </c>
      <c r="N442" s="35" t="s">
        <v>830</v>
      </c>
      <c r="O442" s="35" t="s">
        <v>2</v>
      </c>
      <c r="P442" s="35">
        <v>13268</v>
      </c>
      <c r="Q442" s="35">
        <v>800000</v>
      </c>
      <c r="R442" s="35">
        <v>35635.74</v>
      </c>
      <c r="S442" s="35">
        <v>777155</v>
      </c>
      <c r="T442" s="35">
        <v>777155</v>
      </c>
      <c r="U442" s="35">
        <v>0</v>
      </c>
      <c r="V442" s="35">
        <v>0</v>
      </c>
      <c r="W442" s="35">
        <v>332409.5</v>
      </c>
      <c r="X442" s="35">
        <v>332409.5</v>
      </c>
      <c r="Y442" s="35">
        <v>0</v>
      </c>
      <c r="Z442" s="35">
        <v>0</v>
      </c>
      <c r="AA442" s="35">
        <v>178304.9</v>
      </c>
      <c r="AB442" s="35">
        <v>178304.9</v>
      </c>
      <c r="AC442" s="35">
        <v>0</v>
      </c>
      <c r="AD442" s="35">
        <v>0</v>
      </c>
      <c r="AE442" s="35">
        <v>46709.599999999999</v>
      </c>
      <c r="AF442" s="35">
        <v>46709.599999999999</v>
      </c>
      <c r="AG442" s="35">
        <v>0</v>
      </c>
      <c r="AH442" s="35">
        <v>0</v>
      </c>
      <c r="AI442" s="35">
        <v>-362008</v>
      </c>
      <c r="AJ442" s="35">
        <v>-362008</v>
      </c>
      <c r="AK442" s="35">
        <v>46709.599999999999</v>
      </c>
      <c r="AL442" s="35">
        <v>46709.599999999999</v>
      </c>
      <c r="AM442" s="35">
        <v>46709.599999999999</v>
      </c>
      <c r="AN442" s="35">
        <v>46709.599999999999</v>
      </c>
      <c r="AO442" s="35">
        <v>46709.599999999999</v>
      </c>
      <c r="AP442" s="35">
        <v>46709.599999999999</v>
      </c>
      <c r="AQ442" s="35">
        <v>46709.599999999999</v>
      </c>
      <c r="AR442" s="35">
        <v>46709.599999999999</v>
      </c>
      <c r="AS442" s="35">
        <v>46709.599999999999</v>
      </c>
      <c r="AT442" s="35">
        <v>46709.599999999999</v>
      </c>
      <c r="AU442" s="35">
        <v>178304.9</v>
      </c>
      <c r="AV442" s="35">
        <v>178304.9</v>
      </c>
      <c r="AW442" s="35">
        <v>178304.9</v>
      </c>
      <c r="AX442" s="35">
        <v>178304.9</v>
      </c>
      <c r="AY442" s="35">
        <v>178304.9</v>
      </c>
      <c r="AZ442" s="35">
        <v>178304.9</v>
      </c>
      <c r="BA442" s="35">
        <v>178304.9</v>
      </c>
      <c r="BB442" s="35">
        <v>178304.9</v>
      </c>
      <c r="BC442" s="35">
        <v>178304.9</v>
      </c>
      <c r="BD442" s="35">
        <v>178304.9</v>
      </c>
      <c r="BE442" s="34"/>
    </row>
    <row r="443" spans="1:57" x14ac:dyDescent="0.25">
      <c r="A443" s="35" t="s">
        <v>853</v>
      </c>
      <c r="B443" s="35">
        <v>13275</v>
      </c>
      <c r="C443" s="35">
        <v>0</v>
      </c>
      <c r="D443" s="35">
        <v>0</v>
      </c>
      <c r="E443" s="35">
        <v>0</v>
      </c>
      <c r="F443" s="35">
        <v>0</v>
      </c>
      <c r="G443" s="35">
        <v>0</v>
      </c>
      <c r="H443" s="35">
        <v>0</v>
      </c>
      <c r="I443" s="35">
        <v>0</v>
      </c>
      <c r="J443" s="35">
        <v>0</v>
      </c>
      <c r="K443" s="35">
        <v>0</v>
      </c>
      <c r="L443" s="35">
        <v>0</v>
      </c>
      <c r="M443" s="35" t="s">
        <v>829</v>
      </c>
      <c r="N443" s="35" t="s">
        <v>830</v>
      </c>
      <c r="O443" s="35" t="s">
        <v>2</v>
      </c>
      <c r="P443" s="35">
        <v>13275</v>
      </c>
      <c r="Q443" s="35">
        <v>800000</v>
      </c>
      <c r="R443" s="35">
        <v>28133.48</v>
      </c>
      <c r="S443" s="35">
        <v>3761.6669999999999</v>
      </c>
      <c r="T443" s="35">
        <v>3761.6669999999999</v>
      </c>
      <c r="U443" s="35">
        <v>0</v>
      </c>
      <c r="V443" s="35">
        <v>0</v>
      </c>
      <c r="W443" s="35">
        <v>25602.16</v>
      </c>
      <c r="X443" s="35">
        <v>25602.16</v>
      </c>
      <c r="Y443" s="35">
        <v>0</v>
      </c>
      <c r="Z443" s="35">
        <v>0</v>
      </c>
      <c r="AA443" s="35">
        <v>0</v>
      </c>
      <c r="AB443" s="35">
        <v>0</v>
      </c>
      <c r="AC443" s="35">
        <v>0</v>
      </c>
      <c r="AD443" s="35">
        <v>0</v>
      </c>
      <c r="AE443" s="35">
        <v>0</v>
      </c>
      <c r="AF443" s="35">
        <v>0</v>
      </c>
      <c r="AG443" s="35">
        <v>0</v>
      </c>
      <c r="AH443" s="35">
        <v>0</v>
      </c>
      <c r="AI443" s="35">
        <v>-137693</v>
      </c>
      <c r="AJ443" s="35">
        <v>-137693</v>
      </c>
      <c r="AK443" s="35">
        <v>0</v>
      </c>
      <c r="AL443" s="35">
        <v>0</v>
      </c>
      <c r="AM443" s="35">
        <v>0</v>
      </c>
      <c r="AN443" s="35">
        <v>0</v>
      </c>
      <c r="AO443" s="35">
        <v>0</v>
      </c>
      <c r="AP443" s="35">
        <v>0</v>
      </c>
      <c r="AQ443" s="35">
        <v>0</v>
      </c>
      <c r="AR443" s="35">
        <v>0</v>
      </c>
      <c r="AS443" s="35">
        <v>0</v>
      </c>
      <c r="AT443" s="35">
        <v>0</v>
      </c>
      <c r="AU443" s="35">
        <v>0</v>
      </c>
      <c r="AV443" s="35">
        <v>0</v>
      </c>
      <c r="AW443" s="35">
        <v>0</v>
      </c>
      <c r="AX443" s="35">
        <v>0</v>
      </c>
      <c r="AY443" s="35">
        <v>0</v>
      </c>
      <c r="AZ443" s="35">
        <v>0</v>
      </c>
      <c r="BA443" s="35">
        <v>0</v>
      </c>
      <c r="BB443" s="35">
        <v>0</v>
      </c>
      <c r="BC443" s="35">
        <v>0</v>
      </c>
      <c r="BD443" s="35">
        <v>0</v>
      </c>
      <c r="BE443" s="34"/>
    </row>
    <row r="444" spans="1:57" x14ac:dyDescent="0.25">
      <c r="A444" s="35" t="s">
        <v>651</v>
      </c>
      <c r="B444" s="35">
        <v>13276</v>
      </c>
      <c r="C444" s="35">
        <v>0</v>
      </c>
      <c r="D444" s="35">
        <v>0</v>
      </c>
      <c r="E444" s="35">
        <v>0</v>
      </c>
      <c r="F444" s="35">
        <v>0</v>
      </c>
      <c r="G444" s="35">
        <v>0</v>
      </c>
      <c r="H444" s="35">
        <v>0</v>
      </c>
      <c r="I444" s="35">
        <v>0</v>
      </c>
      <c r="J444" s="35">
        <v>0</v>
      </c>
      <c r="K444" s="35">
        <v>0</v>
      </c>
      <c r="L444" s="35">
        <v>0</v>
      </c>
      <c r="M444" s="35" t="s">
        <v>829</v>
      </c>
      <c r="N444" s="35" t="s">
        <v>830</v>
      </c>
      <c r="O444" s="35" t="s">
        <v>2</v>
      </c>
      <c r="P444" s="35">
        <v>13276</v>
      </c>
      <c r="Q444" s="35">
        <v>800000</v>
      </c>
      <c r="R444" s="35">
        <v>28133.48</v>
      </c>
      <c r="S444" s="35">
        <v>3259.6930000000002</v>
      </c>
      <c r="T444" s="35">
        <v>3259.6930000000002</v>
      </c>
      <c r="U444" s="35">
        <v>0</v>
      </c>
      <c r="V444" s="35">
        <v>0</v>
      </c>
      <c r="W444" s="35">
        <v>36552.54</v>
      </c>
      <c r="X444" s="35">
        <v>36552.54</v>
      </c>
      <c r="Y444" s="35">
        <v>0</v>
      </c>
      <c r="Z444" s="35">
        <v>0</v>
      </c>
      <c r="AA444" s="35">
        <v>514.29819999999995</v>
      </c>
      <c r="AB444" s="35">
        <v>514.29819999999995</v>
      </c>
      <c r="AC444" s="35">
        <v>0</v>
      </c>
      <c r="AD444" s="35">
        <v>0</v>
      </c>
      <c r="AE444" s="35">
        <v>18.979050000000001</v>
      </c>
      <c r="AF444" s="35">
        <v>18.979050000000001</v>
      </c>
      <c r="AG444" s="35">
        <v>0</v>
      </c>
      <c r="AH444" s="35">
        <v>0</v>
      </c>
      <c r="AI444" s="35">
        <v>-137693</v>
      </c>
      <c r="AJ444" s="35">
        <v>-137693</v>
      </c>
      <c r="AK444" s="35">
        <v>18.979050000000001</v>
      </c>
      <c r="AL444" s="35">
        <v>18.979050000000001</v>
      </c>
      <c r="AM444" s="35">
        <v>18.979050000000001</v>
      </c>
      <c r="AN444" s="35">
        <v>18.979050000000001</v>
      </c>
      <c r="AO444" s="35">
        <v>18.979050000000001</v>
      </c>
      <c r="AP444" s="35">
        <v>18.979050000000001</v>
      </c>
      <c r="AQ444" s="35">
        <v>18.979050000000001</v>
      </c>
      <c r="AR444" s="35">
        <v>18.979050000000001</v>
      </c>
      <c r="AS444" s="35">
        <v>18.979050000000001</v>
      </c>
      <c r="AT444" s="35">
        <v>18.979050000000001</v>
      </c>
      <c r="AU444" s="35">
        <v>514.29819999999995</v>
      </c>
      <c r="AV444" s="35">
        <v>514.29819999999995</v>
      </c>
      <c r="AW444" s="35">
        <v>514.29819999999995</v>
      </c>
      <c r="AX444" s="35">
        <v>514.29819999999995</v>
      </c>
      <c r="AY444" s="35">
        <v>514.29819999999995</v>
      </c>
      <c r="AZ444" s="35">
        <v>514.29819999999995</v>
      </c>
      <c r="BA444" s="35">
        <v>514.29819999999995</v>
      </c>
      <c r="BB444" s="35">
        <v>514.29819999999995</v>
      </c>
      <c r="BC444" s="35">
        <v>514.29819999999995</v>
      </c>
      <c r="BD444" s="35">
        <v>514.29819999999995</v>
      </c>
      <c r="BE444" s="34"/>
    </row>
    <row r="445" spans="1:57" x14ac:dyDescent="0.25">
      <c r="A445" s="35" t="s">
        <v>234</v>
      </c>
      <c r="B445" s="35">
        <v>13278</v>
      </c>
      <c r="C445" s="35">
        <v>0</v>
      </c>
      <c r="D445" s="35">
        <v>0</v>
      </c>
      <c r="E445" s="35">
        <v>0</v>
      </c>
      <c r="F445" s="35">
        <v>0</v>
      </c>
      <c r="G445" s="35">
        <v>0</v>
      </c>
      <c r="H445" s="35">
        <v>0</v>
      </c>
      <c r="I445" s="35">
        <v>0</v>
      </c>
      <c r="J445" s="35">
        <v>0</v>
      </c>
      <c r="K445" s="35">
        <v>0</v>
      </c>
      <c r="L445" s="35">
        <v>0</v>
      </c>
      <c r="M445" s="35" t="s">
        <v>829</v>
      </c>
      <c r="N445" s="35" t="s">
        <v>830</v>
      </c>
      <c r="O445" s="35" t="s">
        <v>2</v>
      </c>
      <c r="P445" s="35">
        <v>13278</v>
      </c>
      <c r="Q445" s="35">
        <v>800000</v>
      </c>
      <c r="R445" s="35">
        <v>33760.17</v>
      </c>
      <c r="S445" s="35">
        <v>9539739</v>
      </c>
      <c r="T445" s="35">
        <v>5000697</v>
      </c>
      <c r="U445" s="35">
        <v>4539043</v>
      </c>
      <c r="V445" s="35">
        <v>0.475804</v>
      </c>
      <c r="W445" s="35">
        <v>9006477</v>
      </c>
      <c r="X445" s="35">
        <v>4639725</v>
      </c>
      <c r="Y445" s="35">
        <v>4366751</v>
      </c>
      <c r="Z445" s="35">
        <v>0.484846</v>
      </c>
      <c r="AA445" s="35">
        <v>6945809</v>
      </c>
      <c r="AB445" s="35">
        <v>3521355</v>
      </c>
      <c r="AC445" s="35">
        <v>3424454</v>
      </c>
      <c r="AD445" s="35">
        <v>0.49302400000000002</v>
      </c>
      <c r="AE445" s="35">
        <v>5946756</v>
      </c>
      <c r="AF445" s="35">
        <v>3334555</v>
      </c>
      <c r="AG445" s="35">
        <v>2612201</v>
      </c>
      <c r="AH445" s="35">
        <v>0.43926500000000002</v>
      </c>
      <c r="AI445" s="35">
        <v>4021064</v>
      </c>
      <c r="AJ445" s="35">
        <v>2266514</v>
      </c>
      <c r="AK445" s="35">
        <v>5946756</v>
      </c>
      <c r="AL445" s="35">
        <v>5946756</v>
      </c>
      <c r="AM445" s="35">
        <v>5946756</v>
      </c>
      <c r="AN445" s="35">
        <v>5946756</v>
      </c>
      <c r="AO445" s="35">
        <v>5946756</v>
      </c>
      <c r="AP445" s="35">
        <v>5946756</v>
      </c>
      <c r="AQ445" s="35">
        <v>5946756</v>
      </c>
      <c r="AR445" s="35">
        <v>5946756</v>
      </c>
      <c r="AS445" s="35">
        <v>5946756</v>
      </c>
      <c r="AT445" s="35">
        <v>5946756</v>
      </c>
      <c r="AU445" s="35">
        <v>6945809</v>
      </c>
      <c r="AV445" s="35">
        <v>6945809</v>
      </c>
      <c r="AW445" s="35">
        <v>6945809</v>
      </c>
      <c r="AX445" s="35">
        <v>6945809</v>
      </c>
      <c r="AY445" s="35">
        <v>6945809</v>
      </c>
      <c r="AZ445" s="35">
        <v>6945809</v>
      </c>
      <c r="BA445" s="35">
        <v>6945809</v>
      </c>
      <c r="BB445" s="35">
        <v>6945809</v>
      </c>
      <c r="BC445" s="35">
        <v>6945809</v>
      </c>
      <c r="BD445" s="35">
        <v>6945809</v>
      </c>
      <c r="BE445" s="34"/>
    </row>
    <row r="446" spans="1:57" x14ac:dyDescent="0.25">
      <c r="A446" s="35" t="s">
        <v>194</v>
      </c>
      <c r="B446" s="35">
        <v>13279</v>
      </c>
      <c r="C446" s="35">
        <v>0</v>
      </c>
      <c r="D446" s="35">
        <v>0</v>
      </c>
      <c r="E446" s="35">
        <v>0</v>
      </c>
      <c r="F446" s="35">
        <v>0</v>
      </c>
      <c r="G446" s="35">
        <v>0</v>
      </c>
      <c r="H446" s="35">
        <v>0</v>
      </c>
      <c r="I446" s="35">
        <v>0</v>
      </c>
      <c r="J446" s="35">
        <v>0</v>
      </c>
      <c r="K446" s="35">
        <v>0</v>
      </c>
      <c r="L446" s="35">
        <v>0</v>
      </c>
      <c r="M446" s="35" t="s">
        <v>829</v>
      </c>
      <c r="N446" s="35" t="s">
        <v>830</v>
      </c>
      <c r="O446" s="35" t="s">
        <v>2</v>
      </c>
      <c r="P446" s="35">
        <v>13279</v>
      </c>
      <c r="Q446" s="35">
        <v>800000</v>
      </c>
      <c r="R446" s="35">
        <v>43138</v>
      </c>
      <c r="S446" s="35">
        <v>8195833</v>
      </c>
      <c r="T446" s="35">
        <v>4059740</v>
      </c>
      <c r="U446" s="35">
        <v>4136093</v>
      </c>
      <c r="V446" s="35">
        <v>0.50465800000000005</v>
      </c>
      <c r="W446" s="35">
        <v>11684670</v>
      </c>
      <c r="X446" s="35">
        <v>4765399</v>
      </c>
      <c r="Y446" s="35">
        <v>6919271</v>
      </c>
      <c r="Z446" s="35">
        <v>0.592167</v>
      </c>
      <c r="AA446" s="35">
        <v>4663397</v>
      </c>
      <c r="AB446" s="35">
        <v>1461086</v>
      </c>
      <c r="AC446" s="35">
        <v>3202310</v>
      </c>
      <c r="AD446" s="35">
        <v>0.68669100000000005</v>
      </c>
      <c r="AE446" s="35">
        <v>6269677</v>
      </c>
      <c r="AF446" s="35">
        <v>1898516</v>
      </c>
      <c r="AG446" s="35">
        <v>4371161</v>
      </c>
      <c r="AH446" s="35">
        <v>0.69719100000000001</v>
      </c>
      <c r="AI446" s="35">
        <v>6476734</v>
      </c>
      <c r="AJ446" s="35">
        <v>3928624</v>
      </c>
      <c r="AK446" s="35">
        <v>6269677</v>
      </c>
      <c r="AL446" s="35">
        <v>6269677</v>
      </c>
      <c r="AM446" s="35">
        <v>6269677</v>
      </c>
      <c r="AN446" s="35">
        <v>6269677</v>
      </c>
      <c r="AO446" s="35">
        <v>6269677</v>
      </c>
      <c r="AP446" s="35">
        <v>6269677</v>
      </c>
      <c r="AQ446" s="35">
        <v>6269677</v>
      </c>
      <c r="AR446" s="35">
        <v>6269677</v>
      </c>
      <c r="AS446" s="35">
        <v>6269677</v>
      </c>
      <c r="AT446" s="35">
        <v>6269677</v>
      </c>
      <c r="AU446" s="35">
        <v>4663397</v>
      </c>
      <c r="AV446" s="35">
        <v>4663397</v>
      </c>
      <c r="AW446" s="35">
        <v>4663397</v>
      </c>
      <c r="AX446" s="35">
        <v>4663397</v>
      </c>
      <c r="AY446" s="35">
        <v>4663397</v>
      </c>
      <c r="AZ446" s="35">
        <v>4663397</v>
      </c>
      <c r="BA446" s="35">
        <v>4663397</v>
      </c>
      <c r="BB446" s="35">
        <v>4663397</v>
      </c>
      <c r="BC446" s="35">
        <v>4663397</v>
      </c>
      <c r="BD446" s="35">
        <v>4663397</v>
      </c>
      <c r="BE446" s="34"/>
    </row>
    <row r="447" spans="1:57" x14ac:dyDescent="0.25">
      <c r="A447" s="35" t="s">
        <v>652</v>
      </c>
      <c r="B447" s="35">
        <v>13280</v>
      </c>
      <c r="C447" s="35">
        <v>0</v>
      </c>
      <c r="D447" s="35">
        <v>0</v>
      </c>
      <c r="E447" s="35">
        <v>0</v>
      </c>
      <c r="F447" s="35">
        <v>0</v>
      </c>
      <c r="G447" s="35">
        <v>0</v>
      </c>
      <c r="H447" s="35">
        <v>0</v>
      </c>
      <c r="I447" s="35">
        <v>0</v>
      </c>
      <c r="J447" s="35">
        <v>0</v>
      </c>
      <c r="K447" s="35">
        <v>0</v>
      </c>
      <c r="L447" s="35">
        <v>0</v>
      </c>
      <c r="M447" s="35" t="s">
        <v>829</v>
      </c>
      <c r="N447" s="35" t="s">
        <v>830</v>
      </c>
      <c r="O447" s="35" t="s">
        <v>2</v>
      </c>
      <c r="P447" s="35">
        <v>13280</v>
      </c>
      <c r="Q447" s="35">
        <v>800000</v>
      </c>
      <c r="R447" s="35">
        <v>28133.48</v>
      </c>
      <c r="S447" s="35">
        <v>939230.8</v>
      </c>
      <c r="T447" s="35">
        <v>833088</v>
      </c>
      <c r="U447" s="35">
        <v>106142.8</v>
      </c>
      <c r="V447" s="35">
        <v>0.11301</v>
      </c>
      <c r="W447" s="35">
        <v>2354413</v>
      </c>
      <c r="X447" s="35">
        <v>2201204</v>
      </c>
      <c r="Y447" s="35">
        <v>153209.60000000001</v>
      </c>
      <c r="Z447" s="35">
        <v>6.5073000000000006E-2</v>
      </c>
      <c r="AA447" s="35">
        <v>504327.5</v>
      </c>
      <c r="AB447" s="35">
        <v>504327.5</v>
      </c>
      <c r="AC447" s="35">
        <v>0</v>
      </c>
      <c r="AD447" s="35">
        <v>0</v>
      </c>
      <c r="AE447" s="35">
        <v>1573006</v>
      </c>
      <c r="AF447" s="35">
        <v>1573006</v>
      </c>
      <c r="AG447" s="35">
        <v>0</v>
      </c>
      <c r="AH447" s="35">
        <v>0</v>
      </c>
      <c r="AI447" s="35">
        <v>15516.14</v>
      </c>
      <c r="AJ447" s="35">
        <v>-137693</v>
      </c>
      <c r="AK447" s="35">
        <v>1573006</v>
      </c>
      <c r="AL447" s="35">
        <v>1573006</v>
      </c>
      <c r="AM447" s="35">
        <v>1573006</v>
      </c>
      <c r="AN447" s="35">
        <v>1573006</v>
      </c>
      <c r="AO447" s="35">
        <v>1573006</v>
      </c>
      <c r="AP447" s="35">
        <v>1573006</v>
      </c>
      <c r="AQ447" s="35">
        <v>1573006</v>
      </c>
      <c r="AR447" s="35">
        <v>1573006</v>
      </c>
      <c r="AS447" s="35">
        <v>1573006</v>
      </c>
      <c r="AT447" s="35">
        <v>1573006</v>
      </c>
      <c r="AU447" s="35">
        <v>504327.5</v>
      </c>
      <c r="AV447" s="35">
        <v>504327.5</v>
      </c>
      <c r="AW447" s="35">
        <v>504327.5</v>
      </c>
      <c r="AX447" s="35">
        <v>504327.5</v>
      </c>
      <c r="AY447" s="35">
        <v>504327.5</v>
      </c>
      <c r="AZ447" s="35">
        <v>504327.5</v>
      </c>
      <c r="BA447" s="35">
        <v>504327.5</v>
      </c>
      <c r="BB447" s="35">
        <v>504327.5</v>
      </c>
      <c r="BC447" s="35">
        <v>504327.5</v>
      </c>
      <c r="BD447" s="35">
        <v>504327.5</v>
      </c>
      <c r="BE447" s="34"/>
    </row>
    <row r="448" spans="1:57" x14ac:dyDescent="0.25">
      <c r="A448" s="35" t="s">
        <v>653</v>
      </c>
      <c r="B448" s="35">
        <v>13281</v>
      </c>
      <c r="C448" s="35">
        <v>0</v>
      </c>
      <c r="D448" s="35">
        <v>0</v>
      </c>
      <c r="E448" s="35">
        <v>0</v>
      </c>
      <c r="F448" s="35">
        <v>0</v>
      </c>
      <c r="G448" s="35">
        <v>0</v>
      </c>
      <c r="H448" s="35">
        <v>0</v>
      </c>
      <c r="I448" s="35">
        <v>0</v>
      </c>
      <c r="J448" s="35">
        <v>0</v>
      </c>
      <c r="K448" s="35">
        <v>0</v>
      </c>
      <c r="L448" s="35">
        <v>0</v>
      </c>
      <c r="M448" s="35" t="s">
        <v>829</v>
      </c>
      <c r="N448" s="35" t="s">
        <v>830</v>
      </c>
      <c r="O448" s="35" t="s">
        <v>2</v>
      </c>
      <c r="P448" s="35">
        <v>13281</v>
      </c>
      <c r="Q448" s="35">
        <v>800000</v>
      </c>
      <c r="R448" s="35">
        <v>28133.48</v>
      </c>
      <c r="S448" s="35">
        <v>26710.13</v>
      </c>
      <c r="T448" s="35">
        <v>26710.13</v>
      </c>
      <c r="U448" s="35">
        <v>0</v>
      </c>
      <c r="V448" s="35">
        <v>0</v>
      </c>
      <c r="W448" s="35">
        <v>24435.88</v>
      </c>
      <c r="X448" s="35">
        <v>24435.88</v>
      </c>
      <c r="Y448" s="35">
        <v>0</v>
      </c>
      <c r="Z448" s="35">
        <v>0</v>
      </c>
      <c r="AA448" s="35">
        <v>6034.9120000000003</v>
      </c>
      <c r="AB448" s="35">
        <v>6034.9120000000003</v>
      </c>
      <c r="AC448" s="35">
        <v>0</v>
      </c>
      <c r="AD448" s="35">
        <v>0</v>
      </c>
      <c r="AE448" s="35">
        <v>4746.2250000000004</v>
      </c>
      <c r="AF448" s="35">
        <v>4746.2250000000004</v>
      </c>
      <c r="AG448" s="35">
        <v>0</v>
      </c>
      <c r="AH448" s="35">
        <v>0</v>
      </c>
      <c r="AI448" s="35">
        <v>-137693</v>
      </c>
      <c r="AJ448" s="35">
        <v>-137693</v>
      </c>
      <c r="AK448" s="35">
        <v>4746.2250000000004</v>
      </c>
      <c r="AL448" s="35">
        <v>4746.2250000000004</v>
      </c>
      <c r="AM448" s="35">
        <v>4746.2250000000004</v>
      </c>
      <c r="AN448" s="35">
        <v>4746.2250000000004</v>
      </c>
      <c r="AO448" s="35">
        <v>4746.2250000000004</v>
      </c>
      <c r="AP448" s="35">
        <v>4746.2250000000004</v>
      </c>
      <c r="AQ448" s="35">
        <v>4746.2250000000004</v>
      </c>
      <c r="AR448" s="35">
        <v>4746.2250000000004</v>
      </c>
      <c r="AS448" s="35">
        <v>4746.2250000000004</v>
      </c>
      <c r="AT448" s="35">
        <v>4746.2250000000004</v>
      </c>
      <c r="AU448" s="35">
        <v>6034.9120000000003</v>
      </c>
      <c r="AV448" s="35">
        <v>6034.9120000000003</v>
      </c>
      <c r="AW448" s="35">
        <v>6034.9120000000003</v>
      </c>
      <c r="AX448" s="35">
        <v>6034.9120000000003</v>
      </c>
      <c r="AY448" s="35">
        <v>6034.9120000000003</v>
      </c>
      <c r="AZ448" s="35">
        <v>6034.9120000000003</v>
      </c>
      <c r="BA448" s="35">
        <v>6034.9120000000003</v>
      </c>
      <c r="BB448" s="35">
        <v>6034.9120000000003</v>
      </c>
      <c r="BC448" s="35">
        <v>6034.9120000000003</v>
      </c>
      <c r="BD448" s="35">
        <v>6034.9120000000003</v>
      </c>
      <c r="BE448" s="34"/>
    </row>
    <row r="449" spans="1:57" x14ac:dyDescent="0.25">
      <c r="A449" s="35" t="s">
        <v>386</v>
      </c>
      <c r="B449" s="35">
        <v>13282</v>
      </c>
      <c r="C449" s="35">
        <v>0</v>
      </c>
      <c r="D449" s="35">
        <v>0</v>
      </c>
      <c r="E449" s="35">
        <v>0</v>
      </c>
      <c r="F449" s="35">
        <v>0</v>
      </c>
      <c r="G449" s="35">
        <v>0</v>
      </c>
      <c r="H449" s="35">
        <v>0</v>
      </c>
      <c r="I449" s="35">
        <v>0</v>
      </c>
      <c r="J449" s="35">
        <v>0</v>
      </c>
      <c r="K449" s="35">
        <v>0</v>
      </c>
      <c r="L449" s="35">
        <v>0</v>
      </c>
      <c r="M449" s="35" t="s">
        <v>829</v>
      </c>
      <c r="N449" s="35" t="s">
        <v>830</v>
      </c>
      <c r="O449" s="35" t="s">
        <v>2</v>
      </c>
      <c r="P449" s="35">
        <v>13282</v>
      </c>
      <c r="Q449" s="35">
        <v>800000</v>
      </c>
      <c r="R449" s="35">
        <v>28133.48</v>
      </c>
      <c r="S449" s="35">
        <v>6666160</v>
      </c>
      <c r="T449" s="35">
        <v>4881483</v>
      </c>
      <c r="U449" s="35">
        <v>1784677</v>
      </c>
      <c r="V449" s="35">
        <v>0.26772200000000002</v>
      </c>
      <c r="W449" s="35">
        <v>3219591</v>
      </c>
      <c r="X449" s="35">
        <v>2322442</v>
      </c>
      <c r="Y449" s="35">
        <v>897149.8</v>
      </c>
      <c r="Z449" s="35">
        <v>0.27865299999999998</v>
      </c>
      <c r="AA449" s="35">
        <v>5497245</v>
      </c>
      <c r="AB449" s="35">
        <v>3973690</v>
      </c>
      <c r="AC449" s="35">
        <v>1523554</v>
      </c>
      <c r="AD449" s="35">
        <v>0.27714899999999998</v>
      </c>
      <c r="AE449" s="35">
        <v>2354077</v>
      </c>
      <c r="AF449" s="35">
        <v>1698586</v>
      </c>
      <c r="AG449" s="35">
        <v>655491.80000000005</v>
      </c>
      <c r="AH449" s="35">
        <v>0.27844999999999998</v>
      </c>
      <c r="AI449" s="35">
        <v>759456.3</v>
      </c>
      <c r="AJ449" s="35">
        <v>517798.3</v>
      </c>
      <c r="AK449" s="35">
        <v>2354077</v>
      </c>
      <c r="AL449" s="35">
        <v>2354077</v>
      </c>
      <c r="AM449" s="35">
        <v>2354077</v>
      </c>
      <c r="AN449" s="35">
        <v>2354077</v>
      </c>
      <c r="AO449" s="35">
        <v>2354077</v>
      </c>
      <c r="AP449" s="35">
        <v>2354077</v>
      </c>
      <c r="AQ449" s="35">
        <v>2354077</v>
      </c>
      <c r="AR449" s="35">
        <v>2354077</v>
      </c>
      <c r="AS449" s="35">
        <v>2354077</v>
      </c>
      <c r="AT449" s="35">
        <v>2354077</v>
      </c>
      <c r="AU449" s="35">
        <v>5497245</v>
      </c>
      <c r="AV449" s="35">
        <v>5497245</v>
      </c>
      <c r="AW449" s="35">
        <v>5497245</v>
      </c>
      <c r="AX449" s="35">
        <v>5497245</v>
      </c>
      <c r="AY449" s="35">
        <v>5497245</v>
      </c>
      <c r="AZ449" s="35">
        <v>5497245</v>
      </c>
      <c r="BA449" s="35">
        <v>5497245</v>
      </c>
      <c r="BB449" s="35">
        <v>5497245</v>
      </c>
      <c r="BC449" s="35">
        <v>5497245</v>
      </c>
      <c r="BD449" s="35">
        <v>5497245</v>
      </c>
      <c r="BE449" s="34"/>
    </row>
    <row r="450" spans="1:57" x14ac:dyDescent="0.25">
      <c r="A450" s="35" t="s">
        <v>543</v>
      </c>
      <c r="B450" s="35">
        <v>13283</v>
      </c>
      <c r="C450" s="35">
        <v>0</v>
      </c>
      <c r="D450" s="35">
        <v>0</v>
      </c>
      <c r="E450" s="35">
        <v>0</v>
      </c>
      <c r="F450" s="35">
        <v>0</v>
      </c>
      <c r="G450" s="35">
        <v>0</v>
      </c>
      <c r="H450" s="35">
        <v>0</v>
      </c>
      <c r="I450" s="35">
        <v>0</v>
      </c>
      <c r="J450" s="35">
        <v>0</v>
      </c>
      <c r="K450" s="35">
        <v>0</v>
      </c>
      <c r="L450" s="35">
        <v>0</v>
      </c>
      <c r="M450" s="35" t="s">
        <v>829</v>
      </c>
      <c r="N450" s="35" t="s">
        <v>830</v>
      </c>
      <c r="O450" s="35" t="s">
        <v>2</v>
      </c>
      <c r="P450" s="35">
        <v>13283</v>
      </c>
      <c r="Q450" s="35">
        <v>800000</v>
      </c>
      <c r="R450" s="35">
        <v>28133.48</v>
      </c>
      <c r="S450" s="35">
        <v>2461069</v>
      </c>
      <c r="T450" s="35">
        <v>1983428</v>
      </c>
      <c r="U450" s="35">
        <v>477640.7</v>
      </c>
      <c r="V450" s="35">
        <v>0.194079</v>
      </c>
      <c r="W450" s="35">
        <v>2282278</v>
      </c>
      <c r="X450" s="35">
        <v>1310833</v>
      </c>
      <c r="Y450" s="35">
        <v>971445</v>
      </c>
      <c r="Z450" s="35">
        <v>0.425647</v>
      </c>
      <c r="AA450" s="35">
        <v>866717</v>
      </c>
      <c r="AB450" s="35">
        <v>866717</v>
      </c>
      <c r="AC450" s="35">
        <v>0</v>
      </c>
      <c r="AD450" s="35">
        <v>0</v>
      </c>
      <c r="AE450" s="35">
        <v>470701.3</v>
      </c>
      <c r="AF450" s="35">
        <v>413053.3</v>
      </c>
      <c r="AG450" s="35">
        <v>57648.02</v>
      </c>
      <c r="AH450" s="35">
        <v>0.122473</v>
      </c>
      <c r="AI450" s="35">
        <v>833751.5</v>
      </c>
      <c r="AJ450" s="35">
        <v>-80045.5</v>
      </c>
      <c r="AK450" s="35">
        <v>470701.3</v>
      </c>
      <c r="AL450" s="35">
        <v>470701.3</v>
      </c>
      <c r="AM450" s="35">
        <v>470701.3</v>
      </c>
      <c r="AN450" s="35">
        <v>470701.3</v>
      </c>
      <c r="AO450" s="35">
        <v>470701.3</v>
      </c>
      <c r="AP450" s="35">
        <v>470701.3</v>
      </c>
      <c r="AQ450" s="35">
        <v>470701.3</v>
      </c>
      <c r="AR450" s="35">
        <v>470701.3</v>
      </c>
      <c r="AS450" s="35">
        <v>470701.3</v>
      </c>
      <c r="AT450" s="35">
        <v>470701.3</v>
      </c>
      <c r="AU450" s="35">
        <v>866717</v>
      </c>
      <c r="AV450" s="35">
        <v>866717</v>
      </c>
      <c r="AW450" s="35">
        <v>866717</v>
      </c>
      <c r="AX450" s="35">
        <v>866717</v>
      </c>
      <c r="AY450" s="35">
        <v>866717</v>
      </c>
      <c r="AZ450" s="35">
        <v>866717</v>
      </c>
      <c r="BA450" s="35">
        <v>866717</v>
      </c>
      <c r="BB450" s="35">
        <v>866717</v>
      </c>
      <c r="BC450" s="35">
        <v>866717</v>
      </c>
      <c r="BD450" s="35">
        <v>866717</v>
      </c>
      <c r="BE450" s="34"/>
    </row>
    <row r="451" spans="1:57" x14ac:dyDescent="0.25">
      <c r="A451" s="35" t="s">
        <v>654</v>
      </c>
      <c r="B451" s="35">
        <v>13288</v>
      </c>
      <c r="C451" s="35">
        <v>0</v>
      </c>
      <c r="D451" s="35">
        <v>0</v>
      </c>
      <c r="E451" s="35">
        <v>0</v>
      </c>
      <c r="F451" s="35">
        <v>0</v>
      </c>
      <c r="G451" s="35">
        <v>0</v>
      </c>
      <c r="H451" s="35">
        <v>0</v>
      </c>
      <c r="I451" s="35">
        <v>0</v>
      </c>
      <c r="J451" s="35">
        <v>0</v>
      </c>
      <c r="K451" s="35">
        <v>0</v>
      </c>
      <c r="L451" s="35">
        <v>0</v>
      </c>
      <c r="M451" s="35" t="s">
        <v>829</v>
      </c>
      <c r="N451" s="35" t="s">
        <v>830</v>
      </c>
      <c r="O451" s="35" t="s">
        <v>2</v>
      </c>
      <c r="P451" s="35">
        <v>13288</v>
      </c>
      <c r="Q451" s="35">
        <v>800000</v>
      </c>
      <c r="R451" s="35">
        <v>28133.48</v>
      </c>
      <c r="S451" s="35">
        <v>1073351</v>
      </c>
      <c r="T451" s="35">
        <v>1073351</v>
      </c>
      <c r="U451" s="35">
        <v>0</v>
      </c>
      <c r="V451" s="35">
        <v>0</v>
      </c>
      <c r="W451" s="35">
        <v>723559.2</v>
      </c>
      <c r="X451" s="35">
        <v>723559.2</v>
      </c>
      <c r="Y451" s="35">
        <v>0</v>
      </c>
      <c r="Z451" s="35">
        <v>0</v>
      </c>
      <c r="AA451" s="35">
        <v>500568.9</v>
      </c>
      <c r="AB451" s="35">
        <v>500568.9</v>
      </c>
      <c r="AC451" s="35">
        <v>0</v>
      </c>
      <c r="AD451" s="35">
        <v>0</v>
      </c>
      <c r="AE451" s="35">
        <v>66821.25</v>
      </c>
      <c r="AF451" s="35">
        <v>66821.25</v>
      </c>
      <c r="AG451" s="35">
        <v>0</v>
      </c>
      <c r="AH451" s="35">
        <v>0</v>
      </c>
      <c r="AI451" s="35">
        <v>-137693</v>
      </c>
      <c r="AJ451" s="35">
        <v>-137693</v>
      </c>
      <c r="AK451" s="35">
        <v>66821.25</v>
      </c>
      <c r="AL451" s="35">
        <v>66821.25</v>
      </c>
      <c r="AM451" s="35">
        <v>66821.25</v>
      </c>
      <c r="AN451" s="35">
        <v>66821.25</v>
      </c>
      <c r="AO451" s="35">
        <v>66821.25</v>
      </c>
      <c r="AP451" s="35">
        <v>66821.25</v>
      </c>
      <c r="AQ451" s="35">
        <v>66821.25</v>
      </c>
      <c r="AR451" s="35">
        <v>66821.25</v>
      </c>
      <c r="AS451" s="35">
        <v>66821.25</v>
      </c>
      <c r="AT451" s="35">
        <v>66821.25</v>
      </c>
      <c r="AU451" s="35">
        <v>500568.9</v>
      </c>
      <c r="AV451" s="35">
        <v>500568.9</v>
      </c>
      <c r="AW451" s="35">
        <v>500568.9</v>
      </c>
      <c r="AX451" s="35">
        <v>500568.9</v>
      </c>
      <c r="AY451" s="35">
        <v>500568.9</v>
      </c>
      <c r="AZ451" s="35">
        <v>500568.9</v>
      </c>
      <c r="BA451" s="35">
        <v>500568.9</v>
      </c>
      <c r="BB451" s="35">
        <v>500568.9</v>
      </c>
      <c r="BC451" s="35">
        <v>500568.9</v>
      </c>
      <c r="BD451" s="35">
        <v>500568.9</v>
      </c>
      <c r="BE451" s="34"/>
    </row>
    <row r="452" spans="1:57" x14ac:dyDescent="0.25">
      <c r="A452" s="35" t="s">
        <v>196</v>
      </c>
      <c r="B452" s="35">
        <v>13294</v>
      </c>
      <c r="C452" s="35">
        <v>0</v>
      </c>
      <c r="D452" s="35">
        <v>0</v>
      </c>
      <c r="E452" s="35">
        <v>0</v>
      </c>
      <c r="F452" s="35">
        <v>0</v>
      </c>
      <c r="G452" s="35">
        <v>0</v>
      </c>
      <c r="H452" s="35">
        <v>0</v>
      </c>
      <c r="I452" s="35">
        <v>0</v>
      </c>
      <c r="J452" s="35">
        <v>0</v>
      </c>
      <c r="K452" s="35">
        <v>0</v>
      </c>
      <c r="L452" s="35">
        <v>0</v>
      </c>
      <c r="M452" s="35" t="s">
        <v>829</v>
      </c>
      <c r="N452" s="35" t="s">
        <v>830</v>
      </c>
      <c r="O452" s="35" t="s">
        <v>2</v>
      </c>
      <c r="P452" s="35">
        <v>13294</v>
      </c>
      <c r="Q452" s="35">
        <v>800000</v>
      </c>
      <c r="R452" s="35">
        <v>37511.300000000003</v>
      </c>
      <c r="S452" s="35">
        <v>16554833</v>
      </c>
      <c r="T452" s="35">
        <v>6764383</v>
      </c>
      <c r="U452" s="35">
        <v>9790450</v>
      </c>
      <c r="V452" s="35">
        <v>0.591395</v>
      </c>
      <c r="W452" s="35">
        <v>10450290</v>
      </c>
      <c r="X452" s="35">
        <v>3845792</v>
      </c>
      <c r="Y452" s="35">
        <v>6604499</v>
      </c>
      <c r="Z452" s="35">
        <v>0.631992</v>
      </c>
      <c r="AA452" s="35">
        <v>12939130</v>
      </c>
      <c r="AB452" s="35">
        <v>4620414</v>
      </c>
      <c r="AC452" s="35">
        <v>8318716</v>
      </c>
      <c r="AD452" s="35">
        <v>0.64291200000000004</v>
      </c>
      <c r="AE452" s="35">
        <v>6459240</v>
      </c>
      <c r="AF452" s="35">
        <v>2230131</v>
      </c>
      <c r="AG452" s="35">
        <v>4229109</v>
      </c>
      <c r="AH452" s="35">
        <v>0.65473800000000004</v>
      </c>
      <c r="AI452" s="35">
        <v>6225012</v>
      </c>
      <c r="AJ452" s="35">
        <v>3849622</v>
      </c>
      <c r="AK452" s="35">
        <v>6459240</v>
      </c>
      <c r="AL452" s="35">
        <v>6459240</v>
      </c>
      <c r="AM452" s="35">
        <v>6459240</v>
      </c>
      <c r="AN452" s="35">
        <v>6459240</v>
      </c>
      <c r="AO452" s="35">
        <v>6459240</v>
      </c>
      <c r="AP452" s="35">
        <v>6459240</v>
      </c>
      <c r="AQ452" s="35">
        <v>6459240</v>
      </c>
      <c r="AR452" s="35">
        <v>6459240</v>
      </c>
      <c r="AS452" s="35">
        <v>6459240</v>
      </c>
      <c r="AT452" s="35">
        <v>6459240</v>
      </c>
      <c r="AU452" s="35">
        <v>12939130</v>
      </c>
      <c r="AV452" s="35">
        <v>12939130</v>
      </c>
      <c r="AW452" s="35">
        <v>12939130</v>
      </c>
      <c r="AX452" s="35">
        <v>12939130</v>
      </c>
      <c r="AY452" s="35">
        <v>12939130</v>
      </c>
      <c r="AZ452" s="35">
        <v>12939130</v>
      </c>
      <c r="BA452" s="35">
        <v>12939130</v>
      </c>
      <c r="BB452" s="35">
        <v>12939130</v>
      </c>
      <c r="BC452" s="35">
        <v>12939130</v>
      </c>
      <c r="BD452" s="35">
        <v>12939130</v>
      </c>
      <c r="BE452" s="34"/>
    </row>
    <row r="453" spans="1:57" x14ac:dyDescent="0.25">
      <c r="A453" s="35" t="s">
        <v>512</v>
      </c>
      <c r="B453" s="35">
        <v>13295</v>
      </c>
      <c r="C453" s="35">
        <v>0</v>
      </c>
      <c r="D453" s="35">
        <v>0</v>
      </c>
      <c r="E453" s="35">
        <v>0</v>
      </c>
      <c r="F453" s="35">
        <v>0</v>
      </c>
      <c r="G453" s="35">
        <v>0</v>
      </c>
      <c r="H453" s="35">
        <v>0</v>
      </c>
      <c r="I453" s="35">
        <v>0</v>
      </c>
      <c r="J453" s="35">
        <v>0</v>
      </c>
      <c r="K453" s="35">
        <v>0</v>
      </c>
      <c r="L453" s="35">
        <v>0</v>
      </c>
      <c r="M453" s="35" t="s">
        <v>829</v>
      </c>
      <c r="N453" s="35" t="s">
        <v>830</v>
      </c>
      <c r="O453" s="35" t="s">
        <v>2</v>
      </c>
      <c r="P453" s="35">
        <v>13295</v>
      </c>
      <c r="Q453" s="35">
        <v>800000</v>
      </c>
      <c r="R453" s="35">
        <v>46889.13</v>
      </c>
      <c r="S453" s="35">
        <v>12309725</v>
      </c>
      <c r="T453" s="35">
        <v>6131025</v>
      </c>
      <c r="U453" s="35">
        <v>6178699</v>
      </c>
      <c r="V453" s="35">
        <v>0.50193600000000005</v>
      </c>
      <c r="W453" s="35">
        <v>5828241</v>
      </c>
      <c r="X453" s="35">
        <v>2414885</v>
      </c>
      <c r="Y453" s="35">
        <v>3413357</v>
      </c>
      <c r="Z453" s="35">
        <v>0.58565800000000001</v>
      </c>
      <c r="AA453" s="35">
        <v>46115.040000000001</v>
      </c>
      <c r="AB453" s="35">
        <v>39901.01</v>
      </c>
      <c r="AC453" s="35">
        <v>6214.0349999999999</v>
      </c>
      <c r="AD453" s="35">
        <v>0.13475100000000001</v>
      </c>
      <c r="AE453" s="35">
        <v>133940.79999999999</v>
      </c>
      <c r="AF453" s="35">
        <v>42417.14</v>
      </c>
      <c r="AG453" s="35">
        <v>91523.66</v>
      </c>
      <c r="AH453" s="35">
        <v>0.68331399999999998</v>
      </c>
      <c r="AI453" s="35">
        <v>2942617</v>
      </c>
      <c r="AJ453" s="35">
        <v>-379215</v>
      </c>
      <c r="AK453" s="35">
        <v>133940.79999999999</v>
      </c>
      <c r="AL453" s="35">
        <v>133940.79999999999</v>
      </c>
      <c r="AM453" s="35">
        <v>133940.79999999999</v>
      </c>
      <c r="AN453" s="35">
        <v>133940.79999999999</v>
      </c>
      <c r="AO453" s="35">
        <v>133940.79999999999</v>
      </c>
      <c r="AP453" s="35">
        <v>133940.79999999999</v>
      </c>
      <c r="AQ453" s="35">
        <v>133940.79999999999</v>
      </c>
      <c r="AR453" s="35">
        <v>133940.79999999999</v>
      </c>
      <c r="AS453" s="35">
        <v>133940.79999999999</v>
      </c>
      <c r="AT453" s="35">
        <v>133940.79999999999</v>
      </c>
      <c r="AU453" s="35">
        <v>46115.040000000001</v>
      </c>
      <c r="AV453" s="35">
        <v>46115.040000000001</v>
      </c>
      <c r="AW453" s="35">
        <v>46115.040000000001</v>
      </c>
      <c r="AX453" s="35">
        <v>46115.040000000001</v>
      </c>
      <c r="AY453" s="35">
        <v>46115.040000000001</v>
      </c>
      <c r="AZ453" s="35">
        <v>46115.040000000001</v>
      </c>
      <c r="BA453" s="35">
        <v>46115.040000000001</v>
      </c>
      <c r="BB453" s="35">
        <v>46115.040000000001</v>
      </c>
      <c r="BC453" s="35">
        <v>46115.040000000001</v>
      </c>
      <c r="BD453" s="35">
        <v>46115.040000000001</v>
      </c>
      <c r="BE453" s="34"/>
    </row>
    <row r="454" spans="1:57" x14ac:dyDescent="0.25">
      <c r="A454" s="35" t="s">
        <v>248</v>
      </c>
      <c r="B454" s="35">
        <v>13298</v>
      </c>
      <c r="C454" s="35">
        <v>0</v>
      </c>
      <c r="D454" s="35">
        <v>0</v>
      </c>
      <c r="E454" s="35">
        <v>0</v>
      </c>
      <c r="F454" s="35">
        <v>0</v>
      </c>
      <c r="G454" s="35">
        <v>0</v>
      </c>
      <c r="H454" s="35">
        <v>0</v>
      </c>
      <c r="I454" s="35">
        <v>0</v>
      </c>
      <c r="J454" s="35">
        <v>0</v>
      </c>
      <c r="K454" s="35">
        <v>0</v>
      </c>
      <c r="L454" s="35">
        <v>0</v>
      </c>
      <c r="M454" s="35" t="s">
        <v>829</v>
      </c>
      <c r="N454" s="35" t="s">
        <v>830</v>
      </c>
      <c r="O454" s="35" t="s">
        <v>2</v>
      </c>
      <c r="P454" s="35">
        <v>13298</v>
      </c>
      <c r="Q454" s="35">
        <v>800000</v>
      </c>
      <c r="R454" s="35">
        <v>46889.13</v>
      </c>
      <c r="S454" s="35">
        <v>25967144</v>
      </c>
      <c r="T454" s="35">
        <v>15886151</v>
      </c>
      <c r="U454" s="35">
        <v>10080993</v>
      </c>
      <c r="V454" s="35">
        <v>0.38822099999999998</v>
      </c>
      <c r="W454" s="35">
        <v>14933947</v>
      </c>
      <c r="X454" s="35">
        <v>7050850</v>
      </c>
      <c r="Y454" s="35">
        <v>7883096</v>
      </c>
      <c r="Z454" s="35">
        <v>0.527864</v>
      </c>
      <c r="AA454" s="35">
        <v>13370161</v>
      </c>
      <c r="AB454" s="35">
        <v>8009306</v>
      </c>
      <c r="AC454" s="35">
        <v>5360854</v>
      </c>
      <c r="AD454" s="35">
        <v>0.40095700000000001</v>
      </c>
      <c r="AE454" s="35">
        <v>5464296</v>
      </c>
      <c r="AF454" s="35">
        <v>2829865</v>
      </c>
      <c r="AG454" s="35">
        <v>2634432</v>
      </c>
      <c r="AH454" s="35">
        <v>0.48211700000000002</v>
      </c>
      <c r="AI454" s="35">
        <v>7410620</v>
      </c>
      <c r="AJ454" s="35">
        <v>2161955</v>
      </c>
      <c r="AK454" s="35">
        <v>5464296</v>
      </c>
      <c r="AL454" s="35">
        <v>5464296</v>
      </c>
      <c r="AM454" s="35">
        <v>5464296</v>
      </c>
      <c r="AN454" s="35">
        <v>5464296</v>
      </c>
      <c r="AO454" s="35">
        <v>5464296</v>
      </c>
      <c r="AP454" s="35">
        <v>5464296</v>
      </c>
      <c r="AQ454" s="35">
        <v>5464296</v>
      </c>
      <c r="AR454" s="35">
        <v>5464296</v>
      </c>
      <c r="AS454" s="35">
        <v>5464296</v>
      </c>
      <c r="AT454" s="35">
        <v>5464296</v>
      </c>
      <c r="AU454" s="35">
        <v>13370161</v>
      </c>
      <c r="AV454" s="35">
        <v>13370161</v>
      </c>
      <c r="AW454" s="35">
        <v>13370161</v>
      </c>
      <c r="AX454" s="35">
        <v>13370161</v>
      </c>
      <c r="AY454" s="35">
        <v>13370161</v>
      </c>
      <c r="AZ454" s="35">
        <v>13370161</v>
      </c>
      <c r="BA454" s="35">
        <v>13370161</v>
      </c>
      <c r="BB454" s="35">
        <v>13370161</v>
      </c>
      <c r="BC454" s="35">
        <v>13370161</v>
      </c>
      <c r="BD454" s="35">
        <v>13370161</v>
      </c>
      <c r="BE454" s="34"/>
    </row>
    <row r="455" spans="1:57" x14ac:dyDescent="0.25">
      <c r="A455" s="35" t="s">
        <v>656</v>
      </c>
      <c r="B455" s="35">
        <v>13304</v>
      </c>
      <c r="C455" s="35">
        <v>0</v>
      </c>
      <c r="D455" s="35">
        <v>0</v>
      </c>
      <c r="E455" s="35">
        <v>0</v>
      </c>
      <c r="F455" s="35">
        <v>0</v>
      </c>
      <c r="G455" s="35">
        <v>0</v>
      </c>
      <c r="H455" s="35">
        <v>0</v>
      </c>
      <c r="I455" s="35">
        <v>0</v>
      </c>
      <c r="J455" s="35">
        <v>0</v>
      </c>
      <c r="K455" s="35">
        <v>0</v>
      </c>
      <c r="L455" s="35">
        <v>0</v>
      </c>
      <c r="M455" s="35" t="s">
        <v>829</v>
      </c>
      <c r="N455" s="35" t="s">
        <v>830</v>
      </c>
      <c r="O455" s="35" t="s">
        <v>2</v>
      </c>
      <c r="P455" s="35">
        <v>13304</v>
      </c>
      <c r="Q455" s="35">
        <v>800000</v>
      </c>
      <c r="R455" s="35">
        <v>73147.039999999994</v>
      </c>
      <c r="S455" s="35">
        <v>10130437</v>
      </c>
      <c r="T455" s="35">
        <v>5097637</v>
      </c>
      <c r="U455" s="35">
        <v>5032801</v>
      </c>
      <c r="V455" s="35">
        <v>0.49680000000000002</v>
      </c>
      <c r="W455" s="35">
        <v>7101363</v>
      </c>
      <c r="X455" s="35">
        <v>2180077</v>
      </c>
      <c r="Y455" s="35">
        <v>4921287</v>
      </c>
      <c r="Z455" s="35">
        <v>0.69300600000000001</v>
      </c>
      <c r="AA455" s="35">
        <v>14693.33</v>
      </c>
      <c r="AB455" s="35">
        <v>14693.33</v>
      </c>
      <c r="AC455" s="35">
        <v>0</v>
      </c>
      <c r="AD455" s="35">
        <v>0</v>
      </c>
      <c r="AE455" s="35">
        <v>370.10419999999999</v>
      </c>
      <c r="AF455" s="35">
        <v>370.10419999999999</v>
      </c>
      <c r="AG455" s="35">
        <v>0</v>
      </c>
      <c r="AH455" s="35">
        <v>0</v>
      </c>
      <c r="AI455" s="35">
        <v>4181916</v>
      </c>
      <c r="AJ455" s="35">
        <v>-739371</v>
      </c>
      <c r="AK455" s="35">
        <v>370.10419999999999</v>
      </c>
      <c r="AL455" s="35">
        <v>370.10419999999999</v>
      </c>
      <c r="AM455" s="35">
        <v>370.10419999999999</v>
      </c>
      <c r="AN455" s="35">
        <v>370.10419999999999</v>
      </c>
      <c r="AO455" s="35">
        <v>370.10419999999999</v>
      </c>
      <c r="AP455" s="35">
        <v>370.10419999999999</v>
      </c>
      <c r="AQ455" s="35">
        <v>370.10419999999999</v>
      </c>
      <c r="AR455" s="35">
        <v>370.10419999999999</v>
      </c>
      <c r="AS455" s="35">
        <v>370.10419999999999</v>
      </c>
      <c r="AT455" s="35">
        <v>370.10419999999999</v>
      </c>
      <c r="AU455" s="35">
        <v>14693.33</v>
      </c>
      <c r="AV455" s="35">
        <v>14693.33</v>
      </c>
      <c r="AW455" s="35">
        <v>14693.33</v>
      </c>
      <c r="AX455" s="35">
        <v>14693.33</v>
      </c>
      <c r="AY455" s="35">
        <v>14693.33</v>
      </c>
      <c r="AZ455" s="35">
        <v>14693.33</v>
      </c>
      <c r="BA455" s="35">
        <v>14693.33</v>
      </c>
      <c r="BB455" s="35">
        <v>14693.33</v>
      </c>
      <c r="BC455" s="35">
        <v>14693.33</v>
      </c>
      <c r="BD455" s="35">
        <v>14693.33</v>
      </c>
      <c r="BE455" s="34"/>
    </row>
    <row r="456" spans="1:57" x14ac:dyDescent="0.25">
      <c r="A456" s="35" t="s">
        <v>553</v>
      </c>
      <c r="B456" s="35">
        <v>13305</v>
      </c>
      <c r="C456" s="35">
        <v>0</v>
      </c>
      <c r="D456" s="35">
        <v>0</v>
      </c>
      <c r="E456" s="35">
        <v>0</v>
      </c>
      <c r="F456" s="35">
        <v>0</v>
      </c>
      <c r="G456" s="35">
        <v>0</v>
      </c>
      <c r="H456" s="35">
        <v>0</v>
      </c>
      <c r="I456" s="35">
        <v>0</v>
      </c>
      <c r="J456" s="35">
        <v>0</v>
      </c>
      <c r="K456" s="35">
        <v>0</v>
      </c>
      <c r="L456" s="35">
        <v>0</v>
      </c>
      <c r="M456" s="35" t="s">
        <v>829</v>
      </c>
      <c r="N456" s="35" t="s">
        <v>830</v>
      </c>
      <c r="O456" s="35" t="s">
        <v>2</v>
      </c>
      <c r="P456" s="35">
        <v>13305</v>
      </c>
      <c r="Q456" s="35">
        <v>800000</v>
      </c>
      <c r="R456" s="35">
        <v>63769.21</v>
      </c>
      <c r="S456" s="35">
        <v>6087028</v>
      </c>
      <c r="T456" s="35">
        <v>5015547</v>
      </c>
      <c r="U456" s="35">
        <v>1071481</v>
      </c>
      <c r="V456" s="35">
        <v>0.17602699999999999</v>
      </c>
      <c r="W456" s="35">
        <v>4247823</v>
      </c>
      <c r="X456" s="35">
        <v>2621322</v>
      </c>
      <c r="Y456" s="35">
        <v>1626500</v>
      </c>
      <c r="Z456" s="35">
        <v>0.38290200000000002</v>
      </c>
      <c r="AA456" s="35">
        <v>195216.4</v>
      </c>
      <c r="AB456" s="35">
        <v>146076.9</v>
      </c>
      <c r="AC456" s="35">
        <v>49139.47</v>
      </c>
      <c r="AD456" s="35">
        <v>0.251718</v>
      </c>
      <c r="AE456" s="35">
        <v>99646.59</v>
      </c>
      <c r="AF456" s="35">
        <v>57511.51</v>
      </c>
      <c r="AG456" s="35">
        <v>42135.07</v>
      </c>
      <c r="AH456" s="35">
        <v>0.42284500000000003</v>
      </c>
      <c r="AI456" s="35">
        <v>979154.2</v>
      </c>
      <c r="AJ456" s="35">
        <v>-605211</v>
      </c>
      <c r="AK456" s="35">
        <v>99646.59</v>
      </c>
      <c r="AL456" s="35">
        <v>99646.59</v>
      </c>
      <c r="AM456" s="35">
        <v>99646.59</v>
      </c>
      <c r="AN456" s="35">
        <v>99646.59</v>
      </c>
      <c r="AO456" s="35">
        <v>99646.59</v>
      </c>
      <c r="AP456" s="35">
        <v>99646.59</v>
      </c>
      <c r="AQ456" s="35">
        <v>99646.59</v>
      </c>
      <c r="AR456" s="35">
        <v>99646.59</v>
      </c>
      <c r="AS456" s="35">
        <v>99646.59</v>
      </c>
      <c r="AT456" s="35">
        <v>99646.59</v>
      </c>
      <c r="AU456" s="35">
        <v>195216.4</v>
      </c>
      <c r="AV456" s="35">
        <v>195216.4</v>
      </c>
      <c r="AW456" s="35">
        <v>195216.4</v>
      </c>
      <c r="AX456" s="35">
        <v>195216.4</v>
      </c>
      <c r="AY456" s="35">
        <v>195216.4</v>
      </c>
      <c r="AZ456" s="35">
        <v>195216.4</v>
      </c>
      <c r="BA456" s="35">
        <v>195216.4</v>
      </c>
      <c r="BB456" s="35">
        <v>195216.4</v>
      </c>
      <c r="BC456" s="35">
        <v>195216.4</v>
      </c>
      <c r="BD456" s="35">
        <v>195216.4</v>
      </c>
      <c r="BE456" s="34"/>
    </row>
    <row r="457" spans="1:57" x14ac:dyDescent="0.25">
      <c r="A457" s="35" t="s">
        <v>405</v>
      </c>
      <c r="B457" s="35">
        <v>13309</v>
      </c>
      <c r="C457" s="35">
        <v>0</v>
      </c>
      <c r="D457" s="35">
        <v>0</v>
      </c>
      <c r="E457" s="35">
        <v>0</v>
      </c>
      <c r="F457" s="35">
        <v>0</v>
      </c>
      <c r="G457" s="35">
        <v>0</v>
      </c>
      <c r="H457" s="35">
        <v>0</v>
      </c>
      <c r="I457" s="35">
        <v>0</v>
      </c>
      <c r="J457" s="35">
        <v>0</v>
      </c>
      <c r="K457" s="35">
        <v>0</v>
      </c>
      <c r="L457" s="35">
        <v>0</v>
      </c>
      <c r="M457" s="35" t="s">
        <v>829</v>
      </c>
      <c r="N457" s="35" t="s">
        <v>830</v>
      </c>
      <c r="O457" s="35" t="s">
        <v>2</v>
      </c>
      <c r="P457" s="35">
        <v>13309</v>
      </c>
      <c r="Q457" s="35">
        <v>800000</v>
      </c>
      <c r="R457" s="35">
        <v>28133.48</v>
      </c>
      <c r="S457" s="35">
        <v>6060116</v>
      </c>
      <c r="T457" s="35">
        <v>4729269</v>
      </c>
      <c r="U457" s="35">
        <v>1330846</v>
      </c>
      <c r="V457" s="35">
        <v>0.219607</v>
      </c>
      <c r="W457" s="35">
        <v>4559255</v>
      </c>
      <c r="X457" s="35">
        <v>3554569</v>
      </c>
      <c r="Y457" s="35">
        <v>1004686</v>
      </c>
      <c r="Z457" s="35">
        <v>0.220362</v>
      </c>
      <c r="AA457" s="35">
        <v>4366260</v>
      </c>
      <c r="AB457" s="35">
        <v>3236293</v>
      </c>
      <c r="AC457" s="35">
        <v>1129966</v>
      </c>
      <c r="AD457" s="35">
        <v>0.258795</v>
      </c>
      <c r="AE457" s="35">
        <v>1937633</v>
      </c>
      <c r="AF457" s="35">
        <v>1410559</v>
      </c>
      <c r="AG457" s="35">
        <v>527074</v>
      </c>
      <c r="AH457" s="35">
        <v>0.27201900000000001</v>
      </c>
      <c r="AI457" s="35">
        <v>854979.9</v>
      </c>
      <c r="AJ457" s="35">
        <v>377367.5</v>
      </c>
      <c r="AK457" s="35">
        <v>1937633</v>
      </c>
      <c r="AL457" s="35">
        <v>1937633</v>
      </c>
      <c r="AM457" s="35">
        <v>1937633</v>
      </c>
      <c r="AN457" s="35">
        <v>1937633</v>
      </c>
      <c r="AO457" s="35">
        <v>1937633</v>
      </c>
      <c r="AP457" s="35">
        <v>1937633</v>
      </c>
      <c r="AQ457" s="35">
        <v>1937633</v>
      </c>
      <c r="AR457" s="35">
        <v>1937633</v>
      </c>
      <c r="AS457" s="35">
        <v>1937633</v>
      </c>
      <c r="AT457" s="35">
        <v>1937633</v>
      </c>
      <c r="AU457" s="35">
        <v>4366260</v>
      </c>
      <c r="AV457" s="35">
        <v>4366260</v>
      </c>
      <c r="AW457" s="35">
        <v>4366260</v>
      </c>
      <c r="AX457" s="35">
        <v>4366260</v>
      </c>
      <c r="AY457" s="35">
        <v>4366260</v>
      </c>
      <c r="AZ457" s="35">
        <v>4366260</v>
      </c>
      <c r="BA457" s="35">
        <v>4366260</v>
      </c>
      <c r="BB457" s="35">
        <v>4366260</v>
      </c>
      <c r="BC457" s="35">
        <v>4366260</v>
      </c>
      <c r="BD457" s="35">
        <v>4366260</v>
      </c>
      <c r="BE457" s="34"/>
    </row>
    <row r="458" spans="1:57" x14ac:dyDescent="0.25">
      <c r="A458" s="35" t="s">
        <v>400</v>
      </c>
      <c r="B458" s="35">
        <v>13310</v>
      </c>
      <c r="C458" s="35">
        <v>0</v>
      </c>
      <c r="D458" s="35">
        <v>0</v>
      </c>
      <c r="E458" s="35">
        <v>0</v>
      </c>
      <c r="F458" s="35">
        <v>0</v>
      </c>
      <c r="G458" s="35">
        <v>0</v>
      </c>
      <c r="H458" s="35">
        <v>0</v>
      </c>
      <c r="I458" s="35">
        <v>0</v>
      </c>
      <c r="J458" s="35">
        <v>0</v>
      </c>
      <c r="K458" s="35">
        <v>0</v>
      </c>
      <c r="L458" s="35">
        <v>0</v>
      </c>
      <c r="M458" s="35" t="s">
        <v>829</v>
      </c>
      <c r="N458" s="35" t="s">
        <v>830</v>
      </c>
      <c r="O458" s="35" t="s">
        <v>2</v>
      </c>
      <c r="P458" s="35">
        <v>13310</v>
      </c>
      <c r="Q458" s="35">
        <v>800000</v>
      </c>
      <c r="R458" s="35">
        <v>28133.48</v>
      </c>
      <c r="S458" s="35">
        <v>3690247</v>
      </c>
      <c r="T458" s="35">
        <v>2844015</v>
      </c>
      <c r="U458" s="35">
        <v>846232.5</v>
      </c>
      <c r="V458" s="35">
        <v>0.22931599999999999</v>
      </c>
      <c r="W458" s="35">
        <v>3455833</v>
      </c>
      <c r="X458" s="35">
        <v>2671005</v>
      </c>
      <c r="Y458" s="35">
        <v>784828.4</v>
      </c>
      <c r="Z458" s="35">
        <v>0.227103</v>
      </c>
      <c r="AA458" s="35">
        <v>2171719</v>
      </c>
      <c r="AB458" s="35">
        <v>1515951</v>
      </c>
      <c r="AC458" s="35">
        <v>655767.6</v>
      </c>
      <c r="AD458" s="35">
        <v>0.301958</v>
      </c>
      <c r="AE458" s="35">
        <v>1416828</v>
      </c>
      <c r="AF458" s="35">
        <v>961061.1</v>
      </c>
      <c r="AG458" s="35">
        <v>455767</v>
      </c>
      <c r="AH458" s="35">
        <v>0.32168099999999999</v>
      </c>
      <c r="AI458" s="35">
        <v>603723</v>
      </c>
      <c r="AJ458" s="35">
        <v>274661.5</v>
      </c>
      <c r="AK458" s="35">
        <v>1416828</v>
      </c>
      <c r="AL458" s="35">
        <v>1416828</v>
      </c>
      <c r="AM458" s="35">
        <v>1416828</v>
      </c>
      <c r="AN458" s="35">
        <v>1416828</v>
      </c>
      <c r="AO458" s="35">
        <v>1416828</v>
      </c>
      <c r="AP458" s="35">
        <v>1416828</v>
      </c>
      <c r="AQ458" s="35">
        <v>1416828</v>
      </c>
      <c r="AR458" s="35">
        <v>1416828</v>
      </c>
      <c r="AS458" s="35">
        <v>1416828</v>
      </c>
      <c r="AT458" s="35">
        <v>1416828</v>
      </c>
      <c r="AU458" s="35">
        <v>2171719</v>
      </c>
      <c r="AV458" s="35">
        <v>2171719</v>
      </c>
      <c r="AW458" s="35">
        <v>2171719</v>
      </c>
      <c r="AX458" s="35">
        <v>2171719</v>
      </c>
      <c r="AY458" s="35">
        <v>2171719</v>
      </c>
      <c r="AZ458" s="35">
        <v>2171719</v>
      </c>
      <c r="BA458" s="35">
        <v>2171719</v>
      </c>
      <c r="BB458" s="35">
        <v>2171719</v>
      </c>
      <c r="BC458" s="35">
        <v>2171719</v>
      </c>
      <c r="BD458" s="35">
        <v>2171719</v>
      </c>
      <c r="BE458" s="34"/>
    </row>
    <row r="459" spans="1:57" x14ac:dyDescent="0.25">
      <c r="A459" s="35" t="s">
        <v>435</v>
      </c>
      <c r="B459" s="35">
        <v>13313</v>
      </c>
      <c r="C459" s="35">
        <v>0</v>
      </c>
      <c r="D459" s="35">
        <v>0</v>
      </c>
      <c r="E459" s="35">
        <v>0</v>
      </c>
      <c r="F459" s="35">
        <v>0</v>
      </c>
      <c r="G459" s="35">
        <v>0</v>
      </c>
      <c r="H459" s="35">
        <v>0</v>
      </c>
      <c r="I459" s="35">
        <v>0</v>
      </c>
      <c r="J459" s="35">
        <v>0</v>
      </c>
      <c r="K459" s="35">
        <v>0</v>
      </c>
      <c r="L459" s="35">
        <v>0</v>
      </c>
      <c r="M459" s="35" t="s">
        <v>829</v>
      </c>
      <c r="N459" s="35" t="s">
        <v>830</v>
      </c>
      <c r="O459" s="35" t="s">
        <v>2</v>
      </c>
      <c r="P459" s="35">
        <v>13313</v>
      </c>
      <c r="Q459" s="35">
        <v>800000</v>
      </c>
      <c r="R459" s="35">
        <v>28133.48</v>
      </c>
      <c r="S459" s="35">
        <v>3636635</v>
      </c>
      <c r="T459" s="35">
        <v>2727824</v>
      </c>
      <c r="U459" s="35">
        <v>908811.3</v>
      </c>
      <c r="V459" s="35">
        <v>0.24990399999999999</v>
      </c>
      <c r="W459" s="35">
        <v>4115342</v>
      </c>
      <c r="X459" s="35">
        <v>3579025</v>
      </c>
      <c r="Y459" s="35">
        <v>536317</v>
      </c>
      <c r="Z459" s="35">
        <v>0.13032099999999999</v>
      </c>
      <c r="AA459" s="35">
        <v>2461665</v>
      </c>
      <c r="AB459" s="35">
        <v>1775238</v>
      </c>
      <c r="AC459" s="35">
        <v>686427.1</v>
      </c>
      <c r="AD459" s="35">
        <v>0.27884700000000001</v>
      </c>
      <c r="AE459" s="35">
        <v>3033566</v>
      </c>
      <c r="AF459" s="35">
        <v>2686007</v>
      </c>
      <c r="AG459" s="35">
        <v>347558.9</v>
      </c>
      <c r="AH459" s="35">
        <v>0.11457100000000001</v>
      </c>
      <c r="AI459" s="35">
        <v>348070.5</v>
      </c>
      <c r="AJ459" s="35">
        <v>159312.5</v>
      </c>
      <c r="AK459" s="35">
        <v>3033566</v>
      </c>
      <c r="AL459" s="35">
        <v>3033566</v>
      </c>
      <c r="AM459" s="35">
        <v>3033566</v>
      </c>
      <c r="AN459" s="35">
        <v>3033566</v>
      </c>
      <c r="AO459" s="35">
        <v>3033566</v>
      </c>
      <c r="AP459" s="35">
        <v>3033566</v>
      </c>
      <c r="AQ459" s="35">
        <v>3033566</v>
      </c>
      <c r="AR459" s="35">
        <v>3033566</v>
      </c>
      <c r="AS459" s="35">
        <v>3033566</v>
      </c>
      <c r="AT459" s="35">
        <v>3033566</v>
      </c>
      <c r="AU459" s="35">
        <v>2461665</v>
      </c>
      <c r="AV459" s="35">
        <v>2461665</v>
      </c>
      <c r="AW459" s="35">
        <v>2461665</v>
      </c>
      <c r="AX459" s="35">
        <v>2461665</v>
      </c>
      <c r="AY459" s="35">
        <v>2461665</v>
      </c>
      <c r="AZ459" s="35">
        <v>2461665</v>
      </c>
      <c r="BA459" s="35">
        <v>2461665</v>
      </c>
      <c r="BB459" s="35">
        <v>2461665</v>
      </c>
      <c r="BC459" s="35">
        <v>2461665</v>
      </c>
      <c r="BD459" s="35">
        <v>2461665</v>
      </c>
      <c r="BE459" s="34"/>
    </row>
    <row r="460" spans="1:57" x14ac:dyDescent="0.25">
      <c r="A460" s="35" t="s">
        <v>318</v>
      </c>
      <c r="B460" s="35">
        <v>13314</v>
      </c>
      <c r="C460" s="35">
        <v>0</v>
      </c>
      <c r="D460" s="35">
        <v>0</v>
      </c>
      <c r="E460" s="35">
        <v>0</v>
      </c>
      <c r="F460" s="35">
        <v>0</v>
      </c>
      <c r="G460" s="35">
        <v>0</v>
      </c>
      <c r="H460" s="35">
        <v>0</v>
      </c>
      <c r="I460" s="35">
        <v>0</v>
      </c>
      <c r="J460" s="35">
        <v>0</v>
      </c>
      <c r="K460" s="35">
        <v>0</v>
      </c>
      <c r="L460" s="35">
        <v>0</v>
      </c>
      <c r="M460" s="35" t="s">
        <v>829</v>
      </c>
      <c r="N460" s="35" t="s">
        <v>830</v>
      </c>
      <c r="O460" s="35" t="s">
        <v>2</v>
      </c>
      <c r="P460" s="35">
        <v>13314</v>
      </c>
      <c r="Q460" s="35">
        <v>800000</v>
      </c>
      <c r="R460" s="35">
        <v>28133.48</v>
      </c>
      <c r="S460" s="35">
        <v>5483292</v>
      </c>
      <c r="T460" s="35">
        <v>4202644</v>
      </c>
      <c r="U460" s="35">
        <v>1280648</v>
      </c>
      <c r="V460" s="35">
        <v>0.23355500000000001</v>
      </c>
      <c r="W460" s="35">
        <v>8128013</v>
      </c>
      <c r="X460" s="35">
        <v>6058940</v>
      </c>
      <c r="Y460" s="35">
        <v>2069073</v>
      </c>
      <c r="Z460" s="35">
        <v>0.25456099999999998</v>
      </c>
      <c r="AA460" s="35">
        <v>4518929</v>
      </c>
      <c r="AB460" s="35">
        <v>3367150</v>
      </c>
      <c r="AC460" s="35">
        <v>1151779</v>
      </c>
      <c r="AD460" s="35">
        <v>0.25487900000000002</v>
      </c>
      <c r="AE460" s="35">
        <v>5832220</v>
      </c>
      <c r="AF460" s="35">
        <v>4273896</v>
      </c>
      <c r="AG460" s="35">
        <v>1558325</v>
      </c>
      <c r="AH460" s="35">
        <v>0.26719199999999999</v>
      </c>
      <c r="AI460" s="35">
        <v>1881598</v>
      </c>
      <c r="AJ460" s="35">
        <v>1370850</v>
      </c>
      <c r="AK460" s="35">
        <v>5832220</v>
      </c>
      <c r="AL460" s="35">
        <v>5832220</v>
      </c>
      <c r="AM460" s="35">
        <v>5832220</v>
      </c>
      <c r="AN460" s="35">
        <v>5832220</v>
      </c>
      <c r="AO460" s="35">
        <v>5832220</v>
      </c>
      <c r="AP460" s="35">
        <v>5832220</v>
      </c>
      <c r="AQ460" s="35">
        <v>5832220</v>
      </c>
      <c r="AR460" s="35">
        <v>5832220</v>
      </c>
      <c r="AS460" s="35">
        <v>5832220</v>
      </c>
      <c r="AT460" s="35">
        <v>5832220</v>
      </c>
      <c r="AU460" s="35">
        <v>4518929</v>
      </c>
      <c r="AV460" s="35">
        <v>4518929</v>
      </c>
      <c r="AW460" s="35">
        <v>4518929</v>
      </c>
      <c r="AX460" s="35">
        <v>4518929</v>
      </c>
      <c r="AY460" s="35">
        <v>4518929</v>
      </c>
      <c r="AZ460" s="35">
        <v>4518929</v>
      </c>
      <c r="BA460" s="35">
        <v>4518929</v>
      </c>
      <c r="BB460" s="35">
        <v>4518929</v>
      </c>
      <c r="BC460" s="35">
        <v>4518929</v>
      </c>
      <c r="BD460" s="35">
        <v>4518929</v>
      </c>
      <c r="BE460" s="34"/>
    </row>
    <row r="461" spans="1:57" x14ac:dyDescent="0.25">
      <c r="A461" s="35" t="s">
        <v>854</v>
      </c>
      <c r="B461" s="35">
        <v>13315</v>
      </c>
      <c r="C461" s="35">
        <v>0</v>
      </c>
      <c r="D461" s="35">
        <v>0</v>
      </c>
      <c r="E461" s="35">
        <v>0</v>
      </c>
      <c r="F461" s="35">
        <v>0</v>
      </c>
      <c r="G461" s="35">
        <v>0</v>
      </c>
      <c r="H461" s="35">
        <v>0</v>
      </c>
      <c r="I461" s="35">
        <v>0</v>
      </c>
      <c r="J461" s="35">
        <v>0</v>
      </c>
      <c r="K461" s="35">
        <v>0</v>
      </c>
      <c r="L461" s="35">
        <v>0</v>
      </c>
      <c r="M461" s="35" t="s">
        <v>829</v>
      </c>
      <c r="N461" s="35" t="s">
        <v>830</v>
      </c>
      <c r="O461" s="35" t="s">
        <v>2</v>
      </c>
      <c r="P461" s="35">
        <v>13315</v>
      </c>
      <c r="Q461" s="35">
        <v>800000</v>
      </c>
      <c r="R461" s="35">
        <v>28133.48</v>
      </c>
      <c r="S461" s="35">
        <v>19465.310000000001</v>
      </c>
      <c r="T461" s="35">
        <v>19465.310000000001</v>
      </c>
      <c r="U461" s="35">
        <v>0</v>
      </c>
      <c r="V461" s="35">
        <v>0</v>
      </c>
      <c r="W461" s="35">
        <v>62114.29</v>
      </c>
      <c r="X461" s="35">
        <v>62114.29</v>
      </c>
      <c r="Y461" s="35">
        <v>0</v>
      </c>
      <c r="Z461" s="35">
        <v>0</v>
      </c>
      <c r="AA461" s="35">
        <v>0</v>
      </c>
      <c r="AB461" s="35">
        <v>0</v>
      </c>
      <c r="AC461" s="35">
        <v>0</v>
      </c>
      <c r="AD461" s="35">
        <v>0</v>
      </c>
      <c r="AE461" s="35">
        <v>0</v>
      </c>
      <c r="AF461" s="35">
        <v>0</v>
      </c>
      <c r="AG461" s="35">
        <v>0</v>
      </c>
      <c r="AH461" s="35">
        <v>0</v>
      </c>
      <c r="AI461" s="35">
        <v>-137693</v>
      </c>
      <c r="AJ461" s="35">
        <v>-137693</v>
      </c>
      <c r="AK461" s="35">
        <v>0</v>
      </c>
      <c r="AL461" s="35">
        <v>0</v>
      </c>
      <c r="AM461" s="35">
        <v>0</v>
      </c>
      <c r="AN461" s="35">
        <v>0</v>
      </c>
      <c r="AO461" s="35">
        <v>0</v>
      </c>
      <c r="AP461" s="35">
        <v>0</v>
      </c>
      <c r="AQ461" s="35">
        <v>0</v>
      </c>
      <c r="AR461" s="35">
        <v>0</v>
      </c>
      <c r="AS461" s="35">
        <v>0</v>
      </c>
      <c r="AT461" s="35">
        <v>0</v>
      </c>
      <c r="AU461" s="35">
        <v>0</v>
      </c>
      <c r="AV461" s="35">
        <v>0</v>
      </c>
      <c r="AW461" s="35">
        <v>0</v>
      </c>
      <c r="AX461" s="35">
        <v>0</v>
      </c>
      <c r="AY461" s="35">
        <v>0</v>
      </c>
      <c r="AZ461" s="35">
        <v>0</v>
      </c>
      <c r="BA461" s="35">
        <v>0</v>
      </c>
      <c r="BB461" s="35">
        <v>0</v>
      </c>
      <c r="BC461" s="35">
        <v>0</v>
      </c>
      <c r="BD461" s="35">
        <v>0</v>
      </c>
      <c r="BE461" s="34"/>
    </row>
    <row r="462" spans="1:57" x14ac:dyDescent="0.25">
      <c r="A462" s="35" t="s">
        <v>855</v>
      </c>
      <c r="B462" s="35">
        <v>13317</v>
      </c>
      <c r="C462" s="35">
        <v>0</v>
      </c>
      <c r="D462" s="35">
        <v>0</v>
      </c>
      <c r="E462" s="35">
        <v>0</v>
      </c>
      <c r="F462" s="35">
        <v>0</v>
      </c>
      <c r="G462" s="35">
        <v>0</v>
      </c>
      <c r="H462" s="35">
        <v>0</v>
      </c>
      <c r="I462" s="35">
        <v>0</v>
      </c>
      <c r="J462" s="35">
        <v>0</v>
      </c>
      <c r="K462" s="35">
        <v>0</v>
      </c>
      <c r="L462" s="35">
        <v>0</v>
      </c>
      <c r="M462" s="35" t="s">
        <v>829</v>
      </c>
      <c r="N462" s="35" t="s">
        <v>830</v>
      </c>
      <c r="O462" s="35" t="s">
        <v>2</v>
      </c>
      <c r="P462" s="35">
        <v>13317</v>
      </c>
      <c r="Q462" s="35">
        <v>800000</v>
      </c>
      <c r="R462" s="35">
        <v>50640.26</v>
      </c>
      <c r="S462" s="35">
        <v>3570142</v>
      </c>
      <c r="T462" s="35">
        <v>1820845</v>
      </c>
      <c r="U462" s="35">
        <v>1749296</v>
      </c>
      <c r="V462" s="35">
        <v>0.48998000000000003</v>
      </c>
      <c r="W462" s="35">
        <v>3097708</v>
      </c>
      <c r="X462" s="35">
        <v>1287093</v>
      </c>
      <c r="Y462" s="35">
        <v>1810614</v>
      </c>
      <c r="Z462" s="35">
        <v>0.58450100000000005</v>
      </c>
      <c r="AA462" s="35">
        <v>0</v>
      </c>
      <c r="AB462" s="35">
        <v>0</v>
      </c>
      <c r="AC462" s="35">
        <v>0</v>
      </c>
      <c r="AD462" s="35">
        <v>0</v>
      </c>
      <c r="AE462" s="35">
        <v>0</v>
      </c>
      <c r="AF462" s="35">
        <v>0</v>
      </c>
      <c r="AG462" s="35">
        <v>0</v>
      </c>
      <c r="AH462" s="35">
        <v>0</v>
      </c>
      <c r="AI462" s="35">
        <v>1297005</v>
      </c>
      <c r="AJ462" s="35">
        <v>-513609</v>
      </c>
      <c r="AK462" s="35">
        <v>0</v>
      </c>
      <c r="AL462" s="35">
        <v>0</v>
      </c>
      <c r="AM462" s="35">
        <v>0</v>
      </c>
      <c r="AN462" s="35">
        <v>0</v>
      </c>
      <c r="AO462" s="35">
        <v>0</v>
      </c>
      <c r="AP462" s="35">
        <v>0</v>
      </c>
      <c r="AQ462" s="35">
        <v>0</v>
      </c>
      <c r="AR462" s="35">
        <v>0</v>
      </c>
      <c r="AS462" s="35">
        <v>0</v>
      </c>
      <c r="AT462" s="35">
        <v>0</v>
      </c>
      <c r="AU462" s="35">
        <v>0</v>
      </c>
      <c r="AV462" s="35">
        <v>0</v>
      </c>
      <c r="AW462" s="35">
        <v>0</v>
      </c>
      <c r="AX462" s="35">
        <v>0</v>
      </c>
      <c r="AY462" s="35">
        <v>0</v>
      </c>
      <c r="AZ462" s="35">
        <v>0</v>
      </c>
      <c r="BA462" s="35">
        <v>0</v>
      </c>
      <c r="BB462" s="35">
        <v>0</v>
      </c>
      <c r="BC462" s="35">
        <v>0</v>
      </c>
      <c r="BD462" s="35">
        <v>0</v>
      </c>
      <c r="BE462" s="34"/>
    </row>
    <row r="463" spans="1:57" x14ac:dyDescent="0.25">
      <c r="A463" s="35" t="s">
        <v>856</v>
      </c>
      <c r="B463" s="35">
        <v>13318</v>
      </c>
      <c r="C463" s="35">
        <v>0</v>
      </c>
      <c r="D463" s="35">
        <v>0</v>
      </c>
      <c r="E463" s="35">
        <v>0</v>
      </c>
      <c r="F463" s="35">
        <v>0</v>
      </c>
      <c r="G463" s="35">
        <v>0</v>
      </c>
      <c r="H463" s="35">
        <v>0</v>
      </c>
      <c r="I463" s="35">
        <v>0</v>
      </c>
      <c r="J463" s="35">
        <v>0</v>
      </c>
      <c r="K463" s="35">
        <v>0</v>
      </c>
      <c r="L463" s="35">
        <v>0</v>
      </c>
      <c r="M463" s="35" t="s">
        <v>829</v>
      </c>
      <c r="N463" s="35" t="s">
        <v>830</v>
      </c>
      <c r="O463" s="35" t="s">
        <v>2</v>
      </c>
      <c r="P463" s="35">
        <v>13318</v>
      </c>
      <c r="Q463" s="35">
        <v>800000</v>
      </c>
      <c r="R463" s="35">
        <v>28133.48</v>
      </c>
      <c r="S463" s="35">
        <v>399.91230000000002</v>
      </c>
      <c r="T463" s="35">
        <v>399.91230000000002</v>
      </c>
      <c r="U463" s="35">
        <v>0</v>
      </c>
      <c r="V463" s="35">
        <v>0</v>
      </c>
      <c r="W463" s="35">
        <v>351.99090000000001</v>
      </c>
      <c r="X463" s="35">
        <v>351.99090000000001</v>
      </c>
      <c r="Y463" s="35">
        <v>0</v>
      </c>
      <c r="Z463" s="35">
        <v>0</v>
      </c>
      <c r="AA463" s="35">
        <v>0</v>
      </c>
      <c r="AB463" s="35">
        <v>0</v>
      </c>
      <c r="AC463" s="35">
        <v>0</v>
      </c>
      <c r="AD463" s="35">
        <v>0</v>
      </c>
      <c r="AE463" s="35">
        <v>0</v>
      </c>
      <c r="AF463" s="35">
        <v>0</v>
      </c>
      <c r="AG463" s="35">
        <v>0</v>
      </c>
      <c r="AH463" s="35">
        <v>0</v>
      </c>
      <c r="AI463" s="35">
        <v>-137693</v>
      </c>
      <c r="AJ463" s="35">
        <v>-137693</v>
      </c>
      <c r="AK463" s="35">
        <v>0</v>
      </c>
      <c r="AL463" s="35">
        <v>0</v>
      </c>
      <c r="AM463" s="35">
        <v>0</v>
      </c>
      <c r="AN463" s="35">
        <v>0</v>
      </c>
      <c r="AO463" s="35">
        <v>0</v>
      </c>
      <c r="AP463" s="35">
        <v>0</v>
      </c>
      <c r="AQ463" s="35">
        <v>0</v>
      </c>
      <c r="AR463" s="35">
        <v>0</v>
      </c>
      <c r="AS463" s="35">
        <v>0</v>
      </c>
      <c r="AT463" s="35">
        <v>0</v>
      </c>
      <c r="AU463" s="35">
        <v>0</v>
      </c>
      <c r="AV463" s="35">
        <v>0</v>
      </c>
      <c r="AW463" s="35">
        <v>0</v>
      </c>
      <c r="AX463" s="35">
        <v>0</v>
      </c>
      <c r="AY463" s="35">
        <v>0</v>
      </c>
      <c r="AZ463" s="35">
        <v>0</v>
      </c>
      <c r="BA463" s="35">
        <v>0</v>
      </c>
      <c r="BB463" s="35">
        <v>0</v>
      </c>
      <c r="BC463" s="35">
        <v>0</v>
      </c>
      <c r="BD463" s="35">
        <v>0</v>
      </c>
      <c r="BE463" s="34"/>
    </row>
    <row r="464" spans="1:57" x14ac:dyDescent="0.25">
      <c r="A464" s="35" t="s">
        <v>857</v>
      </c>
      <c r="B464" s="35">
        <v>13319</v>
      </c>
      <c r="C464" s="35">
        <v>0</v>
      </c>
      <c r="D464" s="35">
        <v>0</v>
      </c>
      <c r="E464" s="35">
        <v>0</v>
      </c>
      <c r="F464" s="35">
        <v>0</v>
      </c>
      <c r="G464" s="35">
        <v>0</v>
      </c>
      <c r="H464" s="35">
        <v>0</v>
      </c>
      <c r="I464" s="35">
        <v>0</v>
      </c>
      <c r="J464" s="35">
        <v>0</v>
      </c>
      <c r="K464" s="35">
        <v>0</v>
      </c>
      <c r="L464" s="35">
        <v>0</v>
      </c>
      <c r="M464" s="35" t="s">
        <v>829</v>
      </c>
      <c r="N464" s="35" t="s">
        <v>830</v>
      </c>
      <c r="O464" s="35" t="s">
        <v>2</v>
      </c>
      <c r="P464" s="35">
        <v>13319</v>
      </c>
      <c r="Q464" s="35">
        <v>800000</v>
      </c>
      <c r="R464" s="35">
        <v>28133.48</v>
      </c>
      <c r="S464" s="35">
        <v>356.22809999999998</v>
      </c>
      <c r="T464" s="35">
        <v>356.22809999999998</v>
      </c>
      <c r="U464" s="35">
        <v>0</v>
      </c>
      <c r="V464" s="35">
        <v>0</v>
      </c>
      <c r="W464" s="35">
        <v>248.09899999999999</v>
      </c>
      <c r="X464" s="35">
        <v>248.09899999999999</v>
      </c>
      <c r="Y464" s="35">
        <v>0</v>
      </c>
      <c r="Z464" s="35">
        <v>0</v>
      </c>
      <c r="AA464" s="35">
        <v>0</v>
      </c>
      <c r="AB464" s="35">
        <v>0</v>
      </c>
      <c r="AC464" s="35">
        <v>0</v>
      </c>
      <c r="AD464" s="35">
        <v>0</v>
      </c>
      <c r="AE464" s="35">
        <v>0</v>
      </c>
      <c r="AF464" s="35">
        <v>0</v>
      </c>
      <c r="AG464" s="35">
        <v>0</v>
      </c>
      <c r="AH464" s="35">
        <v>0</v>
      </c>
      <c r="AI464" s="35">
        <v>-137693</v>
      </c>
      <c r="AJ464" s="35">
        <v>-137693</v>
      </c>
      <c r="AK464" s="35">
        <v>0</v>
      </c>
      <c r="AL464" s="35">
        <v>0</v>
      </c>
      <c r="AM464" s="35">
        <v>0</v>
      </c>
      <c r="AN464" s="35">
        <v>0</v>
      </c>
      <c r="AO464" s="35">
        <v>0</v>
      </c>
      <c r="AP464" s="35">
        <v>0</v>
      </c>
      <c r="AQ464" s="35">
        <v>0</v>
      </c>
      <c r="AR464" s="35">
        <v>0</v>
      </c>
      <c r="AS464" s="35">
        <v>0</v>
      </c>
      <c r="AT464" s="35">
        <v>0</v>
      </c>
      <c r="AU464" s="35">
        <v>0</v>
      </c>
      <c r="AV464" s="35">
        <v>0</v>
      </c>
      <c r="AW464" s="35">
        <v>0</v>
      </c>
      <c r="AX464" s="35">
        <v>0</v>
      </c>
      <c r="AY464" s="35">
        <v>0</v>
      </c>
      <c r="AZ464" s="35">
        <v>0</v>
      </c>
      <c r="BA464" s="35">
        <v>0</v>
      </c>
      <c r="BB464" s="35">
        <v>0</v>
      </c>
      <c r="BC464" s="35">
        <v>0</v>
      </c>
      <c r="BD464" s="35">
        <v>0</v>
      </c>
      <c r="BE464" s="34"/>
    </row>
    <row r="465" spans="1:57" x14ac:dyDescent="0.25">
      <c r="A465" s="35" t="s">
        <v>858</v>
      </c>
      <c r="B465" s="35">
        <v>13321</v>
      </c>
      <c r="C465" s="35">
        <v>0</v>
      </c>
      <c r="D465" s="35">
        <v>0</v>
      </c>
      <c r="E465" s="35">
        <v>0</v>
      </c>
      <c r="F465" s="35">
        <v>0</v>
      </c>
      <c r="G465" s="35">
        <v>0</v>
      </c>
      <c r="H465" s="35">
        <v>0</v>
      </c>
      <c r="I465" s="35">
        <v>0</v>
      </c>
      <c r="J465" s="35">
        <v>0</v>
      </c>
      <c r="K465" s="35">
        <v>0</v>
      </c>
      <c r="L465" s="35">
        <v>0</v>
      </c>
      <c r="M465" s="35" t="s">
        <v>829</v>
      </c>
      <c r="N465" s="35" t="s">
        <v>830</v>
      </c>
      <c r="O465" s="35" t="s">
        <v>2</v>
      </c>
      <c r="P465" s="35">
        <v>13321</v>
      </c>
      <c r="Q465" s="35">
        <v>800000</v>
      </c>
      <c r="R465" s="35">
        <v>28133.48</v>
      </c>
      <c r="S465" s="35">
        <v>3926.491</v>
      </c>
      <c r="T465" s="35">
        <v>3926.491</v>
      </c>
      <c r="U465" s="35">
        <v>0</v>
      </c>
      <c r="V465" s="35">
        <v>0</v>
      </c>
      <c r="W465" s="35">
        <v>112.69759999999999</v>
      </c>
      <c r="X465" s="35">
        <v>112.69759999999999</v>
      </c>
      <c r="Y465" s="35">
        <v>0</v>
      </c>
      <c r="Z465" s="35">
        <v>0</v>
      </c>
      <c r="AA465" s="35">
        <v>0</v>
      </c>
      <c r="AB465" s="35">
        <v>0</v>
      </c>
      <c r="AC465" s="35">
        <v>0</v>
      </c>
      <c r="AD465" s="35">
        <v>0</v>
      </c>
      <c r="AE465" s="35">
        <v>0</v>
      </c>
      <c r="AF465" s="35">
        <v>0</v>
      </c>
      <c r="AG465" s="35">
        <v>0</v>
      </c>
      <c r="AH465" s="35">
        <v>0</v>
      </c>
      <c r="AI465" s="35">
        <v>-137693</v>
      </c>
      <c r="AJ465" s="35">
        <v>-137693</v>
      </c>
      <c r="AK465" s="35">
        <v>0</v>
      </c>
      <c r="AL465" s="35">
        <v>0</v>
      </c>
      <c r="AM465" s="35">
        <v>0</v>
      </c>
      <c r="AN465" s="35">
        <v>0</v>
      </c>
      <c r="AO465" s="35">
        <v>0</v>
      </c>
      <c r="AP465" s="35">
        <v>0</v>
      </c>
      <c r="AQ465" s="35">
        <v>0</v>
      </c>
      <c r="AR465" s="35">
        <v>0</v>
      </c>
      <c r="AS465" s="35">
        <v>0</v>
      </c>
      <c r="AT465" s="35">
        <v>0</v>
      </c>
      <c r="AU465" s="35">
        <v>0</v>
      </c>
      <c r="AV465" s="35">
        <v>0</v>
      </c>
      <c r="AW465" s="35">
        <v>0</v>
      </c>
      <c r="AX465" s="35">
        <v>0</v>
      </c>
      <c r="AY465" s="35">
        <v>0</v>
      </c>
      <c r="AZ465" s="35">
        <v>0</v>
      </c>
      <c r="BA465" s="35">
        <v>0</v>
      </c>
      <c r="BB465" s="35">
        <v>0</v>
      </c>
      <c r="BC465" s="35">
        <v>0</v>
      </c>
      <c r="BD465" s="35">
        <v>0</v>
      </c>
      <c r="BE465" s="34"/>
    </row>
    <row r="466" spans="1:57" x14ac:dyDescent="0.25">
      <c r="A466" s="35" t="s">
        <v>657</v>
      </c>
      <c r="B466" s="35">
        <v>13322</v>
      </c>
      <c r="C466" s="35">
        <v>0</v>
      </c>
      <c r="D466" s="35">
        <v>0</v>
      </c>
      <c r="E466" s="35">
        <v>0</v>
      </c>
      <c r="F466" s="35">
        <v>0</v>
      </c>
      <c r="G466" s="35">
        <v>0</v>
      </c>
      <c r="H466" s="35">
        <v>0</v>
      </c>
      <c r="I466" s="35">
        <v>0</v>
      </c>
      <c r="J466" s="35">
        <v>0</v>
      </c>
      <c r="K466" s="35">
        <v>0</v>
      </c>
      <c r="L466" s="35">
        <v>0</v>
      </c>
      <c r="M466" s="35" t="s">
        <v>829</v>
      </c>
      <c r="N466" s="35" t="s">
        <v>830</v>
      </c>
      <c r="O466" s="35" t="s">
        <v>2</v>
      </c>
      <c r="P466" s="35">
        <v>13322</v>
      </c>
      <c r="Q466" s="35">
        <v>800000</v>
      </c>
      <c r="R466" s="35">
        <v>28133.48</v>
      </c>
      <c r="S466" s="35">
        <v>1076335</v>
      </c>
      <c r="T466" s="35">
        <v>898425.3</v>
      </c>
      <c r="U466" s="35">
        <v>177909.5</v>
      </c>
      <c r="V466" s="35">
        <v>0.16529199999999999</v>
      </c>
      <c r="W466" s="35">
        <v>823769.7</v>
      </c>
      <c r="X466" s="35">
        <v>598202.9</v>
      </c>
      <c r="Y466" s="35">
        <v>225566.7</v>
      </c>
      <c r="Z466" s="35">
        <v>0.27382299999999998</v>
      </c>
      <c r="AA466" s="35">
        <v>87934.74</v>
      </c>
      <c r="AB466" s="35">
        <v>87934.74</v>
      </c>
      <c r="AC466" s="35">
        <v>0</v>
      </c>
      <c r="AD466" s="35">
        <v>0</v>
      </c>
      <c r="AE466" s="35">
        <v>1841.4359999999999</v>
      </c>
      <c r="AF466" s="35">
        <v>1841.4359999999999</v>
      </c>
      <c r="AG466" s="35">
        <v>0</v>
      </c>
      <c r="AH466" s="35">
        <v>0</v>
      </c>
      <c r="AI466" s="35">
        <v>26542.25</v>
      </c>
      <c r="AJ466" s="35">
        <v>-199024</v>
      </c>
      <c r="AK466" s="35">
        <v>1841.4359999999999</v>
      </c>
      <c r="AL466" s="35">
        <v>1841.4359999999999</v>
      </c>
      <c r="AM466" s="35">
        <v>1841.4359999999999</v>
      </c>
      <c r="AN466" s="35">
        <v>1841.4359999999999</v>
      </c>
      <c r="AO466" s="35">
        <v>1841.4359999999999</v>
      </c>
      <c r="AP466" s="35">
        <v>1841.4359999999999</v>
      </c>
      <c r="AQ466" s="35">
        <v>1841.4359999999999</v>
      </c>
      <c r="AR466" s="35">
        <v>1841.4359999999999</v>
      </c>
      <c r="AS466" s="35">
        <v>1841.4359999999999</v>
      </c>
      <c r="AT466" s="35">
        <v>1841.4359999999999</v>
      </c>
      <c r="AU466" s="35">
        <v>87934.74</v>
      </c>
      <c r="AV466" s="35">
        <v>87934.74</v>
      </c>
      <c r="AW466" s="35">
        <v>87934.74</v>
      </c>
      <c r="AX466" s="35">
        <v>87934.74</v>
      </c>
      <c r="AY466" s="35">
        <v>87934.74</v>
      </c>
      <c r="AZ466" s="35">
        <v>87934.74</v>
      </c>
      <c r="BA466" s="35">
        <v>87934.74</v>
      </c>
      <c r="BB466" s="35">
        <v>87934.74</v>
      </c>
      <c r="BC466" s="35">
        <v>87934.74</v>
      </c>
      <c r="BD466" s="35">
        <v>87934.74</v>
      </c>
      <c r="BE466" s="34"/>
    </row>
    <row r="467" spans="1:57" x14ac:dyDescent="0.25">
      <c r="A467" s="35" t="s">
        <v>658</v>
      </c>
      <c r="B467" s="35">
        <v>13323</v>
      </c>
      <c r="C467" s="35">
        <v>0</v>
      </c>
      <c r="D467" s="35">
        <v>0</v>
      </c>
      <c r="E467" s="35">
        <v>0</v>
      </c>
      <c r="F467" s="35">
        <v>0</v>
      </c>
      <c r="G467" s="35">
        <v>0</v>
      </c>
      <c r="H467" s="35">
        <v>0</v>
      </c>
      <c r="I467" s="35">
        <v>0</v>
      </c>
      <c r="J467" s="35">
        <v>0</v>
      </c>
      <c r="K467" s="35">
        <v>0</v>
      </c>
      <c r="L467" s="35">
        <v>0</v>
      </c>
      <c r="M467" s="35" t="s">
        <v>829</v>
      </c>
      <c r="N467" s="35" t="s">
        <v>830</v>
      </c>
      <c r="O467" s="35" t="s">
        <v>2</v>
      </c>
      <c r="P467" s="35">
        <v>13323</v>
      </c>
      <c r="Q467" s="35">
        <v>800000</v>
      </c>
      <c r="R467" s="35">
        <v>28133.48</v>
      </c>
      <c r="S467" s="35">
        <v>1176034</v>
      </c>
      <c r="T467" s="35">
        <v>1173197</v>
      </c>
      <c r="U467" s="35">
        <v>2836.8420000000001</v>
      </c>
      <c r="V467" s="35">
        <v>2.4120000000000001E-3</v>
      </c>
      <c r="W467" s="35">
        <v>316161.09999999998</v>
      </c>
      <c r="X467" s="35">
        <v>312961.40000000002</v>
      </c>
      <c r="Y467" s="35">
        <v>3199.7420000000002</v>
      </c>
      <c r="Z467" s="35">
        <v>1.0121E-2</v>
      </c>
      <c r="AA467" s="35">
        <v>40974.300000000003</v>
      </c>
      <c r="AB467" s="35">
        <v>40974.300000000003</v>
      </c>
      <c r="AC467" s="35">
        <v>0</v>
      </c>
      <c r="AD467" s="35">
        <v>0</v>
      </c>
      <c r="AE467" s="35">
        <v>2751.8739999999998</v>
      </c>
      <c r="AF467" s="35">
        <v>2751.8739999999998</v>
      </c>
      <c r="AG467" s="35">
        <v>0</v>
      </c>
      <c r="AH467" s="35">
        <v>0</v>
      </c>
      <c r="AI467" s="35">
        <v>-134494</v>
      </c>
      <c r="AJ467" s="35">
        <v>-137693</v>
      </c>
      <c r="AK467" s="35">
        <v>2751.8739999999998</v>
      </c>
      <c r="AL467" s="35">
        <v>2751.8739999999998</v>
      </c>
      <c r="AM467" s="35">
        <v>2751.8739999999998</v>
      </c>
      <c r="AN467" s="35">
        <v>2751.8739999999998</v>
      </c>
      <c r="AO467" s="35">
        <v>2751.8739999999998</v>
      </c>
      <c r="AP467" s="35">
        <v>2751.8739999999998</v>
      </c>
      <c r="AQ467" s="35">
        <v>2751.8739999999998</v>
      </c>
      <c r="AR467" s="35">
        <v>2751.8739999999998</v>
      </c>
      <c r="AS467" s="35">
        <v>2751.8739999999998</v>
      </c>
      <c r="AT467" s="35">
        <v>2751.8739999999998</v>
      </c>
      <c r="AU467" s="35">
        <v>40974.300000000003</v>
      </c>
      <c r="AV467" s="35">
        <v>40974.300000000003</v>
      </c>
      <c r="AW467" s="35">
        <v>40974.300000000003</v>
      </c>
      <c r="AX467" s="35">
        <v>40974.300000000003</v>
      </c>
      <c r="AY467" s="35">
        <v>40974.300000000003</v>
      </c>
      <c r="AZ467" s="35">
        <v>40974.300000000003</v>
      </c>
      <c r="BA467" s="35">
        <v>40974.300000000003</v>
      </c>
      <c r="BB467" s="35">
        <v>40974.300000000003</v>
      </c>
      <c r="BC467" s="35">
        <v>40974.300000000003</v>
      </c>
      <c r="BD467" s="35">
        <v>40974.300000000003</v>
      </c>
      <c r="BE467" s="34"/>
    </row>
    <row r="468" spans="1:57" x14ac:dyDescent="0.25">
      <c r="A468" s="35" t="s">
        <v>659</v>
      </c>
      <c r="B468" s="35">
        <v>13324</v>
      </c>
      <c r="C468" s="35">
        <v>0</v>
      </c>
      <c r="D468" s="35">
        <v>0</v>
      </c>
      <c r="E468" s="35">
        <v>0</v>
      </c>
      <c r="F468" s="35">
        <v>0</v>
      </c>
      <c r="G468" s="35">
        <v>0</v>
      </c>
      <c r="H468" s="35">
        <v>0</v>
      </c>
      <c r="I468" s="35">
        <v>0</v>
      </c>
      <c r="J468" s="35">
        <v>0</v>
      </c>
      <c r="K468" s="35">
        <v>0</v>
      </c>
      <c r="L468" s="35">
        <v>0</v>
      </c>
      <c r="M468" s="35" t="s">
        <v>829</v>
      </c>
      <c r="N468" s="35" t="s">
        <v>830</v>
      </c>
      <c r="O468" s="35" t="s">
        <v>2</v>
      </c>
      <c r="P468" s="35">
        <v>13324</v>
      </c>
      <c r="Q468" s="35">
        <v>800000</v>
      </c>
      <c r="R468" s="35">
        <v>28133.48</v>
      </c>
      <c r="S468" s="35">
        <v>4528679</v>
      </c>
      <c r="T468" s="35">
        <v>3652538</v>
      </c>
      <c r="U468" s="35">
        <v>876140.4</v>
      </c>
      <c r="V468" s="35">
        <v>0.193465</v>
      </c>
      <c r="W468" s="35">
        <v>3238623</v>
      </c>
      <c r="X468" s="35">
        <v>1857448</v>
      </c>
      <c r="Y468" s="35">
        <v>1381175</v>
      </c>
      <c r="Z468" s="35">
        <v>0.42647000000000002</v>
      </c>
      <c r="AA468" s="35">
        <v>301039.3</v>
      </c>
      <c r="AB468" s="35">
        <v>301039.3</v>
      </c>
      <c r="AC468" s="35">
        <v>0</v>
      </c>
      <c r="AD468" s="35">
        <v>0</v>
      </c>
      <c r="AE468" s="35">
        <v>186489.2</v>
      </c>
      <c r="AF468" s="35">
        <v>186489.2</v>
      </c>
      <c r="AG468" s="35">
        <v>0</v>
      </c>
      <c r="AH468" s="35">
        <v>0</v>
      </c>
      <c r="AI468" s="35">
        <v>1243481</v>
      </c>
      <c r="AJ468" s="35">
        <v>-137693</v>
      </c>
      <c r="AK468" s="35">
        <v>186489.2</v>
      </c>
      <c r="AL468" s="35">
        <v>186489.2</v>
      </c>
      <c r="AM468" s="35">
        <v>186489.2</v>
      </c>
      <c r="AN468" s="35">
        <v>186489.2</v>
      </c>
      <c r="AO468" s="35">
        <v>186489.2</v>
      </c>
      <c r="AP468" s="35">
        <v>186489.2</v>
      </c>
      <c r="AQ468" s="35">
        <v>186489.2</v>
      </c>
      <c r="AR468" s="35">
        <v>186489.2</v>
      </c>
      <c r="AS468" s="35">
        <v>186489.2</v>
      </c>
      <c r="AT468" s="35">
        <v>186489.2</v>
      </c>
      <c r="AU468" s="35">
        <v>301039.3</v>
      </c>
      <c r="AV468" s="35">
        <v>301039.3</v>
      </c>
      <c r="AW468" s="35">
        <v>301039.3</v>
      </c>
      <c r="AX468" s="35">
        <v>301039.3</v>
      </c>
      <c r="AY468" s="35">
        <v>301039.3</v>
      </c>
      <c r="AZ468" s="35">
        <v>301039.3</v>
      </c>
      <c r="BA468" s="35">
        <v>301039.3</v>
      </c>
      <c r="BB468" s="35">
        <v>301039.3</v>
      </c>
      <c r="BC468" s="35">
        <v>301039.3</v>
      </c>
      <c r="BD468" s="35">
        <v>301039.3</v>
      </c>
      <c r="BE468" s="34"/>
    </row>
    <row r="469" spans="1:57" x14ac:dyDescent="0.25">
      <c r="A469" s="35" t="s">
        <v>660</v>
      </c>
      <c r="B469" s="35">
        <v>13325</v>
      </c>
      <c r="C469" s="35">
        <v>0</v>
      </c>
      <c r="D469" s="35">
        <v>0</v>
      </c>
      <c r="E469" s="35">
        <v>0</v>
      </c>
      <c r="F469" s="35">
        <v>0</v>
      </c>
      <c r="G469" s="35">
        <v>0</v>
      </c>
      <c r="H469" s="35">
        <v>0</v>
      </c>
      <c r="I469" s="35">
        <v>0</v>
      </c>
      <c r="J469" s="35">
        <v>0</v>
      </c>
      <c r="K469" s="35">
        <v>0</v>
      </c>
      <c r="L469" s="35">
        <v>0</v>
      </c>
      <c r="M469" s="35" t="s">
        <v>829</v>
      </c>
      <c r="N469" s="35" t="s">
        <v>830</v>
      </c>
      <c r="O469" s="35" t="s">
        <v>2</v>
      </c>
      <c r="P469" s="35">
        <v>13325</v>
      </c>
      <c r="Q469" s="35">
        <v>800000</v>
      </c>
      <c r="R469" s="35">
        <v>28133.48</v>
      </c>
      <c r="S469" s="35">
        <v>240538.9</v>
      </c>
      <c r="T469" s="35">
        <v>240538.9</v>
      </c>
      <c r="U469" s="35">
        <v>0</v>
      </c>
      <c r="V469" s="35">
        <v>0</v>
      </c>
      <c r="W469" s="35">
        <v>918326.5</v>
      </c>
      <c r="X469" s="35">
        <v>918326.5</v>
      </c>
      <c r="Y469" s="35">
        <v>0</v>
      </c>
      <c r="Z469" s="35">
        <v>0</v>
      </c>
      <c r="AA469" s="35">
        <v>102090.1</v>
      </c>
      <c r="AB469" s="35">
        <v>102090.1</v>
      </c>
      <c r="AC469" s="35">
        <v>0</v>
      </c>
      <c r="AD469" s="35">
        <v>0</v>
      </c>
      <c r="AE469" s="35">
        <v>546932.69999999995</v>
      </c>
      <c r="AF469" s="35">
        <v>546932.69999999995</v>
      </c>
      <c r="AG469" s="35">
        <v>0</v>
      </c>
      <c r="AH469" s="35">
        <v>0</v>
      </c>
      <c r="AI469" s="35">
        <v>-137693</v>
      </c>
      <c r="AJ469" s="35">
        <v>-137693</v>
      </c>
      <c r="AK469" s="35">
        <v>546932.69999999995</v>
      </c>
      <c r="AL469" s="35">
        <v>546932.69999999995</v>
      </c>
      <c r="AM469" s="35">
        <v>546932.69999999995</v>
      </c>
      <c r="AN469" s="35">
        <v>546932.69999999995</v>
      </c>
      <c r="AO469" s="35">
        <v>546932.69999999995</v>
      </c>
      <c r="AP469" s="35">
        <v>546932.69999999995</v>
      </c>
      <c r="AQ469" s="35">
        <v>546932.69999999995</v>
      </c>
      <c r="AR469" s="35">
        <v>546932.69999999995</v>
      </c>
      <c r="AS469" s="35">
        <v>546932.69999999995</v>
      </c>
      <c r="AT469" s="35">
        <v>546932.69999999995</v>
      </c>
      <c r="AU469" s="35">
        <v>102090.1</v>
      </c>
      <c r="AV469" s="35">
        <v>102090.1</v>
      </c>
      <c r="AW469" s="35">
        <v>102090.1</v>
      </c>
      <c r="AX469" s="35">
        <v>102090.1</v>
      </c>
      <c r="AY469" s="35">
        <v>102090.1</v>
      </c>
      <c r="AZ469" s="35">
        <v>102090.1</v>
      </c>
      <c r="BA469" s="35">
        <v>102090.1</v>
      </c>
      <c r="BB469" s="35">
        <v>102090.1</v>
      </c>
      <c r="BC469" s="35">
        <v>102090.1</v>
      </c>
      <c r="BD469" s="35">
        <v>102090.1</v>
      </c>
      <c r="BE469" s="34"/>
    </row>
    <row r="470" spans="1:57" x14ac:dyDescent="0.25">
      <c r="A470" s="35" t="s">
        <v>589</v>
      </c>
      <c r="B470" s="35">
        <v>13326</v>
      </c>
      <c r="C470" s="35">
        <v>0</v>
      </c>
      <c r="D470" s="35">
        <v>0</v>
      </c>
      <c r="E470" s="35">
        <v>0</v>
      </c>
      <c r="F470" s="35">
        <v>0</v>
      </c>
      <c r="G470" s="35">
        <v>0</v>
      </c>
      <c r="H470" s="35">
        <v>0</v>
      </c>
      <c r="I470" s="35">
        <v>0</v>
      </c>
      <c r="J470" s="35">
        <v>0</v>
      </c>
      <c r="K470" s="35">
        <v>0</v>
      </c>
      <c r="L470" s="35">
        <v>0</v>
      </c>
      <c r="M470" s="35" t="s">
        <v>829</v>
      </c>
      <c r="N470" s="35" t="s">
        <v>830</v>
      </c>
      <c r="O470" s="35" t="s">
        <v>2</v>
      </c>
      <c r="P470" s="35">
        <v>13326</v>
      </c>
      <c r="Q470" s="35">
        <v>800000</v>
      </c>
      <c r="R470" s="35">
        <v>28133.48</v>
      </c>
      <c r="S470" s="35">
        <v>6316342</v>
      </c>
      <c r="T470" s="35">
        <v>6166231</v>
      </c>
      <c r="U470" s="35">
        <v>150110.39999999999</v>
      </c>
      <c r="V470" s="35">
        <v>2.3765000000000001E-2</v>
      </c>
      <c r="W470" s="35">
        <v>4340261</v>
      </c>
      <c r="X470" s="35">
        <v>3974068</v>
      </c>
      <c r="Y470" s="35">
        <v>366193.4</v>
      </c>
      <c r="Z470" s="35">
        <v>8.4371000000000002E-2</v>
      </c>
      <c r="AA470" s="35">
        <v>1942763</v>
      </c>
      <c r="AB470" s="35">
        <v>1908286</v>
      </c>
      <c r="AC470" s="35">
        <v>34476.97</v>
      </c>
      <c r="AD470" s="35">
        <v>1.7746000000000001E-2</v>
      </c>
      <c r="AE470" s="35">
        <v>921337</v>
      </c>
      <c r="AF470" s="35">
        <v>894251.3</v>
      </c>
      <c r="AG470" s="35">
        <v>27085.71</v>
      </c>
      <c r="AH470" s="35">
        <v>2.9398000000000001E-2</v>
      </c>
      <c r="AI470" s="35">
        <v>184122.9</v>
      </c>
      <c r="AJ470" s="35">
        <v>-154985</v>
      </c>
      <c r="AK470" s="35">
        <v>921337</v>
      </c>
      <c r="AL470" s="35">
        <v>921337</v>
      </c>
      <c r="AM470" s="35">
        <v>921337</v>
      </c>
      <c r="AN470" s="35">
        <v>921337</v>
      </c>
      <c r="AO470" s="35">
        <v>921337</v>
      </c>
      <c r="AP470" s="35">
        <v>921337</v>
      </c>
      <c r="AQ470" s="35">
        <v>921337</v>
      </c>
      <c r="AR470" s="35">
        <v>921337</v>
      </c>
      <c r="AS470" s="35">
        <v>921337</v>
      </c>
      <c r="AT470" s="35">
        <v>921337</v>
      </c>
      <c r="AU470" s="35">
        <v>1942763</v>
      </c>
      <c r="AV470" s="35">
        <v>1942763</v>
      </c>
      <c r="AW470" s="35">
        <v>1942763</v>
      </c>
      <c r="AX470" s="35">
        <v>1942763</v>
      </c>
      <c r="AY470" s="35">
        <v>1942763</v>
      </c>
      <c r="AZ470" s="35">
        <v>1942763</v>
      </c>
      <c r="BA470" s="35">
        <v>1942763</v>
      </c>
      <c r="BB470" s="35">
        <v>1942763</v>
      </c>
      <c r="BC470" s="35">
        <v>1942763</v>
      </c>
      <c r="BD470" s="35">
        <v>1942763</v>
      </c>
      <c r="BE470" s="34"/>
    </row>
    <row r="471" spans="1:57" x14ac:dyDescent="0.25">
      <c r="A471" s="35" t="s">
        <v>661</v>
      </c>
      <c r="B471" s="35">
        <v>13327</v>
      </c>
      <c r="C471" s="35">
        <v>0</v>
      </c>
      <c r="D471" s="35">
        <v>0</v>
      </c>
      <c r="E471" s="35">
        <v>0</v>
      </c>
      <c r="F471" s="35">
        <v>0</v>
      </c>
      <c r="G471" s="35">
        <v>0</v>
      </c>
      <c r="H471" s="35">
        <v>0</v>
      </c>
      <c r="I471" s="35">
        <v>0</v>
      </c>
      <c r="J471" s="35">
        <v>0</v>
      </c>
      <c r="K471" s="35">
        <v>0</v>
      </c>
      <c r="L471" s="35">
        <v>0</v>
      </c>
      <c r="M471" s="35" t="s">
        <v>829</v>
      </c>
      <c r="N471" s="35" t="s">
        <v>830</v>
      </c>
      <c r="O471" s="35" t="s">
        <v>2</v>
      </c>
      <c r="P471" s="35">
        <v>13327</v>
      </c>
      <c r="Q471" s="35">
        <v>800000</v>
      </c>
      <c r="R471" s="35">
        <v>28133.48</v>
      </c>
      <c r="S471" s="35">
        <v>168494.1</v>
      </c>
      <c r="T471" s="35">
        <v>168494.1</v>
      </c>
      <c r="U471" s="35">
        <v>0</v>
      </c>
      <c r="V471" s="35">
        <v>0</v>
      </c>
      <c r="W471" s="35">
        <v>1452475</v>
      </c>
      <c r="X471" s="35">
        <v>1452475</v>
      </c>
      <c r="Y471" s="35">
        <v>0</v>
      </c>
      <c r="Z471" s="35">
        <v>0</v>
      </c>
      <c r="AA471" s="35">
        <v>2131.7979999999998</v>
      </c>
      <c r="AB471" s="35">
        <v>2131.7979999999998</v>
      </c>
      <c r="AC471" s="35">
        <v>0</v>
      </c>
      <c r="AD471" s="35">
        <v>0</v>
      </c>
      <c r="AE471" s="35">
        <v>5286.7619999999997</v>
      </c>
      <c r="AF471" s="35">
        <v>5286.7619999999997</v>
      </c>
      <c r="AG471" s="35">
        <v>0</v>
      </c>
      <c r="AH471" s="35">
        <v>0</v>
      </c>
      <c r="AI471" s="35">
        <v>-137693</v>
      </c>
      <c r="AJ471" s="35">
        <v>-137693</v>
      </c>
      <c r="AK471" s="35">
        <v>5286.7619999999997</v>
      </c>
      <c r="AL471" s="35">
        <v>5286.7619999999997</v>
      </c>
      <c r="AM471" s="35">
        <v>5286.7619999999997</v>
      </c>
      <c r="AN471" s="35">
        <v>5286.7619999999997</v>
      </c>
      <c r="AO471" s="35">
        <v>5286.7619999999997</v>
      </c>
      <c r="AP471" s="35">
        <v>5286.7619999999997</v>
      </c>
      <c r="AQ471" s="35">
        <v>5286.7619999999997</v>
      </c>
      <c r="AR471" s="35">
        <v>5286.7619999999997</v>
      </c>
      <c r="AS471" s="35">
        <v>5286.7619999999997</v>
      </c>
      <c r="AT471" s="35">
        <v>5286.7619999999997</v>
      </c>
      <c r="AU471" s="35">
        <v>2131.7979999999998</v>
      </c>
      <c r="AV471" s="35">
        <v>2131.7979999999998</v>
      </c>
      <c r="AW471" s="35">
        <v>2131.7979999999998</v>
      </c>
      <c r="AX471" s="35">
        <v>2131.7979999999998</v>
      </c>
      <c r="AY471" s="35">
        <v>2131.7979999999998</v>
      </c>
      <c r="AZ471" s="35">
        <v>2131.7979999999998</v>
      </c>
      <c r="BA471" s="35">
        <v>2131.7979999999998</v>
      </c>
      <c r="BB471" s="35">
        <v>2131.7979999999998</v>
      </c>
      <c r="BC471" s="35">
        <v>2131.7979999999998</v>
      </c>
      <c r="BD471" s="35">
        <v>2131.7979999999998</v>
      </c>
      <c r="BE471" s="34"/>
    </row>
    <row r="472" spans="1:57" x14ac:dyDescent="0.25">
      <c r="A472" s="35" t="s">
        <v>219</v>
      </c>
      <c r="B472" s="35">
        <v>13329</v>
      </c>
      <c r="C472" s="35">
        <v>0</v>
      </c>
      <c r="D472" s="35">
        <v>0</v>
      </c>
      <c r="E472" s="35">
        <v>0</v>
      </c>
      <c r="F472" s="35">
        <v>0</v>
      </c>
      <c r="G472" s="35">
        <v>0</v>
      </c>
      <c r="H472" s="35">
        <v>0</v>
      </c>
      <c r="I472" s="35">
        <v>0</v>
      </c>
      <c r="J472" s="35">
        <v>0</v>
      </c>
      <c r="K472" s="35">
        <v>0</v>
      </c>
      <c r="L472" s="35">
        <v>0</v>
      </c>
      <c r="M472" s="35" t="s">
        <v>829</v>
      </c>
      <c r="N472" s="35" t="s">
        <v>830</v>
      </c>
      <c r="O472" s="35" t="s">
        <v>2</v>
      </c>
      <c r="P472" s="35">
        <v>13329</v>
      </c>
      <c r="Q472" s="35">
        <v>800000</v>
      </c>
      <c r="R472" s="35">
        <v>28133.48</v>
      </c>
      <c r="S472" s="35">
        <v>11282732</v>
      </c>
      <c r="T472" s="35">
        <v>6051284</v>
      </c>
      <c r="U472" s="35">
        <v>5231448</v>
      </c>
      <c r="V472" s="35">
        <v>0.463669</v>
      </c>
      <c r="W472" s="35">
        <v>17362846</v>
      </c>
      <c r="X472" s="35">
        <v>7998823</v>
      </c>
      <c r="Y472" s="35">
        <v>9364022</v>
      </c>
      <c r="Z472" s="35">
        <v>0.53931399999999996</v>
      </c>
      <c r="AA472" s="35">
        <v>5708435</v>
      </c>
      <c r="AB472" s="35">
        <v>2647637</v>
      </c>
      <c r="AC472" s="35">
        <v>3060798</v>
      </c>
      <c r="AD472" s="35">
        <v>0.53618900000000003</v>
      </c>
      <c r="AE472" s="35">
        <v>8834507</v>
      </c>
      <c r="AF472" s="35">
        <v>4017501</v>
      </c>
      <c r="AG472" s="35">
        <v>4817007</v>
      </c>
      <c r="AH472" s="35">
        <v>0.54524899999999998</v>
      </c>
      <c r="AI472" s="35">
        <v>9077526</v>
      </c>
      <c r="AJ472" s="35">
        <v>4530510</v>
      </c>
      <c r="AK472" s="35">
        <v>8834507</v>
      </c>
      <c r="AL472" s="35">
        <v>8834507</v>
      </c>
      <c r="AM472" s="35">
        <v>8834507</v>
      </c>
      <c r="AN472" s="35">
        <v>8834507</v>
      </c>
      <c r="AO472" s="35">
        <v>8834507</v>
      </c>
      <c r="AP472" s="35">
        <v>8834507</v>
      </c>
      <c r="AQ472" s="35">
        <v>8834507</v>
      </c>
      <c r="AR472" s="35">
        <v>8834507</v>
      </c>
      <c r="AS472" s="35">
        <v>8834507</v>
      </c>
      <c r="AT472" s="35">
        <v>8834507</v>
      </c>
      <c r="AU472" s="35">
        <v>5708435</v>
      </c>
      <c r="AV472" s="35">
        <v>5708435</v>
      </c>
      <c r="AW472" s="35">
        <v>5708435</v>
      </c>
      <c r="AX472" s="35">
        <v>5708435</v>
      </c>
      <c r="AY472" s="35">
        <v>5708435</v>
      </c>
      <c r="AZ472" s="35">
        <v>5708435</v>
      </c>
      <c r="BA472" s="35">
        <v>5708435</v>
      </c>
      <c r="BB472" s="35">
        <v>5708435</v>
      </c>
      <c r="BC472" s="35">
        <v>5708435</v>
      </c>
      <c r="BD472" s="35">
        <v>5708435</v>
      </c>
      <c r="BE472" s="34"/>
    </row>
    <row r="473" spans="1:57" x14ac:dyDescent="0.25">
      <c r="A473" s="35" t="s">
        <v>663</v>
      </c>
      <c r="B473" s="35">
        <v>13333</v>
      </c>
      <c r="C473" s="35">
        <v>0</v>
      </c>
      <c r="D473" s="35">
        <v>0</v>
      </c>
      <c r="E473" s="35">
        <v>0</v>
      </c>
      <c r="F473" s="35">
        <v>0</v>
      </c>
      <c r="G473" s="35">
        <v>0</v>
      </c>
      <c r="H473" s="35">
        <v>0</v>
      </c>
      <c r="I473" s="35">
        <v>0</v>
      </c>
      <c r="J473" s="35">
        <v>0</v>
      </c>
      <c r="K473" s="35">
        <v>0</v>
      </c>
      <c r="L473" s="35">
        <v>0</v>
      </c>
      <c r="M473" s="35" t="s">
        <v>829</v>
      </c>
      <c r="N473" s="35" t="s">
        <v>830</v>
      </c>
      <c r="O473" s="35" t="s">
        <v>2</v>
      </c>
      <c r="P473" s="35">
        <v>13333</v>
      </c>
      <c r="Q473" s="35">
        <v>800000</v>
      </c>
      <c r="R473" s="35">
        <v>28133.48</v>
      </c>
      <c r="S473" s="35">
        <v>852786.2</v>
      </c>
      <c r="T473" s="35">
        <v>744531.5</v>
      </c>
      <c r="U473" s="35">
        <v>108254.7</v>
      </c>
      <c r="V473" s="35">
        <v>0.126942</v>
      </c>
      <c r="W473" s="35">
        <v>1352118</v>
      </c>
      <c r="X473" s="35">
        <v>790990</v>
      </c>
      <c r="Y473" s="35">
        <v>561127.80000000005</v>
      </c>
      <c r="Z473" s="35">
        <v>0.41499900000000001</v>
      </c>
      <c r="AA473" s="35">
        <v>72793.509999999995</v>
      </c>
      <c r="AB473" s="35">
        <v>72793.509999999995</v>
      </c>
      <c r="AC473" s="35">
        <v>0</v>
      </c>
      <c r="AD473" s="35">
        <v>0</v>
      </c>
      <c r="AE473" s="35">
        <v>1162.1890000000001</v>
      </c>
      <c r="AF473" s="35">
        <v>1162.1890000000001</v>
      </c>
      <c r="AG473" s="35">
        <v>0</v>
      </c>
      <c r="AH473" s="35">
        <v>0</v>
      </c>
      <c r="AI473" s="35">
        <v>343026.3</v>
      </c>
      <c r="AJ473" s="35">
        <v>-218101</v>
      </c>
      <c r="AK473" s="35">
        <v>1162.1890000000001</v>
      </c>
      <c r="AL473" s="35">
        <v>1162.1890000000001</v>
      </c>
      <c r="AM473" s="35">
        <v>1162.1890000000001</v>
      </c>
      <c r="AN473" s="35">
        <v>1162.1890000000001</v>
      </c>
      <c r="AO473" s="35">
        <v>1162.1890000000001</v>
      </c>
      <c r="AP473" s="35">
        <v>1162.1890000000001</v>
      </c>
      <c r="AQ473" s="35">
        <v>1162.1890000000001</v>
      </c>
      <c r="AR473" s="35">
        <v>1162.1890000000001</v>
      </c>
      <c r="AS473" s="35">
        <v>1162.1890000000001</v>
      </c>
      <c r="AT473" s="35">
        <v>1162.1890000000001</v>
      </c>
      <c r="AU473" s="35">
        <v>72793.509999999995</v>
      </c>
      <c r="AV473" s="35">
        <v>72793.509999999995</v>
      </c>
      <c r="AW473" s="35">
        <v>72793.509999999995</v>
      </c>
      <c r="AX473" s="35">
        <v>72793.509999999995</v>
      </c>
      <c r="AY473" s="35">
        <v>72793.509999999995</v>
      </c>
      <c r="AZ473" s="35">
        <v>72793.509999999995</v>
      </c>
      <c r="BA473" s="35">
        <v>72793.509999999995</v>
      </c>
      <c r="BB473" s="35">
        <v>72793.509999999995</v>
      </c>
      <c r="BC473" s="35">
        <v>72793.509999999995</v>
      </c>
      <c r="BD473" s="35">
        <v>72793.509999999995</v>
      </c>
      <c r="BE473" s="34"/>
    </row>
    <row r="474" spans="1:57" x14ac:dyDescent="0.25">
      <c r="A474" s="35" t="s">
        <v>664</v>
      </c>
      <c r="B474" s="35">
        <v>13335</v>
      </c>
      <c r="C474" s="35">
        <v>0</v>
      </c>
      <c r="D474" s="35">
        <v>0</v>
      </c>
      <c r="E474" s="35">
        <v>0</v>
      </c>
      <c r="F474" s="35">
        <v>0</v>
      </c>
      <c r="G474" s="35">
        <v>0</v>
      </c>
      <c r="H474" s="35">
        <v>0</v>
      </c>
      <c r="I474" s="35">
        <v>0</v>
      </c>
      <c r="J474" s="35">
        <v>0</v>
      </c>
      <c r="K474" s="35">
        <v>0</v>
      </c>
      <c r="L474" s="35">
        <v>0</v>
      </c>
      <c r="M474" s="35" t="s">
        <v>829</v>
      </c>
      <c r="N474" s="35" t="s">
        <v>830</v>
      </c>
      <c r="O474" s="35" t="s">
        <v>2</v>
      </c>
      <c r="P474" s="35">
        <v>13335</v>
      </c>
      <c r="Q474" s="35">
        <v>800000</v>
      </c>
      <c r="R474" s="35">
        <v>28133.48</v>
      </c>
      <c r="S474" s="35">
        <v>145531.4</v>
      </c>
      <c r="T474" s="35">
        <v>145531.4</v>
      </c>
      <c r="U474" s="35">
        <v>0</v>
      </c>
      <c r="V474" s="35">
        <v>0</v>
      </c>
      <c r="W474" s="35">
        <v>1172817</v>
      </c>
      <c r="X474" s="35">
        <v>1172817</v>
      </c>
      <c r="Y474" s="35">
        <v>0</v>
      </c>
      <c r="Z474" s="35">
        <v>0</v>
      </c>
      <c r="AA474" s="35">
        <v>12909.65</v>
      </c>
      <c r="AB474" s="35">
        <v>12909.65</v>
      </c>
      <c r="AC474" s="35">
        <v>0</v>
      </c>
      <c r="AD474" s="35">
        <v>0</v>
      </c>
      <c r="AE474" s="35">
        <v>13531.22</v>
      </c>
      <c r="AF474" s="35">
        <v>13531.22</v>
      </c>
      <c r="AG474" s="35">
        <v>0</v>
      </c>
      <c r="AH474" s="35">
        <v>0</v>
      </c>
      <c r="AI474" s="35">
        <v>-137693</v>
      </c>
      <c r="AJ474" s="35">
        <v>-137693</v>
      </c>
      <c r="AK474" s="35">
        <v>13531.22</v>
      </c>
      <c r="AL474" s="35">
        <v>13531.22</v>
      </c>
      <c r="AM474" s="35">
        <v>13531.22</v>
      </c>
      <c r="AN474" s="35">
        <v>13531.22</v>
      </c>
      <c r="AO474" s="35">
        <v>13531.22</v>
      </c>
      <c r="AP474" s="35">
        <v>13531.22</v>
      </c>
      <c r="AQ474" s="35">
        <v>13531.22</v>
      </c>
      <c r="AR474" s="35">
        <v>13531.22</v>
      </c>
      <c r="AS474" s="35">
        <v>13531.22</v>
      </c>
      <c r="AT474" s="35">
        <v>13531.22</v>
      </c>
      <c r="AU474" s="35">
        <v>12909.65</v>
      </c>
      <c r="AV474" s="35">
        <v>12909.65</v>
      </c>
      <c r="AW474" s="35">
        <v>12909.65</v>
      </c>
      <c r="AX474" s="35">
        <v>12909.65</v>
      </c>
      <c r="AY474" s="35">
        <v>12909.65</v>
      </c>
      <c r="AZ474" s="35">
        <v>12909.65</v>
      </c>
      <c r="BA474" s="35">
        <v>12909.65</v>
      </c>
      <c r="BB474" s="35">
        <v>12909.65</v>
      </c>
      <c r="BC474" s="35">
        <v>12909.65</v>
      </c>
      <c r="BD474" s="35">
        <v>12909.65</v>
      </c>
      <c r="BE474" s="34"/>
    </row>
    <row r="475" spans="1:57" x14ac:dyDescent="0.25">
      <c r="A475" s="35" t="s">
        <v>665</v>
      </c>
      <c r="B475" s="35">
        <v>13336</v>
      </c>
      <c r="C475" s="35">
        <v>0</v>
      </c>
      <c r="D475" s="35">
        <v>0</v>
      </c>
      <c r="E475" s="35">
        <v>0</v>
      </c>
      <c r="F475" s="35">
        <v>0</v>
      </c>
      <c r="G475" s="35">
        <v>0</v>
      </c>
      <c r="H475" s="35">
        <v>0</v>
      </c>
      <c r="I475" s="35">
        <v>0</v>
      </c>
      <c r="J475" s="35">
        <v>0</v>
      </c>
      <c r="K475" s="35">
        <v>0</v>
      </c>
      <c r="L475" s="35">
        <v>0</v>
      </c>
      <c r="M475" s="35" t="s">
        <v>829</v>
      </c>
      <c r="N475" s="35" t="s">
        <v>830</v>
      </c>
      <c r="O475" s="35" t="s">
        <v>2</v>
      </c>
      <c r="P475" s="35">
        <v>13336</v>
      </c>
      <c r="Q475" s="35">
        <v>800000</v>
      </c>
      <c r="R475" s="35">
        <v>28133.48</v>
      </c>
      <c r="S475" s="35">
        <v>738613.5</v>
      </c>
      <c r="T475" s="35">
        <v>731369.6</v>
      </c>
      <c r="U475" s="35">
        <v>7243.86</v>
      </c>
      <c r="V475" s="35">
        <v>9.8069999999999997E-3</v>
      </c>
      <c r="W475" s="35">
        <v>1615634</v>
      </c>
      <c r="X475" s="35">
        <v>1606887</v>
      </c>
      <c r="Y475" s="35">
        <v>8747.232</v>
      </c>
      <c r="Z475" s="35">
        <v>5.4140000000000004E-3</v>
      </c>
      <c r="AA475" s="35">
        <v>29066.67</v>
      </c>
      <c r="AB475" s="35">
        <v>29066.67</v>
      </c>
      <c r="AC475" s="35">
        <v>0</v>
      </c>
      <c r="AD475" s="35">
        <v>0</v>
      </c>
      <c r="AE475" s="35">
        <v>29979.13</v>
      </c>
      <c r="AF475" s="35">
        <v>29979.13</v>
      </c>
      <c r="AG475" s="35">
        <v>0</v>
      </c>
      <c r="AH475" s="35">
        <v>0</v>
      </c>
      <c r="AI475" s="35">
        <v>-128946</v>
      </c>
      <c r="AJ475" s="35">
        <v>-137693</v>
      </c>
      <c r="AK475" s="35">
        <v>29979.13</v>
      </c>
      <c r="AL475" s="35">
        <v>29979.13</v>
      </c>
      <c r="AM475" s="35">
        <v>29979.13</v>
      </c>
      <c r="AN475" s="35">
        <v>29979.13</v>
      </c>
      <c r="AO475" s="35">
        <v>29979.13</v>
      </c>
      <c r="AP475" s="35">
        <v>29979.13</v>
      </c>
      <c r="AQ475" s="35">
        <v>29979.13</v>
      </c>
      <c r="AR475" s="35">
        <v>29979.13</v>
      </c>
      <c r="AS475" s="35">
        <v>29979.13</v>
      </c>
      <c r="AT475" s="35">
        <v>29979.13</v>
      </c>
      <c r="AU475" s="35">
        <v>29066.67</v>
      </c>
      <c r="AV475" s="35">
        <v>29066.67</v>
      </c>
      <c r="AW475" s="35">
        <v>29066.67</v>
      </c>
      <c r="AX475" s="35">
        <v>29066.67</v>
      </c>
      <c r="AY475" s="35">
        <v>29066.67</v>
      </c>
      <c r="AZ475" s="35">
        <v>29066.67</v>
      </c>
      <c r="BA475" s="35">
        <v>29066.67</v>
      </c>
      <c r="BB475" s="35">
        <v>29066.67</v>
      </c>
      <c r="BC475" s="35">
        <v>29066.67</v>
      </c>
      <c r="BD475" s="35">
        <v>29066.67</v>
      </c>
      <c r="BE475" s="34"/>
    </row>
    <row r="476" spans="1:57" x14ac:dyDescent="0.25">
      <c r="A476" s="35" t="s">
        <v>667</v>
      </c>
      <c r="B476" s="35">
        <v>13338</v>
      </c>
      <c r="C476" s="35">
        <v>0</v>
      </c>
      <c r="D476" s="35">
        <v>0</v>
      </c>
      <c r="E476" s="35">
        <v>0</v>
      </c>
      <c r="F476" s="35">
        <v>0</v>
      </c>
      <c r="G476" s="35">
        <v>0</v>
      </c>
      <c r="H476" s="35">
        <v>0</v>
      </c>
      <c r="I476" s="35">
        <v>0</v>
      </c>
      <c r="J476" s="35">
        <v>0</v>
      </c>
      <c r="K476" s="35">
        <v>0</v>
      </c>
      <c r="L476" s="35">
        <v>0</v>
      </c>
      <c r="M476" s="35" t="s">
        <v>829</v>
      </c>
      <c r="N476" s="35" t="s">
        <v>830</v>
      </c>
      <c r="O476" s="35" t="s">
        <v>2</v>
      </c>
      <c r="P476" s="35">
        <v>13338</v>
      </c>
      <c r="Q476" s="35">
        <v>800000</v>
      </c>
      <c r="R476" s="35">
        <v>28133.48</v>
      </c>
      <c r="S476" s="35">
        <v>3224051</v>
      </c>
      <c r="T476" s="35">
        <v>3092002</v>
      </c>
      <c r="U476" s="35">
        <v>132048.29999999999</v>
      </c>
      <c r="V476" s="35">
        <v>4.0957E-2</v>
      </c>
      <c r="W476" s="35">
        <v>11710134</v>
      </c>
      <c r="X476" s="35">
        <v>11085788</v>
      </c>
      <c r="Y476" s="35">
        <v>624346</v>
      </c>
      <c r="Z476" s="35">
        <v>5.3317000000000003E-2</v>
      </c>
      <c r="AA476" s="35">
        <v>1561653</v>
      </c>
      <c r="AB476" s="35">
        <v>1449499</v>
      </c>
      <c r="AC476" s="35">
        <v>112154.5</v>
      </c>
      <c r="AD476" s="35">
        <v>7.1818000000000007E-2</v>
      </c>
      <c r="AE476" s="35">
        <v>6273751</v>
      </c>
      <c r="AF476" s="35">
        <v>5858526</v>
      </c>
      <c r="AG476" s="35">
        <v>415224.9</v>
      </c>
      <c r="AH476" s="35">
        <v>6.6184000000000007E-2</v>
      </c>
      <c r="AI476" s="35">
        <v>472709.6</v>
      </c>
      <c r="AJ476" s="35">
        <v>263588.40000000002</v>
      </c>
      <c r="AK476" s="35">
        <v>6273751</v>
      </c>
      <c r="AL476" s="35">
        <v>6273751</v>
      </c>
      <c r="AM476" s="35">
        <v>6273751</v>
      </c>
      <c r="AN476" s="35">
        <v>6273751</v>
      </c>
      <c r="AO476" s="35">
        <v>6273751</v>
      </c>
      <c r="AP476" s="35">
        <v>6273751</v>
      </c>
      <c r="AQ476" s="35">
        <v>6273751</v>
      </c>
      <c r="AR476" s="35">
        <v>6273751</v>
      </c>
      <c r="AS476" s="35">
        <v>6273751</v>
      </c>
      <c r="AT476" s="35">
        <v>6273751</v>
      </c>
      <c r="AU476" s="35">
        <v>1561653</v>
      </c>
      <c r="AV476" s="35">
        <v>1561653</v>
      </c>
      <c r="AW476" s="35">
        <v>1561653</v>
      </c>
      <c r="AX476" s="35">
        <v>1561653</v>
      </c>
      <c r="AY476" s="35">
        <v>1561653</v>
      </c>
      <c r="AZ476" s="35">
        <v>1561653</v>
      </c>
      <c r="BA476" s="35">
        <v>1561653</v>
      </c>
      <c r="BB476" s="35">
        <v>1561653</v>
      </c>
      <c r="BC476" s="35">
        <v>1561653</v>
      </c>
      <c r="BD476" s="35">
        <v>1561653</v>
      </c>
      <c r="BE476" s="34"/>
    </row>
    <row r="477" spans="1:57" x14ac:dyDescent="0.25">
      <c r="A477" s="35" t="s">
        <v>440</v>
      </c>
      <c r="B477" s="35">
        <v>13339</v>
      </c>
      <c r="C477" s="35">
        <v>0</v>
      </c>
      <c r="D477" s="35">
        <v>0</v>
      </c>
      <c r="E477" s="35">
        <v>0</v>
      </c>
      <c r="F477" s="35">
        <v>0</v>
      </c>
      <c r="G477" s="35">
        <v>0</v>
      </c>
      <c r="H477" s="35">
        <v>0</v>
      </c>
      <c r="I477" s="35">
        <v>0</v>
      </c>
      <c r="J477" s="35">
        <v>0</v>
      </c>
      <c r="K477" s="35">
        <v>0</v>
      </c>
      <c r="L477" s="35">
        <v>0</v>
      </c>
      <c r="M477" s="35" t="s">
        <v>829</v>
      </c>
      <c r="N477" s="35" t="s">
        <v>830</v>
      </c>
      <c r="O477" s="35" t="s">
        <v>2</v>
      </c>
      <c r="P477" s="35">
        <v>13339</v>
      </c>
      <c r="Q477" s="35">
        <v>800000</v>
      </c>
      <c r="R477" s="35">
        <v>45013.56</v>
      </c>
      <c r="S477" s="35">
        <v>5587954</v>
      </c>
      <c r="T477" s="35">
        <v>3623100</v>
      </c>
      <c r="U477" s="35">
        <v>1964854</v>
      </c>
      <c r="V477" s="35">
        <v>0.35162300000000002</v>
      </c>
      <c r="W477" s="35">
        <v>4283831</v>
      </c>
      <c r="X477" s="35">
        <v>1752272</v>
      </c>
      <c r="Y477" s="35">
        <v>2531559</v>
      </c>
      <c r="Z477" s="35">
        <v>0.59095699999999995</v>
      </c>
      <c r="AA477" s="35">
        <v>460016</v>
      </c>
      <c r="AB477" s="35">
        <v>123095.2</v>
      </c>
      <c r="AC477" s="35">
        <v>336920.8</v>
      </c>
      <c r="AD477" s="35">
        <v>0.73241100000000003</v>
      </c>
      <c r="AE477" s="35">
        <v>320545.8</v>
      </c>
      <c r="AF477" s="35">
        <v>80570.39</v>
      </c>
      <c r="AG477" s="35">
        <v>239975.4</v>
      </c>
      <c r="AH477" s="35">
        <v>0.74864600000000003</v>
      </c>
      <c r="AI477" s="35">
        <v>2074438</v>
      </c>
      <c r="AJ477" s="35">
        <v>-217145</v>
      </c>
      <c r="AK477" s="35">
        <v>320545.8</v>
      </c>
      <c r="AL477" s="35">
        <v>320545.8</v>
      </c>
      <c r="AM477" s="35">
        <v>320545.8</v>
      </c>
      <c r="AN477" s="35">
        <v>320545.8</v>
      </c>
      <c r="AO477" s="35">
        <v>320545.8</v>
      </c>
      <c r="AP477" s="35">
        <v>320545.8</v>
      </c>
      <c r="AQ477" s="35">
        <v>320545.8</v>
      </c>
      <c r="AR477" s="35">
        <v>320545.8</v>
      </c>
      <c r="AS477" s="35">
        <v>320545.8</v>
      </c>
      <c r="AT477" s="35">
        <v>320545.8</v>
      </c>
      <c r="AU477" s="35">
        <v>460016</v>
      </c>
      <c r="AV477" s="35">
        <v>460016</v>
      </c>
      <c r="AW477" s="35">
        <v>460016</v>
      </c>
      <c r="AX477" s="35">
        <v>460016</v>
      </c>
      <c r="AY477" s="35">
        <v>460016</v>
      </c>
      <c r="AZ477" s="35">
        <v>460016</v>
      </c>
      <c r="BA477" s="35">
        <v>460016</v>
      </c>
      <c r="BB477" s="35">
        <v>460016</v>
      </c>
      <c r="BC477" s="35">
        <v>460016</v>
      </c>
      <c r="BD477" s="35">
        <v>460016</v>
      </c>
      <c r="BE477" s="34"/>
    </row>
    <row r="478" spans="1:57" x14ac:dyDescent="0.25">
      <c r="A478" s="35" t="s">
        <v>452</v>
      </c>
      <c r="B478" s="35">
        <v>13340</v>
      </c>
      <c r="C478" s="35">
        <v>0</v>
      </c>
      <c r="D478" s="35">
        <v>0</v>
      </c>
      <c r="E478" s="35">
        <v>0</v>
      </c>
      <c r="F478" s="35">
        <v>0</v>
      </c>
      <c r="G478" s="35">
        <v>0</v>
      </c>
      <c r="H478" s="35">
        <v>0</v>
      </c>
      <c r="I478" s="35">
        <v>0</v>
      </c>
      <c r="J478" s="35">
        <v>0</v>
      </c>
      <c r="K478" s="35">
        <v>0</v>
      </c>
      <c r="L478" s="35">
        <v>0</v>
      </c>
      <c r="M478" s="35" t="s">
        <v>829</v>
      </c>
      <c r="N478" s="35" t="s">
        <v>830</v>
      </c>
      <c r="O478" s="35" t="s">
        <v>2</v>
      </c>
      <c r="P478" s="35">
        <v>13340</v>
      </c>
      <c r="Q478" s="35">
        <v>800000</v>
      </c>
      <c r="R478" s="35">
        <v>101280.5</v>
      </c>
      <c r="S478" s="35">
        <v>4563805</v>
      </c>
      <c r="T478" s="35">
        <v>2375727</v>
      </c>
      <c r="U478" s="35">
        <v>2188078</v>
      </c>
      <c r="V478" s="35">
        <v>0.47944199999999998</v>
      </c>
      <c r="W478" s="35">
        <v>5045067</v>
      </c>
      <c r="X478" s="35">
        <v>1745370</v>
      </c>
      <c r="Y478" s="35">
        <v>3299697</v>
      </c>
      <c r="Z478" s="35">
        <v>0.65404399999999996</v>
      </c>
      <c r="AA478" s="35">
        <v>302704.40000000002</v>
      </c>
      <c r="AB478" s="35">
        <v>89779.12</v>
      </c>
      <c r="AC478" s="35">
        <v>212925.3</v>
      </c>
      <c r="AD478" s="35">
        <v>0.70340999999999998</v>
      </c>
      <c r="AE478" s="35">
        <v>252231.4</v>
      </c>
      <c r="AF478" s="35">
        <v>56615.68</v>
      </c>
      <c r="AG478" s="35">
        <v>195615.7</v>
      </c>
      <c r="AH478" s="35">
        <v>0.77554100000000004</v>
      </c>
      <c r="AI478" s="35">
        <v>2275373</v>
      </c>
      <c r="AJ478" s="35">
        <v>-828708</v>
      </c>
      <c r="AK478" s="35">
        <v>252231.4</v>
      </c>
      <c r="AL478" s="35">
        <v>252231.4</v>
      </c>
      <c r="AM478" s="35">
        <v>252231.4</v>
      </c>
      <c r="AN478" s="35">
        <v>252231.4</v>
      </c>
      <c r="AO478" s="35">
        <v>252231.4</v>
      </c>
      <c r="AP478" s="35">
        <v>252231.4</v>
      </c>
      <c r="AQ478" s="35">
        <v>252231.4</v>
      </c>
      <c r="AR478" s="35">
        <v>252231.4</v>
      </c>
      <c r="AS478" s="35">
        <v>252231.4</v>
      </c>
      <c r="AT478" s="35">
        <v>252231.4</v>
      </c>
      <c r="AU478" s="35">
        <v>302704.40000000002</v>
      </c>
      <c r="AV478" s="35">
        <v>302704.40000000002</v>
      </c>
      <c r="AW478" s="35">
        <v>302704.40000000002</v>
      </c>
      <c r="AX478" s="35">
        <v>302704.40000000002</v>
      </c>
      <c r="AY478" s="35">
        <v>302704.40000000002</v>
      </c>
      <c r="AZ478" s="35">
        <v>302704.40000000002</v>
      </c>
      <c r="BA478" s="35">
        <v>302704.40000000002</v>
      </c>
      <c r="BB478" s="35">
        <v>302704.40000000002</v>
      </c>
      <c r="BC478" s="35">
        <v>302704.40000000002</v>
      </c>
      <c r="BD478" s="35">
        <v>302704.40000000002</v>
      </c>
      <c r="BE478" s="34"/>
    </row>
    <row r="479" spans="1:57" x14ac:dyDescent="0.25">
      <c r="A479" s="35" t="s">
        <v>428</v>
      </c>
      <c r="B479" s="35">
        <v>13342</v>
      </c>
      <c r="C479" s="35">
        <v>0</v>
      </c>
      <c r="D479" s="35">
        <v>0</v>
      </c>
      <c r="E479" s="35">
        <v>0</v>
      </c>
      <c r="F479" s="35">
        <v>0</v>
      </c>
      <c r="G479" s="35">
        <v>0</v>
      </c>
      <c r="H479" s="35">
        <v>0</v>
      </c>
      <c r="I479" s="35">
        <v>0</v>
      </c>
      <c r="J479" s="35">
        <v>0</v>
      </c>
      <c r="K479" s="35">
        <v>0</v>
      </c>
      <c r="L479" s="35">
        <v>0</v>
      </c>
      <c r="M479" s="35" t="s">
        <v>829</v>
      </c>
      <c r="N479" s="35" t="s">
        <v>830</v>
      </c>
      <c r="O479" s="35" t="s">
        <v>2</v>
      </c>
      <c r="P479" s="35">
        <v>13342</v>
      </c>
      <c r="Q479" s="35">
        <v>800000</v>
      </c>
      <c r="R479" s="35">
        <v>28133.48</v>
      </c>
      <c r="S479" s="35">
        <v>9797257</v>
      </c>
      <c r="T479" s="35">
        <v>7403089</v>
      </c>
      <c r="U479" s="35">
        <v>2394169</v>
      </c>
      <c r="V479" s="35">
        <v>0.244371</v>
      </c>
      <c r="W479" s="35">
        <v>7610371</v>
      </c>
      <c r="X479" s="35">
        <v>4127771</v>
      </c>
      <c r="Y479" s="35">
        <v>3482600</v>
      </c>
      <c r="Z479" s="35">
        <v>0.45761200000000002</v>
      </c>
      <c r="AA479" s="35">
        <v>2131898</v>
      </c>
      <c r="AB479" s="35">
        <v>1929832</v>
      </c>
      <c r="AC479" s="35">
        <v>202065.6</v>
      </c>
      <c r="AD479" s="35">
        <v>9.4782000000000005E-2</v>
      </c>
      <c r="AE479" s="35">
        <v>693337.7</v>
      </c>
      <c r="AF479" s="35">
        <v>493818.5</v>
      </c>
      <c r="AG479" s="35">
        <v>199519.2</v>
      </c>
      <c r="AH479" s="35">
        <v>0.28776600000000002</v>
      </c>
      <c r="AI479" s="35">
        <v>3344907</v>
      </c>
      <c r="AJ479" s="35">
        <v>61825.72</v>
      </c>
      <c r="AK479" s="35">
        <v>693337.7</v>
      </c>
      <c r="AL479" s="35">
        <v>693337.7</v>
      </c>
      <c r="AM479" s="35">
        <v>693337.7</v>
      </c>
      <c r="AN479" s="35">
        <v>693337.7</v>
      </c>
      <c r="AO479" s="35">
        <v>693337.7</v>
      </c>
      <c r="AP479" s="35">
        <v>693337.7</v>
      </c>
      <c r="AQ479" s="35">
        <v>693337.7</v>
      </c>
      <c r="AR479" s="35">
        <v>693337.7</v>
      </c>
      <c r="AS479" s="35">
        <v>693337.7</v>
      </c>
      <c r="AT479" s="35">
        <v>693337.7</v>
      </c>
      <c r="AU479" s="35">
        <v>2131898</v>
      </c>
      <c r="AV479" s="35">
        <v>2131898</v>
      </c>
      <c r="AW479" s="35">
        <v>2131898</v>
      </c>
      <c r="AX479" s="35">
        <v>2131898</v>
      </c>
      <c r="AY479" s="35">
        <v>2131898</v>
      </c>
      <c r="AZ479" s="35">
        <v>2131898</v>
      </c>
      <c r="BA479" s="35">
        <v>2131898</v>
      </c>
      <c r="BB479" s="35">
        <v>2131898</v>
      </c>
      <c r="BC479" s="35">
        <v>2131898</v>
      </c>
      <c r="BD479" s="35">
        <v>2131898</v>
      </c>
      <c r="BE479" s="34"/>
    </row>
    <row r="480" spans="1:57" x14ac:dyDescent="0.25">
      <c r="A480" s="35" t="s">
        <v>668</v>
      </c>
      <c r="B480" s="35">
        <v>13343</v>
      </c>
      <c r="C480" s="35">
        <v>0</v>
      </c>
      <c r="D480" s="35">
        <v>0</v>
      </c>
      <c r="E480" s="35">
        <v>0</v>
      </c>
      <c r="F480" s="35">
        <v>0</v>
      </c>
      <c r="G480" s="35">
        <v>0</v>
      </c>
      <c r="H480" s="35">
        <v>0</v>
      </c>
      <c r="I480" s="35">
        <v>0</v>
      </c>
      <c r="J480" s="35">
        <v>0</v>
      </c>
      <c r="K480" s="35">
        <v>0</v>
      </c>
      <c r="L480" s="35">
        <v>0</v>
      </c>
      <c r="M480" s="35" t="s">
        <v>829</v>
      </c>
      <c r="N480" s="35" t="s">
        <v>830</v>
      </c>
      <c r="O480" s="35" t="s">
        <v>2</v>
      </c>
      <c r="P480" s="35">
        <v>13343</v>
      </c>
      <c r="Q480" s="35">
        <v>800000</v>
      </c>
      <c r="R480" s="35">
        <v>69395.91</v>
      </c>
      <c r="S480" s="35">
        <v>4221289</v>
      </c>
      <c r="T480" s="35">
        <v>1195717</v>
      </c>
      <c r="U480" s="35">
        <v>3025572</v>
      </c>
      <c r="V480" s="35">
        <v>0.71674099999999996</v>
      </c>
      <c r="W480" s="35">
        <v>3127777</v>
      </c>
      <c r="X480" s="35">
        <v>856800.1</v>
      </c>
      <c r="Y480" s="35">
        <v>2270977</v>
      </c>
      <c r="Z480" s="35">
        <v>0.72606700000000002</v>
      </c>
      <c r="AA480" s="35">
        <v>176.3158</v>
      </c>
      <c r="AB480" s="35">
        <v>176.3158</v>
      </c>
      <c r="AC480" s="35">
        <v>0</v>
      </c>
      <c r="AD480" s="35">
        <v>0</v>
      </c>
      <c r="AE480" s="35">
        <v>8.6417959999999994</v>
      </c>
      <c r="AF480" s="35">
        <v>8.6417959999999994</v>
      </c>
      <c r="AG480" s="35">
        <v>0</v>
      </c>
      <c r="AH480" s="35">
        <v>0</v>
      </c>
      <c r="AI480" s="35">
        <v>1569458</v>
      </c>
      <c r="AJ480" s="35">
        <v>-701519</v>
      </c>
      <c r="AK480" s="35">
        <v>8.6417959999999994</v>
      </c>
      <c r="AL480" s="35">
        <v>8.6417959999999994</v>
      </c>
      <c r="AM480" s="35">
        <v>8.6417959999999994</v>
      </c>
      <c r="AN480" s="35">
        <v>8.6417959999999994</v>
      </c>
      <c r="AO480" s="35">
        <v>8.6417959999999994</v>
      </c>
      <c r="AP480" s="35">
        <v>8.6417959999999994</v>
      </c>
      <c r="AQ480" s="35">
        <v>8.6417959999999994</v>
      </c>
      <c r="AR480" s="35">
        <v>8.6417959999999994</v>
      </c>
      <c r="AS480" s="35">
        <v>8.6417959999999994</v>
      </c>
      <c r="AT480" s="35">
        <v>8.6417959999999994</v>
      </c>
      <c r="AU480" s="35">
        <v>176.3158</v>
      </c>
      <c r="AV480" s="35">
        <v>176.3158</v>
      </c>
      <c r="AW480" s="35">
        <v>176.3158</v>
      </c>
      <c r="AX480" s="35">
        <v>176.3158</v>
      </c>
      <c r="AY480" s="35">
        <v>176.3158</v>
      </c>
      <c r="AZ480" s="35">
        <v>176.3158</v>
      </c>
      <c r="BA480" s="35">
        <v>176.3158</v>
      </c>
      <c r="BB480" s="35">
        <v>176.3158</v>
      </c>
      <c r="BC480" s="35">
        <v>176.3158</v>
      </c>
      <c r="BD480" s="35">
        <v>176.3158</v>
      </c>
      <c r="BE480" s="34"/>
    </row>
    <row r="481" spans="1:57" x14ac:dyDescent="0.25">
      <c r="A481" s="35" t="s">
        <v>368</v>
      </c>
      <c r="B481" s="35">
        <v>13344</v>
      </c>
      <c r="C481" s="35">
        <v>0</v>
      </c>
      <c r="D481" s="35">
        <v>0</v>
      </c>
      <c r="E481" s="35">
        <v>0</v>
      </c>
      <c r="F481" s="35">
        <v>0</v>
      </c>
      <c r="G481" s="35">
        <v>0</v>
      </c>
      <c r="H481" s="35">
        <v>0</v>
      </c>
      <c r="I481" s="35">
        <v>0</v>
      </c>
      <c r="J481" s="35">
        <v>0</v>
      </c>
      <c r="K481" s="35">
        <v>0</v>
      </c>
      <c r="L481" s="35">
        <v>0</v>
      </c>
      <c r="M481" s="35" t="s">
        <v>829</v>
      </c>
      <c r="N481" s="35" t="s">
        <v>830</v>
      </c>
      <c r="O481" s="35" t="s">
        <v>2</v>
      </c>
      <c r="P481" s="35">
        <v>13344</v>
      </c>
      <c r="Q481" s="35">
        <v>800000</v>
      </c>
      <c r="R481" s="35">
        <v>28133.48</v>
      </c>
      <c r="S481" s="35">
        <v>6708374</v>
      </c>
      <c r="T481" s="35">
        <v>4348118</v>
      </c>
      <c r="U481" s="35">
        <v>2360256</v>
      </c>
      <c r="V481" s="35">
        <v>0.35183700000000001</v>
      </c>
      <c r="W481" s="35">
        <v>5883932</v>
      </c>
      <c r="X481" s="35">
        <v>3190157</v>
      </c>
      <c r="Y481" s="35">
        <v>2693775</v>
      </c>
      <c r="Z481" s="35">
        <v>0.45781899999999998</v>
      </c>
      <c r="AA481" s="35">
        <v>1431916</v>
      </c>
      <c r="AB481" s="35">
        <v>1159323</v>
      </c>
      <c r="AC481" s="35">
        <v>272592.5</v>
      </c>
      <c r="AD481" s="35">
        <v>0.19036900000000001</v>
      </c>
      <c r="AE481" s="35">
        <v>640131.80000000005</v>
      </c>
      <c r="AF481" s="35">
        <v>341567.6</v>
      </c>
      <c r="AG481" s="35">
        <v>298564.2</v>
      </c>
      <c r="AH481" s="35">
        <v>0.46641100000000002</v>
      </c>
      <c r="AI481" s="35">
        <v>2556082</v>
      </c>
      <c r="AJ481" s="35">
        <v>160870.70000000001</v>
      </c>
      <c r="AK481" s="35">
        <v>640131.80000000005</v>
      </c>
      <c r="AL481" s="35">
        <v>640131.80000000005</v>
      </c>
      <c r="AM481" s="35">
        <v>640131.80000000005</v>
      </c>
      <c r="AN481" s="35">
        <v>640131.80000000005</v>
      </c>
      <c r="AO481" s="35">
        <v>640131.80000000005</v>
      </c>
      <c r="AP481" s="35">
        <v>640131.80000000005</v>
      </c>
      <c r="AQ481" s="35">
        <v>640131.80000000005</v>
      </c>
      <c r="AR481" s="35">
        <v>640131.80000000005</v>
      </c>
      <c r="AS481" s="35">
        <v>640131.80000000005</v>
      </c>
      <c r="AT481" s="35">
        <v>640131.80000000005</v>
      </c>
      <c r="AU481" s="35">
        <v>1431916</v>
      </c>
      <c r="AV481" s="35">
        <v>1431916</v>
      </c>
      <c r="AW481" s="35">
        <v>1431916</v>
      </c>
      <c r="AX481" s="35">
        <v>1431916</v>
      </c>
      <c r="AY481" s="35">
        <v>1431916</v>
      </c>
      <c r="AZ481" s="35">
        <v>1431916</v>
      </c>
      <c r="BA481" s="35">
        <v>1431916</v>
      </c>
      <c r="BB481" s="35">
        <v>1431916</v>
      </c>
      <c r="BC481" s="35">
        <v>1431916</v>
      </c>
      <c r="BD481" s="35">
        <v>1431916</v>
      </c>
      <c r="BE481" s="34"/>
    </row>
    <row r="482" spans="1:57" x14ac:dyDescent="0.25">
      <c r="A482" s="35" t="s">
        <v>859</v>
      </c>
      <c r="B482" s="35">
        <v>13346</v>
      </c>
      <c r="C482" s="35">
        <v>0</v>
      </c>
      <c r="D482" s="35">
        <v>0</v>
      </c>
      <c r="E482" s="35">
        <v>0</v>
      </c>
      <c r="F482" s="35">
        <v>0</v>
      </c>
      <c r="G482" s="35">
        <v>0</v>
      </c>
      <c r="H482" s="35">
        <v>0</v>
      </c>
      <c r="I482" s="35">
        <v>0</v>
      </c>
      <c r="J482" s="35">
        <v>0</v>
      </c>
      <c r="K482" s="35">
        <v>0</v>
      </c>
      <c r="L482" s="35">
        <v>0</v>
      </c>
      <c r="M482" s="35" t="s">
        <v>829</v>
      </c>
      <c r="N482" s="35" t="s">
        <v>830</v>
      </c>
      <c r="O482" s="35" t="s">
        <v>2</v>
      </c>
      <c r="P482" s="35">
        <v>13346</v>
      </c>
      <c r="Q482" s="35">
        <v>800000</v>
      </c>
      <c r="R482" s="35">
        <v>56266.95</v>
      </c>
      <c r="S482" s="35">
        <v>409964.3</v>
      </c>
      <c r="T482" s="35">
        <v>124368</v>
      </c>
      <c r="U482" s="35">
        <v>285596.3</v>
      </c>
      <c r="V482" s="35">
        <v>0.69663699999999995</v>
      </c>
      <c r="W482" s="35">
        <v>792510.3</v>
      </c>
      <c r="X482" s="35">
        <v>194615.2</v>
      </c>
      <c r="Y482" s="35">
        <v>597895.1</v>
      </c>
      <c r="Z482" s="35">
        <v>0.75443199999999999</v>
      </c>
      <c r="AA482" s="35">
        <v>0</v>
      </c>
      <c r="AB482" s="35">
        <v>0</v>
      </c>
      <c r="AC482" s="35">
        <v>0</v>
      </c>
      <c r="AD482" s="35">
        <v>0</v>
      </c>
      <c r="AE482" s="35">
        <v>0</v>
      </c>
      <c r="AF482" s="35">
        <v>0</v>
      </c>
      <c r="AG482" s="35">
        <v>0</v>
      </c>
      <c r="AH482" s="35">
        <v>0</v>
      </c>
      <c r="AI482" s="35">
        <v>26639.19</v>
      </c>
      <c r="AJ482" s="35">
        <v>-571256</v>
      </c>
      <c r="AK482" s="35">
        <v>0</v>
      </c>
      <c r="AL482" s="35">
        <v>0</v>
      </c>
      <c r="AM482" s="35">
        <v>0</v>
      </c>
      <c r="AN482" s="35">
        <v>0</v>
      </c>
      <c r="AO482" s="35">
        <v>0</v>
      </c>
      <c r="AP482" s="35">
        <v>0</v>
      </c>
      <c r="AQ482" s="35">
        <v>0</v>
      </c>
      <c r="AR482" s="35">
        <v>0</v>
      </c>
      <c r="AS482" s="35">
        <v>0</v>
      </c>
      <c r="AT482" s="35">
        <v>0</v>
      </c>
      <c r="AU482" s="35">
        <v>0</v>
      </c>
      <c r="AV482" s="35">
        <v>0</v>
      </c>
      <c r="AW482" s="35">
        <v>0</v>
      </c>
      <c r="AX482" s="35">
        <v>0</v>
      </c>
      <c r="AY482" s="35">
        <v>0</v>
      </c>
      <c r="AZ482" s="35">
        <v>0</v>
      </c>
      <c r="BA482" s="35">
        <v>0</v>
      </c>
      <c r="BB482" s="35">
        <v>0</v>
      </c>
      <c r="BC482" s="35">
        <v>0</v>
      </c>
      <c r="BD482" s="35">
        <v>0</v>
      </c>
      <c r="BE482" s="34"/>
    </row>
    <row r="483" spans="1:57" x14ac:dyDescent="0.25">
      <c r="A483" s="35" t="s">
        <v>583</v>
      </c>
      <c r="B483" s="35">
        <v>13349</v>
      </c>
      <c r="C483" s="35">
        <v>0</v>
      </c>
      <c r="D483" s="35">
        <v>0</v>
      </c>
      <c r="E483" s="35">
        <v>0</v>
      </c>
      <c r="F483" s="35">
        <v>0</v>
      </c>
      <c r="G483" s="35">
        <v>0</v>
      </c>
      <c r="H483" s="35">
        <v>0</v>
      </c>
      <c r="I483" s="35">
        <v>0</v>
      </c>
      <c r="J483" s="35">
        <v>0</v>
      </c>
      <c r="K483" s="35">
        <v>0</v>
      </c>
      <c r="L483" s="35">
        <v>0</v>
      </c>
      <c r="M483" s="35" t="s">
        <v>829</v>
      </c>
      <c r="N483" s="35" t="s">
        <v>830</v>
      </c>
      <c r="O483" s="35" t="s">
        <v>2</v>
      </c>
      <c r="P483" s="35">
        <v>13349</v>
      </c>
      <c r="Q483" s="35">
        <v>800000</v>
      </c>
      <c r="R483" s="35">
        <v>28133.48</v>
      </c>
      <c r="S483" s="35">
        <v>1601038</v>
      </c>
      <c r="T483" s="35">
        <v>1540251</v>
      </c>
      <c r="U483" s="35">
        <v>60787.06</v>
      </c>
      <c r="V483" s="35">
        <v>3.7967000000000001E-2</v>
      </c>
      <c r="W483" s="35">
        <v>884048.7</v>
      </c>
      <c r="X483" s="35">
        <v>808743.8</v>
      </c>
      <c r="Y483" s="35">
        <v>75304.850000000006</v>
      </c>
      <c r="Z483" s="35">
        <v>8.5181999999999994E-2</v>
      </c>
      <c r="AA483" s="35">
        <v>371282.2</v>
      </c>
      <c r="AB483" s="35">
        <v>345782.9</v>
      </c>
      <c r="AC483" s="35">
        <v>25499.34</v>
      </c>
      <c r="AD483" s="35">
        <v>6.8679000000000004E-2</v>
      </c>
      <c r="AE483" s="35">
        <v>307294.90000000002</v>
      </c>
      <c r="AF483" s="35">
        <v>279781.8</v>
      </c>
      <c r="AG483" s="35">
        <v>27513.14</v>
      </c>
      <c r="AH483" s="35">
        <v>8.9533000000000001E-2</v>
      </c>
      <c r="AI483" s="35">
        <v>-62388.6</v>
      </c>
      <c r="AJ483" s="35">
        <v>-110180</v>
      </c>
      <c r="AK483" s="35">
        <v>307294.90000000002</v>
      </c>
      <c r="AL483" s="35">
        <v>307294.90000000002</v>
      </c>
      <c r="AM483" s="35">
        <v>307294.90000000002</v>
      </c>
      <c r="AN483" s="35">
        <v>307294.90000000002</v>
      </c>
      <c r="AO483" s="35">
        <v>307294.90000000002</v>
      </c>
      <c r="AP483" s="35">
        <v>307294.90000000002</v>
      </c>
      <c r="AQ483" s="35">
        <v>307294.90000000002</v>
      </c>
      <c r="AR483" s="35">
        <v>307294.90000000002</v>
      </c>
      <c r="AS483" s="35">
        <v>307294.90000000002</v>
      </c>
      <c r="AT483" s="35">
        <v>307294.90000000002</v>
      </c>
      <c r="AU483" s="35">
        <v>371282.2</v>
      </c>
      <c r="AV483" s="35">
        <v>371282.2</v>
      </c>
      <c r="AW483" s="35">
        <v>371282.2</v>
      </c>
      <c r="AX483" s="35">
        <v>371282.2</v>
      </c>
      <c r="AY483" s="35">
        <v>371282.2</v>
      </c>
      <c r="AZ483" s="35">
        <v>371282.2</v>
      </c>
      <c r="BA483" s="35">
        <v>371282.2</v>
      </c>
      <c r="BB483" s="35">
        <v>371282.2</v>
      </c>
      <c r="BC483" s="35">
        <v>371282.2</v>
      </c>
      <c r="BD483" s="35">
        <v>371282.2</v>
      </c>
      <c r="BE483" s="34"/>
    </row>
    <row r="484" spans="1:57" x14ac:dyDescent="0.25">
      <c r="A484" s="35" t="s">
        <v>860</v>
      </c>
      <c r="B484" s="35">
        <v>13350</v>
      </c>
      <c r="C484" s="35">
        <v>0</v>
      </c>
      <c r="D484" s="35">
        <v>0</v>
      </c>
      <c r="E484" s="35">
        <v>0</v>
      </c>
      <c r="F484" s="35">
        <v>0</v>
      </c>
      <c r="G484" s="35">
        <v>0</v>
      </c>
      <c r="H484" s="35">
        <v>0</v>
      </c>
      <c r="I484" s="35">
        <v>0</v>
      </c>
      <c r="J484" s="35">
        <v>0</v>
      </c>
      <c r="K484" s="35">
        <v>0</v>
      </c>
      <c r="L484" s="35">
        <v>0</v>
      </c>
      <c r="M484" s="35" t="s">
        <v>829</v>
      </c>
      <c r="N484" s="35" t="s">
        <v>830</v>
      </c>
      <c r="O484" s="35" t="s">
        <v>2</v>
      </c>
      <c r="P484" s="35">
        <v>13350</v>
      </c>
      <c r="Q484" s="35">
        <v>800000</v>
      </c>
      <c r="R484" s="35">
        <v>28133.48</v>
      </c>
      <c r="S484" s="35">
        <v>358461.2</v>
      </c>
      <c r="T484" s="35">
        <v>358461.2</v>
      </c>
      <c r="U484" s="35">
        <v>0</v>
      </c>
      <c r="V484" s="35">
        <v>0</v>
      </c>
      <c r="W484" s="35">
        <v>32296.09</v>
      </c>
      <c r="X484" s="35">
        <v>32296.09</v>
      </c>
      <c r="Y484" s="35">
        <v>0</v>
      </c>
      <c r="Z484" s="35">
        <v>0</v>
      </c>
      <c r="AA484" s="35">
        <v>0</v>
      </c>
      <c r="AB484" s="35">
        <v>0</v>
      </c>
      <c r="AC484" s="35">
        <v>0</v>
      </c>
      <c r="AD484" s="35">
        <v>0</v>
      </c>
      <c r="AE484" s="35">
        <v>0</v>
      </c>
      <c r="AF484" s="35">
        <v>0</v>
      </c>
      <c r="AG484" s="35">
        <v>0</v>
      </c>
      <c r="AH484" s="35">
        <v>0</v>
      </c>
      <c r="AI484" s="35">
        <v>-182263</v>
      </c>
      <c r="AJ484" s="35">
        <v>-182263</v>
      </c>
      <c r="AK484" s="35">
        <v>0</v>
      </c>
      <c r="AL484" s="35">
        <v>0</v>
      </c>
      <c r="AM484" s="35">
        <v>0</v>
      </c>
      <c r="AN484" s="35">
        <v>0</v>
      </c>
      <c r="AO484" s="35">
        <v>0</v>
      </c>
      <c r="AP484" s="35">
        <v>0</v>
      </c>
      <c r="AQ484" s="35">
        <v>0</v>
      </c>
      <c r="AR484" s="35">
        <v>0</v>
      </c>
      <c r="AS484" s="35">
        <v>0</v>
      </c>
      <c r="AT484" s="35">
        <v>0</v>
      </c>
      <c r="AU484" s="35">
        <v>0</v>
      </c>
      <c r="AV484" s="35">
        <v>0</v>
      </c>
      <c r="AW484" s="35">
        <v>0</v>
      </c>
      <c r="AX484" s="35">
        <v>0</v>
      </c>
      <c r="AY484" s="35">
        <v>0</v>
      </c>
      <c r="AZ484" s="35">
        <v>0</v>
      </c>
      <c r="BA484" s="35">
        <v>0</v>
      </c>
      <c r="BB484" s="35">
        <v>0</v>
      </c>
      <c r="BC484" s="35">
        <v>0</v>
      </c>
      <c r="BD484" s="35">
        <v>0</v>
      </c>
      <c r="BE484" s="34"/>
    </row>
    <row r="485" spans="1:57" x14ac:dyDescent="0.25">
      <c r="A485" s="35" t="s">
        <v>670</v>
      </c>
      <c r="B485" s="35">
        <v>13352</v>
      </c>
      <c r="C485" s="35">
        <v>0</v>
      </c>
      <c r="D485" s="35">
        <v>0</v>
      </c>
      <c r="E485" s="35">
        <v>0</v>
      </c>
      <c r="F485" s="35">
        <v>0</v>
      </c>
      <c r="G485" s="35">
        <v>0</v>
      </c>
      <c r="H485" s="35">
        <v>0</v>
      </c>
      <c r="I485" s="35">
        <v>0</v>
      </c>
      <c r="J485" s="35">
        <v>0</v>
      </c>
      <c r="K485" s="35">
        <v>0</v>
      </c>
      <c r="L485" s="35">
        <v>0</v>
      </c>
      <c r="M485" s="35" t="s">
        <v>829</v>
      </c>
      <c r="N485" s="35" t="s">
        <v>830</v>
      </c>
      <c r="O485" s="35" t="s">
        <v>2</v>
      </c>
      <c r="P485" s="35">
        <v>13352</v>
      </c>
      <c r="Q485" s="35">
        <v>800000</v>
      </c>
      <c r="R485" s="35">
        <v>61893.65</v>
      </c>
      <c r="S485" s="35">
        <v>3290967</v>
      </c>
      <c r="T485" s="35">
        <v>2672991</v>
      </c>
      <c r="U485" s="35">
        <v>617975.80000000005</v>
      </c>
      <c r="V485" s="35">
        <v>0.187779</v>
      </c>
      <c r="W485" s="35">
        <v>2031219</v>
      </c>
      <c r="X485" s="35">
        <v>776977.6</v>
      </c>
      <c r="Y485" s="35">
        <v>1254241</v>
      </c>
      <c r="Z485" s="35">
        <v>0.61748199999999998</v>
      </c>
      <c r="AA485" s="35">
        <v>629311.6</v>
      </c>
      <c r="AB485" s="35">
        <v>629311.6</v>
      </c>
      <c r="AC485" s="35">
        <v>0</v>
      </c>
      <c r="AD485" s="35">
        <v>0</v>
      </c>
      <c r="AE485" s="35">
        <v>9404.6659999999993</v>
      </c>
      <c r="AF485" s="35">
        <v>9404.6659999999993</v>
      </c>
      <c r="AG485" s="35">
        <v>0</v>
      </c>
      <c r="AH485" s="35">
        <v>0</v>
      </c>
      <c r="AI485" s="35">
        <v>626110.69999999995</v>
      </c>
      <c r="AJ485" s="35">
        <v>-628131</v>
      </c>
      <c r="AK485" s="35">
        <v>9404.6659999999993</v>
      </c>
      <c r="AL485" s="35">
        <v>9404.6659999999993</v>
      </c>
      <c r="AM485" s="35">
        <v>9404.6659999999993</v>
      </c>
      <c r="AN485" s="35">
        <v>9404.6659999999993</v>
      </c>
      <c r="AO485" s="35">
        <v>9404.6659999999993</v>
      </c>
      <c r="AP485" s="35">
        <v>9404.6659999999993</v>
      </c>
      <c r="AQ485" s="35">
        <v>9404.6659999999993</v>
      </c>
      <c r="AR485" s="35">
        <v>9404.6659999999993</v>
      </c>
      <c r="AS485" s="35">
        <v>9404.6659999999993</v>
      </c>
      <c r="AT485" s="35">
        <v>9404.6659999999993</v>
      </c>
      <c r="AU485" s="35">
        <v>629311.6</v>
      </c>
      <c r="AV485" s="35">
        <v>629311.6</v>
      </c>
      <c r="AW485" s="35">
        <v>629311.6</v>
      </c>
      <c r="AX485" s="35">
        <v>629311.6</v>
      </c>
      <c r="AY485" s="35">
        <v>629311.6</v>
      </c>
      <c r="AZ485" s="35">
        <v>629311.6</v>
      </c>
      <c r="BA485" s="35">
        <v>629311.6</v>
      </c>
      <c r="BB485" s="35">
        <v>629311.6</v>
      </c>
      <c r="BC485" s="35">
        <v>629311.6</v>
      </c>
      <c r="BD485" s="35">
        <v>629311.6</v>
      </c>
      <c r="BE485" s="34"/>
    </row>
    <row r="486" spans="1:57" x14ac:dyDescent="0.25">
      <c r="A486" s="35" t="s">
        <v>861</v>
      </c>
      <c r="B486" s="35">
        <v>13353</v>
      </c>
      <c r="C486" s="35">
        <v>0</v>
      </c>
      <c r="D486" s="35">
        <v>0</v>
      </c>
      <c r="E486" s="35">
        <v>0</v>
      </c>
      <c r="F486" s="35">
        <v>0</v>
      </c>
      <c r="G486" s="35">
        <v>0</v>
      </c>
      <c r="H486" s="35">
        <v>0</v>
      </c>
      <c r="I486" s="35">
        <v>0</v>
      </c>
      <c r="J486" s="35">
        <v>0</v>
      </c>
      <c r="K486" s="35">
        <v>0</v>
      </c>
      <c r="L486" s="35">
        <v>0</v>
      </c>
      <c r="M486" s="35" t="s">
        <v>829</v>
      </c>
      <c r="N486" s="35" t="s">
        <v>830</v>
      </c>
      <c r="O486" s="35" t="s">
        <v>2</v>
      </c>
      <c r="P486" s="35">
        <v>13353</v>
      </c>
      <c r="Q486" s="35">
        <v>800000</v>
      </c>
      <c r="R486" s="35">
        <v>28133.48</v>
      </c>
      <c r="S486" s="35">
        <v>61720.53</v>
      </c>
      <c r="T486" s="35">
        <v>61720.53</v>
      </c>
      <c r="U486" s="35">
        <v>0</v>
      </c>
      <c r="V486" s="35">
        <v>0</v>
      </c>
      <c r="W486" s="35">
        <v>9808.2330000000002</v>
      </c>
      <c r="X486" s="35">
        <v>9808.2330000000002</v>
      </c>
      <c r="Y486" s="35">
        <v>0</v>
      </c>
      <c r="Z486" s="35">
        <v>0</v>
      </c>
      <c r="AA486" s="35">
        <v>0</v>
      </c>
      <c r="AB486" s="35">
        <v>0</v>
      </c>
      <c r="AC486" s="35">
        <v>0</v>
      </c>
      <c r="AD486" s="35">
        <v>0</v>
      </c>
      <c r="AE486" s="35">
        <v>0</v>
      </c>
      <c r="AF486" s="35">
        <v>0</v>
      </c>
      <c r="AG486" s="35">
        <v>0</v>
      </c>
      <c r="AH486" s="35">
        <v>0</v>
      </c>
      <c r="AI486" s="35">
        <v>-137693</v>
      </c>
      <c r="AJ486" s="35">
        <v>-137693</v>
      </c>
      <c r="AK486" s="35">
        <v>0</v>
      </c>
      <c r="AL486" s="35">
        <v>0</v>
      </c>
      <c r="AM486" s="35">
        <v>0</v>
      </c>
      <c r="AN486" s="35">
        <v>0</v>
      </c>
      <c r="AO486" s="35">
        <v>0</v>
      </c>
      <c r="AP486" s="35">
        <v>0</v>
      </c>
      <c r="AQ486" s="35">
        <v>0</v>
      </c>
      <c r="AR486" s="35">
        <v>0</v>
      </c>
      <c r="AS486" s="35">
        <v>0</v>
      </c>
      <c r="AT486" s="35">
        <v>0</v>
      </c>
      <c r="AU486" s="35">
        <v>0</v>
      </c>
      <c r="AV486" s="35">
        <v>0</v>
      </c>
      <c r="AW486" s="35">
        <v>0</v>
      </c>
      <c r="AX486" s="35">
        <v>0</v>
      </c>
      <c r="AY486" s="35">
        <v>0</v>
      </c>
      <c r="AZ486" s="35">
        <v>0</v>
      </c>
      <c r="BA486" s="35">
        <v>0</v>
      </c>
      <c r="BB486" s="35">
        <v>0</v>
      </c>
      <c r="BC486" s="35">
        <v>0</v>
      </c>
      <c r="BD486" s="35">
        <v>0</v>
      </c>
      <c r="BE486" s="34"/>
    </row>
    <row r="487" spans="1:57" x14ac:dyDescent="0.25">
      <c r="A487" s="35" t="s">
        <v>862</v>
      </c>
      <c r="B487" s="35">
        <v>13355</v>
      </c>
      <c r="C487" s="35">
        <v>0</v>
      </c>
      <c r="D487" s="35">
        <v>0</v>
      </c>
      <c r="E487" s="35">
        <v>0</v>
      </c>
      <c r="F487" s="35">
        <v>0</v>
      </c>
      <c r="G487" s="35">
        <v>0</v>
      </c>
      <c r="H487" s="35">
        <v>0</v>
      </c>
      <c r="I487" s="35">
        <v>0</v>
      </c>
      <c r="J487" s="35">
        <v>0</v>
      </c>
      <c r="K487" s="35">
        <v>0</v>
      </c>
      <c r="L487" s="35">
        <v>0</v>
      </c>
      <c r="M487" s="35" t="s">
        <v>829</v>
      </c>
      <c r="N487" s="35" t="s">
        <v>830</v>
      </c>
      <c r="O487" s="35" t="s">
        <v>2</v>
      </c>
      <c r="P487" s="35">
        <v>13355</v>
      </c>
      <c r="Q487" s="35">
        <v>800000</v>
      </c>
      <c r="R487" s="35">
        <v>28133.48</v>
      </c>
      <c r="S487" s="35">
        <v>1341.0530000000001</v>
      </c>
      <c r="T487" s="35">
        <v>1341.0530000000001</v>
      </c>
      <c r="U487" s="35">
        <v>0</v>
      </c>
      <c r="V487" s="35">
        <v>0</v>
      </c>
      <c r="W487" s="35">
        <v>505.27569999999997</v>
      </c>
      <c r="X487" s="35">
        <v>505.27569999999997</v>
      </c>
      <c r="Y487" s="35">
        <v>0</v>
      </c>
      <c r="Z487" s="35">
        <v>0</v>
      </c>
      <c r="AA487" s="35">
        <v>0</v>
      </c>
      <c r="AB487" s="35">
        <v>0</v>
      </c>
      <c r="AC487" s="35">
        <v>0</v>
      </c>
      <c r="AD487" s="35">
        <v>0</v>
      </c>
      <c r="AE487" s="35">
        <v>0</v>
      </c>
      <c r="AF487" s="35">
        <v>0</v>
      </c>
      <c r="AG487" s="35">
        <v>0</v>
      </c>
      <c r="AH487" s="35">
        <v>0</v>
      </c>
      <c r="AI487" s="35">
        <v>-137693</v>
      </c>
      <c r="AJ487" s="35">
        <v>-137693</v>
      </c>
      <c r="AK487" s="35">
        <v>0</v>
      </c>
      <c r="AL487" s="35">
        <v>0</v>
      </c>
      <c r="AM487" s="35">
        <v>0</v>
      </c>
      <c r="AN487" s="35">
        <v>0</v>
      </c>
      <c r="AO487" s="35">
        <v>0</v>
      </c>
      <c r="AP487" s="35">
        <v>0</v>
      </c>
      <c r="AQ487" s="35">
        <v>0</v>
      </c>
      <c r="AR487" s="35">
        <v>0</v>
      </c>
      <c r="AS487" s="35">
        <v>0</v>
      </c>
      <c r="AT487" s="35">
        <v>0</v>
      </c>
      <c r="AU487" s="35">
        <v>0</v>
      </c>
      <c r="AV487" s="35">
        <v>0</v>
      </c>
      <c r="AW487" s="35">
        <v>0</v>
      </c>
      <c r="AX487" s="35">
        <v>0</v>
      </c>
      <c r="AY487" s="35">
        <v>0</v>
      </c>
      <c r="AZ487" s="35">
        <v>0</v>
      </c>
      <c r="BA487" s="35">
        <v>0</v>
      </c>
      <c r="BB487" s="35">
        <v>0</v>
      </c>
      <c r="BC487" s="35">
        <v>0</v>
      </c>
      <c r="BD487" s="35">
        <v>0</v>
      </c>
      <c r="BE487" s="34"/>
    </row>
    <row r="488" spans="1:57" x14ac:dyDescent="0.25">
      <c r="A488" s="35" t="s">
        <v>154</v>
      </c>
      <c r="B488" s="35">
        <v>13358</v>
      </c>
      <c r="C488" s="35">
        <v>0</v>
      </c>
      <c r="D488" s="35">
        <v>0</v>
      </c>
      <c r="E488" s="35">
        <v>0</v>
      </c>
      <c r="F488" s="35">
        <v>0</v>
      </c>
      <c r="G488" s="35">
        <v>0</v>
      </c>
      <c r="H488" s="35">
        <v>0</v>
      </c>
      <c r="I488" s="35">
        <v>0</v>
      </c>
      <c r="J488" s="35">
        <v>0</v>
      </c>
      <c r="K488" s="35">
        <v>0</v>
      </c>
      <c r="L488" s="35">
        <v>0</v>
      </c>
      <c r="M488" s="35" t="s">
        <v>829</v>
      </c>
      <c r="N488" s="35" t="s">
        <v>830</v>
      </c>
      <c r="O488" s="35" t="s">
        <v>2</v>
      </c>
      <c r="P488" s="35">
        <v>13358</v>
      </c>
      <c r="Q488" s="35">
        <v>800000</v>
      </c>
      <c r="R488" s="35">
        <v>61893.65</v>
      </c>
      <c r="S488" s="35">
        <v>15269947</v>
      </c>
      <c r="T488" s="35">
        <v>7233324</v>
      </c>
      <c r="U488" s="35">
        <v>8036623</v>
      </c>
      <c r="V488" s="35">
        <v>0.52630299999999997</v>
      </c>
      <c r="W488" s="35">
        <v>11974587</v>
      </c>
      <c r="X488" s="35">
        <v>3978221</v>
      </c>
      <c r="Y488" s="35">
        <v>7996366</v>
      </c>
      <c r="Z488" s="35">
        <v>0.66777799999999998</v>
      </c>
      <c r="AA488" s="35">
        <v>10707532</v>
      </c>
      <c r="AB488" s="35">
        <v>3188651</v>
      </c>
      <c r="AC488" s="35">
        <v>7518881</v>
      </c>
      <c r="AD488" s="35">
        <v>0.70220499999999997</v>
      </c>
      <c r="AE488" s="35">
        <v>9084392</v>
      </c>
      <c r="AF488" s="35">
        <v>2193371</v>
      </c>
      <c r="AG488" s="35">
        <v>6891021</v>
      </c>
      <c r="AH488" s="35">
        <v>0.75855600000000001</v>
      </c>
      <c r="AI488" s="35">
        <v>7367078</v>
      </c>
      <c r="AJ488" s="35">
        <v>6261732</v>
      </c>
      <c r="AK488" s="35">
        <v>9084392</v>
      </c>
      <c r="AL488" s="35">
        <v>9084392</v>
      </c>
      <c r="AM488" s="35">
        <v>9084392</v>
      </c>
      <c r="AN488" s="35">
        <v>9084392</v>
      </c>
      <c r="AO488" s="35">
        <v>9084392</v>
      </c>
      <c r="AP488" s="35">
        <v>9084392</v>
      </c>
      <c r="AQ488" s="35">
        <v>9084392</v>
      </c>
      <c r="AR488" s="35">
        <v>9084392</v>
      </c>
      <c r="AS488" s="35">
        <v>9084392</v>
      </c>
      <c r="AT488" s="35">
        <v>9084392</v>
      </c>
      <c r="AU488" s="35">
        <v>10707532</v>
      </c>
      <c r="AV488" s="35">
        <v>10707532</v>
      </c>
      <c r="AW488" s="35">
        <v>10707532</v>
      </c>
      <c r="AX488" s="35">
        <v>10707532</v>
      </c>
      <c r="AY488" s="35">
        <v>10707532</v>
      </c>
      <c r="AZ488" s="35">
        <v>10707532</v>
      </c>
      <c r="BA488" s="35">
        <v>10707532</v>
      </c>
      <c r="BB488" s="35">
        <v>10707532</v>
      </c>
      <c r="BC488" s="35">
        <v>10707532</v>
      </c>
      <c r="BD488" s="35">
        <v>10707532</v>
      </c>
      <c r="BE488" s="34"/>
    </row>
    <row r="489" spans="1:57" x14ac:dyDescent="0.25">
      <c r="A489" s="35" t="s">
        <v>672</v>
      </c>
      <c r="B489" s="35">
        <v>13360</v>
      </c>
      <c r="C489" s="35">
        <v>0</v>
      </c>
      <c r="D489" s="35">
        <v>0</v>
      </c>
      <c r="E489" s="35">
        <v>0</v>
      </c>
      <c r="F489" s="35">
        <v>0</v>
      </c>
      <c r="G489" s="35">
        <v>0</v>
      </c>
      <c r="H489" s="35">
        <v>0</v>
      </c>
      <c r="I489" s="35">
        <v>0</v>
      </c>
      <c r="J489" s="35">
        <v>0</v>
      </c>
      <c r="K489" s="35">
        <v>0</v>
      </c>
      <c r="L489" s="35">
        <v>0</v>
      </c>
      <c r="M489" s="35" t="s">
        <v>829</v>
      </c>
      <c r="N489" s="35" t="s">
        <v>830</v>
      </c>
      <c r="O489" s="35" t="s">
        <v>2</v>
      </c>
      <c r="P489" s="35">
        <v>13360</v>
      </c>
      <c r="Q489" s="35">
        <v>800000</v>
      </c>
      <c r="R489" s="35">
        <v>28133.48</v>
      </c>
      <c r="S489" s="35">
        <v>31056.54</v>
      </c>
      <c r="T489" s="35">
        <v>31056.54</v>
      </c>
      <c r="U489" s="35">
        <v>0</v>
      </c>
      <c r="V489" s="35">
        <v>0</v>
      </c>
      <c r="W489" s="35">
        <v>14262.92</v>
      </c>
      <c r="X489" s="35">
        <v>14262.92</v>
      </c>
      <c r="Y489" s="35">
        <v>0</v>
      </c>
      <c r="Z489" s="35">
        <v>0</v>
      </c>
      <c r="AA489" s="35">
        <v>9092.6319999999996</v>
      </c>
      <c r="AB489" s="35">
        <v>9092.6319999999996</v>
      </c>
      <c r="AC489" s="35">
        <v>0</v>
      </c>
      <c r="AD489" s="35">
        <v>0</v>
      </c>
      <c r="AE489" s="35">
        <v>13454.77</v>
      </c>
      <c r="AF489" s="35">
        <v>13454.77</v>
      </c>
      <c r="AG489" s="35">
        <v>0</v>
      </c>
      <c r="AH489" s="35">
        <v>0</v>
      </c>
      <c r="AI489" s="35">
        <v>-137693</v>
      </c>
      <c r="AJ489" s="35">
        <v>-137693</v>
      </c>
      <c r="AK489" s="35">
        <v>13454.77</v>
      </c>
      <c r="AL489" s="35">
        <v>13454.77</v>
      </c>
      <c r="AM489" s="35">
        <v>13454.77</v>
      </c>
      <c r="AN489" s="35">
        <v>13454.77</v>
      </c>
      <c r="AO489" s="35">
        <v>13454.77</v>
      </c>
      <c r="AP489" s="35">
        <v>13454.77</v>
      </c>
      <c r="AQ489" s="35">
        <v>13454.77</v>
      </c>
      <c r="AR489" s="35">
        <v>13454.77</v>
      </c>
      <c r="AS489" s="35">
        <v>13454.77</v>
      </c>
      <c r="AT489" s="35">
        <v>13454.77</v>
      </c>
      <c r="AU489" s="35">
        <v>9092.6319999999996</v>
      </c>
      <c r="AV489" s="35">
        <v>9092.6319999999996</v>
      </c>
      <c r="AW489" s="35">
        <v>9092.6319999999996</v>
      </c>
      <c r="AX489" s="35">
        <v>9092.6319999999996</v>
      </c>
      <c r="AY489" s="35">
        <v>9092.6319999999996</v>
      </c>
      <c r="AZ489" s="35">
        <v>9092.6319999999996</v>
      </c>
      <c r="BA489" s="35">
        <v>9092.6319999999996</v>
      </c>
      <c r="BB489" s="35">
        <v>9092.6319999999996</v>
      </c>
      <c r="BC489" s="35">
        <v>9092.6319999999996</v>
      </c>
      <c r="BD489" s="35">
        <v>9092.6319999999996</v>
      </c>
      <c r="BE489" s="34"/>
    </row>
    <row r="490" spans="1:57" x14ac:dyDescent="0.25">
      <c r="A490" s="35" t="s">
        <v>863</v>
      </c>
      <c r="B490" s="35">
        <v>13362</v>
      </c>
      <c r="C490" s="35">
        <v>0</v>
      </c>
      <c r="D490" s="35">
        <v>0</v>
      </c>
      <c r="E490" s="35">
        <v>0</v>
      </c>
      <c r="F490" s="35">
        <v>0</v>
      </c>
      <c r="G490" s="35">
        <v>0</v>
      </c>
      <c r="H490" s="35">
        <v>0</v>
      </c>
      <c r="I490" s="35">
        <v>0</v>
      </c>
      <c r="J490" s="35">
        <v>0</v>
      </c>
      <c r="K490" s="35">
        <v>0</v>
      </c>
      <c r="L490" s="35">
        <v>0</v>
      </c>
      <c r="M490" s="35" t="s">
        <v>829</v>
      </c>
      <c r="N490" s="35" t="s">
        <v>830</v>
      </c>
      <c r="O490" s="35" t="s">
        <v>2</v>
      </c>
      <c r="P490" s="35">
        <v>13362</v>
      </c>
      <c r="Q490" s="35">
        <v>800000</v>
      </c>
      <c r="R490" s="35">
        <v>28133.48</v>
      </c>
      <c r="S490" s="35">
        <v>748201.1</v>
      </c>
      <c r="T490" s="35">
        <v>748201.1</v>
      </c>
      <c r="U490" s="35">
        <v>0</v>
      </c>
      <c r="V490" s="35">
        <v>0</v>
      </c>
      <c r="W490" s="35">
        <v>1073279</v>
      </c>
      <c r="X490" s="35">
        <v>1073279</v>
      </c>
      <c r="Y490" s="35">
        <v>0</v>
      </c>
      <c r="Z490" s="35">
        <v>0</v>
      </c>
      <c r="AA490" s="35">
        <v>0</v>
      </c>
      <c r="AB490" s="35">
        <v>0</v>
      </c>
      <c r="AC490" s="35">
        <v>0</v>
      </c>
      <c r="AD490" s="35">
        <v>0</v>
      </c>
      <c r="AE490" s="35">
        <v>0</v>
      </c>
      <c r="AF490" s="35">
        <v>0</v>
      </c>
      <c r="AG490" s="35">
        <v>0</v>
      </c>
      <c r="AH490" s="35">
        <v>0</v>
      </c>
      <c r="AI490" s="35">
        <v>-137693</v>
      </c>
      <c r="AJ490" s="35">
        <v>-137693</v>
      </c>
      <c r="AK490" s="35">
        <v>0</v>
      </c>
      <c r="AL490" s="35">
        <v>0</v>
      </c>
      <c r="AM490" s="35">
        <v>0</v>
      </c>
      <c r="AN490" s="35">
        <v>0</v>
      </c>
      <c r="AO490" s="35">
        <v>0</v>
      </c>
      <c r="AP490" s="35">
        <v>0</v>
      </c>
      <c r="AQ490" s="35">
        <v>0</v>
      </c>
      <c r="AR490" s="35">
        <v>0</v>
      </c>
      <c r="AS490" s="35">
        <v>0</v>
      </c>
      <c r="AT490" s="35">
        <v>0</v>
      </c>
      <c r="AU490" s="35">
        <v>0</v>
      </c>
      <c r="AV490" s="35">
        <v>0</v>
      </c>
      <c r="AW490" s="35">
        <v>0</v>
      </c>
      <c r="AX490" s="35">
        <v>0</v>
      </c>
      <c r="AY490" s="35">
        <v>0</v>
      </c>
      <c r="AZ490" s="35">
        <v>0</v>
      </c>
      <c r="BA490" s="35">
        <v>0</v>
      </c>
      <c r="BB490" s="35">
        <v>0</v>
      </c>
      <c r="BC490" s="35">
        <v>0</v>
      </c>
      <c r="BD490" s="35">
        <v>0</v>
      </c>
      <c r="BE490" s="34"/>
    </row>
    <row r="491" spans="1:57" x14ac:dyDescent="0.25">
      <c r="A491" s="35" t="s">
        <v>140</v>
      </c>
      <c r="B491" s="35">
        <v>13363</v>
      </c>
      <c r="C491" s="35">
        <v>0</v>
      </c>
      <c r="D491" s="35">
        <v>0</v>
      </c>
      <c r="E491" s="35">
        <v>0</v>
      </c>
      <c r="F491" s="35">
        <v>0</v>
      </c>
      <c r="G491" s="35">
        <v>0</v>
      </c>
      <c r="H491" s="35">
        <v>0</v>
      </c>
      <c r="I491" s="35">
        <v>0</v>
      </c>
      <c r="J491" s="35">
        <v>0</v>
      </c>
      <c r="K491" s="35">
        <v>0</v>
      </c>
      <c r="L491" s="35">
        <v>0</v>
      </c>
      <c r="M491" s="35" t="s">
        <v>829</v>
      </c>
      <c r="N491" s="35" t="s">
        <v>830</v>
      </c>
      <c r="O491" s="35" t="s">
        <v>2</v>
      </c>
      <c r="P491" s="35">
        <v>13363</v>
      </c>
      <c r="Q491" s="35">
        <v>800000</v>
      </c>
      <c r="R491" s="35">
        <v>28133.48</v>
      </c>
      <c r="S491" s="35">
        <v>34902513</v>
      </c>
      <c r="T491" s="35">
        <v>7542978</v>
      </c>
      <c r="U491" s="35">
        <v>27359535</v>
      </c>
      <c r="V491" s="35">
        <v>0.78388400000000003</v>
      </c>
      <c r="W491" s="35">
        <v>18968115</v>
      </c>
      <c r="X491" s="35">
        <v>3279775</v>
      </c>
      <c r="Y491" s="35">
        <v>15688340</v>
      </c>
      <c r="Z491" s="35">
        <v>0.82708999999999999</v>
      </c>
      <c r="AA491" s="35">
        <v>27434856</v>
      </c>
      <c r="AB491" s="35">
        <v>4995397</v>
      </c>
      <c r="AC491" s="35">
        <v>22439459</v>
      </c>
      <c r="AD491" s="35">
        <v>0.81791800000000003</v>
      </c>
      <c r="AE491" s="35">
        <v>12491934</v>
      </c>
      <c r="AF491" s="35">
        <v>2046667</v>
      </c>
      <c r="AG491" s="35">
        <v>10445267</v>
      </c>
      <c r="AH491" s="35">
        <v>0.83616100000000004</v>
      </c>
      <c r="AI491" s="35">
        <v>15550646</v>
      </c>
      <c r="AJ491" s="35">
        <v>10307574</v>
      </c>
      <c r="AK491" s="35">
        <v>12491934</v>
      </c>
      <c r="AL491" s="35">
        <v>12491934</v>
      </c>
      <c r="AM491" s="35">
        <v>12491934</v>
      </c>
      <c r="AN491" s="35">
        <v>12491934</v>
      </c>
      <c r="AO491" s="35">
        <v>12491934</v>
      </c>
      <c r="AP491" s="35">
        <v>12491934</v>
      </c>
      <c r="AQ491" s="35">
        <v>12491934</v>
      </c>
      <c r="AR491" s="35">
        <v>12491934</v>
      </c>
      <c r="AS491" s="35">
        <v>12491934</v>
      </c>
      <c r="AT491" s="35">
        <v>12491934</v>
      </c>
      <c r="AU491" s="35">
        <v>27434856</v>
      </c>
      <c r="AV491" s="35">
        <v>27434856</v>
      </c>
      <c r="AW491" s="35">
        <v>27434856</v>
      </c>
      <c r="AX491" s="35">
        <v>27434856</v>
      </c>
      <c r="AY491" s="35">
        <v>27434856</v>
      </c>
      <c r="AZ491" s="35">
        <v>27434856</v>
      </c>
      <c r="BA491" s="35">
        <v>27434856</v>
      </c>
      <c r="BB491" s="35">
        <v>27434856</v>
      </c>
      <c r="BC491" s="35">
        <v>27434856</v>
      </c>
      <c r="BD491" s="35">
        <v>27434856</v>
      </c>
      <c r="BE491" s="34"/>
    </row>
    <row r="492" spans="1:57" x14ac:dyDescent="0.25">
      <c r="A492" s="35" t="s">
        <v>329</v>
      </c>
      <c r="B492" s="35">
        <v>13364</v>
      </c>
      <c r="C492" s="35">
        <v>0</v>
      </c>
      <c r="D492" s="35">
        <v>0</v>
      </c>
      <c r="E492" s="35">
        <v>0</v>
      </c>
      <c r="F492" s="35">
        <v>0</v>
      </c>
      <c r="G492" s="35">
        <v>0</v>
      </c>
      <c r="H492" s="35">
        <v>0</v>
      </c>
      <c r="I492" s="35">
        <v>0</v>
      </c>
      <c r="J492" s="35">
        <v>0</v>
      </c>
      <c r="K492" s="35">
        <v>0</v>
      </c>
      <c r="L492" s="35">
        <v>0</v>
      </c>
      <c r="M492" s="35" t="s">
        <v>829</v>
      </c>
      <c r="N492" s="35" t="s">
        <v>830</v>
      </c>
      <c r="O492" s="35" t="s">
        <v>2</v>
      </c>
      <c r="P492" s="35">
        <v>13364</v>
      </c>
      <c r="Q492" s="35">
        <v>800000</v>
      </c>
      <c r="R492" s="35">
        <v>28133.48</v>
      </c>
      <c r="S492" s="35">
        <v>6549111</v>
      </c>
      <c r="T492" s="35">
        <v>2344064</v>
      </c>
      <c r="U492" s="35">
        <v>4205047</v>
      </c>
      <c r="V492" s="35">
        <v>0.64207899999999996</v>
      </c>
      <c r="W492" s="35">
        <v>6773150</v>
      </c>
      <c r="X492" s="35">
        <v>1914741</v>
      </c>
      <c r="Y492" s="35">
        <v>4858409</v>
      </c>
      <c r="Z492" s="35">
        <v>0.71730400000000005</v>
      </c>
      <c r="AA492" s="35">
        <v>905665.8</v>
      </c>
      <c r="AB492" s="35">
        <v>217898.4</v>
      </c>
      <c r="AC492" s="35">
        <v>687767.4</v>
      </c>
      <c r="AD492" s="35">
        <v>0.759405</v>
      </c>
      <c r="AE492" s="35">
        <v>1104067</v>
      </c>
      <c r="AF492" s="35">
        <v>246304.4</v>
      </c>
      <c r="AG492" s="35">
        <v>857762.9</v>
      </c>
      <c r="AH492" s="35">
        <v>0.77691200000000005</v>
      </c>
      <c r="AI492" s="35">
        <v>4720716</v>
      </c>
      <c r="AJ492" s="35">
        <v>720069.4</v>
      </c>
      <c r="AK492" s="35">
        <v>1104067</v>
      </c>
      <c r="AL492" s="35">
        <v>1104067</v>
      </c>
      <c r="AM492" s="35">
        <v>1104067</v>
      </c>
      <c r="AN492" s="35">
        <v>1104067</v>
      </c>
      <c r="AO492" s="35">
        <v>1104067</v>
      </c>
      <c r="AP492" s="35">
        <v>1104067</v>
      </c>
      <c r="AQ492" s="35">
        <v>1104067</v>
      </c>
      <c r="AR492" s="35">
        <v>1104067</v>
      </c>
      <c r="AS492" s="35">
        <v>1104067</v>
      </c>
      <c r="AT492" s="35">
        <v>1104067</v>
      </c>
      <c r="AU492" s="35">
        <v>905665.8</v>
      </c>
      <c r="AV492" s="35">
        <v>905665.8</v>
      </c>
      <c r="AW492" s="35">
        <v>905665.8</v>
      </c>
      <c r="AX492" s="35">
        <v>905665.8</v>
      </c>
      <c r="AY492" s="35">
        <v>905665.8</v>
      </c>
      <c r="AZ492" s="35">
        <v>905665.8</v>
      </c>
      <c r="BA492" s="35">
        <v>905665.8</v>
      </c>
      <c r="BB492" s="35">
        <v>905665.8</v>
      </c>
      <c r="BC492" s="35">
        <v>905665.8</v>
      </c>
      <c r="BD492" s="35">
        <v>905665.8</v>
      </c>
      <c r="BE492" s="34"/>
    </row>
    <row r="493" spans="1:57" x14ac:dyDescent="0.25">
      <c r="A493" s="35" t="s">
        <v>505</v>
      </c>
      <c r="B493" s="35">
        <v>13365</v>
      </c>
      <c r="C493" s="35">
        <v>0</v>
      </c>
      <c r="D493" s="35">
        <v>0</v>
      </c>
      <c r="E493" s="35">
        <v>0</v>
      </c>
      <c r="F493" s="35">
        <v>0</v>
      </c>
      <c r="G493" s="35">
        <v>0</v>
      </c>
      <c r="H493" s="35">
        <v>0</v>
      </c>
      <c r="I493" s="35">
        <v>0</v>
      </c>
      <c r="J493" s="35">
        <v>0</v>
      </c>
      <c r="K493" s="35">
        <v>0</v>
      </c>
      <c r="L493" s="35">
        <v>0</v>
      </c>
      <c r="M493" s="35" t="s">
        <v>829</v>
      </c>
      <c r="N493" s="35" t="s">
        <v>830</v>
      </c>
      <c r="O493" s="35" t="s">
        <v>2</v>
      </c>
      <c r="P493" s="35">
        <v>13365</v>
      </c>
      <c r="Q493" s="35">
        <v>800000</v>
      </c>
      <c r="R493" s="35">
        <v>46889.13</v>
      </c>
      <c r="S493" s="35">
        <v>4642430</v>
      </c>
      <c r="T493" s="35">
        <v>2636416</v>
      </c>
      <c r="U493" s="35">
        <v>2006013</v>
      </c>
      <c r="V493" s="35">
        <v>0.43210399999999999</v>
      </c>
      <c r="W493" s="35">
        <v>6275982</v>
      </c>
      <c r="X493" s="35">
        <v>2049898</v>
      </c>
      <c r="Y493" s="35">
        <v>4226084</v>
      </c>
      <c r="Z493" s="35">
        <v>0.67337400000000003</v>
      </c>
      <c r="AA493" s="35">
        <v>141813.1</v>
      </c>
      <c r="AB493" s="35">
        <v>72734.12</v>
      </c>
      <c r="AC493" s="35">
        <v>69078.95</v>
      </c>
      <c r="AD493" s="35">
        <v>0.48711300000000002</v>
      </c>
      <c r="AE493" s="35">
        <v>148426.5</v>
      </c>
      <c r="AF493" s="35">
        <v>44422.39</v>
      </c>
      <c r="AG493" s="35">
        <v>104004.2</v>
      </c>
      <c r="AH493" s="35">
        <v>0.70071099999999997</v>
      </c>
      <c r="AI493" s="35">
        <v>3749748</v>
      </c>
      <c r="AJ493" s="35">
        <v>-372332</v>
      </c>
      <c r="AK493" s="35">
        <v>148426.5</v>
      </c>
      <c r="AL493" s="35">
        <v>148426.5</v>
      </c>
      <c r="AM493" s="35">
        <v>148426.5</v>
      </c>
      <c r="AN493" s="35">
        <v>148426.5</v>
      </c>
      <c r="AO493" s="35">
        <v>148426.5</v>
      </c>
      <c r="AP493" s="35">
        <v>148426.5</v>
      </c>
      <c r="AQ493" s="35">
        <v>148426.5</v>
      </c>
      <c r="AR493" s="35">
        <v>148426.5</v>
      </c>
      <c r="AS493" s="35">
        <v>148426.5</v>
      </c>
      <c r="AT493" s="35">
        <v>148426.5</v>
      </c>
      <c r="AU493" s="35">
        <v>141813.1</v>
      </c>
      <c r="AV493" s="35">
        <v>141813.1</v>
      </c>
      <c r="AW493" s="35">
        <v>141813.1</v>
      </c>
      <c r="AX493" s="35">
        <v>141813.1</v>
      </c>
      <c r="AY493" s="35">
        <v>141813.1</v>
      </c>
      <c r="AZ493" s="35">
        <v>141813.1</v>
      </c>
      <c r="BA493" s="35">
        <v>141813.1</v>
      </c>
      <c r="BB493" s="35">
        <v>141813.1</v>
      </c>
      <c r="BC493" s="35">
        <v>141813.1</v>
      </c>
      <c r="BD493" s="35">
        <v>141813.1</v>
      </c>
      <c r="BE493" s="34"/>
    </row>
    <row r="494" spans="1:57" x14ac:dyDescent="0.25">
      <c r="A494" s="35" t="s">
        <v>673</v>
      </c>
      <c r="B494" s="35">
        <v>13366</v>
      </c>
      <c r="C494" s="35">
        <v>0</v>
      </c>
      <c r="D494" s="35">
        <v>0</v>
      </c>
      <c r="E494" s="35">
        <v>0</v>
      </c>
      <c r="F494" s="35">
        <v>0</v>
      </c>
      <c r="G494" s="35">
        <v>0</v>
      </c>
      <c r="H494" s="35">
        <v>0</v>
      </c>
      <c r="I494" s="35">
        <v>0</v>
      </c>
      <c r="J494" s="35">
        <v>0</v>
      </c>
      <c r="K494" s="35">
        <v>0</v>
      </c>
      <c r="L494" s="35">
        <v>0</v>
      </c>
      <c r="M494" s="35" t="s">
        <v>829</v>
      </c>
      <c r="N494" s="35" t="s">
        <v>830</v>
      </c>
      <c r="O494" s="35" t="s">
        <v>2</v>
      </c>
      <c r="P494" s="35">
        <v>13366</v>
      </c>
      <c r="Q494" s="35">
        <v>800000</v>
      </c>
      <c r="R494" s="35">
        <v>28133.48</v>
      </c>
      <c r="S494" s="35">
        <v>50031.14</v>
      </c>
      <c r="T494" s="35">
        <v>50031.14</v>
      </c>
      <c r="U494" s="35">
        <v>0</v>
      </c>
      <c r="V494" s="35">
        <v>0</v>
      </c>
      <c r="W494" s="35">
        <v>523129.2</v>
      </c>
      <c r="X494" s="35">
        <v>523129.2</v>
      </c>
      <c r="Y494" s="35">
        <v>0</v>
      </c>
      <c r="Z494" s="35">
        <v>0</v>
      </c>
      <c r="AA494" s="35">
        <v>38421.050000000003</v>
      </c>
      <c r="AB494" s="35">
        <v>38421.050000000003</v>
      </c>
      <c r="AC494" s="35">
        <v>0</v>
      </c>
      <c r="AD494" s="35">
        <v>0</v>
      </c>
      <c r="AE494" s="35">
        <v>458527.2</v>
      </c>
      <c r="AF494" s="35">
        <v>458527.2</v>
      </c>
      <c r="AG494" s="35">
        <v>0</v>
      </c>
      <c r="AH494" s="35">
        <v>0</v>
      </c>
      <c r="AI494" s="35">
        <v>-137693</v>
      </c>
      <c r="AJ494" s="35">
        <v>-137693</v>
      </c>
      <c r="AK494" s="35">
        <v>458527.2</v>
      </c>
      <c r="AL494" s="35">
        <v>458527.2</v>
      </c>
      <c r="AM494" s="35">
        <v>458527.2</v>
      </c>
      <c r="AN494" s="35">
        <v>458527.2</v>
      </c>
      <c r="AO494" s="35">
        <v>458527.2</v>
      </c>
      <c r="AP494" s="35">
        <v>458527.2</v>
      </c>
      <c r="AQ494" s="35">
        <v>458527.2</v>
      </c>
      <c r="AR494" s="35">
        <v>458527.2</v>
      </c>
      <c r="AS494" s="35">
        <v>458527.2</v>
      </c>
      <c r="AT494" s="35">
        <v>458527.2</v>
      </c>
      <c r="AU494" s="35">
        <v>38421.050000000003</v>
      </c>
      <c r="AV494" s="35">
        <v>38421.050000000003</v>
      </c>
      <c r="AW494" s="35">
        <v>38421.050000000003</v>
      </c>
      <c r="AX494" s="35">
        <v>38421.050000000003</v>
      </c>
      <c r="AY494" s="35">
        <v>38421.050000000003</v>
      </c>
      <c r="AZ494" s="35">
        <v>38421.050000000003</v>
      </c>
      <c r="BA494" s="35">
        <v>38421.050000000003</v>
      </c>
      <c r="BB494" s="35">
        <v>38421.050000000003</v>
      </c>
      <c r="BC494" s="35">
        <v>38421.050000000003</v>
      </c>
      <c r="BD494" s="35">
        <v>38421.050000000003</v>
      </c>
      <c r="BE494" s="34"/>
    </row>
    <row r="495" spans="1:57" x14ac:dyDescent="0.25">
      <c r="A495" s="35" t="s">
        <v>126</v>
      </c>
      <c r="B495" s="35">
        <v>13367</v>
      </c>
      <c r="C495" s="35">
        <v>0</v>
      </c>
      <c r="D495" s="35">
        <v>0</v>
      </c>
      <c r="E495" s="35">
        <v>0</v>
      </c>
      <c r="F495" s="35">
        <v>0</v>
      </c>
      <c r="G495" s="35">
        <v>0</v>
      </c>
      <c r="H495" s="35">
        <v>0</v>
      </c>
      <c r="I495" s="35">
        <v>0</v>
      </c>
      <c r="J495" s="35">
        <v>0</v>
      </c>
      <c r="K495" s="35">
        <v>0</v>
      </c>
      <c r="L495" s="35">
        <v>0</v>
      </c>
      <c r="M495" s="35" t="s">
        <v>829</v>
      </c>
      <c r="N495" s="35" t="s">
        <v>830</v>
      </c>
      <c r="O495" s="35" t="s">
        <v>2</v>
      </c>
      <c r="P495" s="35">
        <v>13367</v>
      </c>
      <c r="Q495" s="35">
        <v>800000</v>
      </c>
      <c r="R495" s="35">
        <v>28133.48</v>
      </c>
      <c r="S495" s="35">
        <v>22688703</v>
      </c>
      <c r="T495" s="35">
        <v>6705108</v>
      </c>
      <c r="U495" s="35">
        <v>15983595</v>
      </c>
      <c r="V495" s="35">
        <v>0.70447400000000004</v>
      </c>
      <c r="W495" s="31">
        <v>239000000</v>
      </c>
      <c r="X495" s="35">
        <v>56101474</v>
      </c>
      <c r="Y495" s="31">
        <v>183000000</v>
      </c>
      <c r="Z495" s="35">
        <v>0.76546800000000004</v>
      </c>
      <c r="AA495" s="35">
        <v>10888302</v>
      </c>
      <c r="AB495" s="35">
        <v>3073536</v>
      </c>
      <c r="AC495" s="35">
        <v>7814766</v>
      </c>
      <c r="AD495" s="35">
        <v>0.71772100000000005</v>
      </c>
      <c r="AE495" s="31">
        <v>127000000</v>
      </c>
      <c r="AF495" s="35">
        <v>36385837</v>
      </c>
      <c r="AG495" s="35">
        <v>90391863</v>
      </c>
      <c r="AH495" s="35">
        <v>0.71299500000000005</v>
      </c>
      <c r="AI495" s="31">
        <v>183000000</v>
      </c>
      <c r="AJ495" s="35">
        <v>90254170</v>
      </c>
      <c r="AK495" s="31">
        <v>127000000</v>
      </c>
      <c r="AL495" s="31">
        <v>127000000</v>
      </c>
      <c r="AM495" s="31">
        <v>127000000</v>
      </c>
      <c r="AN495" s="31">
        <v>127000000</v>
      </c>
      <c r="AO495" s="31">
        <v>127000000</v>
      </c>
      <c r="AP495" s="31">
        <v>127000000</v>
      </c>
      <c r="AQ495" s="31">
        <v>127000000</v>
      </c>
      <c r="AR495" s="31">
        <v>127000000</v>
      </c>
      <c r="AS495" s="31">
        <v>127000000</v>
      </c>
      <c r="AT495" s="31">
        <v>127000000</v>
      </c>
      <c r="AU495" s="35">
        <v>10888302</v>
      </c>
      <c r="AV495" s="35">
        <v>10888302</v>
      </c>
      <c r="AW495" s="35">
        <v>10888302</v>
      </c>
      <c r="AX495" s="35">
        <v>10888302</v>
      </c>
      <c r="AY495" s="35">
        <v>10888302</v>
      </c>
      <c r="AZ495" s="35">
        <v>10888302</v>
      </c>
      <c r="BA495" s="35">
        <v>10888302</v>
      </c>
      <c r="BB495" s="35">
        <v>10888302</v>
      </c>
      <c r="BC495" s="35">
        <v>10888302</v>
      </c>
      <c r="BD495" s="35">
        <v>10888302</v>
      </c>
      <c r="BE495" s="34"/>
    </row>
    <row r="496" spans="1:57" x14ac:dyDescent="0.25">
      <c r="A496" s="35" t="s">
        <v>674</v>
      </c>
      <c r="B496" s="35">
        <v>13368</v>
      </c>
      <c r="C496" s="35">
        <v>0</v>
      </c>
      <c r="D496" s="35">
        <v>0</v>
      </c>
      <c r="E496" s="35">
        <v>0</v>
      </c>
      <c r="F496" s="35">
        <v>0</v>
      </c>
      <c r="G496" s="35">
        <v>0</v>
      </c>
      <c r="H496" s="35">
        <v>0</v>
      </c>
      <c r="I496" s="35">
        <v>0</v>
      </c>
      <c r="J496" s="35">
        <v>0</v>
      </c>
      <c r="K496" s="35">
        <v>0</v>
      </c>
      <c r="L496" s="35">
        <v>0</v>
      </c>
      <c r="M496" s="35" t="s">
        <v>829</v>
      </c>
      <c r="N496" s="35" t="s">
        <v>830</v>
      </c>
      <c r="O496" s="35" t="s">
        <v>2</v>
      </c>
      <c r="P496" s="35">
        <v>13368</v>
      </c>
      <c r="Q496" s="35">
        <v>800000</v>
      </c>
      <c r="R496" s="35">
        <v>28133.48</v>
      </c>
      <c r="S496" s="35">
        <v>496.5351</v>
      </c>
      <c r="T496" s="35">
        <v>496.5351</v>
      </c>
      <c r="U496" s="35">
        <v>0</v>
      </c>
      <c r="V496" s="35">
        <v>0</v>
      </c>
      <c r="W496" s="35">
        <v>33.074170000000002</v>
      </c>
      <c r="X496" s="35">
        <v>33.074170000000002</v>
      </c>
      <c r="Y496" s="35">
        <v>0</v>
      </c>
      <c r="Z496" s="35">
        <v>0</v>
      </c>
      <c r="AA496" s="35">
        <v>107.8947</v>
      </c>
      <c r="AB496" s="35">
        <v>107.8947</v>
      </c>
      <c r="AC496" s="35">
        <v>0</v>
      </c>
      <c r="AD496" s="35">
        <v>0</v>
      </c>
      <c r="AE496" s="35">
        <v>7.8446759999999998</v>
      </c>
      <c r="AF496" s="35">
        <v>7.8446759999999998</v>
      </c>
      <c r="AG496" s="35">
        <v>0</v>
      </c>
      <c r="AH496" s="35">
        <v>0</v>
      </c>
      <c r="AI496" s="35">
        <v>-137693</v>
      </c>
      <c r="AJ496" s="35">
        <v>-137693</v>
      </c>
      <c r="AK496" s="35">
        <v>7.8446759999999998</v>
      </c>
      <c r="AL496" s="35">
        <v>7.8446759999999998</v>
      </c>
      <c r="AM496" s="35">
        <v>7.8446759999999998</v>
      </c>
      <c r="AN496" s="35">
        <v>7.8446759999999998</v>
      </c>
      <c r="AO496" s="35">
        <v>7.8446759999999998</v>
      </c>
      <c r="AP496" s="35">
        <v>7.8446759999999998</v>
      </c>
      <c r="AQ496" s="35">
        <v>7.8446759999999998</v>
      </c>
      <c r="AR496" s="35">
        <v>7.8446759999999998</v>
      </c>
      <c r="AS496" s="35">
        <v>7.8446759999999998</v>
      </c>
      <c r="AT496" s="35">
        <v>7.8446759999999998</v>
      </c>
      <c r="AU496" s="35">
        <v>107.8947</v>
      </c>
      <c r="AV496" s="35">
        <v>107.8947</v>
      </c>
      <c r="AW496" s="35">
        <v>107.8947</v>
      </c>
      <c r="AX496" s="35">
        <v>107.8947</v>
      </c>
      <c r="AY496" s="35">
        <v>107.8947</v>
      </c>
      <c r="AZ496" s="35">
        <v>107.8947</v>
      </c>
      <c r="BA496" s="35">
        <v>107.8947</v>
      </c>
      <c r="BB496" s="35">
        <v>107.8947</v>
      </c>
      <c r="BC496" s="35">
        <v>107.8947</v>
      </c>
      <c r="BD496" s="35">
        <v>107.8947</v>
      </c>
      <c r="BE496" s="34"/>
    </row>
    <row r="497" spans="1:57" x14ac:dyDescent="0.25">
      <c r="A497" s="35" t="s">
        <v>864</v>
      </c>
      <c r="B497" s="35">
        <v>13369</v>
      </c>
      <c r="C497" s="35">
        <v>0</v>
      </c>
      <c r="D497" s="35">
        <v>0</v>
      </c>
      <c r="E497" s="35">
        <v>0</v>
      </c>
      <c r="F497" s="35">
        <v>0</v>
      </c>
      <c r="G497" s="35">
        <v>0</v>
      </c>
      <c r="H497" s="35">
        <v>0</v>
      </c>
      <c r="I497" s="35">
        <v>0</v>
      </c>
      <c r="J497" s="35">
        <v>0</v>
      </c>
      <c r="K497" s="35">
        <v>0</v>
      </c>
      <c r="L497" s="35">
        <v>0</v>
      </c>
      <c r="M497" s="35" t="s">
        <v>829</v>
      </c>
      <c r="N497" s="35" t="s">
        <v>830</v>
      </c>
      <c r="O497" s="35" t="s">
        <v>2</v>
      </c>
      <c r="P497" s="35">
        <v>13369</v>
      </c>
      <c r="Q497" s="35">
        <v>800000</v>
      </c>
      <c r="R497" s="35">
        <v>28133.48</v>
      </c>
      <c r="S497" s="35">
        <v>2169.5610000000001</v>
      </c>
      <c r="T497" s="35">
        <v>2169.5610000000001</v>
      </c>
      <c r="U497" s="35">
        <v>0</v>
      </c>
      <c r="V497" s="35">
        <v>0</v>
      </c>
      <c r="W497" s="35">
        <v>1716.393</v>
      </c>
      <c r="X497" s="35">
        <v>1716.393</v>
      </c>
      <c r="Y497" s="35">
        <v>0</v>
      </c>
      <c r="Z497" s="35">
        <v>0</v>
      </c>
      <c r="AA497" s="35">
        <v>0</v>
      </c>
      <c r="AB497" s="35">
        <v>0</v>
      </c>
      <c r="AC497" s="35">
        <v>0</v>
      </c>
      <c r="AD497" s="35">
        <v>0</v>
      </c>
      <c r="AE497" s="35">
        <v>0</v>
      </c>
      <c r="AF497" s="35">
        <v>0</v>
      </c>
      <c r="AG497" s="35">
        <v>0</v>
      </c>
      <c r="AH497" s="35">
        <v>0</v>
      </c>
      <c r="AI497" s="35">
        <v>-137693</v>
      </c>
      <c r="AJ497" s="35">
        <v>-137693</v>
      </c>
      <c r="AK497" s="35">
        <v>0</v>
      </c>
      <c r="AL497" s="35">
        <v>0</v>
      </c>
      <c r="AM497" s="35">
        <v>0</v>
      </c>
      <c r="AN497" s="35">
        <v>0</v>
      </c>
      <c r="AO497" s="35">
        <v>0</v>
      </c>
      <c r="AP497" s="35">
        <v>0</v>
      </c>
      <c r="AQ497" s="35">
        <v>0</v>
      </c>
      <c r="AR497" s="35">
        <v>0</v>
      </c>
      <c r="AS497" s="35">
        <v>0</v>
      </c>
      <c r="AT497" s="35">
        <v>0</v>
      </c>
      <c r="AU497" s="35">
        <v>0</v>
      </c>
      <c r="AV497" s="35">
        <v>0</v>
      </c>
      <c r="AW497" s="35">
        <v>0</v>
      </c>
      <c r="AX497" s="35">
        <v>0</v>
      </c>
      <c r="AY497" s="35">
        <v>0</v>
      </c>
      <c r="AZ497" s="35">
        <v>0</v>
      </c>
      <c r="BA497" s="35">
        <v>0</v>
      </c>
      <c r="BB497" s="35">
        <v>0</v>
      </c>
      <c r="BC497" s="35">
        <v>0</v>
      </c>
      <c r="BD497" s="35">
        <v>0</v>
      </c>
      <c r="BE497" s="34"/>
    </row>
    <row r="498" spans="1:57" x14ac:dyDescent="0.25">
      <c r="A498" s="35" t="s">
        <v>675</v>
      </c>
      <c r="B498" s="35">
        <v>13372</v>
      </c>
      <c r="C498" s="35">
        <v>0</v>
      </c>
      <c r="D498" s="35">
        <v>0</v>
      </c>
      <c r="E498" s="35">
        <v>0</v>
      </c>
      <c r="F498" s="35">
        <v>0</v>
      </c>
      <c r="G498" s="35">
        <v>0</v>
      </c>
      <c r="H498" s="35">
        <v>0</v>
      </c>
      <c r="I498" s="35">
        <v>0</v>
      </c>
      <c r="J498" s="35">
        <v>0</v>
      </c>
      <c r="K498" s="35">
        <v>0</v>
      </c>
      <c r="L498" s="35">
        <v>0</v>
      </c>
      <c r="M498" s="35" t="s">
        <v>829</v>
      </c>
      <c r="N498" s="35" t="s">
        <v>830</v>
      </c>
      <c r="O498" s="35" t="s">
        <v>2</v>
      </c>
      <c r="P498" s="35">
        <v>13372</v>
      </c>
      <c r="Q498" s="35">
        <v>800000</v>
      </c>
      <c r="R498" s="35">
        <v>28133.48</v>
      </c>
      <c r="S498" s="35">
        <v>6114269</v>
      </c>
      <c r="T498" s="35">
        <v>5563477</v>
      </c>
      <c r="U498" s="35">
        <v>550791.80000000005</v>
      </c>
      <c r="V498" s="35">
        <v>9.0082999999999996E-2</v>
      </c>
      <c r="W498" s="35">
        <v>3318131</v>
      </c>
      <c r="X498" s="35">
        <v>2921071</v>
      </c>
      <c r="Y498" s="35">
        <v>397060.1</v>
      </c>
      <c r="Z498" s="35">
        <v>0.11966400000000001</v>
      </c>
      <c r="AA498" s="35">
        <v>4922795</v>
      </c>
      <c r="AB498" s="35">
        <v>4561593</v>
      </c>
      <c r="AC498" s="35">
        <v>361202</v>
      </c>
      <c r="AD498" s="35">
        <v>7.3372999999999994E-2</v>
      </c>
      <c r="AE498" s="35">
        <v>2382960</v>
      </c>
      <c r="AF498" s="35">
        <v>2206963</v>
      </c>
      <c r="AG498" s="35">
        <v>175997.2</v>
      </c>
      <c r="AH498" s="35">
        <v>7.3857000000000006E-2</v>
      </c>
      <c r="AI498" s="35">
        <v>259366.7</v>
      </c>
      <c r="AJ498" s="35">
        <v>38303.68</v>
      </c>
      <c r="AK498" s="35">
        <v>2382960</v>
      </c>
      <c r="AL498" s="35">
        <v>2382960</v>
      </c>
      <c r="AM498" s="35">
        <v>2382960</v>
      </c>
      <c r="AN498" s="35">
        <v>2382960</v>
      </c>
      <c r="AO498" s="35">
        <v>2382960</v>
      </c>
      <c r="AP498" s="35">
        <v>2382960</v>
      </c>
      <c r="AQ498" s="35">
        <v>2382960</v>
      </c>
      <c r="AR498" s="35">
        <v>2382960</v>
      </c>
      <c r="AS498" s="35">
        <v>2382960</v>
      </c>
      <c r="AT498" s="35">
        <v>2382960</v>
      </c>
      <c r="AU498" s="35">
        <v>4922795</v>
      </c>
      <c r="AV498" s="35">
        <v>4922795</v>
      </c>
      <c r="AW498" s="35">
        <v>4922795</v>
      </c>
      <c r="AX498" s="35">
        <v>4922795</v>
      </c>
      <c r="AY498" s="35">
        <v>4922795</v>
      </c>
      <c r="AZ498" s="35">
        <v>4922795</v>
      </c>
      <c r="BA498" s="35">
        <v>4922795</v>
      </c>
      <c r="BB498" s="35">
        <v>4922795</v>
      </c>
      <c r="BC498" s="35">
        <v>4922795</v>
      </c>
      <c r="BD498" s="35">
        <v>4922795</v>
      </c>
      <c r="BE498" s="34"/>
    </row>
    <row r="499" spans="1:57" x14ac:dyDescent="0.25">
      <c r="A499" s="35" t="s">
        <v>138</v>
      </c>
      <c r="B499" s="35">
        <v>13373</v>
      </c>
      <c r="C499" s="35">
        <v>0</v>
      </c>
      <c r="D499" s="35">
        <v>0</v>
      </c>
      <c r="E499" s="35">
        <v>0</v>
      </c>
      <c r="F499" s="35">
        <v>0</v>
      </c>
      <c r="G499" s="35">
        <v>0</v>
      </c>
      <c r="H499" s="35">
        <v>0</v>
      </c>
      <c r="I499" s="35">
        <v>0</v>
      </c>
      <c r="J499" s="35">
        <v>0</v>
      </c>
      <c r="K499" s="35">
        <v>0</v>
      </c>
      <c r="L499" s="35">
        <v>0</v>
      </c>
      <c r="M499" s="35" t="s">
        <v>829</v>
      </c>
      <c r="N499" s="35" t="s">
        <v>830</v>
      </c>
      <c r="O499" s="35" t="s">
        <v>2</v>
      </c>
      <c r="P499" s="35">
        <v>13373</v>
      </c>
      <c r="Q499" s="35">
        <v>800000</v>
      </c>
      <c r="R499" s="35">
        <v>86276</v>
      </c>
      <c r="S499" s="35">
        <v>44639888</v>
      </c>
      <c r="T499" s="35">
        <v>12754626</v>
      </c>
      <c r="U499" s="35">
        <v>31885263</v>
      </c>
      <c r="V499" s="35">
        <v>0.71427700000000005</v>
      </c>
      <c r="W499" s="35">
        <v>26712294</v>
      </c>
      <c r="X499" s="35">
        <v>7250009</v>
      </c>
      <c r="Y499" s="35">
        <v>19462285</v>
      </c>
      <c r="Z499" s="35">
        <v>0.72858900000000004</v>
      </c>
      <c r="AA499" s="35">
        <v>33017843</v>
      </c>
      <c r="AB499" s="35">
        <v>6965343</v>
      </c>
      <c r="AC499" s="35">
        <v>26052500</v>
      </c>
      <c r="AD499" s="35">
        <v>0.78904300000000005</v>
      </c>
      <c r="AE499" s="35">
        <v>16265811</v>
      </c>
      <c r="AF499" s="35">
        <v>3303886</v>
      </c>
      <c r="AG499" s="35">
        <v>12961925</v>
      </c>
      <c r="AH499" s="35">
        <v>0.79688199999999998</v>
      </c>
      <c r="AI499" s="35">
        <v>18589756</v>
      </c>
      <c r="AJ499" s="35">
        <v>12089396</v>
      </c>
      <c r="AK499" s="35">
        <v>16265811</v>
      </c>
      <c r="AL499" s="35">
        <v>16265811</v>
      </c>
      <c r="AM499" s="35">
        <v>16265811</v>
      </c>
      <c r="AN499" s="35">
        <v>16265811</v>
      </c>
      <c r="AO499" s="35">
        <v>16265811</v>
      </c>
      <c r="AP499" s="35">
        <v>16265811</v>
      </c>
      <c r="AQ499" s="35">
        <v>16265811</v>
      </c>
      <c r="AR499" s="35">
        <v>16265811</v>
      </c>
      <c r="AS499" s="35">
        <v>16265811</v>
      </c>
      <c r="AT499" s="35">
        <v>16265811</v>
      </c>
      <c r="AU499" s="35">
        <v>33017843</v>
      </c>
      <c r="AV499" s="35">
        <v>33017843</v>
      </c>
      <c r="AW499" s="35">
        <v>33017843</v>
      </c>
      <c r="AX499" s="35">
        <v>33017843</v>
      </c>
      <c r="AY499" s="35">
        <v>33017843</v>
      </c>
      <c r="AZ499" s="35">
        <v>33017843</v>
      </c>
      <c r="BA499" s="35">
        <v>33017843</v>
      </c>
      <c r="BB499" s="35">
        <v>33017843</v>
      </c>
      <c r="BC499" s="35">
        <v>33017843</v>
      </c>
      <c r="BD499" s="35">
        <v>33017843</v>
      </c>
      <c r="BE499" s="34"/>
    </row>
    <row r="500" spans="1:57" x14ac:dyDescent="0.25">
      <c r="A500" s="35" t="s">
        <v>865</v>
      </c>
      <c r="B500" s="35">
        <v>13375</v>
      </c>
      <c r="C500" s="35">
        <v>0</v>
      </c>
      <c r="D500" s="35">
        <v>0</v>
      </c>
      <c r="E500" s="35">
        <v>0</v>
      </c>
      <c r="F500" s="35">
        <v>0</v>
      </c>
      <c r="G500" s="35">
        <v>0</v>
      </c>
      <c r="H500" s="35">
        <v>0</v>
      </c>
      <c r="I500" s="35">
        <v>0</v>
      </c>
      <c r="J500" s="35">
        <v>0</v>
      </c>
      <c r="K500" s="35">
        <v>0</v>
      </c>
      <c r="L500" s="35">
        <v>0</v>
      </c>
      <c r="M500" s="35" t="s">
        <v>829</v>
      </c>
      <c r="N500" s="35" t="s">
        <v>830</v>
      </c>
      <c r="O500" s="35" t="s">
        <v>2</v>
      </c>
      <c r="P500" s="35">
        <v>13375</v>
      </c>
      <c r="Q500" s="35">
        <v>800000</v>
      </c>
      <c r="R500" s="35">
        <v>28133.48</v>
      </c>
      <c r="S500" s="35">
        <v>561.09649999999999</v>
      </c>
      <c r="T500" s="35">
        <v>561.09649999999999</v>
      </c>
      <c r="U500" s="35">
        <v>0</v>
      </c>
      <c r="V500" s="35">
        <v>0</v>
      </c>
      <c r="W500" s="35">
        <v>170.6217</v>
      </c>
      <c r="X500" s="35">
        <v>170.6217</v>
      </c>
      <c r="Y500" s="35">
        <v>0</v>
      </c>
      <c r="Z500" s="35">
        <v>0</v>
      </c>
      <c r="AA500" s="35">
        <v>0</v>
      </c>
      <c r="AB500" s="35">
        <v>0</v>
      </c>
      <c r="AC500" s="35">
        <v>0</v>
      </c>
      <c r="AD500" s="35">
        <v>0</v>
      </c>
      <c r="AE500" s="35">
        <v>0</v>
      </c>
      <c r="AF500" s="35">
        <v>0</v>
      </c>
      <c r="AG500" s="35">
        <v>0</v>
      </c>
      <c r="AH500" s="35">
        <v>0</v>
      </c>
      <c r="AI500" s="35">
        <v>-137693</v>
      </c>
      <c r="AJ500" s="35">
        <v>-137693</v>
      </c>
      <c r="AK500" s="35">
        <v>0</v>
      </c>
      <c r="AL500" s="35">
        <v>0</v>
      </c>
      <c r="AM500" s="35">
        <v>0</v>
      </c>
      <c r="AN500" s="35">
        <v>0</v>
      </c>
      <c r="AO500" s="35">
        <v>0</v>
      </c>
      <c r="AP500" s="35">
        <v>0</v>
      </c>
      <c r="AQ500" s="35">
        <v>0</v>
      </c>
      <c r="AR500" s="35">
        <v>0</v>
      </c>
      <c r="AS500" s="35">
        <v>0</v>
      </c>
      <c r="AT500" s="35">
        <v>0</v>
      </c>
      <c r="AU500" s="35">
        <v>0</v>
      </c>
      <c r="AV500" s="35">
        <v>0</v>
      </c>
      <c r="AW500" s="35">
        <v>0</v>
      </c>
      <c r="AX500" s="35">
        <v>0</v>
      </c>
      <c r="AY500" s="35">
        <v>0</v>
      </c>
      <c r="AZ500" s="35">
        <v>0</v>
      </c>
      <c r="BA500" s="35">
        <v>0</v>
      </c>
      <c r="BB500" s="35">
        <v>0</v>
      </c>
      <c r="BC500" s="35">
        <v>0</v>
      </c>
      <c r="BD500" s="35">
        <v>0</v>
      </c>
      <c r="BE500" s="34"/>
    </row>
    <row r="501" spans="1:57" x14ac:dyDescent="0.25">
      <c r="A501" s="35" t="s">
        <v>866</v>
      </c>
      <c r="B501" s="35">
        <v>13376</v>
      </c>
      <c r="C501" s="35">
        <v>0</v>
      </c>
      <c r="D501" s="35">
        <v>0</v>
      </c>
      <c r="E501" s="35">
        <v>0</v>
      </c>
      <c r="F501" s="35">
        <v>0</v>
      </c>
      <c r="G501" s="35">
        <v>0</v>
      </c>
      <c r="H501" s="35">
        <v>0</v>
      </c>
      <c r="I501" s="35">
        <v>0</v>
      </c>
      <c r="J501" s="35">
        <v>0</v>
      </c>
      <c r="K501" s="35">
        <v>0</v>
      </c>
      <c r="L501" s="35">
        <v>0</v>
      </c>
      <c r="M501" s="35" t="s">
        <v>829</v>
      </c>
      <c r="N501" s="35" t="s">
        <v>830</v>
      </c>
      <c r="O501" s="35" t="s">
        <v>2</v>
      </c>
      <c r="P501" s="35">
        <v>13376</v>
      </c>
      <c r="Q501" s="35">
        <v>800000</v>
      </c>
      <c r="R501" s="35">
        <v>28133.48</v>
      </c>
      <c r="S501" s="35">
        <v>1756.623</v>
      </c>
      <c r="T501" s="35">
        <v>1756.623</v>
      </c>
      <c r="U501" s="35">
        <v>0</v>
      </c>
      <c r="V501" s="35">
        <v>0</v>
      </c>
      <c r="W501" s="35">
        <v>995.47540000000004</v>
      </c>
      <c r="X501" s="35">
        <v>995.47540000000004</v>
      </c>
      <c r="Y501" s="35">
        <v>0</v>
      </c>
      <c r="Z501" s="35">
        <v>0</v>
      </c>
      <c r="AA501" s="35">
        <v>0</v>
      </c>
      <c r="AB501" s="35">
        <v>0</v>
      </c>
      <c r="AC501" s="35">
        <v>0</v>
      </c>
      <c r="AD501" s="35">
        <v>0</v>
      </c>
      <c r="AE501" s="35">
        <v>0</v>
      </c>
      <c r="AF501" s="35">
        <v>0</v>
      </c>
      <c r="AG501" s="35">
        <v>0</v>
      </c>
      <c r="AH501" s="35">
        <v>0</v>
      </c>
      <c r="AI501" s="35">
        <v>-137693</v>
      </c>
      <c r="AJ501" s="35">
        <v>-137693</v>
      </c>
      <c r="AK501" s="35">
        <v>0</v>
      </c>
      <c r="AL501" s="35">
        <v>0</v>
      </c>
      <c r="AM501" s="35">
        <v>0</v>
      </c>
      <c r="AN501" s="35">
        <v>0</v>
      </c>
      <c r="AO501" s="35">
        <v>0</v>
      </c>
      <c r="AP501" s="35">
        <v>0</v>
      </c>
      <c r="AQ501" s="35">
        <v>0</v>
      </c>
      <c r="AR501" s="35">
        <v>0</v>
      </c>
      <c r="AS501" s="35">
        <v>0</v>
      </c>
      <c r="AT501" s="35">
        <v>0</v>
      </c>
      <c r="AU501" s="35">
        <v>0</v>
      </c>
      <c r="AV501" s="35">
        <v>0</v>
      </c>
      <c r="AW501" s="35">
        <v>0</v>
      </c>
      <c r="AX501" s="35">
        <v>0</v>
      </c>
      <c r="AY501" s="35">
        <v>0</v>
      </c>
      <c r="AZ501" s="35">
        <v>0</v>
      </c>
      <c r="BA501" s="35">
        <v>0</v>
      </c>
      <c r="BB501" s="35">
        <v>0</v>
      </c>
      <c r="BC501" s="35">
        <v>0</v>
      </c>
      <c r="BD501" s="35">
        <v>0</v>
      </c>
      <c r="BE501" s="34"/>
    </row>
    <row r="502" spans="1:57" x14ac:dyDescent="0.25">
      <c r="A502" s="35" t="s">
        <v>438</v>
      </c>
      <c r="B502" s="35">
        <v>13377</v>
      </c>
      <c r="C502" s="35">
        <v>0</v>
      </c>
      <c r="D502" s="35">
        <v>0</v>
      </c>
      <c r="E502" s="35">
        <v>0</v>
      </c>
      <c r="F502" s="35">
        <v>0</v>
      </c>
      <c r="G502" s="35">
        <v>0</v>
      </c>
      <c r="H502" s="35">
        <v>0</v>
      </c>
      <c r="I502" s="35">
        <v>0</v>
      </c>
      <c r="J502" s="35">
        <v>0</v>
      </c>
      <c r="K502" s="35">
        <v>0</v>
      </c>
      <c r="L502" s="35">
        <v>0</v>
      </c>
      <c r="M502" s="35" t="s">
        <v>829</v>
      </c>
      <c r="N502" s="35" t="s">
        <v>830</v>
      </c>
      <c r="O502" s="35" t="s">
        <v>2</v>
      </c>
      <c r="P502" s="35">
        <v>13377</v>
      </c>
      <c r="Q502" s="35">
        <v>800000</v>
      </c>
      <c r="R502" s="35">
        <v>43138</v>
      </c>
      <c r="S502" s="35">
        <v>9868725</v>
      </c>
      <c r="T502" s="35">
        <v>5243597</v>
      </c>
      <c r="U502" s="35">
        <v>4625128</v>
      </c>
      <c r="V502" s="35">
        <v>0.468665</v>
      </c>
      <c r="W502" s="35">
        <v>7649034</v>
      </c>
      <c r="X502" s="35">
        <v>2710200</v>
      </c>
      <c r="Y502" s="35">
        <v>4938834</v>
      </c>
      <c r="Z502" s="35">
        <v>0.64568099999999995</v>
      </c>
      <c r="AA502" s="35">
        <v>613066.1</v>
      </c>
      <c r="AB502" s="35">
        <v>353504.1</v>
      </c>
      <c r="AC502" s="35">
        <v>259562</v>
      </c>
      <c r="AD502" s="35">
        <v>0.42338300000000001</v>
      </c>
      <c r="AE502" s="35">
        <v>388131.2</v>
      </c>
      <c r="AF502" s="35">
        <v>138076.20000000001</v>
      </c>
      <c r="AG502" s="35">
        <v>250055.1</v>
      </c>
      <c r="AH502" s="35">
        <v>0.64425399999999999</v>
      </c>
      <c r="AI502" s="35">
        <v>4499964</v>
      </c>
      <c r="AJ502" s="35">
        <v>-188815</v>
      </c>
      <c r="AK502" s="35">
        <v>388131.2</v>
      </c>
      <c r="AL502" s="35">
        <v>388131.2</v>
      </c>
      <c r="AM502" s="35">
        <v>388131.2</v>
      </c>
      <c r="AN502" s="35">
        <v>388131.2</v>
      </c>
      <c r="AO502" s="35">
        <v>388131.2</v>
      </c>
      <c r="AP502" s="35">
        <v>388131.2</v>
      </c>
      <c r="AQ502" s="35">
        <v>388131.2</v>
      </c>
      <c r="AR502" s="35">
        <v>388131.2</v>
      </c>
      <c r="AS502" s="35">
        <v>388131.2</v>
      </c>
      <c r="AT502" s="35">
        <v>388131.2</v>
      </c>
      <c r="AU502" s="35">
        <v>613066.1</v>
      </c>
      <c r="AV502" s="35">
        <v>613066.1</v>
      </c>
      <c r="AW502" s="35">
        <v>613066.1</v>
      </c>
      <c r="AX502" s="35">
        <v>613066.1</v>
      </c>
      <c r="AY502" s="35">
        <v>613066.1</v>
      </c>
      <c r="AZ502" s="35">
        <v>613066.1</v>
      </c>
      <c r="BA502" s="35">
        <v>613066.1</v>
      </c>
      <c r="BB502" s="35">
        <v>613066.1</v>
      </c>
      <c r="BC502" s="35">
        <v>613066.1</v>
      </c>
      <c r="BD502" s="35">
        <v>613066.1</v>
      </c>
      <c r="BE502" s="34"/>
    </row>
    <row r="503" spans="1:57" x14ac:dyDescent="0.25">
      <c r="A503" s="35" t="s">
        <v>577</v>
      </c>
      <c r="B503" s="35">
        <v>13379</v>
      </c>
      <c r="C503" s="35">
        <v>0</v>
      </c>
      <c r="D503" s="35">
        <v>0</v>
      </c>
      <c r="E503" s="35">
        <v>0</v>
      </c>
      <c r="F503" s="35">
        <v>0</v>
      </c>
      <c r="G503" s="35">
        <v>0</v>
      </c>
      <c r="H503" s="35">
        <v>0</v>
      </c>
      <c r="I503" s="35">
        <v>0</v>
      </c>
      <c r="J503" s="35">
        <v>0</v>
      </c>
      <c r="K503" s="35">
        <v>0</v>
      </c>
      <c r="L503" s="35">
        <v>0</v>
      </c>
      <c r="M503" s="35" t="s">
        <v>829</v>
      </c>
      <c r="N503" s="35" t="s">
        <v>830</v>
      </c>
      <c r="O503" s="35" t="s">
        <v>2</v>
      </c>
      <c r="P503" s="35">
        <v>13379</v>
      </c>
      <c r="Q503" s="35">
        <v>800000</v>
      </c>
      <c r="R503" s="35">
        <v>28133.48</v>
      </c>
      <c r="S503" s="35">
        <v>13602385</v>
      </c>
      <c r="T503" s="35">
        <v>10768766</v>
      </c>
      <c r="U503" s="35">
        <v>2833619</v>
      </c>
      <c r="V503" s="35">
        <v>0.208318</v>
      </c>
      <c r="W503" s="35">
        <v>6831652</v>
      </c>
      <c r="X503" s="35">
        <v>3514927</v>
      </c>
      <c r="Y503" s="35">
        <v>3316725</v>
      </c>
      <c r="Z503" s="35">
        <v>0.48549399999999998</v>
      </c>
      <c r="AA503" s="35">
        <v>1995247</v>
      </c>
      <c r="AB503" s="35">
        <v>1992012</v>
      </c>
      <c r="AC503" s="35">
        <v>3235.9650000000001</v>
      </c>
      <c r="AD503" s="35">
        <v>1.622E-3</v>
      </c>
      <c r="AE503" s="35">
        <v>94931.23</v>
      </c>
      <c r="AF503" s="35">
        <v>80192.350000000006</v>
      </c>
      <c r="AG503" s="35">
        <v>14738.88</v>
      </c>
      <c r="AH503" s="35">
        <v>0.15525800000000001</v>
      </c>
      <c r="AI503" s="35">
        <v>3179032</v>
      </c>
      <c r="AJ503" s="35">
        <v>-122955</v>
      </c>
      <c r="AK503" s="35">
        <v>94931.23</v>
      </c>
      <c r="AL503" s="35">
        <v>94931.23</v>
      </c>
      <c r="AM503" s="35">
        <v>94931.23</v>
      </c>
      <c r="AN503" s="35">
        <v>94931.23</v>
      </c>
      <c r="AO503" s="35">
        <v>94931.23</v>
      </c>
      <c r="AP503" s="35">
        <v>94931.23</v>
      </c>
      <c r="AQ503" s="35">
        <v>94931.23</v>
      </c>
      <c r="AR503" s="35">
        <v>94931.23</v>
      </c>
      <c r="AS503" s="35">
        <v>94931.23</v>
      </c>
      <c r="AT503" s="35">
        <v>94931.23</v>
      </c>
      <c r="AU503" s="35">
        <v>1995247</v>
      </c>
      <c r="AV503" s="35">
        <v>1995247</v>
      </c>
      <c r="AW503" s="35">
        <v>1995247</v>
      </c>
      <c r="AX503" s="35">
        <v>1995247</v>
      </c>
      <c r="AY503" s="35">
        <v>1995247</v>
      </c>
      <c r="AZ503" s="35">
        <v>1995247</v>
      </c>
      <c r="BA503" s="35">
        <v>1995247</v>
      </c>
      <c r="BB503" s="35">
        <v>1995247</v>
      </c>
      <c r="BC503" s="35">
        <v>1995247</v>
      </c>
      <c r="BD503" s="35">
        <v>1995247</v>
      </c>
      <c r="BE503" s="34"/>
    </row>
    <row r="504" spans="1:57" x14ac:dyDescent="0.25">
      <c r="A504" s="35" t="s">
        <v>867</v>
      </c>
      <c r="B504" s="35">
        <v>13381</v>
      </c>
      <c r="C504" s="35">
        <v>0</v>
      </c>
      <c r="D504" s="35">
        <v>0</v>
      </c>
      <c r="E504" s="35">
        <v>0</v>
      </c>
      <c r="F504" s="35">
        <v>0</v>
      </c>
      <c r="G504" s="35">
        <v>0</v>
      </c>
      <c r="H504" s="35">
        <v>0</v>
      </c>
      <c r="I504" s="35">
        <v>0</v>
      </c>
      <c r="J504" s="35">
        <v>0</v>
      </c>
      <c r="K504" s="35">
        <v>0</v>
      </c>
      <c r="L504" s="35">
        <v>0</v>
      </c>
      <c r="M504" s="35" t="s">
        <v>829</v>
      </c>
      <c r="N504" s="35" t="s">
        <v>830</v>
      </c>
      <c r="O504" s="35" t="s">
        <v>2</v>
      </c>
      <c r="P504" s="35">
        <v>13381</v>
      </c>
      <c r="Q504" s="35">
        <v>800000</v>
      </c>
      <c r="R504" s="35">
        <v>28133.48</v>
      </c>
      <c r="S504" s="35">
        <v>8725.3510000000006</v>
      </c>
      <c r="T504" s="35">
        <v>8725.3510000000006</v>
      </c>
      <c r="U504" s="35">
        <v>0</v>
      </c>
      <c r="V504" s="35">
        <v>0</v>
      </c>
      <c r="W504" s="35">
        <v>5718.0709999999999</v>
      </c>
      <c r="X504" s="35">
        <v>5718.0709999999999</v>
      </c>
      <c r="Y504" s="35">
        <v>0</v>
      </c>
      <c r="Z504" s="35">
        <v>0</v>
      </c>
      <c r="AA504" s="35">
        <v>0</v>
      </c>
      <c r="AB504" s="35">
        <v>0</v>
      </c>
      <c r="AC504" s="35">
        <v>0</v>
      </c>
      <c r="AD504" s="35">
        <v>0</v>
      </c>
      <c r="AE504" s="35">
        <v>0</v>
      </c>
      <c r="AF504" s="35">
        <v>0</v>
      </c>
      <c r="AG504" s="35">
        <v>0</v>
      </c>
      <c r="AH504" s="35">
        <v>0</v>
      </c>
      <c r="AI504" s="35">
        <v>-137693</v>
      </c>
      <c r="AJ504" s="35">
        <v>-137693</v>
      </c>
      <c r="AK504" s="35">
        <v>0</v>
      </c>
      <c r="AL504" s="35">
        <v>0</v>
      </c>
      <c r="AM504" s="35">
        <v>0</v>
      </c>
      <c r="AN504" s="35">
        <v>0</v>
      </c>
      <c r="AO504" s="35">
        <v>0</v>
      </c>
      <c r="AP504" s="35">
        <v>0</v>
      </c>
      <c r="AQ504" s="35">
        <v>0</v>
      </c>
      <c r="AR504" s="35">
        <v>0</v>
      </c>
      <c r="AS504" s="35">
        <v>0</v>
      </c>
      <c r="AT504" s="35">
        <v>0</v>
      </c>
      <c r="AU504" s="35">
        <v>0</v>
      </c>
      <c r="AV504" s="35">
        <v>0</v>
      </c>
      <c r="AW504" s="35">
        <v>0</v>
      </c>
      <c r="AX504" s="35">
        <v>0</v>
      </c>
      <c r="AY504" s="35">
        <v>0</v>
      </c>
      <c r="AZ504" s="35">
        <v>0</v>
      </c>
      <c r="BA504" s="35">
        <v>0</v>
      </c>
      <c r="BB504" s="35">
        <v>0</v>
      </c>
      <c r="BC504" s="35">
        <v>0</v>
      </c>
      <c r="BD504" s="35">
        <v>0</v>
      </c>
      <c r="BE504" s="34"/>
    </row>
    <row r="505" spans="1:57" x14ac:dyDescent="0.25">
      <c r="A505" s="35" t="s">
        <v>417</v>
      </c>
      <c r="B505" s="35">
        <v>13382</v>
      </c>
      <c r="C505" s="35">
        <v>0</v>
      </c>
      <c r="D505" s="35">
        <v>0</v>
      </c>
      <c r="E505" s="35">
        <v>0</v>
      </c>
      <c r="F505" s="35">
        <v>0</v>
      </c>
      <c r="G505" s="35">
        <v>0</v>
      </c>
      <c r="H505" s="35">
        <v>0</v>
      </c>
      <c r="I505" s="35">
        <v>0</v>
      </c>
      <c r="J505" s="35">
        <v>0</v>
      </c>
      <c r="K505" s="35">
        <v>0</v>
      </c>
      <c r="L505" s="35">
        <v>0</v>
      </c>
      <c r="M505" s="35" t="s">
        <v>829</v>
      </c>
      <c r="N505" s="35" t="s">
        <v>830</v>
      </c>
      <c r="O505" s="35" t="s">
        <v>2</v>
      </c>
      <c r="P505" s="35">
        <v>13382</v>
      </c>
      <c r="Q505" s="35">
        <v>800000</v>
      </c>
      <c r="R505" s="35">
        <v>28133.48</v>
      </c>
      <c r="S505" s="35">
        <v>2482210</v>
      </c>
      <c r="T505" s="35">
        <v>995889.5</v>
      </c>
      <c r="U505" s="35">
        <v>1486320</v>
      </c>
      <c r="V505" s="35">
        <v>0.59878900000000002</v>
      </c>
      <c r="W505" s="35">
        <v>3627288</v>
      </c>
      <c r="X505" s="35">
        <v>1031306</v>
      </c>
      <c r="Y505" s="35">
        <v>2595982</v>
      </c>
      <c r="Z505" s="35">
        <v>0.71568100000000001</v>
      </c>
      <c r="AA505" s="35">
        <v>555421.5</v>
      </c>
      <c r="AB505" s="35">
        <v>202679.4</v>
      </c>
      <c r="AC505" s="35">
        <v>352742.1</v>
      </c>
      <c r="AD505" s="35">
        <v>0.63508900000000001</v>
      </c>
      <c r="AE505" s="35">
        <v>425363.3</v>
      </c>
      <c r="AF505" s="35">
        <v>119685.6</v>
      </c>
      <c r="AG505" s="35">
        <v>305677.7</v>
      </c>
      <c r="AH505" s="35">
        <v>0.71862700000000002</v>
      </c>
      <c r="AI505" s="35">
        <v>2458288</v>
      </c>
      <c r="AJ505" s="35">
        <v>167984.2</v>
      </c>
      <c r="AK505" s="35">
        <v>425363.3</v>
      </c>
      <c r="AL505" s="35">
        <v>425363.3</v>
      </c>
      <c r="AM505" s="35">
        <v>425363.3</v>
      </c>
      <c r="AN505" s="35">
        <v>425363.3</v>
      </c>
      <c r="AO505" s="35">
        <v>425363.3</v>
      </c>
      <c r="AP505" s="35">
        <v>425363.3</v>
      </c>
      <c r="AQ505" s="35">
        <v>425363.3</v>
      </c>
      <c r="AR505" s="35">
        <v>425363.3</v>
      </c>
      <c r="AS505" s="35">
        <v>425363.3</v>
      </c>
      <c r="AT505" s="35">
        <v>425363.3</v>
      </c>
      <c r="AU505" s="35">
        <v>555421.5</v>
      </c>
      <c r="AV505" s="35">
        <v>555421.5</v>
      </c>
      <c r="AW505" s="35">
        <v>555421.5</v>
      </c>
      <c r="AX505" s="35">
        <v>555421.5</v>
      </c>
      <c r="AY505" s="35">
        <v>555421.5</v>
      </c>
      <c r="AZ505" s="35">
        <v>555421.5</v>
      </c>
      <c r="BA505" s="35">
        <v>555421.5</v>
      </c>
      <c r="BB505" s="35">
        <v>555421.5</v>
      </c>
      <c r="BC505" s="35">
        <v>555421.5</v>
      </c>
      <c r="BD505" s="35">
        <v>555421.5</v>
      </c>
      <c r="BE505" s="34"/>
    </row>
    <row r="506" spans="1:57" x14ac:dyDescent="0.25">
      <c r="A506" s="35" t="s">
        <v>868</v>
      </c>
      <c r="B506" s="35">
        <v>13383</v>
      </c>
      <c r="C506" s="35">
        <v>0</v>
      </c>
      <c r="D506" s="35">
        <v>0</v>
      </c>
      <c r="E506" s="35">
        <v>0</v>
      </c>
      <c r="F506" s="35">
        <v>0</v>
      </c>
      <c r="G506" s="35">
        <v>0</v>
      </c>
      <c r="H506" s="35">
        <v>0</v>
      </c>
      <c r="I506" s="35">
        <v>0</v>
      </c>
      <c r="J506" s="35">
        <v>0</v>
      </c>
      <c r="K506" s="35">
        <v>0</v>
      </c>
      <c r="L506" s="35">
        <v>0</v>
      </c>
      <c r="M506" s="35" t="s">
        <v>829</v>
      </c>
      <c r="N506" s="35" t="s">
        <v>830</v>
      </c>
      <c r="O506" s="35" t="s">
        <v>2</v>
      </c>
      <c r="P506" s="35">
        <v>13383</v>
      </c>
      <c r="Q506" s="35">
        <v>800000</v>
      </c>
      <c r="R506" s="35">
        <v>28133.48</v>
      </c>
      <c r="S506" s="35">
        <v>1715.4390000000001</v>
      </c>
      <c r="T506" s="35">
        <v>1715.4390000000001</v>
      </c>
      <c r="U506" s="35">
        <v>0</v>
      </c>
      <c r="V506" s="35">
        <v>0</v>
      </c>
      <c r="W506" s="35">
        <v>1330.7929999999999</v>
      </c>
      <c r="X506" s="35">
        <v>1330.7929999999999</v>
      </c>
      <c r="Y506" s="35">
        <v>0</v>
      </c>
      <c r="Z506" s="35">
        <v>0</v>
      </c>
      <c r="AA506" s="35">
        <v>0</v>
      </c>
      <c r="AB506" s="35">
        <v>0</v>
      </c>
      <c r="AC506" s="35">
        <v>0</v>
      </c>
      <c r="AD506" s="35">
        <v>0</v>
      </c>
      <c r="AE506" s="35">
        <v>0</v>
      </c>
      <c r="AF506" s="35">
        <v>0</v>
      </c>
      <c r="AG506" s="35">
        <v>0</v>
      </c>
      <c r="AH506" s="35">
        <v>0</v>
      </c>
      <c r="AI506" s="35">
        <v>-137693</v>
      </c>
      <c r="AJ506" s="35">
        <v>-137693</v>
      </c>
      <c r="AK506" s="35">
        <v>0</v>
      </c>
      <c r="AL506" s="35">
        <v>0</v>
      </c>
      <c r="AM506" s="35">
        <v>0</v>
      </c>
      <c r="AN506" s="35">
        <v>0</v>
      </c>
      <c r="AO506" s="35">
        <v>0</v>
      </c>
      <c r="AP506" s="35">
        <v>0</v>
      </c>
      <c r="AQ506" s="35">
        <v>0</v>
      </c>
      <c r="AR506" s="35">
        <v>0</v>
      </c>
      <c r="AS506" s="35">
        <v>0</v>
      </c>
      <c r="AT506" s="35">
        <v>0</v>
      </c>
      <c r="AU506" s="35">
        <v>0</v>
      </c>
      <c r="AV506" s="35">
        <v>0</v>
      </c>
      <c r="AW506" s="35">
        <v>0</v>
      </c>
      <c r="AX506" s="35">
        <v>0</v>
      </c>
      <c r="AY506" s="35">
        <v>0</v>
      </c>
      <c r="AZ506" s="35">
        <v>0</v>
      </c>
      <c r="BA506" s="35">
        <v>0</v>
      </c>
      <c r="BB506" s="35">
        <v>0</v>
      </c>
      <c r="BC506" s="35">
        <v>0</v>
      </c>
      <c r="BD506" s="35">
        <v>0</v>
      </c>
      <c r="BE506" s="34"/>
    </row>
    <row r="507" spans="1:57" x14ac:dyDescent="0.25">
      <c r="A507" s="35" t="s">
        <v>869</v>
      </c>
      <c r="B507" s="35">
        <v>13384</v>
      </c>
      <c r="C507" s="35">
        <v>0</v>
      </c>
      <c r="D507" s="35">
        <v>0</v>
      </c>
      <c r="E507" s="35">
        <v>0</v>
      </c>
      <c r="F507" s="35">
        <v>0</v>
      </c>
      <c r="G507" s="35">
        <v>0</v>
      </c>
      <c r="H507" s="35">
        <v>0</v>
      </c>
      <c r="I507" s="35">
        <v>0</v>
      </c>
      <c r="J507" s="35">
        <v>0</v>
      </c>
      <c r="K507" s="35">
        <v>0</v>
      </c>
      <c r="L507" s="35">
        <v>0</v>
      </c>
      <c r="M507" s="35" t="s">
        <v>829</v>
      </c>
      <c r="N507" s="35" t="s">
        <v>830</v>
      </c>
      <c r="O507" s="35" t="s">
        <v>2</v>
      </c>
      <c r="P507" s="35">
        <v>13384</v>
      </c>
      <c r="Q507" s="35">
        <v>800000</v>
      </c>
      <c r="R507" s="35">
        <v>28133.48</v>
      </c>
      <c r="S507" s="35">
        <v>310.26319999999998</v>
      </c>
      <c r="T507" s="35">
        <v>310.26319999999998</v>
      </c>
      <c r="U507" s="35">
        <v>0</v>
      </c>
      <c r="V507" s="35">
        <v>0</v>
      </c>
      <c r="W507" s="35">
        <v>153.6797</v>
      </c>
      <c r="X507" s="35">
        <v>153.6797</v>
      </c>
      <c r="Y507" s="35">
        <v>0</v>
      </c>
      <c r="Z507" s="35">
        <v>0</v>
      </c>
      <c r="AA507" s="35">
        <v>0</v>
      </c>
      <c r="AB507" s="35">
        <v>0</v>
      </c>
      <c r="AC507" s="35">
        <v>0</v>
      </c>
      <c r="AD507" s="35">
        <v>0</v>
      </c>
      <c r="AE507" s="35">
        <v>0</v>
      </c>
      <c r="AF507" s="35">
        <v>0</v>
      </c>
      <c r="AG507" s="35">
        <v>0</v>
      </c>
      <c r="AH507" s="35">
        <v>0</v>
      </c>
      <c r="AI507" s="35">
        <v>-137693</v>
      </c>
      <c r="AJ507" s="35">
        <v>-137693</v>
      </c>
      <c r="AK507" s="35">
        <v>0</v>
      </c>
      <c r="AL507" s="35">
        <v>0</v>
      </c>
      <c r="AM507" s="35">
        <v>0</v>
      </c>
      <c r="AN507" s="35">
        <v>0</v>
      </c>
      <c r="AO507" s="35">
        <v>0</v>
      </c>
      <c r="AP507" s="35">
        <v>0</v>
      </c>
      <c r="AQ507" s="35">
        <v>0</v>
      </c>
      <c r="AR507" s="35">
        <v>0</v>
      </c>
      <c r="AS507" s="35">
        <v>0</v>
      </c>
      <c r="AT507" s="35">
        <v>0</v>
      </c>
      <c r="AU507" s="35">
        <v>0</v>
      </c>
      <c r="AV507" s="35">
        <v>0</v>
      </c>
      <c r="AW507" s="35">
        <v>0</v>
      </c>
      <c r="AX507" s="35">
        <v>0</v>
      </c>
      <c r="AY507" s="35">
        <v>0</v>
      </c>
      <c r="AZ507" s="35">
        <v>0</v>
      </c>
      <c r="BA507" s="35">
        <v>0</v>
      </c>
      <c r="BB507" s="35">
        <v>0</v>
      </c>
      <c r="BC507" s="35">
        <v>0</v>
      </c>
      <c r="BD507" s="35">
        <v>0</v>
      </c>
      <c r="BE507" s="34"/>
    </row>
    <row r="508" spans="1:57" x14ac:dyDescent="0.25">
      <c r="A508" s="35" t="s">
        <v>298</v>
      </c>
      <c r="B508" s="35">
        <v>13388</v>
      </c>
      <c r="C508" s="35">
        <v>0</v>
      </c>
      <c r="D508" s="35">
        <v>0</v>
      </c>
      <c r="E508" s="35">
        <v>0</v>
      </c>
      <c r="F508" s="35">
        <v>0</v>
      </c>
      <c r="G508" s="35">
        <v>0</v>
      </c>
      <c r="H508" s="35">
        <v>0</v>
      </c>
      <c r="I508" s="35">
        <v>0</v>
      </c>
      <c r="J508" s="35">
        <v>0</v>
      </c>
      <c r="K508" s="35">
        <v>0</v>
      </c>
      <c r="L508" s="35">
        <v>0</v>
      </c>
      <c r="M508" s="35" t="s">
        <v>829</v>
      </c>
      <c r="N508" s="35" t="s">
        <v>830</v>
      </c>
      <c r="O508" s="35" t="s">
        <v>2</v>
      </c>
      <c r="P508" s="35">
        <v>13388</v>
      </c>
      <c r="Q508" s="35">
        <v>800000</v>
      </c>
      <c r="R508" s="35">
        <v>28133.48</v>
      </c>
      <c r="S508" s="35">
        <v>9793538</v>
      </c>
      <c r="T508" s="35">
        <v>6777235</v>
      </c>
      <c r="U508" s="35">
        <v>3016304</v>
      </c>
      <c r="V508" s="35">
        <v>0.30798900000000001</v>
      </c>
      <c r="W508" s="35">
        <v>9055615</v>
      </c>
      <c r="X508" s="35">
        <v>4902363</v>
      </c>
      <c r="Y508" s="35">
        <v>4153252</v>
      </c>
      <c r="Z508" s="35">
        <v>0.45863799999999999</v>
      </c>
      <c r="AA508" s="35">
        <v>5643746</v>
      </c>
      <c r="AB508" s="35">
        <v>3299291</v>
      </c>
      <c r="AC508" s="35">
        <v>2344455</v>
      </c>
      <c r="AD508" s="35">
        <v>0.415408</v>
      </c>
      <c r="AE508" s="35">
        <v>3220095</v>
      </c>
      <c r="AF508" s="35">
        <v>1896597</v>
      </c>
      <c r="AG508" s="35">
        <v>1323497</v>
      </c>
      <c r="AH508" s="35">
        <v>0.41101199999999999</v>
      </c>
      <c r="AI508" s="35">
        <v>3868685</v>
      </c>
      <c r="AJ508" s="35">
        <v>1038931</v>
      </c>
      <c r="AK508" s="35">
        <v>3220095</v>
      </c>
      <c r="AL508" s="35">
        <v>3220095</v>
      </c>
      <c r="AM508" s="35">
        <v>3220095</v>
      </c>
      <c r="AN508" s="35">
        <v>3220095</v>
      </c>
      <c r="AO508" s="35">
        <v>3220095</v>
      </c>
      <c r="AP508" s="35">
        <v>3220095</v>
      </c>
      <c r="AQ508" s="35">
        <v>3220095</v>
      </c>
      <c r="AR508" s="35">
        <v>3220095</v>
      </c>
      <c r="AS508" s="35">
        <v>3220095</v>
      </c>
      <c r="AT508" s="35">
        <v>3220095</v>
      </c>
      <c r="AU508" s="35">
        <v>5643746</v>
      </c>
      <c r="AV508" s="35">
        <v>5643746</v>
      </c>
      <c r="AW508" s="35">
        <v>5643746</v>
      </c>
      <c r="AX508" s="35">
        <v>5643746</v>
      </c>
      <c r="AY508" s="35">
        <v>5643746</v>
      </c>
      <c r="AZ508" s="35">
        <v>5643746</v>
      </c>
      <c r="BA508" s="35">
        <v>5643746</v>
      </c>
      <c r="BB508" s="35">
        <v>5643746</v>
      </c>
      <c r="BC508" s="35">
        <v>5643746</v>
      </c>
      <c r="BD508" s="35">
        <v>5643746</v>
      </c>
      <c r="BE508" s="34"/>
    </row>
    <row r="509" spans="1:57" x14ac:dyDescent="0.25">
      <c r="A509" s="35" t="s">
        <v>676</v>
      </c>
      <c r="B509" s="35">
        <v>13397</v>
      </c>
      <c r="C509" s="35">
        <v>0</v>
      </c>
      <c r="D509" s="35">
        <v>0</v>
      </c>
      <c r="E509" s="35">
        <v>0</v>
      </c>
      <c r="F509" s="35">
        <v>0</v>
      </c>
      <c r="G509" s="35">
        <v>0</v>
      </c>
      <c r="H509" s="35">
        <v>0</v>
      </c>
      <c r="I509" s="35">
        <v>0</v>
      </c>
      <c r="J509" s="35">
        <v>0</v>
      </c>
      <c r="K509" s="35">
        <v>0</v>
      </c>
      <c r="L509" s="35">
        <v>0</v>
      </c>
      <c r="M509" s="35" t="s">
        <v>829</v>
      </c>
      <c r="N509" s="35" t="s">
        <v>830</v>
      </c>
      <c r="O509" s="35" t="s">
        <v>2</v>
      </c>
      <c r="P509" s="35">
        <v>13397</v>
      </c>
      <c r="Q509" s="35">
        <v>800000</v>
      </c>
      <c r="R509" s="35">
        <v>28133.48</v>
      </c>
      <c r="S509" s="35">
        <v>2146640</v>
      </c>
      <c r="T509" s="35">
        <v>1959481</v>
      </c>
      <c r="U509" s="35">
        <v>187158.2</v>
      </c>
      <c r="V509" s="35">
        <v>8.7187000000000001E-2</v>
      </c>
      <c r="W509" s="35">
        <v>2603822</v>
      </c>
      <c r="X509" s="35">
        <v>2130888</v>
      </c>
      <c r="Y509" s="35">
        <v>472933.9</v>
      </c>
      <c r="Z509" s="35">
        <v>0.18163099999999999</v>
      </c>
      <c r="AA509" s="35">
        <v>892260.6</v>
      </c>
      <c r="AB509" s="35">
        <v>892240.4</v>
      </c>
      <c r="AC509" s="35">
        <v>20.263159999999999</v>
      </c>
      <c r="AD509" s="31">
        <v>2.27E-5</v>
      </c>
      <c r="AE509" s="35">
        <v>55556.18</v>
      </c>
      <c r="AF509" s="35">
        <v>54843.01</v>
      </c>
      <c r="AG509" s="35">
        <v>713.17139999999995</v>
      </c>
      <c r="AH509" s="35">
        <v>1.2836999999999999E-2</v>
      </c>
      <c r="AI509" s="35">
        <v>335240.5</v>
      </c>
      <c r="AJ509" s="35">
        <v>-136980</v>
      </c>
      <c r="AK509" s="35">
        <v>55556.18</v>
      </c>
      <c r="AL509" s="35">
        <v>55556.18</v>
      </c>
      <c r="AM509" s="35">
        <v>55556.18</v>
      </c>
      <c r="AN509" s="35">
        <v>55556.18</v>
      </c>
      <c r="AO509" s="35">
        <v>55556.18</v>
      </c>
      <c r="AP509" s="35">
        <v>55556.18</v>
      </c>
      <c r="AQ509" s="35">
        <v>55556.18</v>
      </c>
      <c r="AR509" s="35">
        <v>55556.18</v>
      </c>
      <c r="AS509" s="35">
        <v>55556.18</v>
      </c>
      <c r="AT509" s="35">
        <v>55556.18</v>
      </c>
      <c r="AU509" s="35">
        <v>892260.6</v>
      </c>
      <c r="AV509" s="35">
        <v>892260.6</v>
      </c>
      <c r="AW509" s="35">
        <v>892260.6</v>
      </c>
      <c r="AX509" s="35">
        <v>892260.6</v>
      </c>
      <c r="AY509" s="35">
        <v>892260.6</v>
      </c>
      <c r="AZ509" s="35">
        <v>892260.6</v>
      </c>
      <c r="BA509" s="35">
        <v>892260.6</v>
      </c>
      <c r="BB509" s="35">
        <v>892260.6</v>
      </c>
      <c r="BC509" s="35">
        <v>892260.6</v>
      </c>
      <c r="BD509" s="35">
        <v>892260.6</v>
      </c>
      <c r="BE509" s="34"/>
    </row>
    <row r="510" spans="1:57" x14ac:dyDescent="0.25">
      <c r="A510" s="35" t="s">
        <v>677</v>
      </c>
      <c r="B510" s="35">
        <v>13398</v>
      </c>
      <c r="C510" s="35">
        <v>0</v>
      </c>
      <c r="D510" s="35">
        <v>0</v>
      </c>
      <c r="E510" s="35">
        <v>0</v>
      </c>
      <c r="F510" s="35">
        <v>0</v>
      </c>
      <c r="G510" s="35">
        <v>0</v>
      </c>
      <c r="H510" s="35">
        <v>0</v>
      </c>
      <c r="I510" s="35">
        <v>0</v>
      </c>
      <c r="J510" s="35">
        <v>0</v>
      </c>
      <c r="K510" s="35">
        <v>0</v>
      </c>
      <c r="L510" s="35">
        <v>0</v>
      </c>
      <c r="M510" s="35" t="s">
        <v>829</v>
      </c>
      <c r="N510" s="35" t="s">
        <v>830</v>
      </c>
      <c r="O510" s="35" t="s">
        <v>2</v>
      </c>
      <c r="P510" s="35">
        <v>13398</v>
      </c>
      <c r="Q510" s="35">
        <v>800000</v>
      </c>
      <c r="R510" s="35">
        <v>43138</v>
      </c>
      <c r="S510" s="35">
        <v>1504427</v>
      </c>
      <c r="T510" s="35">
        <v>628684.6</v>
      </c>
      <c r="U510" s="35">
        <v>875742.1</v>
      </c>
      <c r="V510" s="35">
        <v>0.58211000000000002</v>
      </c>
      <c r="W510" s="35">
        <v>1898938</v>
      </c>
      <c r="X510" s="35">
        <v>711053</v>
      </c>
      <c r="Y510" s="35">
        <v>1187885</v>
      </c>
      <c r="Z510" s="35">
        <v>0.625552</v>
      </c>
      <c r="AA510" s="35">
        <v>-13721.8</v>
      </c>
      <c r="AB510" s="35">
        <v>-13721.8</v>
      </c>
      <c r="AC510" s="35">
        <v>0</v>
      </c>
      <c r="AD510" s="35">
        <v>0</v>
      </c>
      <c r="AE510" s="35">
        <v>2006.521</v>
      </c>
      <c r="AF510" s="35">
        <v>2006.521</v>
      </c>
      <c r="AG510" s="35">
        <v>0</v>
      </c>
      <c r="AH510" s="35">
        <v>0</v>
      </c>
      <c r="AI510" s="35">
        <v>749014.9</v>
      </c>
      <c r="AJ510" s="35">
        <v>-438870</v>
      </c>
      <c r="AK510" s="35">
        <v>2006.521</v>
      </c>
      <c r="AL510" s="35">
        <v>2006.521</v>
      </c>
      <c r="AM510" s="35">
        <v>2006.521</v>
      </c>
      <c r="AN510" s="35">
        <v>2006.521</v>
      </c>
      <c r="AO510" s="35">
        <v>2006.521</v>
      </c>
      <c r="AP510" s="35">
        <v>2006.521</v>
      </c>
      <c r="AQ510" s="35">
        <v>2006.521</v>
      </c>
      <c r="AR510" s="35">
        <v>2006.521</v>
      </c>
      <c r="AS510" s="35">
        <v>2006.521</v>
      </c>
      <c r="AT510" s="35">
        <v>2006.521</v>
      </c>
      <c r="AU510" s="35">
        <v>-13721.8</v>
      </c>
      <c r="AV510" s="35">
        <v>-13721.8</v>
      </c>
      <c r="AW510" s="35">
        <v>-13721.8</v>
      </c>
      <c r="AX510" s="35">
        <v>-13721.8</v>
      </c>
      <c r="AY510" s="35">
        <v>-13721.8</v>
      </c>
      <c r="AZ510" s="35">
        <v>-13721.8</v>
      </c>
      <c r="BA510" s="35">
        <v>-13721.8</v>
      </c>
      <c r="BB510" s="35">
        <v>-13721.8</v>
      </c>
      <c r="BC510" s="35">
        <v>-13721.8</v>
      </c>
      <c r="BD510" s="35">
        <v>-13721.8</v>
      </c>
      <c r="BE510" s="34"/>
    </row>
    <row r="511" spans="1:57" x14ac:dyDescent="0.25">
      <c r="A511" s="35" t="s">
        <v>678</v>
      </c>
      <c r="B511" s="35">
        <v>13399</v>
      </c>
      <c r="C511" s="35">
        <v>0</v>
      </c>
      <c r="D511" s="35">
        <v>0</v>
      </c>
      <c r="E511" s="35">
        <v>0</v>
      </c>
      <c r="F511" s="35">
        <v>0</v>
      </c>
      <c r="G511" s="35">
        <v>0</v>
      </c>
      <c r="H511" s="35">
        <v>0</v>
      </c>
      <c r="I511" s="35">
        <v>0</v>
      </c>
      <c r="J511" s="35">
        <v>0</v>
      </c>
      <c r="K511" s="35">
        <v>0</v>
      </c>
      <c r="L511" s="35">
        <v>0</v>
      </c>
      <c r="M511" s="35" t="s">
        <v>829</v>
      </c>
      <c r="N511" s="35" t="s">
        <v>830</v>
      </c>
      <c r="O511" s="35" t="s">
        <v>2</v>
      </c>
      <c r="P511" s="35">
        <v>13399</v>
      </c>
      <c r="Q511" s="35">
        <v>800000</v>
      </c>
      <c r="R511" s="35">
        <v>28133.48</v>
      </c>
      <c r="S511" s="35">
        <v>375293.4</v>
      </c>
      <c r="T511" s="35">
        <v>251963.4</v>
      </c>
      <c r="U511" s="35">
        <v>123330</v>
      </c>
      <c r="V511" s="35">
        <v>0.328623</v>
      </c>
      <c r="W511" s="35">
        <v>3369746</v>
      </c>
      <c r="X511" s="35">
        <v>1732932</v>
      </c>
      <c r="Y511" s="35">
        <v>1636814</v>
      </c>
      <c r="Z511" s="35">
        <v>0.485738</v>
      </c>
      <c r="AA511" s="35">
        <v>728.11400000000003</v>
      </c>
      <c r="AB511" s="35">
        <v>728.11400000000003</v>
      </c>
      <c r="AC511" s="35">
        <v>0</v>
      </c>
      <c r="AD511" s="35">
        <v>0</v>
      </c>
      <c r="AE511" s="35">
        <v>41.22251</v>
      </c>
      <c r="AF511" s="35">
        <v>41.22251</v>
      </c>
      <c r="AG511" s="35">
        <v>0</v>
      </c>
      <c r="AH511" s="35">
        <v>0</v>
      </c>
      <c r="AI511" s="35">
        <v>1434701</v>
      </c>
      <c r="AJ511" s="35">
        <v>-202112</v>
      </c>
      <c r="AK511" s="35">
        <v>41.22251</v>
      </c>
      <c r="AL511" s="35">
        <v>41.22251</v>
      </c>
      <c r="AM511" s="35">
        <v>41.22251</v>
      </c>
      <c r="AN511" s="35">
        <v>41.22251</v>
      </c>
      <c r="AO511" s="35">
        <v>41.22251</v>
      </c>
      <c r="AP511" s="35">
        <v>41.22251</v>
      </c>
      <c r="AQ511" s="35">
        <v>41.22251</v>
      </c>
      <c r="AR511" s="35">
        <v>41.22251</v>
      </c>
      <c r="AS511" s="35">
        <v>41.22251</v>
      </c>
      <c r="AT511" s="35">
        <v>41.22251</v>
      </c>
      <c r="AU511" s="35">
        <v>728.11400000000003</v>
      </c>
      <c r="AV511" s="35">
        <v>728.11400000000003</v>
      </c>
      <c r="AW511" s="35">
        <v>728.11400000000003</v>
      </c>
      <c r="AX511" s="35">
        <v>728.11400000000003</v>
      </c>
      <c r="AY511" s="35">
        <v>728.11400000000003</v>
      </c>
      <c r="AZ511" s="35">
        <v>728.11400000000003</v>
      </c>
      <c r="BA511" s="35">
        <v>728.11400000000003</v>
      </c>
      <c r="BB511" s="35">
        <v>728.11400000000003</v>
      </c>
      <c r="BC511" s="35">
        <v>728.11400000000003</v>
      </c>
      <c r="BD511" s="35">
        <v>728.11400000000003</v>
      </c>
      <c r="BE511" s="34"/>
    </row>
    <row r="512" spans="1:57" x14ac:dyDescent="0.25">
      <c r="A512" s="35" t="s">
        <v>576</v>
      </c>
      <c r="B512" s="35">
        <v>13400</v>
      </c>
      <c r="C512" s="35">
        <v>0</v>
      </c>
      <c r="D512" s="35">
        <v>0</v>
      </c>
      <c r="E512" s="35">
        <v>0</v>
      </c>
      <c r="F512" s="35">
        <v>0</v>
      </c>
      <c r="G512" s="35">
        <v>0</v>
      </c>
      <c r="H512" s="35">
        <v>0</v>
      </c>
      <c r="I512" s="35">
        <v>0</v>
      </c>
      <c r="J512" s="35">
        <v>0</v>
      </c>
      <c r="K512" s="35">
        <v>0</v>
      </c>
      <c r="L512" s="35">
        <v>0</v>
      </c>
      <c r="M512" s="35" t="s">
        <v>829</v>
      </c>
      <c r="N512" s="35" t="s">
        <v>830</v>
      </c>
      <c r="O512" s="35" t="s">
        <v>2</v>
      </c>
      <c r="P512" s="35">
        <v>13400</v>
      </c>
      <c r="Q512" s="35">
        <v>800000</v>
      </c>
      <c r="R512" s="35">
        <v>37511.300000000003</v>
      </c>
      <c r="S512" s="35">
        <v>21432754</v>
      </c>
      <c r="T512" s="35">
        <v>20866443</v>
      </c>
      <c r="U512" s="35">
        <v>566310.69999999995</v>
      </c>
      <c r="V512" s="35">
        <v>2.6422999999999999E-2</v>
      </c>
      <c r="W512" s="35">
        <v>4355538</v>
      </c>
      <c r="X512" s="35">
        <v>2388551</v>
      </c>
      <c r="Y512" s="35">
        <v>1966986</v>
      </c>
      <c r="Z512" s="35">
        <v>0.45160600000000001</v>
      </c>
      <c r="AA512" s="35">
        <v>19332423</v>
      </c>
      <c r="AB512" s="35">
        <v>19330011</v>
      </c>
      <c r="AC512" s="35">
        <v>2412.2809999999999</v>
      </c>
      <c r="AD512" s="35">
        <v>1.25E-4</v>
      </c>
      <c r="AE512" s="35">
        <v>335889</v>
      </c>
      <c r="AF512" s="35">
        <v>321031.2</v>
      </c>
      <c r="AG512" s="35">
        <v>14857.74</v>
      </c>
      <c r="AH512" s="35">
        <v>4.4234000000000002E-2</v>
      </c>
      <c r="AI512" s="35">
        <v>1582868</v>
      </c>
      <c r="AJ512" s="35">
        <v>-369261</v>
      </c>
      <c r="AK512" s="35">
        <v>335889</v>
      </c>
      <c r="AL512" s="35">
        <v>335889</v>
      </c>
      <c r="AM512" s="35">
        <v>335889</v>
      </c>
      <c r="AN512" s="35">
        <v>335889</v>
      </c>
      <c r="AO512" s="35">
        <v>335889</v>
      </c>
      <c r="AP512" s="35">
        <v>335889</v>
      </c>
      <c r="AQ512" s="35">
        <v>335889</v>
      </c>
      <c r="AR512" s="35">
        <v>335889</v>
      </c>
      <c r="AS512" s="35">
        <v>335889</v>
      </c>
      <c r="AT512" s="35">
        <v>335889</v>
      </c>
      <c r="AU512" s="35">
        <v>19332423</v>
      </c>
      <c r="AV512" s="35">
        <v>19332423</v>
      </c>
      <c r="AW512" s="35">
        <v>19332423</v>
      </c>
      <c r="AX512" s="35">
        <v>19332423</v>
      </c>
      <c r="AY512" s="35">
        <v>19332423</v>
      </c>
      <c r="AZ512" s="35">
        <v>19332423</v>
      </c>
      <c r="BA512" s="35">
        <v>19332423</v>
      </c>
      <c r="BB512" s="35">
        <v>19332423</v>
      </c>
      <c r="BC512" s="35">
        <v>19332423</v>
      </c>
      <c r="BD512" s="35">
        <v>19332423</v>
      </c>
      <c r="BE512" s="34"/>
    </row>
    <row r="513" spans="1:57" x14ac:dyDescent="0.25">
      <c r="A513" s="35" t="s">
        <v>679</v>
      </c>
      <c r="B513" s="35">
        <v>13405</v>
      </c>
      <c r="C513" s="35">
        <v>0</v>
      </c>
      <c r="D513" s="35">
        <v>0</v>
      </c>
      <c r="E513" s="35">
        <v>0</v>
      </c>
      <c r="F513" s="35">
        <v>0</v>
      </c>
      <c r="G513" s="35">
        <v>0</v>
      </c>
      <c r="H513" s="35">
        <v>0</v>
      </c>
      <c r="I513" s="35">
        <v>0</v>
      </c>
      <c r="J513" s="35">
        <v>0</v>
      </c>
      <c r="K513" s="35">
        <v>0</v>
      </c>
      <c r="L513" s="35">
        <v>0</v>
      </c>
      <c r="M513" s="35" t="s">
        <v>829</v>
      </c>
      <c r="N513" s="35" t="s">
        <v>830</v>
      </c>
      <c r="O513" s="35" t="s">
        <v>2</v>
      </c>
      <c r="P513" s="35">
        <v>13405</v>
      </c>
      <c r="Q513" s="35">
        <v>800000</v>
      </c>
      <c r="R513" s="35">
        <v>28133.48</v>
      </c>
      <c r="S513" s="35">
        <v>11945253</v>
      </c>
      <c r="T513" s="35">
        <v>8354792</v>
      </c>
      <c r="U513" s="35">
        <v>3590461</v>
      </c>
      <c r="V513" s="35">
        <v>0.30057600000000001</v>
      </c>
      <c r="W513" s="35">
        <v>11040002</v>
      </c>
      <c r="X513" s="35">
        <v>6319394</v>
      </c>
      <c r="Y513" s="35">
        <v>4720608</v>
      </c>
      <c r="Z513" s="35">
        <v>0.427591</v>
      </c>
      <c r="AA513" s="35">
        <v>3596131</v>
      </c>
      <c r="AB513" s="35">
        <v>3596131</v>
      </c>
      <c r="AC513" s="35">
        <v>0</v>
      </c>
      <c r="AD513" s="35">
        <v>0</v>
      </c>
      <c r="AE513" s="35">
        <v>3336876</v>
      </c>
      <c r="AF513" s="35">
        <v>3336876</v>
      </c>
      <c r="AG513" s="35">
        <v>0</v>
      </c>
      <c r="AH513" s="35">
        <v>0</v>
      </c>
      <c r="AI513" s="35">
        <v>4582915</v>
      </c>
      <c r="AJ513" s="35">
        <v>-137693</v>
      </c>
      <c r="AK513" s="35">
        <v>3336876</v>
      </c>
      <c r="AL513" s="35">
        <v>3336876</v>
      </c>
      <c r="AM513" s="35">
        <v>3336876</v>
      </c>
      <c r="AN513" s="35">
        <v>3336876</v>
      </c>
      <c r="AO513" s="35">
        <v>3336876</v>
      </c>
      <c r="AP513" s="35">
        <v>3336876</v>
      </c>
      <c r="AQ513" s="35">
        <v>3336876</v>
      </c>
      <c r="AR513" s="35">
        <v>3336876</v>
      </c>
      <c r="AS513" s="35">
        <v>3336876</v>
      </c>
      <c r="AT513" s="35">
        <v>3336876</v>
      </c>
      <c r="AU513" s="35">
        <v>3596131</v>
      </c>
      <c r="AV513" s="35">
        <v>3596131</v>
      </c>
      <c r="AW513" s="35">
        <v>3596131</v>
      </c>
      <c r="AX513" s="35">
        <v>3596131</v>
      </c>
      <c r="AY513" s="35">
        <v>3596131</v>
      </c>
      <c r="AZ513" s="35">
        <v>3596131</v>
      </c>
      <c r="BA513" s="35">
        <v>3596131</v>
      </c>
      <c r="BB513" s="35">
        <v>3596131</v>
      </c>
      <c r="BC513" s="35">
        <v>3596131</v>
      </c>
      <c r="BD513" s="35">
        <v>3596131</v>
      </c>
      <c r="BE513" s="34"/>
    </row>
    <row r="514" spans="1:57" x14ac:dyDescent="0.25">
      <c r="A514" s="35" t="s">
        <v>680</v>
      </c>
      <c r="B514" s="35">
        <v>13406</v>
      </c>
      <c r="C514" s="35">
        <v>0</v>
      </c>
      <c r="D514" s="35">
        <v>0</v>
      </c>
      <c r="E514" s="35">
        <v>0</v>
      </c>
      <c r="F514" s="35">
        <v>0</v>
      </c>
      <c r="G514" s="35">
        <v>0</v>
      </c>
      <c r="H514" s="35">
        <v>0</v>
      </c>
      <c r="I514" s="35">
        <v>0</v>
      </c>
      <c r="J514" s="35">
        <v>0</v>
      </c>
      <c r="K514" s="35">
        <v>0</v>
      </c>
      <c r="L514" s="35">
        <v>0</v>
      </c>
      <c r="M514" s="35" t="s">
        <v>829</v>
      </c>
      <c r="N514" s="35" t="s">
        <v>830</v>
      </c>
      <c r="O514" s="35" t="s">
        <v>2</v>
      </c>
      <c r="P514" s="35">
        <v>13406</v>
      </c>
      <c r="Q514" s="35">
        <v>800000</v>
      </c>
      <c r="R514" s="35">
        <v>28133.48</v>
      </c>
      <c r="S514" s="35">
        <v>1427396</v>
      </c>
      <c r="T514" s="35">
        <v>1395849</v>
      </c>
      <c r="U514" s="35">
        <v>31547.37</v>
      </c>
      <c r="V514" s="35">
        <v>2.2100999999999999E-2</v>
      </c>
      <c r="W514" s="35">
        <v>1294784</v>
      </c>
      <c r="X514" s="35">
        <v>1250938</v>
      </c>
      <c r="Y514" s="35">
        <v>43845.760000000002</v>
      </c>
      <c r="Z514" s="35">
        <v>3.3862999999999997E-2</v>
      </c>
      <c r="AA514" s="35">
        <v>162550</v>
      </c>
      <c r="AB514" s="35">
        <v>162550</v>
      </c>
      <c r="AC514" s="35">
        <v>0</v>
      </c>
      <c r="AD514" s="35">
        <v>0</v>
      </c>
      <c r="AE514" s="35">
        <v>168835.20000000001</v>
      </c>
      <c r="AF514" s="35">
        <v>168835.20000000001</v>
      </c>
      <c r="AG514" s="35">
        <v>0</v>
      </c>
      <c r="AH514" s="35">
        <v>0</v>
      </c>
      <c r="AI514" s="35">
        <v>-93847.7</v>
      </c>
      <c r="AJ514" s="35">
        <v>-137693</v>
      </c>
      <c r="AK514" s="35">
        <v>168835.20000000001</v>
      </c>
      <c r="AL514" s="35">
        <v>168835.20000000001</v>
      </c>
      <c r="AM514" s="35">
        <v>168835.20000000001</v>
      </c>
      <c r="AN514" s="35">
        <v>168835.20000000001</v>
      </c>
      <c r="AO514" s="35">
        <v>168835.20000000001</v>
      </c>
      <c r="AP514" s="35">
        <v>168835.20000000001</v>
      </c>
      <c r="AQ514" s="35">
        <v>168835.20000000001</v>
      </c>
      <c r="AR514" s="35">
        <v>168835.20000000001</v>
      </c>
      <c r="AS514" s="35">
        <v>168835.20000000001</v>
      </c>
      <c r="AT514" s="35">
        <v>168835.20000000001</v>
      </c>
      <c r="AU514" s="35">
        <v>162550</v>
      </c>
      <c r="AV514" s="35">
        <v>162550</v>
      </c>
      <c r="AW514" s="35">
        <v>162550</v>
      </c>
      <c r="AX514" s="35">
        <v>162550</v>
      </c>
      <c r="AY514" s="35">
        <v>162550</v>
      </c>
      <c r="AZ514" s="35">
        <v>162550</v>
      </c>
      <c r="BA514" s="35">
        <v>162550</v>
      </c>
      <c r="BB514" s="35">
        <v>162550</v>
      </c>
      <c r="BC514" s="35">
        <v>162550</v>
      </c>
      <c r="BD514" s="35">
        <v>162550</v>
      </c>
      <c r="BE514" s="34"/>
    </row>
    <row r="515" spans="1:57" x14ac:dyDescent="0.25">
      <c r="A515" s="35" t="s">
        <v>681</v>
      </c>
      <c r="B515" s="35">
        <v>13412</v>
      </c>
      <c r="C515" s="35">
        <v>0</v>
      </c>
      <c r="D515" s="35">
        <v>0</v>
      </c>
      <c r="E515" s="35">
        <v>0</v>
      </c>
      <c r="F515" s="35">
        <v>0</v>
      </c>
      <c r="G515" s="35">
        <v>0</v>
      </c>
      <c r="H515" s="35">
        <v>0</v>
      </c>
      <c r="I515" s="35">
        <v>0</v>
      </c>
      <c r="J515" s="35">
        <v>0</v>
      </c>
      <c r="K515" s="35">
        <v>0</v>
      </c>
      <c r="L515" s="35">
        <v>0</v>
      </c>
      <c r="M515" s="35" t="s">
        <v>829</v>
      </c>
      <c r="N515" s="35" t="s">
        <v>830</v>
      </c>
      <c r="O515" s="35" t="s">
        <v>2</v>
      </c>
      <c r="P515" s="35">
        <v>13412</v>
      </c>
      <c r="Q515" s="35">
        <v>800000</v>
      </c>
      <c r="R515" s="35">
        <v>28133.48</v>
      </c>
      <c r="S515" s="35">
        <v>5831821</v>
      </c>
      <c r="T515" s="35">
        <v>5567706</v>
      </c>
      <c r="U515" s="35">
        <v>264115.20000000001</v>
      </c>
      <c r="V515" s="35">
        <v>4.5289000000000003E-2</v>
      </c>
      <c r="W515" s="35">
        <v>6620943</v>
      </c>
      <c r="X515" s="35">
        <v>6443313</v>
      </c>
      <c r="Y515" s="35">
        <v>177630</v>
      </c>
      <c r="Z515" s="35">
        <v>2.6828999999999999E-2</v>
      </c>
      <c r="AA515" s="35">
        <v>4857315</v>
      </c>
      <c r="AB515" s="35">
        <v>4619843</v>
      </c>
      <c r="AC515" s="35">
        <v>237471.9</v>
      </c>
      <c r="AD515" s="35">
        <v>4.8890000000000003E-2</v>
      </c>
      <c r="AE515" s="35">
        <v>5422257</v>
      </c>
      <c r="AF515" s="35">
        <v>5299396</v>
      </c>
      <c r="AG515" s="35">
        <v>122860.8</v>
      </c>
      <c r="AH515" s="35">
        <v>2.2658999999999999E-2</v>
      </c>
      <c r="AI515" s="35">
        <v>39936.54</v>
      </c>
      <c r="AJ515" s="35">
        <v>-14832.6</v>
      </c>
      <c r="AK515" s="35">
        <v>5422257</v>
      </c>
      <c r="AL515" s="35">
        <v>5422257</v>
      </c>
      <c r="AM515" s="35">
        <v>5422257</v>
      </c>
      <c r="AN515" s="35">
        <v>5422257</v>
      </c>
      <c r="AO515" s="35">
        <v>5422257</v>
      </c>
      <c r="AP515" s="35">
        <v>5422257</v>
      </c>
      <c r="AQ515" s="35">
        <v>5422257</v>
      </c>
      <c r="AR515" s="35">
        <v>5422257</v>
      </c>
      <c r="AS515" s="35">
        <v>5422257</v>
      </c>
      <c r="AT515" s="35">
        <v>5422257</v>
      </c>
      <c r="AU515" s="35">
        <v>4857315</v>
      </c>
      <c r="AV515" s="35">
        <v>4857315</v>
      </c>
      <c r="AW515" s="35">
        <v>4857315</v>
      </c>
      <c r="AX515" s="35">
        <v>4857315</v>
      </c>
      <c r="AY515" s="35">
        <v>4857315</v>
      </c>
      <c r="AZ515" s="35">
        <v>4857315</v>
      </c>
      <c r="BA515" s="35">
        <v>4857315</v>
      </c>
      <c r="BB515" s="35">
        <v>4857315</v>
      </c>
      <c r="BC515" s="35">
        <v>4857315</v>
      </c>
      <c r="BD515" s="35">
        <v>4857315</v>
      </c>
      <c r="BE515" s="34"/>
    </row>
    <row r="516" spans="1:57" x14ac:dyDescent="0.25">
      <c r="A516" s="35" t="s">
        <v>469</v>
      </c>
      <c r="B516" s="35">
        <v>13414</v>
      </c>
      <c r="C516" s="35">
        <v>0</v>
      </c>
      <c r="D516" s="35">
        <v>0</v>
      </c>
      <c r="E516" s="35">
        <v>0</v>
      </c>
      <c r="F516" s="35">
        <v>0</v>
      </c>
      <c r="G516" s="35">
        <v>0</v>
      </c>
      <c r="H516" s="35">
        <v>0</v>
      </c>
      <c r="I516" s="35">
        <v>0</v>
      </c>
      <c r="J516" s="35">
        <v>0</v>
      </c>
      <c r="K516" s="35">
        <v>0</v>
      </c>
      <c r="L516" s="35">
        <v>0</v>
      </c>
      <c r="M516" s="35" t="s">
        <v>829</v>
      </c>
      <c r="N516" s="35" t="s">
        <v>830</v>
      </c>
      <c r="O516" s="35" t="s">
        <v>2</v>
      </c>
      <c r="P516" s="35">
        <v>13414</v>
      </c>
      <c r="Q516" s="35">
        <v>800000</v>
      </c>
      <c r="R516" s="35">
        <v>35635.74</v>
      </c>
      <c r="S516" s="35">
        <v>9669517</v>
      </c>
      <c r="T516" s="35">
        <v>6967088</v>
      </c>
      <c r="U516" s="35">
        <v>2702429</v>
      </c>
      <c r="V516" s="35">
        <v>0.27947899999999998</v>
      </c>
      <c r="W516" s="35">
        <v>11282845</v>
      </c>
      <c r="X516" s="35">
        <v>7017115</v>
      </c>
      <c r="Y516" s="35">
        <v>4265729</v>
      </c>
      <c r="Z516" s="35">
        <v>0.37807200000000002</v>
      </c>
      <c r="AA516" s="35">
        <v>3773605</v>
      </c>
      <c r="AB516" s="35">
        <v>3620104</v>
      </c>
      <c r="AC516" s="35">
        <v>153501.1</v>
      </c>
      <c r="AD516" s="35">
        <v>4.0677999999999999E-2</v>
      </c>
      <c r="AE516" s="35">
        <v>4216179</v>
      </c>
      <c r="AF516" s="35">
        <v>4045578</v>
      </c>
      <c r="AG516" s="35">
        <v>170601.5</v>
      </c>
      <c r="AH516" s="35">
        <v>4.0464E-2</v>
      </c>
      <c r="AI516" s="35">
        <v>3907582</v>
      </c>
      <c r="AJ516" s="35">
        <v>-187546</v>
      </c>
      <c r="AK516" s="35">
        <v>4216179</v>
      </c>
      <c r="AL516" s="35">
        <v>4216179</v>
      </c>
      <c r="AM516" s="35">
        <v>4216179</v>
      </c>
      <c r="AN516" s="35">
        <v>4216179</v>
      </c>
      <c r="AO516" s="35">
        <v>4216179</v>
      </c>
      <c r="AP516" s="35">
        <v>4216179</v>
      </c>
      <c r="AQ516" s="35">
        <v>4216179</v>
      </c>
      <c r="AR516" s="35">
        <v>4216179</v>
      </c>
      <c r="AS516" s="35">
        <v>4216179</v>
      </c>
      <c r="AT516" s="35">
        <v>4216179</v>
      </c>
      <c r="AU516" s="35">
        <v>3773605</v>
      </c>
      <c r="AV516" s="35">
        <v>3773605</v>
      </c>
      <c r="AW516" s="35">
        <v>3773605</v>
      </c>
      <c r="AX516" s="35">
        <v>3773605</v>
      </c>
      <c r="AY516" s="35">
        <v>3773605</v>
      </c>
      <c r="AZ516" s="35">
        <v>3773605</v>
      </c>
      <c r="BA516" s="35">
        <v>3773605</v>
      </c>
      <c r="BB516" s="35">
        <v>3773605</v>
      </c>
      <c r="BC516" s="35">
        <v>3773605</v>
      </c>
      <c r="BD516" s="35">
        <v>3773605</v>
      </c>
      <c r="BE516" s="34"/>
    </row>
    <row r="517" spans="1:57" x14ac:dyDescent="0.25">
      <c r="A517" s="35" t="s">
        <v>362</v>
      </c>
      <c r="B517" s="35">
        <v>13419</v>
      </c>
      <c r="C517" s="35">
        <v>0</v>
      </c>
      <c r="D517" s="35">
        <v>0</v>
      </c>
      <c r="E517" s="35">
        <v>0</v>
      </c>
      <c r="F517" s="35">
        <v>0</v>
      </c>
      <c r="G517" s="35">
        <v>0</v>
      </c>
      <c r="H517" s="35">
        <v>0</v>
      </c>
      <c r="I517" s="35">
        <v>0</v>
      </c>
      <c r="J517" s="35">
        <v>0</v>
      </c>
      <c r="K517" s="35">
        <v>0</v>
      </c>
      <c r="L517" s="35">
        <v>0</v>
      </c>
      <c r="M517" s="35" t="s">
        <v>829</v>
      </c>
      <c r="N517" s="35" t="s">
        <v>830</v>
      </c>
      <c r="O517" s="35" t="s">
        <v>2</v>
      </c>
      <c r="P517" s="35">
        <v>13419</v>
      </c>
      <c r="Q517" s="35">
        <v>800000</v>
      </c>
      <c r="R517" s="35">
        <v>28133.48</v>
      </c>
      <c r="S517" s="35">
        <v>9127781</v>
      </c>
      <c r="T517" s="35">
        <v>6859252</v>
      </c>
      <c r="U517" s="35">
        <v>2268529</v>
      </c>
      <c r="V517" s="35">
        <v>0.24853</v>
      </c>
      <c r="W517" s="35">
        <v>6773813</v>
      </c>
      <c r="X517" s="35">
        <v>3684924</v>
      </c>
      <c r="Y517" s="35">
        <v>3088889</v>
      </c>
      <c r="Z517" s="35">
        <v>0.45600400000000002</v>
      </c>
      <c r="AA517" s="35">
        <v>1393011</v>
      </c>
      <c r="AB517" s="35">
        <v>1057728</v>
      </c>
      <c r="AC517" s="35">
        <v>335283.20000000001</v>
      </c>
      <c r="AD517" s="35">
        <v>0.24068999999999999</v>
      </c>
      <c r="AE517" s="35">
        <v>756546.5</v>
      </c>
      <c r="AF517" s="35">
        <v>396716.3</v>
      </c>
      <c r="AG517" s="35">
        <v>359830.2</v>
      </c>
      <c r="AH517" s="35">
        <v>0.47562199999999999</v>
      </c>
      <c r="AI517" s="35">
        <v>2951195</v>
      </c>
      <c r="AJ517" s="35">
        <v>222136.7</v>
      </c>
      <c r="AK517" s="35">
        <v>756546.5</v>
      </c>
      <c r="AL517" s="35">
        <v>756546.5</v>
      </c>
      <c r="AM517" s="35">
        <v>756546.5</v>
      </c>
      <c r="AN517" s="35">
        <v>756546.5</v>
      </c>
      <c r="AO517" s="35">
        <v>756546.5</v>
      </c>
      <c r="AP517" s="35">
        <v>756546.5</v>
      </c>
      <c r="AQ517" s="35">
        <v>756546.5</v>
      </c>
      <c r="AR517" s="35">
        <v>756546.5</v>
      </c>
      <c r="AS517" s="35">
        <v>756546.5</v>
      </c>
      <c r="AT517" s="35">
        <v>756546.5</v>
      </c>
      <c r="AU517" s="35">
        <v>1393011</v>
      </c>
      <c r="AV517" s="35">
        <v>1393011</v>
      </c>
      <c r="AW517" s="35">
        <v>1393011</v>
      </c>
      <c r="AX517" s="35">
        <v>1393011</v>
      </c>
      <c r="AY517" s="35">
        <v>1393011</v>
      </c>
      <c r="AZ517" s="35">
        <v>1393011</v>
      </c>
      <c r="BA517" s="35">
        <v>1393011</v>
      </c>
      <c r="BB517" s="35">
        <v>1393011</v>
      </c>
      <c r="BC517" s="35">
        <v>1393011</v>
      </c>
      <c r="BD517" s="35">
        <v>1393011</v>
      </c>
      <c r="BE517" s="34"/>
    </row>
    <row r="518" spans="1:57" x14ac:dyDescent="0.25">
      <c r="A518" s="35" t="s">
        <v>238</v>
      </c>
      <c r="B518" s="35">
        <v>13422</v>
      </c>
      <c r="C518" s="35">
        <v>0</v>
      </c>
      <c r="D518" s="35">
        <v>0</v>
      </c>
      <c r="E518" s="35">
        <v>0</v>
      </c>
      <c r="F518" s="35">
        <v>0</v>
      </c>
      <c r="G518" s="35">
        <v>0</v>
      </c>
      <c r="H518" s="35">
        <v>0</v>
      </c>
      <c r="I518" s="35">
        <v>0</v>
      </c>
      <c r="J518" s="35">
        <v>0</v>
      </c>
      <c r="K518" s="35">
        <v>0</v>
      </c>
      <c r="L518" s="35">
        <v>0</v>
      </c>
      <c r="M518" s="35" t="s">
        <v>829</v>
      </c>
      <c r="N518" s="35" t="s">
        <v>830</v>
      </c>
      <c r="O518" s="35" t="s">
        <v>2</v>
      </c>
      <c r="P518" s="35">
        <v>13422</v>
      </c>
      <c r="Q518" s="35">
        <v>800000</v>
      </c>
      <c r="R518" s="35">
        <v>54391.39</v>
      </c>
      <c r="S518" s="35">
        <v>32516678</v>
      </c>
      <c r="T518" s="35">
        <v>17521547</v>
      </c>
      <c r="U518" s="35">
        <v>14995132</v>
      </c>
      <c r="V518" s="35">
        <v>0.46115200000000001</v>
      </c>
      <c r="W518" s="35">
        <v>18459687</v>
      </c>
      <c r="X518" s="35">
        <v>8224741</v>
      </c>
      <c r="Y518" s="35">
        <v>10234946</v>
      </c>
      <c r="Z518" s="35">
        <v>0.55444899999999997</v>
      </c>
      <c r="AA518" s="35">
        <v>13077745</v>
      </c>
      <c r="AB518" s="35">
        <v>5024045</v>
      </c>
      <c r="AC518" s="35">
        <v>8053700</v>
      </c>
      <c r="AD518" s="35">
        <v>0.61583200000000005</v>
      </c>
      <c r="AE518" s="35">
        <v>5620025</v>
      </c>
      <c r="AF518" s="35">
        <v>2128163</v>
      </c>
      <c r="AG518" s="35">
        <v>3491862</v>
      </c>
      <c r="AH518" s="35">
        <v>0.62132500000000002</v>
      </c>
      <c r="AI518" s="35">
        <v>9686380</v>
      </c>
      <c r="AJ518" s="35">
        <v>2943296</v>
      </c>
      <c r="AK518" s="35">
        <v>5620025</v>
      </c>
      <c r="AL518" s="35">
        <v>5620025</v>
      </c>
      <c r="AM518" s="35">
        <v>5620025</v>
      </c>
      <c r="AN518" s="35">
        <v>5620025</v>
      </c>
      <c r="AO518" s="35">
        <v>5620025</v>
      </c>
      <c r="AP518" s="35">
        <v>5620025</v>
      </c>
      <c r="AQ518" s="35">
        <v>5620025</v>
      </c>
      <c r="AR518" s="35">
        <v>5620025</v>
      </c>
      <c r="AS518" s="35">
        <v>5620025</v>
      </c>
      <c r="AT518" s="35">
        <v>5620025</v>
      </c>
      <c r="AU518" s="35">
        <v>13077745</v>
      </c>
      <c r="AV518" s="35">
        <v>13077745</v>
      </c>
      <c r="AW518" s="35">
        <v>13077745</v>
      </c>
      <c r="AX518" s="35">
        <v>13077745</v>
      </c>
      <c r="AY518" s="35">
        <v>13077745</v>
      </c>
      <c r="AZ518" s="35">
        <v>13077745</v>
      </c>
      <c r="BA518" s="35">
        <v>13077745</v>
      </c>
      <c r="BB518" s="35">
        <v>13077745</v>
      </c>
      <c r="BC518" s="35">
        <v>13077745</v>
      </c>
      <c r="BD518" s="35">
        <v>13077745</v>
      </c>
      <c r="BE518" s="34"/>
    </row>
    <row r="519" spans="1:57" x14ac:dyDescent="0.25">
      <c r="A519" s="35" t="s">
        <v>683</v>
      </c>
      <c r="B519" s="35">
        <v>13427</v>
      </c>
      <c r="C519" s="35">
        <v>0</v>
      </c>
      <c r="D519" s="35">
        <v>0</v>
      </c>
      <c r="E519" s="35">
        <v>0</v>
      </c>
      <c r="F519" s="35">
        <v>0</v>
      </c>
      <c r="G519" s="35">
        <v>0</v>
      </c>
      <c r="H519" s="35">
        <v>0</v>
      </c>
      <c r="I519" s="35">
        <v>0</v>
      </c>
      <c r="J519" s="35">
        <v>0</v>
      </c>
      <c r="K519" s="35">
        <v>0</v>
      </c>
      <c r="L519" s="35">
        <v>0</v>
      </c>
      <c r="M519" s="35" t="s">
        <v>829</v>
      </c>
      <c r="N519" s="35" t="s">
        <v>830</v>
      </c>
      <c r="O519" s="35" t="s">
        <v>2</v>
      </c>
      <c r="P519" s="35">
        <v>13427</v>
      </c>
      <c r="Q519" s="35">
        <v>800000</v>
      </c>
      <c r="R519" s="35">
        <v>28133.48</v>
      </c>
      <c r="S519" s="35">
        <v>839355.5</v>
      </c>
      <c r="T519" s="35">
        <v>839355.5</v>
      </c>
      <c r="U519" s="35">
        <v>0</v>
      </c>
      <c r="V519" s="35">
        <v>0</v>
      </c>
      <c r="W519" s="35">
        <v>43442.59</v>
      </c>
      <c r="X519" s="35">
        <v>43442.59</v>
      </c>
      <c r="Y519" s="35">
        <v>0</v>
      </c>
      <c r="Z519" s="35">
        <v>0</v>
      </c>
      <c r="AA519" s="35">
        <v>15551.67</v>
      </c>
      <c r="AB519" s="35">
        <v>15551.67</v>
      </c>
      <c r="AC519" s="35">
        <v>0</v>
      </c>
      <c r="AD519" s="35">
        <v>0</v>
      </c>
      <c r="AE519" s="35">
        <v>217.47470000000001</v>
      </c>
      <c r="AF519" s="35">
        <v>217.47470000000001</v>
      </c>
      <c r="AG519" s="35">
        <v>0</v>
      </c>
      <c r="AH519" s="35">
        <v>0</v>
      </c>
      <c r="AI519" s="35">
        <v>-137693</v>
      </c>
      <c r="AJ519" s="35">
        <v>-137693</v>
      </c>
      <c r="AK519" s="35">
        <v>217.47470000000001</v>
      </c>
      <c r="AL519" s="35">
        <v>217.47470000000001</v>
      </c>
      <c r="AM519" s="35">
        <v>217.47470000000001</v>
      </c>
      <c r="AN519" s="35">
        <v>217.47470000000001</v>
      </c>
      <c r="AO519" s="35">
        <v>217.47470000000001</v>
      </c>
      <c r="AP519" s="35">
        <v>217.47470000000001</v>
      </c>
      <c r="AQ519" s="35">
        <v>217.47470000000001</v>
      </c>
      <c r="AR519" s="35">
        <v>217.47470000000001</v>
      </c>
      <c r="AS519" s="35">
        <v>217.47470000000001</v>
      </c>
      <c r="AT519" s="35">
        <v>217.47470000000001</v>
      </c>
      <c r="AU519" s="35">
        <v>15551.67</v>
      </c>
      <c r="AV519" s="35">
        <v>15551.67</v>
      </c>
      <c r="AW519" s="35">
        <v>15551.67</v>
      </c>
      <c r="AX519" s="35">
        <v>15551.67</v>
      </c>
      <c r="AY519" s="35">
        <v>15551.67</v>
      </c>
      <c r="AZ519" s="35">
        <v>15551.67</v>
      </c>
      <c r="BA519" s="35">
        <v>15551.67</v>
      </c>
      <c r="BB519" s="35">
        <v>15551.67</v>
      </c>
      <c r="BC519" s="35">
        <v>15551.67</v>
      </c>
      <c r="BD519" s="35">
        <v>15551.67</v>
      </c>
      <c r="BE519" s="34"/>
    </row>
    <row r="520" spans="1:57" x14ac:dyDescent="0.25">
      <c r="A520" s="35" t="s">
        <v>145</v>
      </c>
      <c r="B520" s="35">
        <v>13431</v>
      </c>
      <c r="C520" s="35">
        <v>0</v>
      </c>
      <c r="D520" s="35">
        <v>0</v>
      </c>
      <c r="E520" s="35">
        <v>0</v>
      </c>
      <c r="F520" s="35">
        <v>0</v>
      </c>
      <c r="G520" s="35">
        <v>0</v>
      </c>
      <c r="H520" s="35">
        <v>0</v>
      </c>
      <c r="I520" s="35">
        <v>0</v>
      </c>
      <c r="J520" s="35">
        <v>0</v>
      </c>
      <c r="K520" s="35">
        <v>0</v>
      </c>
      <c r="L520" s="35">
        <v>0</v>
      </c>
      <c r="M520" s="35" t="s">
        <v>829</v>
      </c>
      <c r="N520" s="35" t="s">
        <v>830</v>
      </c>
      <c r="O520" s="35" t="s">
        <v>2</v>
      </c>
      <c r="P520" s="35">
        <v>13431</v>
      </c>
      <c r="Q520" s="35">
        <v>800000</v>
      </c>
      <c r="R520" s="35">
        <v>46889.13</v>
      </c>
      <c r="S520" s="35">
        <v>30829590</v>
      </c>
      <c r="T520" s="35">
        <v>11352213</v>
      </c>
      <c r="U520" s="35">
        <v>19477377</v>
      </c>
      <c r="V520" s="35">
        <v>0.63177499999999998</v>
      </c>
      <c r="W520" s="35">
        <v>20840553</v>
      </c>
      <c r="X520" s="35">
        <v>6943044</v>
      </c>
      <c r="Y520" s="35">
        <v>13897509</v>
      </c>
      <c r="Z520" s="35">
        <v>0.66684900000000003</v>
      </c>
      <c r="AA520" s="35">
        <v>21872989</v>
      </c>
      <c r="AB520" s="35">
        <v>6357936</v>
      </c>
      <c r="AC520" s="35">
        <v>15515053</v>
      </c>
      <c r="AD520" s="35">
        <v>0.70932499999999998</v>
      </c>
      <c r="AE520" s="35">
        <v>12879737</v>
      </c>
      <c r="AF520" s="35">
        <v>3475370</v>
      </c>
      <c r="AG520" s="35">
        <v>9404367</v>
      </c>
      <c r="AH520" s="35">
        <v>0.73016800000000004</v>
      </c>
      <c r="AI520" s="35">
        <v>13421945</v>
      </c>
      <c r="AJ520" s="35">
        <v>8928803</v>
      </c>
      <c r="AK520" s="35">
        <v>12879737</v>
      </c>
      <c r="AL520" s="35">
        <v>12879737</v>
      </c>
      <c r="AM520" s="35">
        <v>12879737</v>
      </c>
      <c r="AN520" s="35">
        <v>12879737</v>
      </c>
      <c r="AO520" s="35">
        <v>12879737</v>
      </c>
      <c r="AP520" s="35">
        <v>12879737</v>
      </c>
      <c r="AQ520" s="35">
        <v>12879737</v>
      </c>
      <c r="AR520" s="35">
        <v>12879737</v>
      </c>
      <c r="AS520" s="35">
        <v>12879737</v>
      </c>
      <c r="AT520" s="35">
        <v>12879737</v>
      </c>
      <c r="AU520" s="35">
        <v>21872989</v>
      </c>
      <c r="AV520" s="35">
        <v>21872989</v>
      </c>
      <c r="AW520" s="35">
        <v>21872989</v>
      </c>
      <c r="AX520" s="35">
        <v>21872989</v>
      </c>
      <c r="AY520" s="35">
        <v>21872989</v>
      </c>
      <c r="AZ520" s="35">
        <v>21872989</v>
      </c>
      <c r="BA520" s="35">
        <v>21872989</v>
      </c>
      <c r="BB520" s="35">
        <v>21872989</v>
      </c>
      <c r="BC520" s="35">
        <v>21872989</v>
      </c>
      <c r="BD520" s="35">
        <v>21872989</v>
      </c>
      <c r="BE520" s="34"/>
    </row>
    <row r="521" spans="1:57" x14ac:dyDescent="0.25">
      <c r="A521" s="35" t="s">
        <v>301</v>
      </c>
      <c r="B521" s="35">
        <v>13432</v>
      </c>
      <c r="C521" s="35">
        <v>0</v>
      </c>
      <c r="D521" s="35">
        <v>0</v>
      </c>
      <c r="E521" s="35">
        <v>0</v>
      </c>
      <c r="F521" s="35">
        <v>0</v>
      </c>
      <c r="G521" s="35">
        <v>0</v>
      </c>
      <c r="H521" s="35">
        <v>0</v>
      </c>
      <c r="I521" s="35">
        <v>0</v>
      </c>
      <c r="J521" s="35">
        <v>0</v>
      </c>
      <c r="K521" s="35">
        <v>0</v>
      </c>
      <c r="L521" s="35">
        <v>0</v>
      </c>
      <c r="M521" s="35" t="s">
        <v>829</v>
      </c>
      <c r="N521" s="35" t="s">
        <v>830</v>
      </c>
      <c r="O521" s="35" t="s">
        <v>2</v>
      </c>
      <c r="P521" s="35">
        <v>13432</v>
      </c>
      <c r="Q521" s="35">
        <v>800000</v>
      </c>
      <c r="R521" s="35">
        <v>28133.48</v>
      </c>
      <c r="S521" s="35">
        <v>9149007</v>
      </c>
      <c r="T521" s="35">
        <v>5255227</v>
      </c>
      <c r="U521" s="35">
        <v>3893780</v>
      </c>
      <c r="V521" s="35">
        <v>0.42559599999999997</v>
      </c>
      <c r="W521" s="35">
        <v>6615601</v>
      </c>
      <c r="X521" s="35">
        <v>3378526</v>
      </c>
      <c r="Y521" s="35">
        <v>3237075</v>
      </c>
      <c r="Z521" s="35">
        <v>0.48930899999999999</v>
      </c>
      <c r="AA521" s="35">
        <v>4883802</v>
      </c>
      <c r="AB521" s="35">
        <v>2476587</v>
      </c>
      <c r="AC521" s="35">
        <v>2407215</v>
      </c>
      <c r="AD521" s="35">
        <v>0.492898</v>
      </c>
      <c r="AE521" s="35">
        <v>3223393</v>
      </c>
      <c r="AF521" s="35">
        <v>1577563</v>
      </c>
      <c r="AG521" s="35">
        <v>1645830</v>
      </c>
      <c r="AH521" s="35">
        <v>0.51058899999999996</v>
      </c>
      <c r="AI521" s="35">
        <v>2947105</v>
      </c>
      <c r="AJ521" s="35">
        <v>1355859</v>
      </c>
      <c r="AK521" s="35">
        <v>3223393</v>
      </c>
      <c r="AL521" s="35">
        <v>3223393</v>
      </c>
      <c r="AM521" s="35">
        <v>3223393</v>
      </c>
      <c r="AN521" s="35">
        <v>3223393</v>
      </c>
      <c r="AO521" s="35">
        <v>3223393</v>
      </c>
      <c r="AP521" s="35">
        <v>3223393</v>
      </c>
      <c r="AQ521" s="35">
        <v>3223393</v>
      </c>
      <c r="AR521" s="35">
        <v>3223393</v>
      </c>
      <c r="AS521" s="35">
        <v>3223393</v>
      </c>
      <c r="AT521" s="35">
        <v>3223393</v>
      </c>
      <c r="AU521" s="35">
        <v>4883802</v>
      </c>
      <c r="AV521" s="35">
        <v>4883802</v>
      </c>
      <c r="AW521" s="35">
        <v>4883802</v>
      </c>
      <c r="AX521" s="35">
        <v>4883802</v>
      </c>
      <c r="AY521" s="35">
        <v>4883802</v>
      </c>
      <c r="AZ521" s="35">
        <v>4883802</v>
      </c>
      <c r="BA521" s="35">
        <v>4883802</v>
      </c>
      <c r="BB521" s="35">
        <v>4883802</v>
      </c>
      <c r="BC521" s="35">
        <v>4883802</v>
      </c>
      <c r="BD521" s="35">
        <v>4883802</v>
      </c>
      <c r="BE521" s="34"/>
    </row>
    <row r="522" spans="1:57" x14ac:dyDescent="0.25">
      <c r="A522" s="35" t="s">
        <v>497</v>
      </c>
      <c r="B522" s="35">
        <v>13433</v>
      </c>
      <c r="C522" s="35">
        <v>0</v>
      </c>
      <c r="D522" s="35">
        <v>0</v>
      </c>
      <c r="E522" s="35">
        <v>0</v>
      </c>
      <c r="F522" s="35">
        <v>0</v>
      </c>
      <c r="G522" s="35">
        <v>0</v>
      </c>
      <c r="H522" s="35">
        <v>0</v>
      </c>
      <c r="I522" s="35">
        <v>0</v>
      </c>
      <c r="J522" s="35">
        <v>0</v>
      </c>
      <c r="K522" s="35">
        <v>0</v>
      </c>
      <c r="L522" s="35">
        <v>0</v>
      </c>
      <c r="M522" s="35" t="s">
        <v>829</v>
      </c>
      <c r="N522" s="35" t="s">
        <v>830</v>
      </c>
      <c r="O522" s="35" t="s">
        <v>2</v>
      </c>
      <c r="P522" s="35">
        <v>13433</v>
      </c>
      <c r="Q522" s="35">
        <v>800000</v>
      </c>
      <c r="R522" s="35">
        <v>28133.48</v>
      </c>
      <c r="S522" s="35">
        <v>3245717</v>
      </c>
      <c r="T522" s="35">
        <v>2909939</v>
      </c>
      <c r="U522" s="35">
        <v>335778.1</v>
      </c>
      <c r="V522" s="35">
        <v>0.103453</v>
      </c>
      <c r="W522" s="35">
        <v>6302843</v>
      </c>
      <c r="X522" s="35">
        <v>5058049</v>
      </c>
      <c r="Y522" s="35">
        <v>1244794</v>
      </c>
      <c r="Z522" s="35">
        <v>0.19749700000000001</v>
      </c>
      <c r="AA522" s="35">
        <v>634585.30000000005</v>
      </c>
      <c r="AB522" s="35">
        <v>628687.80000000005</v>
      </c>
      <c r="AC522" s="35">
        <v>5897.5439999999999</v>
      </c>
      <c r="AD522" s="35">
        <v>9.2940000000000002E-3</v>
      </c>
      <c r="AE522" s="35">
        <v>2611229</v>
      </c>
      <c r="AF522" s="35">
        <v>2448535</v>
      </c>
      <c r="AG522" s="35">
        <v>162693.70000000001</v>
      </c>
      <c r="AH522" s="35">
        <v>6.2304999999999999E-2</v>
      </c>
      <c r="AI522" s="35">
        <v>1028429</v>
      </c>
      <c r="AJ522" s="35">
        <v>-53670.7</v>
      </c>
      <c r="AK522" s="35">
        <v>2611229</v>
      </c>
      <c r="AL522" s="35">
        <v>2611229</v>
      </c>
      <c r="AM522" s="35">
        <v>2611229</v>
      </c>
      <c r="AN522" s="35">
        <v>2611229</v>
      </c>
      <c r="AO522" s="35">
        <v>2611229</v>
      </c>
      <c r="AP522" s="35">
        <v>2611229</v>
      </c>
      <c r="AQ522" s="35">
        <v>2611229</v>
      </c>
      <c r="AR522" s="35">
        <v>2611229</v>
      </c>
      <c r="AS522" s="35">
        <v>2611229</v>
      </c>
      <c r="AT522" s="35">
        <v>2611229</v>
      </c>
      <c r="AU522" s="35">
        <v>634585.30000000005</v>
      </c>
      <c r="AV522" s="35">
        <v>634585.30000000005</v>
      </c>
      <c r="AW522" s="35">
        <v>634585.30000000005</v>
      </c>
      <c r="AX522" s="35">
        <v>634585.30000000005</v>
      </c>
      <c r="AY522" s="35">
        <v>634585.30000000005</v>
      </c>
      <c r="AZ522" s="35">
        <v>634585.30000000005</v>
      </c>
      <c r="BA522" s="35">
        <v>634585.30000000005</v>
      </c>
      <c r="BB522" s="35">
        <v>634585.30000000005</v>
      </c>
      <c r="BC522" s="35">
        <v>634585.30000000005</v>
      </c>
      <c r="BD522" s="35">
        <v>634585.30000000005</v>
      </c>
      <c r="BE522" s="34"/>
    </row>
    <row r="523" spans="1:57" x14ac:dyDescent="0.25">
      <c r="A523" s="35" t="s">
        <v>489</v>
      </c>
      <c r="B523" s="35">
        <v>13436</v>
      </c>
      <c r="C523" s="35">
        <v>0</v>
      </c>
      <c r="D523" s="35">
        <v>0</v>
      </c>
      <c r="E523" s="35">
        <v>0</v>
      </c>
      <c r="F523" s="35">
        <v>0</v>
      </c>
      <c r="G523" s="35">
        <v>0</v>
      </c>
      <c r="H523" s="35">
        <v>0</v>
      </c>
      <c r="I523" s="35">
        <v>0</v>
      </c>
      <c r="J523" s="35">
        <v>0</v>
      </c>
      <c r="K523" s="35">
        <v>0</v>
      </c>
      <c r="L523" s="35">
        <v>0</v>
      </c>
      <c r="M523" s="35" t="s">
        <v>829</v>
      </c>
      <c r="N523" s="35" t="s">
        <v>830</v>
      </c>
      <c r="O523" s="35" t="s">
        <v>2</v>
      </c>
      <c r="P523" s="35">
        <v>13436</v>
      </c>
      <c r="Q523" s="35">
        <v>800000</v>
      </c>
      <c r="R523" s="35">
        <v>50640.26</v>
      </c>
      <c r="S523" s="35">
        <v>4669083</v>
      </c>
      <c r="T523" s="35">
        <v>3649928</v>
      </c>
      <c r="U523" s="35">
        <v>1019155</v>
      </c>
      <c r="V523" s="35">
        <v>0.218277</v>
      </c>
      <c r="W523" s="35">
        <v>3198229</v>
      </c>
      <c r="X523" s="35">
        <v>1919959</v>
      </c>
      <c r="Y523" s="35">
        <v>1278270</v>
      </c>
      <c r="Z523" s="35">
        <v>0.39968100000000001</v>
      </c>
      <c r="AA523" s="35">
        <v>263091.8</v>
      </c>
      <c r="AB523" s="35">
        <v>138039.1</v>
      </c>
      <c r="AC523" s="35">
        <v>125052.6</v>
      </c>
      <c r="AD523" s="35">
        <v>0.47531899999999999</v>
      </c>
      <c r="AE523" s="35">
        <v>221259.6</v>
      </c>
      <c r="AF523" s="35">
        <v>95596.98</v>
      </c>
      <c r="AG523" s="35">
        <v>125662.6</v>
      </c>
      <c r="AH523" s="35">
        <v>0.56794199999999995</v>
      </c>
      <c r="AI523" s="35">
        <v>764660.6</v>
      </c>
      <c r="AJ523" s="35">
        <v>-387947</v>
      </c>
      <c r="AK523" s="35">
        <v>221259.6</v>
      </c>
      <c r="AL523" s="35">
        <v>221259.6</v>
      </c>
      <c r="AM523" s="35">
        <v>221259.6</v>
      </c>
      <c r="AN523" s="35">
        <v>221259.6</v>
      </c>
      <c r="AO523" s="35">
        <v>221259.6</v>
      </c>
      <c r="AP523" s="35">
        <v>221259.6</v>
      </c>
      <c r="AQ523" s="35">
        <v>221259.6</v>
      </c>
      <c r="AR523" s="35">
        <v>221259.6</v>
      </c>
      <c r="AS523" s="35">
        <v>221259.6</v>
      </c>
      <c r="AT523" s="35">
        <v>221259.6</v>
      </c>
      <c r="AU523" s="35">
        <v>263091.8</v>
      </c>
      <c r="AV523" s="35">
        <v>263091.8</v>
      </c>
      <c r="AW523" s="35">
        <v>263091.8</v>
      </c>
      <c r="AX523" s="35">
        <v>263091.8</v>
      </c>
      <c r="AY523" s="35">
        <v>263091.8</v>
      </c>
      <c r="AZ523" s="35">
        <v>263091.8</v>
      </c>
      <c r="BA523" s="35">
        <v>263091.8</v>
      </c>
      <c r="BB523" s="35">
        <v>263091.8</v>
      </c>
      <c r="BC523" s="35">
        <v>263091.8</v>
      </c>
      <c r="BD523" s="35">
        <v>263091.8</v>
      </c>
      <c r="BE523" s="34"/>
    </row>
    <row r="524" spans="1:57" x14ac:dyDescent="0.25">
      <c r="A524" s="35" t="s">
        <v>685</v>
      </c>
      <c r="B524" s="35">
        <v>13438</v>
      </c>
      <c r="C524" s="35">
        <v>0</v>
      </c>
      <c r="D524" s="35">
        <v>0</v>
      </c>
      <c r="E524" s="35">
        <v>0</v>
      </c>
      <c r="F524" s="35">
        <v>0</v>
      </c>
      <c r="G524" s="35">
        <v>0</v>
      </c>
      <c r="H524" s="35">
        <v>0</v>
      </c>
      <c r="I524" s="35">
        <v>0</v>
      </c>
      <c r="J524" s="35">
        <v>0</v>
      </c>
      <c r="K524" s="35">
        <v>0</v>
      </c>
      <c r="L524" s="35">
        <v>0</v>
      </c>
      <c r="M524" s="35" t="s">
        <v>829</v>
      </c>
      <c r="N524" s="35" t="s">
        <v>830</v>
      </c>
      <c r="O524" s="35" t="s">
        <v>2</v>
      </c>
      <c r="P524" s="35">
        <v>13438</v>
      </c>
      <c r="Q524" s="35">
        <v>800000</v>
      </c>
      <c r="R524" s="35">
        <v>114409.5</v>
      </c>
      <c r="S524" s="35">
        <v>6327011</v>
      </c>
      <c r="T524" s="35">
        <v>3998847</v>
      </c>
      <c r="U524" s="35">
        <v>2328164</v>
      </c>
      <c r="V524" s="35">
        <v>0.36797200000000002</v>
      </c>
      <c r="W524" s="35">
        <v>3192360</v>
      </c>
      <c r="X524" s="35">
        <v>1127528</v>
      </c>
      <c r="Y524" s="35">
        <v>2064832</v>
      </c>
      <c r="Z524" s="35">
        <v>0.64680400000000005</v>
      </c>
      <c r="AA524" s="35">
        <v>48468.29</v>
      </c>
      <c r="AB524" s="35">
        <v>48468.29</v>
      </c>
      <c r="AC524" s="35">
        <v>0</v>
      </c>
      <c r="AD524" s="35">
        <v>0</v>
      </c>
      <c r="AE524" s="35">
        <v>918.29520000000002</v>
      </c>
      <c r="AF524" s="35">
        <v>918.29520000000002</v>
      </c>
      <c r="AG524" s="35">
        <v>0</v>
      </c>
      <c r="AH524" s="35">
        <v>0</v>
      </c>
      <c r="AI524" s="35">
        <v>908122.5</v>
      </c>
      <c r="AJ524" s="35">
        <v>-1156709</v>
      </c>
      <c r="AK524" s="35">
        <v>918.29520000000002</v>
      </c>
      <c r="AL524" s="35">
        <v>918.29520000000002</v>
      </c>
      <c r="AM524" s="35">
        <v>918.29520000000002</v>
      </c>
      <c r="AN524" s="35">
        <v>918.29520000000002</v>
      </c>
      <c r="AO524" s="35">
        <v>918.29520000000002</v>
      </c>
      <c r="AP524" s="35">
        <v>918.29520000000002</v>
      </c>
      <c r="AQ524" s="35">
        <v>918.29520000000002</v>
      </c>
      <c r="AR524" s="35">
        <v>918.29520000000002</v>
      </c>
      <c r="AS524" s="35">
        <v>918.29520000000002</v>
      </c>
      <c r="AT524" s="35">
        <v>918.29520000000002</v>
      </c>
      <c r="AU524" s="35">
        <v>48468.29</v>
      </c>
      <c r="AV524" s="35">
        <v>48468.29</v>
      </c>
      <c r="AW524" s="35">
        <v>48468.29</v>
      </c>
      <c r="AX524" s="35">
        <v>48468.29</v>
      </c>
      <c r="AY524" s="35">
        <v>48468.29</v>
      </c>
      <c r="AZ524" s="35">
        <v>48468.29</v>
      </c>
      <c r="BA524" s="35">
        <v>48468.29</v>
      </c>
      <c r="BB524" s="35">
        <v>48468.29</v>
      </c>
      <c r="BC524" s="35">
        <v>48468.29</v>
      </c>
      <c r="BD524" s="35">
        <v>48468.29</v>
      </c>
      <c r="BE524" s="34"/>
    </row>
    <row r="525" spans="1:57" x14ac:dyDescent="0.25">
      <c r="A525" s="35" t="s">
        <v>532</v>
      </c>
      <c r="B525" s="35">
        <v>13439</v>
      </c>
      <c r="C525" s="35">
        <v>0</v>
      </c>
      <c r="D525" s="35">
        <v>0</v>
      </c>
      <c r="E525" s="35">
        <v>0</v>
      </c>
      <c r="F525" s="35">
        <v>0</v>
      </c>
      <c r="G525" s="35">
        <v>0</v>
      </c>
      <c r="H525" s="35">
        <v>0</v>
      </c>
      <c r="I525" s="35">
        <v>0</v>
      </c>
      <c r="J525" s="35">
        <v>0</v>
      </c>
      <c r="K525" s="35">
        <v>0</v>
      </c>
      <c r="L525" s="35">
        <v>0</v>
      </c>
      <c r="M525" s="35" t="s">
        <v>829</v>
      </c>
      <c r="N525" s="35" t="s">
        <v>830</v>
      </c>
      <c r="O525" s="35" t="s">
        <v>2</v>
      </c>
      <c r="P525" s="35">
        <v>13439</v>
      </c>
      <c r="Q525" s="35">
        <v>800000</v>
      </c>
      <c r="R525" s="35">
        <v>35635.74</v>
      </c>
      <c r="S525" s="35">
        <v>6091291</v>
      </c>
      <c r="T525" s="35">
        <v>4034863</v>
      </c>
      <c r="U525" s="35">
        <v>2056428</v>
      </c>
      <c r="V525" s="35">
        <v>0.33760099999999998</v>
      </c>
      <c r="W525" s="35">
        <v>6080917</v>
      </c>
      <c r="X525" s="35">
        <v>2979924</v>
      </c>
      <c r="Y525" s="35">
        <v>3100993</v>
      </c>
      <c r="Z525" s="35">
        <v>0.50995500000000005</v>
      </c>
      <c r="AA525" s="35">
        <v>217430.3</v>
      </c>
      <c r="AB525" s="35">
        <v>155756.6</v>
      </c>
      <c r="AC525" s="35">
        <v>61673.68</v>
      </c>
      <c r="AD525" s="35">
        <v>0.28364800000000001</v>
      </c>
      <c r="AE525" s="35">
        <v>132702.29999999999</v>
      </c>
      <c r="AF525" s="35">
        <v>59231.03</v>
      </c>
      <c r="AG525" s="35">
        <v>73471.28</v>
      </c>
      <c r="AH525" s="35">
        <v>0.55365500000000001</v>
      </c>
      <c r="AI525" s="35">
        <v>2736669</v>
      </c>
      <c r="AJ525" s="35">
        <v>-290852</v>
      </c>
      <c r="AK525" s="35">
        <v>132702.29999999999</v>
      </c>
      <c r="AL525" s="35">
        <v>132702.29999999999</v>
      </c>
      <c r="AM525" s="35">
        <v>132702.29999999999</v>
      </c>
      <c r="AN525" s="35">
        <v>132702.29999999999</v>
      </c>
      <c r="AO525" s="35">
        <v>132702.29999999999</v>
      </c>
      <c r="AP525" s="35">
        <v>132702.29999999999</v>
      </c>
      <c r="AQ525" s="35">
        <v>132702.29999999999</v>
      </c>
      <c r="AR525" s="35">
        <v>132702.29999999999</v>
      </c>
      <c r="AS525" s="35">
        <v>132702.29999999999</v>
      </c>
      <c r="AT525" s="35">
        <v>132702.29999999999</v>
      </c>
      <c r="AU525" s="35">
        <v>217430.3</v>
      </c>
      <c r="AV525" s="35">
        <v>217430.3</v>
      </c>
      <c r="AW525" s="35">
        <v>217430.3</v>
      </c>
      <c r="AX525" s="35">
        <v>217430.3</v>
      </c>
      <c r="AY525" s="35">
        <v>217430.3</v>
      </c>
      <c r="AZ525" s="35">
        <v>217430.3</v>
      </c>
      <c r="BA525" s="35">
        <v>217430.3</v>
      </c>
      <c r="BB525" s="35">
        <v>217430.3</v>
      </c>
      <c r="BC525" s="35">
        <v>217430.3</v>
      </c>
      <c r="BD525" s="35">
        <v>217430.3</v>
      </c>
      <c r="BE525" s="34"/>
    </row>
    <row r="526" spans="1:57" x14ac:dyDescent="0.25">
      <c r="A526" s="35" t="s">
        <v>166</v>
      </c>
      <c r="B526" s="35">
        <v>13442</v>
      </c>
      <c r="C526" s="35">
        <v>0</v>
      </c>
      <c r="D526" s="35">
        <v>0</v>
      </c>
      <c r="E526" s="35">
        <v>0</v>
      </c>
      <c r="F526" s="35">
        <v>0</v>
      </c>
      <c r="G526" s="35">
        <v>0</v>
      </c>
      <c r="H526" s="35">
        <v>0</v>
      </c>
      <c r="I526" s="35">
        <v>0</v>
      </c>
      <c r="J526" s="35">
        <v>0</v>
      </c>
      <c r="K526" s="35">
        <v>0</v>
      </c>
      <c r="L526" s="35">
        <v>0</v>
      </c>
      <c r="M526" s="35" t="s">
        <v>829</v>
      </c>
      <c r="N526" s="35" t="s">
        <v>830</v>
      </c>
      <c r="O526" s="35" t="s">
        <v>2</v>
      </c>
      <c r="P526" s="35">
        <v>13442</v>
      </c>
      <c r="Q526" s="35">
        <v>800000</v>
      </c>
      <c r="R526" s="35">
        <v>91902.69</v>
      </c>
      <c r="S526" s="35">
        <v>25633501</v>
      </c>
      <c r="T526" s="35">
        <v>7485400</v>
      </c>
      <c r="U526" s="35">
        <v>18148101</v>
      </c>
      <c r="V526" s="35">
        <v>0.70798399999999995</v>
      </c>
      <c r="W526" s="35">
        <v>14927086</v>
      </c>
      <c r="X526" s="35">
        <v>3322131</v>
      </c>
      <c r="Y526" s="35">
        <v>11604955</v>
      </c>
      <c r="Z526" s="35">
        <v>0.777443</v>
      </c>
      <c r="AA526" s="35">
        <v>18248321</v>
      </c>
      <c r="AB526" s="35">
        <v>3741867</v>
      </c>
      <c r="AC526" s="35">
        <v>14506454</v>
      </c>
      <c r="AD526" s="35">
        <v>0.79494699999999996</v>
      </c>
      <c r="AE526" s="35">
        <v>7372543</v>
      </c>
      <c r="AF526" s="35">
        <v>1468880</v>
      </c>
      <c r="AG526" s="35">
        <v>5903663</v>
      </c>
      <c r="AH526" s="35">
        <v>0.800763</v>
      </c>
      <c r="AI526" s="35">
        <v>10676709</v>
      </c>
      <c r="AJ526" s="35">
        <v>4975417</v>
      </c>
      <c r="AK526" s="35">
        <v>7372543</v>
      </c>
      <c r="AL526" s="35">
        <v>7372543</v>
      </c>
      <c r="AM526" s="35">
        <v>7372543</v>
      </c>
      <c r="AN526" s="35">
        <v>7372543</v>
      </c>
      <c r="AO526" s="35">
        <v>7372543</v>
      </c>
      <c r="AP526" s="35">
        <v>7372543</v>
      </c>
      <c r="AQ526" s="35">
        <v>7372543</v>
      </c>
      <c r="AR526" s="35">
        <v>7372543</v>
      </c>
      <c r="AS526" s="35">
        <v>7372543</v>
      </c>
      <c r="AT526" s="35">
        <v>7372543</v>
      </c>
      <c r="AU526" s="35">
        <v>18248321</v>
      </c>
      <c r="AV526" s="35">
        <v>18248321</v>
      </c>
      <c r="AW526" s="35">
        <v>18248321</v>
      </c>
      <c r="AX526" s="35">
        <v>18248321</v>
      </c>
      <c r="AY526" s="35">
        <v>18248321</v>
      </c>
      <c r="AZ526" s="35">
        <v>18248321</v>
      </c>
      <c r="BA526" s="35">
        <v>18248321</v>
      </c>
      <c r="BB526" s="35">
        <v>18248321</v>
      </c>
      <c r="BC526" s="35">
        <v>18248321</v>
      </c>
      <c r="BD526" s="35">
        <v>18248321</v>
      </c>
      <c r="BE526" s="34"/>
    </row>
    <row r="527" spans="1:57" x14ac:dyDescent="0.25">
      <c r="A527" s="35" t="s">
        <v>870</v>
      </c>
      <c r="B527" s="35">
        <v>13446</v>
      </c>
      <c r="C527" s="35">
        <v>0</v>
      </c>
      <c r="D527" s="35">
        <v>0</v>
      </c>
      <c r="E527" s="35">
        <v>0</v>
      </c>
      <c r="F527" s="35">
        <v>0</v>
      </c>
      <c r="G527" s="35">
        <v>0</v>
      </c>
      <c r="H527" s="35">
        <v>0</v>
      </c>
      <c r="I527" s="35">
        <v>0</v>
      </c>
      <c r="J527" s="35">
        <v>0</v>
      </c>
      <c r="K527" s="35">
        <v>0</v>
      </c>
      <c r="L527" s="35">
        <v>0</v>
      </c>
      <c r="M527" s="35" t="s">
        <v>829</v>
      </c>
      <c r="N527" s="35" t="s">
        <v>830</v>
      </c>
      <c r="O527" s="35" t="s">
        <v>2</v>
      </c>
      <c r="P527" s="35">
        <v>13446</v>
      </c>
      <c r="Q527" s="35">
        <v>800000</v>
      </c>
      <c r="R527" s="35">
        <v>28133.48</v>
      </c>
      <c r="S527" s="35">
        <v>92007.41</v>
      </c>
      <c r="T527" s="35">
        <v>88060.04</v>
      </c>
      <c r="U527" s="35">
        <v>3947.3679999999999</v>
      </c>
      <c r="V527" s="35">
        <v>4.2902999999999997E-2</v>
      </c>
      <c r="W527" s="35">
        <v>672040</v>
      </c>
      <c r="X527" s="35">
        <v>523462.6</v>
      </c>
      <c r="Y527" s="35">
        <v>148577.4</v>
      </c>
      <c r="Z527" s="35">
        <v>0.221084</v>
      </c>
      <c r="AA527" s="35">
        <v>0</v>
      </c>
      <c r="AB527" s="35">
        <v>0</v>
      </c>
      <c r="AC527" s="35">
        <v>0</v>
      </c>
      <c r="AD527" s="35">
        <v>0</v>
      </c>
      <c r="AE527" s="35">
        <v>0</v>
      </c>
      <c r="AF527" s="35">
        <v>0</v>
      </c>
      <c r="AG527" s="35">
        <v>0</v>
      </c>
      <c r="AH527" s="35">
        <v>0</v>
      </c>
      <c r="AI527" s="35">
        <v>10883.89</v>
      </c>
      <c r="AJ527" s="35">
        <v>-137693</v>
      </c>
      <c r="AK527" s="35">
        <v>0</v>
      </c>
      <c r="AL527" s="35">
        <v>0</v>
      </c>
      <c r="AM527" s="35">
        <v>0</v>
      </c>
      <c r="AN527" s="35">
        <v>0</v>
      </c>
      <c r="AO527" s="35">
        <v>0</v>
      </c>
      <c r="AP527" s="35">
        <v>0</v>
      </c>
      <c r="AQ527" s="35">
        <v>0</v>
      </c>
      <c r="AR527" s="35">
        <v>0</v>
      </c>
      <c r="AS527" s="35">
        <v>0</v>
      </c>
      <c r="AT527" s="35">
        <v>0</v>
      </c>
      <c r="AU527" s="35">
        <v>0</v>
      </c>
      <c r="AV527" s="35">
        <v>0</v>
      </c>
      <c r="AW527" s="35">
        <v>0</v>
      </c>
      <c r="AX527" s="35">
        <v>0</v>
      </c>
      <c r="AY527" s="35">
        <v>0</v>
      </c>
      <c r="AZ527" s="35">
        <v>0</v>
      </c>
      <c r="BA527" s="35">
        <v>0</v>
      </c>
      <c r="BB527" s="35">
        <v>0</v>
      </c>
      <c r="BC527" s="35">
        <v>0</v>
      </c>
      <c r="BD527" s="35">
        <v>0</v>
      </c>
      <c r="BE527" s="34"/>
    </row>
    <row r="528" spans="1:57" x14ac:dyDescent="0.25">
      <c r="A528" s="35" t="s">
        <v>686</v>
      </c>
      <c r="B528" s="35">
        <v>13447</v>
      </c>
      <c r="C528" s="35">
        <v>0</v>
      </c>
      <c r="D528" s="35">
        <v>0</v>
      </c>
      <c r="E528" s="35">
        <v>0</v>
      </c>
      <c r="F528" s="35">
        <v>0</v>
      </c>
      <c r="G528" s="35">
        <v>0</v>
      </c>
      <c r="H528" s="35">
        <v>0</v>
      </c>
      <c r="I528" s="35">
        <v>0</v>
      </c>
      <c r="J528" s="35">
        <v>0</v>
      </c>
      <c r="K528" s="35">
        <v>0</v>
      </c>
      <c r="L528" s="35">
        <v>0</v>
      </c>
      <c r="M528" s="35" t="s">
        <v>829</v>
      </c>
      <c r="N528" s="35" t="s">
        <v>830</v>
      </c>
      <c r="O528" s="35" t="s">
        <v>2</v>
      </c>
      <c r="P528" s="35">
        <v>13447</v>
      </c>
      <c r="Q528" s="35">
        <v>800000</v>
      </c>
      <c r="R528" s="35">
        <v>28133.48</v>
      </c>
      <c r="S528" s="35">
        <v>737204.5</v>
      </c>
      <c r="T528" s="35">
        <v>737204.5</v>
      </c>
      <c r="U528" s="35">
        <v>0</v>
      </c>
      <c r="V528" s="35">
        <v>0</v>
      </c>
      <c r="W528" s="35">
        <v>2906191</v>
      </c>
      <c r="X528" s="35">
        <v>2906191</v>
      </c>
      <c r="Y528" s="35">
        <v>0</v>
      </c>
      <c r="Z528" s="35">
        <v>0</v>
      </c>
      <c r="AA528" s="35">
        <v>84152.81</v>
      </c>
      <c r="AB528" s="35">
        <v>84152.81</v>
      </c>
      <c r="AC528" s="35">
        <v>0</v>
      </c>
      <c r="AD528" s="35">
        <v>0</v>
      </c>
      <c r="AE528" s="35">
        <v>803211.4</v>
      </c>
      <c r="AF528" s="35">
        <v>803211.4</v>
      </c>
      <c r="AG528" s="35">
        <v>0</v>
      </c>
      <c r="AH528" s="35">
        <v>0</v>
      </c>
      <c r="AI528" s="35">
        <v>-137693</v>
      </c>
      <c r="AJ528" s="35">
        <v>-137693</v>
      </c>
      <c r="AK528" s="35">
        <v>803211.4</v>
      </c>
      <c r="AL528" s="35">
        <v>803211.4</v>
      </c>
      <c r="AM528" s="35">
        <v>803211.4</v>
      </c>
      <c r="AN528" s="35">
        <v>803211.4</v>
      </c>
      <c r="AO528" s="35">
        <v>803211.4</v>
      </c>
      <c r="AP528" s="35">
        <v>803211.4</v>
      </c>
      <c r="AQ528" s="35">
        <v>803211.4</v>
      </c>
      <c r="AR528" s="35">
        <v>803211.4</v>
      </c>
      <c r="AS528" s="35">
        <v>803211.4</v>
      </c>
      <c r="AT528" s="35">
        <v>803211.4</v>
      </c>
      <c r="AU528" s="35">
        <v>84152.81</v>
      </c>
      <c r="AV528" s="35">
        <v>84152.81</v>
      </c>
      <c r="AW528" s="35">
        <v>84152.81</v>
      </c>
      <c r="AX528" s="35">
        <v>84152.81</v>
      </c>
      <c r="AY528" s="35">
        <v>84152.81</v>
      </c>
      <c r="AZ528" s="35">
        <v>84152.81</v>
      </c>
      <c r="BA528" s="35">
        <v>84152.81</v>
      </c>
      <c r="BB528" s="35">
        <v>84152.81</v>
      </c>
      <c r="BC528" s="35">
        <v>84152.81</v>
      </c>
      <c r="BD528" s="35">
        <v>84152.81</v>
      </c>
      <c r="BE528" s="34"/>
    </row>
    <row r="529" spans="1:57" x14ac:dyDescent="0.25">
      <c r="A529" s="35" t="s">
        <v>688</v>
      </c>
      <c r="B529" s="35">
        <v>13449</v>
      </c>
      <c r="C529" s="35">
        <v>0</v>
      </c>
      <c r="D529" s="35">
        <v>0</v>
      </c>
      <c r="E529" s="35">
        <v>0</v>
      </c>
      <c r="F529" s="35">
        <v>0</v>
      </c>
      <c r="G529" s="35">
        <v>0</v>
      </c>
      <c r="H529" s="35">
        <v>0</v>
      </c>
      <c r="I529" s="35">
        <v>0</v>
      </c>
      <c r="J529" s="35">
        <v>0</v>
      </c>
      <c r="K529" s="35">
        <v>0</v>
      </c>
      <c r="L529" s="35">
        <v>0</v>
      </c>
      <c r="M529" s="35" t="s">
        <v>829</v>
      </c>
      <c r="N529" s="35" t="s">
        <v>830</v>
      </c>
      <c r="O529" s="35" t="s">
        <v>2</v>
      </c>
      <c r="P529" s="35">
        <v>13449</v>
      </c>
      <c r="Q529" s="35">
        <v>800000</v>
      </c>
      <c r="R529" s="35">
        <v>28133.48</v>
      </c>
      <c r="S529" s="35">
        <v>4272095</v>
      </c>
      <c r="T529" s="35">
        <v>4175870</v>
      </c>
      <c r="U529" s="35">
        <v>96225.44</v>
      </c>
      <c r="V529" s="35">
        <v>2.2523999999999999E-2</v>
      </c>
      <c r="W529" s="35">
        <v>2150997</v>
      </c>
      <c r="X529" s="35">
        <v>1985718</v>
      </c>
      <c r="Y529" s="35">
        <v>165279.20000000001</v>
      </c>
      <c r="Z529" s="35">
        <v>7.6838000000000004E-2</v>
      </c>
      <c r="AA529" s="35">
        <v>2078030</v>
      </c>
      <c r="AB529" s="35">
        <v>2078030</v>
      </c>
      <c r="AC529" s="35">
        <v>0</v>
      </c>
      <c r="AD529" s="35">
        <v>0</v>
      </c>
      <c r="AE529" s="35">
        <v>1209363</v>
      </c>
      <c r="AF529" s="35">
        <v>1209363</v>
      </c>
      <c r="AG529" s="35">
        <v>0</v>
      </c>
      <c r="AH529" s="35">
        <v>0</v>
      </c>
      <c r="AI529" s="35">
        <v>-15440.3</v>
      </c>
      <c r="AJ529" s="35">
        <v>-180719</v>
      </c>
      <c r="AK529" s="35">
        <v>1209363</v>
      </c>
      <c r="AL529" s="35">
        <v>1209363</v>
      </c>
      <c r="AM529" s="35">
        <v>1209363</v>
      </c>
      <c r="AN529" s="35">
        <v>1209363</v>
      </c>
      <c r="AO529" s="35">
        <v>1209363</v>
      </c>
      <c r="AP529" s="35">
        <v>1209363</v>
      </c>
      <c r="AQ529" s="35">
        <v>1209363</v>
      </c>
      <c r="AR529" s="35">
        <v>1209363</v>
      </c>
      <c r="AS529" s="35">
        <v>1209363</v>
      </c>
      <c r="AT529" s="35">
        <v>1209363</v>
      </c>
      <c r="AU529" s="35">
        <v>2078030</v>
      </c>
      <c r="AV529" s="35">
        <v>2078030</v>
      </c>
      <c r="AW529" s="35">
        <v>2078030</v>
      </c>
      <c r="AX529" s="35">
        <v>2078030</v>
      </c>
      <c r="AY529" s="35">
        <v>2078030</v>
      </c>
      <c r="AZ529" s="35">
        <v>2078030</v>
      </c>
      <c r="BA529" s="35">
        <v>2078030</v>
      </c>
      <c r="BB529" s="35">
        <v>2078030</v>
      </c>
      <c r="BC529" s="35">
        <v>2078030</v>
      </c>
      <c r="BD529" s="35">
        <v>2078030</v>
      </c>
      <c r="BE529" s="34"/>
    </row>
    <row r="530" spans="1:57" x14ac:dyDescent="0.25">
      <c r="A530" s="35" t="s">
        <v>689</v>
      </c>
      <c r="B530" s="35">
        <v>13450</v>
      </c>
      <c r="C530" s="35">
        <v>0</v>
      </c>
      <c r="D530" s="35">
        <v>0</v>
      </c>
      <c r="E530" s="35">
        <v>0</v>
      </c>
      <c r="F530" s="35">
        <v>0</v>
      </c>
      <c r="G530" s="35">
        <v>0</v>
      </c>
      <c r="H530" s="35">
        <v>0</v>
      </c>
      <c r="I530" s="35">
        <v>0</v>
      </c>
      <c r="J530" s="35">
        <v>0</v>
      </c>
      <c r="K530" s="35">
        <v>0</v>
      </c>
      <c r="L530" s="35">
        <v>0</v>
      </c>
      <c r="M530" s="35" t="s">
        <v>829</v>
      </c>
      <c r="N530" s="35" t="s">
        <v>830</v>
      </c>
      <c r="O530" s="35" t="s">
        <v>2</v>
      </c>
      <c r="P530" s="35">
        <v>13450</v>
      </c>
      <c r="Q530" s="35">
        <v>800000</v>
      </c>
      <c r="R530" s="35">
        <v>28133.48</v>
      </c>
      <c r="S530" s="35">
        <v>385813</v>
      </c>
      <c r="T530" s="35">
        <v>385813</v>
      </c>
      <c r="U530" s="35">
        <v>0</v>
      </c>
      <c r="V530" s="35">
        <v>0</v>
      </c>
      <c r="W530" s="35">
        <v>2643371</v>
      </c>
      <c r="X530" s="35">
        <v>2643371</v>
      </c>
      <c r="Y530" s="35">
        <v>0</v>
      </c>
      <c r="Z530" s="35">
        <v>0</v>
      </c>
      <c r="AA530" s="35">
        <v>4218.8599999999997</v>
      </c>
      <c r="AB530" s="35">
        <v>4218.8599999999997</v>
      </c>
      <c r="AC530" s="35">
        <v>0</v>
      </c>
      <c r="AD530" s="35">
        <v>0</v>
      </c>
      <c r="AE530" s="35">
        <v>14034.13</v>
      </c>
      <c r="AF530" s="35">
        <v>14034.13</v>
      </c>
      <c r="AG530" s="35">
        <v>0</v>
      </c>
      <c r="AH530" s="35">
        <v>0</v>
      </c>
      <c r="AI530" s="35">
        <v>-137693</v>
      </c>
      <c r="AJ530" s="35">
        <v>-137693</v>
      </c>
      <c r="AK530" s="35">
        <v>14034.13</v>
      </c>
      <c r="AL530" s="35">
        <v>14034.13</v>
      </c>
      <c r="AM530" s="35">
        <v>14034.13</v>
      </c>
      <c r="AN530" s="35">
        <v>14034.13</v>
      </c>
      <c r="AO530" s="35">
        <v>14034.13</v>
      </c>
      <c r="AP530" s="35">
        <v>14034.13</v>
      </c>
      <c r="AQ530" s="35">
        <v>14034.13</v>
      </c>
      <c r="AR530" s="35">
        <v>14034.13</v>
      </c>
      <c r="AS530" s="35">
        <v>14034.13</v>
      </c>
      <c r="AT530" s="35">
        <v>14034.13</v>
      </c>
      <c r="AU530" s="35">
        <v>4218.8599999999997</v>
      </c>
      <c r="AV530" s="35">
        <v>4218.8599999999997</v>
      </c>
      <c r="AW530" s="35">
        <v>4218.8599999999997</v>
      </c>
      <c r="AX530" s="35">
        <v>4218.8599999999997</v>
      </c>
      <c r="AY530" s="35">
        <v>4218.8599999999997</v>
      </c>
      <c r="AZ530" s="35">
        <v>4218.8599999999997</v>
      </c>
      <c r="BA530" s="35">
        <v>4218.8599999999997</v>
      </c>
      <c r="BB530" s="35">
        <v>4218.8599999999997</v>
      </c>
      <c r="BC530" s="35">
        <v>4218.8599999999997</v>
      </c>
      <c r="BD530" s="35">
        <v>4218.8599999999997</v>
      </c>
      <c r="BE530" s="34"/>
    </row>
    <row r="531" spans="1:57" x14ac:dyDescent="0.25">
      <c r="A531" s="35" t="s">
        <v>690</v>
      </c>
      <c r="B531" s="35">
        <v>13451</v>
      </c>
      <c r="C531" s="35">
        <v>0</v>
      </c>
      <c r="D531" s="35">
        <v>0</v>
      </c>
      <c r="E531" s="35">
        <v>0</v>
      </c>
      <c r="F531" s="35">
        <v>0</v>
      </c>
      <c r="G531" s="35">
        <v>0</v>
      </c>
      <c r="H531" s="35">
        <v>0</v>
      </c>
      <c r="I531" s="35">
        <v>0</v>
      </c>
      <c r="J531" s="35">
        <v>0</v>
      </c>
      <c r="K531" s="35">
        <v>0</v>
      </c>
      <c r="L531" s="35">
        <v>0</v>
      </c>
      <c r="M531" s="35" t="s">
        <v>829</v>
      </c>
      <c r="N531" s="35" t="s">
        <v>830</v>
      </c>
      <c r="O531" s="35" t="s">
        <v>2</v>
      </c>
      <c r="P531" s="35">
        <v>13451</v>
      </c>
      <c r="Q531" s="35">
        <v>800000</v>
      </c>
      <c r="R531" s="35">
        <v>28133.48</v>
      </c>
      <c r="S531" s="35">
        <v>465556.5</v>
      </c>
      <c r="T531" s="35">
        <v>465556.5</v>
      </c>
      <c r="U531" s="35">
        <v>0</v>
      </c>
      <c r="V531" s="35">
        <v>0</v>
      </c>
      <c r="W531" s="35">
        <v>1866205</v>
      </c>
      <c r="X531" s="35">
        <v>1866205</v>
      </c>
      <c r="Y531" s="35">
        <v>0</v>
      </c>
      <c r="Z531" s="35">
        <v>0</v>
      </c>
      <c r="AA531" s="35">
        <v>43285.13</v>
      </c>
      <c r="AB531" s="35">
        <v>43285.13</v>
      </c>
      <c r="AC531" s="35">
        <v>0</v>
      </c>
      <c r="AD531" s="35">
        <v>0</v>
      </c>
      <c r="AE531" s="35">
        <v>545947</v>
      </c>
      <c r="AF531" s="35">
        <v>545947</v>
      </c>
      <c r="AG531" s="35">
        <v>0</v>
      </c>
      <c r="AH531" s="35">
        <v>0</v>
      </c>
      <c r="AI531" s="35">
        <v>-137693</v>
      </c>
      <c r="AJ531" s="35">
        <v>-137693</v>
      </c>
      <c r="AK531" s="35">
        <v>545947</v>
      </c>
      <c r="AL531" s="35">
        <v>545947</v>
      </c>
      <c r="AM531" s="35">
        <v>545947</v>
      </c>
      <c r="AN531" s="35">
        <v>545947</v>
      </c>
      <c r="AO531" s="35">
        <v>545947</v>
      </c>
      <c r="AP531" s="35">
        <v>545947</v>
      </c>
      <c r="AQ531" s="35">
        <v>545947</v>
      </c>
      <c r="AR531" s="35">
        <v>545947</v>
      </c>
      <c r="AS531" s="35">
        <v>545947</v>
      </c>
      <c r="AT531" s="35">
        <v>545947</v>
      </c>
      <c r="AU531" s="35">
        <v>43285.13</v>
      </c>
      <c r="AV531" s="35">
        <v>43285.13</v>
      </c>
      <c r="AW531" s="35">
        <v>43285.13</v>
      </c>
      <c r="AX531" s="35">
        <v>43285.13</v>
      </c>
      <c r="AY531" s="35">
        <v>43285.13</v>
      </c>
      <c r="AZ531" s="35">
        <v>43285.13</v>
      </c>
      <c r="BA531" s="35">
        <v>43285.13</v>
      </c>
      <c r="BB531" s="35">
        <v>43285.13</v>
      </c>
      <c r="BC531" s="35">
        <v>43285.13</v>
      </c>
      <c r="BD531" s="35">
        <v>43285.13</v>
      </c>
      <c r="BE531" s="34"/>
    </row>
    <row r="532" spans="1:57" x14ac:dyDescent="0.25">
      <c r="A532" s="35" t="s">
        <v>691</v>
      </c>
      <c r="B532" s="35">
        <v>13452</v>
      </c>
      <c r="C532" s="35">
        <v>0</v>
      </c>
      <c r="D532" s="35">
        <v>0</v>
      </c>
      <c r="E532" s="35">
        <v>0</v>
      </c>
      <c r="F532" s="35">
        <v>0</v>
      </c>
      <c r="G532" s="35">
        <v>0</v>
      </c>
      <c r="H532" s="35">
        <v>0</v>
      </c>
      <c r="I532" s="35">
        <v>0</v>
      </c>
      <c r="J532" s="35">
        <v>0</v>
      </c>
      <c r="K532" s="35">
        <v>0</v>
      </c>
      <c r="L532" s="35">
        <v>0</v>
      </c>
      <c r="M532" s="35" t="s">
        <v>829</v>
      </c>
      <c r="N532" s="35" t="s">
        <v>830</v>
      </c>
      <c r="O532" s="35" t="s">
        <v>2</v>
      </c>
      <c r="P532" s="35">
        <v>13452</v>
      </c>
      <c r="Q532" s="35">
        <v>800000</v>
      </c>
      <c r="R532" s="35">
        <v>28133.48</v>
      </c>
      <c r="S532" s="35">
        <v>40787.760000000002</v>
      </c>
      <c r="T532" s="35">
        <v>40787.760000000002</v>
      </c>
      <c r="U532" s="35">
        <v>0</v>
      </c>
      <c r="V532" s="35">
        <v>0</v>
      </c>
      <c r="W532" s="35">
        <v>26168.29</v>
      </c>
      <c r="X532" s="35">
        <v>26168.29</v>
      </c>
      <c r="Y532" s="35">
        <v>0</v>
      </c>
      <c r="Z532" s="35">
        <v>0</v>
      </c>
      <c r="AA532" s="35">
        <v>11486.4</v>
      </c>
      <c r="AB532" s="35">
        <v>11486.4</v>
      </c>
      <c r="AC532" s="35">
        <v>0</v>
      </c>
      <c r="AD532" s="35">
        <v>0</v>
      </c>
      <c r="AE532" s="35">
        <v>5353.1440000000002</v>
      </c>
      <c r="AF532" s="35">
        <v>5353.1440000000002</v>
      </c>
      <c r="AG532" s="35">
        <v>0</v>
      </c>
      <c r="AH532" s="35">
        <v>0</v>
      </c>
      <c r="AI532" s="35">
        <v>-137693</v>
      </c>
      <c r="AJ532" s="35">
        <v>-137693</v>
      </c>
      <c r="AK532" s="35">
        <v>5353.1440000000002</v>
      </c>
      <c r="AL532" s="35">
        <v>5353.1440000000002</v>
      </c>
      <c r="AM532" s="35">
        <v>5353.1440000000002</v>
      </c>
      <c r="AN532" s="35">
        <v>5353.1440000000002</v>
      </c>
      <c r="AO532" s="35">
        <v>5353.1440000000002</v>
      </c>
      <c r="AP532" s="35">
        <v>5353.1440000000002</v>
      </c>
      <c r="AQ532" s="35">
        <v>5353.1440000000002</v>
      </c>
      <c r="AR532" s="35">
        <v>5353.1440000000002</v>
      </c>
      <c r="AS532" s="35">
        <v>5353.1440000000002</v>
      </c>
      <c r="AT532" s="35">
        <v>5353.1440000000002</v>
      </c>
      <c r="AU532" s="35">
        <v>11486.4</v>
      </c>
      <c r="AV532" s="35">
        <v>11486.4</v>
      </c>
      <c r="AW532" s="35">
        <v>11486.4</v>
      </c>
      <c r="AX532" s="35">
        <v>11486.4</v>
      </c>
      <c r="AY532" s="35">
        <v>11486.4</v>
      </c>
      <c r="AZ532" s="35">
        <v>11486.4</v>
      </c>
      <c r="BA532" s="35">
        <v>11486.4</v>
      </c>
      <c r="BB532" s="35">
        <v>11486.4</v>
      </c>
      <c r="BC532" s="35">
        <v>11486.4</v>
      </c>
      <c r="BD532" s="35">
        <v>11486.4</v>
      </c>
      <c r="BE532" s="34"/>
    </row>
    <row r="533" spans="1:57" x14ac:dyDescent="0.25">
      <c r="A533" s="35" t="s">
        <v>692</v>
      </c>
      <c r="B533" s="35">
        <v>13453</v>
      </c>
      <c r="C533" s="35">
        <v>0</v>
      </c>
      <c r="D533" s="35">
        <v>0</v>
      </c>
      <c r="E533" s="35">
        <v>0</v>
      </c>
      <c r="F533" s="35">
        <v>0</v>
      </c>
      <c r="G533" s="35">
        <v>0</v>
      </c>
      <c r="H533" s="35">
        <v>0</v>
      </c>
      <c r="I533" s="35">
        <v>0</v>
      </c>
      <c r="J533" s="35">
        <v>0</v>
      </c>
      <c r="K533" s="35">
        <v>0</v>
      </c>
      <c r="L533" s="35">
        <v>0</v>
      </c>
      <c r="M533" s="35" t="s">
        <v>829</v>
      </c>
      <c r="N533" s="35" t="s">
        <v>830</v>
      </c>
      <c r="O533" s="35" t="s">
        <v>2</v>
      </c>
      <c r="P533" s="35">
        <v>13453</v>
      </c>
      <c r="Q533" s="35">
        <v>800000</v>
      </c>
      <c r="R533" s="35">
        <v>28133.48</v>
      </c>
      <c r="S533" s="35">
        <v>381015.8</v>
      </c>
      <c r="T533" s="35">
        <v>361379.6</v>
      </c>
      <c r="U533" s="35">
        <v>19636.14</v>
      </c>
      <c r="V533" s="35">
        <v>5.1535999999999998E-2</v>
      </c>
      <c r="W533" s="35">
        <v>926897.2</v>
      </c>
      <c r="X533" s="35">
        <v>901748.5</v>
      </c>
      <c r="Y533" s="35">
        <v>25148.77</v>
      </c>
      <c r="Z533" s="35">
        <v>2.7132E-2</v>
      </c>
      <c r="AA533" s="35">
        <v>12243.77</v>
      </c>
      <c r="AB533" s="35">
        <v>12243.77</v>
      </c>
      <c r="AC533" s="35">
        <v>0</v>
      </c>
      <c r="AD533" s="35">
        <v>0</v>
      </c>
      <c r="AE533" s="35">
        <v>120620.4</v>
      </c>
      <c r="AF533" s="35">
        <v>120620.4</v>
      </c>
      <c r="AG533" s="35">
        <v>0</v>
      </c>
      <c r="AH533" s="35">
        <v>0</v>
      </c>
      <c r="AI533" s="35">
        <v>-112545</v>
      </c>
      <c r="AJ533" s="35">
        <v>-137693</v>
      </c>
      <c r="AK533" s="35">
        <v>120620.4</v>
      </c>
      <c r="AL533" s="35">
        <v>120620.4</v>
      </c>
      <c r="AM533" s="35">
        <v>120620.4</v>
      </c>
      <c r="AN533" s="35">
        <v>120620.4</v>
      </c>
      <c r="AO533" s="35">
        <v>120620.4</v>
      </c>
      <c r="AP533" s="35">
        <v>120620.4</v>
      </c>
      <c r="AQ533" s="35">
        <v>120620.4</v>
      </c>
      <c r="AR533" s="35">
        <v>120620.4</v>
      </c>
      <c r="AS533" s="35">
        <v>120620.4</v>
      </c>
      <c r="AT533" s="35">
        <v>120620.4</v>
      </c>
      <c r="AU533" s="35">
        <v>12243.77</v>
      </c>
      <c r="AV533" s="35">
        <v>12243.77</v>
      </c>
      <c r="AW533" s="35">
        <v>12243.77</v>
      </c>
      <c r="AX533" s="35">
        <v>12243.77</v>
      </c>
      <c r="AY533" s="35">
        <v>12243.77</v>
      </c>
      <c r="AZ533" s="35">
        <v>12243.77</v>
      </c>
      <c r="BA533" s="35">
        <v>12243.77</v>
      </c>
      <c r="BB533" s="35">
        <v>12243.77</v>
      </c>
      <c r="BC533" s="35">
        <v>12243.77</v>
      </c>
      <c r="BD533" s="35">
        <v>12243.77</v>
      </c>
      <c r="BE533" s="34"/>
    </row>
    <row r="534" spans="1:57" x14ac:dyDescent="0.25">
      <c r="A534" s="35" t="s">
        <v>151</v>
      </c>
      <c r="B534" s="35">
        <v>13460</v>
      </c>
      <c r="C534" s="35">
        <v>0</v>
      </c>
      <c r="D534" s="35">
        <v>0</v>
      </c>
      <c r="E534" s="35">
        <v>0</v>
      </c>
      <c r="F534" s="35">
        <v>0</v>
      </c>
      <c r="G534" s="35">
        <v>0</v>
      </c>
      <c r="H534" s="35">
        <v>0</v>
      </c>
      <c r="I534" s="35">
        <v>0</v>
      </c>
      <c r="J534" s="35">
        <v>0</v>
      </c>
      <c r="K534" s="35">
        <v>0</v>
      </c>
      <c r="L534" s="35">
        <v>0</v>
      </c>
      <c r="M534" s="35" t="s">
        <v>829</v>
      </c>
      <c r="N534" s="35" t="s">
        <v>830</v>
      </c>
      <c r="O534" s="35" t="s">
        <v>2</v>
      </c>
      <c r="P534" s="35">
        <v>13460</v>
      </c>
      <c r="Q534" s="35">
        <v>800000</v>
      </c>
      <c r="R534" s="35">
        <v>43138</v>
      </c>
      <c r="S534" s="35">
        <v>21902838</v>
      </c>
      <c r="T534" s="35">
        <v>13622053</v>
      </c>
      <c r="U534" s="35">
        <v>8280786</v>
      </c>
      <c r="V534" s="35">
        <v>0.37806899999999999</v>
      </c>
      <c r="W534" s="35">
        <v>30212547</v>
      </c>
      <c r="X534" s="35">
        <v>11125496</v>
      </c>
      <c r="Y534" s="35">
        <v>19087051</v>
      </c>
      <c r="Z534" s="35">
        <v>0.63175899999999996</v>
      </c>
      <c r="AA534" s="35">
        <v>8058545</v>
      </c>
      <c r="AB534" s="35">
        <v>3467460</v>
      </c>
      <c r="AC534" s="35">
        <v>4591084</v>
      </c>
      <c r="AD534" s="35">
        <v>0.569716</v>
      </c>
      <c r="AE534" s="35">
        <v>11931527</v>
      </c>
      <c r="AF534" s="35">
        <v>3501017</v>
      </c>
      <c r="AG534" s="35">
        <v>8430510</v>
      </c>
      <c r="AH534" s="35">
        <v>0.70657400000000004</v>
      </c>
      <c r="AI534" s="35">
        <v>18645286</v>
      </c>
      <c r="AJ534" s="35">
        <v>7988745</v>
      </c>
      <c r="AK534" s="35">
        <v>11931527</v>
      </c>
      <c r="AL534" s="35">
        <v>11931527</v>
      </c>
      <c r="AM534" s="35">
        <v>11931527</v>
      </c>
      <c r="AN534" s="35">
        <v>11931527</v>
      </c>
      <c r="AO534" s="35">
        <v>11931527</v>
      </c>
      <c r="AP534" s="35">
        <v>11931527</v>
      </c>
      <c r="AQ534" s="35">
        <v>11931527</v>
      </c>
      <c r="AR534" s="35">
        <v>11931527</v>
      </c>
      <c r="AS534" s="35">
        <v>11931527</v>
      </c>
      <c r="AT534" s="35">
        <v>11931527</v>
      </c>
      <c r="AU534" s="35">
        <v>8058545</v>
      </c>
      <c r="AV534" s="35">
        <v>8058545</v>
      </c>
      <c r="AW534" s="35">
        <v>8058545</v>
      </c>
      <c r="AX534" s="35">
        <v>8058545</v>
      </c>
      <c r="AY534" s="35">
        <v>8058545</v>
      </c>
      <c r="AZ534" s="35">
        <v>8058545</v>
      </c>
      <c r="BA534" s="35">
        <v>8058545</v>
      </c>
      <c r="BB534" s="35">
        <v>8058545</v>
      </c>
      <c r="BC534" s="35">
        <v>8058545</v>
      </c>
      <c r="BD534" s="35">
        <v>8058545</v>
      </c>
      <c r="BE534" s="34"/>
    </row>
    <row r="535" spans="1:57" x14ac:dyDescent="0.25">
      <c r="A535" s="35" t="s">
        <v>189</v>
      </c>
      <c r="B535" s="35">
        <v>13463</v>
      </c>
      <c r="C535" s="35">
        <v>0</v>
      </c>
      <c r="D535" s="35">
        <v>0</v>
      </c>
      <c r="E535" s="35">
        <v>0</v>
      </c>
      <c r="F535" s="35">
        <v>0</v>
      </c>
      <c r="G535" s="35">
        <v>0</v>
      </c>
      <c r="H535" s="35">
        <v>0</v>
      </c>
      <c r="I535" s="35">
        <v>0</v>
      </c>
      <c r="J535" s="35">
        <v>0</v>
      </c>
      <c r="K535" s="35">
        <v>0</v>
      </c>
      <c r="L535" s="35">
        <v>0</v>
      </c>
      <c r="M535" s="35" t="s">
        <v>829</v>
      </c>
      <c r="N535" s="35" t="s">
        <v>830</v>
      </c>
      <c r="O535" s="35" t="s">
        <v>2</v>
      </c>
      <c r="P535" s="35">
        <v>13463</v>
      </c>
      <c r="Q535" s="35">
        <v>800000</v>
      </c>
      <c r="R535" s="35">
        <v>28133.48</v>
      </c>
      <c r="S535" s="35">
        <v>12456717</v>
      </c>
      <c r="T535" s="35">
        <v>3595426</v>
      </c>
      <c r="U535" s="35">
        <v>8861291</v>
      </c>
      <c r="V535" s="35">
        <v>0.71136699999999997</v>
      </c>
      <c r="W535" s="35">
        <v>9449755</v>
      </c>
      <c r="X535" s="35">
        <v>3883587</v>
      </c>
      <c r="Y535" s="35">
        <v>5566168</v>
      </c>
      <c r="Z535" s="35">
        <v>0.589028</v>
      </c>
      <c r="AA535" s="35">
        <v>10562562</v>
      </c>
      <c r="AB535" s="35">
        <v>1709659</v>
      </c>
      <c r="AC535" s="35">
        <v>8852904</v>
      </c>
      <c r="AD535" s="35">
        <v>0.83814</v>
      </c>
      <c r="AE535" s="35">
        <v>5139986</v>
      </c>
      <c r="AF535" s="35">
        <v>810741.1</v>
      </c>
      <c r="AG535" s="35">
        <v>4329245</v>
      </c>
      <c r="AH535" s="35">
        <v>0.84226800000000002</v>
      </c>
      <c r="AI535" s="35">
        <v>5428474</v>
      </c>
      <c r="AJ535" s="35">
        <v>4191552</v>
      </c>
      <c r="AK535" s="35">
        <v>5139986</v>
      </c>
      <c r="AL535" s="35">
        <v>5139986</v>
      </c>
      <c r="AM535" s="35">
        <v>5139986</v>
      </c>
      <c r="AN535" s="35">
        <v>5139986</v>
      </c>
      <c r="AO535" s="35">
        <v>5139986</v>
      </c>
      <c r="AP535" s="35">
        <v>5139986</v>
      </c>
      <c r="AQ535" s="35">
        <v>5139986</v>
      </c>
      <c r="AR535" s="35">
        <v>5139986</v>
      </c>
      <c r="AS535" s="35">
        <v>5139986</v>
      </c>
      <c r="AT535" s="35">
        <v>5139986</v>
      </c>
      <c r="AU535" s="35">
        <v>10562562</v>
      </c>
      <c r="AV535" s="35">
        <v>10562562</v>
      </c>
      <c r="AW535" s="35">
        <v>10562562</v>
      </c>
      <c r="AX535" s="35">
        <v>10562562</v>
      </c>
      <c r="AY535" s="35">
        <v>10562562</v>
      </c>
      <c r="AZ535" s="35">
        <v>10562562</v>
      </c>
      <c r="BA535" s="35">
        <v>10562562</v>
      </c>
      <c r="BB535" s="35">
        <v>10562562</v>
      </c>
      <c r="BC535" s="35">
        <v>10562562</v>
      </c>
      <c r="BD535" s="35">
        <v>10562562</v>
      </c>
      <c r="BE535" s="34"/>
    </row>
    <row r="536" spans="1:57" x14ac:dyDescent="0.25">
      <c r="A536" s="35" t="s">
        <v>568</v>
      </c>
      <c r="B536" s="35">
        <v>13464</v>
      </c>
      <c r="C536" s="35">
        <v>0</v>
      </c>
      <c r="D536" s="35">
        <v>0</v>
      </c>
      <c r="E536" s="35">
        <v>0</v>
      </c>
      <c r="F536" s="35">
        <v>0</v>
      </c>
      <c r="G536" s="35">
        <v>0</v>
      </c>
      <c r="H536" s="35">
        <v>0</v>
      </c>
      <c r="I536" s="35">
        <v>0</v>
      </c>
      <c r="J536" s="35">
        <v>0</v>
      </c>
      <c r="K536" s="35">
        <v>0</v>
      </c>
      <c r="L536" s="35">
        <v>0</v>
      </c>
      <c r="M536" s="35" t="s">
        <v>829</v>
      </c>
      <c r="N536" s="35" t="s">
        <v>830</v>
      </c>
      <c r="O536" s="35" t="s">
        <v>2</v>
      </c>
      <c r="P536" s="35">
        <v>13464</v>
      </c>
      <c r="Q536" s="35">
        <v>800000</v>
      </c>
      <c r="R536" s="35">
        <v>28133.48</v>
      </c>
      <c r="S536" s="35">
        <v>1641264</v>
      </c>
      <c r="T536" s="35">
        <v>1532344</v>
      </c>
      <c r="U536" s="35">
        <v>108920</v>
      </c>
      <c r="V536" s="35">
        <v>6.6363000000000005E-2</v>
      </c>
      <c r="W536" s="35">
        <v>879863.6</v>
      </c>
      <c r="X536" s="35">
        <v>713688.2</v>
      </c>
      <c r="Y536" s="35">
        <v>166175.4</v>
      </c>
      <c r="Z536" s="35">
        <v>0.18886500000000001</v>
      </c>
      <c r="AA536" s="35">
        <v>595617.5</v>
      </c>
      <c r="AB536" s="35">
        <v>565575.5</v>
      </c>
      <c r="AC536" s="35">
        <v>30042.02</v>
      </c>
      <c r="AD536" s="35">
        <v>5.0437999999999997E-2</v>
      </c>
      <c r="AE536" s="35">
        <v>267658.2</v>
      </c>
      <c r="AF536" s="35">
        <v>219086.4</v>
      </c>
      <c r="AG536" s="35">
        <v>48571.86</v>
      </c>
      <c r="AH536" s="35">
        <v>0.18146999999999999</v>
      </c>
      <c r="AI536" s="35">
        <v>-116461</v>
      </c>
      <c r="AJ536" s="35">
        <v>-234065</v>
      </c>
      <c r="AK536" s="35">
        <v>267658.2</v>
      </c>
      <c r="AL536" s="35">
        <v>267658.2</v>
      </c>
      <c r="AM536" s="35">
        <v>267658.2</v>
      </c>
      <c r="AN536" s="35">
        <v>267658.2</v>
      </c>
      <c r="AO536" s="35">
        <v>267658.2</v>
      </c>
      <c r="AP536" s="35">
        <v>267658.2</v>
      </c>
      <c r="AQ536" s="35">
        <v>267658.2</v>
      </c>
      <c r="AR536" s="35">
        <v>267658.2</v>
      </c>
      <c r="AS536" s="35">
        <v>267658.2</v>
      </c>
      <c r="AT536" s="35">
        <v>267658.2</v>
      </c>
      <c r="AU536" s="35">
        <v>595617.5</v>
      </c>
      <c r="AV536" s="35">
        <v>595617.5</v>
      </c>
      <c r="AW536" s="35">
        <v>595617.5</v>
      </c>
      <c r="AX536" s="35">
        <v>595617.5</v>
      </c>
      <c r="AY536" s="35">
        <v>595617.5</v>
      </c>
      <c r="AZ536" s="35">
        <v>595617.5</v>
      </c>
      <c r="BA536" s="35">
        <v>595617.5</v>
      </c>
      <c r="BB536" s="35">
        <v>595617.5</v>
      </c>
      <c r="BC536" s="35">
        <v>595617.5</v>
      </c>
      <c r="BD536" s="35">
        <v>595617.5</v>
      </c>
      <c r="BE536" s="34"/>
    </row>
    <row r="537" spans="1:57" x14ac:dyDescent="0.25">
      <c r="A537" s="35" t="s">
        <v>694</v>
      </c>
      <c r="B537" s="35">
        <v>13466</v>
      </c>
      <c r="C537" s="35">
        <v>0</v>
      </c>
      <c r="D537" s="35">
        <v>0</v>
      </c>
      <c r="E537" s="35">
        <v>0</v>
      </c>
      <c r="F537" s="35">
        <v>0</v>
      </c>
      <c r="G537" s="35">
        <v>0</v>
      </c>
      <c r="H537" s="35">
        <v>0</v>
      </c>
      <c r="I537" s="35">
        <v>0</v>
      </c>
      <c r="J537" s="35">
        <v>0</v>
      </c>
      <c r="K537" s="35">
        <v>0</v>
      </c>
      <c r="L537" s="35">
        <v>0</v>
      </c>
      <c r="M537" s="35" t="s">
        <v>829</v>
      </c>
      <c r="N537" s="35" t="s">
        <v>830</v>
      </c>
      <c r="O537" s="35" t="s">
        <v>2</v>
      </c>
      <c r="P537" s="35">
        <v>13466</v>
      </c>
      <c r="Q537" s="35">
        <v>800000</v>
      </c>
      <c r="R537" s="35">
        <v>28133.48</v>
      </c>
      <c r="S537" s="35">
        <v>1012492</v>
      </c>
      <c r="T537" s="35">
        <v>1005310</v>
      </c>
      <c r="U537" s="35">
        <v>7181.8860000000004</v>
      </c>
      <c r="V537" s="35">
        <v>7.0930000000000003E-3</v>
      </c>
      <c r="W537" s="35">
        <v>1619473</v>
      </c>
      <c r="X537" s="35">
        <v>1593798</v>
      </c>
      <c r="Y537" s="35">
        <v>25674.46</v>
      </c>
      <c r="Z537" s="35">
        <v>1.5854E-2</v>
      </c>
      <c r="AA537" s="35">
        <v>331689.09999999998</v>
      </c>
      <c r="AB537" s="35">
        <v>326030.2</v>
      </c>
      <c r="AC537" s="35">
        <v>5658.9470000000001</v>
      </c>
      <c r="AD537" s="35">
        <v>1.7061E-2</v>
      </c>
      <c r="AE537" s="35">
        <v>407376.1</v>
      </c>
      <c r="AF537" s="35">
        <v>384502.7</v>
      </c>
      <c r="AG537" s="35">
        <v>22873.43</v>
      </c>
      <c r="AH537" s="35">
        <v>5.6148000000000003E-2</v>
      </c>
      <c r="AI537" s="35">
        <v>-128471</v>
      </c>
      <c r="AJ537" s="35">
        <v>-131272</v>
      </c>
      <c r="AK537" s="35">
        <v>407376.1</v>
      </c>
      <c r="AL537" s="35">
        <v>407376.1</v>
      </c>
      <c r="AM537" s="35">
        <v>407376.1</v>
      </c>
      <c r="AN537" s="35">
        <v>407376.1</v>
      </c>
      <c r="AO537" s="35">
        <v>407376.1</v>
      </c>
      <c r="AP537" s="35">
        <v>407376.1</v>
      </c>
      <c r="AQ537" s="35">
        <v>407376.1</v>
      </c>
      <c r="AR537" s="35">
        <v>407376.1</v>
      </c>
      <c r="AS537" s="35">
        <v>407376.1</v>
      </c>
      <c r="AT537" s="35">
        <v>407376.1</v>
      </c>
      <c r="AU537" s="35">
        <v>331689.09999999998</v>
      </c>
      <c r="AV537" s="35">
        <v>331689.09999999998</v>
      </c>
      <c r="AW537" s="35">
        <v>331689.09999999998</v>
      </c>
      <c r="AX537" s="35">
        <v>331689.09999999998</v>
      </c>
      <c r="AY537" s="35">
        <v>331689.09999999998</v>
      </c>
      <c r="AZ537" s="35">
        <v>331689.09999999998</v>
      </c>
      <c r="BA537" s="35">
        <v>331689.09999999998</v>
      </c>
      <c r="BB537" s="35">
        <v>331689.09999999998</v>
      </c>
      <c r="BC537" s="35">
        <v>331689.09999999998</v>
      </c>
      <c r="BD537" s="35">
        <v>331689.09999999998</v>
      </c>
      <c r="BE537" s="34"/>
    </row>
    <row r="538" spans="1:57" x14ac:dyDescent="0.25">
      <c r="A538" s="35" t="s">
        <v>695</v>
      </c>
      <c r="B538" s="35">
        <v>13467</v>
      </c>
      <c r="C538" s="35">
        <v>0</v>
      </c>
      <c r="D538" s="35">
        <v>0</v>
      </c>
      <c r="E538" s="35">
        <v>0</v>
      </c>
      <c r="F538" s="35">
        <v>0</v>
      </c>
      <c r="G538" s="35">
        <v>0</v>
      </c>
      <c r="H538" s="35">
        <v>0</v>
      </c>
      <c r="I538" s="35">
        <v>0</v>
      </c>
      <c r="J538" s="35">
        <v>0</v>
      </c>
      <c r="K538" s="35">
        <v>0</v>
      </c>
      <c r="L538" s="35">
        <v>0</v>
      </c>
      <c r="M538" s="35" t="s">
        <v>829</v>
      </c>
      <c r="N538" s="35" t="s">
        <v>830</v>
      </c>
      <c r="O538" s="35" t="s">
        <v>2</v>
      </c>
      <c r="P538" s="35">
        <v>13467</v>
      </c>
      <c r="Q538" s="35">
        <v>800000</v>
      </c>
      <c r="R538" s="35">
        <v>28133.48</v>
      </c>
      <c r="S538" s="35">
        <v>703500.3</v>
      </c>
      <c r="T538" s="35">
        <v>703500.3</v>
      </c>
      <c r="U538" s="35">
        <v>0</v>
      </c>
      <c r="V538" s="35">
        <v>0</v>
      </c>
      <c r="W538" s="35">
        <v>2418403</v>
      </c>
      <c r="X538" s="35">
        <v>2418403</v>
      </c>
      <c r="Y538" s="35">
        <v>0</v>
      </c>
      <c r="Z538" s="35">
        <v>0</v>
      </c>
      <c r="AA538" s="35">
        <v>136419.70000000001</v>
      </c>
      <c r="AB538" s="35">
        <v>136419.70000000001</v>
      </c>
      <c r="AC538" s="35">
        <v>0</v>
      </c>
      <c r="AD538" s="35">
        <v>0</v>
      </c>
      <c r="AE538" s="35">
        <v>83825.08</v>
      </c>
      <c r="AF538" s="35">
        <v>83825.08</v>
      </c>
      <c r="AG538" s="35">
        <v>0</v>
      </c>
      <c r="AH538" s="35">
        <v>0</v>
      </c>
      <c r="AI538" s="35">
        <v>-137693</v>
      </c>
      <c r="AJ538" s="35">
        <v>-137693</v>
      </c>
      <c r="AK538" s="35">
        <v>83825.08</v>
      </c>
      <c r="AL538" s="35">
        <v>83825.08</v>
      </c>
      <c r="AM538" s="35">
        <v>83825.08</v>
      </c>
      <c r="AN538" s="35">
        <v>83825.08</v>
      </c>
      <c r="AO538" s="35">
        <v>83825.08</v>
      </c>
      <c r="AP538" s="35">
        <v>83825.08</v>
      </c>
      <c r="AQ538" s="35">
        <v>83825.08</v>
      </c>
      <c r="AR538" s="35">
        <v>83825.08</v>
      </c>
      <c r="AS538" s="35">
        <v>83825.08</v>
      </c>
      <c r="AT538" s="35">
        <v>83825.08</v>
      </c>
      <c r="AU538" s="35">
        <v>136419.70000000001</v>
      </c>
      <c r="AV538" s="35">
        <v>136419.70000000001</v>
      </c>
      <c r="AW538" s="35">
        <v>136419.70000000001</v>
      </c>
      <c r="AX538" s="35">
        <v>136419.70000000001</v>
      </c>
      <c r="AY538" s="35">
        <v>136419.70000000001</v>
      </c>
      <c r="AZ538" s="35">
        <v>136419.70000000001</v>
      </c>
      <c r="BA538" s="35">
        <v>136419.70000000001</v>
      </c>
      <c r="BB538" s="35">
        <v>136419.70000000001</v>
      </c>
      <c r="BC538" s="35">
        <v>136419.70000000001</v>
      </c>
      <c r="BD538" s="35">
        <v>136419.70000000001</v>
      </c>
      <c r="BE538" s="34"/>
    </row>
    <row r="539" spans="1:57" x14ac:dyDescent="0.25">
      <c r="A539" s="35" t="s">
        <v>237</v>
      </c>
      <c r="B539" s="35">
        <v>13469</v>
      </c>
      <c r="C539" s="35">
        <v>0</v>
      </c>
      <c r="D539" s="35">
        <v>0</v>
      </c>
      <c r="E539" s="35">
        <v>0</v>
      </c>
      <c r="F539" s="35">
        <v>0</v>
      </c>
      <c r="G539" s="35">
        <v>0</v>
      </c>
      <c r="H539" s="35">
        <v>0</v>
      </c>
      <c r="I539" s="35">
        <v>0</v>
      </c>
      <c r="J539" s="35">
        <v>0</v>
      </c>
      <c r="K539" s="35">
        <v>0</v>
      </c>
      <c r="L539" s="35">
        <v>0</v>
      </c>
      <c r="M539" s="35" t="s">
        <v>829</v>
      </c>
      <c r="N539" s="35" t="s">
        <v>830</v>
      </c>
      <c r="O539" s="35" t="s">
        <v>2</v>
      </c>
      <c r="P539" s="35">
        <v>13469</v>
      </c>
      <c r="Q539" s="35">
        <v>800000</v>
      </c>
      <c r="R539" s="35">
        <v>30009.040000000001</v>
      </c>
      <c r="S539" s="35">
        <v>7618824</v>
      </c>
      <c r="T539" s="35">
        <v>4070142</v>
      </c>
      <c r="U539" s="35">
        <v>3548682</v>
      </c>
      <c r="V539" s="35">
        <v>0.46577800000000003</v>
      </c>
      <c r="W539" s="35">
        <v>8674923</v>
      </c>
      <c r="X539" s="35">
        <v>4261966</v>
      </c>
      <c r="Y539" s="35">
        <v>4412957</v>
      </c>
      <c r="Z539" s="35">
        <v>0.50870300000000002</v>
      </c>
      <c r="AA539" s="35">
        <v>5826500</v>
      </c>
      <c r="AB539" s="35">
        <v>2596013</v>
      </c>
      <c r="AC539" s="35">
        <v>3230487</v>
      </c>
      <c r="AD539" s="35">
        <v>0.55444700000000002</v>
      </c>
      <c r="AE539" s="35">
        <v>6663311</v>
      </c>
      <c r="AF539" s="35">
        <v>2925641</v>
      </c>
      <c r="AG539" s="35">
        <v>3737670</v>
      </c>
      <c r="AH539" s="35">
        <v>0.56093300000000001</v>
      </c>
      <c r="AI539" s="35">
        <v>4105315</v>
      </c>
      <c r="AJ539" s="35">
        <v>3430028</v>
      </c>
      <c r="AK539" s="35">
        <v>6663311</v>
      </c>
      <c r="AL539" s="35">
        <v>6663311</v>
      </c>
      <c r="AM539" s="35">
        <v>6663311</v>
      </c>
      <c r="AN539" s="35">
        <v>6663311</v>
      </c>
      <c r="AO539" s="35">
        <v>6663311</v>
      </c>
      <c r="AP539" s="35">
        <v>6663311</v>
      </c>
      <c r="AQ539" s="35">
        <v>6663311</v>
      </c>
      <c r="AR539" s="35">
        <v>6663311</v>
      </c>
      <c r="AS539" s="35">
        <v>6663311</v>
      </c>
      <c r="AT539" s="35">
        <v>6663311</v>
      </c>
      <c r="AU539" s="35">
        <v>5826500</v>
      </c>
      <c r="AV539" s="35">
        <v>5826500</v>
      </c>
      <c r="AW539" s="35">
        <v>5826500</v>
      </c>
      <c r="AX539" s="35">
        <v>5826500</v>
      </c>
      <c r="AY539" s="35">
        <v>5826500</v>
      </c>
      <c r="AZ539" s="35">
        <v>5826500</v>
      </c>
      <c r="BA539" s="35">
        <v>5826500</v>
      </c>
      <c r="BB539" s="35">
        <v>5826500</v>
      </c>
      <c r="BC539" s="35">
        <v>5826500</v>
      </c>
      <c r="BD539" s="35">
        <v>5826500</v>
      </c>
      <c r="BE539" s="34"/>
    </row>
    <row r="540" spans="1:57" x14ac:dyDescent="0.25">
      <c r="A540" s="35" t="s">
        <v>192</v>
      </c>
      <c r="B540" s="35">
        <v>13470</v>
      </c>
      <c r="C540" s="35">
        <v>0</v>
      </c>
      <c r="D540" s="35">
        <v>0</v>
      </c>
      <c r="E540" s="35">
        <v>0</v>
      </c>
      <c r="F540" s="35">
        <v>0</v>
      </c>
      <c r="G540" s="35">
        <v>0</v>
      </c>
      <c r="H540" s="35">
        <v>0</v>
      </c>
      <c r="I540" s="35">
        <v>0</v>
      </c>
      <c r="J540" s="35">
        <v>0</v>
      </c>
      <c r="K540" s="35">
        <v>0</v>
      </c>
      <c r="L540" s="35">
        <v>0</v>
      </c>
      <c r="M540" s="35" t="s">
        <v>829</v>
      </c>
      <c r="N540" s="35" t="s">
        <v>830</v>
      </c>
      <c r="O540" s="35" t="s">
        <v>2</v>
      </c>
      <c r="P540" s="35">
        <v>13470</v>
      </c>
      <c r="Q540" s="35">
        <v>800000</v>
      </c>
      <c r="R540" s="35">
        <v>90027.13</v>
      </c>
      <c r="S540" s="35">
        <v>24172055</v>
      </c>
      <c r="T540" s="35">
        <v>7346590</v>
      </c>
      <c r="U540" s="35">
        <v>16825465</v>
      </c>
      <c r="V540" s="35">
        <v>0.696071</v>
      </c>
      <c r="W540" s="35">
        <v>12437098</v>
      </c>
      <c r="X540" s="35">
        <v>3514485</v>
      </c>
      <c r="Y540" s="35">
        <v>8922613</v>
      </c>
      <c r="Z540" s="35">
        <v>0.71741900000000003</v>
      </c>
      <c r="AA540" s="35">
        <v>16829828</v>
      </c>
      <c r="AB540" s="35">
        <v>3784548</v>
      </c>
      <c r="AC540" s="35">
        <v>13045280</v>
      </c>
      <c r="AD540" s="35">
        <v>0.77512899999999996</v>
      </c>
      <c r="AE540" s="35">
        <v>6374904</v>
      </c>
      <c r="AF540" s="35">
        <v>1488906</v>
      </c>
      <c r="AG540" s="35">
        <v>4885998</v>
      </c>
      <c r="AH540" s="35">
        <v>0.76644299999999999</v>
      </c>
      <c r="AI540" s="35">
        <v>8009337</v>
      </c>
      <c r="AJ540" s="35">
        <v>3972722</v>
      </c>
      <c r="AK540" s="35">
        <v>6374904</v>
      </c>
      <c r="AL540" s="35">
        <v>6374904</v>
      </c>
      <c r="AM540" s="35">
        <v>6374904</v>
      </c>
      <c r="AN540" s="35">
        <v>6374904</v>
      </c>
      <c r="AO540" s="35">
        <v>6374904</v>
      </c>
      <c r="AP540" s="35">
        <v>6374904</v>
      </c>
      <c r="AQ540" s="35">
        <v>6374904</v>
      </c>
      <c r="AR540" s="35">
        <v>6374904</v>
      </c>
      <c r="AS540" s="35">
        <v>6374904</v>
      </c>
      <c r="AT540" s="35">
        <v>6374904</v>
      </c>
      <c r="AU540" s="35">
        <v>16829828</v>
      </c>
      <c r="AV540" s="35">
        <v>16829828</v>
      </c>
      <c r="AW540" s="35">
        <v>16829828</v>
      </c>
      <c r="AX540" s="35">
        <v>16829828</v>
      </c>
      <c r="AY540" s="35">
        <v>16829828</v>
      </c>
      <c r="AZ540" s="35">
        <v>16829828</v>
      </c>
      <c r="BA540" s="35">
        <v>16829828</v>
      </c>
      <c r="BB540" s="35">
        <v>16829828</v>
      </c>
      <c r="BC540" s="35">
        <v>16829828</v>
      </c>
      <c r="BD540" s="35">
        <v>16829828</v>
      </c>
      <c r="BE540" s="34"/>
    </row>
    <row r="541" spans="1:57" x14ac:dyDescent="0.25">
      <c r="A541" s="35" t="s">
        <v>285</v>
      </c>
      <c r="B541" s="35">
        <v>13471</v>
      </c>
      <c r="C541" s="35">
        <v>0</v>
      </c>
      <c r="D541" s="35">
        <v>0</v>
      </c>
      <c r="E541" s="35">
        <v>0</v>
      </c>
      <c r="F541" s="35">
        <v>0</v>
      </c>
      <c r="G541" s="35">
        <v>0</v>
      </c>
      <c r="H541" s="35">
        <v>0</v>
      </c>
      <c r="I541" s="35">
        <v>0</v>
      </c>
      <c r="J541" s="35">
        <v>0</v>
      </c>
      <c r="K541" s="35">
        <v>0</v>
      </c>
      <c r="L541" s="35">
        <v>0</v>
      </c>
      <c r="M541" s="35" t="s">
        <v>829</v>
      </c>
      <c r="N541" s="35" t="s">
        <v>830</v>
      </c>
      <c r="O541" s="35" t="s">
        <v>2</v>
      </c>
      <c r="P541" s="35">
        <v>13471</v>
      </c>
      <c r="Q541" s="35">
        <v>800000</v>
      </c>
      <c r="R541" s="35">
        <v>39386.870000000003</v>
      </c>
      <c r="S541" s="35">
        <v>14061282</v>
      </c>
      <c r="T541" s="35">
        <v>9339305</v>
      </c>
      <c r="U541" s="35">
        <v>4721977</v>
      </c>
      <c r="V541" s="35">
        <v>0.335814</v>
      </c>
      <c r="W541" s="35">
        <v>8181153</v>
      </c>
      <c r="X541" s="35">
        <v>5165588</v>
      </c>
      <c r="Y541" s="35">
        <v>3015566</v>
      </c>
      <c r="Z541" s="35">
        <v>0.36859900000000001</v>
      </c>
      <c r="AA541" s="35">
        <v>11232203</v>
      </c>
      <c r="AB541" s="35">
        <v>7387327</v>
      </c>
      <c r="AC541" s="35">
        <v>3844876</v>
      </c>
      <c r="AD541" s="35">
        <v>0.342308</v>
      </c>
      <c r="AE541" s="35">
        <v>5763556</v>
      </c>
      <c r="AF541" s="35">
        <v>3966712</v>
      </c>
      <c r="AG541" s="35">
        <v>1796845</v>
      </c>
      <c r="AH541" s="35">
        <v>0.31175999999999998</v>
      </c>
      <c r="AI541" s="35">
        <v>2619759</v>
      </c>
      <c r="AJ541" s="35">
        <v>1401038</v>
      </c>
      <c r="AK541" s="35">
        <v>5763556</v>
      </c>
      <c r="AL541" s="35">
        <v>5763556</v>
      </c>
      <c r="AM541" s="35">
        <v>5763556</v>
      </c>
      <c r="AN541" s="35">
        <v>5763556</v>
      </c>
      <c r="AO541" s="35">
        <v>5763556</v>
      </c>
      <c r="AP541" s="35">
        <v>5763556</v>
      </c>
      <c r="AQ541" s="35">
        <v>5763556</v>
      </c>
      <c r="AR541" s="35">
        <v>5763556</v>
      </c>
      <c r="AS541" s="35">
        <v>5763556</v>
      </c>
      <c r="AT541" s="35">
        <v>5763556</v>
      </c>
      <c r="AU541" s="35">
        <v>11232203</v>
      </c>
      <c r="AV541" s="35">
        <v>11232203</v>
      </c>
      <c r="AW541" s="35">
        <v>11232203</v>
      </c>
      <c r="AX541" s="35">
        <v>11232203</v>
      </c>
      <c r="AY541" s="35">
        <v>11232203</v>
      </c>
      <c r="AZ541" s="35">
        <v>11232203</v>
      </c>
      <c r="BA541" s="35">
        <v>11232203</v>
      </c>
      <c r="BB541" s="35">
        <v>11232203</v>
      </c>
      <c r="BC541" s="35">
        <v>11232203</v>
      </c>
      <c r="BD541" s="35">
        <v>11232203</v>
      </c>
      <c r="BE541" s="34"/>
    </row>
    <row r="542" spans="1:57" x14ac:dyDescent="0.25">
      <c r="A542" s="35" t="s">
        <v>210</v>
      </c>
      <c r="B542" s="35">
        <v>13479</v>
      </c>
      <c r="C542" s="35">
        <v>0</v>
      </c>
      <c r="D542" s="35">
        <v>0</v>
      </c>
      <c r="E542" s="35">
        <v>0</v>
      </c>
      <c r="F542" s="35">
        <v>0</v>
      </c>
      <c r="G542" s="35">
        <v>0</v>
      </c>
      <c r="H542" s="35">
        <v>0</v>
      </c>
      <c r="I542" s="35">
        <v>0</v>
      </c>
      <c r="J542" s="35">
        <v>0</v>
      </c>
      <c r="K542" s="35">
        <v>0</v>
      </c>
      <c r="L542" s="35">
        <v>0</v>
      </c>
      <c r="M542" s="35" t="s">
        <v>829</v>
      </c>
      <c r="N542" s="35" t="s">
        <v>830</v>
      </c>
      <c r="O542" s="35" t="s">
        <v>2</v>
      </c>
      <c r="P542" s="35">
        <v>13479</v>
      </c>
      <c r="Q542" s="35">
        <v>800000</v>
      </c>
      <c r="R542" s="35">
        <v>31884.61</v>
      </c>
      <c r="S542" s="35">
        <v>15933606</v>
      </c>
      <c r="T542" s="35">
        <v>7497634</v>
      </c>
      <c r="U542" s="35">
        <v>8435973</v>
      </c>
      <c r="V542" s="35">
        <v>0.52944500000000005</v>
      </c>
      <c r="W542" s="35">
        <v>10382371</v>
      </c>
      <c r="X542" s="35">
        <v>4563283</v>
      </c>
      <c r="Y542" s="35">
        <v>5819087</v>
      </c>
      <c r="Z542" s="35">
        <v>0.56047800000000003</v>
      </c>
      <c r="AA542" s="35">
        <v>12195954</v>
      </c>
      <c r="AB542" s="35">
        <v>5051068</v>
      </c>
      <c r="AC542" s="35">
        <v>7144886</v>
      </c>
      <c r="AD542" s="35">
        <v>0.58584099999999995</v>
      </c>
      <c r="AE542" s="35">
        <v>6483178</v>
      </c>
      <c r="AF542" s="35">
        <v>2681793</v>
      </c>
      <c r="AG542" s="35">
        <v>3801385</v>
      </c>
      <c r="AH542" s="35">
        <v>0.58634600000000003</v>
      </c>
      <c r="AI542" s="35">
        <v>5496669</v>
      </c>
      <c r="AJ542" s="35">
        <v>3478966</v>
      </c>
      <c r="AK542" s="35">
        <v>6483178</v>
      </c>
      <c r="AL542" s="35">
        <v>6483178</v>
      </c>
      <c r="AM542" s="35">
        <v>6483178</v>
      </c>
      <c r="AN542" s="35">
        <v>6483178</v>
      </c>
      <c r="AO542" s="35">
        <v>6483178</v>
      </c>
      <c r="AP542" s="35">
        <v>6483178</v>
      </c>
      <c r="AQ542" s="35">
        <v>6483178</v>
      </c>
      <c r="AR542" s="35">
        <v>6483178</v>
      </c>
      <c r="AS542" s="35">
        <v>6483178</v>
      </c>
      <c r="AT542" s="35">
        <v>6483178</v>
      </c>
      <c r="AU542" s="35">
        <v>12195954</v>
      </c>
      <c r="AV542" s="35">
        <v>12195954</v>
      </c>
      <c r="AW542" s="35">
        <v>12195954</v>
      </c>
      <c r="AX542" s="35">
        <v>12195954</v>
      </c>
      <c r="AY542" s="35">
        <v>12195954</v>
      </c>
      <c r="AZ542" s="35">
        <v>12195954</v>
      </c>
      <c r="BA542" s="35">
        <v>12195954</v>
      </c>
      <c r="BB542" s="35">
        <v>12195954</v>
      </c>
      <c r="BC542" s="35">
        <v>12195954</v>
      </c>
      <c r="BD542" s="35">
        <v>12195954</v>
      </c>
      <c r="BE542" s="34"/>
    </row>
    <row r="543" spans="1:57" x14ac:dyDescent="0.25">
      <c r="A543" s="35" t="s">
        <v>697</v>
      </c>
      <c r="B543" s="35">
        <v>13480</v>
      </c>
      <c r="C543" s="35">
        <v>0</v>
      </c>
      <c r="D543" s="35">
        <v>0</v>
      </c>
      <c r="E543" s="35">
        <v>0</v>
      </c>
      <c r="F543" s="35">
        <v>0</v>
      </c>
      <c r="G543" s="35">
        <v>0</v>
      </c>
      <c r="H543" s="35">
        <v>0</v>
      </c>
      <c r="I543" s="35">
        <v>0</v>
      </c>
      <c r="J543" s="35">
        <v>0</v>
      </c>
      <c r="K543" s="35">
        <v>0</v>
      </c>
      <c r="L543" s="35">
        <v>0</v>
      </c>
      <c r="M543" s="35" t="s">
        <v>829</v>
      </c>
      <c r="N543" s="35" t="s">
        <v>830</v>
      </c>
      <c r="O543" s="35" t="s">
        <v>2</v>
      </c>
      <c r="P543" s="35">
        <v>13480</v>
      </c>
      <c r="Q543" s="35">
        <v>800000</v>
      </c>
      <c r="R543" s="35">
        <v>60018.080000000002</v>
      </c>
      <c r="S543" s="35">
        <v>3573438</v>
      </c>
      <c r="T543" s="35">
        <v>2412562</v>
      </c>
      <c r="U543" s="35">
        <v>1160876</v>
      </c>
      <c r="V543" s="35">
        <v>0.32486300000000001</v>
      </c>
      <c r="W543" s="35">
        <v>2135837</v>
      </c>
      <c r="X543" s="35">
        <v>597836.6</v>
      </c>
      <c r="Y543" s="35">
        <v>1538001</v>
      </c>
      <c r="Z543" s="35">
        <v>0.72009299999999998</v>
      </c>
      <c r="AA543" s="35">
        <v>243.50880000000001</v>
      </c>
      <c r="AB543" s="35">
        <v>243.50880000000001</v>
      </c>
      <c r="AC543" s="35">
        <v>0</v>
      </c>
      <c r="AD543" s="35">
        <v>0</v>
      </c>
      <c r="AE543" s="35">
        <v>9.4895270000000007</v>
      </c>
      <c r="AF543" s="35">
        <v>9.4895270000000007</v>
      </c>
      <c r="AG543" s="35">
        <v>0</v>
      </c>
      <c r="AH543" s="35">
        <v>0</v>
      </c>
      <c r="AI543" s="35">
        <v>931980.5</v>
      </c>
      <c r="AJ543" s="35">
        <v>-606020</v>
      </c>
      <c r="AK543" s="35">
        <v>9.4895270000000007</v>
      </c>
      <c r="AL543" s="35">
        <v>9.4895270000000007</v>
      </c>
      <c r="AM543" s="35">
        <v>9.4895270000000007</v>
      </c>
      <c r="AN543" s="35">
        <v>9.4895270000000007</v>
      </c>
      <c r="AO543" s="35">
        <v>9.4895270000000007</v>
      </c>
      <c r="AP543" s="35">
        <v>9.4895270000000007</v>
      </c>
      <c r="AQ543" s="35">
        <v>9.4895270000000007</v>
      </c>
      <c r="AR543" s="35">
        <v>9.4895270000000007</v>
      </c>
      <c r="AS543" s="35">
        <v>9.4895270000000007</v>
      </c>
      <c r="AT543" s="35">
        <v>9.4895270000000007</v>
      </c>
      <c r="AU543" s="35">
        <v>243.50880000000001</v>
      </c>
      <c r="AV543" s="35">
        <v>243.50880000000001</v>
      </c>
      <c r="AW543" s="35">
        <v>243.50880000000001</v>
      </c>
      <c r="AX543" s="35">
        <v>243.50880000000001</v>
      </c>
      <c r="AY543" s="35">
        <v>243.50880000000001</v>
      </c>
      <c r="AZ543" s="35">
        <v>243.50880000000001</v>
      </c>
      <c r="BA543" s="35">
        <v>243.50880000000001</v>
      </c>
      <c r="BB543" s="35">
        <v>243.50880000000001</v>
      </c>
      <c r="BC543" s="35">
        <v>243.50880000000001</v>
      </c>
      <c r="BD543" s="35">
        <v>243.50880000000001</v>
      </c>
      <c r="BE543" s="34"/>
    </row>
    <row r="544" spans="1:57" x14ac:dyDescent="0.25">
      <c r="A544" s="35" t="s">
        <v>700</v>
      </c>
      <c r="B544" s="35">
        <v>13485</v>
      </c>
      <c r="C544" s="35">
        <v>0</v>
      </c>
      <c r="D544" s="35">
        <v>0</v>
      </c>
      <c r="E544" s="35">
        <v>0</v>
      </c>
      <c r="F544" s="35">
        <v>0</v>
      </c>
      <c r="G544" s="35">
        <v>0</v>
      </c>
      <c r="H544" s="35">
        <v>0</v>
      </c>
      <c r="I544" s="35">
        <v>0</v>
      </c>
      <c r="J544" s="35">
        <v>0</v>
      </c>
      <c r="K544" s="35">
        <v>0</v>
      </c>
      <c r="L544" s="35">
        <v>0</v>
      </c>
      <c r="M544" s="35" t="s">
        <v>829</v>
      </c>
      <c r="N544" s="35" t="s">
        <v>830</v>
      </c>
      <c r="O544" s="35" t="s">
        <v>2</v>
      </c>
      <c r="P544" s="35">
        <v>13485</v>
      </c>
      <c r="Q544" s="35">
        <v>800000</v>
      </c>
      <c r="R544" s="35">
        <v>33760.17</v>
      </c>
      <c r="S544" s="35">
        <v>4015785</v>
      </c>
      <c r="T544" s="35">
        <v>3054901</v>
      </c>
      <c r="U544" s="35">
        <v>960883.8</v>
      </c>
      <c r="V544" s="35">
        <v>0.23927699999999999</v>
      </c>
      <c r="W544" s="35">
        <v>4058188</v>
      </c>
      <c r="X544" s="35">
        <v>2698906</v>
      </c>
      <c r="Y544" s="35">
        <v>1359282</v>
      </c>
      <c r="Z544" s="35">
        <v>0.33494800000000002</v>
      </c>
      <c r="AA544" s="35">
        <v>25790.44</v>
      </c>
      <c r="AB544" s="35">
        <v>25790.44</v>
      </c>
      <c r="AC544" s="35">
        <v>0</v>
      </c>
      <c r="AD544" s="35">
        <v>0</v>
      </c>
      <c r="AE544" s="35">
        <v>1913.3040000000001</v>
      </c>
      <c r="AF544" s="35">
        <v>1913.3040000000001</v>
      </c>
      <c r="AG544" s="35">
        <v>0</v>
      </c>
      <c r="AH544" s="35">
        <v>0</v>
      </c>
      <c r="AI544" s="35">
        <v>1018999</v>
      </c>
      <c r="AJ544" s="35">
        <v>-340283</v>
      </c>
      <c r="AK544" s="35">
        <v>1913.3040000000001</v>
      </c>
      <c r="AL544" s="35">
        <v>1913.3040000000001</v>
      </c>
      <c r="AM544" s="35">
        <v>1913.3040000000001</v>
      </c>
      <c r="AN544" s="35">
        <v>1913.3040000000001</v>
      </c>
      <c r="AO544" s="35">
        <v>1913.3040000000001</v>
      </c>
      <c r="AP544" s="35">
        <v>1913.3040000000001</v>
      </c>
      <c r="AQ544" s="35">
        <v>1913.3040000000001</v>
      </c>
      <c r="AR544" s="35">
        <v>1913.3040000000001</v>
      </c>
      <c r="AS544" s="35">
        <v>1913.3040000000001</v>
      </c>
      <c r="AT544" s="35">
        <v>1913.3040000000001</v>
      </c>
      <c r="AU544" s="35">
        <v>25790.44</v>
      </c>
      <c r="AV544" s="35">
        <v>25790.44</v>
      </c>
      <c r="AW544" s="35">
        <v>25790.44</v>
      </c>
      <c r="AX544" s="35">
        <v>25790.44</v>
      </c>
      <c r="AY544" s="35">
        <v>25790.44</v>
      </c>
      <c r="AZ544" s="35">
        <v>25790.44</v>
      </c>
      <c r="BA544" s="35">
        <v>25790.44</v>
      </c>
      <c r="BB544" s="35">
        <v>25790.44</v>
      </c>
      <c r="BC544" s="35">
        <v>25790.44</v>
      </c>
      <c r="BD544" s="35">
        <v>25790.44</v>
      </c>
      <c r="BE544" s="34"/>
    </row>
    <row r="545" spans="1:57" x14ac:dyDescent="0.25">
      <c r="A545" s="35" t="s">
        <v>547</v>
      </c>
      <c r="B545" s="35">
        <v>13492</v>
      </c>
      <c r="C545" s="35">
        <v>0</v>
      </c>
      <c r="D545" s="35">
        <v>0</v>
      </c>
      <c r="E545" s="35">
        <v>0</v>
      </c>
      <c r="F545" s="35">
        <v>0</v>
      </c>
      <c r="G545" s="35">
        <v>0</v>
      </c>
      <c r="H545" s="35">
        <v>0</v>
      </c>
      <c r="I545" s="35">
        <v>0</v>
      </c>
      <c r="J545" s="35">
        <v>0</v>
      </c>
      <c r="K545" s="35">
        <v>0</v>
      </c>
      <c r="L545" s="35">
        <v>0</v>
      </c>
      <c r="M545" s="35" t="s">
        <v>829</v>
      </c>
      <c r="N545" s="35" t="s">
        <v>830</v>
      </c>
      <c r="O545" s="35" t="s">
        <v>2</v>
      </c>
      <c r="P545" s="35">
        <v>13492</v>
      </c>
      <c r="Q545" s="35">
        <v>800000</v>
      </c>
      <c r="R545" s="35">
        <v>30009.040000000001</v>
      </c>
      <c r="S545" s="35">
        <v>3676521</v>
      </c>
      <c r="T545" s="35">
        <v>3245109</v>
      </c>
      <c r="U545" s="35">
        <v>431412.8</v>
      </c>
      <c r="V545" s="35">
        <v>0.117343</v>
      </c>
      <c r="W545" s="35">
        <v>3217533</v>
      </c>
      <c r="X545" s="35">
        <v>1856380</v>
      </c>
      <c r="Y545" s="35">
        <v>1361152</v>
      </c>
      <c r="Z545" s="35">
        <v>0.42304199999999997</v>
      </c>
      <c r="AA545" s="35">
        <v>166356.5</v>
      </c>
      <c r="AB545" s="35">
        <v>140998.6</v>
      </c>
      <c r="AC545" s="35">
        <v>25357.89</v>
      </c>
      <c r="AD545" s="35">
        <v>0.15243100000000001</v>
      </c>
      <c r="AE545" s="35">
        <v>96272.27</v>
      </c>
      <c r="AF545" s="35">
        <v>44210.76</v>
      </c>
      <c r="AG545" s="35">
        <v>52061.51</v>
      </c>
      <c r="AH545" s="35">
        <v>0.54077399999999998</v>
      </c>
      <c r="AI545" s="35">
        <v>1053703</v>
      </c>
      <c r="AJ545" s="35">
        <v>-255388</v>
      </c>
      <c r="AK545" s="35">
        <v>96272.27</v>
      </c>
      <c r="AL545" s="35">
        <v>96272.27</v>
      </c>
      <c r="AM545" s="35">
        <v>96272.27</v>
      </c>
      <c r="AN545" s="35">
        <v>96272.27</v>
      </c>
      <c r="AO545" s="35">
        <v>96272.27</v>
      </c>
      <c r="AP545" s="35">
        <v>96272.27</v>
      </c>
      <c r="AQ545" s="35">
        <v>96272.27</v>
      </c>
      <c r="AR545" s="35">
        <v>96272.27</v>
      </c>
      <c r="AS545" s="35">
        <v>96272.27</v>
      </c>
      <c r="AT545" s="35">
        <v>96272.27</v>
      </c>
      <c r="AU545" s="35">
        <v>166356.5</v>
      </c>
      <c r="AV545" s="35">
        <v>166356.5</v>
      </c>
      <c r="AW545" s="35">
        <v>166356.5</v>
      </c>
      <c r="AX545" s="35">
        <v>166356.5</v>
      </c>
      <c r="AY545" s="35">
        <v>166356.5</v>
      </c>
      <c r="AZ545" s="35">
        <v>166356.5</v>
      </c>
      <c r="BA545" s="35">
        <v>166356.5</v>
      </c>
      <c r="BB545" s="35">
        <v>166356.5</v>
      </c>
      <c r="BC545" s="35">
        <v>166356.5</v>
      </c>
      <c r="BD545" s="35">
        <v>166356.5</v>
      </c>
      <c r="BE545" s="34"/>
    </row>
    <row r="546" spans="1:57" x14ac:dyDescent="0.25">
      <c r="A546" s="35" t="s">
        <v>587</v>
      </c>
      <c r="B546" s="35">
        <v>13494</v>
      </c>
      <c r="C546" s="35">
        <v>0</v>
      </c>
      <c r="D546" s="35">
        <v>0</v>
      </c>
      <c r="E546" s="35">
        <v>0</v>
      </c>
      <c r="F546" s="35">
        <v>0</v>
      </c>
      <c r="G546" s="35">
        <v>0</v>
      </c>
      <c r="H546" s="35">
        <v>0</v>
      </c>
      <c r="I546" s="35">
        <v>0</v>
      </c>
      <c r="J546" s="35">
        <v>0</v>
      </c>
      <c r="K546" s="35">
        <v>0</v>
      </c>
      <c r="L546" s="35">
        <v>0</v>
      </c>
      <c r="M546" s="35" t="s">
        <v>829</v>
      </c>
      <c r="N546" s="35" t="s">
        <v>830</v>
      </c>
      <c r="O546" s="35" t="s">
        <v>2</v>
      </c>
      <c r="P546" s="35">
        <v>13494</v>
      </c>
      <c r="Q546" s="35">
        <v>800000</v>
      </c>
      <c r="R546" s="35">
        <v>28133.48</v>
      </c>
      <c r="S546" s="35">
        <v>956825.8</v>
      </c>
      <c r="T546" s="35">
        <v>890014.4</v>
      </c>
      <c r="U546" s="35">
        <v>66811.399999999994</v>
      </c>
      <c r="V546" s="35">
        <v>6.9825999999999999E-2</v>
      </c>
      <c r="W546" s="35">
        <v>758540.7</v>
      </c>
      <c r="X546" s="35">
        <v>653565.4</v>
      </c>
      <c r="Y546" s="35">
        <v>104975.4</v>
      </c>
      <c r="Z546" s="35">
        <v>0.13839099999999999</v>
      </c>
      <c r="AA546" s="35">
        <v>49631.58</v>
      </c>
      <c r="AB546" s="35">
        <v>42631.58</v>
      </c>
      <c r="AC546" s="35">
        <v>7000</v>
      </c>
      <c r="AD546" s="35">
        <v>0.141039</v>
      </c>
      <c r="AE546" s="35">
        <v>55517.83</v>
      </c>
      <c r="AF546" s="35">
        <v>46301</v>
      </c>
      <c r="AG546" s="35">
        <v>9216.8269999999993</v>
      </c>
      <c r="AH546" s="35">
        <v>0.166016</v>
      </c>
      <c r="AI546" s="35">
        <v>-63229.1</v>
      </c>
      <c r="AJ546" s="35">
        <v>-158988</v>
      </c>
      <c r="AK546" s="35">
        <v>55517.83</v>
      </c>
      <c r="AL546" s="35">
        <v>55517.83</v>
      </c>
      <c r="AM546" s="35">
        <v>55517.83</v>
      </c>
      <c r="AN546" s="35">
        <v>55517.83</v>
      </c>
      <c r="AO546" s="35">
        <v>55517.83</v>
      </c>
      <c r="AP546" s="35">
        <v>55517.83</v>
      </c>
      <c r="AQ546" s="35">
        <v>55517.83</v>
      </c>
      <c r="AR546" s="35">
        <v>55517.83</v>
      </c>
      <c r="AS546" s="35">
        <v>55517.83</v>
      </c>
      <c r="AT546" s="35">
        <v>55517.83</v>
      </c>
      <c r="AU546" s="35">
        <v>49631.58</v>
      </c>
      <c r="AV546" s="35">
        <v>49631.58</v>
      </c>
      <c r="AW546" s="35">
        <v>49631.58</v>
      </c>
      <c r="AX546" s="35">
        <v>49631.58</v>
      </c>
      <c r="AY546" s="35">
        <v>49631.58</v>
      </c>
      <c r="AZ546" s="35">
        <v>49631.58</v>
      </c>
      <c r="BA546" s="35">
        <v>49631.58</v>
      </c>
      <c r="BB546" s="35">
        <v>49631.58</v>
      </c>
      <c r="BC546" s="35">
        <v>49631.58</v>
      </c>
      <c r="BD546" s="35">
        <v>49631.58</v>
      </c>
      <c r="BE546" s="34"/>
    </row>
    <row r="547" spans="1:57" x14ac:dyDescent="0.25">
      <c r="A547" s="35" t="s">
        <v>399</v>
      </c>
      <c r="B547" s="35">
        <v>13495</v>
      </c>
      <c r="C547" s="35">
        <v>0</v>
      </c>
      <c r="D547" s="35">
        <v>0</v>
      </c>
      <c r="E547" s="35">
        <v>0</v>
      </c>
      <c r="F547" s="35">
        <v>0</v>
      </c>
      <c r="G547" s="35">
        <v>0</v>
      </c>
      <c r="H547" s="35">
        <v>0</v>
      </c>
      <c r="I547" s="35">
        <v>0</v>
      </c>
      <c r="J547" s="35">
        <v>0</v>
      </c>
      <c r="K547" s="35">
        <v>0</v>
      </c>
      <c r="L547" s="35">
        <v>0</v>
      </c>
      <c r="M547" s="35" t="s">
        <v>829</v>
      </c>
      <c r="N547" s="35" t="s">
        <v>830</v>
      </c>
      <c r="O547" s="35" t="s">
        <v>2</v>
      </c>
      <c r="P547" s="35">
        <v>13495</v>
      </c>
      <c r="Q547" s="35">
        <v>800000</v>
      </c>
      <c r="R547" s="35">
        <v>28133.48</v>
      </c>
      <c r="S547" s="35">
        <v>9369343</v>
      </c>
      <c r="T547" s="35">
        <v>8361632</v>
      </c>
      <c r="U547" s="35">
        <v>1007712</v>
      </c>
      <c r="V547" s="35">
        <v>0.107554</v>
      </c>
      <c r="W547" s="35">
        <v>6802692</v>
      </c>
      <c r="X547" s="35">
        <v>4504633</v>
      </c>
      <c r="Y547" s="35">
        <v>2298058</v>
      </c>
      <c r="Z547" s="35">
        <v>0.33781600000000001</v>
      </c>
      <c r="AA547" s="35">
        <v>3825592</v>
      </c>
      <c r="AB547" s="35">
        <v>3804337</v>
      </c>
      <c r="AC547" s="35">
        <v>21255.439999999999</v>
      </c>
      <c r="AD547" s="35">
        <v>5.5560000000000002E-3</v>
      </c>
      <c r="AE547" s="35">
        <v>1751584</v>
      </c>
      <c r="AF547" s="35">
        <v>1520991</v>
      </c>
      <c r="AG547" s="35">
        <v>230592.1</v>
      </c>
      <c r="AH547" s="35">
        <v>0.13164799999999999</v>
      </c>
      <c r="AI547" s="35">
        <v>2160365</v>
      </c>
      <c r="AJ547" s="35">
        <v>92898.6</v>
      </c>
      <c r="AK547" s="35">
        <v>1751584</v>
      </c>
      <c r="AL547" s="35">
        <v>1751584</v>
      </c>
      <c r="AM547" s="35">
        <v>1751584</v>
      </c>
      <c r="AN547" s="35">
        <v>1751584</v>
      </c>
      <c r="AO547" s="35">
        <v>1751584</v>
      </c>
      <c r="AP547" s="35">
        <v>1751584</v>
      </c>
      <c r="AQ547" s="35">
        <v>1751584</v>
      </c>
      <c r="AR547" s="35">
        <v>1751584</v>
      </c>
      <c r="AS547" s="35">
        <v>1751584</v>
      </c>
      <c r="AT547" s="35">
        <v>1751584</v>
      </c>
      <c r="AU547" s="35">
        <v>3825592</v>
      </c>
      <c r="AV547" s="35">
        <v>3825592</v>
      </c>
      <c r="AW547" s="35">
        <v>3825592</v>
      </c>
      <c r="AX547" s="35">
        <v>3825592</v>
      </c>
      <c r="AY547" s="35">
        <v>3825592</v>
      </c>
      <c r="AZ547" s="35">
        <v>3825592</v>
      </c>
      <c r="BA547" s="35">
        <v>3825592</v>
      </c>
      <c r="BB547" s="35">
        <v>3825592</v>
      </c>
      <c r="BC547" s="35">
        <v>3825592</v>
      </c>
      <c r="BD547" s="35">
        <v>3825592</v>
      </c>
      <c r="BE547" s="34"/>
    </row>
    <row r="548" spans="1:57" x14ac:dyDescent="0.25">
      <c r="A548" s="35" t="s">
        <v>702</v>
      </c>
      <c r="B548" s="35">
        <v>13496</v>
      </c>
      <c r="C548" s="35">
        <v>0</v>
      </c>
      <c r="D548" s="35">
        <v>0</v>
      </c>
      <c r="E548" s="35">
        <v>0</v>
      </c>
      <c r="F548" s="35">
        <v>0</v>
      </c>
      <c r="G548" s="35">
        <v>0</v>
      </c>
      <c r="H548" s="35">
        <v>0</v>
      </c>
      <c r="I548" s="35">
        <v>0</v>
      </c>
      <c r="J548" s="35">
        <v>0</v>
      </c>
      <c r="K548" s="35">
        <v>0</v>
      </c>
      <c r="L548" s="35">
        <v>0</v>
      </c>
      <c r="M548" s="35" t="s">
        <v>829</v>
      </c>
      <c r="N548" s="35" t="s">
        <v>830</v>
      </c>
      <c r="O548" s="35" t="s">
        <v>2</v>
      </c>
      <c r="P548" s="35">
        <v>13496</v>
      </c>
      <c r="Q548" s="35">
        <v>800000</v>
      </c>
      <c r="R548" s="35">
        <v>28133.48</v>
      </c>
      <c r="S548" s="35">
        <v>1594791</v>
      </c>
      <c r="T548" s="35">
        <v>1583434</v>
      </c>
      <c r="U548" s="35">
        <v>11357.28</v>
      </c>
      <c r="V548" s="35">
        <v>7.1209999999999997E-3</v>
      </c>
      <c r="W548" s="35">
        <v>1295148</v>
      </c>
      <c r="X548" s="35">
        <v>1268129</v>
      </c>
      <c r="Y548" s="35">
        <v>27018.92</v>
      </c>
      <c r="Z548" s="35">
        <v>2.0861999999999999E-2</v>
      </c>
      <c r="AA548" s="35">
        <v>109535</v>
      </c>
      <c r="AB548" s="35">
        <v>109535</v>
      </c>
      <c r="AC548" s="35">
        <v>0</v>
      </c>
      <c r="AD548" s="35">
        <v>0</v>
      </c>
      <c r="AE548" s="35">
        <v>89266.73</v>
      </c>
      <c r="AF548" s="35">
        <v>89266.73</v>
      </c>
      <c r="AG548" s="35">
        <v>0</v>
      </c>
      <c r="AH548" s="35">
        <v>0</v>
      </c>
      <c r="AI548" s="35">
        <v>-110675</v>
      </c>
      <c r="AJ548" s="35">
        <v>-137693</v>
      </c>
      <c r="AK548" s="35">
        <v>89266.73</v>
      </c>
      <c r="AL548" s="35">
        <v>89266.73</v>
      </c>
      <c r="AM548" s="35">
        <v>89266.73</v>
      </c>
      <c r="AN548" s="35">
        <v>89266.73</v>
      </c>
      <c r="AO548" s="35">
        <v>89266.73</v>
      </c>
      <c r="AP548" s="35">
        <v>89266.73</v>
      </c>
      <c r="AQ548" s="35">
        <v>89266.73</v>
      </c>
      <c r="AR548" s="35">
        <v>89266.73</v>
      </c>
      <c r="AS548" s="35">
        <v>89266.73</v>
      </c>
      <c r="AT548" s="35">
        <v>89266.73</v>
      </c>
      <c r="AU548" s="35">
        <v>109535</v>
      </c>
      <c r="AV548" s="35">
        <v>109535</v>
      </c>
      <c r="AW548" s="35">
        <v>109535</v>
      </c>
      <c r="AX548" s="35">
        <v>109535</v>
      </c>
      <c r="AY548" s="35">
        <v>109535</v>
      </c>
      <c r="AZ548" s="35">
        <v>109535</v>
      </c>
      <c r="BA548" s="35">
        <v>109535</v>
      </c>
      <c r="BB548" s="35">
        <v>109535</v>
      </c>
      <c r="BC548" s="35">
        <v>109535</v>
      </c>
      <c r="BD548" s="35">
        <v>109535</v>
      </c>
      <c r="BE548" s="34"/>
    </row>
    <row r="549" spans="1:57" x14ac:dyDescent="0.25">
      <c r="A549" s="35" t="s">
        <v>703</v>
      </c>
      <c r="B549" s="35">
        <v>13497</v>
      </c>
      <c r="C549" s="35">
        <v>0</v>
      </c>
      <c r="D549" s="35">
        <v>0</v>
      </c>
      <c r="E549" s="35">
        <v>0</v>
      </c>
      <c r="F549" s="35">
        <v>0</v>
      </c>
      <c r="G549" s="35">
        <v>0</v>
      </c>
      <c r="H549" s="35">
        <v>0</v>
      </c>
      <c r="I549" s="35">
        <v>0</v>
      </c>
      <c r="J549" s="35">
        <v>0</v>
      </c>
      <c r="K549" s="35">
        <v>0</v>
      </c>
      <c r="L549" s="35">
        <v>0</v>
      </c>
      <c r="M549" s="35" t="s">
        <v>829</v>
      </c>
      <c r="N549" s="35" t="s">
        <v>830</v>
      </c>
      <c r="O549" s="35" t="s">
        <v>2</v>
      </c>
      <c r="P549" s="35">
        <v>13497</v>
      </c>
      <c r="Q549" s="35">
        <v>800000</v>
      </c>
      <c r="R549" s="35">
        <v>28133.48</v>
      </c>
      <c r="S549" s="35">
        <v>1360763</v>
      </c>
      <c r="T549" s="35">
        <v>937876.8</v>
      </c>
      <c r="U549" s="35">
        <v>422885.9</v>
      </c>
      <c r="V549" s="35">
        <v>0.31077100000000002</v>
      </c>
      <c r="W549" s="35">
        <v>3345786</v>
      </c>
      <c r="X549" s="35">
        <v>1795936</v>
      </c>
      <c r="Y549" s="35">
        <v>1549850</v>
      </c>
      <c r="Z549" s="35">
        <v>0.463225</v>
      </c>
      <c r="AA549" s="35">
        <v>15341.01</v>
      </c>
      <c r="AB549" s="35">
        <v>15341.01</v>
      </c>
      <c r="AC549" s="35">
        <v>0</v>
      </c>
      <c r="AD549" s="35">
        <v>0</v>
      </c>
      <c r="AE549" s="35">
        <v>290.26569999999998</v>
      </c>
      <c r="AF549" s="35">
        <v>290.26569999999998</v>
      </c>
      <c r="AG549" s="35">
        <v>0</v>
      </c>
      <c r="AH549" s="35">
        <v>0</v>
      </c>
      <c r="AI549" s="35">
        <v>1412157</v>
      </c>
      <c r="AJ549" s="35">
        <v>-137693</v>
      </c>
      <c r="AK549" s="35">
        <v>290.26569999999998</v>
      </c>
      <c r="AL549" s="35">
        <v>290.26569999999998</v>
      </c>
      <c r="AM549" s="35">
        <v>290.26569999999998</v>
      </c>
      <c r="AN549" s="35">
        <v>290.26569999999998</v>
      </c>
      <c r="AO549" s="35">
        <v>290.26569999999998</v>
      </c>
      <c r="AP549" s="35">
        <v>290.26569999999998</v>
      </c>
      <c r="AQ549" s="35">
        <v>290.26569999999998</v>
      </c>
      <c r="AR549" s="35">
        <v>290.26569999999998</v>
      </c>
      <c r="AS549" s="35">
        <v>290.26569999999998</v>
      </c>
      <c r="AT549" s="35">
        <v>290.26569999999998</v>
      </c>
      <c r="AU549" s="35">
        <v>15341.01</v>
      </c>
      <c r="AV549" s="35">
        <v>15341.01</v>
      </c>
      <c r="AW549" s="35">
        <v>15341.01</v>
      </c>
      <c r="AX549" s="35">
        <v>15341.01</v>
      </c>
      <c r="AY549" s="35">
        <v>15341.01</v>
      </c>
      <c r="AZ549" s="35">
        <v>15341.01</v>
      </c>
      <c r="BA549" s="35">
        <v>15341.01</v>
      </c>
      <c r="BB549" s="35">
        <v>15341.01</v>
      </c>
      <c r="BC549" s="35">
        <v>15341.01</v>
      </c>
      <c r="BD549" s="35">
        <v>15341.01</v>
      </c>
      <c r="BE549" s="34"/>
    </row>
    <row r="550" spans="1:57" x14ac:dyDescent="0.25">
      <c r="A550" s="35" t="s">
        <v>871</v>
      </c>
      <c r="B550" s="35">
        <v>13498</v>
      </c>
      <c r="C550" s="35">
        <v>0</v>
      </c>
      <c r="D550" s="35">
        <v>0</v>
      </c>
      <c r="E550" s="35">
        <v>0</v>
      </c>
      <c r="F550" s="35">
        <v>0</v>
      </c>
      <c r="G550" s="35">
        <v>0</v>
      </c>
      <c r="H550" s="35">
        <v>0</v>
      </c>
      <c r="I550" s="35">
        <v>0</v>
      </c>
      <c r="J550" s="35">
        <v>0</v>
      </c>
      <c r="K550" s="35">
        <v>0</v>
      </c>
      <c r="L550" s="35">
        <v>0</v>
      </c>
      <c r="M550" s="35" t="s">
        <v>829</v>
      </c>
      <c r="N550" s="35" t="s">
        <v>830</v>
      </c>
      <c r="O550" s="35" t="s">
        <v>2</v>
      </c>
      <c r="P550" s="35">
        <v>13498</v>
      </c>
      <c r="Q550" s="35">
        <v>800000</v>
      </c>
      <c r="R550" s="35">
        <v>28133.48</v>
      </c>
      <c r="S550" s="35">
        <v>82089.649999999994</v>
      </c>
      <c r="T550" s="35">
        <v>82089.649999999994</v>
      </c>
      <c r="U550" s="35">
        <v>0</v>
      </c>
      <c r="V550" s="35">
        <v>0</v>
      </c>
      <c r="W550" s="35">
        <v>5096.5780000000004</v>
      </c>
      <c r="X550" s="35">
        <v>5096.5780000000004</v>
      </c>
      <c r="Y550" s="35">
        <v>0</v>
      </c>
      <c r="Z550" s="35">
        <v>0</v>
      </c>
      <c r="AA550" s="35">
        <v>0</v>
      </c>
      <c r="AB550" s="35">
        <v>0</v>
      </c>
      <c r="AC550" s="35">
        <v>0</v>
      </c>
      <c r="AD550" s="35">
        <v>0</v>
      </c>
      <c r="AE550" s="35">
        <v>0</v>
      </c>
      <c r="AF550" s="35">
        <v>0</v>
      </c>
      <c r="AG550" s="35">
        <v>0</v>
      </c>
      <c r="AH550" s="35">
        <v>0</v>
      </c>
      <c r="AI550" s="35">
        <v>-137693</v>
      </c>
      <c r="AJ550" s="35">
        <v>-137693</v>
      </c>
      <c r="AK550" s="35">
        <v>0</v>
      </c>
      <c r="AL550" s="35">
        <v>0</v>
      </c>
      <c r="AM550" s="35">
        <v>0</v>
      </c>
      <c r="AN550" s="35">
        <v>0</v>
      </c>
      <c r="AO550" s="35">
        <v>0</v>
      </c>
      <c r="AP550" s="35">
        <v>0</v>
      </c>
      <c r="AQ550" s="35">
        <v>0</v>
      </c>
      <c r="AR550" s="35">
        <v>0</v>
      </c>
      <c r="AS550" s="35">
        <v>0</v>
      </c>
      <c r="AT550" s="35">
        <v>0</v>
      </c>
      <c r="AU550" s="35">
        <v>0</v>
      </c>
      <c r="AV550" s="35">
        <v>0</v>
      </c>
      <c r="AW550" s="35">
        <v>0</v>
      </c>
      <c r="AX550" s="35">
        <v>0</v>
      </c>
      <c r="AY550" s="35">
        <v>0</v>
      </c>
      <c r="AZ550" s="35">
        <v>0</v>
      </c>
      <c r="BA550" s="35">
        <v>0</v>
      </c>
      <c r="BB550" s="35">
        <v>0</v>
      </c>
      <c r="BC550" s="35">
        <v>0</v>
      </c>
      <c r="BD550" s="35">
        <v>0</v>
      </c>
      <c r="BE550" s="34"/>
    </row>
    <row r="551" spans="1:57" x14ac:dyDescent="0.25">
      <c r="A551" s="35" t="s">
        <v>704</v>
      </c>
      <c r="B551" s="35">
        <v>13499</v>
      </c>
      <c r="C551" s="35">
        <v>0</v>
      </c>
      <c r="D551" s="35">
        <v>0</v>
      </c>
      <c r="E551" s="35">
        <v>0</v>
      </c>
      <c r="F551" s="35">
        <v>0</v>
      </c>
      <c r="G551" s="35">
        <v>0</v>
      </c>
      <c r="H551" s="35">
        <v>0</v>
      </c>
      <c r="I551" s="35">
        <v>0</v>
      </c>
      <c r="J551" s="35">
        <v>0</v>
      </c>
      <c r="K551" s="35">
        <v>0</v>
      </c>
      <c r="L551" s="35">
        <v>0</v>
      </c>
      <c r="M551" s="35" t="s">
        <v>829</v>
      </c>
      <c r="N551" s="35" t="s">
        <v>830</v>
      </c>
      <c r="O551" s="35" t="s">
        <v>2</v>
      </c>
      <c r="P551" s="35">
        <v>13499</v>
      </c>
      <c r="Q551" s="35">
        <v>800000</v>
      </c>
      <c r="R551" s="35">
        <v>28133.48</v>
      </c>
      <c r="S551" s="35">
        <v>150038.29999999999</v>
      </c>
      <c r="T551" s="35">
        <v>150038.29999999999</v>
      </c>
      <c r="U551" s="35">
        <v>0</v>
      </c>
      <c r="V551" s="35">
        <v>0</v>
      </c>
      <c r="W551" s="35">
        <v>180617.3</v>
      </c>
      <c r="X551" s="35">
        <v>180617.3</v>
      </c>
      <c r="Y551" s="35">
        <v>0</v>
      </c>
      <c r="Z551" s="35">
        <v>0</v>
      </c>
      <c r="AA551" s="35">
        <v>51526.32</v>
      </c>
      <c r="AB551" s="35">
        <v>51526.32</v>
      </c>
      <c r="AC551" s="35">
        <v>0</v>
      </c>
      <c r="AD551" s="35">
        <v>0</v>
      </c>
      <c r="AE551" s="35">
        <v>37511.89</v>
      </c>
      <c r="AF551" s="35">
        <v>37511.89</v>
      </c>
      <c r="AG551" s="35">
        <v>0</v>
      </c>
      <c r="AH551" s="35">
        <v>0</v>
      </c>
      <c r="AI551" s="35">
        <v>-137693</v>
      </c>
      <c r="AJ551" s="35">
        <v>-137693</v>
      </c>
      <c r="AK551" s="35">
        <v>37511.89</v>
      </c>
      <c r="AL551" s="35">
        <v>37511.89</v>
      </c>
      <c r="AM551" s="35">
        <v>37511.89</v>
      </c>
      <c r="AN551" s="35">
        <v>37511.89</v>
      </c>
      <c r="AO551" s="35">
        <v>37511.89</v>
      </c>
      <c r="AP551" s="35">
        <v>37511.89</v>
      </c>
      <c r="AQ551" s="35">
        <v>37511.89</v>
      </c>
      <c r="AR551" s="35">
        <v>37511.89</v>
      </c>
      <c r="AS551" s="35">
        <v>37511.89</v>
      </c>
      <c r="AT551" s="35">
        <v>37511.89</v>
      </c>
      <c r="AU551" s="35">
        <v>51526.32</v>
      </c>
      <c r="AV551" s="35">
        <v>51526.32</v>
      </c>
      <c r="AW551" s="35">
        <v>51526.32</v>
      </c>
      <c r="AX551" s="35">
        <v>51526.32</v>
      </c>
      <c r="AY551" s="35">
        <v>51526.32</v>
      </c>
      <c r="AZ551" s="35">
        <v>51526.32</v>
      </c>
      <c r="BA551" s="35">
        <v>51526.32</v>
      </c>
      <c r="BB551" s="35">
        <v>51526.32</v>
      </c>
      <c r="BC551" s="35">
        <v>51526.32</v>
      </c>
      <c r="BD551" s="35">
        <v>51526.32</v>
      </c>
      <c r="BE551" s="34"/>
    </row>
    <row r="552" spans="1:57" x14ac:dyDescent="0.25">
      <c r="A552" s="35" t="s">
        <v>705</v>
      </c>
      <c r="B552" s="35">
        <v>13501</v>
      </c>
      <c r="C552" s="35">
        <v>0</v>
      </c>
      <c r="D552" s="35">
        <v>0</v>
      </c>
      <c r="E552" s="35">
        <v>0</v>
      </c>
      <c r="F552" s="35">
        <v>0</v>
      </c>
      <c r="G552" s="35">
        <v>0</v>
      </c>
      <c r="H552" s="35">
        <v>0</v>
      </c>
      <c r="I552" s="35">
        <v>0</v>
      </c>
      <c r="J552" s="35">
        <v>0</v>
      </c>
      <c r="K552" s="35">
        <v>0</v>
      </c>
      <c r="L552" s="35">
        <v>0</v>
      </c>
      <c r="M552" s="35" t="s">
        <v>829</v>
      </c>
      <c r="N552" s="35" t="s">
        <v>830</v>
      </c>
      <c r="O552" s="35" t="s">
        <v>2</v>
      </c>
      <c r="P552" s="35">
        <v>13501</v>
      </c>
      <c r="Q552" s="35">
        <v>800000</v>
      </c>
      <c r="R552" s="35">
        <v>28133.48</v>
      </c>
      <c r="S552" s="35">
        <v>1722768</v>
      </c>
      <c r="T552" s="35">
        <v>1722768</v>
      </c>
      <c r="U552" s="35">
        <v>0</v>
      </c>
      <c r="V552" s="35">
        <v>0</v>
      </c>
      <c r="W552" s="35">
        <v>9314938</v>
      </c>
      <c r="X552" s="35">
        <v>9314938</v>
      </c>
      <c r="Y552" s="35">
        <v>0</v>
      </c>
      <c r="Z552" s="35">
        <v>0</v>
      </c>
      <c r="AA552" s="35">
        <v>1366621</v>
      </c>
      <c r="AB552" s="35">
        <v>1366621</v>
      </c>
      <c r="AC552" s="35">
        <v>0</v>
      </c>
      <c r="AD552" s="35">
        <v>0</v>
      </c>
      <c r="AE552" s="35">
        <v>8108522</v>
      </c>
      <c r="AF552" s="35">
        <v>8108522</v>
      </c>
      <c r="AG552" s="35">
        <v>0</v>
      </c>
      <c r="AH552" s="35">
        <v>0</v>
      </c>
      <c r="AI552" s="35">
        <v>-137693</v>
      </c>
      <c r="AJ552" s="35">
        <v>-137693</v>
      </c>
      <c r="AK552" s="35">
        <v>8108522</v>
      </c>
      <c r="AL552" s="35">
        <v>8108522</v>
      </c>
      <c r="AM552" s="35">
        <v>8108522</v>
      </c>
      <c r="AN552" s="35">
        <v>8108522</v>
      </c>
      <c r="AO552" s="35">
        <v>8108522</v>
      </c>
      <c r="AP552" s="35">
        <v>8108522</v>
      </c>
      <c r="AQ552" s="35">
        <v>8108522</v>
      </c>
      <c r="AR552" s="35">
        <v>8108522</v>
      </c>
      <c r="AS552" s="35">
        <v>8108522</v>
      </c>
      <c r="AT552" s="35">
        <v>8108522</v>
      </c>
      <c r="AU552" s="35">
        <v>1366621</v>
      </c>
      <c r="AV552" s="35">
        <v>1366621</v>
      </c>
      <c r="AW552" s="35">
        <v>1366621</v>
      </c>
      <c r="AX552" s="35">
        <v>1366621</v>
      </c>
      <c r="AY552" s="35">
        <v>1366621</v>
      </c>
      <c r="AZ552" s="35">
        <v>1366621</v>
      </c>
      <c r="BA552" s="35">
        <v>1366621</v>
      </c>
      <c r="BB552" s="35">
        <v>1366621</v>
      </c>
      <c r="BC552" s="35">
        <v>1366621</v>
      </c>
      <c r="BD552" s="35">
        <v>1366621</v>
      </c>
      <c r="BE552" s="34"/>
    </row>
    <row r="553" spans="1:57" x14ac:dyDescent="0.25">
      <c r="A553" s="35" t="s">
        <v>429</v>
      </c>
      <c r="B553" s="35">
        <v>13502</v>
      </c>
      <c r="C553" s="35">
        <v>0</v>
      </c>
      <c r="D553" s="35">
        <v>0</v>
      </c>
      <c r="E553" s="35">
        <v>0</v>
      </c>
      <c r="F553" s="35">
        <v>0</v>
      </c>
      <c r="G553" s="35">
        <v>0</v>
      </c>
      <c r="H553" s="35">
        <v>0</v>
      </c>
      <c r="I553" s="35">
        <v>0</v>
      </c>
      <c r="J553" s="35">
        <v>0</v>
      </c>
      <c r="K553" s="35">
        <v>0</v>
      </c>
      <c r="L553" s="35">
        <v>0</v>
      </c>
      <c r="M553" s="35" t="s">
        <v>829</v>
      </c>
      <c r="N553" s="35" t="s">
        <v>830</v>
      </c>
      <c r="O553" s="35" t="s">
        <v>2</v>
      </c>
      <c r="P553" s="35">
        <v>13502</v>
      </c>
      <c r="Q553" s="35">
        <v>800000</v>
      </c>
      <c r="R553" s="35">
        <v>69395.91</v>
      </c>
      <c r="S553" s="35">
        <v>5821723</v>
      </c>
      <c r="T553" s="35">
        <v>3249997</v>
      </c>
      <c r="U553" s="35">
        <v>2571726</v>
      </c>
      <c r="V553" s="35">
        <v>0.441747</v>
      </c>
      <c r="W553" s="35">
        <v>6591515</v>
      </c>
      <c r="X553" s="35">
        <v>1950037</v>
      </c>
      <c r="Y553" s="35">
        <v>4641478</v>
      </c>
      <c r="Z553" s="35">
        <v>0.70415899999999998</v>
      </c>
      <c r="AA553" s="35">
        <v>642327.1</v>
      </c>
      <c r="AB553" s="35">
        <v>266301.5</v>
      </c>
      <c r="AC553" s="35">
        <v>376025.59999999998</v>
      </c>
      <c r="AD553" s="35">
        <v>0.58541100000000001</v>
      </c>
      <c r="AE553" s="35">
        <v>346725.7</v>
      </c>
      <c r="AF553" s="35">
        <v>70608.42</v>
      </c>
      <c r="AG553" s="35">
        <v>276117.3</v>
      </c>
      <c r="AH553" s="35">
        <v>0.79635699999999998</v>
      </c>
      <c r="AI553" s="35">
        <v>3941889</v>
      </c>
      <c r="AJ553" s="35">
        <v>-423472</v>
      </c>
      <c r="AK553" s="35">
        <v>346725.7</v>
      </c>
      <c r="AL553" s="35">
        <v>346725.7</v>
      </c>
      <c r="AM553" s="35">
        <v>346725.7</v>
      </c>
      <c r="AN553" s="35">
        <v>346725.7</v>
      </c>
      <c r="AO553" s="35">
        <v>346725.7</v>
      </c>
      <c r="AP553" s="35">
        <v>346725.7</v>
      </c>
      <c r="AQ553" s="35">
        <v>346725.7</v>
      </c>
      <c r="AR553" s="35">
        <v>346725.7</v>
      </c>
      <c r="AS553" s="35">
        <v>346725.7</v>
      </c>
      <c r="AT553" s="35">
        <v>346725.7</v>
      </c>
      <c r="AU553" s="35">
        <v>642327.1</v>
      </c>
      <c r="AV553" s="35">
        <v>642327.1</v>
      </c>
      <c r="AW553" s="35">
        <v>642327.1</v>
      </c>
      <c r="AX553" s="35">
        <v>642327.1</v>
      </c>
      <c r="AY553" s="35">
        <v>642327.1</v>
      </c>
      <c r="AZ553" s="35">
        <v>642327.1</v>
      </c>
      <c r="BA553" s="35">
        <v>642327.1</v>
      </c>
      <c r="BB553" s="35">
        <v>642327.1</v>
      </c>
      <c r="BC553" s="35">
        <v>642327.1</v>
      </c>
      <c r="BD553" s="35">
        <v>642327.1</v>
      </c>
      <c r="BE553" s="34"/>
    </row>
    <row r="554" spans="1:57" x14ac:dyDescent="0.25">
      <c r="A554" s="35" t="s">
        <v>872</v>
      </c>
      <c r="B554" s="35">
        <v>13504</v>
      </c>
      <c r="C554" s="35">
        <v>0</v>
      </c>
      <c r="D554" s="35">
        <v>0</v>
      </c>
      <c r="E554" s="35">
        <v>0</v>
      </c>
      <c r="F554" s="35">
        <v>0</v>
      </c>
      <c r="G554" s="35">
        <v>0</v>
      </c>
      <c r="H554" s="35">
        <v>0</v>
      </c>
      <c r="I554" s="35">
        <v>0</v>
      </c>
      <c r="J554" s="35">
        <v>0</v>
      </c>
      <c r="K554" s="35">
        <v>0</v>
      </c>
      <c r="L554" s="35">
        <v>0</v>
      </c>
      <c r="M554" s="35" t="s">
        <v>829</v>
      </c>
      <c r="N554" s="35" t="s">
        <v>830</v>
      </c>
      <c r="O554" s="35" t="s">
        <v>2</v>
      </c>
      <c r="P554" s="35">
        <v>13504</v>
      </c>
      <c r="Q554" s="35">
        <v>800000</v>
      </c>
      <c r="R554" s="35">
        <v>28133.48</v>
      </c>
      <c r="S554" s="35">
        <v>301283.20000000001</v>
      </c>
      <c r="T554" s="35">
        <v>78851.62</v>
      </c>
      <c r="U554" s="35">
        <v>222431.6</v>
      </c>
      <c r="V554" s="35">
        <v>0.73828099999999997</v>
      </c>
      <c r="W554" s="35">
        <v>340865.6</v>
      </c>
      <c r="X554" s="35">
        <v>141725.29999999999</v>
      </c>
      <c r="Y554" s="35">
        <v>199140.3</v>
      </c>
      <c r="Z554" s="35">
        <v>0.58421900000000004</v>
      </c>
      <c r="AA554" s="35">
        <v>0</v>
      </c>
      <c r="AB554" s="35">
        <v>0</v>
      </c>
      <c r="AC554" s="35">
        <v>0</v>
      </c>
      <c r="AD554" s="35">
        <v>0</v>
      </c>
      <c r="AE554" s="35">
        <v>0</v>
      </c>
      <c r="AF554" s="35">
        <v>0</v>
      </c>
      <c r="AG554" s="35">
        <v>0</v>
      </c>
      <c r="AH554" s="35">
        <v>0</v>
      </c>
      <c r="AI554" s="35">
        <v>61446.82</v>
      </c>
      <c r="AJ554" s="35">
        <v>-137693</v>
      </c>
      <c r="AK554" s="35">
        <v>0</v>
      </c>
      <c r="AL554" s="35">
        <v>0</v>
      </c>
      <c r="AM554" s="35">
        <v>0</v>
      </c>
      <c r="AN554" s="35">
        <v>0</v>
      </c>
      <c r="AO554" s="35">
        <v>0</v>
      </c>
      <c r="AP554" s="35">
        <v>0</v>
      </c>
      <c r="AQ554" s="35">
        <v>0</v>
      </c>
      <c r="AR554" s="35">
        <v>0</v>
      </c>
      <c r="AS554" s="35">
        <v>0</v>
      </c>
      <c r="AT554" s="35">
        <v>0</v>
      </c>
      <c r="AU554" s="35">
        <v>0</v>
      </c>
      <c r="AV554" s="35">
        <v>0</v>
      </c>
      <c r="AW554" s="35">
        <v>0</v>
      </c>
      <c r="AX554" s="35">
        <v>0</v>
      </c>
      <c r="AY554" s="35">
        <v>0</v>
      </c>
      <c r="AZ554" s="35">
        <v>0</v>
      </c>
      <c r="BA554" s="35">
        <v>0</v>
      </c>
      <c r="BB554" s="35">
        <v>0</v>
      </c>
      <c r="BC554" s="35">
        <v>0</v>
      </c>
      <c r="BD554" s="35">
        <v>0</v>
      </c>
      <c r="BE554" s="34"/>
    </row>
    <row r="555" spans="1:57" x14ac:dyDescent="0.25">
      <c r="A555" s="35" t="s">
        <v>477</v>
      </c>
      <c r="B555" s="35">
        <v>13505</v>
      </c>
      <c r="C555" s="35">
        <v>0</v>
      </c>
      <c r="D555" s="35">
        <v>0</v>
      </c>
      <c r="E555" s="35">
        <v>0</v>
      </c>
      <c r="F555" s="35">
        <v>0</v>
      </c>
      <c r="G555" s="35">
        <v>0</v>
      </c>
      <c r="H555" s="35">
        <v>0</v>
      </c>
      <c r="I555" s="35">
        <v>0</v>
      </c>
      <c r="J555" s="35">
        <v>0</v>
      </c>
      <c r="K555" s="35">
        <v>0</v>
      </c>
      <c r="L555" s="35">
        <v>0</v>
      </c>
      <c r="M555" s="35" t="s">
        <v>829</v>
      </c>
      <c r="N555" s="35" t="s">
        <v>830</v>
      </c>
      <c r="O555" s="35" t="s">
        <v>2</v>
      </c>
      <c r="P555" s="35">
        <v>13505</v>
      </c>
      <c r="Q555" s="35">
        <v>800000</v>
      </c>
      <c r="R555" s="35">
        <v>41262.43</v>
      </c>
      <c r="S555" s="35">
        <v>2950834</v>
      </c>
      <c r="T555" s="35">
        <v>2025338</v>
      </c>
      <c r="U555" s="35">
        <v>925495.7</v>
      </c>
      <c r="V555" s="35">
        <v>0.313639</v>
      </c>
      <c r="W555" s="35">
        <v>3454966</v>
      </c>
      <c r="X555" s="35">
        <v>1372602</v>
      </c>
      <c r="Y555" s="35">
        <v>2082364</v>
      </c>
      <c r="Z555" s="35">
        <v>0.60271600000000003</v>
      </c>
      <c r="AA555" s="35">
        <v>488064.3</v>
      </c>
      <c r="AB555" s="35">
        <v>377663.1</v>
      </c>
      <c r="AC555" s="35">
        <v>110401.2</v>
      </c>
      <c r="AD555" s="35">
        <v>0.22620199999999999</v>
      </c>
      <c r="AE555" s="35">
        <v>285350.09999999998</v>
      </c>
      <c r="AF555" s="35">
        <v>132165.20000000001</v>
      </c>
      <c r="AG555" s="35">
        <v>153184.9</v>
      </c>
      <c r="AH555" s="35">
        <v>0.53683099999999995</v>
      </c>
      <c r="AI555" s="35">
        <v>1666570</v>
      </c>
      <c r="AJ555" s="35">
        <v>-262610</v>
      </c>
      <c r="AK555" s="35">
        <v>285350.09999999998</v>
      </c>
      <c r="AL555" s="35">
        <v>285350.09999999998</v>
      </c>
      <c r="AM555" s="35">
        <v>285350.09999999998</v>
      </c>
      <c r="AN555" s="35">
        <v>285350.09999999998</v>
      </c>
      <c r="AO555" s="35">
        <v>285350.09999999998</v>
      </c>
      <c r="AP555" s="35">
        <v>285350.09999999998</v>
      </c>
      <c r="AQ555" s="35">
        <v>285350.09999999998</v>
      </c>
      <c r="AR555" s="35">
        <v>285350.09999999998</v>
      </c>
      <c r="AS555" s="35">
        <v>285350.09999999998</v>
      </c>
      <c r="AT555" s="35">
        <v>285350.09999999998</v>
      </c>
      <c r="AU555" s="35">
        <v>488064.3</v>
      </c>
      <c r="AV555" s="35">
        <v>488064.3</v>
      </c>
      <c r="AW555" s="35">
        <v>488064.3</v>
      </c>
      <c r="AX555" s="35">
        <v>488064.3</v>
      </c>
      <c r="AY555" s="35">
        <v>488064.3</v>
      </c>
      <c r="AZ555" s="35">
        <v>488064.3</v>
      </c>
      <c r="BA555" s="35">
        <v>488064.3</v>
      </c>
      <c r="BB555" s="35">
        <v>488064.3</v>
      </c>
      <c r="BC555" s="35">
        <v>488064.3</v>
      </c>
      <c r="BD555" s="35">
        <v>488064.3</v>
      </c>
      <c r="BE555" s="34"/>
    </row>
    <row r="556" spans="1:57" x14ac:dyDescent="0.25">
      <c r="A556" s="35" t="s">
        <v>456</v>
      </c>
      <c r="B556" s="35">
        <v>13506</v>
      </c>
      <c r="C556" s="35">
        <v>0</v>
      </c>
      <c r="D556" s="35">
        <v>0</v>
      </c>
      <c r="E556" s="35">
        <v>0</v>
      </c>
      <c r="F556" s="35">
        <v>0</v>
      </c>
      <c r="G556" s="35">
        <v>0</v>
      </c>
      <c r="H556" s="35">
        <v>0</v>
      </c>
      <c r="I556" s="35">
        <v>0</v>
      </c>
      <c r="J556" s="35">
        <v>0</v>
      </c>
      <c r="K556" s="35">
        <v>0</v>
      </c>
      <c r="L556" s="35">
        <v>0</v>
      </c>
      <c r="M556" s="35" t="s">
        <v>829</v>
      </c>
      <c r="N556" s="35" t="s">
        <v>830</v>
      </c>
      <c r="O556" s="35" t="s">
        <v>2</v>
      </c>
      <c r="P556" s="35">
        <v>13506</v>
      </c>
      <c r="Q556" s="35">
        <v>800000</v>
      </c>
      <c r="R556" s="35">
        <v>28133.48</v>
      </c>
      <c r="S556" s="35">
        <v>1791504</v>
      </c>
      <c r="T556" s="35">
        <v>1326795</v>
      </c>
      <c r="U556" s="35">
        <v>464709.7</v>
      </c>
      <c r="V556" s="35">
        <v>0.25939600000000002</v>
      </c>
      <c r="W556" s="35">
        <v>2639915</v>
      </c>
      <c r="X556" s="35">
        <v>1473914</v>
      </c>
      <c r="Y556" s="35">
        <v>1166000</v>
      </c>
      <c r="Z556" s="35">
        <v>0.44168099999999999</v>
      </c>
      <c r="AA556" s="35">
        <v>199510.8</v>
      </c>
      <c r="AB556" s="35">
        <v>68595.92</v>
      </c>
      <c r="AC556" s="35">
        <v>130914.9</v>
      </c>
      <c r="AD556" s="35">
        <v>0.65617899999999996</v>
      </c>
      <c r="AE556" s="35">
        <v>280547.40000000002</v>
      </c>
      <c r="AF556" s="35">
        <v>87925.07</v>
      </c>
      <c r="AG556" s="35">
        <v>192622.4</v>
      </c>
      <c r="AH556" s="35">
        <v>0.68659499999999996</v>
      </c>
      <c r="AI556" s="35">
        <v>908779.8</v>
      </c>
      <c r="AJ556" s="35">
        <v>-64598.1</v>
      </c>
      <c r="AK556" s="35">
        <v>280547.40000000002</v>
      </c>
      <c r="AL556" s="35">
        <v>280547.40000000002</v>
      </c>
      <c r="AM556" s="35">
        <v>280547.40000000002</v>
      </c>
      <c r="AN556" s="35">
        <v>280547.40000000002</v>
      </c>
      <c r="AO556" s="35">
        <v>280547.40000000002</v>
      </c>
      <c r="AP556" s="35">
        <v>280547.40000000002</v>
      </c>
      <c r="AQ556" s="35">
        <v>280547.40000000002</v>
      </c>
      <c r="AR556" s="35">
        <v>280547.40000000002</v>
      </c>
      <c r="AS556" s="35">
        <v>280547.40000000002</v>
      </c>
      <c r="AT556" s="35">
        <v>280547.40000000002</v>
      </c>
      <c r="AU556" s="35">
        <v>199510.8</v>
      </c>
      <c r="AV556" s="35">
        <v>199510.8</v>
      </c>
      <c r="AW556" s="35">
        <v>199510.8</v>
      </c>
      <c r="AX556" s="35">
        <v>199510.8</v>
      </c>
      <c r="AY556" s="35">
        <v>199510.8</v>
      </c>
      <c r="AZ556" s="35">
        <v>199510.8</v>
      </c>
      <c r="BA556" s="35">
        <v>199510.8</v>
      </c>
      <c r="BB556" s="35">
        <v>199510.8</v>
      </c>
      <c r="BC556" s="35">
        <v>199510.8</v>
      </c>
      <c r="BD556" s="35">
        <v>199510.8</v>
      </c>
      <c r="BE556" s="34"/>
    </row>
    <row r="557" spans="1:57" x14ac:dyDescent="0.25">
      <c r="A557" s="35" t="s">
        <v>706</v>
      </c>
      <c r="B557" s="35">
        <v>13507</v>
      </c>
      <c r="C557" s="35">
        <v>0</v>
      </c>
      <c r="D557" s="35">
        <v>0</v>
      </c>
      <c r="E557" s="35">
        <v>0</v>
      </c>
      <c r="F557" s="35">
        <v>0</v>
      </c>
      <c r="G557" s="35">
        <v>0</v>
      </c>
      <c r="H557" s="35">
        <v>0</v>
      </c>
      <c r="I557" s="35">
        <v>0</v>
      </c>
      <c r="J557" s="35">
        <v>0</v>
      </c>
      <c r="K557" s="35">
        <v>0</v>
      </c>
      <c r="L557" s="35">
        <v>0</v>
      </c>
      <c r="M557" s="35" t="s">
        <v>829</v>
      </c>
      <c r="N557" s="35" t="s">
        <v>830</v>
      </c>
      <c r="O557" s="35" t="s">
        <v>2</v>
      </c>
      <c r="P557" s="35">
        <v>13507</v>
      </c>
      <c r="Q557" s="35">
        <v>800000</v>
      </c>
      <c r="R557" s="35">
        <v>28133.48</v>
      </c>
      <c r="S557" s="35">
        <v>57870.22</v>
      </c>
      <c r="T557" s="35">
        <v>57870.22</v>
      </c>
      <c r="U557" s="35">
        <v>0</v>
      </c>
      <c r="V557" s="35">
        <v>0</v>
      </c>
      <c r="W557" s="35">
        <v>239931.5</v>
      </c>
      <c r="X557" s="35">
        <v>239931.5</v>
      </c>
      <c r="Y557" s="35">
        <v>0</v>
      </c>
      <c r="Z557" s="35">
        <v>0</v>
      </c>
      <c r="AA557" s="35">
        <v>4925.1750000000002</v>
      </c>
      <c r="AB557" s="35">
        <v>4925.1750000000002</v>
      </c>
      <c r="AC557" s="35">
        <v>0</v>
      </c>
      <c r="AD557" s="35">
        <v>0</v>
      </c>
      <c r="AE557" s="35">
        <v>6976.4430000000002</v>
      </c>
      <c r="AF557" s="35">
        <v>6976.4430000000002</v>
      </c>
      <c r="AG557" s="35">
        <v>0</v>
      </c>
      <c r="AH557" s="35">
        <v>0</v>
      </c>
      <c r="AI557" s="35">
        <v>-137693</v>
      </c>
      <c r="AJ557" s="35">
        <v>-137693</v>
      </c>
      <c r="AK557" s="35">
        <v>6976.4430000000002</v>
      </c>
      <c r="AL557" s="35">
        <v>6976.4430000000002</v>
      </c>
      <c r="AM557" s="35">
        <v>6976.4430000000002</v>
      </c>
      <c r="AN557" s="35">
        <v>6976.4430000000002</v>
      </c>
      <c r="AO557" s="35">
        <v>6976.4430000000002</v>
      </c>
      <c r="AP557" s="35">
        <v>6976.4430000000002</v>
      </c>
      <c r="AQ557" s="35">
        <v>6976.4430000000002</v>
      </c>
      <c r="AR557" s="35">
        <v>6976.4430000000002</v>
      </c>
      <c r="AS557" s="35">
        <v>6976.4430000000002</v>
      </c>
      <c r="AT557" s="35">
        <v>6976.4430000000002</v>
      </c>
      <c r="AU557" s="35">
        <v>4925.1750000000002</v>
      </c>
      <c r="AV557" s="35">
        <v>4925.1750000000002</v>
      </c>
      <c r="AW557" s="35">
        <v>4925.1750000000002</v>
      </c>
      <c r="AX557" s="35">
        <v>4925.1750000000002</v>
      </c>
      <c r="AY557" s="35">
        <v>4925.1750000000002</v>
      </c>
      <c r="AZ557" s="35">
        <v>4925.1750000000002</v>
      </c>
      <c r="BA557" s="35">
        <v>4925.1750000000002</v>
      </c>
      <c r="BB557" s="35">
        <v>4925.1750000000002</v>
      </c>
      <c r="BC557" s="35">
        <v>4925.1750000000002</v>
      </c>
      <c r="BD557" s="35">
        <v>4925.1750000000002</v>
      </c>
      <c r="BE557" s="34"/>
    </row>
    <row r="558" spans="1:57" x14ac:dyDescent="0.25">
      <c r="A558" s="35" t="s">
        <v>343</v>
      </c>
      <c r="B558" s="35">
        <v>13509</v>
      </c>
      <c r="C558" s="35">
        <v>0</v>
      </c>
      <c r="D558" s="35">
        <v>0</v>
      </c>
      <c r="E558" s="35">
        <v>0</v>
      </c>
      <c r="F558" s="35">
        <v>0</v>
      </c>
      <c r="G558" s="35">
        <v>0</v>
      </c>
      <c r="H558" s="35">
        <v>0</v>
      </c>
      <c r="I558" s="35">
        <v>0</v>
      </c>
      <c r="J558" s="35">
        <v>0</v>
      </c>
      <c r="K558" s="35">
        <v>0</v>
      </c>
      <c r="L558" s="35">
        <v>0</v>
      </c>
      <c r="M558" s="35" t="s">
        <v>829</v>
      </c>
      <c r="N558" s="35" t="s">
        <v>830</v>
      </c>
      <c r="O558" s="35" t="s">
        <v>2</v>
      </c>
      <c r="P558" s="35">
        <v>13509</v>
      </c>
      <c r="Q558" s="35">
        <v>800000</v>
      </c>
      <c r="R558" s="35">
        <v>28133.48</v>
      </c>
      <c r="S558" s="35">
        <v>6968735</v>
      </c>
      <c r="T558" s="35">
        <v>5221655</v>
      </c>
      <c r="U558" s="35">
        <v>1747080</v>
      </c>
      <c r="V558" s="35">
        <v>0.25070300000000001</v>
      </c>
      <c r="W558" s="35">
        <v>6148802</v>
      </c>
      <c r="X558" s="35">
        <v>3429995</v>
      </c>
      <c r="Y558" s="35">
        <v>2718807</v>
      </c>
      <c r="Z558" s="35">
        <v>0.44216899999999998</v>
      </c>
      <c r="AA558" s="35">
        <v>1003496</v>
      </c>
      <c r="AB558" s="35">
        <v>709320.5</v>
      </c>
      <c r="AC558" s="35">
        <v>294175</v>
      </c>
      <c r="AD558" s="35">
        <v>0.29315000000000002</v>
      </c>
      <c r="AE558" s="35">
        <v>912696.4</v>
      </c>
      <c r="AF558" s="35">
        <v>459860.5</v>
      </c>
      <c r="AG558" s="35">
        <v>452835.9</v>
      </c>
      <c r="AH558" s="35">
        <v>0.49615199999999998</v>
      </c>
      <c r="AI558" s="35">
        <v>2581114</v>
      </c>
      <c r="AJ558" s="35">
        <v>315142.40000000002</v>
      </c>
      <c r="AK558" s="35">
        <v>912696.4</v>
      </c>
      <c r="AL558" s="35">
        <v>912696.4</v>
      </c>
      <c r="AM558" s="35">
        <v>912696.4</v>
      </c>
      <c r="AN558" s="35">
        <v>912696.4</v>
      </c>
      <c r="AO558" s="35">
        <v>912696.4</v>
      </c>
      <c r="AP558" s="35">
        <v>912696.4</v>
      </c>
      <c r="AQ558" s="35">
        <v>912696.4</v>
      </c>
      <c r="AR558" s="35">
        <v>912696.4</v>
      </c>
      <c r="AS558" s="35">
        <v>912696.4</v>
      </c>
      <c r="AT558" s="35">
        <v>912696.4</v>
      </c>
      <c r="AU558" s="35">
        <v>1003496</v>
      </c>
      <c r="AV558" s="35">
        <v>1003496</v>
      </c>
      <c r="AW558" s="35">
        <v>1003496</v>
      </c>
      <c r="AX558" s="35">
        <v>1003496</v>
      </c>
      <c r="AY558" s="35">
        <v>1003496</v>
      </c>
      <c r="AZ558" s="35">
        <v>1003496</v>
      </c>
      <c r="BA558" s="35">
        <v>1003496</v>
      </c>
      <c r="BB558" s="35">
        <v>1003496</v>
      </c>
      <c r="BC558" s="35">
        <v>1003496</v>
      </c>
      <c r="BD558" s="35">
        <v>1003496</v>
      </c>
      <c r="BE558" s="34"/>
    </row>
    <row r="559" spans="1:57" x14ac:dyDescent="0.25">
      <c r="A559" s="35" t="s">
        <v>709</v>
      </c>
      <c r="B559" s="35">
        <v>13513</v>
      </c>
      <c r="C559" s="35">
        <v>0</v>
      </c>
      <c r="D559" s="35">
        <v>0</v>
      </c>
      <c r="E559" s="35">
        <v>0</v>
      </c>
      <c r="F559" s="35">
        <v>0</v>
      </c>
      <c r="G559" s="35">
        <v>0</v>
      </c>
      <c r="H559" s="35">
        <v>0</v>
      </c>
      <c r="I559" s="35">
        <v>0</v>
      </c>
      <c r="J559" s="35">
        <v>0</v>
      </c>
      <c r="K559" s="35">
        <v>0</v>
      </c>
      <c r="L559" s="35">
        <v>0</v>
      </c>
      <c r="M559" s="35" t="s">
        <v>829</v>
      </c>
      <c r="N559" s="35" t="s">
        <v>830</v>
      </c>
      <c r="O559" s="35" t="s">
        <v>2</v>
      </c>
      <c r="P559" s="35">
        <v>13513</v>
      </c>
      <c r="Q559" s="35">
        <v>800000</v>
      </c>
      <c r="R559" s="35">
        <v>28133.48</v>
      </c>
      <c r="S559" s="35">
        <v>2775934</v>
      </c>
      <c r="T559" s="35">
        <v>2459486</v>
      </c>
      <c r="U559" s="35">
        <v>316448.90000000002</v>
      </c>
      <c r="V559" s="35">
        <v>0.113997</v>
      </c>
      <c r="W559" s="35">
        <v>4358845</v>
      </c>
      <c r="X559" s="35">
        <v>3972780</v>
      </c>
      <c r="Y559" s="35">
        <v>386064.4</v>
      </c>
      <c r="Z559" s="35">
        <v>8.8569999999999996E-2</v>
      </c>
      <c r="AA559" s="35">
        <v>1801497</v>
      </c>
      <c r="AB559" s="35">
        <v>1801497</v>
      </c>
      <c r="AC559" s="35">
        <v>0</v>
      </c>
      <c r="AD559" s="35">
        <v>0</v>
      </c>
      <c r="AE559" s="35">
        <v>2349928</v>
      </c>
      <c r="AF559" s="35">
        <v>2349928</v>
      </c>
      <c r="AG559" s="35">
        <v>0</v>
      </c>
      <c r="AH559" s="35">
        <v>0</v>
      </c>
      <c r="AI559" s="35">
        <v>248371</v>
      </c>
      <c r="AJ559" s="35">
        <v>-137693</v>
      </c>
      <c r="AK559" s="35">
        <v>2349928</v>
      </c>
      <c r="AL559" s="35">
        <v>2349928</v>
      </c>
      <c r="AM559" s="35">
        <v>2349928</v>
      </c>
      <c r="AN559" s="35">
        <v>2349928</v>
      </c>
      <c r="AO559" s="35">
        <v>2349928</v>
      </c>
      <c r="AP559" s="35">
        <v>2349928</v>
      </c>
      <c r="AQ559" s="35">
        <v>2349928</v>
      </c>
      <c r="AR559" s="35">
        <v>2349928</v>
      </c>
      <c r="AS559" s="35">
        <v>2349928</v>
      </c>
      <c r="AT559" s="35">
        <v>2349928</v>
      </c>
      <c r="AU559" s="35">
        <v>1801497</v>
      </c>
      <c r="AV559" s="35">
        <v>1801497</v>
      </c>
      <c r="AW559" s="35">
        <v>1801497</v>
      </c>
      <c r="AX559" s="35">
        <v>1801497</v>
      </c>
      <c r="AY559" s="35">
        <v>1801497</v>
      </c>
      <c r="AZ559" s="35">
        <v>1801497</v>
      </c>
      <c r="BA559" s="35">
        <v>1801497</v>
      </c>
      <c r="BB559" s="35">
        <v>1801497</v>
      </c>
      <c r="BC559" s="35">
        <v>1801497</v>
      </c>
      <c r="BD559" s="35">
        <v>1801497</v>
      </c>
      <c r="BE559" s="34"/>
    </row>
    <row r="560" spans="1:57" x14ac:dyDescent="0.25">
      <c r="A560" s="35" t="s">
        <v>711</v>
      </c>
      <c r="B560" s="35">
        <v>13518</v>
      </c>
      <c r="C560" s="35">
        <v>0</v>
      </c>
      <c r="D560" s="35">
        <v>0</v>
      </c>
      <c r="E560" s="35">
        <v>0</v>
      </c>
      <c r="F560" s="35">
        <v>0</v>
      </c>
      <c r="G560" s="35">
        <v>0</v>
      </c>
      <c r="H560" s="35">
        <v>0</v>
      </c>
      <c r="I560" s="35">
        <v>0</v>
      </c>
      <c r="J560" s="35">
        <v>0</v>
      </c>
      <c r="K560" s="35">
        <v>0</v>
      </c>
      <c r="L560" s="35">
        <v>0</v>
      </c>
      <c r="M560" s="35" t="s">
        <v>829</v>
      </c>
      <c r="N560" s="35" t="s">
        <v>830</v>
      </c>
      <c r="O560" s="35" t="s">
        <v>2</v>
      </c>
      <c r="P560" s="35">
        <v>13518</v>
      </c>
      <c r="Q560" s="35">
        <v>800000</v>
      </c>
      <c r="R560" s="35">
        <v>28133.48</v>
      </c>
      <c r="S560" s="35">
        <v>56848.46</v>
      </c>
      <c r="T560" s="35">
        <v>56848.46</v>
      </c>
      <c r="U560" s="35">
        <v>0</v>
      </c>
      <c r="V560" s="35">
        <v>0</v>
      </c>
      <c r="W560" s="35">
        <v>23120.59</v>
      </c>
      <c r="X560" s="35">
        <v>23120.59</v>
      </c>
      <c r="Y560" s="35">
        <v>0</v>
      </c>
      <c r="Z560" s="35">
        <v>0</v>
      </c>
      <c r="AA560" s="35">
        <v>1957.5440000000001</v>
      </c>
      <c r="AB560" s="35">
        <v>1957.5440000000001</v>
      </c>
      <c r="AC560" s="35">
        <v>0</v>
      </c>
      <c r="AD560" s="35">
        <v>0</v>
      </c>
      <c r="AE560" s="35">
        <v>55.709850000000003</v>
      </c>
      <c r="AF560" s="35">
        <v>55.709850000000003</v>
      </c>
      <c r="AG560" s="35">
        <v>0</v>
      </c>
      <c r="AH560" s="35">
        <v>0</v>
      </c>
      <c r="AI560" s="35">
        <v>-137693</v>
      </c>
      <c r="AJ560" s="35">
        <v>-137693</v>
      </c>
      <c r="AK560" s="35">
        <v>55.709850000000003</v>
      </c>
      <c r="AL560" s="35">
        <v>55.709850000000003</v>
      </c>
      <c r="AM560" s="35">
        <v>55.709850000000003</v>
      </c>
      <c r="AN560" s="35">
        <v>55.709850000000003</v>
      </c>
      <c r="AO560" s="35">
        <v>55.709850000000003</v>
      </c>
      <c r="AP560" s="35">
        <v>55.709850000000003</v>
      </c>
      <c r="AQ560" s="35">
        <v>55.709850000000003</v>
      </c>
      <c r="AR560" s="35">
        <v>55.709850000000003</v>
      </c>
      <c r="AS560" s="35">
        <v>55.709850000000003</v>
      </c>
      <c r="AT560" s="35">
        <v>55.709850000000003</v>
      </c>
      <c r="AU560" s="35">
        <v>1957.5440000000001</v>
      </c>
      <c r="AV560" s="35">
        <v>1957.5440000000001</v>
      </c>
      <c r="AW560" s="35">
        <v>1957.5440000000001</v>
      </c>
      <c r="AX560" s="35">
        <v>1957.5440000000001</v>
      </c>
      <c r="AY560" s="35">
        <v>1957.5440000000001</v>
      </c>
      <c r="AZ560" s="35">
        <v>1957.5440000000001</v>
      </c>
      <c r="BA560" s="35">
        <v>1957.5440000000001</v>
      </c>
      <c r="BB560" s="35">
        <v>1957.5440000000001</v>
      </c>
      <c r="BC560" s="35">
        <v>1957.5440000000001</v>
      </c>
      <c r="BD560" s="35">
        <v>1957.5440000000001</v>
      </c>
      <c r="BE560" s="34"/>
    </row>
    <row r="561" spans="1:57" x14ac:dyDescent="0.25">
      <c r="A561" s="35" t="s">
        <v>873</v>
      </c>
      <c r="B561" s="35">
        <v>13519</v>
      </c>
      <c r="C561" s="35">
        <v>0</v>
      </c>
      <c r="D561" s="35">
        <v>0</v>
      </c>
      <c r="E561" s="35">
        <v>0</v>
      </c>
      <c r="F561" s="35">
        <v>0</v>
      </c>
      <c r="G561" s="35">
        <v>0</v>
      </c>
      <c r="H561" s="35">
        <v>0</v>
      </c>
      <c r="I561" s="35">
        <v>0</v>
      </c>
      <c r="J561" s="35">
        <v>0</v>
      </c>
      <c r="K561" s="35">
        <v>0</v>
      </c>
      <c r="L561" s="35">
        <v>0</v>
      </c>
      <c r="M561" s="35" t="s">
        <v>829</v>
      </c>
      <c r="N561" s="35" t="s">
        <v>830</v>
      </c>
      <c r="O561" s="35" t="s">
        <v>2</v>
      </c>
      <c r="P561" s="35">
        <v>13519</v>
      </c>
      <c r="Q561" s="35">
        <v>800000</v>
      </c>
      <c r="R561" s="35">
        <v>28133.48</v>
      </c>
      <c r="S561" s="35">
        <v>223265.1</v>
      </c>
      <c r="T561" s="35">
        <v>223265.1</v>
      </c>
      <c r="U561" s="35">
        <v>0</v>
      </c>
      <c r="V561" s="35">
        <v>0</v>
      </c>
      <c r="W561" s="35">
        <v>102218</v>
      </c>
      <c r="X561" s="35">
        <v>102218</v>
      </c>
      <c r="Y561" s="35">
        <v>0</v>
      </c>
      <c r="Z561" s="35">
        <v>0</v>
      </c>
      <c r="AA561" s="35">
        <v>0</v>
      </c>
      <c r="AB561" s="35">
        <v>0</v>
      </c>
      <c r="AC561" s="35">
        <v>0</v>
      </c>
      <c r="AD561" s="35">
        <v>0</v>
      </c>
      <c r="AE561" s="35">
        <v>0</v>
      </c>
      <c r="AF561" s="35">
        <v>0</v>
      </c>
      <c r="AG561" s="35">
        <v>0</v>
      </c>
      <c r="AH561" s="35">
        <v>0</v>
      </c>
      <c r="AI561" s="35">
        <v>-137693</v>
      </c>
      <c r="AJ561" s="35">
        <v>-137693</v>
      </c>
      <c r="AK561" s="35">
        <v>0</v>
      </c>
      <c r="AL561" s="35">
        <v>0</v>
      </c>
      <c r="AM561" s="35">
        <v>0</v>
      </c>
      <c r="AN561" s="35">
        <v>0</v>
      </c>
      <c r="AO561" s="35">
        <v>0</v>
      </c>
      <c r="AP561" s="35">
        <v>0</v>
      </c>
      <c r="AQ561" s="35">
        <v>0</v>
      </c>
      <c r="AR561" s="35">
        <v>0</v>
      </c>
      <c r="AS561" s="35">
        <v>0</v>
      </c>
      <c r="AT561" s="35">
        <v>0</v>
      </c>
      <c r="AU561" s="35">
        <v>0</v>
      </c>
      <c r="AV561" s="35">
        <v>0</v>
      </c>
      <c r="AW561" s="35">
        <v>0</v>
      </c>
      <c r="AX561" s="35">
        <v>0</v>
      </c>
      <c r="AY561" s="35">
        <v>0</v>
      </c>
      <c r="AZ561" s="35">
        <v>0</v>
      </c>
      <c r="BA561" s="35">
        <v>0</v>
      </c>
      <c r="BB561" s="35">
        <v>0</v>
      </c>
      <c r="BC561" s="35">
        <v>0</v>
      </c>
      <c r="BD561" s="35">
        <v>0</v>
      </c>
      <c r="BE561" s="34"/>
    </row>
    <row r="562" spans="1:57" x14ac:dyDescent="0.25">
      <c r="A562" s="35" t="s">
        <v>491</v>
      </c>
      <c r="B562" s="35">
        <v>13520</v>
      </c>
      <c r="C562" s="35">
        <v>0</v>
      </c>
      <c r="D562" s="35">
        <v>0</v>
      </c>
      <c r="E562" s="35">
        <v>0</v>
      </c>
      <c r="F562" s="35">
        <v>0</v>
      </c>
      <c r="G562" s="35">
        <v>0</v>
      </c>
      <c r="H562" s="35">
        <v>0</v>
      </c>
      <c r="I562" s="35">
        <v>0</v>
      </c>
      <c r="J562" s="35">
        <v>0</v>
      </c>
      <c r="K562" s="35">
        <v>0</v>
      </c>
      <c r="L562" s="35">
        <v>0</v>
      </c>
      <c r="M562" s="35" t="s">
        <v>829</v>
      </c>
      <c r="N562" s="35" t="s">
        <v>830</v>
      </c>
      <c r="O562" s="35" t="s">
        <v>2</v>
      </c>
      <c r="P562" s="35">
        <v>13520</v>
      </c>
      <c r="Q562" s="35">
        <v>800000</v>
      </c>
      <c r="R562" s="35">
        <v>28133.48</v>
      </c>
      <c r="S562" s="35">
        <v>3015894</v>
      </c>
      <c r="T562" s="35">
        <v>2599244</v>
      </c>
      <c r="U562" s="35">
        <v>416649.6</v>
      </c>
      <c r="V562" s="35">
        <v>0.138151</v>
      </c>
      <c r="W562" s="35">
        <v>1780892</v>
      </c>
      <c r="X562" s="35">
        <v>1090462</v>
      </c>
      <c r="Y562" s="35">
        <v>690430.1</v>
      </c>
      <c r="Z562" s="35">
        <v>0.38768799999999998</v>
      </c>
      <c r="AA562" s="35">
        <v>336009.6</v>
      </c>
      <c r="AB562" s="35">
        <v>238977.5</v>
      </c>
      <c r="AC562" s="35">
        <v>97032.11</v>
      </c>
      <c r="AD562" s="35">
        <v>0.28877799999999998</v>
      </c>
      <c r="AE562" s="35">
        <v>326612.90000000002</v>
      </c>
      <c r="AF562" s="35">
        <v>184008.2</v>
      </c>
      <c r="AG562" s="35">
        <v>142604.6</v>
      </c>
      <c r="AH562" s="35">
        <v>0.43661699999999998</v>
      </c>
      <c r="AI562" s="35">
        <v>457883.6</v>
      </c>
      <c r="AJ562" s="35">
        <v>-89941.8</v>
      </c>
      <c r="AK562" s="35">
        <v>326612.90000000002</v>
      </c>
      <c r="AL562" s="35">
        <v>326612.90000000002</v>
      </c>
      <c r="AM562" s="35">
        <v>326612.90000000002</v>
      </c>
      <c r="AN562" s="35">
        <v>326612.90000000002</v>
      </c>
      <c r="AO562" s="35">
        <v>326612.90000000002</v>
      </c>
      <c r="AP562" s="35">
        <v>326612.90000000002</v>
      </c>
      <c r="AQ562" s="35">
        <v>326612.90000000002</v>
      </c>
      <c r="AR562" s="35">
        <v>326612.90000000002</v>
      </c>
      <c r="AS562" s="35">
        <v>326612.90000000002</v>
      </c>
      <c r="AT562" s="35">
        <v>326612.90000000002</v>
      </c>
      <c r="AU562" s="35">
        <v>336009.6</v>
      </c>
      <c r="AV562" s="35">
        <v>336009.6</v>
      </c>
      <c r="AW562" s="35">
        <v>336009.6</v>
      </c>
      <c r="AX562" s="35">
        <v>336009.6</v>
      </c>
      <c r="AY562" s="35">
        <v>336009.6</v>
      </c>
      <c r="AZ562" s="35">
        <v>336009.6</v>
      </c>
      <c r="BA562" s="35">
        <v>336009.6</v>
      </c>
      <c r="BB562" s="35">
        <v>336009.6</v>
      </c>
      <c r="BC562" s="35">
        <v>336009.6</v>
      </c>
      <c r="BD562" s="35">
        <v>336009.6</v>
      </c>
      <c r="BE562" s="34"/>
    </row>
    <row r="563" spans="1:57" x14ac:dyDescent="0.25">
      <c r="A563" s="35" t="s">
        <v>712</v>
      </c>
      <c r="B563" s="35">
        <v>13521</v>
      </c>
      <c r="C563" s="35">
        <v>0</v>
      </c>
      <c r="D563" s="35">
        <v>0</v>
      </c>
      <c r="E563" s="35">
        <v>0</v>
      </c>
      <c r="F563" s="35">
        <v>0</v>
      </c>
      <c r="G563" s="35">
        <v>0</v>
      </c>
      <c r="H563" s="35">
        <v>0</v>
      </c>
      <c r="I563" s="35">
        <v>0</v>
      </c>
      <c r="J563" s="35">
        <v>0</v>
      </c>
      <c r="K563" s="35">
        <v>0</v>
      </c>
      <c r="L563" s="35">
        <v>0</v>
      </c>
      <c r="M563" s="35" t="s">
        <v>829</v>
      </c>
      <c r="N563" s="35" t="s">
        <v>830</v>
      </c>
      <c r="O563" s="35" t="s">
        <v>2</v>
      </c>
      <c r="P563" s="35">
        <v>13521</v>
      </c>
      <c r="Q563" s="35">
        <v>800000</v>
      </c>
      <c r="R563" s="35">
        <v>28133.48</v>
      </c>
      <c r="S563" s="35">
        <v>17855.259999999998</v>
      </c>
      <c r="T563" s="35">
        <v>17855.259999999998</v>
      </c>
      <c r="U563" s="35">
        <v>0</v>
      </c>
      <c r="V563" s="35">
        <v>0</v>
      </c>
      <c r="W563" s="35">
        <v>21589.91</v>
      </c>
      <c r="X563" s="35">
        <v>21589.91</v>
      </c>
      <c r="Y563" s="35">
        <v>0</v>
      </c>
      <c r="Z563" s="35">
        <v>0</v>
      </c>
      <c r="AA563" s="35">
        <v>999.56140000000005</v>
      </c>
      <c r="AB563" s="35">
        <v>999.56140000000005</v>
      </c>
      <c r="AC563" s="35">
        <v>0</v>
      </c>
      <c r="AD563" s="35">
        <v>0</v>
      </c>
      <c r="AE563" s="35">
        <v>44.562820000000002</v>
      </c>
      <c r="AF563" s="35">
        <v>44.562820000000002</v>
      </c>
      <c r="AG563" s="35">
        <v>0</v>
      </c>
      <c r="AH563" s="35">
        <v>0</v>
      </c>
      <c r="AI563" s="35">
        <v>-137693</v>
      </c>
      <c r="AJ563" s="35">
        <v>-137693</v>
      </c>
      <c r="AK563" s="35">
        <v>44.562820000000002</v>
      </c>
      <c r="AL563" s="35">
        <v>44.562820000000002</v>
      </c>
      <c r="AM563" s="35">
        <v>44.562820000000002</v>
      </c>
      <c r="AN563" s="35">
        <v>44.562820000000002</v>
      </c>
      <c r="AO563" s="35">
        <v>44.562820000000002</v>
      </c>
      <c r="AP563" s="35">
        <v>44.562820000000002</v>
      </c>
      <c r="AQ563" s="35">
        <v>44.562820000000002</v>
      </c>
      <c r="AR563" s="35">
        <v>44.562820000000002</v>
      </c>
      <c r="AS563" s="35">
        <v>44.562820000000002</v>
      </c>
      <c r="AT563" s="35">
        <v>44.562820000000002</v>
      </c>
      <c r="AU563" s="35">
        <v>999.56140000000005</v>
      </c>
      <c r="AV563" s="35">
        <v>999.56140000000005</v>
      </c>
      <c r="AW563" s="35">
        <v>999.56140000000005</v>
      </c>
      <c r="AX563" s="35">
        <v>999.56140000000005</v>
      </c>
      <c r="AY563" s="35">
        <v>999.56140000000005</v>
      </c>
      <c r="AZ563" s="35">
        <v>999.56140000000005</v>
      </c>
      <c r="BA563" s="35">
        <v>999.56140000000005</v>
      </c>
      <c r="BB563" s="35">
        <v>999.56140000000005</v>
      </c>
      <c r="BC563" s="35">
        <v>999.56140000000005</v>
      </c>
      <c r="BD563" s="35">
        <v>999.56140000000005</v>
      </c>
      <c r="BE563" s="34"/>
    </row>
    <row r="564" spans="1:57" x14ac:dyDescent="0.25">
      <c r="A564" s="35" t="s">
        <v>430</v>
      </c>
      <c r="B564" s="35">
        <v>13523</v>
      </c>
      <c r="C564" s="35">
        <v>0</v>
      </c>
      <c r="D564" s="35">
        <v>0</v>
      </c>
      <c r="E564" s="35">
        <v>0</v>
      </c>
      <c r="F564" s="35">
        <v>0</v>
      </c>
      <c r="G564" s="35">
        <v>0</v>
      </c>
      <c r="H564" s="35">
        <v>0</v>
      </c>
      <c r="I564" s="35">
        <v>0</v>
      </c>
      <c r="J564" s="35">
        <v>0</v>
      </c>
      <c r="K564" s="35">
        <v>0</v>
      </c>
      <c r="L564" s="35">
        <v>0</v>
      </c>
      <c r="M564" s="35" t="s">
        <v>829</v>
      </c>
      <c r="N564" s="35" t="s">
        <v>830</v>
      </c>
      <c r="O564" s="35" t="s">
        <v>2</v>
      </c>
      <c r="P564" s="35">
        <v>13523</v>
      </c>
      <c r="Q564" s="35">
        <v>800000</v>
      </c>
      <c r="R564" s="35">
        <v>28133.48</v>
      </c>
      <c r="S564" s="35">
        <v>3040440</v>
      </c>
      <c r="T564" s="35">
        <v>2327552</v>
      </c>
      <c r="U564" s="35">
        <v>712888.6</v>
      </c>
      <c r="V564" s="35">
        <v>0.23446900000000001</v>
      </c>
      <c r="W564" s="35">
        <v>2647468</v>
      </c>
      <c r="X564" s="35">
        <v>1424138</v>
      </c>
      <c r="Y564" s="35">
        <v>1223330</v>
      </c>
      <c r="Z564" s="35">
        <v>0.46207500000000001</v>
      </c>
      <c r="AA564" s="35">
        <v>492064.1</v>
      </c>
      <c r="AB564" s="35">
        <v>307912.59999999998</v>
      </c>
      <c r="AC564" s="35">
        <v>184151.5</v>
      </c>
      <c r="AD564" s="35">
        <v>0.37424299999999999</v>
      </c>
      <c r="AE564" s="35">
        <v>529819.4</v>
      </c>
      <c r="AF564" s="35">
        <v>266593.59999999998</v>
      </c>
      <c r="AG564" s="35">
        <v>263225.8</v>
      </c>
      <c r="AH564" s="35">
        <v>0.49682199999999999</v>
      </c>
      <c r="AI564" s="35">
        <v>1085636</v>
      </c>
      <c r="AJ564" s="35">
        <v>125532.3</v>
      </c>
      <c r="AK564" s="35">
        <v>529819.4</v>
      </c>
      <c r="AL564" s="35">
        <v>529819.4</v>
      </c>
      <c r="AM564" s="35">
        <v>529819.4</v>
      </c>
      <c r="AN564" s="35">
        <v>529819.4</v>
      </c>
      <c r="AO564" s="35">
        <v>529819.4</v>
      </c>
      <c r="AP564" s="35">
        <v>529819.4</v>
      </c>
      <c r="AQ564" s="35">
        <v>529819.4</v>
      </c>
      <c r="AR564" s="35">
        <v>529819.4</v>
      </c>
      <c r="AS564" s="35">
        <v>529819.4</v>
      </c>
      <c r="AT564" s="35">
        <v>529819.4</v>
      </c>
      <c r="AU564" s="35">
        <v>492064.1</v>
      </c>
      <c r="AV564" s="35">
        <v>492064.1</v>
      </c>
      <c r="AW564" s="35">
        <v>492064.1</v>
      </c>
      <c r="AX564" s="35">
        <v>492064.1</v>
      </c>
      <c r="AY564" s="35">
        <v>492064.1</v>
      </c>
      <c r="AZ564" s="35">
        <v>492064.1</v>
      </c>
      <c r="BA564" s="35">
        <v>492064.1</v>
      </c>
      <c r="BB564" s="35">
        <v>492064.1</v>
      </c>
      <c r="BC564" s="35">
        <v>492064.1</v>
      </c>
      <c r="BD564" s="35">
        <v>492064.1</v>
      </c>
      <c r="BE564" s="34"/>
    </row>
    <row r="565" spans="1:57" x14ac:dyDescent="0.25">
      <c r="A565" s="35" t="s">
        <v>714</v>
      </c>
      <c r="B565" s="35">
        <v>13524</v>
      </c>
      <c r="C565" s="35">
        <v>0</v>
      </c>
      <c r="D565" s="35">
        <v>0</v>
      </c>
      <c r="E565" s="35">
        <v>0</v>
      </c>
      <c r="F565" s="35">
        <v>0</v>
      </c>
      <c r="G565" s="35">
        <v>0</v>
      </c>
      <c r="H565" s="35">
        <v>0</v>
      </c>
      <c r="I565" s="35">
        <v>0</v>
      </c>
      <c r="J565" s="35">
        <v>0</v>
      </c>
      <c r="K565" s="35">
        <v>0</v>
      </c>
      <c r="L565" s="35">
        <v>0</v>
      </c>
      <c r="M565" s="35" t="s">
        <v>829</v>
      </c>
      <c r="N565" s="35" t="s">
        <v>830</v>
      </c>
      <c r="O565" s="35" t="s">
        <v>2</v>
      </c>
      <c r="P565" s="35">
        <v>13524</v>
      </c>
      <c r="Q565" s="35">
        <v>800000</v>
      </c>
      <c r="R565" s="35">
        <v>28133.48</v>
      </c>
      <c r="S565" s="35">
        <v>1866245</v>
      </c>
      <c r="T565" s="35">
        <v>1422399</v>
      </c>
      <c r="U565" s="35">
        <v>443846</v>
      </c>
      <c r="V565" s="35">
        <v>0.23782800000000001</v>
      </c>
      <c r="W565" s="35">
        <v>1648571</v>
      </c>
      <c r="X565" s="35">
        <v>1096249</v>
      </c>
      <c r="Y565" s="35">
        <v>552322.1</v>
      </c>
      <c r="Z565" s="35">
        <v>0.33503100000000002</v>
      </c>
      <c r="AA565" s="35">
        <v>26027.06</v>
      </c>
      <c r="AB565" s="35">
        <v>26027.06</v>
      </c>
      <c r="AC565" s="35">
        <v>0</v>
      </c>
      <c r="AD565" s="35">
        <v>0</v>
      </c>
      <c r="AE565" s="35">
        <v>35355.589999999997</v>
      </c>
      <c r="AF565" s="35">
        <v>35355.589999999997</v>
      </c>
      <c r="AG565" s="35">
        <v>0</v>
      </c>
      <c r="AH565" s="35">
        <v>0</v>
      </c>
      <c r="AI565" s="35">
        <v>414628.6</v>
      </c>
      <c r="AJ565" s="35">
        <v>-137693</v>
      </c>
      <c r="AK565" s="35">
        <v>35355.589999999997</v>
      </c>
      <c r="AL565" s="35">
        <v>35355.589999999997</v>
      </c>
      <c r="AM565" s="35">
        <v>35355.589999999997</v>
      </c>
      <c r="AN565" s="35">
        <v>35355.589999999997</v>
      </c>
      <c r="AO565" s="35">
        <v>35355.589999999997</v>
      </c>
      <c r="AP565" s="35">
        <v>35355.589999999997</v>
      </c>
      <c r="AQ565" s="35">
        <v>35355.589999999997</v>
      </c>
      <c r="AR565" s="35">
        <v>35355.589999999997</v>
      </c>
      <c r="AS565" s="35">
        <v>35355.589999999997</v>
      </c>
      <c r="AT565" s="35">
        <v>35355.589999999997</v>
      </c>
      <c r="AU565" s="35">
        <v>26027.06</v>
      </c>
      <c r="AV565" s="35">
        <v>26027.06</v>
      </c>
      <c r="AW565" s="35">
        <v>26027.06</v>
      </c>
      <c r="AX565" s="35">
        <v>26027.06</v>
      </c>
      <c r="AY565" s="35">
        <v>26027.06</v>
      </c>
      <c r="AZ565" s="35">
        <v>26027.06</v>
      </c>
      <c r="BA565" s="35">
        <v>26027.06</v>
      </c>
      <c r="BB565" s="35">
        <v>26027.06</v>
      </c>
      <c r="BC565" s="35">
        <v>26027.06</v>
      </c>
      <c r="BD565" s="35">
        <v>26027.06</v>
      </c>
      <c r="BE565" s="34"/>
    </row>
    <row r="566" spans="1:57" x14ac:dyDescent="0.25">
      <c r="A566" s="35" t="s">
        <v>716</v>
      </c>
      <c r="B566" s="35">
        <v>13531</v>
      </c>
      <c r="C566" s="35">
        <v>0</v>
      </c>
      <c r="D566" s="35">
        <v>0</v>
      </c>
      <c r="E566" s="35">
        <v>0</v>
      </c>
      <c r="F566" s="35">
        <v>0</v>
      </c>
      <c r="G566" s="35">
        <v>0</v>
      </c>
      <c r="H566" s="35">
        <v>0</v>
      </c>
      <c r="I566" s="35">
        <v>0</v>
      </c>
      <c r="J566" s="35">
        <v>0</v>
      </c>
      <c r="K566" s="35">
        <v>0</v>
      </c>
      <c r="L566" s="35">
        <v>0</v>
      </c>
      <c r="M566" s="35" t="s">
        <v>829</v>
      </c>
      <c r="N566" s="35" t="s">
        <v>830</v>
      </c>
      <c r="O566" s="35" t="s">
        <v>2</v>
      </c>
      <c r="P566" s="35">
        <v>13531</v>
      </c>
      <c r="Q566" s="35">
        <v>800000</v>
      </c>
      <c r="R566" s="35">
        <v>28133.48</v>
      </c>
      <c r="S566" s="35">
        <v>1634040</v>
      </c>
      <c r="T566" s="35">
        <v>1560079</v>
      </c>
      <c r="U566" s="35">
        <v>73961.710000000006</v>
      </c>
      <c r="V566" s="35">
        <v>4.5262999999999998E-2</v>
      </c>
      <c r="W566" s="35">
        <v>3730245</v>
      </c>
      <c r="X566" s="35">
        <v>3640315</v>
      </c>
      <c r="Y566" s="35">
        <v>89929.9</v>
      </c>
      <c r="Z566" s="35">
        <v>2.4108000000000001E-2</v>
      </c>
      <c r="AA566" s="35">
        <v>172562.3</v>
      </c>
      <c r="AB566" s="35">
        <v>172562.3</v>
      </c>
      <c r="AC566" s="35">
        <v>0</v>
      </c>
      <c r="AD566" s="35">
        <v>0</v>
      </c>
      <c r="AE566" s="35">
        <v>73844.28</v>
      </c>
      <c r="AF566" s="35">
        <v>73844.28</v>
      </c>
      <c r="AG566" s="35">
        <v>0</v>
      </c>
      <c r="AH566" s="35">
        <v>0</v>
      </c>
      <c r="AI566" s="35">
        <v>-47763.6</v>
      </c>
      <c r="AJ566" s="35">
        <v>-137693</v>
      </c>
      <c r="AK566" s="35">
        <v>73844.28</v>
      </c>
      <c r="AL566" s="35">
        <v>73844.28</v>
      </c>
      <c r="AM566" s="35">
        <v>73844.28</v>
      </c>
      <c r="AN566" s="35">
        <v>73844.28</v>
      </c>
      <c r="AO566" s="35">
        <v>73844.28</v>
      </c>
      <c r="AP566" s="35">
        <v>73844.28</v>
      </c>
      <c r="AQ566" s="35">
        <v>73844.28</v>
      </c>
      <c r="AR566" s="35">
        <v>73844.28</v>
      </c>
      <c r="AS566" s="35">
        <v>73844.28</v>
      </c>
      <c r="AT566" s="35">
        <v>73844.28</v>
      </c>
      <c r="AU566" s="35">
        <v>172562.3</v>
      </c>
      <c r="AV566" s="35">
        <v>172562.3</v>
      </c>
      <c r="AW566" s="35">
        <v>172562.3</v>
      </c>
      <c r="AX566" s="35">
        <v>172562.3</v>
      </c>
      <c r="AY566" s="35">
        <v>172562.3</v>
      </c>
      <c r="AZ566" s="35">
        <v>172562.3</v>
      </c>
      <c r="BA566" s="35">
        <v>172562.3</v>
      </c>
      <c r="BB566" s="35">
        <v>172562.3</v>
      </c>
      <c r="BC566" s="35">
        <v>172562.3</v>
      </c>
      <c r="BD566" s="35">
        <v>172562.3</v>
      </c>
      <c r="BE566" s="34"/>
    </row>
    <row r="567" spans="1:57" x14ac:dyDescent="0.25">
      <c r="A567" s="35" t="s">
        <v>717</v>
      </c>
      <c r="B567" s="35">
        <v>13532</v>
      </c>
      <c r="C567" s="35">
        <v>0</v>
      </c>
      <c r="D567" s="35">
        <v>0</v>
      </c>
      <c r="E567" s="35">
        <v>0</v>
      </c>
      <c r="F567" s="35">
        <v>0</v>
      </c>
      <c r="G567" s="35">
        <v>0</v>
      </c>
      <c r="H567" s="35">
        <v>0</v>
      </c>
      <c r="I567" s="35">
        <v>0</v>
      </c>
      <c r="J567" s="35">
        <v>0</v>
      </c>
      <c r="K567" s="35">
        <v>0</v>
      </c>
      <c r="L567" s="35">
        <v>0</v>
      </c>
      <c r="M567" s="35" t="s">
        <v>829</v>
      </c>
      <c r="N567" s="35" t="s">
        <v>830</v>
      </c>
      <c r="O567" s="35" t="s">
        <v>2</v>
      </c>
      <c r="P567" s="35">
        <v>13532</v>
      </c>
      <c r="Q567" s="35">
        <v>800000</v>
      </c>
      <c r="R567" s="35">
        <v>28133.48</v>
      </c>
      <c r="S567" s="35">
        <v>3796625</v>
      </c>
      <c r="T567" s="35">
        <v>3310319</v>
      </c>
      <c r="U567" s="35">
        <v>486305.9</v>
      </c>
      <c r="V567" s="35">
        <v>0.12808900000000001</v>
      </c>
      <c r="W567" s="35">
        <v>5564641</v>
      </c>
      <c r="X567" s="35">
        <v>3976740</v>
      </c>
      <c r="Y567" s="35">
        <v>1587901</v>
      </c>
      <c r="Z567" s="35">
        <v>0.285356</v>
      </c>
      <c r="AA567" s="35">
        <v>33198.11</v>
      </c>
      <c r="AB567" s="35">
        <v>33198.11</v>
      </c>
      <c r="AC567" s="35">
        <v>0</v>
      </c>
      <c r="AD567" s="35">
        <v>0</v>
      </c>
      <c r="AE567" s="35">
        <v>31176.66</v>
      </c>
      <c r="AF567" s="35">
        <v>31176.66</v>
      </c>
      <c r="AG567" s="35">
        <v>0</v>
      </c>
      <c r="AH567" s="35">
        <v>0</v>
      </c>
      <c r="AI567" s="35">
        <v>1400233</v>
      </c>
      <c r="AJ567" s="35">
        <v>-187667</v>
      </c>
      <c r="AK567" s="35">
        <v>31176.66</v>
      </c>
      <c r="AL567" s="35">
        <v>31176.66</v>
      </c>
      <c r="AM567" s="35">
        <v>31176.66</v>
      </c>
      <c r="AN567" s="35">
        <v>31176.66</v>
      </c>
      <c r="AO567" s="35">
        <v>31176.66</v>
      </c>
      <c r="AP567" s="35">
        <v>31176.66</v>
      </c>
      <c r="AQ567" s="35">
        <v>31176.66</v>
      </c>
      <c r="AR567" s="35">
        <v>31176.66</v>
      </c>
      <c r="AS567" s="35">
        <v>31176.66</v>
      </c>
      <c r="AT567" s="35">
        <v>31176.66</v>
      </c>
      <c r="AU567" s="35">
        <v>33198.11</v>
      </c>
      <c r="AV567" s="35">
        <v>33198.11</v>
      </c>
      <c r="AW567" s="35">
        <v>33198.11</v>
      </c>
      <c r="AX567" s="35">
        <v>33198.11</v>
      </c>
      <c r="AY567" s="35">
        <v>33198.11</v>
      </c>
      <c r="AZ567" s="35">
        <v>33198.11</v>
      </c>
      <c r="BA567" s="35">
        <v>33198.11</v>
      </c>
      <c r="BB567" s="35">
        <v>33198.11</v>
      </c>
      <c r="BC567" s="35">
        <v>33198.11</v>
      </c>
      <c r="BD567" s="35">
        <v>33198.11</v>
      </c>
      <c r="BE567" s="34"/>
    </row>
    <row r="568" spans="1:57" x14ac:dyDescent="0.25">
      <c r="A568" s="35" t="s">
        <v>718</v>
      </c>
      <c r="B568" s="35">
        <v>13535</v>
      </c>
      <c r="C568" s="35">
        <v>0</v>
      </c>
      <c r="D568" s="35">
        <v>0</v>
      </c>
      <c r="E568" s="35">
        <v>0</v>
      </c>
      <c r="F568" s="35">
        <v>0</v>
      </c>
      <c r="G568" s="35">
        <v>0</v>
      </c>
      <c r="H568" s="35">
        <v>0</v>
      </c>
      <c r="I568" s="35">
        <v>0</v>
      </c>
      <c r="J568" s="35">
        <v>0</v>
      </c>
      <c r="K568" s="35">
        <v>0</v>
      </c>
      <c r="L568" s="35">
        <v>0</v>
      </c>
      <c r="M568" s="35" t="s">
        <v>829</v>
      </c>
      <c r="N568" s="35" t="s">
        <v>830</v>
      </c>
      <c r="O568" s="35" t="s">
        <v>2</v>
      </c>
      <c r="P568" s="35">
        <v>13535</v>
      </c>
      <c r="Q568" s="35">
        <v>800000</v>
      </c>
      <c r="R568" s="35">
        <v>82524.87</v>
      </c>
      <c r="S568" s="35">
        <v>6690691</v>
      </c>
      <c r="T568" s="35">
        <v>4808894</v>
      </c>
      <c r="U568" s="35">
        <v>1881797</v>
      </c>
      <c r="V568" s="35">
        <v>0.28125600000000001</v>
      </c>
      <c r="W568" s="35">
        <v>4126853</v>
      </c>
      <c r="X568" s="35">
        <v>1000334</v>
      </c>
      <c r="Y568" s="35">
        <v>3126518</v>
      </c>
      <c r="Z568" s="35">
        <v>0.75760400000000006</v>
      </c>
      <c r="AA568" s="35">
        <v>184473</v>
      </c>
      <c r="AB568" s="35">
        <v>184473</v>
      </c>
      <c r="AC568" s="35">
        <v>0</v>
      </c>
      <c r="AD568" s="35">
        <v>0</v>
      </c>
      <c r="AE568" s="35">
        <v>9923.3449999999993</v>
      </c>
      <c r="AF568" s="35">
        <v>9923.3449999999993</v>
      </c>
      <c r="AG568" s="35">
        <v>0</v>
      </c>
      <c r="AH568" s="35">
        <v>0</v>
      </c>
      <c r="AI568" s="35">
        <v>2294157</v>
      </c>
      <c r="AJ568" s="35">
        <v>-832361</v>
      </c>
      <c r="AK568" s="35">
        <v>9923.3449999999993</v>
      </c>
      <c r="AL568" s="35">
        <v>9923.3449999999993</v>
      </c>
      <c r="AM568" s="35">
        <v>9923.3449999999993</v>
      </c>
      <c r="AN568" s="35">
        <v>9923.3449999999993</v>
      </c>
      <c r="AO568" s="35">
        <v>9923.3449999999993</v>
      </c>
      <c r="AP568" s="35">
        <v>9923.3449999999993</v>
      </c>
      <c r="AQ568" s="35">
        <v>9923.3449999999993</v>
      </c>
      <c r="AR568" s="35">
        <v>9923.3449999999993</v>
      </c>
      <c r="AS568" s="35">
        <v>9923.3449999999993</v>
      </c>
      <c r="AT568" s="35">
        <v>9923.3449999999993</v>
      </c>
      <c r="AU568" s="35">
        <v>184473</v>
      </c>
      <c r="AV568" s="35">
        <v>184473</v>
      </c>
      <c r="AW568" s="35">
        <v>184473</v>
      </c>
      <c r="AX568" s="35">
        <v>184473</v>
      </c>
      <c r="AY568" s="35">
        <v>184473</v>
      </c>
      <c r="AZ568" s="35">
        <v>184473</v>
      </c>
      <c r="BA568" s="35">
        <v>184473</v>
      </c>
      <c r="BB568" s="35">
        <v>184473</v>
      </c>
      <c r="BC568" s="35">
        <v>184473</v>
      </c>
      <c r="BD568" s="35">
        <v>184473</v>
      </c>
      <c r="BE568" s="34"/>
    </row>
    <row r="569" spans="1:57" x14ac:dyDescent="0.25">
      <c r="A569" s="35" t="s">
        <v>721</v>
      </c>
      <c r="B569" s="35">
        <v>13541</v>
      </c>
      <c r="C569" s="35">
        <v>0</v>
      </c>
      <c r="D569" s="35">
        <v>0</v>
      </c>
      <c r="E569" s="35">
        <v>0</v>
      </c>
      <c r="F569" s="35">
        <v>0</v>
      </c>
      <c r="G569" s="35">
        <v>0</v>
      </c>
      <c r="H569" s="35">
        <v>0</v>
      </c>
      <c r="I569" s="35">
        <v>0</v>
      </c>
      <c r="J569" s="35">
        <v>0</v>
      </c>
      <c r="K569" s="35">
        <v>0</v>
      </c>
      <c r="L569" s="35">
        <v>0</v>
      </c>
      <c r="M569" s="35" t="s">
        <v>829</v>
      </c>
      <c r="N569" s="35" t="s">
        <v>830</v>
      </c>
      <c r="O569" s="35" t="s">
        <v>2</v>
      </c>
      <c r="P569" s="35">
        <v>13541</v>
      </c>
      <c r="Q569" s="35">
        <v>800000</v>
      </c>
      <c r="R569" s="35">
        <v>35635.74</v>
      </c>
      <c r="S569" s="35">
        <v>3835202</v>
      </c>
      <c r="T569" s="35">
        <v>2529112</v>
      </c>
      <c r="U569" s="35">
        <v>1306090</v>
      </c>
      <c r="V569" s="35">
        <v>0.34055299999999999</v>
      </c>
      <c r="W569" s="35">
        <v>1617517</v>
      </c>
      <c r="X569" s="35">
        <v>699469.4</v>
      </c>
      <c r="Y569" s="35">
        <v>918047.9</v>
      </c>
      <c r="Z569" s="35">
        <v>0.56756600000000001</v>
      </c>
      <c r="AA569" s="35">
        <v>1163.202</v>
      </c>
      <c r="AB569" s="35">
        <v>1163.202</v>
      </c>
      <c r="AC569" s="35">
        <v>0</v>
      </c>
      <c r="AD569" s="35">
        <v>0</v>
      </c>
      <c r="AE569" s="35">
        <v>22.091619999999999</v>
      </c>
      <c r="AF569" s="35">
        <v>22.091619999999999</v>
      </c>
      <c r="AG569" s="35">
        <v>0</v>
      </c>
      <c r="AH569" s="35">
        <v>0</v>
      </c>
      <c r="AI569" s="35">
        <v>551022.1</v>
      </c>
      <c r="AJ569" s="35">
        <v>-367026</v>
      </c>
      <c r="AK569" s="35">
        <v>22.091619999999999</v>
      </c>
      <c r="AL569" s="35">
        <v>22.091619999999999</v>
      </c>
      <c r="AM569" s="35">
        <v>22.091619999999999</v>
      </c>
      <c r="AN569" s="35">
        <v>22.091619999999999</v>
      </c>
      <c r="AO569" s="35">
        <v>22.091619999999999</v>
      </c>
      <c r="AP569" s="35">
        <v>22.091619999999999</v>
      </c>
      <c r="AQ569" s="35">
        <v>22.091619999999999</v>
      </c>
      <c r="AR569" s="35">
        <v>22.091619999999999</v>
      </c>
      <c r="AS569" s="35">
        <v>22.091619999999999</v>
      </c>
      <c r="AT569" s="35">
        <v>22.091619999999999</v>
      </c>
      <c r="AU569" s="35">
        <v>1163.202</v>
      </c>
      <c r="AV569" s="35">
        <v>1163.202</v>
      </c>
      <c r="AW569" s="35">
        <v>1163.202</v>
      </c>
      <c r="AX569" s="35">
        <v>1163.202</v>
      </c>
      <c r="AY569" s="35">
        <v>1163.202</v>
      </c>
      <c r="AZ569" s="35">
        <v>1163.202</v>
      </c>
      <c r="BA569" s="35">
        <v>1163.202</v>
      </c>
      <c r="BB569" s="35">
        <v>1163.202</v>
      </c>
      <c r="BC569" s="35">
        <v>1163.202</v>
      </c>
      <c r="BD569" s="35">
        <v>1163.202</v>
      </c>
      <c r="BE569" s="34"/>
    </row>
    <row r="570" spans="1:57" x14ac:dyDescent="0.25">
      <c r="A570" s="35" t="s">
        <v>584</v>
      </c>
      <c r="B570" s="35">
        <v>13546</v>
      </c>
      <c r="C570" s="35">
        <v>0</v>
      </c>
      <c r="D570" s="35">
        <v>0</v>
      </c>
      <c r="E570" s="35">
        <v>0</v>
      </c>
      <c r="F570" s="35">
        <v>0</v>
      </c>
      <c r="G570" s="35">
        <v>0</v>
      </c>
      <c r="H570" s="35">
        <v>0</v>
      </c>
      <c r="I570" s="35">
        <v>0</v>
      </c>
      <c r="J570" s="35">
        <v>0</v>
      </c>
      <c r="K570" s="35">
        <v>0</v>
      </c>
      <c r="L570" s="35">
        <v>0</v>
      </c>
      <c r="M570" s="35" t="s">
        <v>829</v>
      </c>
      <c r="N570" s="35" t="s">
        <v>830</v>
      </c>
      <c r="O570" s="35" t="s">
        <v>2</v>
      </c>
      <c r="P570" s="35">
        <v>13546</v>
      </c>
      <c r="Q570" s="35">
        <v>800000</v>
      </c>
      <c r="R570" s="35">
        <v>28133.48</v>
      </c>
      <c r="S570" s="35">
        <v>3250224</v>
      </c>
      <c r="T570" s="35">
        <v>2799026</v>
      </c>
      <c r="U570" s="35">
        <v>451198</v>
      </c>
      <c r="V570" s="35">
        <v>0.138821</v>
      </c>
      <c r="W570" s="35">
        <v>5377467</v>
      </c>
      <c r="X570" s="35">
        <v>4449312</v>
      </c>
      <c r="Y570" s="35">
        <v>928154.3</v>
      </c>
      <c r="Z570" s="35">
        <v>0.172601</v>
      </c>
      <c r="AA570" s="35">
        <v>350719.4</v>
      </c>
      <c r="AB570" s="35">
        <v>349427.4</v>
      </c>
      <c r="AC570" s="35">
        <v>1292.0609999999999</v>
      </c>
      <c r="AD570" s="35">
        <v>3.6840000000000002E-3</v>
      </c>
      <c r="AE570" s="35">
        <v>132622</v>
      </c>
      <c r="AF570" s="35">
        <v>122043.3</v>
      </c>
      <c r="AG570" s="35">
        <v>10578.71</v>
      </c>
      <c r="AH570" s="35">
        <v>7.9766000000000004E-2</v>
      </c>
      <c r="AI570" s="35">
        <v>756861.8</v>
      </c>
      <c r="AJ570" s="35">
        <v>-160714</v>
      </c>
      <c r="AK570" s="35">
        <v>132622</v>
      </c>
      <c r="AL570" s="35">
        <v>132622</v>
      </c>
      <c r="AM570" s="35">
        <v>132622</v>
      </c>
      <c r="AN570" s="35">
        <v>132622</v>
      </c>
      <c r="AO570" s="35">
        <v>132622</v>
      </c>
      <c r="AP570" s="35">
        <v>132622</v>
      </c>
      <c r="AQ570" s="35">
        <v>132622</v>
      </c>
      <c r="AR570" s="35">
        <v>132622</v>
      </c>
      <c r="AS570" s="35">
        <v>132622</v>
      </c>
      <c r="AT570" s="35">
        <v>132622</v>
      </c>
      <c r="AU570" s="35">
        <v>350719.4</v>
      </c>
      <c r="AV570" s="35">
        <v>350719.4</v>
      </c>
      <c r="AW570" s="35">
        <v>350719.4</v>
      </c>
      <c r="AX570" s="35">
        <v>350719.4</v>
      </c>
      <c r="AY570" s="35">
        <v>350719.4</v>
      </c>
      <c r="AZ570" s="35">
        <v>350719.4</v>
      </c>
      <c r="BA570" s="35">
        <v>350719.4</v>
      </c>
      <c r="BB570" s="35">
        <v>350719.4</v>
      </c>
      <c r="BC570" s="35">
        <v>350719.4</v>
      </c>
      <c r="BD570" s="35">
        <v>350719.4</v>
      </c>
      <c r="BE570" s="34"/>
    </row>
    <row r="571" spans="1:57" x14ac:dyDescent="0.25">
      <c r="A571" s="35" t="s">
        <v>585</v>
      </c>
      <c r="B571" s="35">
        <v>13547</v>
      </c>
      <c r="C571" s="35">
        <v>0</v>
      </c>
      <c r="D571" s="35">
        <v>0</v>
      </c>
      <c r="E571" s="35">
        <v>0</v>
      </c>
      <c r="F571" s="35">
        <v>0</v>
      </c>
      <c r="G571" s="35">
        <v>0</v>
      </c>
      <c r="H571" s="35">
        <v>0</v>
      </c>
      <c r="I571" s="35">
        <v>0</v>
      </c>
      <c r="J571" s="35">
        <v>0</v>
      </c>
      <c r="K571" s="35">
        <v>0</v>
      </c>
      <c r="L571" s="35">
        <v>0</v>
      </c>
      <c r="M571" s="35" t="s">
        <v>829</v>
      </c>
      <c r="N571" s="35" t="s">
        <v>830</v>
      </c>
      <c r="O571" s="35" t="s">
        <v>2</v>
      </c>
      <c r="P571" s="35">
        <v>13547</v>
      </c>
      <c r="Q571" s="35">
        <v>800000</v>
      </c>
      <c r="R571" s="35">
        <v>28133.48</v>
      </c>
      <c r="S571" s="35">
        <v>2582209</v>
      </c>
      <c r="T571" s="35">
        <v>2433543</v>
      </c>
      <c r="U571" s="35">
        <v>148665.70000000001</v>
      </c>
      <c r="V571" s="35">
        <v>5.7572999999999999E-2</v>
      </c>
      <c r="W571" s="35">
        <v>3920123</v>
      </c>
      <c r="X571" s="35">
        <v>3633617</v>
      </c>
      <c r="Y571" s="35">
        <v>286506</v>
      </c>
      <c r="Z571" s="35">
        <v>7.3085999999999998E-2</v>
      </c>
      <c r="AA571" s="35">
        <v>462650.5</v>
      </c>
      <c r="AB571" s="35">
        <v>420136.3</v>
      </c>
      <c r="AC571" s="35">
        <v>42514.25</v>
      </c>
      <c r="AD571" s="35">
        <v>9.1893000000000002E-2</v>
      </c>
      <c r="AE571" s="35">
        <v>729908.3</v>
      </c>
      <c r="AF571" s="35">
        <v>656704.6</v>
      </c>
      <c r="AG571" s="35">
        <v>73203.69</v>
      </c>
      <c r="AH571" s="35">
        <v>0.10029200000000001</v>
      </c>
      <c r="AI571" s="35">
        <v>71106.559999999998</v>
      </c>
      <c r="AJ571" s="35">
        <v>-142196</v>
      </c>
      <c r="AK571" s="35">
        <v>729908.3</v>
      </c>
      <c r="AL571" s="35">
        <v>729908.3</v>
      </c>
      <c r="AM571" s="35">
        <v>729908.3</v>
      </c>
      <c r="AN571" s="35">
        <v>729908.3</v>
      </c>
      <c r="AO571" s="35">
        <v>729908.3</v>
      </c>
      <c r="AP571" s="35">
        <v>729908.3</v>
      </c>
      <c r="AQ571" s="35">
        <v>729908.3</v>
      </c>
      <c r="AR571" s="35">
        <v>729908.3</v>
      </c>
      <c r="AS571" s="35">
        <v>729908.3</v>
      </c>
      <c r="AT571" s="35">
        <v>729908.3</v>
      </c>
      <c r="AU571" s="35">
        <v>462650.5</v>
      </c>
      <c r="AV571" s="35">
        <v>462650.5</v>
      </c>
      <c r="AW571" s="35">
        <v>462650.5</v>
      </c>
      <c r="AX571" s="35">
        <v>462650.5</v>
      </c>
      <c r="AY571" s="35">
        <v>462650.5</v>
      </c>
      <c r="AZ571" s="35">
        <v>462650.5</v>
      </c>
      <c r="BA571" s="35">
        <v>462650.5</v>
      </c>
      <c r="BB571" s="35">
        <v>462650.5</v>
      </c>
      <c r="BC571" s="35">
        <v>462650.5</v>
      </c>
      <c r="BD571" s="35">
        <v>462650.5</v>
      </c>
      <c r="BE571" s="34"/>
    </row>
    <row r="572" spans="1:57" x14ac:dyDescent="0.25">
      <c r="A572" s="35" t="s">
        <v>723</v>
      </c>
      <c r="B572" s="35">
        <v>13551</v>
      </c>
      <c r="C572" s="35">
        <v>0</v>
      </c>
      <c r="D572" s="35">
        <v>0</v>
      </c>
      <c r="E572" s="35">
        <v>0</v>
      </c>
      <c r="F572" s="35">
        <v>0</v>
      </c>
      <c r="G572" s="35">
        <v>0</v>
      </c>
      <c r="H572" s="35">
        <v>0</v>
      </c>
      <c r="I572" s="35">
        <v>0</v>
      </c>
      <c r="J572" s="35">
        <v>0</v>
      </c>
      <c r="K572" s="35">
        <v>0</v>
      </c>
      <c r="L572" s="35">
        <v>0</v>
      </c>
      <c r="M572" s="35" t="s">
        <v>829</v>
      </c>
      <c r="N572" s="35" t="s">
        <v>830</v>
      </c>
      <c r="O572" s="35" t="s">
        <v>2</v>
      </c>
      <c r="P572" s="35">
        <v>13551</v>
      </c>
      <c r="Q572" s="35">
        <v>800000</v>
      </c>
      <c r="R572" s="35">
        <v>28133.48</v>
      </c>
      <c r="S572" s="35">
        <v>8396.6669999999995</v>
      </c>
      <c r="T572" s="35">
        <v>8396.6669999999995</v>
      </c>
      <c r="U572" s="35">
        <v>0</v>
      </c>
      <c r="V572" s="35">
        <v>0</v>
      </c>
      <c r="W572" s="35">
        <v>4976.7389999999996</v>
      </c>
      <c r="X572" s="35">
        <v>4976.7389999999996</v>
      </c>
      <c r="Y572" s="35">
        <v>0</v>
      </c>
      <c r="Z572" s="35">
        <v>0</v>
      </c>
      <c r="AA572" s="35">
        <v>950.96489999999994</v>
      </c>
      <c r="AB572" s="35">
        <v>950.96489999999994</v>
      </c>
      <c r="AC572" s="35">
        <v>0</v>
      </c>
      <c r="AD572" s="35">
        <v>0</v>
      </c>
      <c r="AE572" s="35">
        <v>176.82239999999999</v>
      </c>
      <c r="AF572" s="35">
        <v>176.82239999999999</v>
      </c>
      <c r="AG572" s="35">
        <v>0</v>
      </c>
      <c r="AH572" s="35">
        <v>0</v>
      </c>
      <c r="AI572" s="35">
        <v>-137693</v>
      </c>
      <c r="AJ572" s="35">
        <v>-137693</v>
      </c>
      <c r="AK572" s="35">
        <v>176.82239999999999</v>
      </c>
      <c r="AL572" s="35">
        <v>176.82239999999999</v>
      </c>
      <c r="AM572" s="35">
        <v>176.82239999999999</v>
      </c>
      <c r="AN572" s="35">
        <v>176.82239999999999</v>
      </c>
      <c r="AO572" s="35">
        <v>176.82239999999999</v>
      </c>
      <c r="AP572" s="35">
        <v>176.82239999999999</v>
      </c>
      <c r="AQ572" s="35">
        <v>176.82239999999999</v>
      </c>
      <c r="AR572" s="35">
        <v>176.82239999999999</v>
      </c>
      <c r="AS572" s="35">
        <v>176.82239999999999</v>
      </c>
      <c r="AT572" s="35">
        <v>176.82239999999999</v>
      </c>
      <c r="AU572" s="35">
        <v>950.96489999999994</v>
      </c>
      <c r="AV572" s="35">
        <v>950.96489999999994</v>
      </c>
      <c r="AW572" s="35">
        <v>950.96489999999994</v>
      </c>
      <c r="AX572" s="35">
        <v>950.96489999999994</v>
      </c>
      <c r="AY572" s="35">
        <v>950.96489999999994</v>
      </c>
      <c r="AZ572" s="35">
        <v>950.96489999999994</v>
      </c>
      <c r="BA572" s="35">
        <v>950.96489999999994</v>
      </c>
      <c r="BB572" s="35">
        <v>950.96489999999994</v>
      </c>
      <c r="BC572" s="35">
        <v>950.96489999999994</v>
      </c>
      <c r="BD572" s="35">
        <v>950.96489999999994</v>
      </c>
      <c r="BE572" s="34"/>
    </row>
    <row r="573" spans="1:57" x14ac:dyDescent="0.25">
      <c r="A573" s="35" t="s">
        <v>724</v>
      </c>
      <c r="B573" s="35">
        <v>13552</v>
      </c>
      <c r="C573" s="35">
        <v>0</v>
      </c>
      <c r="D573" s="35">
        <v>0</v>
      </c>
      <c r="E573" s="35">
        <v>0</v>
      </c>
      <c r="F573" s="35">
        <v>0</v>
      </c>
      <c r="G573" s="35">
        <v>0</v>
      </c>
      <c r="H573" s="35">
        <v>0</v>
      </c>
      <c r="I573" s="35">
        <v>0</v>
      </c>
      <c r="J573" s="35">
        <v>0</v>
      </c>
      <c r="K573" s="35">
        <v>0</v>
      </c>
      <c r="L573" s="35">
        <v>0</v>
      </c>
      <c r="M573" s="35" t="s">
        <v>829</v>
      </c>
      <c r="N573" s="35" t="s">
        <v>830</v>
      </c>
      <c r="O573" s="35" t="s">
        <v>2</v>
      </c>
      <c r="P573" s="35">
        <v>13552</v>
      </c>
      <c r="Q573" s="35">
        <v>800000</v>
      </c>
      <c r="R573" s="35">
        <v>28133.48</v>
      </c>
      <c r="S573" s="35">
        <v>498858.9</v>
      </c>
      <c r="T573" s="35">
        <v>498858.9</v>
      </c>
      <c r="U573" s="35">
        <v>0</v>
      </c>
      <c r="V573" s="35">
        <v>0</v>
      </c>
      <c r="W573" s="35">
        <v>1342310</v>
      </c>
      <c r="X573" s="35">
        <v>1342310</v>
      </c>
      <c r="Y573" s="35">
        <v>0</v>
      </c>
      <c r="Z573" s="35">
        <v>0</v>
      </c>
      <c r="AA573" s="35">
        <v>115891.9</v>
      </c>
      <c r="AB573" s="35">
        <v>115891.9</v>
      </c>
      <c r="AC573" s="35">
        <v>0</v>
      </c>
      <c r="AD573" s="35">
        <v>0</v>
      </c>
      <c r="AE573" s="35">
        <v>326788.40000000002</v>
      </c>
      <c r="AF573" s="35">
        <v>326788.40000000002</v>
      </c>
      <c r="AG573" s="35">
        <v>0</v>
      </c>
      <c r="AH573" s="35">
        <v>0</v>
      </c>
      <c r="AI573" s="35">
        <v>-137693</v>
      </c>
      <c r="AJ573" s="35">
        <v>-137693</v>
      </c>
      <c r="AK573" s="35">
        <v>326788.40000000002</v>
      </c>
      <c r="AL573" s="35">
        <v>326788.40000000002</v>
      </c>
      <c r="AM573" s="35">
        <v>326788.40000000002</v>
      </c>
      <c r="AN573" s="35">
        <v>326788.40000000002</v>
      </c>
      <c r="AO573" s="35">
        <v>326788.40000000002</v>
      </c>
      <c r="AP573" s="35">
        <v>326788.40000000002</v>
      </c>
      <c r="AQ573" s="35">
        <v>326788.40000000002</v>
      </c>
      <c r="AR573" s="35">
        <v>326788.40000000002</v>
      </c>
      <c r="AS573" s="35">
        <v>326788.40000000002</v>
      </c>
      <c r="AT573" s="35">
        <v>326788.40000000002</v>
      </c>
      <c r="AU573" s="35">
        <v>115891.9</v>
      </c>
      <c r="AV573" s="35">
        <v>115891.9</v>
      </c>
      <c r="AW573" s="35">
        <v>115891.9</v>
      </c>
      <c r="AX573" s="35">
        <v>115891.9</v>
      </c>
      <c r="AY573" s="35">
        <v>115891.9</v>
      </c>
      <c r="AZ573" s="35">
        <v>115891.9</v>
      </c>
      <c r="BA573" s="35">
        <v>115891.9</v>
      </c>
      <c r="BB573" s="35">
        <v>115891.9</v>
      </c>
      <c r="BC573" s="35">
        <v>115891.9</v>
      </c>
      <c r="BD573" s="35">
        <v>115891.9</v>
      </c>
      <c r="BE573" s="34"/>
    </row>
    <row r="574" spans="1:57" x14ac:dyDescent="0.25">
      <c r="A574" s="35" t="s">
        <v>725</v>
      </c>
      <c r="B574" s="35">
        <v>13553</v>
      </c>
      <c r="C574" s="35">
        <v>0</v>
      </c>
      <c r="D574" s="35">
        <v>0</v>
      </c>
      <c r="E574" s="35">
        <v>0</v>
      </c>
      <c r="F574" s="35">
        <v>0</v>
      </c>
      <c r="G574" s="35">
        <v>0</v>
      </c>
      <c r="H574" s="35">
        <v>0</v>
      </c>
      <c r="I574" s="35">
        <v>0</v>
      </c>
      <c r="J574" s="35">
        <v>0</v>
      </c>
      <c r="K574" s="35">
        <v>0</v>
      </c>
      <c r="L574" s="35">
        <v>0</v>
      </c>
      <c r="M574" s="35" t="s">
        <v>829</v>
      </c>
      <c r="N574" s="35" t="s">
        <v>830</v>
      </c>
      <c r="O574" s="35" t="s">
        <v>2</v>
      </c>
      <c r="P574" s="35">
        <v>13553</v>
      </c>
      <c r="Q574" s="35">
        <v>800000</v>
      </c>
      <c r="R574" s="35">
        <v>28133.48</v>
      </c>
      <c r="S574" s="35">
        <v>3369.9560000000001</v>
      </c>
      <c r="T574" s="35">
        <v>3369.9560000000001</v>
      </c>
      <c r="U574" s="35">
        <v>0</v>
      </c>
      <c r="V574" s="35">
        <v>0</v>
      </c>
      <c r="W574" s="35">
        <v>481.11360000000002</v>
      </c>
      <c r="X574" s="35">
        <v>481.11360000000002</v>
      </c>
      <c r="Y574" s="35">
        <v>0</v>
      </c>
      <c r="Z574" s="35">
        <v>0</v>
      </c>
      <c r="AA574" s="35">
        <v>23.68421</v>
      </c>
      <c r="AB574" s="35">
        <v>23.68421</v>
      </c>
      <c r="AC574" s="35">
        <v>0</v>
      </c>
      <c r="AD574" s="35">
        <v>0</v>
      </c>
      <c r="AE574" s="35">
        <v>7.4650949999999998</v>
      </c>
      <c r="AF574" s="35">
        <v>7.4650949999999998</v>
      </c>
      <c r="AG574" s="35">
        <v>0</v>
      </c>
      <c r="AH574" s="35">
        <v>0</v>
      </c>
      <c r="AI574" s="35">
        <v>-137693</v>
      </c>
      <c r="AJ574" s="35">
        <v>-137693</v>
      </c>
      <c r="AK574" s="35">
        <v>7.4650949999999998</v>
      </c>
      <c r="AL574" s="35">
        <v>7.4650949999999998</v>
      </c>
      <c r="AM574" s="35">
        <v>7.4650949999999998</v>
      </c>
      <c r="AN574" s="35">
        <v>7.4650949999999998</v>
      </c>
      <c r="AO574" s="35">
        <v>7.4650949999999998</v>
      </c>
      <c r="AP574" s="35">
        <v>7.4650949999999998</v>
      </c>
      <c r="AQ574" s="35">
        <v>7.4650949999999998</v>
      </c>
      <c r="AR574" s="35">
        <v>7.4650949999999998</v>
      </c>
      <c r="AS574" s="35">
        <v>7.4650949999999998</v>
      </c>
      <c r="AT574" s="35">
        <v>7.4650949999999998</v>
      </c>
      <c r="AU574" s="35">
        <v>23.68421</v>
      </c>
      <c r="AV574" s="35">
        <v>23.68421</v>
      </c>
      <c r="AW574" s="35">
        <v>23.68421</v>
      </c>
      <c r="AX574" s="35">
        <v>23.68421</v>
      </c>
      <c r="AY574" s="35">
        <v>23.68421</v>
      </c>
      <c r="AZ574" s="35">
        <v>23.68421</v>
      </c>
      <c r="BA574" s="35">
        <v>23.68421</v>
      </c>
      <c r="BB574" s="35">
        <v>23.68421</v>
      </c>
      <c r="BC574" s="35">
        <v>23.68421</v>
      </c>
      <c r="BD574" s="35">
        <v>23.68421</v>
      </c>
      <c r="BE574" s="34"/>
    </row>
    <row r="575" spans="1:57" x14ac:dyDescent="0.25">
      <c r="A575" s="35" t="s">
        <v>874</v>
      </c>
      <c r="B575" s="35">
        <v>13554</v>
      </c>
      <c r="C575" s="35">
        <v>0</v>
      </c>
      <c r="D575" s="35">
        <v>0</v>
      </c>
      <c r="E575" s="35">
        <v>0</v>
      </c>
      <c r="F575" s="35">
        <v>0</v>
      </c>
      <c r="G575" s="35">
        <v>0</v>
      </c>
      <c r="H575" s="35">
        <v>0</v>
      </c>
      <c r="I575" s="35">
        <v>0</v>
      </c>
      <c r="J575" s="35">
        <v>0</v>
      </c>
      <c r="K575" s="35">
        <v>0</v>
      </c>
      <c r="L575" s="35">
        <v>0</v>
      </c>
      <c r="M575" s="35" t="s">
        <v>829</v>
      </c>
      <c r="N575" s="35" t="s">
        <v>830</v>
      </c>
      <c r="O575" s="35" t="s">
        <v>2</v>
      </c>
      <c r="P575" s="35">
        <v>13554</v>
      </c>
      <c r="Q575" s="35">
        <v>800000</v>
      </c>
      <c r="R575" s="35">
        <v>28133.48</v>
      </c>
      <c r="S575" s="35">
        <v>575.48249999999996</v>
      </c>
      <c r="T575" s="35">
        <v>575.48249999999996</v>
      </c>
      <c r="U575" s="35">
        <v>0</v>
      </c>
      <c r="V575" s="35">
        <v>0</v>
      </c>
      <c r="W575" s="35">
        <v>163.8954</v>
      </c>
      <c r="X575" s="35">
        <v>163.8954</v>
      </c>
      <c r="Y575" s="35">
        <v>0</v>
      </c>
      <c r="Z575" s="35">
        <v>0</v>
      </c>
      <c r="AA575" s="35">
        <v>0</v>
      </c>
      <c r="AB575" s="35">
        <v>0</v>
      </c>
      <c r="AC575" s="35">
        <v>0</v>
      </c>
      <c r="AD575" s="35">
        <v>0</v>
      </c>
      <c r="AE575" s="35">
        <v>0</v>
      </c>
      <c r="AF575" s="35">
        <v>0</v>
      </c>
      <c r="AG575" s="35">
        <v>0</v>
      </c>
      <c r="AH575" s="35">
        <v>0</v>
      </c>
      <c r="AI575" s="35">
        <v>-137693</v>
      </c>
      <c r="AJ575" s="35">
        <v>-137693</v>
      </c>
      <c r="AK575" s="35">
        <v>0</v>
      </c>
      <c r="AL575" s="35">
        <v>0</v>
      </c>
      <c r="AM575" s="35">
        <v>0</v>
      </c>
      <c r="AN575" s="35">
        <v>0</v>
      </c>
      <c r="AO575" s="35">
        <v>0</v>
      </c>
      <c r="AP575" s="35">
        <v>0</v>
      </c>
      <c r="AQ575" s="35">
        <v>0</v>
      </c>
      <c r="AR575" s="35">
        <v>0</v>
      </c>
      <c r="AS575" s="35">
        <v>0</v>
      </c>
      <c r="AT575" s="35">
        <v>0</v>
      </c>
      <c r="AU575" s="35">
        <v>0</v>
      </c>
      <c r="AV575" s="35">
        <v>0</v>
      </c>
      <c r="AW575" s="35">
        <v>0</v>
      </c>
      <c r="AX575" s="35">
        <v>0</v>
      </c>
      <c r="AY575" s="35">
        <v>0</v>
      </c>
      <c r="AZ575" s="35">
        <v>0</v>
      </c>
      <c r="BA575" s="35">
        <v>0</v>
      </c>
      <c r="BB575" s="35">
        <v>0</v>
      </c>
      <c r="BC575" s="35">
        <v>0</v>
      </c>
      <c r="BD575" s="35">
        <v>0</v>
      </c>
      <c r="BE575" s="34"/>
    </row>
    <row r="576" spans="1:57" x14ac:dyDescent="0.25">
      <c r="A576" s="35" t="s">
        <v>875</v>
      </c>
      <c r="B576" s="35">
        <v>13560</v>
      </c>
      <c r="C576" s="35">
        <v>0</v>
      </c>
      <c r="D576" s="35">
        <v>0</v>
      </c>
      <c r="E576" s="35">
        <v>0</v>
      </c>
      <c r="F576" s="35">
        <v>0</v>
      </c>
      <c r="G576" s="35">
        <v>0</v>
      </c>
      <c r="H576" s="35">
        <v>0</v>
      </c>
      <c r="I576" s="35">
        <v>0</v>
      </c>
      <c r="J576" s="35">
        <v>0</v>
      </c>
      <c r="K576" s="35">
        <v>0</v>
      </c>
      <c r="L576" s="35">
        <v>0</v>
      </c>
      <c r="M576" s="35" t="s">
        <v>829</v>
      </c>
      <c r="N576" s="35" t="s">
        <v>830</v>
      </c>
      <c r="O576" s="35" t="s">
        <v>2</v>
      </c>
      <c r="P576" s="35">
        <v>13560</v>
      </c>
      <c r="Q576" s="35">
        <v>800000</v>
      </c>
      <c r="R576" s="35">
        <v>28133.48</v>
      </c>
      <c r="S576" s="35">
        <v>25456.54</v>
      </c>
      <c r="T576" s="35">
        <v>25456.54</v>
      </c>
      <c r="U576" s="35">
        <v>0</v>
      </c>
      <c r="V576" s="35">
        <v>0</v>
      </c>
      <c r="W576" s="35">
        <v>606.73509999999999</v>
      </c>
      <c r="X576" s="35">
        <v>606.73509999999999</v>
      </c>
      <c r="Y576" s="35">
        <v>0</v>
      </c>
      <c r="Z576" s="35">
        <v>0</v>
      </c>
      <c r="AA576" s="35">
        <v>0</v>
      </c>
      <c r="AB576" s="35">
        <v>0</v>
      </c>
      <c r="AC576" s="35">
        <v>0</v>
      </c>
      <c r="AD576" s="35">
        <v>0</v>
      </c>
      <c r="AE576" s="35">
        <v>0</v>
      </c>
      <c r="AF576" s="35">
        <v>0</v>
      </c>
      <c r="AG576" s="35">
        <v>0</v>
      </c>
      <c r="AH576" s="35">
        <v>0</v>
      </c>
      <c r="AI576" s="35">
        <v>-137693</v>
      </c>
      <c r="AJ576" s="35">
        <v>-137693</v>
      </c>
      <c r="AK576" s="35">
        <v>0</v>
      </c>
      <c r="AL576" s="35">
        <v>0</v>
      </c>
      <c r="AM576" s="35">
        <v>0</v>
      </c>
      <c r="AN576" s="35">
        <v>0</v>
      </c>
      <c r="AO576" s="35">
        <v>0</v>
      </c>
      <c r="AP576" s="35">
        <v>0</v>
      </c>
      <c r="AQ576" s="35">
        <v>0</v>
      </c>
      <c r="AR576" s="35">
        <v>0</v>
      </c>
      <c r="AS576" s="35">
        <v>0</v>
      </c>
      <c r="AT576" s="35">
        <v>0</v>
      </c>
      <c r="AU576" s="35">
        <v>0</v>
      </c>
      <c r="AV576" s="35">
        <v>0</v>
      </c>
      <c r="AW576" s="35">
        <v>0</v>
      </c>
      <c r="AX576" s="35">
        <v>0</v>
      </c>
      <c r="AY576" s="35">
        <v>0</v>
      </c>
      <c r="AZ576" s="35">
        <v>0</v>
      </c>
      <c r="BA576" s="35">
        <v>0</v>
      </c>
      <c r="BB576" s="35">
        <v>0</v>
      </c>
      <c r="BC576" s="35">
        <v>0</v>
      </c>
      <c r="BD576" s="35">
        <v>0</v>
      </c>
      <c r="BE576" s="34"/>
    </row>
    <row r="577" spans="1:57" x14ac:dyDescent="0.25">
      <c r="A577" s="35" t="s">
        <v>876</v>
      </c>
      <c r="B577" s="35">
        <v>13562</v>
      </c>
      <c r="C577" s="35">
        <v>0</v>
      </c>
      <c r="D577" s="35">
        <v>0</v>
      </c>
      <c r="E577" s="35">
        <v>0</v>
      </c>
      <c r="F577" s="35">
        <v>0</v>
      </c>
      <c r="G577" s="35">
        <v>0</v>
      </c>
      <c r="H577" s="35">
        <v>0</v>
      </c>
      <c r="I577" s="35">
        <v>0</v>
      </c>
      <c r="J577" s="35">
        <v>0</v>
      </c>
      <c r="K577" s="35">
        <v>0</v>
      </c>
      <c r="L577" s="35">
        <v>0</v>
      </c>
      <c r="M577" s="35" t="s">
        <v>829</v>
      </c>
      <c r="N577" s="35" t="s">
        <v>830</v>
      </c>
      <c r="O577" s="35" t="s">
        <v>2</v>
      </c>
      <c r="P577" s="35">
        <v>13562</v>
      </c>
      <c r="Q577" s="35">
        <v>800000</v>
      </c>
      <c r="R577" s="35">
        <v>28133.48</v>
      </c>
      <c r="S577" s="35">
        <v>109.8246</v>
      </c>
      <c r="T577" s="35">
        <v>109.8246</v>
      </c>
      <c r="U577" s="35">
        <v>0</v>
      </c>
      <c r="V577" s="35">
        <v>0</v>
      </c>
      <c r="W577" s="35">
        <v>4408.482</v>
      </c>
      <c r="X577" s="35">
        <v>4408.482</v>
      </c>
      <c r="Y577" s="35">
        <v>0</v>
      </c>
      <c r="Z577" s="35">
        <v>0</v>
      </c>
      <c r="AA577" s="35">
        <v>0</v>
      </c>
      <c r="AB577" s="35">
        <v>0</v>
      </c>
      <c r="AC577" s="35">
        <v>0</v>
      </c>
      <c r="AD577" s="35">
        <v>0</v>
      </c>
      <c r="AE577" s="35">
        <v>0</v>
      </c>
      <c r="AF577" s="35">
        <v>0</v>
      </c>
      <c r="AG577" s="35">
        <v>0</v>
      </c>
      <c r="AH577" s="35">
        <v>0</v>
      </c>
      <c r="AI577" s="35">
        <v>-137693</v>
      </c>
      <c r="AJ577" s="35">
        <v>-137693</v>
      </c>
      <c r="AK577" s="35">
        <v>0</v>
      </c>
      <c r="AL577" s="35">
        <v>0</v>
      </c>
      <c r="AM577" s="35">
        <v>0</v>
      </c>
      <c r="AN577" s="35">
        <v>0</v>
      </c>
      <c r="AO577" s="35">
        <v>0</v>
      </c>
      <c r="AP577" s="35">
        <v>0</v>
      </c>
      <c r="AQ577" s="35">
        <v>0</v>
      </c>
      <c r="AR577" s="35">
        <v>0</v>
      </c>
      <c r="AS577" s="35">
        <v>0</v>
      </c>
      <c r="AT577" s="35">
        <v>0</v>
      </c>
      <c r="AU577" s="35">
        <v>0</v>
      </c>
      <c r="AV577" s="35">
        <v>0</v>
      </c>
      <c r="AW577" s="35">
        <v>0</v>
      </c>
      <c r="AX577" s="35">
        <v>0</v>
      </c>
      <c r="AY577" s="35">
        <v>0</v>
      </c>
      <c r="AZ577" s="35">
        <v>0</v>
      </c>
      <c r="BA577" s="35">
        <v>0</v>
      </c>
      <c r="BB577" s="35">
        <v>0</v>
      </c>
      <c r="BC577" s="35">
        <v>0</v>
      </c>
      <c r="BD577" s="35">
        <v>0</v>
      </c>
      <c r="BE577" s="34"/>
    </row>
    <row r="578" spans="1:57" x14ac:dyDescent="0.25">
      <c r="A578" s="35" t="s">
        <v>877</v>
      </c>
      <c r="B578" s="35">
        <v>13563</v>
      </c>
      <c r="C578" s="35">
        <v>0</v>
      </c>
      <c r="D578" s="35">
        <v>0</v>
      </c>
      <c r="E578" s="35">
        <v>0</v>
      </c>
      <c r="F578" s="35">
        <v>0</v>
      </c>
      <c r="G578" s="35">
        <v>0</v>
      </c>
      <c r="H578" s="35">
        <v>0</v>
      </c>
      <c r="I578" s="35">
        <v>0</v>
      </c>
      <c r="J578" s="35">
        <v>0</v>
      </c>
      <c r="K578" s="35">
        <v>0</v>
      </c>
      <c r="L578" s="35">
        <v>0</v>
      </c>
      <c r="M578" s="35" t="s">
        <v>829</v>
      </c>
      <c r="N578" s="35" t="s">
        <v>830</v>
      </c>
      <c r="O578" s="35" t="s">
        <v>2</v>
      </c>
      <c r="P578" s="35">
        <v>13563</v>
      </c>
      <c r="Q578" s="35">
        <v>800000</v>
      </c>
      <c r="R578" s="35">
        <v>28133.48</v>
      </c>
      <c r="S578" s="35">
        <v>1676.8420000000001</v>
      </c>
      <c r="T578" s="35">
        <v>1676.8420000000001</v>
      </c>
      <c r="U578" s="35">
        <v>0</v>
      </c>
      <c r="V578" s="35">
        <v>0</v>
      </c>
      <c r="W578" s="35">
        <v>153.74539999999999</v>
      </c>
      <c r="X578" s="35">
        <v>153.74539999999999</v>
      </c>
      <c r="Y578" s="35">
        <v>0</v>
      </c>
      <c r="Z578" s="35">
        <v>0</v>
      </c>
      <c r="AA578" s="35">
        <v>0</v>
      </c>
      <c r="AB578" s="35">
        <v>0</v>
      </c>
      <c r="AC578" s="35">
        <v>0</v>
      </c>
      <c r="AD578" s="35">
        <v>0</v>
      </c>
      <c r="AE578" s="35">
        <v>0</v>
      </c>
      <c r="AF578" s="35">
        <v>0</v>
      </c>
      <c r="AG578" s="35">
        <v>0</v>
      </c>
      <c r="AH578" s="35">
        <v>0</v>
      </c>
      <c r="AI578" s="35">
        <v>-137693</v>
      </c>
      <c r="AJ578" s="35">
        <v>-137693</v>
      </c>
      <c r="AK578" s="35">
        <v>0</v>
      </c>
      <c r="AL578" s="35">
        <v>0</v>
      </c>
      <c r="AM578" s="35">
        <v>0</v>
      </c>
      <c r="AN578" s="35">
        <v>0</v>
      </c>
      <c r="AO578" s="35">
        <v>0</v>
      </c>
      <c r="AP578" s="35">
        <v>0</v>
      </c>
      <c r="AQ578" s="35">
        <v>0</v>
      </c>
      <c r="AR578" s="35">
        <v>0</v>
      </c>
      <c r="AS578" s="35">
        <v>0</v>
      </c>
      <c r="AT578" s="35">
        <v>0</v>
      </c>
      <c r="AU578" s="35">
        <v>0</v>
      </c>
      <c r="AV578" s="35">
        <v>0</v>
      </c>
      <c r="AW578" s="35">
        <v>0</v>
      </c>
      <c r="AX578" s="35">
        <v>0</v>
      </c>
      <c r="AY578" s="35">
        <v>0</v>
      </c>
      <c r="AZ578" s="35">
        <v>0</v>
      </c>
      <c r="BA578" s="35">
        <v>0</v>
      </c>
      <c r="BB578" s="35">
        <v>0</v>
      </c>
      <c r="BC578" s="35">
        <v>0</v>
      </c>
      <c r="BD578" s="35">
        <v>0</v>
      </c>
      <c r="BE578" s="34"/>
    </row>
    <row r="579" spans="1:57" x14ac:dyDescent="0.25">
      <c r="A579" s="35" t="s">
        <v>878</v>
      </c>
      <c r="B579" s="35">
        <v>13564</v>
      </c>
      <c r="C579" s="35">
        <v>0</v>
      </c>
      <c r="D579" s="35">
        <v>0</v>
      </c>
      <c r="E579" s="35">
        <v>0</v>
      </c>
      <c r="F579" s="35">
        <v>0</v>
      </c>
      <c r="G579" s="35">
        <v>0</v>
      </c>
      <c r="H579" s="35">
        <v>0</v>
      </c>
      <c r="I579" s="35">
        <v>0</v>
      </c>
      <c r="J579" s="35">
        <v>0</v>
      </c>
      <c r="K579" s="35">
        <v>0</v>
      </c>
      <c r="L579" s="35">
        <v>0</v>
      </c>
      <c r="M579" s="35" t="s">
        <v>829</v>
      </c>
      <c r="N579" s="35" t="s">
        <v>830</v>
      </c>
      <c r="O579" s="35" t="s">
        <v>2</v>
      </c>
      <c r="P579" s="35">
        <v>13564</v>
      </c>
      <c r="Q579" s="35">
        <v>800000</v>
      </c>
      <c r="R579" s="35">
        <v>28133.48</v>
      </c>
      <c r="S579" s="35">
        <v>23529.65</v>
      </c>
      <c r="T579" s="35">
        <v>23529.65</v>
      </c>
      <c r="U579" s="35">
        <v>0</v>
      </c>
      <c r="V579" s="35">
        <v>0</v>
      </c>
      <c r="W579" s="35">
        <v>10014.120000000001</v>
      </c>
      <c r="X579" s="35">
        <v>10014.120000000001</v>
      </c>
      <c r="Y579" s="35">
        <v>0</v>
      </c>
      <c r="Z579" s="35">
        <v>0</v>
      </c>
      <c r="AA579" s="35">
        <v>0</v>
      </c>
      <c r="AB579" s="35">
        <v>0</v>
      </c>
      <c r="AC579" s="35">
        <v>0</v>
      </c>
      <c r="AD579" s="35">
        <v>0</v>
      </c>
      <c r="AE579" s="35">
        <v>0</v>
      </c>
      <c r="AF579" s="35">
        <v>0</v>
      </c>
      <c r="AG579" s="35">
        <v>0</v>
      </c>
      <c r="AH579" s="35">
        <v>0</v>
      </c>
      <c r="AI579" s="35">
        <v>-137693</v>
      </c>
      <c r="AJ579" s="35">
        <v>-137693</v>
      </c>
      <c r="AK579" s="35">
        <v>0</v>
      </c>
      <c r="AL579" s="35">
        <v>0</v>
      </c>
      <c r="AM579" s="35">
        <v>0</v>
      </c>
      <c r="AN579" s="35">
        <v>0</v>
      </c>
      <c r="AO579" s="35">
        <v>0</v>
      </c>
      <c r="AP579" s="35">
        <v>0</v>
      </c>
      <c r="AQ579" s="35">
        <v>0</v>
      </c>
      <c r="AR579" s="35">
        <v>0</v>
      </c>
      <c r="AS579" s="35">
        <v>0</v>
      </c>
      <c r="AT579" s="35">
        <v>0</v>
      </c>
      <c r="AU579" s="35">
        <v>0</v>
      </c>
      <c r="AV579" s="35">
        <v>0</v>
      </c>
      <c r="AW579" s="35">
        <v>0</v>
      </c>
      <c r="AX579" s="35">
        <v>0</v>
      </c>
      <c r="AY579" s="35">
        <v>0</v>
      </c>
      <c r="AZ579" s="35">
        <v>0</v>
      </c>
      <c r="BA579" s="35">
        <v>0</v>
      </c>
      <c r="BB579" s="35">
        <v>0</v>
      </c>
      <c r="BC579" s="35">
        <v>0</v>
      </c>
      <c r="BD579" s="35">
        <v>0</v>
      </c>
      <c r="BE579" s="34"/>
    </row>
    <row r="580" spans="1:57" x14ac:dyDescent="0.25">
      <c r="A580" s="35" t="s">
        <v>217</v>
      </c>
      <c r="B580" s="35">
        <v>13576</v>
      </c>
      <c r="C580" s="35">
        <v>0</v>
      </c>
      <c r="D580" s="35">
        <v>0</v>
      </c>
      <c r="E580" s="35">
        <v>0</v>
      </c>
      <c r="F580" s="35">
        <v>0</v>
      </c>
      <c r="G580" s="35">
        <v>0</v>
      </c>
      <c r="H580" s="35">
        <v>0</v>
      </c>
      <c r="I580" s="35">
        <v>0</v>
      </c>
      <c r="J580" s="35">
        <v>0</v>
      </c>
      <c r="K580" s="35">
        <v>0</v>
      </c>
      <c r="L580" s="35">
        <v>0</v>
      </c>
      <c r="M580" s="35" t="s">
        <v>829</v>
      </c>
      <c r="N580" s="35" t="s">
        <v>830</v>
      </c>
      <c r="O580" s="35" t="s">
        <v>2</v>
      </c>
      <c r="P580" s="35">
        <v>13576</v>
      </c>
      <c r="Q580" s="35">
        <v>800000</v>
      </c>
      <c r="R580" s="35">
        <v>65644.78</v>
      </c>
      <c r="S580" s="35">
        <v>24690514</v>
      </c>
      <c r="T580" s="35">
        <v>7858786</v>
      </c>
      <c r="U580" s="35">
        <v>16831728</v>
      </c>
      <c r="V580" s="35">
        <v>0.68170799999999998</v>
      </c>
      <c r="W580" s="35">
        <v>11820621</v>
      </c>
      <c r="X580" s="35">
        <v>2918994</v>
      </c>
      <c r="Y580" s="35">
        <v>8901626</v>
      </c>
      <c r="Z580" s="35">
        <v>0.75305900000000003</v>
      </c>
      <c r="AA580" s="35">
        <v>15594759</v>
      </c>
      <c r="AB580" s="35">
        <v>3497534</v>
      </c>
      <c r="AC580" s="35">
        <v>12097226</v>
      </c>
      <c r="AD580" s="35">
        <v>0.77572399999999997</v>
      </c>
      <c r="AE580" s="35">
        <v>4992883</v>
      </c>
      <c r="AF580" s="35">
        <v>1092098</v>
      </c>
      <c r="AG580" s="35">
        <v>3900785</v>
      </c>
      <c r="AH580" s="35">
        <v>0.78126899999999999</v>
      </c>
      <c r="AI580" s="35">
        <v>8237188</v>
      </c>
      <c r="AJ580" s="35">
        <v>3236346</v>
      </c>
      <c r="AK580" s="35">
        <v>4992883</v>
      </c>
      <c r="AL580" s="35">
        <v>4992883</v>
      </c>
      <c r="AM580" s="35">
        <v>4992883</v>
      </c>
      <c r="AN580" s="35">
        <v>4992883</v>
      </c>
      <c r="AO580" s="35">
        <v>4992883</v>
      </c>
      <c r="AP580" s="35">
        <v>4992883</v>
      </c>
      <c r="AQ580" s="35">
        <v>4992883</v>
      </c>
      <c r="AR580" s="35">
        <v>4992883</v>
      </c>
      <c r="AS580" s="35">
        <v>4992883</v>
      </c>
      <c r="AT580" s="35">
        <v>4992883</v>
      </c>
      <c r="AU580" s="35">
        <v>15594759</v>
      </c>
      <c r="AV580" s="35">
        <v>15594759</v>
      </c>
      <c r="AW580" s="35">
        <v>15594759</v>
      </c>
      <c r="AX580" s="35">
        <v>15594759</v>
      </c>
      <c r="AY580" s="35">
        <v>15594759</v>
      </c>
      <c r="AZ580" s="35">
        <v>15594759</v>
      </c>
      <c r="BA580" s="35">
        <v>15594759</v>
      </c>
      <c r="BB580" s="35">
        <v>15594759</v>
      </c>
      <c r="BC580" s="35">
        <v>15594759</v>
      </c>
      <c r="BD580" s="35">
        <v>15594759</v>
      </c>
      <c r="BE580" s="34"/>
    </row>
    <row r="581" spans="1:57" x14ac:dyDescent="0.25">
      <c r="A581" s="35" t="s">
        <v>287</v>
      </c>
      <c r="B581" s="35">
        <v>13582</v>
      </c>
      <c r="C581" s="35">
        <v>0</v>
      </c>
      <c r="D581" s="35">
        <v>0</v>
      </c>
      <c r="E581" s="35">
        <v>0</v>
      </c>
      <c r="F581" s="35">
        <v>0</v>
      </c>
      <c r="G581" s="35">
        <v>0</v>
      </c>
      <c r="H581" s="35">
        <v>0</v>
      </c>
      <c r="I581" s="35">
        <v>0</v>
      </c>
      <c r="J581" s="35">
        <v>0</v>
      </c>
      <c r="K581" s="35">
        <v>0</v>
      </c>
      <c r="L581" s="35">
        <v>0</v>
      </c>
      <c r="M581" s="35" t="s">
        <v>829</v>
      </c>
      <c r="N581" s="35" t="s">
        <v>830</v>
      </c>
      <c r="O581" s="35" t="s">
        <v>2</v>
      </c>
      <c r="P581" s="35">
        <v>13582</v>
      </c>
      <c r="Q581" s="35">
        <v>800000</v>
      </c>
      <c r="R581" s="35">
        <v>48764.69</v>
      </c>
      <c r="S581" s="35">
        <v>11222711</v>
      </c>
      <c r="T581" s="35">
        <v>6081126</v>
      </c>
      <c r="U581" s="35">
        <v>5141584</v>
      </c>
      <c r="V581" s="35">
        <v>0.45814100000000002</v>
      </c>
      <c r="W581" s="35">
        <v>10408345</v>
      </c>
      <c r="X581" s="35">
        <v>3728980</v>
      </c>
      <c r="Y581" s="35">
        <v>6679365</v>
      </c>
      <c r="Z581" s="35">
        <v>0.64173199999999997</v>
      </c>
      <c r="AA581" s="35">
        <v>3425471</v>
      </c>
      <c r="AB581" s="35">
        <v>1237840</v>
      </c>
      <c r="AC581" s="35">
        <v>2187630</v>
      </c>
      <c r="AD581" s="35">
        <v>0.63863599999999998</v>
      </c>
      <c r="AE581" s="35">
        <v>2838769</v>
      </c>
      <c r="AF581" s="35">
        <v>984992.7</v>
      </c>
      <c r="AG581" s="35">
        <v>1853776</v>
      </c>
      <c r="AH581" s="35">
        <v>0.65302099999999996</v>
      </c>
      <c r="AI581" s="35">
        <v>6184199</v>
      </c>
      <c r="AJ581" s="35">
        <v>1358611</v>
      </c>
      <c r="AK581" s="35">
        <v>2838769</v>
      </c>
      <c r="AL581" s="35">
        <v>2838769</v>
      </c>
      <c r="AM581" s="35">
        <v>2838769</v>
      </c>
      <c r="AN581" s="35">
        <v>2838769</v>
      </c>
      <c r="AO581" s="35">
        <v>2838769</v>
      </c>
      <c r="AP581" s="35">
        <v>2838769</v>
      </c>
      <c r="AQ581" s="35">
        <v>2838769</v>
      </c>
      <c r="AR581" s="35">
        <v>2838769</v>
      </c>
      <c r="AS581" s="35">
        <v>2838769</v>
      </c>
      <c r="AT581" s="35">
        <v>2838769</v>
      </c>
      <c r="AU581" s="35">
        <v>3425471</v>
      </c>
      <c r="AV581" s="35">
        <v>3425471</v>
      </c>
      <c r="AW581" s="35">
        <v>3425471</v>
      </c>
      <c r="AX581" s="35">
        <v>3425471</v>
      </c>
      <c r="AY581" s="35">
        <v>3425471</v>
      </c>
      <c r="AZ581" s="35">
        <v>3425471</v>
      </c>
      <c r="BA581" s="35">
        <v>3425471</v>
      </c>
      <c r="BB581" s="35">
        <v>3425471</v>
      </c>
      <c r="BC581" s="35">
        <v>3425471</v>
      </c>
      <c r="BD581" s="35">
        <v>3425471</v>
      </c>
      <c r="BE581" s="34"/>
    </row>
    <row r="582" spans="1:57" x14ac:dyDescent="0.25">
      <c r="A582" s="35" t="s">
        <v>371</v>
      </c>
      <c r="B582" s="35">
        <v>13583</v>
      </c>
      <c r="C582" s="35">
        <v>0</v>
      </c>
      <c r="D582" s="35">
        <v>0</v>
      </c>
      <c r="E582" s="35">
        <v>0</v>
      </c>
      <c r="F582" s="35">
        <v>0</v>
      </c>
      <c r="G582" s="35">
        <v>0</v>
      </c>
      <c r="H582" s="35">
        <v>0</v>
      </c>
      <c r="I582" s="35">
        <v>0</v>
      </c>
      <c r="J582" s="35">
        <v>0</v>
      </c>
      <c r="K582" s="35">
        <v>0</v>
      </c>
      <c r="L582" s="35">
        <v>0</v>
      </c>
      <c r="M582" s="35" t="s">
        <v>829</v>
      </c>
      <c r="N582" s="35" t="s">
        <v>830</v>
      </c>
      <c r="O582" s="35" t="s">
        <v>2</v>
      </c>
      <c r="P582" s="35">
        <v>13583</v>
      </c>
      <c r="Q582" s="35">
        <v>800000</v>
      </c>
      <c r="R582" s="35">
        <v>28133.48</v>
      </c>
      <c r="S582" s="35">
        <v>2978953</v>
      </c>
      <c r="T582" s="35">
        <v>2189357</v>
      </c>
      <c r="U582" s="35">
        <v>789596.2</v>
      </c>
      <c r="V582" s="35">
        <v>0.26505800000000002</v>
      </c>
      <c r="W582" s="35">
        <v>4163078</v>
      </c>
      <c r="X582" s="35">
        <v>2513759</v>
      </c>
      <c r="Y582" s="35">
        <v>1649319</v>
      </c>
      <c r="Z582" s="35">
        <v>0.39617799999999997</v>
      </c>
      <c r="AA582" s="35">
        <v>471619.7</v>
      </c>
      <c r="AB582" s="35">
        <v>171081.8</v>
      </c>
      <c r="AC582" s="35">
        <v>300537.90000000002</v>
      </c>
      <c r="AD582" s="35">
        <v>0.63724599999999998</v>
      </c>
      <c r="AE582" s="35">
        <v>646404.80000000005</v>
      </c>
      <c r="AF582" s="35">
        <v>155659.9</v>
      </c>
      <c r="AG582" s="35">
        <v>490744.9</v>
      </c>
      <c r="AH582" s="35">
        <v>0.75919099999999995</v>
      </c>
      <c r="AI582" s="35">
        <v>1450874</v>
      </c>
      <c r="AJ582" s="35">
        <v>292299.40000000002</v>
      </c>
      <c r="AK582" s="35">
        <v>646404.80000000005</v>
      </c>
      <c r="AL582" s="35">
        <v>646404.80000000005</v>
      </c>
      <c r="AM582" s="35">
        <v>646404.80000000005</v>
      </c>
      <c r="AN582" s="35">
        <v>646404.80000000005</v>
      </c>
      <c r="AO582" s="35">
        <v>646404.80000000005</v>
      </c>
      <c r="AP582" s="35">
        <v>646404.80000000005</v>
      </c>
      <c r="AQ582" s="35">
        <v>646404.80000000005</v>
      </c>
      <c r="AR582" s="35">
        <v>646404.80000000005</v>
      </c>
      <c r="AS582" s="35">
        <v>646404.80000000005</v>
      </c>
      <c r="AT582" s="35">
        <v>646404.80000000005</v>
      </c>
      <c r="AU582" s="35">
        <v>471619.7</v>
      </c>
      <c r="AV582" s="35">
        <v>471619.7</v>
      </c>
      <c r="AW582" s="35">
        <v>471619.7</v>
      </c>
      <c r="AX582" s="35">
        <v>471619.7</v>
      </c>
      <c r="AY582" s="35">
        <v>471619.7</v>
      </c>
      <c r="AZ582" s="35">
        <v>471619.7</v>
      </c>
      <c r="BA582" s="35">
        <v>471619.7</v>
      </c>
      <c r="BB582" s="35">
        <v>471619.7</v>
      </c>
      <c r="BC582" s="35">
        <v>471619.7</v>
      </c>
      <c r="BD582" s="35">
        <v>471619.7</v>
      </c>
      <c r="BE582" s="34"/>
    </row>
    <row r="583" spans="1:57" x14ac:dyDescent="0.25">
      <c r="A583" s="35" t="s">
        <v>879</v>
      </c>
      <c r="B583" s="35">
        <v>13589</v>
      </c>
      <c r="C583" s="35">
        <v>0</v>
      </c>
      <c r="D583" s="35">
        <v>0</v>
      </c>
      <c r="E583" s="35">
        <v>0</v>
      </c>
      <c r="F583" s="35">
        <v>0</v>
      </c>
      <c r="G583" s="35">
        <v>0</v>
      </c>
      <c r="H583" s="35">
        <v>0</v>
      </c>
      <c r="I583" s="35">
        <v>0</v>
      </c>
      <c r="J583" s="35">
        <v>0</v>
      </c>
      <c r="K583" s="35">
        <v>0</v>
      </c>
      <c r="L583" s="35">
        <v>0</v>
      </c>
      <c r="M583" s="35" t="s">
        <v>829</v>
      </c>
      <c r="N583" s="35" t="s">
        <v>830</v>
      </c>
      <c r="O583" s="35" t="s">
        <v>2</v>
      </c>
      <c r="P583" s="35">
        <v>13589</v>
      </c>
      <c r="Q583" s="35">
        <v>800000</v>
      </c>
      <c r="R583" s="35">
        <v>48764.69</v>
      </c>
      <c r="S583" s="35">
        <v>3023120</v>
      </c>
      <c r="T583" s="35">
        <v>1893080</v>
      </c>
      <c r="U583" s="35">
        <v>1130040</v>
      </c>
      <c r="V583" s="35">
        <v>0.37379899999999999</v>
      </c>
      <c r="W583" s="35">
        <v>1951871</v>
      </c>
      <c r="X583" s="35">
        <v>925872.6</v>
      </c>
      <c r="Y583" s="35">
        <v>1025999</v>
      </c>
      <c r="Z583" s="35">
        <v>0.52564900000000003</v>
      </c>
      <c r="AA583" s="35">
        <v>0</v>
      </c>
      <c r="AB583" s="35">
        <v>0</v>
      </c>
      <c r="AC583" s="35">
        <v>0</v>
      </c>
      <c r="AD583" s="35">
        <v>0</v>
      </c>
      <c r="AE583" s="35">
        <v>0</v>
      </c>
      <c r="AF583" s="35">
        <v>0</v>
      </c>
      <c r="AG583" s="35">
        <v>0</v>
      </c>
      <c r="AH583" s="35">
        <v>0</v>
      </c>
      <c r="AI583" s="35">
        <v>528517.19999999995</v>
      </c>
      <c r="AJ583" s="35">
        <v>-497482</v>
      </c>
      <c r="AK583" s="35">
        <v>0</v>
      </c>
      <c r="AL583" s="35">
        <v>0</v>
      </c>
      <c r="AM583" s="35">
        <v>0</v>
      </c>
      <c r="AN583" s="35">
        <v>0</v>
      </c>
      <c r="AO583" s="35">
        <v>0</v>
      </c>
      <c r="AP583" s="35">
        <v>0</v>
      </c>
      <c r="AQ583" s="35">
        <v>0</v>
      </c>
      <c r="AR583" s="35">
        <v>0</v>
      </c>
      <c r="AS583" s="35">
        <v>0</v>
      </c>
      <c r="AT583" s="35">
        <v>0</v>
      </c>
      <c r="AU583" s="35">
        <v>0</v>
      </c>
      <c r="AV583" s="35">
        <v>0</v>
      </c>
      <c r="AW583" s="35">
        <v>0</v>
      </c>
      <c r="AX583" s="35">
        <v>0</v>
      </c>
      <c r="AY583" s="35">
        <v>0</v>
      </c>
      <c r="AZ583" s="35">
        <v>0</v>
      </c>
      <c r="BA583" s="35">
        <v>0</v>
      </c>
      <c r="BB583" s="35">
        <v>0</v>
      </c>
      <c r="BC583" s="35">
        <v>0</v>
      </c>
      <c r="BD583" s="35">
        <v>0</v>
      </c>
      <c r="BE583" s="34"/>
    </row>
    <row r="584" spans="1:57" x14ac:dyDescent="0.25">
      <c r="A584" s="35" t="s">
        <v>565</v>
      </c>
      <c r="B584" s="35">
        <v>13600</v>
      </c>
      <c r="C584" s="35">
        <v>0</v>
      </c>
      <c r="D584" s="35">
        <v>0</v>
      </c>
      <c r="E584" s="35">
        <v>0</v>
      </c>
      <c r="F584" s="35">
        <v>0</v>
      </c>
      <c r="G584" s="35">
        <v>0</v>
      </c>
      <c r="H584" s="35">
        <v>0</v>
      </c>
      <c r="I584" s="35">
        <v>0</v>
      </c>
      <c r="J584" s="35">
        <v>0</v>
      </c>
      <c r="K584" s="35">
        <v>0</v>
      </c>
      <c r="L584" s="35">
        <v>0</v>
      </c>
      <c r="M584" s="35" t="s">
        <v>829</v>
      </c>
      <c r="N584" s="35" t="s">
        <v>830</v>
      </c>
      <c r="O584" s="35" t="s">
        <v>2</v>
      </c>
      <c r="P584" s="35">
        <v>13600</v>
      </c>
      <c r="Q584" s="35">
        <v>800000</v>
      </c>
      <c r="R584" s="35">
        <v>41262.43</v>
      </c>
      <c r="S584" s="35">
        <v>4377668</v>
      </c>
      <c r="T584" s="35">
        <v>3429274</v>
      </c>
      <c r="U584" s="35">
        <v>948393.8</v>
      </c>
      <c r="V584" s="35">
        <v>0.216644</v>
      </c>
      <c r="W584" s="35">
        <v>3910838</v>
      </c>
      <c r="X584" s="35">
        <v>1744881</v>
      </c>
      <c r="Y584" s="35">
        <v>2165956</v>
      </c>
      <c r="Z584" s="35">
        <v>0.55383400000000005</v>
      </c>
      <c r="AA584" s="35">
        <v>378415.9</v>
      </c>
      <c r="AB584" s="35">
        <v>363284.3</v>
      </c>
      <c r="AC584" s="35">
        <v>15131.58</v>
      </c>
      <c r="AD584" s="35">
        <v>3.9987000000000002E-2</v>
      </c>
      <c r="AE584" s="35">
        <v>76604.759999999995</v>
      </c>
      <c r="AF584" s="35">
        <v>46889.29</v>
      </c>
      <c r="AG584" s="35">
        <v>29715.47</v>
      </c>
      <c r="AH584" s="35">
        <v>0.38790599999999997</v>
      </c>
      <c r="AI584" s="35">
        <v>1743793</v>
      </c>
      <c r="AJ584" s="35">
        <v>-392448</v>
      </c>
      <c r="AK584" s="35">
        <v>76604.759999999995</v>
      </c>
      <c r="AL584" s="35">
        <v>76604.759999999995</v>
      </c>
      <c r="AM584" s="35">
        <v>76604.759999999995</v>
      </c>
      <c r="AN584" s="35">
        <v>76604.759999999995</v>
      </c>
      <c r="AO584" s="35">
        <v>76604.759999999995</v>
      </c>
      <c r="AP584" s="35">
        <v>76604.759999999995</v>
      </c>
      <c r="AQ584" s="35">
        <v>76604.759999999995</v>
      </c>
      <c r="AR584" s="35">
        <v>76604.759999999995</v>
      </c>
      <c r="AS584" s="35">
        <v>76604.759999999995</v>
      </c>
      <c r="AT584" s="35">
        <v>76604.759999999995</v>
      </c>
      <c r="AU584" s="35">
        <v>378415.9</v>
      </c>
      <c r="AV584" s="35">
        <v>378415.9</v>
      </c>
      <c r="AW584" s="35">
        <v>378415.9</v>
      </c>
      <c r="AX584" s="35">
        <v>378415.9</v>
      </c>
      <c r="AY584" s="35">
        <v>378415.9</v>
      </c>
      <c r="AZ584" s="35">
        <v>378415.9</v>
      </c>
      <c r="BA584" s="35">
        <v>378415.9</v>
      </c>
      <c r="BB584" s="35">
        <v>378415.9</v>
      </c>
      <c r="BC584" s="35">
        <v>378415.9</v>
      </c>
      <c r="BD584" s="35">
        <v>378415.9</v>
      </c>
      <c r="BE584" s="34"/>
    </row>
    <row r="585" spans="1:57" x14ac:dyDescent="0.25">
      <c r="A585" s="35" t="s">
        <v>730</v>
      </c>
      <c r="B585" s="35">
        <v>13606</v>
      </c>
      <c r="C585" s="35">
        <v>0</v>
      </c>
      <c r="D585" s="35">
        <v>0</v>
      </c>
      <c r="E585" s="35">
        <v>0</v>
      </c>
      <c r="F585" s="35">
        <v>0</v>
      </c>
      <c r="G585" s="35">
        <v>0</v>
      </c>
      <c r="H585" s="35">
        <v>0</v>
      </c>
      <c r="I585" s="35">
        <v>0</v>
      </c>
      <c r="J585" s="35">
        <v>0</v>
      </c>
      <c r="K585" s="35">
        <v>0</v>
      </c>
      <c r="L585" s="35">
        <v>0</v>
      </c>
      <c r="M585" s="35" t="s">
        <v>829</v>
      </c>
      <c r="N585" s="35" t="s">
        <v>830</v>
      </c>
      <c r="O585" s="35" t="s">
        <v>2</v>
      </c>
      <c r="P585" s="35">
        <v>13606</v>
      </c>
      <c r="Q585" s="35">
        <v>800000</v>
      </c>
      <c r="R585" s="35">
        <v>28133.48</v>
      </c>
      <c r="S585" s="35">
        <v>2391429</v>
      </c>
      <c r="T585" s="35">
        <v>1517657</v>
      </c>
      <c r="U585" s="35">
        <v>873771.7</v>
      </c>
      <c r="V585" s="35">
        <v>0.36537599999999998</v>
      </c>
      <c r="W585" s="35">
        <v>2709447</v>
      </c>
      <c r="X585" s="35">
        <v>1137941</v>
      </c>
      <c r="Y585" s="35">
        <v>1571506</v>
      </c>
      <c r="Z585" s="35">
        <v>0.58001000000000003</v>
      </c>
      <c r="AA585" s="35">
        <v>376042.5</v>
      </c>
      <c r="AB585" s="35">
        <v>376042.5</v>
      </c>
      <c r="AC585" s="35">
        <v>0</v>
      </c>
      <c r="AD585" s="35">
        <v>0</v>
      </c>
      <c r="AE585" s="35">
        <v>80340.259999999995</v>
      </c>
      <c r="AF585" s="35">
        <v>80340.259999999995</v>
      </c>
      <c r="AG585" s="35">
        <v>0</v>
      </c>
      <c r="AH585" s="35">
        <v>0</v>
      </c>
      <c r="AI585" s="35">
        <v>1433812</v>
      </c>
      <c r="AJ585" s="35">
        <v>-137693</v>
      </c>
      <c r="AK585" s="35">
        <v>80340.259999999995</v>
      </c>
      <c r="AL585" s="35">
        <v>80340.259999999995</v>
      </c>
      <c r="AM585" s="35">
        <v>80340.259999999995</v>
      </c>
      <c r="AN585" s="35">
        <v>80340.259999999995</v>
      </c>
      <c r="AO585" s="35">
        <v>80340.259999999995</v>
      </c>
      <c r="AP585" s="35">
        <v>80340.259999999995</v>
      </c>
      <c r="AQ585" s="35">
        <v>80340.259999999995</v>
      </c>
      <c r="AR585" s="35">
        <v>80340.259999999995</v>
      </c>
      <c r="AS585" s="35">
        <v>80340.259999999995</v>
      </c>
      <c r="AT585" s="35">
        <v>80340.259999999995</v>
      </c>
      <c r="AU585" s="35">
        <v>376042.5</v>
      </c>
      <c r="AV585" s="35">
        <v>376042.5</v>
      </c>
      <c r="AW585" s="35">
        <v>376042.5</v>
      </c>
      <c r="AX585" s="35">
        <v>376042.5</v>
      </c>
      <c r="AY585" s="35">
        <v>376042.5</v>
      </c>
      <c r="AZ585" s="35">
        <v>376042.5</v>
      </c>
      <c r="BA585" s="35">
        <v>376042.5</v>
      </c>
      <c r="BB585" s="35">
        <v>376042.5</v>
      </c>
      <c r="BC585" s="35">
        <v>376042.5</v>
      </c>
      <c r="BD585" s="35">
        <v>376042.5</v>
      </c>
      <c r="BE585" s="34"/>
    </row>
    <row r="586" spans="1:57" x14ac:dyDescent="0.25">
      <c r="A586" s="35" t="s">
        <v>442</v>
      </c>
      <c r="B586" s="35">
        <v>13621</v>
      </c>
      <c r="C586" s="35">
        <v>0</v>
      </c>
      <c r="D586" s="35">
        <v>0</v>
      </c>
      <c r="E586" s="35">
        <v>0</v>
      </c>
      <c r="F586" s="35">
        <v>0</v>
      </c>
      <c r="G586" s="35">
        <v>0</v>
      </c>
      <c r="H586" s="35">
        <v>0</v>
      </c>
      <c r="I586" s="35">
        <v>0</v>
      </c>
      <c r="J586" s="35">
        <v>0</v>
      </c>
      <c r="K586" s="35">
        <v>0</v>
      </c>
      <c r="L586" s="35">
        <v>0</v>
      </c>
      <c r="M586" s="35" t="s">
        <v>829</v>
      </c>
      <c r="N586" s="35" t="s">
        <v>830</v>
      </c>
      <c r="O586" s="35" t="s">
        <v>2</v>
      </c>
      <c r="P586" s="35">
        <v>13621</v>
      </c>
      <c r="Q586" s="35">
        <v>800000</v>
      </c>
      <c r="R586" s="35">
        <v>28133.48</v>
      </c>
      <c r="S586" s="35">
        <v>9277962</v>
      </c>
      <c r="T586" s="35">
        <v>6263335</v>
      </c>
      <c r="U586" s="35">
        <v>3014627</v>
      </c>
      <c r="V586" s="35">
        <v>0.32492300000000002</v>
      </c>
      <c r="W586" s="35">
        <v>12799253</v>
      </c>
      <c r="X586" s="35">
        <v>6756972</v>
      </c>
      <c r="Y586" s="35">
        <v>6042281</v>
      </c>
      <c r="Z586" s="35">
        <v>0.47208099999999997</v>
      </c>
      <c r="AA586" s="35">
        <v>763146</v>
      </c>
      <c r="AB586" s="35">
        <v>533269.6</v>
      </c>
      <c r="AC586" s="35">
        <v>229876.4</v>
      </c>
      <c r="AD586" s="35">
        <v>0.30122199999999999</v>
      </c>
      <c r="AE586" s="35">
        <v>502545.5</v>
      </c>
      <c r="AF586" s="35">
        <v>260468.2</v>
      </c>
      <c r="AG586" s="35">
        <v>242077.3</v>
      </c>
      <c r="AH586" s="35">
        <v>0.48170200000000002</v>
      </c>
      <c r="AI586" s="35">
        <v>5842678</v>
      </c>
      <c r="AJ586" s="35">
        <v>42473.84</v>
      </c>
      <c r="AK586" s="35">
        <v>502545.5</v>
      </c>
      <c r="AL586" s="35">
        <v>502545.5</v>
      </c>
      <c r="AM586" s="35">
        <v>502545.5</v>
      </c>
      <c r="AN586" s="35">
        <v>502545.5</v>
      </c>
      <c r="AO586" s="35">
        <v>502545.5</v>
      </c>
      <c r="AP586" s="35">
        <v>502545.5</v>
      </c>
      <c r="AQ586" s="35">
        <v>502545.5</v>
      </c>
      <c r="AR586" s="35">
        <v>502545.5</v>
      </c>
      <c r="AS586" s="35">
        <v>502545.5</v>
      </c>
      <c r="AT586" s="35">
        <v>502545.5</v>
      </c>
      <c r="AU586" s="35">
        <v>763146</v>
      </c>
      <c r="AV586" s="35">
        <v>763146</v>
      </c>
      <c r="AW586" s="35">
        <v>763146</v>
      </c>
      <c r="AX586" s="35">
        <v>763146</v>
      </c>
      <c r="AY586" s="35">
        <v>763146</v>
      </c>
      <c r="AZ586" s="35">
        <v>763146</v>
      </c>
      <c r="BA586" s="35">
        <v>763146</v>
      </c>
      <c r="BB586" s="35">
        <v>763146</v>
      </c>
      <c r="BC586" s="35">
        <v>763146</v>
      </c>
      <c r="BD586" s="35">
        <v>763146</v>
      </c>
      <c r="BE586" s="34"/>
    </row>
    <row r="587" spans="1:57" x14ac:dyDescent="0.25">
      <c r="A587" s="35" t="s">
        <v>434</v>
      </c>
      <c r="B587" s="35">
        <v>13622</v>
      </c>
      <c r="C587" s="35">
        <v>0</v>
      </c>
      <c r="D587" s="35">
        <v>0</v>
      </c>
      <c r="E587" s="35">
        <v>0</v>
      </c>
      <c r="F587" s="35">
        <v>0</v>
      </c>
      <c r="G587" s="35">
        <v>0</v>
      </c>
      <c r="H587" s="35">
        <v>0</v>
      </c>
      <c r="I587" s="35">
        <v>0</v>
      </c>
      <c r="J587" s="35">
        <v>0</v>
      </c>
      <c r="K587" s="35">
        <v>0</v>
      </c>
      <c r="L587" s="35">
        <v>0</v>
      </c>
      <c r="M587" s="35" t="s">
        <v>829</v>
      </c>
      <c r="N587" s="35" t="s">
        <v>830</v>
      </c>
      <c r="O587" s="35" t="s">
        <v>2</v>
      </c>
      <c r="P587" s="35">
        <v>13622</v>
      </c>
      <c r="Q587" s="35">
        <v>800000</v>
      </c>
      <c r="R587" s="35">
        <v>28133.48</v>
      </c>
      <c r="S587" s="35">
        <v>15764672</v>
      </c>
      <c r="T587" s="35">
        <v>12670483</v>
      </c>
      <c r="U587" s="35">
        <v>3094189</v>
      </c>
      <c r="V587" s="35">
        <v>0.196274</v>
      </c>
      <c r="W587" s="35">
        <v>10791555</v>
      </c>
      <c r="X587" s="35">
        <v>6936765</v>
      </c>
      <c r="Y587" s="35">
        <v>3854790</v>
      </c>
      <c r="Z587" s="35">
        <v>0.35720400000000002</v>
      </c>
      <c r="AA587" s="35">
        <v>6859805</v>
      </c>
      <c r="AB587" s="35">
        <v>5717048</v>
      </c>
      <c r="AC587" s="35">
        <v>1142757</v>
      </c>
      <c r="AD587" s="35">
        <v>0.16658700000000001</v>
      </c>
      <c r="AE587" s="35">
        <v>2604772</v>
      </c>
      <c r="AF587" s="35">
        <v>2081429</v>
      </c>
      <c r="AG587" s="35">
        <v>523342.9</v>
      </c>
      <c r="AH587" s="35">
        <v>0.20091700000000001</v>
      </c>
      <c r="AI587" s="35">
        <v>3717097</v>
      </c>
      <c r="AJ587" s="35">
        <v>385649.4</v>
      </c>
      <c r="AK587" s="35">
        <v>2604772</v>
      </c>
      <c r="AL587" s="35">
        <v>2604772</v>
      </c>
      <c r="AM587" s="35">
        <v>2604772</v>
      </c>
      <c r="AN587" s="35">
        <v>2604772</v>
      </c>
      <c r="AO587" s="35">
        <v>2604772</v>
      </c>
      <c r="AP587" s="35">
        <v>2604772</v>
      </c>
      <c r="AQ587" s="35">
        <v>2604772</v>
      </c>
      <c r="AR587" s="35">
        <v>2604772</v>
      </c>
      <c r="AS587" s="35">
        <v>2604772</v>
      </c>
      <c r="AT587" s="35">
        <v>2604772</v>
      </c>
      <c r="AU587" s="35">
        <v>6859805</v>
      </c>
      <c r="AV587" s="35">
        <v>6859805</v>
      </c>
      <c r="AW587" s="35">
        <v>6859805</v>
      </c>
      <c r="AX587" s="35">
        <v>6859805</v>
      </c>
      <c r="AY587" s="35">
        <v>6859805</v>
      </c>
      <c r="AZ587" s="35">
        <v>6859805</v>
      </c>
      <c r="BA587" s="35">
        <v>6859805</v>
      </c>
      <c r="BB587" s="35">
        <v>6859805</v>
      </c>
      <c r="BC587" s="35">
        <v>6859805</v>
      </c>
      <c r="BD587" s="35">
        <v>6859805</v>
      </c>
      <c r="BE587" s="34"/>
    </row>
    <row r="588" spans="1:57" x14ac:dyDescent="0.25">
      <c r="A588" s="35" t="s">
        <v>387</v>
      </c>
      <c r="B588" s="35">
        <v>13624</v>
      </c>
      <c r="C588" s="35">
        <v>0</v>
      </c>
      <c r="D588" s="35">
        <v>0</v>
      </c>
      <c r="E588" s="35">
        <v>0</v>
      </c>
      <c r="F588" s="35">
        <v>0</v>
      </c>
      <c r="G588" s="35">
        <v>0</v>
      </c>
      <c r="H588" s="35">
        <v>0</v>
      </c>
      <c r="I588" s="35">
        <v>0</v>
      </c>
      <c r="J588" s="35">
        <v>0</v>
      </c>
      <c r="K588" s="35">
        <v>0</v>
      </c>
      <c r="L588" s="35">
        <v>0</v>
      </c>
      <c r="M588" s="35" t="s">
        <v>829</v>
      </c>
      <c r="N588" s="35" t="s">
        <v>830</v>
      </c>
      <c r="O588" s="35" t="s">
        <v>2</v>
      </c>
      <c r="P588" s="35">
        <v>13624</v>
      </c>
      <c r="Q588" s="35">
        <v>800000</v>
      </c>
      <c r="R588" s="35">
        <v>28133.48</v>
      </c>
      <c r="S588" s="35">
        <v>14491089</v>
      </c>
      <c r="T588" s="35">
        <v>10599648</v>
      </c>
      <c r="U588" s="35">
        <v>3891441</v>
      </c>
      <c r="V588" s="35">
        <v>0.26854</v>
      </c>
      <c r="W588" s="35">
        <v>9129678</v>
      </c>
      <c r="X588" s="35">
        <v>4861044</v>
      </c>
      <c r="Y588" s="35">
        <v>4268634</v>
      </c>
      <c r="Z588" s="35">
        <v>0.46755600000000003</v>
      </c>
      <c r="AA588" s="35">
        <v>6205984</v>
      </c>
      <c r="AB588" s="35">
        <v>5108109</v>
      </c>
      <c r="AC588" s="35">
        <v>1097875</v>
      </c>
      <c r="AD588" s="35">
        <v>0.17690600000000001</v>
      </c>
      <c r="AE588" s="35">
        <v>2755403</v>
      </c>
      <c r="AF588" s="35">
        <v>2064579</v>
      </c>
      <c r="AG588" s="35">
        <v>690824</v>
      </c>
      <c r="AH588" s="35">
        <v>0.25071599999999999</v>
      </c>
      <c r="AI588" s="35">
        <v>4001794</v>
      </c>
      <c r="AJ588" s="35">
        <v>423983.6</v>
      </c>
      <c r="AK588" s="35">
        <v>2755403</v>
      </c>
      <c r="AL588" s="35">
        <v>2755403</v>
      </c>
      <c r="AM588" s="35">
        <v>2755403</v>
      </c>
      <c r="AN588" s="35">
        <v>2755403</v>
      </c>
      <c r="AO588" s="35">
        <v>2755403</v>
      </c>
      <c r="AP588" s="35">
        <v>2755403</v>
      </c>
      <c r="AQ588" s="35">
        <v>2755403</v>
      </c>
      <c r="AR588" s="35">
        <v>2755403</v>
      </c>
      <c r="AS588" s="35">
        <v>2755403</v>
      </c>
      <c r="AT588" s="35">
        <v>2755403</v>
      </c>
      <c r="AU588" s="35">
        <v>6205984</v>
      </c>
      <c r="AV588" s="35">
        <v>6205984</v>
      </c>
      <c r="AW588" s="35">
        <v>6205984</v>
      </c>
      <c r="AX588" s="35">
        <v>6205984</v>
      </c>
      <c r="AY588" s="35">
        <v>6205984</v>
      </c>
      <c r="AZ588" s="35">
        <v>6205984</v>
      </c>
      <c r="BA588" s="35">
        <v>6205984</v>
      </c>
      <c r="BB588" s="35">
        <v>6205984</v>
      </c>
      <c r="BC588" s="35">
        <v>6205984</v>
      </c>
      <c r="BD588" s="35">
        <v>6205984</v>
      </c>
      <c r="BE588" s="34"/>
    </row>
    <row r="589" spans="1:57" x14ac:dyDescent="0.25">
      <c r="A589" s="35" t="s">
        <v>733</v>
      </c>
      <c r="B589" s="35">
        <v>13635</v>
      </c>
      <c r="C589" s="35">
        <v>0</v>
      </c>
      <c r="D589" s="35">
        <v>0</v>
      </c>
      <c r="E589" s="35">
        <v>0</v>
      </c>
      <c r="F589" s="35">
        <v>0</v>
      </c>
      <c r="G589" s="35">
        <v>0</v>
      </c>
      <c r="H589" s="35">
        <v>0</v>
      </c>
      <c r="I589" s="35">
        <v>0</v>
      </c>
      <c r="J589" s="35">
        <v>0</v>
      </c>
      <c r="K589" s="35">
        <v>0</v>
      </c>
      <c r="L589" s="35">
        <v>0</v>
      </c>
      <c r="M589" s="35" t="s">
        <v>829</v>
      </c>
      <c r="N589" s="35" t="s">
        <v>830</v>
      </c>
      <c r="O589" s="35" t="s">
        <v>2</v>
      </c>
      <c r="P589" s="35">
        <v>13635</v>
      </c>
      <c r="Q589" s="35">
        <v>800000</v>
      </c>
      <c r="R589" s="35">
        <v>28133.48</v>
      </c>
      <c r="S589" s="35">
        <v>133135.70000000001</v>
      </c>
      <c r="T589" s="35">
        <v>133135.70000000001</v>
      </c>
      <c r="U589" s="35">
        <v>0</v>
      </c>
      <c r="V589" s="35">
        <v>0</v>
      </c>
      <c r="W589" s="35">
        <v>761942.3</v>
      </c>
      <c r="X589" s="35">
        <v>761942.3</v>
      </c>
      <c r="Y589" s="35">
        <v>0</v>
      </c>
      <c r="Z589" s="35">
        <v>0</v>
      </c>
      <c r="AA589" s="35">
        <v>1916.8420000000001</v>
      </c>
      <c r="AB589" s="35">
        <v>1916.8420000000001</v>
      </c>
      <c r="AC589" s="35">
        <v>0</v>
      </c>
      <c r="AD589" s="35">
        <v>0</v>
      </c>
      <c r="AE589" s="35">
        <v>5858.4459999999999</v>
      </c>
      <c r="AF589" s="35">
        <v>5858.4459999999999</v>
      </c>
      <c r="AG589" s="35">
        <v>0</v>
      </c>
      <c r="AH589" s="35">
        <v>0</v>
      </c>
      <c r="AI589" s="35">
        <v>-137693</v>
      </c>
      <c r="AJ589" s="35">
        <v>-137693</v>
      </c>
      <c r="AK589" s="35">
        <v>5858.4459999999999</v>
      </c>
      <c r="AL589" s="35">
        <v>5858.4459999999999</v>
      </c>
      <c r="AM589" s="35">
        <v>5858.4459999999999</v>
      </c>
      <c r="AN589" s="35">
        <v>5858.4459999999999</v>
      </c>
      <c r="AO589" s="35">
        <v>5858.4459999999999</v>
      </c>
      <c r="AP589" s="35">
        <v>5858.4459999999999</v>
      </c>
      <c r="AQ589" s="35">
        <v>5858.4459999999999</v>
      </c>
      <c r="AR589" s="35">
        <v>5858.4459999999999</v>
      </c>
      <c r="AS589" s="35">
        <v>5858.4459999999999</v>
      </c>
      <c r="AT589" s="35">
        <v>5858.4459999999999</v>
      </c>
      <c r="AU589" s="35">
        <v>1916.8420000000001</v>
      </c>
      <c r="AV589" s="35">
        <v>1916.8420000000001</v>
      </c>
      <c r="AW589" s="35">
        <v>1916.8420000000001</v>
      </c>
      <c r="AX589" s="35">
        <v>1916.8420000000001</v>
      </c>
      <c r="AY589" s="35">
        <v>1916.8420000000001</v>
      </c>
      <c r="AZ589" s="35">
        <v>1916.8420000000001</v>
      </c>
      <c r="BA589" s="35">
        <v>1916.8420000000001</v>
      </c>
      <c r="BB589" s="35">
        <v>1916.8420000000001</v>
      </c>
      <c r="BC589" s="35">
        <v>1916.8420000000001</v>
      </c>
      <c r="BD589" s="35">
        <v>1916.8420000000001</v>
      </c>
      <c r="BE589" s="34"/>
    </row>
    <row r="590" spans="1:57" x14ac:dyDescent="0.25">
      <c r="A590" s="35" t="s">
        <v>734</v>
      </c>
      <c r="B590" s="35">
        <v>13636</v>
      </c>
      <c r="C590" s="35">
        <v>0</v>
      </c>
      <c r="D590" s="35">
        <v>0</v>
      </c>
      <c r="E590" s="35">
        <v>0</v>
      </c>
      <c r="F590" s="35">
        <v>0</v>
      </c>
      <c r="G590" s="35">
        <v>0</v>
      </c>
      <c r="H590" s="35">
        <v>0</v>
      </c>
      <c r="I590" s="35">
        <v>0</v>
      </c>
      <c r="J590" s="35">
        <v>0</v>
      </c>
      <c r="K590" s="35">
        <v>0</v>
      </c>
      <c r="L590" s="35">
        <v>0</v>
      </c>
      <c r="M590" s="35" t="s">
        <v>829</v>
      </c>
      <c r="N590" s="35" t="s">
        <v>830</v>
      </c>
      <c r="O590" s="35" t="s">
        <v>2</v>
      </c>
      <c r="P590" s="35">
        <v>13636</v>
      </c>
      <c r="Q590" s="35">
        <v>800000</v>
      </c>
      <c r="R590" s="35">
        <v>28133.48</v>
      </c>
      <c r="S590" s="35">
        <v>47281.54</v>
      </c>
      <c r="T590" s="35">
        <v>47281.54</v>
      </c>
      <c r="U590" s="35">
        <v>0</v>
      </c>
      <c r="V590" s="35">
        <v>0</v>
      </c>
      <c r="W590" s="35">
        <v>194174.5</v>
      </c>
      <c r="X590" s="35">
        <v>194174.5</v>
      </c>
      <c r="Y590" s="35">
        <v>0</v>
      </c>
      <c r="Z590" s="35">
        <v>0</v>
      </c>
      <c r="AA590" s="35">
        <v>1090.877</v>
      </c>
      <c r="AB590" s="35">
        <v>1090.877</v>
      </c>
      <c r="AC590" s="35">
        <v>0</v>
      </c>
      <c r="AD590" s="35">
        <v>0</v>
      </c>
      <c r="AE590" s="35">
        <v>25.760899999999999</v>
      </c>
      <c r="AF590" s="35">
        <v>25.760899999999999</v>
      </c>
      <c r="AG590" s="35">
        <v>0</v>
      </c>
      <c r="AH590" s="35">
        <v>0</v>
      </c>
      <c r="AI590" s="35">
        <v>-137693</v>
      </c>
      <c r="AJ590" s="35">
        <v>-137693</v>
      </c>
      <c r="AK590" s="35">
        <v>25.760899999999999</v>
      </c>
      <c r="AL590" s="35">
        <v>25.760899999999999</v>
      </c>
      <c r="AM590" s="35">
        <v>25.760899999999999</v>
      </c>
      <c r="AN590" s="35">
        <v>25.760899999999999</v>
      </c>
      <c r="AO590" s="35">
        <v>25.760899999999999</v>
      </c>
      <c r="AP590" s="35">
        <v>25.760899999999999</v>
      </c>
      <c r="AQ590" s="35">
        <v>25.760899999999999</v>
      </c>
      <c r="AR590" s="35">
        <v>25.760899999999999</v>
      </c>
      <c r="AS590" s="35">
        <v>25.760899999999999</v>
      </c>
      <c r="AT590" s="35">
        <v>25.760899999999999</v>
      </c>
      <c r="AU590" s="35">
        <v>1090.877</v>
      </c>
      <c r="AV590" s="35">
        <v>1090.877</v>
      </c>
      <c r="AW590" s="35">
        <v>1090.877</v>
      </c>
      <c r="AX590" s="35">
        <v>1090.877</v>
      </c>
      <c r="AY590" s="35">
        <v>1090.877</v>
      </c>
      <c r="AZ590" s="35">
        <v>1090.877</v>
      </c>
      <c r="BA590" s="35">
        <v>1090.877</v>
      </c>
      <c r="BB590" s="35">
        <v>1090.877</v>
      </c>
      <c r="BC590" s="35">
        <v>1090.877</v>
      </c>
      <c r="BD590" s="35">
        <v>1090.877</v>
      </c>
      <c r="BE590" s="34"/>
    </row>
    <row r="591" spans="1:57" x14ac:dyDescent="0.25">
      <c r="A591" s="35" t="s">
        <v>735</v>
      </c>
      <c r="B591" s="35">
        <v>13637</v>
      </c>
      <c r="C591" s="35">
        <v>0</v>
      </c>
      <c r="D591" s="35">
        <v>0</v>
      </c>
      <c r="E591" s="35">
        <v>0</v>
      </c>
      <c r="F591" s="35">
        <v>0</v>
      </c>
      <c r="G591" s="35">
        <v>0</v>
      </c>
      <c r="H591" s="35">
        <v>0</v>
      </c>
      <c r="I591" s="35">
        <v>0</v>
      </c>
      <c r="J591" s="35">
        <v>0</v>
      </c>
      <c r="K591" s="35">
        <v>0</v>
      </c>
      <c r="L591" s="35">
        <v>0</v>
      </c>
      <c r="M591" s="35" t="s">
        <v>829</v>
      </c>
      <c r="N591" s="35" t="s">
        <v>830</v>
      </c>
      <c r="O591" s="35" t="s">
        <v>2</v>
      </c>
      <c r="P591" s="35">
        <v>13637</v>
      </c>
      <c r="Q591" s="35">
        <v>800000</v>
      </c>
      <c r="R591" s="35">
        <v>28133.48</v>
      </c>
      <c r="S591" s="35">
        <v>362651.3</v>
      </c>
      <c r="T591" s="35">
        <v>362651.3</v>
      </c>
      <c r="U591" s="35">
        <v>0</v>
      </c>
      <c r="V591" s="35">
        <v>0</v>
      </c>
      <c r="W591" s="35">
        <v>269341.5</v>
      </c>
      <c r="X591" s="35">
        <v>269341.5</v>
      </c>
      <c r="Y591" s="35">
        <v>0</v>
      </c>
      <c r="Z591" s="35">
        <v>0</v>
      </c>
      <c r="AA591" s="35">
        <v>3585.395</v>
      </c>
      <c r="AB591" s="35">
        <v>3585.395</v>
      </c>
      <c r="AC591" s="35">
        <v>0</v>
      </c>
      <c r="AD591" s="35">
        <v>0</v>
      </c>
      <c r="AE591" s="35">
        <v>58.986899999999999</v>
      </c>
      <c r="AF591" s="35">
        <v>58.986899999999999</v>
      </c>
      <c r="AG591" s="35">
        <v>0</v>
      </c>
      <c r="AH591" s="35">
        <v>0</v>
      </c>
      <c r="AI591" s="35">
        <v>-137693</v>
      </c>
      <c r="AJ591" s="35">
        <v>-137693</v>
      </c>
      <c r="AK591" s="35">
        <v>58.986899999999999</v>
      </c>
      <c r="AL591" s="35">
        <v>58.986899999999999</v>
      </c>
      <c r="AM591" s="35">
        <v>58.986899999999999</v>
      </c>
      <c r="AN591" s="35">
        <v>58.986899999999999</v>
      </c>
      <c r="AO591" s="35">
        <v>58.986899999999999</v>
      </c>
      <c r="AP591" s="35">
        <v>58.986899999999999</v>
      </c>
      <c r="AQ591" s="35">
        <v>58.986899999999999</v>
      </c>
      <c r="AR591" s="35">
        <v>58.986899999999999</v>
      </c>
      <c r="AS591" s="35">
        <v>58.986899999999999</v>
      </c>
      <c r="AT591" s="35">
        <v>58.986899999999999</v>
      </c>
      <c r="AU591" s="35">
        <v>3585.395</v>
      </c>
      <c r="AV591" s="35">
        <v>3585.395</v>
      </c>
      <c r="AW591" s="35">
        <v>3585.395</v>
      </c>
      <c r="AX591" s="35">
        <v>3585.395</v>
      </c>
      <c r="AY591" s="35">
        <v>3585.395</v>
      </c>
      <c r="AZ591" s="35">
        <v>3585.395</v>
      </c>
      <c r="BA591" s="35">
        <v>3585.395</v>
      </c>
      <c r="BB591" s="35">
        <v>3585.395</v>
      </c>
      <c r="BC591" s="35">
        <v>3585.395</v>
      </c>
      <c r="BD591" s="35">
        <v>3585.395</v>
      </c>
      <c r="BE591" s="34"/>
    </row>
    <row r="592" spans="1:57" x14ac:dyDescent="0.25">
      <c r="A592" s="35" t="s">
        <v>736</v>
      </c>
      <c r="B592" s="35">
        <v>13638</v>
      </c>
      <c r="C592" s="35">
        <v>0</v>
      </c>
      <c r="D592" s="35">
        <v>0</v>
      </c>
      <c r="E592" s="35">
        <v>0</v>
      </c>
      <c r="F592" s="35">
        <v>0</v>
      </c>
      <c r="G592" s="35">
        <v>0</v>
      </c>
      <c r="H592" s="35">
        <v>0</v>
      </c>
      <c r="I592" s="35">
        <v>0</v>
      </c>
      <c r="J592" s="35">
        <v>0</v>
      </c>
      <c r="K592" s="35">
        <v>0</v>
      </c>
      <c r="L592" s="35">
        <v>0</v>
      </c>
      <c r="M592" s="35" t="s">
        <v>829</v>
      </c>
      <c r="N592" s="35" t="s">
        <v>830</v>
      </c>
      <c r="O592" s="35" t="s">
        <v>2</v>
      </c>
      <c r="P592" s="35">
        <v>13638</v>
      </c>
      <c r="Q592" s="35">
        <v>800000</v>
      </c>
      <c r="R592" s="35">
        <v>28133.48</v>
      </c>
      <c r="S592" s="35">
        <v>759602.3</v>
      </c>
      <c r="T592" s="35">
        <v>759602.3</v>
      </c>
      <c r="U592" s="35">
        <v>0</v>
      </c>
      <c r="V592" s="35">
        <v>0</v>
      </c>
      <c r="W592" s="35">
        <v>348444.3</v>
      </c>
      <c r="X592" s="35">
        <v>348444.3</v>
      </c>
      <c r="Y592" s="35">
        <v>0</v>
      </c>
      <c r="Z592" s="35">
        <v>0</v>
      </c>
      <c r="AA592" s="35">
        <v>39075.129999999997</v>
      </c>
      <c r="AB592" s="35">
        <v>39075.129999999997</v>
      </c>
      <c r="AC592" s="35">
        <v>0</v>
      </c>
      <c r="AD592" s="35">
        <v>0</v>
      </c>
      <c r="AE592" s="35">
        <v>746.95230000000004</v>
      </c>
      <c r="AF592" s="35">
        <v>746.95230000000004</v>
      </c>
      <c r="AG592" s="35">
        <v>0</v>
      </c>
      <c r="AH592" s="35">
        <v>0</v>
      </c>
      <c r="AI592" s="35">
        <v>-150671</v>
      </c>
      <c r="AJ592" s="35">
        <v>-150671</v>
      </c>
      <c r="AK592" s="35">
        <v>746.95230000000004</v>
      </c>
      <c r="AL592" s="35">
        <v>746.95230000000004</v>
      </c>
      <c r="AM592" s="35">
        <v>746.95230000000004</v>
      </c>
      <c r="AN592" s="35">
        <v>746.95230000000004</v>
      </c>
      <c r="AO592" s="35">
        <v>746.95230000000004</v>
      </c>
      <c r="AP592" s="35">
        <v>746.95230000000004</v>
      </c>
      <c r="AQ592" s="35">
        <v>746.95230000000004</v>
      </c>
      <c r="AR592" s="35">
        <v>746.95230000000004</v>
      </c>
      <c r="AS592" s="35">
        <v>746.95230000000004</v>
      </c>
      <c r="AT592" s="35">
        <v>746.95230000000004</v>
      </c>
      <c r="AU592" s="35">
        <v>39075.129999999997</v>
      </c>
      <c r="AV592" s="35">
        <v>39075.129999999997</v>
      </c>
      <c r="AW592" s="35">
        <v>39075.129999999997</v>
      </c>
      <c r="AX592" s="35">
        <v>39075.129999999997</v>
      </c>
      <c r="AY592" s="35">
        <v>39075.129999999997</v>
      </c>
      <c r="AZ592" s="35">
        <v>39075.129999999997</v>
      </c>
      <c r="BA592" s="35">
        <v>39075.129999999997</v>
      </c>
      <c r="BB592" s="35">
        <v>39075.129999999997</v>
      </c>
      <c r="BC592" s="35">
        <v>39075.129999999997</v>
      </c>
      <c r="BD592" s="35">
        <v>39075.129999999997</v>
      </c>
      <c r="BE592" s="34"/>
    </row>
    <row r="593" spans="1:57" x14ac:dyDescent="0.25">
      <c r="A593" s="35" t="s">
        <v>737</v>
      </c>
      <c r="B593" s="35">
        <v>13639</v>
      </c>
      <c r="C593" s="35">
        <v>0</v>
      </c>
      <c r="D593" s="35">
        <v>0</v>
      </c>
      <c r="E593" s="35">
        <v>0</v>
      </c>
      <c r="F593" s="35">
        <v>0</v>
      </c>
      <c r="G593" s="35">
        <v>0</v>
      </c>
      <c r="H593" s="35">
        <v>0</v>
      </c>
      <c r="I593" s="35">
        <v>0</v>
      </c>
      <c r="J593" s="35">
        <v>0</v>
      </c>
      <c r="K593" s="35">
        <v>0</v>
      </c>
      <c r="L593" s="35">
        <v>0</v>
      </c>
      <c r="M593" s="35" t="s">
        <v>829</v>
      </c>
      <c r="N593" s="35" t="s">
        <v>830</v>
      </c>
      <c r="O593" s="35" t="s">
        <v>2</v>
      </c>
      <c r="P593" s="35">
        <v>13639</v>
      </c>
      <c r="Q593" s="35">
        <v>800000</v>
      </c>
      <c r="R593" s="35">
        <v>28133.48</v>
      </c>
      <c r="S593" s="35">
        <v>214196.8</v>
      </c>
      <c r="T593" s="35">
        <v>214196.8</v>
      </c>
      <c r="U593" s="35">
        <v>0</v>
      </c>
      <c r="V593" s="35">
        <v>0</v>
      </c>
      <c r="W593" s="35">
        <v>91712.18</v>
      </c>
      <c r="X593" s="35">
        <v>91712.18</v>
      </c>
      <c r="Y593" s="35">
        <v>0</v>
      </c>
      <c r="Z593" s="35">
        <v>0</v>
      </c>
      <c r="AA593" s="35">
        <v>13687.15</v>
      </c>
      <c r="AB593" s="35">
        <v>13687.15</v>
      </c>
      <c r="AC593" s="35">
        <v>0</v>
      </c>
      <c r="AD593" s="35">
        <v>0</v>
      </c>
      <c r="AE593" s="35">
        <v>18310.02</v>
      </c>
      <c r="AF593" s="35">
        <v>18310.02</v>
      </c>
      <c r="AG593" s="35">
        <v>0</v>
      </c>
      <c r="AH593" s="35">
        <v>0</v>
      </c>
      <c r="AI593" s="35">
        <v>-137693</v>
      </c>
      <c r="AJ593" s="35">
        <v>-137693</v>
      </c>
      <c r="AK593" s="35">
        <v>18310.02</v>
      </c>
      <c r="AL593" s="35">
        <v>18310.02</v>
      </c>
      <c r="AM593" s="35">
        <v>18310.02</v>
      </c>
      <c r="AN593" s="35">
        <v>18310.02</v>
      </c>
      <c r="AO593" s="35">
        <v>18310.02</v>
      </c>
      <c r="AP593" s="35">
        <v>18310.02</v>
      </c>
      <c r="AQ593" s="35">
        <v>18310.02</v>
      </c>
      <c r="AR593" s="35">
        <v>18310.02</v>
      </c>
      <c r="AS593" s="35">
        <v>18310.02</v>
      </c>
      <c r="AT593" s="35">
        <v>18310.02</v>
      </c>
      <c r="AU593" s="35">
        <v>13687.15</v>
      </c>
      <c r="AV593" s="35">
        <v>13687.15</v>
      </c>
      <c r="AW593" s="35">
        <v>13687.15</v>
      </c>
      <c r="AX593" s="35">
        <v>13687.15</v>
      </c>
      <c r="AY593" s="35">
        <v>13687.15</v>
      </c>
      <c r="AZ593" s="35">
        <v>13687.15</v>
      </c>
      <c r="BA593" s="35">
        <v>13687.15</v>
      </c>
      <c r="BB593" s="35">
        <v>13687.15</v>
      </c>
      <c r="BC593" s="35">
        <v>13687.15</v>
      </c>
      <c r="BD593" s="35">
        <v>13687.15</v>
      </c>
      <c r="BE593" s="34"/>
    </row>
    <row r="594" spans="1:57" x14ac:dyDescent="0.25">
      <c r="A594" s="35" t="s">
        <v>880</v>
      </c>
      <c r="B594" s="35">
        <v>13640</v>
      </c>
      <c r="C594" s="35">
        <v>0</v>
      </c>
      <c r="D594" s="35">
        <v>0</v>
      </c>
      <c r="E594" s="35">
        <v>0</v>
      </c>
      <c r="F594" s="35">
        <v>0</v>
      </c>
      <c r="G594" s="35">
        <v>0</v>
      </c>
      <c r="H594" s="35">
        <v>0</v>
      </c>
      <c r="I594" s="35">
        <v>0</v>
      </c>
      <c r="J594" s="35">
        <v>0</v>
      </c>
      <c r="K594" s="35">
        <v>0</v>
      </c>
      <c r="L594" s="35">
        <v>0</v>
      </c>
      <c r="M594" s="35" t="s">
        <v>829</v>
      </c>
      <c r="N594" s="35" t="s">
        <v>830</v>
      </c>
      <c r="O594" s="35" t="s">
        <v>2</v>
      </c>
      <c r="P594" s="35">
        <v>13640</v>
      </c>
      <c r="Q594" s="35">
        <v>800000</v>
      </c>
      <c r="R594" s="35">
        <v>28133.48</v>
      </c>
      <c r="S594" s="35">
        <v>14976.32</v>
      </c>
      <c r="T594" s="35">
        <v>14976.32</v>
      </c>
      <c r="U594" s="35">
        <v>0</v>
      </c>
      <c r="V594" s="35">
        <v>0</v>
      </c>
      <c r="W594" s="35">
        <v>8614.3269999999993</v>
      </c>
      <c r="X594" s="35">
        <v>8614.3269999999993</v>
      </c>
      <c r="Y594" s="35">
        <v>0</v>
      </c>
      <c r="Z594" s="35">
        <v>0</v>
      </c>
      <c r="AA594" s="35">
        <v>0</v>
      </c>
      <c r="AB594" s="35">
        <v>0</v>
      </c>
      <c r="AC594" s="35">
        <v>0</v>
      </c>
      <c r="AD594" s="35">
        <v>0</v>
      </c>
      <c r="AE594" s="35">
        <v>0</v>
      </c>
      <c r="AF594" s="35">
        <v>0</v>
      </c>
      <c r="AG594" s="35">
        <v>0</v>
      </c>
      <c r="AH594" s="35">
        <v>0</v>
      </c>
      <c r="AI594" s="35">
        <v>-137693</v>
      </c>
      <c r="AJ594" s="35">
        <v>-137693</v>
      </c>
      <c r="AK594" s="35">
        <v>0</v>
      </c>
      <c r="AL594" s="35">
        <v>0</v>
      </c>
      <c r="AM594" s="35">
        <v>0</v>
      </c>
      <c r="AN594" s="35">
        <v>0</v>
      </c>
      <c r="AO594" s="35">
        <v>0</v>
      </c>
      <c r="AP594" s="35">
        <v>0</v>
      </c>
      <c r="AQ594" s="35">
        <v>0</v>
      </c>
      <c r="AR594" s="35">
        <v>0</v>
      </c>
      <c r="AS594" s="35">
        <v>0</v>
      </c>
      <c r="AT594" s="35">
        <v>0</v>
      </c>
      <c r="AU594" s="35">
        <v>0</v>
      </c>
      <c r="AV594" s="35">
        <v>0</v>
      </c>
      <c r="AW594" s="35">
        <v>0</v>
      </c>
      <c r="AX594" s="35">
        <v>0</v>
      </c>
      <c r="AY594" s="35">
        <v>0</v>
      </c>
      <c r="AZ594" s="35">
        <v>0</v>
      </c>
      <c r="BA594" s="35">
        <v>0</v>
      </c>
      <c r="BB594" s="35">
        <v>0</v>
      </c>
      <c r="BC594" s="35">
        <v>0</v>
      </c>
      <c r="BD594" s="35">
        <v>0</v>
      </c>
      <c r="BE594" s="34"/>
    </row>
    <row r="595" spans="1:57" x14ac:dyDescent="0.25">
      <c r="A595" s="35" t="s">
        <v>881</v>
      </c>
      <c r="B595" s="35">
        <v>13641</v>
      </c>
      <c r="C595" s="35">
        <v>0</v>
      </c>
      <c r="D595" s="35">
        <v>0</v>
      </c>
      <c r="E595" s="35">
        <v>0</v>
      </c>
      <c r="F595" s="35">
        <v>0</v>
      </c>
      <c r="G595" s="35">
        <v>0</v>
      </c>
      <c r="H595" s="35">
        <v>0</v>
      </c>
      <c r="I595" s="35">
        <v>0</v>
      </c>
      <c r="J595" s="35">
        <v>0</v>
      </c>
      <c r="K595" s="35">
        <v>0</v>
      </c>
      <c r="L595" s="35">
        <v>0</v>
      </c>
      <c r="M595" s="35" t="s">
        <v>829</v>
      </c>
      <c r="N595" s="35" t="s">
        <v>830</v>
      </c>
      <c r="O595" s="35" t="s">
        <v>2</v>
      </c>
      <c r="P595" s="35">
        <v>13641</v>
      </c>
      <c r="Q595" s="35">
        <v>800000</v>
      </c>
      <c r="R595" s="35">
        <v>28133.48</v>
      </c>
      <c r="S595" s="35">
        <v>5214.7370000000001</v>
      </c>
      <c r="T595" s="35">
        <v>5214.7370000000001</v>
      </c>
      <c r="U595" s="35">
        <v>0</v>
      </c>
      <c r="V595" s="35">
        <v>0</v>
      </c>
      <c r="W595" s="35">
        <v>13878.92</v>
      </c>
      <c r="X595" s="35">
        <v>13878.92</v>
      </c>
      <c r="Y595" s="35">
        <v>0</v>
      </c>
      <c r="Z595" s="35">
        <v>0</v>
      </c>
      <c r="AA595" s="35">
        <v>0</v>
      </c>
      <c r="AB595" s="35">
        <v>0</v>
      </c>
      <c r="AC595" s="35">
        <v>0</v>
      </c>
      <c r="AD595" s="35">
        <v>0</v>
      </c>
      <c r="AE595" s="35">
        <v>0</v>
      </c>
      <c r="AF595" s="35">
        <v>0</v>
      </c>
      <c r="AG595" s="35">
        <v>0</v>
      </c>
      <c r="AH595" s="35">
        <v>0</v>
      </c>
      <c r="AI595" s="35">
        <v>-137693</v>
      </c>
      <c r="AJ595" s="35">
        <v>-137693</v>
      </c>
      <c r="AK595" s="35">
        <v>0</v>
      </c>
      <c r="AL595" s="35">
        <v>0</v>
      </c>
      <c r="AM595" s="35">
        <v>0</v>
      </c>
      <c r="AN595" s="35">
        <v>0</v>
      </c>
      <c r="AO595" s="35">
        <v>0</v>
      </c>
      <c r="AP595" s="35">
        <v>0</v>
      </c>
      <c r="AQ595" s="35">
        <v>0</v>
      </c>
      <c r="AR595" s="35">
        <v>0</v>
      </c>
      <c r="AS595" s="35">
        <v>0</v>
      </c>
      <c r="AT595" s="35">
        <v>0</v>
      </c>
      <c r="AU595" s="35">
        <v>0</v>
      </c>
      <c r="AV595" s="35">
        <v>0</v>
      </c>
      <c r="AW595" s="35">
        <v>0</v>
      </c>
      <c r="AX595" s="35">
        <v>0</v>
      </c>
      <c r="AY595" s="35">
        <v>0</v>
      </c>
      <c r="AZ595" s="35">
        <v>0</v>
      </c>
      <c r="BA595" s="35">
        <v>0</v>
      </c>
      <c r="BB595" s="35">
        <v>0</v>
      </c>
      <c r="BC595" s="35">
        <v>0</v>
      </c>
      <c r="BD595" s="35">
        <v>0</v>
      </c>
      <c r="BE595" s="34"/>
    </row>
    <row r="596" spans="1:57" x14ac:dyDescent="0.25">
      <c r="A596" s="35" t="s">
        <v>738</v>
      </c>
      <c r="B596" s="35">
        <v>13643</v>
      </c>
      <c r="C596" s="35">
        <v>0</v>
      </c>
      <c r="D596" s="35">
        <v>0</v>
      </c>
      <c r="E596" s="35">
        <v>0</v>
      </c>
      <c r="F596" s="35">
        <v>0</v>
      </c>
      <c r="G596" s="35">
        <v>0</v>
      </c>
      <c r="H596" s="35">
        <v>0</v>
      </c>
      <c r="I596" s="35">
        <v>0</v>
      </c>
      <c r="J596" s="35">
        <v>0</v>
      </c>
      <c r="K596" s="35">
        <v>0</v>
      </c>
      <c r="L596" s="35">
        <v>0</v>
      </c>
      <c r="M596" s="35" t="s">
        <v>829</v>
      </c>
      <c r="N596" s="35" t="s">
        <v>830</v>
      </c>
      <c r="O596" s="35" t="s">
        <v>2</v>
      </c>
      <c r="P596" s="35">
        <v>13643</v>
      </c>
      <c r="Q596" s="35">
        <v>800000</v>
      </c>
      <c r="R596" s="35">
        <v>28133.48</v>
      </c>
      <c r="S596" s="35">
        <v>6703.5959999999995</v>
      </c>
      <c r="T596" s="35">
        <v>6703.5959999999995</v>
      </c>
      <c r="U596" s="35">
        <v>0</v>
      </c>
      <c r="V596" s="35">
        <v>0</v>
      </c>
      <c r="W596" s="35">
        <v>65719.08</v>
      </c>
      <c r="X596" s="35">
        <v>65719.08</v>
      </c>
      <c r="Y596" s="35">
        <v>0</v>
      </c>
      <c r="Z596" s="35">
        <v>0</v>
      </c>
      <c r="AA596" s="35">
        <v>1429.6489999999999</v>
      </c>
      <c r="AB596" s="35">
        <v>1429.6489999999999</v>
      </c>
      <c r="AC596" s="35">
        <v>0</v>
      </c>
      <c r="AD596" s="35">
        <v>0</v>
      </c>
      <c r="AE596" s="35">
        <v>26.621289999999998</v>
      </c>
      <c r="AF596" s="35">
        <v>26.621289999999998</v>
      </c>
      <c r="AG596" s="35">
        <v>0</v>
      </c>
      <c r="AH596" s="35">
        <v>0</v>
      </c>
      <c r="AI596" s="35">
        <v>-137693</v>
      </c>
      <c r="AJ596" s="35">
        <v>-137693</v>
      </c>
      <c r="AK596" s="35">
        <v>26.621289999999998</v>
      </c>
      <c r="AL596" s="35">
        <v>26.621289999999998</v>
      </c>
      <c r="AM596" s="35">
        <v>26.621289999999998</v>
      </c>
      <c r="AN596" s="35">
        <v>26.621289999999998</v>
      </c>
      <c r="AO596" s="35">
        <v>26.621289999999998</v>
      </c>
      <c r="AP596" s="35">
        <v>26.621289999999998</v>
      </c>
      <c r="AQ596" s="35">
        <v>26.621289999999998</v>
      </c>
      <c r="AR596" s="35">
        <v>26.621289999999998</v>
      </c>
      <c r="AS596" s="35">
        <v>26.621289999999998</v>
      </c>
      <c r="AT596" s="35">
        <v>26.621289999999998</v>
      </c>
      <c r="AU596" s="35">
        <v>1429.6489999999999</v>
      </c>
      <c r="AV596" s="35">
        <v>1429.6489999999999</v>
      </c>
      <c r="AW596" s="35">
        <v>1429.6489999999999</v>
      </c>
      <c r="AX596" s="35">
        <v>1429.6489999999999</v>
      </c>
      <c r="AY596" s="35">
        <v>1429.6489999999999</v>
      </c>
      <c r="AZ596" s="35">
        <v>1429.6489999999999</v>
      </c>
      <c r="BA596" s="35">
        <v>1429.6489999999999</v>
      </c>
      <c r="BB596" s="35">
        <v>1429.6489999999999</v>
      </c>
      <c r="BC596" s="35">
        <v>1429.6489999999999</v>
      </c>
      <c r="BD596" s="35">
        <v>1429.6489999999999</v>
      </c>
      <c r="BE596" s="34"/>
    </row>
    <row r="597" spans="1:57" x14ac:dyDescent="0.25">
      <c r="A597" s="35" t="s">
        <v>167</v>
      </c>
      <c r="B597" s="35">
        <v>13645</v>
      </c>
      <c r="C597" s="35">
        <v>0</v>
      </c>
      <c r="D597" s="35">
        <v>0</v>
      </c>
      <c r="E597" s="35">
        <v>0</v>
      </c>
      <c r="F597" s="35">
        <v>0</v>
      </c>
      <c r="G597" s="35">
        <v>0</v>
      </c>
      <c r="H597" s="35">
        <v>0</v>
      </c>
      <c r="I597" s="35">
        <v>0</v>
      </c>
      <c r="J597" s="35">
        <v>0</v>
      </c>
      <c r="K597" s="35">
        <v>0</v>
      </c>
      <c r="L597" s="35">
        <v>0</v>
      </c>
      <c r="M597" s="35" t="s">
        <v>829</v>
      </c>
      <c r="N597" s="35" t="s">
        <v>830</v>
      </c>
      <c r="O597" s="35" t="s">
        <v>2</v>
      </c>
      <c r="P597" s="35">
        <v>13645</v>
      </c>
      <c r="Q597" s="35">
        <v>800000</v>
      </c>
      <c r="R597" s="35">
        <v>108782.8</v>
      </c>
      <c r="S597" s="35">
        <v>20342494</v>
      </c>
      <c r="T597" s="35">
        <v>6474880</v>
      </c>
      <c r="U597" s="35">
        <v>13867614</v>
      </c>
      <c r="V597" s="35">
        <v>0.68170699999999995</v>
      </c>
      <c r="W597" s="35">
        <v>13073647</v>
      </c>
      <c r="X597" s="35">
        <v>2514508</v>
      </c>
      <c r="Y597" s="35">
        <v>10559139</v>
      </c>
      <c r="Z597" s="35">
        <v>0.807666</v>
      </c>
      <c r="AA597" s="35">
        <v>12736497</v>
      </c>
      <c r="AB597" s="35">
        <v>2045404</v>
      </c>
      <c r="AC597" s="35">
        <v>10691093</v>
      </c>
      <c r="AD597" s="35">
        <v>0.83940599999999999</v>
      </c>
      <c r="AE597" s="35">
        <v>6620789</v>
      </c>
      <c r="AF597" s="35">
        <v>978511.2</v>
      </c>
      <c r="AG597" s="35">
        <v>5642277</v>
      </c>
      <c r="AH597" s="35">
        <v>0.85220600000000002</v>
      </c>
      <c r="AI597" s="35">
        <v>9458726</v>
      </c>
      <c r="AJ597" s="35">
        <v>4541864</v>
      </c>
      <c r="AK597" s="35">
        <v>6620789</v>
      </c>
      <c r="AL597" s="35">
        <v>6620789</v>
      </c>
      <c r="AM597" s="35">
        <v>6620789</v>
      </c>
      <c r="AN597" s="35">
        <v>6620789</v>
      </c>
      <c r="AO597" s="35">
        <v>6620789</v>
      </c>
      <c r="AP597" s="35">
        <v>6620789</v>
      </c>
      <c r="AQ597" s="35">
        <v>6620789</v>
      </c>
      <c r="AR597" s="35">
        <v>6620789</v>
      </c>
      <c r="AS597" s="35">
        <v>6620789</v>
      </c>
      <c r="AT597" s="35">
        <v>6620789</v>
      </c>
      <c r="AU597" s="35">
        <v>12736497</v>
      </c>
      <c r="AV597" s="35">
        <v>12736497</v>
      </c>
      <c r="AW597" s="35">
        <v>12736497</v>
      </c>
      <c r="AX597" s="35">
        <v>12736497</v>
      </c>
      <c r="AY597" s="35">
        <v>12736497</v>
      </c>
      <c r="AZ597" s="35">
        <v>12736497</v>
      </c>
      <c r="BA597" s="35">
        <v>12736497</v>
      </c>
      <c r="BB597" s="35">
        <v>12736497</v>
      </c>
      <c r="BC597" s="35">
        <v>12736497</v>
      </c>
      <c r="BD597" s="35">
        <v>12736497</v>
      </c>
      <c r="BE597" s="34"/>
    </row>
    <row r="598" spans="1:57" x14ac:dyDescent="0.25">
      <c r="A598" s="35" t="s">
        <v>882</v>
      </c>
      <c r="B598" s="35">
        <v>13646</v>
      </c>
      <c r="C598" s="35">
        <v>0</v>
      </c>
      <c r="D598" s="35">
        <v>0</v>
      </c>
      <c r="E598" s="35">
        <v>0</v>
      </c>
      <c r="F598" s="35">
        <v>0</v>
      </c>
      <c r="G598" s="35">
        <v>0</v>
      </c>
      <c r="H598" s="35">
        <v>0</v>
      </c>
      <c r="I598" s="35">
        <v>0</v>
      </c>
      <c r="J598" s="35">
        <v>0</v>
      </c>
      <c r="K598" s="35">
        <v>0</v>
      </c>
      <c r="L598" s="35">
        <v>0</v>
      </c>
      <c r="M598" s="35" t="s">
        <v>829</v>
      </c>
      <c r="N598" s="35" t="s">
        <v>830</v>
      </c>
      <c r="O598" s="35" t="s">
        <v>2</v>
      </c>
      <c r="P598" s="35">
        <v>13646</v>
      </c>
      <c r="Q598" s="35">
        <v>800000</v>
      </c>
      <c r="R598" s="35">
        <v>58142.52</v>
      </c>
      <c r="S598" s="35">
        <v>2155604</v>
      </c>
      <c r="T598" s="35">
        <v>659426</v>
      </c>
      <c r="U598" s="35">
        <v>1496178</v>
      </c>
      <c r="V598" s="35">
        <v>0.69408800000000004</v>
      </c>
      <c r="W598" s="35">
        <v>1411778</v>
      </c>
      <c r="X598" s="35">
        <v>424788</v>
      </c>
      <c r="Y598" s="35">
        <v>986989.7</v>
      </c>
      <c r="Z598" s="35">
        <v>0.69911100000000004</v>
      </c>
      <c r="AA598" s="35">
        <v>0</v>
      </c>
      <c r="AB598" s="35">
        <v>0</v>
      </c>
      <c r="AC598" s="35">
        <v>0</v>
      </c>
      <c r="AD598" s="35">
        <v>0</v>
      </c>
      <c r="AE598" s="35">
        <v>0</v>
      </c>
      <c r="AF598" s="35">
        <v>0</v>
      </c>
      <c r="AG598" s="35">
        <v>0</v>
      </c>
      <c r="AH598" s="35">
        <v>0</v>
      </c>
      <c r="AI598" s="35">
        <v>393816.2</v>
      </c>
      <c r="AJ598" s="35">
        <v>-593174</v>
      </c>
      <c r="AK598" s="35">
        <v>0</v>
      </c>
      <c r="AL598" s="35">
        <v>0</v>
      </c>
      <c r="AM598" s="35">
        <v>0</v>
      </c>
      <c r="AN598" s="35">
        <v>0</v>
      </c>
      <c r="AO598" s="35">
        <v>0</v>
      </c>
      <c r="AP598" s="35">
        <v>0</v>
      </c>
      <c r="AQ598" s="35">
        <v>0</v>
      </c>
      <c r="AR598" s="35">
        <v>0</v>
      </c>
      <c r="AS598" s="35">
        <v>0</v>
      </c>
      <c r="AT598" s="35">
        <v>0</v>
      </c>
      <c r="AU598" s="35">
        <v>0</v>
      </c>
      <c r="AV598" s="35">
        <v>0</v>
      </c>
      <c r="AW598" s="35">
        <v>0</v>
      </c>
      <c r="AX598" s="35">
        <v>0</v>
      </c>
      <c r="AY598" s="35">
        <v>0</v>
      </c>
      <c r="AZ598" s="35">
        <v>0</v>
      </c>
      <c r="BA598" s="35">
        <v>0</v>
      </c>
      <c r="BB598" s="35">
        <v>0</v>
      </c>
      <c r="BC598" s="35">
        <v>0</v>
      </c>
      <c r="BD598" s="35">
        <v>0</v>
      </c>
      <c r="BE598" s="34"/>
    </row>
    <row r="599" spans="1:57" x14ac:dyDescent="0.25">
      <c r="A599" s="35" t="s">
        <v>883</v>
      </c>
      <c r="B599" s="35">
        <v>13647</v>
      </c>
      <c r="C599" s="35">
        <v>0</v>
      </c>
      <c r="D599" s="35">
        <v>0</v>
      </c>
      <c r="E599" s="35">
        <v>0</v>
      </c>
      <c r="F599" s="35">
        <v>0</v>
      </c>
      <c r="G599" s="35">
        <v>0</v>
      </c>
      <c r="H599" s="35">
        <v>0</v>
      </c>
      <c r="I599" s="35">
        <v>0</v>
      </c>
      <c r="J599" s="35">
        <v>0</v>
      </c>
      <c r="K599" s="35">
        <v>0</v>
      </c>
      <c r="L599" s="35">
        <v>0</v>
      </c>
      <c r="M599" s="35" t="s">
        <v>829</v>
      </c>
      <c r="N599" s="35" t="s">
        <v>830</v>
      </c>
      <c r="O599" s="35" t="s">
        <v>2</v>
      </c>
      <c r="P599" s="35">
        <v>13647</v>
      </c>
      <c r="Q599" s="35">
        <v>800000</v>
      </c>
      <c r="R599" s="35">
        <v>73147.039999999994</v>
      </c>
      <c r="S599" s="35">
        <v>299199.40000000002</v>
      </c>
      <c r="T599" s="35">
        <v>143645</v>
      </c>
      <c r="U599" s="35">
        <v>155554.29999999999</v>
      </c>
      <c r="V599" s="35">
        <v>0.51990199999999998</v>
      </c>
      <c r="W599" s="35">
        <v>461824.3</v>
      </c>
      <c r="X599" s="35">
        <v>127413.1</v>
      </c>
      <c r="Y599" s="35">
        <v>334411.2</v>
      </c>
      <c r="Z599" s="35">
        <v>0.724109</v>
      </c>
      <c r="AA599" s="35">
        <v>0</v>
      </c>
      <c r="AB599" s="35">
        <v>0</v>
      </c>
      <c r="AC599" s="35">
        <v>0</v>
      </c>
      <c r="AD599" s="35">
        <v>0</v>
      </c>
      <c r="AE599" s="35">
        <v>0</v>
      </c>
      <c r="AF599" s="35">
        <v>0</v>
      </c>
      <c r="AG599" s="35">
        <v>0</v>
      </c>
      <c r="AH599" s="35">
        <v>0</v>
      </c>
      <c r="AI599" s="35">
        <v>-407083</v>
      </c>
      <c r="AJ599" s="35">
        <v>-741494</v>
      </c>
      <c r="AK599" s="35">
        <v>0</v>
      </c>
      <c r="AL599" s="35">
        <v>0</v>
      </c>
      <c r="AM599" s="35">
        <v>0</v>
      </c>
      <c r="AN599" s="35">
        <v>0</v>
      </c>
      <c r="AO599" s="35">
        <v>0</v>
      </c>
      <c r="AP599" s="35">
        <v>0</v>
      </c>
      <c r="AQ599" s="35">
        <v>0</v>
      </c>
      <c r="AR599" s="35">
        <v>0</v>
      </c>
      <c r="AS599" s="35">
        <v>0</v>
      </c>
      <c r="AT599" s="35">
        <v>0</v>
      </c>
      <c r="AU599" s="35">
        <v>0</v>
      </c>
      <c r="AV599" s="35">
        <v>0</v>
      </c>
      <c r="AW599" s="35">
        <v>0</v>
      </c>
      <c r="AX599" s="35">
        <v>0</v>
      </c>
      <c r="AY599" s="35">
        <v>0</v>
      </c>
      <c r="AZ599" s="35">
        <v>0</v>
      </c>
      <c r="BA599" s="35">
        <v>0</v>
      </c>
      <c r="BB599" s="35">
        <v>0</v>
      </c>
      <c r="BC599" s="35">
        <v>0</v>
      </c>
      <c r="BD599" s="35">
        <v>0</v>
      </c>
      <c r="BE599" s="34"/>
    </row>
    <row r="600" spans="1:57" x14ac:dyDescent="0.25">
      <c r="A600" s="35" t="s">
        <v>419</v>
      </c>
      <c r="B600" s="35">
        <v>13650</v>
      </c>
      <c r="C600" s="35">
        <v>0</v>
      </c>
      <c r="D600" s="35">
        <v>0</v>
      </c>
      <c r="E600" s="35">
        <v>0</v>
      </c>
      <c r="F600" s="35">
        <v>0</v>
      </c>
      <c r="G600" s="35">
        <v>0</v>
      </c>
      <c r="H600" s="35">
        <v>0</v>
      </c>
      <c r="I600" s="35">
        <v>0</v>
      </c>
      <c r="J600" s="35">
        <v>0</v>
      </c>
      <c r="K600" s="35">
        <v>0</v>
      </c>
      <c r="L600" s="35">
        <v>0</v>
      </c>
      <c r="M600" s="35" t="s">
        <v>829</v>
      </c>
      <c r="N600" s="35" t="s">
        <v>830</v>
      </c>
      <c r="O600" s="35" t="s">
        <v>2</v>
      </c>
      <c r="P600" s="35">
        <v>13650</v>
      </c>
      <c r="Q600" s="35">
        <v>800000</v>
      </c>
      <c r="R600" s="35">
        <v>28133.48</v>
      </c>
      <c r="S600" s="35">
        <v>4314727</v>
      </c>
      <c r="T600" s="35">
        <v>2335108</v>
      </c>
      <c r="U600" s="35">
        <v>1979619</v>
      </c>
      <c r="V600" s="35">
        <v>0.45880500000000002</v>
      </c>
      <c r="W600" s="35">
        <v>3110175</v>
      </c>
      <c r="X600" s="35">
        <v>1592404</v>
      </c>
      <c r="Y600" s="35">
        <v>1517771</v>
      </c>
      <c r="Z600" s="35">
        <v>0.48800199999999999</v>
      </c>
      <c r="AA600" s="35">
        <v>2254494</v>
      </c>
      <c r="AB600" s="35">
        <v>1139270</v>
      </c>
      <c r="AC600" s="35">
        <v>1115223</v>
      </c>
      <c r="AD600" s="35">
        <v>0.49466700000000002</v>
      </c>
      <c r="AE600" s="35">
        <v>563488.4</v>
      </c>
      <c r="AF600" s="35">
        <v>281999.5</v>
      </c>
      <c r="AG600" s="35">
        <v>281488.90000000002</v>
      </c>
      <c r="AH600" s="35">
        <v>0.49954700000000002</v>
      </c>
      <c r="AI600" s="35">
        <v>1380077</v>
      </c>
      <c r="AJ600" s="35">
        <v>143795.4</v>
      </c>
      <c r="AK600" s="35">
        <v>563488.4</v>
      </c>
      <c r="AL600" s="35">
        <v>563488.4</v>
      </c>
      <c r="AM600" s="35">
        <v>563488.4</v>
      </c>
      <c r="AN600" s="35">
        <v>563488.4</v>
      </c>
      <c r="AO600" s="35">
        <v>563488.4</v>
      </c>
      <c r="AP600" s="35">
        <v>563488.4</v>
      </c>
      <c r="AQ600" s="35">
        <v>563488.4</v>
      </c>
      <c r="AR600" s="35">
        <v>563488.4</v>
      </c>
      <c r="AS600" s="35">
        <v>563488.4</v>
      </c>
      <c r="AT600" s="35">
        <v>563488.4</v>
      </c>
      <c r="AU600" s="35">
        <v>2254494</v>
      </c>
      <c r="AV600" s="35">
        <v>2254494</v>
      </c>
      <c r="AW600" s="35">
        <v>2254494</v>
      </c>
      <c r="AX600" s="35">
        <v>2254494</v>
      </c>
      <c r="AY600" s="35">
        <v>2254494</v>
      </c>
      <c r="AZ600" s="35">
        <v>2254494</v>
      </c>
      <c r="BA600" s="35">
        <v>2254494</v>
      </c>
      <c r="BB600" s="35">
        <v>2254494</v>
      </c>
      <c r="BC600" s="35">
        <v>2254494</v>
      </c>
      <c r="BD600" s="35">
        <v>2254494</v>
      </c>
      <c r="BE600" s="34"/>
    </row>
    <row r="601" spans="1:57" x14ac:dyDescent="0.25">
      <c r="A601" s="35" t="s">
        <v>349</v>
      </c>
      <c r="B601" s="35">
        <v>13651</v>
      </c>
      <c r="C601" s="35">
        <v>0</v>
      </c>
      <c r="D601" s="35">
        <v>0</v>
      </c>
      <c r="E601" s="35">
        <v>0</v>
      </c>
      <c r="F601" s="35">
        <v>0</v>
      </c>
      <c r="G601" s="35">
        <v>0</v>
      </c>
      <c r="H601" s="35">
        <v>0</v>
      </c>
      <c r="I601" s="35">
        <v>0</v>
      </c>
      <c r="J601" s="35">
        <v>0</v>
      </c>
      <c r="K601" s="35">
        <v>0</v>
      </c>
      <c r="L601" s="35">
        <v>0</v>
      </c>
      <c r="M601" s="35" t="s">
        <v>829</v>
      </c>
      <c r="N601" s="35" t="s">
        <v>830</v>
      </c>
      <c r="O601" s="35" t="s">
        <v>2</v>
      </c>
      <c r="P601" s="35">
        <v>13651</v>
      </c>
      <c r="Q601" s="35">
        <v>800000</v>
      </c>
      <c r="R601" s="35">
        <v>69395.91</v>
      </c>
      <c r="S601" s="35">
        <v>11210482</v>
      </c>
      <c r="T601" s="35">
        <v>4451741</v>
      </c>
      <c r="U601" s="35">
        <v>6758740</v>
      </c>
      <c r="V601" s="35">
        <v>0.60289499999999996</v>
      </c>
      <c r="W601" s="35">
        <v>4793827</v>
      </c>
      <c r="X601" s="35">
        <v>1435416</v>
      </c>
      <c r="Y601" s="35">
        <v>3358411</v>
      </c>
      <c r="Z601" s="35">
        <v>0.70057000000000003</v>
      </c>
      <c r="AA601" s="35">
        <v>4717861</v>
      </c>
      <c r="AB601" s="35">
        <v>1008389</v>
      </c>
      <c r="AC601" s="35">
        <v>3709473</v>
      </c>
      <c r="AD601" s="35">
        <v>0.78626099999999999</v>
      </c>
      <c r="AE601" s="35">
        <v>1107265</v>
      </c>
      <c r="AF601" s="35">
        <v>222835</v>
      </c>
      <c r="AG601" s="35">
        <v>884429.9</v>
      </c>
      <c r="AH601" s="35">
        <v>0.79875200000000002</v>
      </c>
      <c r="AI601" s="35">
        <v>2658629</v>
      </c>
      <c r="AJ601" s="35">
        <v>184648</v>
      </c>
      <c r="AK601" s="35">
        <v>1107265</v>
      </c>
      <c r="AL601" s="35">
        <v>1107265</v>
      </c>
      <c r="AM601" s="35">
        <v>1107265</v>
      </c>
      <c r="AN601" s="35">
        <v>1107265</v>
      </c>
      <c r="AO601" s="35">
        <v>1107265</v>
      </c>
      <c r="AP601" s="35">
        <v>1107265</v>
      </c>
      <c r="AQ601" s="35">
        <v>1107265</v>
      </c>
      <c r="AR601" s="35">
        <v>1107265</v>
      </c>
      <c r="AS601" s="35">
        <v>1107265</v>
      </c>
      <c r="AT601" s="35">
        <v>1107265</v>
      </c>
      <c r="AU601" s="35">
        <v>4717861</v>
      </c>
      <c r="AV601" s="35">
        <v>4717861</v>
      </c>
      <c r="AW601" s="35">
        <v>4717861</v>
      </c>
      <c r="AX601" s="35">
        <v>4717861</v>
      </c>
      <c r="AY601" s="35">
        <v>4717861</v>
      </c>
      <c r="AZ601" s="35">
        <v>4717861</v>
      </c>
      <c r="BA601" s="35">
        <v>4717861</v>
      </c>
      <c r="BB601" s="35">
        <v>4717861</v>
      </c>
      <c r="BC601" s="35">
        <v>4717861</v>
      </c>
      <c r="BD601" s="35">
        <v>4717861</v>
      </c>
      <c r="BE601" s="34"/>
    </row>
    <row r="602" spans="1:57" x14ac:dyDescent="0.25">
      <c r="A602" s="35" t="s">
        <v>388</v>
      </c>
      <c r="B602" s="35">
        <v>13652</v>
      </c>
      <c r="C602" s="35">
        <v>0</v>
      </c>
      <c r="D602" s="35">
        <v>0</v>
      </c>
      <c r="E602" s="35">
        <v>0</v>
      </c>
      <c r="F602" s="35">
        <v>0</v>
      </c>
      <c r="G602" s="35">
        <v>0</v>
      </c>
      <c r="H602" s="35">
        <v>0</v>
      </c>
      <c r="I602" s="35">
        <v>0</v>
      </c>
      <c r="J602" s="35">
        <v>0</v>
      </c>
      <c r="K602" s="35">
        <v>0</v>
      </c>
      <c r="L602" s="35">
        <v>0</v>
      </c>
      <c r="M602" s="35" t="s">
        <v>829</v>
      </c>
      <c r="N602" s="35" t="s">
        <v>830</v>
      </c>
      <c r="O602" s="35" t="s">
        <v>2</v>
      </c>
      <c r="P602" s="35">
        <v>13652</v>
      </c>
      <c r="Q602" s="35">
        <v>800000</v>
      </c>
      <c r="R602" s="35">
        <v>28133.48</v>
      </c>
      <c r="S602" s="35">
        <v>12324122</v>
      </c>
      <c r="T602" s="35">
        <v>8487818</v>
      </c>
      <c r="U602" s="35">
        <v>3836304</v>
      </c>
      <c r="V602" s="35">
        <v>0.31128400000000001</v>
      </c>
      <c r="W602" s="35">
        <v>9454031</v>
      </c>
      <c r="X602" s="35">
        <v>5000931</v>
      </c>
      <c r="Y602" s="35">
        <v>4453100</v>
      </c>
      <c r="Z602" s="35">
        <v>0.47102699999999997</v>
      </c>
      <c r="AA602" s="35">
        <v>2654748</v>
      </c>
      <c r="AB602" s="35">
        <v>2320780</v>
      </c>
      <c r="AC602" s="35">
        <v>333968.40000000002</v>
      </c>
      <c r="AD602" s="35">
        <v>0.1258</v>
      </c>
      <c r="AE602" s="35">
        <v>592253.30000000005</v>
      </c>
      <c r="AF602" s="35">
        <v>310845.7</v>
      </c>
      <c r="AG602" s="35">
        <v>281407.5</v>
      </c>
      <c r="AH602" s="35">
        <v>0.47514699999999999</v>
      </c>
      <c r="AI602" s="35">
        <v>4315406</v>
      </c>
      <c r="AJ602" s="35">
        <v>143714</v>
      </c>
      <c r="AK602" s="35">
        <v>592253.30000000005</v>
      </c>
      <c r="AL602" s="35">
        <v>592253.30000000005</v>
      </c>
      <c r="AM602" s="35">
        <v>592253.30000000005</v>
      </c>
      <c r="AN602" s="35">
        <v>592253.30000000005</v>
      </c>
      <c r="AO602" s="35">
        <v>592253.30000000005</v>
      </c>
      <c r="AP602" s="35">
        <v>592253.30000000005</v>
      </c>
      <c r="AQ602" s="35">
        <v>592253.30000000005</v>
      </c>
      <c r="AR602" s="35">
        <v>592253.30000000005</v>
      </c>
      <c r="AS602" s="35">
        <v>592253.30000000005</v>
      </c>
      <c r="AT602" s="35">
        <v>592253.30000000005</v>
      </c>
      <c r="AU602" s="35">
        <v>2654748</v>
      </c>
      <c r="AV602" s="35">
        <v>2654748</v>
      </c>
      <c r="AW602" s="35">
        <v>2654748</v>
      </c>
      <c r="AX602" s="35">
        <v>2654748</v>
      </c>
      <c r="AY602" s="35">
        <v>2654748</v>
      </c>
      <c r="AZ602" s="35">
        <v>2654748</v>
      </c>
      <c r="BA602" s="35">
        <v>2654748</v>
      </c>
      <c r="BB602" s="35">
        <v>2654748</v>
      </c>
      <c r="BC602" s="35">
        <v>2654748</v>
      </c>
      <c r="BD602" s="35">
        <v>2654748</v>
      </c>
      <c r="BE602" s="34"/>
    </row>
    <row r="603" spans="1:57" x14ac:dyDescent="0.25">
      <c r="A603" s="35" t="s">
        <v>375</v>
      </c>
      <c r="B603" s="35">
        <v>13655</v>
      </c>
      <c r="C603" s="35">
        <v>0</v>
      </c>
      <c r="D603" s="35">
        <v>0</v>
      </c>
      <c r="E603" s="35">
        <v>0</v>
      </c>
      <c r="F603" s="35">
        <v>0</v>
      </c>
      <c r="G603" s="35">
        <v>0</v>
      </c>
      <c r="H603" s="35">
        <v>0</v>
      </c>
      <c r="I603" s="35">
        <v>0</v>
      </c>
      <c r="J603" s="35">
        <v>0</v>
      </c>
      <c r="K603" s="35">
        <v>0</v>
      </c>
      <c r="L603" s="35">
        <v>0</v>
      </c>
      <c r="M603" s="35" t="s">
        <v>829</v>
      </c>
      <c r="N603" s="35" t="s">
        <v>830</v>
      </c>
      <c r="O603" s="35" t="s">
        <v>2</v>
      </c>
      <c r="P603" s="35">
        <v>13655</v>
      </c>
      <c r="Q603" s="35">
        <v>800000</v>
      </c>
      <c r="R603" s="35">
        <v>39386.870000000003</v>
      </c>
      <c r="S603" s="35">
        <v>3912699</v>
      </c>
      <c r="T603" s="35">
        <v>2500655</v>
      </c>
      <c r="U603" s="35">
        <v>1412044</v>
      </c>
      <c r="V603" s="35">
        <v>0.36088700000000001</v>
      </c>
      <c r="W603" s="35">
        <v>3629471</v>
      </c>
      <c r="X603" s="35">
        <v>1545910</v>
      </c>
      <c r="Y603" s="35">
        <v>2083561</v>
      </c>
      <c r="Z603" s="35">
        <v>0.57406699999999999</v>
      </c>
      <c r="AA603" s="35">
        <v>1417229</v>
      </c>
      <c r="AB603" s="35">
        <v>723354.6</v>
      </c>
      <c r="AC603" s="35">
        <v>693874.7</v>
      </c>
      <c r="AD603" s="35">
        <v>0.48959900000000001</v>
      </c>
      <c r="AE603" s="35">
        <v>781727.5</v>
      </c>
      <c r="AF603" s="35">
        <v>289845.2</v>
      </c>
      <c r="AG603" s="35">
        <v>491882.3</v>
      </c>
      <c r="AH603" s="35">
        <v>0.62922500000000003</v>
      </c>
      <c r="AI603" s="35">
        <v>1684087</v>
      </c>
      <c r="AJ603" s="35">
        <v>92408.44</v>
      </c>
      <c r="AK603" s="35">
        <v>781727.5</v>
      </c>
      <c r="AL603" s="35">
        <v>781727.5</v>
      </c>
      <c r="AM603" s="35">
        <v>781727.5</v>
      </c>
      <c r="AN603" s="35">
        <v>781727.5</v>
      </c>
      <c r="AO603" s="35">
        <v>781727.5</v>
      </c>
      <c r="AP603" s="35">
        <v>781727.5</v>
      </c>
      <c r="AQ603" s="35">
        <v>781727.5</v>
      </c>
      <c r="AR603" s="35">
        <v>781727.5</v>
      </c>
      <c r="AS603" s="35">
        <v>781727.5</v>
      </c>
      <c r="AT603" s="35">
        <v>781727.5</v>
      </c>
      <c r="AU603" s="35">
        <v>1417229</v>
      </c>
      <c r="AV603" s="35">
        <v>1417229</v>
      </c>
      <c r="AW603" s="35">
        <v>1417229</v>
      </c>
      <c r="AX603" s="35">
        <v>1417229</v>
      </c>
      <c r="AY603" s="35">
        <v>1417229</v>
      </c>
      <c r="AZ603" s="35">
        <v>1417229</v>
      </c>
      <c r="BA603" s="35">
        <v>1417229</v>
      </c>
      <c r="BB603" s="35">
        <v>1417229</v>
      </c>
      <c r="BC603" s="35">
        <v>1417229</v>
      </c>
      <c r="BD603" s="35">
        <v>1417229</v>
      </c>
      <c r="BE603" s="34"/>
    </row>
    <row r="604" spans="1:57" x14ac:dyDescent="0.25">
      <c r="A604" s="35" t="s">
        <v>198</v>
      </c>
      <c r="B604" s="35">
        <v>13656</v>
      </c>
      <c r="C604" s="35">
        <v>0</v>
      </c>
      <c r="D604" s="35">
        <v>0</v>
      </c>
      <c r="E604" s="35">
        <v>0</v>
      </c>
      <c r="F604" s="35">
        <v>0</v>
      </c>
      <c r="G604" s="35">
        <v>0</v>
      </c>
      <c r="H604" s="35">
        <v>0</v>
      </c>
      <c r="I604" s="35">
        <v>0</v>
      </c>
      <c r="J604" s="35">
        <v>0</v>
      </c>
      <c r="K604" s="35">
        <v>0</v>
      </c>
      <c r="L604" s="35">
        <v>0</v>
      </c>
      <c r="M604" s="35" t="s">
        <v>829</v>
      </c>
      <c r="N604" s="35" t="s">
        <v>830</v>
      </c>
      <c r="O604" s="35" t="s">
        <v>2</v>
      </c>
      <c r="P604" s="35">
        <v>13656</v>
      </c>
      <c r="Q604" s="35">
        <v>800000</v>
      </c>
      <c r="R604" s="35">
        <v>69395.91</v>
      </c>
      <c r="S604" s="35">
        <v>22968959</v>
      </c>
      <c r="T604" s="35">
        <v>10091671</v>
      </c>
      <c r="U604" s="35">
        <v>12877288</v>
      </c>
      <c r="V604" s="35">
        <v>0.560639</v>
      </c>
      <c r="W604" s="35">
        <v>16898495</v>
      </c>
      <c r="X604" s="35">
        <v>5358564</v>
      </c>
      <c r="Y604" s="35">
        <v>11539931</v>
      </c>
      <c r="Z604" s="35">
        <v>0.68289699999999998</v>
      </c>
      <c r="AA604" s="35">
        <v>11707311</v>
      </c>
      <c r="AB604" s="35">
        <v>3325235</v>
      </c>
      <c r="AC604" s="35">
        <v>8382076</v>
      </c>
      <c r="AD604" s="35">
        <v>0.71596899999999997</v>
      </c>
      <c r="AE604" s="35">
        <v>6502749</v>
      </c>
      <c r="AF604" s="35">
        <v>1720501</v>
      </c>
      <c r="AG604" s="35">
        <v>4782249</v>
      </c>
      <c r="AH604" s="35">
        <v>0.73541999999999996</v>
      </c>
      <c r="AI604" s="35">
        <v>10841500</v>
      </c>
      <c r="AJ604" s="35">
        <v>4083818</v>
      </c>
      <c r="AK604" s="35">
        <v>6502749</v>
      </c>
      <c r="AL604" s="35">
        <v>6502749</v>
      </c>
      <c r="AM604" s="35">
        <v>6502749</v>
      </c>
      <c r="AN604" s="35">
        <v>6502749</v>
      </c>
      <c r="AO604" s="35">
        <v>6502749</v>
      </c>
      <c r="AP604" s="35">
        <v>6502749</v>
      </c>
      <c r="AQ604" s="35">
        <v>6502749</v>
      </c>
      <c r="AR604" s="35">
        <v>6502749</v>
      </c>
      <c r="AS604" s="35">
        <v>6502749</v>
      </c>
      <c r="AT604" s="35">
        <v>6502749</v>
      </c>
      <c r="AU604" s="35">
        <v>11707311</v>
      </c>
      <c r="AV604" s="35">
        <v>11707311</v>
      </c>
      <c r="AW604" s="35">
        <v>11707311</v>
      </c>
      <c r="AX604" s="35">
        <v>11707311</v>
      </c>
      <c r="AY604" s="35">
        <v>11707311</v>
      </c>
      <c r="AZ604" s="35">
        <v>11707311</v>
      </c>
      <c r="BA604" s="35">
        <v>11707311</v>
      </c>
      <c r="BB604" s="35">
        <v>11707311</v>
      </c>
      <c r="BC604" s="35">
        <v>11707311</v>
      </c>
      <c r="BD604" s="35">
        <v>11707311</v>
      </c>
      <c r="BE604" s="34"/>
    </row>
    <row r="605" spans="1:57" x14ac:dyDescent="0.25">
      <c r="A605" s="35" t="s">
        <v>481</v>
      </c>
      <c r="B605" s="35">
        <v>13659</v>
      </c>
      <c r="C605" s="35">
        <v>0</v>
      </c>
      <c r="D605" s="35">
        <v>0</v>
      </c>
      <c r="E605" s="35">
        <v>0</v>
      </c>
      <c r="F605" s="35">
        <v>0</v>
      </c>
      <c r="G605" s="35">
        <v>0</v>
      </c>
      <c r="H605" s="35">
        <v>0</v>
      </c>
      <c r="I605" s="35">
        <v>0</v>
      </c>
      <c r="J605" s="35">
        <v>0</v>
      </c>
      <c r="K605" s="35">
        <v>0</v>
      </c>
      <c r="L605" s="35">
        <v>0</v>
      </c>
      <c r="M605" s="35" t="s">
        <v>829</v>
      </c>
      <c r="N605" s="35" t="s">
        <v>830</v>
      </c>
      <c r="O605" s="35" t="s">
        <v>2</v>
      </c>
      <c r="P605" s="35">
        <v>13659</v>
      </c>
      <c r="Q605" s="35">
        <v>800000</v>
      </c>
      <c r="R605" s="35">
        <v>28133.48</v>
      </c>
      <c r="S605" s="35">
        <v>11666983</v>
      </c>
      <c r="T605" s="35">
        <v>9104837</v>
      </c>
      <c r="U605" s="35">
        <v>2562146</v>
      </c>
      <c r="V605" s="35">
        <v>0.219607</v>
      </c>
      <c r="W605" s="35">
        <v>6603440</v>
      </c>
      <c r="X605" s="35">
        <v>4153258</v>
      </c>
      <c r="Y605" s="35">
        <v>2450182</v>
      </c>
      <c r="Z605" s="35">
        <v>0.37104599999999999</v>
      </c>
      <c r="AA605" s="35">
        <v>5390292</v>
      </c>
      <c r="AB605" s="35">
        <v>4603484</v>
      </c>
      <c r="AC605" s="35">
        <v>786808.1</v>
      </c>
      <c r="AD605" s="35">
        <v>0.14596799999999999</v>
      </c>
      <c r="AE605" s="35">
        <v>2195859</v>
      </c>
      <c r="AF605" s="35">
        <v>1822334</v>
      </c>
      <c r="AG605" s="35">
        <v>373525.5</v>
      </c>
      <c r="AH605" s="35">
        <v>0.17010400000000001</v>
      </c>
      <c r="AI605" s="35">
        <v>2312489</v>
      </c>
      <c r="AJ605" s="35">
        <v>235832</v>
      </c>
      <c r="AK605" s="35">
        <v>2195859</v>
      </c>
      <c r="AL605" s="35">
        <v>2195859</v>
      </c>
      <c r="AM605" s="35">
        <v>2195859</v>
      </c>
      <c r="AN605" s="35">
        <v>2195859</v>
      </c>
      <c r="AO605" s="35">
        <v>2195859</v>
      </c>
      <c r="AP605" s="35">
        <v>2195859</v>
      </c>
      <c r="AQ605" s="35">
        <v>2195859</v>
      </c>
      <c r="AR605" s="35">
        <v>2195859</v>
      </c>
      <c r="AS605" s="35">
        <v>2195859</v>
      </c>
      <c r="AT605" s="35">
        <v>2195859</v>
      </c>
      <c r="AU605" s="35">
        <v>5390292</v>
      </c>
      <c r="AV605" s="35">
        <v>5390292</v>
      </c>
      <c r="AW605" s="35">
        <v>5390292</v>
      </c>
      <c r="AX605" s="35">
        <v>5390292</v>
      </c>
      <c r="AY605" s="35">
        <v>5390292</v>
      </c>
      <c r="AZ605" s="35">
        <v>5390292</v>
      </c>
      <c r="BA605" s="35">
        <v>5390292</v>
      </c>
      <c r="BB605" s="35">
        <v>5390292</v>
      </c>
      <c r="BC605" s="35">
        <v>5390292</v>
      </c>
      <c r="BD605" s="35">
        <v>5390292</v>
      </c>
      <c r="BE605" s="34"/>
    </row>
    <row r="606" spans="1:57" x14ac:dyDescent="0.25">
      <c r="A606" s="35" t="s">
        <v>398</v>
      </c>
      <c r="B606" s="35">
        <v>13660</v>
      </c>
      <c r="C606" s="35">
        <v>0</v>
      </c>
      <c r="D606" s="35">
        <v>0</v>
      </c>
      <c r="E606" s="35">
        <v>0</v>
      </c>
      <c r="F606" s="35">
        <v>0</v>
      </c>
      <c r="G606" s="35">
        <v>0</v>
      </c>
      <c r="H606" s="35">
        <v>0</v>
      </c>
      <c r="I606" s="35">
        <v>0</v>
      </c>
      <c r="J606" s="35">
        <v>0</v>
      </c>
      <c r="K606" s="35">
        <v>0</v>
      </c>
      <c r="L606" s="35">
        <v>0</v>
      </c>
      <c r="M606" s="35" t="s">
        <v>829</v>
      </c>
      <c r="N606" s="35" t="s">
        <v>830</v>
      </c>
      <c r="O606" s="35" t="s">
        <v>2</v>
      </c>
      <c r="P606" s="35">
        <v>13660</v>
      </c>
      <c r="Q606" s="35">
        <v>800000</v>
      </c>
      <c r="R606" s="35">
        <v>28133.48</v>
      </c>
      <c r="S606" s="35">
        <v>3546079</v>
      </c>
      <c r="T606" s="35">
        <v>1927741</v>
      </c>
      <c r="U606" s="35">
        <v>1618338</v>
      </c>
      <c r="V606" s="35">
        <v>0.456374</v>
      </c>
      <c r="W606" s="35">
        <v>3412986</v>
      </c>
      <c r="X606" s="35">
        <v>2003960</v>
      </c>
      <c r="Y606" s="35">
        <v>1409027</v>
      </c>
      <c r="Z606" s="35">
        <v>0.41284300000000002</v>
      </c>
      <c r="AA606" s="35">
        <v>750176.1</v>
      </c>
      <c r="AB606" s="35">
        <v>273844.5</v>
      </c>
      <c r="AC606" s="35">
        <v>476331.6</v>
      </c>
      <c r="AD606" s="35">
        <v>0.63495999999999997</v>
      </c>
      <c r="AE606" s="35">
        <v>426571.8</v>
      </c>
      <c r="AF606" s="35">
        <v>70434.42</v>
      </c>
      <c r="AG606" s="35">
        <v>356137.3</v>
      </c>
      <c r="AH606" s="35">
        <v>0.83488300000000004</v>
      </c>
      <c r="AI606" s="35">
        <v>1271333</v>
      </c>
      <c r="AJ606" s="35">
        <v>218443.9</v>
      </c>
      <c r="AK606" s="35">
        <v>426571.8</v>
      </c>
      <c r="AL606" s="35">
        <v>426571.8</v>
      </c>
      <c r="AM606" s="35">
        <v>426571.8</v>
      </c>
      <c r="AN606" s="35">
        <v>426571.8</v>
      </c>
      <c r="AO606" s="35">
        <v>426571.8</v>
      </c>
      <c r="AP606" s="35">
        <v>426571.8</v>
      </c>
      <c r="AQ606" s="35">
        <v>426571.8</v>
      </c>
      <c r="AR606" s="35">
        <v>426571.8</v>
      </c>
      <c r="AS606" s="35">
        <v>426571.8</v>
      </c>
      <c r="AT606" s="35">
        <v>426571.8</v>
      </c>
      <c r="AU606" s="35">
        <v>750176.1</v>
      </c>
      <c r="AV606" s="35">
        <v>750176.1</v>
      </c>
      <c r="AW606" s="35">
        <v>750176.1</v>
      </c>
      <c r="AX606" s="35">
        <v>750176.1</v>
      </c>
      <c r="AY606" s="35">
        <v>750176.1</v>
      </c>
      <c r="AZ606" s="35">
        <v>750176.1</v>
      </c>
      <c r="BA606" s="35">
        <v>750176.1</v>
      </c>
      <c r="BB606" s="35">
        <v>750176.1</v>
      </c>
      <c r="BC606" s="35">
        <v>750176.1</v>
      </c>
      <c r="BD606" s="35">
        <v>750176.1</v>
      </c>
      <c r="BE606" s="34"/>
    </row>
    <row r="607" spans="1:57" x14ac:dyDescent="0.25">
      <c r="A607" s="35" t="s">
        <v>267</v>
      </c>
      <c r="B607" s="35">
        <v>13661</v>
      </c>
      <c r="C607" s="35">
        <v>0</v>
      </c>
      <c r="D607" s="35">
        <v>0</v>
      </c>
      <c r="E607" s="35">
        <v>0</v>
      </c>
      <c r="F607" s="35">
        <v>0</v>
      </c>
      <c r="G607" s="35">
        <v>0</v>
      </c>
      <c r="H607" s="35">
        <v>0</v>
      </c>
      <c r="I607" s="35">
        <v>0</v>
      </c>
      <c r="J607" s="35">
        <v>0</v>
      </c>
      <c r="K607" s="35">
        <v>0</v>
      </c>
      <c r="L607" s="35">
        <v>0</v>
      </c>
      <c r="M607" s="35" t="s">
        <v>829</v>
      </c>
      <c r="N607" s="35" t="s">
        <v>830</v>
      </c>
      <c r="O607" s="35" t="s">
        <v>2</v>
      </c>
      <c r="P607" s="35">
        <v>13661</v>
      </c>
      <c r="Q607" s="35">
        <v>800000</v>
      </c>
      <c r="R607" s="35">
        <v>65644.78</v>
      </c>
      <c r="S607" s="35">
        <v>13891882</v>
      </c>
      <c r="T607" s="35">
        <v>7529100</v>
      </c>
      <c r="U607" s="35">
        <v>6362782</v>
      </c>
      <c r="V607" s="35">
        <v>0.45802199999999998</v>
      </c>
      <c r="W607" s="35">
        <v>8186275</v>
      </c>
      <c r="X607" s="35">
        <v>3081650</v>
      </c>
      <c r="Y607" s="35">
        <v>5104625</v>
      </c>
      <c r="Z607" s="35">
        <v>0.62355899999999997</v>
      </c>
      <c r="AA607" s="35">
        <v>8446238</v>
      </c>
      <c r="AB607" s="35">
        <v>3928355</v>
      </c>
      <c r="AC607" s="35">
        <v>4517883</v>
      </c>
      <c r="AD607" s="35">
        <v>0.53489900000000001</v>
      </c>
      <c r="AE607" s="35">
        <v>3835592</v>
      </c>
      <c r="AF607" s="35">
        <v>1646226</v>
      </c>
      <c r="AG607" s="35">
        <v>2189366</v>
      </c>
      <c r="AH607" s="35">
        <v>0.57080299999999995</v>
      </c>
      <c r="AI607" s="35">
        <v>4436327</v>
      </c>
      <c r="AJ607" s="35">
        <v>1521067</v>
      </c>
      <c r="AK607" s="35">
        <v>3835592</v>
      </c>
      <c r="AL607" s="35">
        <v>3835592</v>
      </c>
      <c r="AM607" s="35">
        <v>3835592</v>
      </c>
      <c r="AN607" s="35">
        <v>3835592</v>
      </c>
      <c r="AO607" s="35">
        <v>3835592</v>
      </c>
      <c r="AP607" s="35">
        <v>3835592</v>
      </c>
      <c r="AQ607" s="35">
        <v>3835592</v>
      </c>
      <c r="AR607" s="35">
        <v>3835592</v>
      </c>
      <c r="AS607" s="35">
        <v>3835592</v>
      </c>
      <c r="AT607" s="35">
        <v>3835592</v>
      </c>
      <c r="AU607" s="35">
        <v>8446238</v>
      </c>
      <c r="AV607" s="35">
        <v>8446238</v>
      </c>
      <c r="AW607" s="35">
        <v>8446238</v>
      </c>
      <c r="AX607" s="35">
        <v>8446238</v>
      </c>
      <c r="AY607" s="35">
        <v>8446238</v>
      </c>
      <c r="AZ607" s="35">
        <v>8446238</v>
      </c>
      <c r="BA607" s="35">
        <v>8446238</v>
      </c>
      <c r="BB607" s="35">
        <v>8446238</v>
      </c>
      <c r="BC607" s="35">
        <v>8446238</v>
      </c>
      <c r="BD607" s="35">
        <v>8446238</v>
      </c>
      <c r="BE607" s="34"/>
    </row>
    <row r="608" spans="1:57" x14ac:dyDescent="0.25">
      <c r="A608" s="35" t="s">
        <v>411</v>
      </c>
      <c r="B608" s="35">
        <v>13668</v>
      </c>
      <c r="C608" s="35">
        <v>0</v>
      </c>
      <c r="D608" s="35">
        <v>0</v>
      </c>
      <c r="E608" s="35">
        <v>0</v>
      </c>
      <c r="F608" s="35">
        <v>0</v>
      </c>
      <c r="G608" s="35">
        <v>0</v>
      </c>
      <c r="H608" s="35">
        <v>0</v>
      </c>
      <c r="I608" s="35">
        <v>0</v>
      </c>
      <c r="J608" s="35">
        <v>0</v>
      </c>
      <c r="K608" s="35">
        <v>0</v>
      </c>
      <c r="L608" s="35">
        <v>0</v>
      </c>
      <c r="M608" s="35" t="s">
        <v>829</v>
      </c>
      <c r="N608" s="35" t="s">
        <v>830</v>
      </c>
      <c r="O608" s="35" t="s">
        <v>2</v>
      </c>
      <c r="P608" s="35">
        <v>13668</v>
      </c>
      <c r="Q608" s="35">
        <v>800000</v>
      </c>
      <c r="R608" s="35">
        <v>28133.48</v>
      </c>
      <c r="S608" s="35">
        <v>6234853</v>
      </c>
      <c r="T608" s="35">
        <v>4735853</v>
      </c>
      <c r="U608" s="35">
        <v>1499001</v>
      </c>
      <c r="V608" s="35">
        <v>0.240423</v>
      </c>
      <c r="W608" s="35">
        <v>4589366</v>
      </c>
      <c r="X608" s="35">
        <v>2610976</v>
      </c>
      <c r="Y608" s="35">
        <v>1978390</v>
      </c>
      <c r="Z608" s="35">
        <v>0.43108099999999999</v>
      </c>
      <c r="AA608" s="35">
        <v>537596</v>
      </c>
      <c r="AB608" s="35">
        <v>354969.59999999998</v>
      </c>
      <c r="AC608" s="35">
        <v>182626.3</v>
      </c>
      <c r="AD608" s="35">
        <v>0.33970899999999998</v>
      </c>
      <c r="AE608" s="35">
        <v>424067.4</v>
      </c>
      <c r="AF608" s="35">
        <v>213635</v>
      </c>
      <c r="AG608" s="35">
        <v>210432.4</v>
      </c>
      <c r="AH608" s="35">
        <v>0.496224</v>
      </c>
      <c r="AI608" s="35">
        <v>1840696</v>
      </c>
      <c r="AJ608" s="35">
        <v>72738.95</v>
      </c>
      <c r="AK608" s="35">
        <v>424067.4</v>
      </c>
      <c r="AL608" s="35">
        <v>424067.4</v>
      </c>
      <c r="AM608" s="35">
        <v>424067.4</v>
      </c>
      <c r="AN608" s="35">
        <v>424067.4</v>
      </c>
      <c r="AO608" s="35">
        <v>424067.4</v>
      </c>
      <c r="AP608" s="35">
        <v>424067.4</v>
      </c>
      <c r="AQ608" s="35">
        <v>424067.4</v>
      </c>
      <c r="AR608" s="35">
        <v>424067.4</v>
      </c>
      <c r="AS608" s="35">
        <v>424067.4</v>
      </c>
      <c r="AT608" s="35">
        <v>424067.4</v>
      </c>
      <c r="AU608" s="35">
        <v>537596</v>
      </c>
      <c r="AV608" s="35">
        <v>537596</v>
      </c>
      <c r="AW608" s="35">
        <v>537596</v>
      </c>
      <c r="AX608" s="35">
        <v>537596</v>
      </c>
      <c r="AY608" s="35">
        <v>537596</v>
      </c>
      <c r="AZ608" s="35">
        <v>537596</v>
      </c>
      <c r="BA608" s="35">
        <v>537596</v>
      </c>
      <c r="BB608" s="35">
        <v>537596</v>
      </c>
      <c r="BC608" s="35">
        <v>537596</v>
      </c>
      <c r="BD608" s="35">
        <v>537596</v>
      </c>
      <c r="BE608" s="34"/>
    </row>
    <row r="609" spans="1:57" x14ac:dyDescent="0.25">
      <c r="A609" s="35" t="s">
        <v>448</v>
      </c>
      <c r="B609" s="35">
        <v>13672</v>
      </c>
      <c r="C609" s="35">
        <v>0</v>
      </c>
      <c r="D609" s="35">
        <v>0</v>
      </c>
      <c r="E609" s="35">
        <v>0</v>
      </c>
      <c r="F609" s="35">
        <v>0</v>
      </c>
      <c r="G609" s="35">
        <v>0</v>
      </c>
      <c r="H609" s="35">
        <v>0</v>
      </c>
      <c r="I609" s="35">
        <v>0</v>
      </c>
      <c r="J609" s="35">
        <v>0</v>
      </c>
      <c r="K609" s="35">
        <v>0</v>
      </c>
      <c r="L609" s="35">
        <v>0</v>
      </c>
      <c r="M609" s="35" t="s">
        <v>829</v>
      </c>
      <c r="N609" s="35" t="s">
        <v>830</v>
      </c>
      <c r="O609" s="35" t="s">
        <v>2</v>
      </c>
      <c r="P609" s="35">
        <v>13672</v>
      </c>
      <c r="Q609" s="35">
        <v>800000</v>
      </c>
      <c r="R609" s="35">
        <v>106907.2</v>
      </c>
      <c r="S609" s="35">
        <v>12622333</v>
      </c>
      <c r="T609" s="35">
        <v>7283869</v>
      </c>
      <c r="U609" s="35">
        <v>5338464</v>
      </c>
      <c r="V609" s="35">
        <v>0.42293799999999998</v>
      </c>
      <c r="W609" s="35">
        <v>8709981</v>
      </c>
      <c r="X609" s="35">
        <v>2268697</v>
      </c>
      <c r="Y609" s="35">
        <v>6441284</v>
      </c>
      <c r="Z609" s="35">
        <v>0.73952899999999999</v>
      </c>
      <c r="AA609" s="35">
        <v>2173045</v>
      </c>
      <c r="AB609" s="35">
        <v>2088071</v>
      </c>
      <c r="AC609" s="35">
        <v>84973.68</v>
      </c>
      <c r="AD609" s="35">
        <v>3.9104E-2</v>
      </c>
      <c r="AE609" s="35">
        <v>551432.80000000005</v>
      </c>
      <c r="AF609" s="35">
        <v>334391</v>
      </c>
      <c r="AG609" s="35">
        <v>217041.8</v>
      </c>
      <c r="AH609" s="35">
        <v>0.393596</v>
      </c>
      <c r="AI609" s="35">
        <v>5361437</v>
      </c>
      <c r="AJ609" s="35">
        <v>-862805</v>
      </c>
      <c r="AK609" s="35">
        <v>551432.80000000005</v>
      </c>
      <c r="AL609" s="35">
        <v>551432.80000000005</v>
      </c>
      <c r="AM609" s="35">
        <v>551432.80000000005</v>
      </c>
      <c r="AN609" s="35">
        <v>551432.80000000005</v>
      </c>
      <c r="AO609" s="35">
        <v>551432.80000000005</v>
      </c>
      <c r="AP609" s="35">
        <v>551432.80000000005</v>
      </c>
      <c r="AQ609" s="35">
        <v>551432.80000000005</v>
      </c>
      <c r="AR609" s="35">
        <v>551432.80000000005</v>
      </c>
      <c r="AS609" s="35">
        <v>551432.80000000005</v>
      </c>
      <c r="AT609" s="35">
        <v>551432.80000000005</v>
      </c>
      <c r="AU609" s="35">
        <v>2173045</v>
      </c>
      <c r="AV609" s="35">
        <v>2173045</v>
      </c>
      <c r="AW609" s="35">
        <v>2173045</v>
      </c>
      <c r="AX609" s="35">
        <v>2173045</v>
      </c>
      <c r="AY609" s="35">
        <v>2173045</v>
      </c>
      <c r="AZ609" s="35">
        <v>2173045</v>
      </c>
      <c r="BA609" s="35">
        <v>2173045</v>
      </c>
      <c r="BB609" s="35">
        <v>2173045</v>
      </c>
      <c r="BC609" s="35">
        <v>2173045</v>
      </c>
      <c r="BD609" s="35">
        <v>2173045</v>
      </c>
      <c r="BE609" s="34"/>
    </row>
    <row r="610" spans="1:57" x14ac:dyDescent="0.25">
      <c r="A610" s="35" t="s">
        <v>741</v>
      </c>
      <c r="B610" s="35">
        <v>13674</v>
      </c>
      <c r="C610" s="35">
        <v>0</v>
      </c>
      <c r="D610" s="35">
        <v>0</v>
      </c>
      <c r="E610" s="35">
        <v>0</v>
      </c>
      <c r="F610" s="35">
        <v>0</v>
      </c>
      <c r="G610" s="35">
        <v>0</v>
      </c>
      <c r="H610" s="35">
        <v>0</v>
      </c>
      <c r="I610" s="35">
        <v>0</v>
      </c>
      <c r="J610" s="35">
        <v>0</v>
      </c>
      <c r="K610" s="35">
        <v>0</v>
      </c>
      <c r="L610" s="35">
        <v>0</v>
      </c>
      <c r="M610" s="35" t="s">
        <v>829</v>
      </c>
      <c r="N610" s="35" t="s">
        <v>830</v>
      </c>
      <c r="O610" s="35" t="s">
        <v>2</v>
      </c>
      <c r="P610" s="35">
        <v>13674</v>
      </c>
      <c r="Q610" s="35">
        <v>800000</v>
      </c>
      <c r="R610" s="35">
        <v>46889.13</v>
      </c>
      <c r="S610" s="35">
        <v>2567568</v>
      </c>
      <c r="T610" s="35">
        <v>1429040</v>
      </c>
      <c r="U610" s="35">
        <v>1138529</v>
      </c>
      <c r="V610" s="35">
        <v>0.44342700000000002</v>
      </c>
      <c r="W610" s="35">
        <v>1867948</v>
      </c>
      <c r="X610" s="35">
        <v>716670.7</v>
      </c>
      <c r="Y610" s="35">
        <v>1151277</v>
      </c>
      <c r="Z610" s="35">
        <v>0.61633300000000002</v>
      </c>
      <c r="AA610" s="35">
        <v>626.66669999999999</v>
      </c>
      <c r="AB610" s="35">
        <v>626.66669999999999</v>
      </c>
      <c r="AC610" s="35">
        <v>0</v>
      </c>
      <c r="AD610" s="35">
        <v>0</v>
      </c>
      <c r="AE610" s="35">
        <v>14366.76</v>
      </c>
      <c r="AF610" s="35">
        <v>14366.76</v>
      </c>
      <c r="AG610" s="35">
        <v>0</v>
      </c>
      <c r="AH610" s="35">
        <v>0</v>
      </c>
      <c r="AI610" s="35">
        <v>679380.1</v>
      </c>
      <c r="AJ610" s="35">
        <v>-471897</v>
      </c>
      <c r="AK610" s="35">
        <v>14366.76</v>
      </c>
      <c r="AL610" s="35">
        <v>14366.76</v>
      </c>
      <c r="AM610" s="35">
        <v>14366.76</v>
      </c>
      <c r="AN610" s="35">
        <v>14366.76</v>
      </c>
      <c r="AO610" s="35">
        <v>14366.76</v>
      </c>
      <c r="AP610" s="35">
        <v>14366.76</v>
      </c>
      <c r="AQ610" s="35">
        <v>14366.76</v>
      </c>
      <c r="AR610" s="35">
        <v>14366.76</v>
      </c>
      <c r="AS610" s="35">
        <v>14366.76</v>
      </c>
      <c r="AT610" s="35">
        <v>14366.76</v>
      </c>
      <c r="AU610" s="35">
        <v>626.66669999999999</v>
      </c>
      <c r="AV610" s="35">
        <v>626.66669999999999</v>
      </c>
      <c r="AW610" s="35">
        <v>626.66669999999999</v>
      </c>
      <c r="AX610" s="35">
        <v>626.66669999999999</v>
      </c>
      <c r="AY610" s="35">
        <v>626.66669999999999</v>
      </c>
      <c r="AZ610" s="35">
        <v>626.66669999999999</v>
      </c>
      <c r="BA610" s="35">
        <v>626.66669999999999</v>
      </c>
      <c r="BB610" s="35">
        <v>626.66669999999999</v>
      </c>
      <c r="BC610" s="35">
        <v>626.66669999999999</v>
      </c>
      <c r="BD610" s="35">
        <v>626.66669999999999</v>
      </c>
      <c r="BE610" s="34"/>
    </row>
    <row r="611" spans="1:57" x14ac:dyDescent="0.25">
      <c r="A611" s="35" t="s">
        <v>446</v>
      </c>
      <c r="B611" s="35">
        <v>13678</v>
      </c>
      <c r="C611" s="35">
        <v>0</v>
      </c>
      <c r="D611" s="35">
        <v>0</v>
      </c>
      <c r="E611" s="35">
        <v>0</v>
      </c>
      <c r="F611" s="35">
        <v>0</v>
      </c>
      <c r="G611" s="35">
        <v>0</v>
      </c>
      <c r="H611" s="35">
        <v>0</v>
      </c>
      <c r="I611" s="35">
        <v>0</v>
      </c>
      <c r="J611" s="35">
        <v>0</v>
      </c>
      <c r="K611" s="35">
        <v>0</v>
      </c>
      <c r="L611" s="35">
        <v>0</v>
      </c>
      <c r="M611" s="35" t="s">
        <v>829</v>
      </c>
      <c r="N611" s="35" t="s">
        <v>830</v>
      </c>
      <c r="O611" s="35" t="s">
        <v>2</v>
      </c>
      <c r="P611" s="35">
        <v>13678</v>
      </c>
      <c r="Q611" s="35">
        <v>800000</v>
      </c>
      <c r="R611" s="35">
        <v>91902.69</v>
      </c>
      <c r="S611" s="35">
        <v>8867478</v>
      </c>
      <c r="T611" s="35">
        <v>3931469</v>
      </c>
      <c r="U611" s="35">
        <v>4936010</v>
      </c>
      <c r="V611" s="35">
        <v>0.55664199999999997</v>
      </c>
      <c r="W611" s="35">
        <v>7716204</v>
      </c>
      <c r="X611" s="35">
        <v>1843401</v>
      </c>
      <c r="Y611" s="35">
        <v>5872803</v>
      </c>
      <c r="Z611" s="35">
        <v>0.7611</v>
      </c>
      <c r="AA611" s="35">
        <v>191207.3</v>
      </c>
      <c r="AB611" s="35">
        <v>100607.3</v>
      </c>
      <c r="AC611" s="35">
        <v>90600</v>
      </c>
      <c r="AD611" s="35">
        <v>0.473831</v>
      </c>
      <c r="AE611" s="35">
        <v>260701.4</v>
      </c>
      <c r="AF611" s="35">
        <v>45323.68</v>
      </c>
      <c r="AG611" s="35">
        <v>215377.8</v>
      </c>
      <c r="AH611" s="35">
        <v>0.82614699999999996</v>
      </c>
      <c r="AI611" s="35">
        <v>4948417</v>
      </c>
      <c r="AJ611" s="35">
        <v>-709008</v>
      </c>
      <c r="AK611" s="35">
        <v>260701.4</v>
      </c>
      <c r="AL611" s="35">
        <v>260701.4</v>
      </c>
      <c r="AM611" s="35">
        <v>260701.4</v>
      </c>
      <c r="AN611" s="35">
        <v>260701.4</v>
      </c>
      <c r="AO611" s="35">
        <v>260701.4</v>
      </c>
      <c r="AP611" s="35">
        <v>260701.4</v>
      </c>
      <c r="AQ611" s="35">
        <v>260701.4</v>
      </c>
      <c r="AR611" s="35">
        <v>260701.4</v>
      </c>
      <c r="AS611" s="35">
        <v>260701.4</v>
      </c>
      <c r="AT611" s="35">
        <v>260701.4</v>
      </c>
      <c r="AU611" s="35">
        <v>191207.3</v>
      </c>
      <c r="AV611" s="35">
        <v>191207.3</v>
      </c>
      <c r="AW611" s="35">
        <v>191207.3</v>
      </c>
      <c r="AX611" s="35">
        <v>191207.3</v>
      </c>
      <c r="AY611" s="35">
        <v>191207.3</v>
      </c>
      <c r="AZ611" s="35">
        <v>191207.3</v>
      </c>
      <c r="BA611" s="35">
        <v>191207.3</v>
      </c>
      <c r="BB611" s="35">
        <v>191207.3</v>
      </c>
      <c r="BC611" s="35">
        <v>191207.3</v>
      </c>
      <c r="BD611" s="35">
        <v>191207.3</v>
      </c>
      <c r="BE611" s="34"/>
    </row>
    <row r="612" spans="1:57" x14ac:dyDescent="0.25">
      <c r="A612" s="35" t="s">
        <v>355</v>
      </c>
      <c r="B612" s="35">
        <v>13685</v>
      </c>
      <c r="C612" s="35">
        <v>0</v>
      </c>
      <c r="D612" s="35">
        <v>0</v>
      </c>
      <c r="E612" s="35">
        <v>0</v>
      </c>
      <c r="F612" s="35">
        <v>0</v>
      </c>
      <c r="G612" s="35">
        <v>0</v>
      </c>
      <c r="H612" s="35">
        <v>0</v>
      </c>
      <c r="I612" s="35">
        <v>0</v>
      </c>
      <c r="J612" s="35">
        <v>0</v>
      </c>
      <c r="K612" s="35">
        <v>0</v>
      </c>
      <c r="L612" s="35">
        <v>0</v>
      </c>
      <c r="M612" s="35" t="s">
        <v>829</v>
      </c>
      <c r="N612" s="35" t="s">
        <v>830</v>
      </c>
      <c r="O612" s="35" t="s">
        <v>2</v>
      </c>
      <c r="P612" s="35">
        <v>13685</v>
      </c>
      <c r="Q612" s="35">
        <v>800000</v>
      </c>
      <c r="R612" s="35">
        <v>52515.82</v>
      </c>
      <c r="S612" s="35">
        <v>10410419</v>
      </c>
      <c r="T612" s="35">
        <v>5243063</v>
      </c>
      <c r="U612" s="35">
        <v>5167356</v>
      </c>
      <c r="V612" s="35">
        <v>0.49636400000000003</v>
      </c>
      <c r="W612" s="35">
        <v>7378071</v>
      </c>
      <c r="X612" s="35">
        <v>2892062</v>
      </c>
      <c r="Y612" s="35">
        <v>4486009</v>
      </c>
      <c r="Z612" s="35">
        <v>0.60801899999999998</v>
      </c>
      <c r="AA612" s="35">
        <v>1845723</v>
      </c>
      <c r="AB612" s="35">
        <v>977991</v>
      </c>
      <c r="AC612" s="35">
        <v>867731.6</v>
      </c>
      <c r="AD612" s="35">
        <v>0.47013100000000002</v>
      </c>
      <c r="AE612" s="35">
        <v>1016759</v>
      </c>
      <c r="AF612" s="35">
        <v>404430.4</v>
      </c>
      <c r="AG612" s="35">
        <v>612329</v>
      </c>
      <c r="AH612" s="35">
        <v>0.60223599999999999</v>
      </c>
      <c r="AI612" s="35">
        <v>3949903</v>
      </c>
      <c r="AJ612" s="35">
        <v>76223.179999999993</v>
      </c>
      <c r="AK612" s="35">
        <v>1016759</v>
      </c>
      <c r="AL612" s="35">
        <v>1016759</v>
      </c>
      <c r="AM612" s="35">
        <v>1016759</v>
      </c>
      <c r="AN612" s="35">
        <v>1016759</v>
      </c>
      <c r="AO612" s="35">
        <v>1016759</v>
      </c>
      <c r="AP612" s="35">
        <v>1016759</v>
      </c>
      <c r="AQ612" s="35">
        <v>1016759</v>
      </c>
      <c r="AR612" s="35">
        <v>1016759</v>
      </c>
      <c r="AS612" s="35">
        <v>1016759</v>
      </c>
      <c r="AT612" s="35">
        <v>1016759</v>
      </c>
      <c r="AU612" s="35">
        <v>1845723</v>
      </c>
      <c r="AV612" s="35">
        <v>1845723</v>
      </c>
      <c r="AW612" s="35">
        <v>1845723</v>
      </c>
      <c r="AX612" s="35">
        <v>1845723</v>
      </c>
      <c r="AY612" s="35">
        <v>1845723</v>
      </c>
      <c r="AZ612" s="35">
        <v>1845723</v>
      </c>
      <c r="BA612" s="35">
        <v>1845723</v>
      </c>
      <c r="BB612" s="35">
        <v>1845723</v>
      </c>
      <c r="BC612" s="35">
        <v>1845723</v>
      </c>
      <c r="BD612" s="35">
        <v>1845723</v>
      </c>
      <c r="BE612" s="34"/>
    </row>
    <row r="613" spans="1:57" x14ac:dyDescent="0.25">
      <c r="A613" s="35" t="s">
        <v>369</v>
      </c>
      <c r="B613" s="35">
        <v>13686</v>
      </c>
      <c r="C613" s="35">
        <v>0</v>
      </c>
      <c r="D613" s="35">
        <v>0</v>
      </c>
      <c r="E613" s="35">
        <v>0</v>
      </c>
      <c r="F613" s="35">
        <v>0</v>
      </c>
      <c r="G613" s="35">
        <v>0</v>
      </c>
      <c r="H613" s="35">
        <v>0</v>
      </c>
      <c r="I613" s="35">
        <v>0</v>
      </c>
      <c r="J613" s="35">
        <v>0</v>
      </c>
      <c r="K613" s="35">
        <v>0</v>
      </c>
      <c r="L613" s="35">
        <v>0</v>
      </c>
      <c r="M613" s="35" t="s">
        <v>829</v>
      </c>
      <c r="N613" s="35" t="s">
        <v>830</v>
      </c>
      <c r="O613" s="35" t="s">
        <v>2</v>
      </c>
      <c r="P613" s="35">
        <v>13686</v>
      </c>
      <c r="Q613" s="35">
        <v>800000</v>
      </c>
      <c r="R613" s="35">
        <v>50640.26</v>
      </c>
      <c r="S613" s="35">
        <v>7460626</v>
      </c>
      <c r="T613" s="35">
        <v>5127449</v>
      </c>
      <c r="U613" s="35">
        <v>2333177</v>
      </c>
      <c r="V613" s="35">
        <v>0.31273200000000001</v>
      </c>
      <c r="W613" s="35">
        <v>4531930</v>
      </c>
      <c r="X613" s="35">
        <v>1889527</v>
      </c>
      <c r="Y613" s="35">
        <v>2642403</v>
      </c>
      <c r="Z613" s="35">
        <v>0.583063</v>
      </c>
      <c r="AA613" s="35">
        <v>3776812</v>
      </c>
      <c r="AB613" s="35">
        <v>2847662</v>
      </c>
      <c r="AC613" s="35">
        <v>929149.6</v>
      </c>
      <c r="AD613" s="35">
        <v>0.24601400000000001</v>
      </c>
      <c r="AE613" s="35">
        <v>1311148</v>
      </c>
      <c r="AF613" s="35">
        <v>687766.9</v>
      </c>
      <c r="AG613" s="35">
        <v>623381.30000000005</v>
      </c>
      <c r="AH613" s="35">
        <v>0.47544700000000001</v>
      </c>
      <c r="AI613" s="35">
        <v>2133618</v>
      </c>
      <c r="AJ613" s="35">
        <v>114597</v>
      </c>
      <c r="AK613" s="35">
        <v>1311148</v>
      </c>
      <c r="AL613" s="35">
        <v>1311148</v>
      </c>
      <c r="AM613" s="35">
        <v>1311148</v>
      </c>
      <c r="AN613" s="35">
        <v>1311148</v>
      </c>
      <c r="AO613" s="35">
        <v>1311148</v>
      </c>
      <c r="AP613" s="35">
        <v>1311148</v>
      </c>
      <c r="AQ613" s="35">
        <v>1311148</v>
      </c>
      <c r="AR613" s="35">
        <v>1311148</v>
      </c>
      <c r="AS613" s="35">
        <v>1311148</v>
      </c>
      <c r="AT613" s="35">
        <v>1311148</v>
      </c>
      <c r="AU613" s="35">
        <v>3776812</v>
      </c>
      <c r="AV613" s="35">
        <v>3776812</v>
      </c>
      <c r="AW613" s="35">
        <v>3776812</v>
      </c>
      <c r="AX613" s="35">
        <v>3776812</v>
      </c>
      <c r="AY613" s="35">
        <v>3776812</v>
      </c>
      <c r="AZ613" s="35">
        <v>3776812</v>
      </c>
      <c r="BA613" s="35">
        <v>3776812</v>
      </c>
      <c r="BB613" s="35">
        <v>3776812</v>
      </c>
      <c r="BC613" s="35">
        <v>3776812</v>
      </c>
      <c r="BD613" s="35">
        <v>3776812</v>
      </c>
      <c r="BE613" s="34"/>
    </row>
    <row r="614" spans="1:57" x14ac:dyDescent="0.25">
      <c r="A614" s="35" t="s">
        <v>253</v>
      </c>
      <c r="B614" s="35">
        <v>13691</v>
      </c>
      <c r="C614" s="35">
        <v>0</v>
      </c>
      <c r="D614" s="35">
        <v>0</v>
      </c>
      <c r="E614" s="35">
        <v>0</v>
      </c>
      <c r="F614" s="35">
        <v>0</v>
      </c>
      <c r="G614" s="35">
        <v>0</v>
      </c>
      <c r="H614" s="35">
        <v>0</v>
      </c>
      <c r="I614" s="35">
        <v>0</v>
      </c>
      <c r="J614" s="35">
        <v>0</v>
      </c>
      <c r="K614" s="35">
        <v>0</v>
      </c>
      <c r="L614" s="35">
        <v>0</v>
      </c>
      <c r="M614" s="35" t="s">
        <v>829</v>
      </c>
      <c r="N614" s="35" t="s">
        <v>830</v>
      </c>
      <c r="O614" s="35" t="s">
        <v>2</v>
      </c>
      <c r="P614" s="35">
        <v>13691</v>
      </c>
      <c r="Q614" s="35">
        <v>800000</v>
      </c>
      <c r="R614" s="35">
        <v>33760.17</v>
      </c>
      <c r="S614" s="35">
        <v>10115945</v>
      </c>
      <c r="T614" s="35">
        <v>4582013</v>
      </c>
      <c r="U614" s="35">
        <v>5533932</v>
      </c>
      <c r="V614" s="35">
        <v>0.54705000000000004</v>
      </c>
      <c r="W614" s="35">
        <v>5799000</v>
      </c>
      <c r="X614" s="35">
        <v>1693639</v>
      </c>
      <c r="Y614" s="35">
        <v>4105361</v>
      </c>
      <c r="Z614" s="35">
        <v>0.70794299999999999</v>
      </c>
      <c r="AA614" s="35">
        <v>6493512</v>
      </c>
      <c r="AB614" s="35">
        <v>1722416</v>
      </c>
      <c r="AC614" s="35">
        <v>4771096</v>
      </c>
      <c r="AD614" s="35">
        <v>0.73474799999999996</v>
      </c>
      <c r="AE614" s="35">
        <v>2907616</v>
      </c>
      <c r="AF614" s="35">
        <v>666614.5</v>
      </c>
      <c r="AG614" s="35">
        <v>2241002</v>
      </c>
      <c r="AH614" s="35">
        <v>0.77073499999999995</v>
      </c>
      <c r="AI614" s="35">
        <v>3762569</v>
      </c>
      <c r="AJ614" s="35">
        <v>1898210</v>
      </c>
      <c r="AK614" s="35">
        <v>2907616</v>
      </c>
      <c r="AL614" s="35">
        <v>2907616</v>
      </c>
      <c r="AM614" s="35">
        <v>2907616</v>
      </c>
      <c r="AN614" s="35">
        <v>2907616</v>
      </c>
      <c r="AO614" s="35">
        <v>2907616</v>
      </c>
      <c r="AP614" s="35">
        <v>2907616</v>
      </c>
      <c r="AQ614" s="35">
        <v>2907616</v>
      </c>
      <c r="AR614" s="35">
        <v>2907616</v>
      </c>
      <c r="AS614" s="35">
        <v>2907616</v>
      </c>
      <c r="AT614" s="35">
        <v>2907616</v>
      </c>
      <c r="AU614" s="35">
        <v>6493512</v>
      </c>
      <c r="AV614" s="35">
        <v>6493512</v>
      </c>
      <c r="AW614" s="35">
        <v>6493512</v>
      </c>
      <c r="AX614" s="35">
        <v>6493512</v>
      </c>
      <c r="AY614" s="35">
        <v>6493512</v>
      </c>
      <c r="AZ614" s="35">
        <v>6493512</v>
      </c>
      <c r="BA614" s="35">
        <v>6493512</v>
      </c>
      <c r="BB614" s="35">
        <v>6493512</v>
      </c>
      <c r="BC614" s="35">
        <v>6493512</v>
      </c>
      <c r="BD614" s="35">
        <v>6493512</v>
      </c>
      <c r="BE614" s="34"/>
    </row>
    <row r="615" spans="1:57" x14ac:dyDescent="0.25">
      <c r="A615" s="35" t="s">
        <v>560</v>
      </c>
      <c r="B615" s="35">
        <v>13692</v>
      </c>
      <c r="C615" s="35">
        <v>0</v>
      </c>
      <c r="D615" s="35">
        <v>0</v>
      </c>
      <c r="E615" s="35">
        <v>0</v>
      </c>
      <c r="F615" s="35">
        <v>0</v>
      </c>
      <c r="G615" s="35">
        <v>0</v>
      </c>
      <c r="H615" s="35">
        <v>0</v>
      </c>
      <c r="I615" s="35">
        <v>0</v>
      </c>
      <c r="J615" s="35">
        <v>0</v>
      </c>
      <c r="K615" s="35">
        <v>0</v>
      </c>
      <c r="L615" s="35">
        <v>0</v>
      </c>
      <c r="M615" s="35" t="s">
        <v>829</v>
      </c>
      <c r="N615" s="35" t="s">
        <v>830</v>
      </c>
      <c r="O615" s="35" t="s">
        <v>2</v>
      </c>
      <c r="P615" s="35">
        <v>13692</v>
      </c>
      <c r="Q615" s="35">
        <v>800000</v>
      </c>
      <c r="R615" s="35">
        <v>28133.48</v>
      </c>
      <c r="S615" s="35">
        <v>1273588</v>
      </c>
      <c r="T615" s="35">
        <v>894507.3</v>
      </c>
      <c r="U615" s="35">
        <v>379080.4</v>
      </c>
      <c r="V615" s="35">
        <v>0.29764800000000002</v>
      </c>
      <c r="W615" s="35">
        <v>1141605</v>
      </c>
      <c r="X615" s="35">
        <v>518272.8</v>
      </c>
      <c r="Y615" s="35">
        <v>623332.30000000005</v>
      </c>
      <c r="Z615" s="35">
        <v>0.546014</v>
      </c>
      <c r="AA615" s="35">
        <v>52234.080000000002</v>
      </c>
      <c r="AB615" s="35">
        <v>31202.5</v>
      </c>
      <c r="AC615" s="35">
        <v>21031.58</v>
      </c>
      <c r="AD615" s="35">
        <v>0.40264100000000003</v>
      </c>
      <c r="AE615" s="35">
        <v>76901.11</v>
      </c>
      <c r="AF615" s="35">
        <v>41717.99</v>
      </c>
      <c r="AG615" s="35">
        <v>35183.120000000003</v>
      </c>
      <c r="AH615" s="35">
        <v>0.457511</v>
      </c>
      <c r="AI615" s="35">
        <v>371129.8</v>
      </c>
      <c r="AJ615" s="35">
        <v>-217019</v>
      </c>
      <c r="AK615" s="35">
        <v>76901.11</v>
      </c>
      <c r="AL615" s="35">
        <v>76901.11</v>
      </c>
      <c r="AM615" s="35">
        <v>76901.11</v>
      </c>
      <c r="AN615" s="35">
        <v>76901.11</v>
      </c>
      <c r="AO615" s="35">
        <v>76901.11</v>
      </c>
      <c r="AP615" s="35">
        <v>76901.11</v>
      </c>
      <c r="AQ615" s="35">
        <v>76901.11</v>
      </c>
      <c r="AR615" s="35">
        <v>76901.11</v>
      </c>
      <c r="AS615" s="35">
        <v>76901.11</v>
      </c>
      <c r="AT615" s="35">
        <v>76901.11</v>
      </c>
      <c r="AU615" s="35">
        <v>52234.080000000002</v>
      </c>
      <c r="AV615" s="35">
        <v>52234.080000000002</v>
      </c>
      <c r="AW615" s="35">
        <v>52234.080000000002</v>
      </c>
      <c r="AX615" s="35">
        <v>52234.080000000002</v>
      </c>
      <c r="AY615" s="35">
        <v>52234.080000000002</v>
      </c>
      <c r="AZ615" s="35">
        <v>52234.080000000002</v>
      </c>
      <c r="BA615" s="35">
        <v>52234.080000000002</v>
      </c>
      <c r="BB615" s="35">
        <v>52234.080000000002</v>
      </c>
      <c r="BC615" s="35">
        <v>52234.080000000002</v>
      </c>
      <c r="BD615" s="35">
        <v>52234.080000000002</v>
      </c>
      <c r="BE615" s="34"/>
    </row>
    <row r="616" spans="1:57" x14ac:dyDescent="0.25">
      <c r="A616" s="35" t="s">
        <v>158</v>
      </c>
      <c r="B616" s="35">
        <v>13696</v>
      </c>
      <c r="C616" s="35">
        <v>0</v>
      </c>
      <c r="D616" s="35">
        <v>0</v>
      </c>
      <c r="E616" s="35">
        <v>0</v>
      </c>
      <c r="F616" s="35">
        <v>0</v>
      </c>
      <c r="G616" s="35">
        <v>0</v>
      </c>
      <c r="H616" s="35">
        <v>0</v>
      </c>
      <c r="I616" s="35">
        <v>0</v>
      </c>
      <c r="J616" s="35">
        <v>0</v>
      </c>
      <c r="K616" s="35">
        <v>0</v>
      </c>
      <c r="L616" s="35">
        <v>0</v>
      </c>
      <c r="M616" s="35" t="s">
        <v>829</v>
      </c>
      <c r="N616" s="35" t="s">
        <v>830</v>
      </c>
      <c r="O616" s="35" t="s">
        <v>2</v>
      </c>
      <c r="P616" s="35">
        <v>13696</v>
      </c>
      <c r="Q616" s="35">
        <v>800000</v>
      </c>
      <c r="R616" s="35">
        <v>58142.52</v>
      </c>
      <c r="S616" s="35">
        <v>14885251</v>
      </c>
      <c r="T616" s="35">
        <v>4770399</v>
      </c>
      <c r="U616" s="35">
        <v>10114853</v>
      </c>
      <c r="V616" s="35">
        <v>0.67952199999999996</v>
      </c>
      <c r="W616" s="35">
        <v>16025370</v>
      </c>
      <c r="X616" s="35">
        <v>4069247</v>
      </c>
      <c r="Y616" s="35">
        <v>11956123</v>
      </c>
      <c r="Z616" s="35">
        <v>0.74607500000000004</v>
      </c>
      <c r="AA616" s="35">
        <v>10230712</v>
      </c>
      <c r="AB616" s="35">
        <v>2535397</v>
      </c>
      <c r="AC616" s="35">
        <v>7695316</v>
      </c>
      <c r="AD616" s="35">
        <v>0.75217800000000001</v>
      </c>
      <c r="AE616" s="35">
        <v>9388806</v>
      </c>
      <c r="AF616" s="35">
        <v>2133423</v>
      </c>
      <c r="AG616" s="35">
        <v>7255383</v>
      </c>
      <c r="AH616" s="35">
        <v>0.77276900000000004</v>
      </c>
      <c r="AI616" s="35">
        <v>11365459</v>
      </c>
      <c r="AJ616" s="35">
        <v>6664719</v>
      </c>
      <c r="AK616" s="35">
        <v>9388806</v>
      </c>
      <c r="AL616" s="35">
        <v>9388806</v>
      </c>
      <c r="AM616" s="35">
        <v>9388806</v>
      </c>
      <c r="AN616" s="35">
        <v>9388806</v>
      </c>
      <c r="AO616" s="35">
        <v>9388806</v>
      </c>
      <c r="AP616" s="35">
        <v>9388806</v>
      </c>
      <c r="AQ616" s="35">
        <v>9388806</v>
      </c>
      <c r="AR616" s="35">
        <v>9388806</v>
      </c>
      <c r="AS616" s="35">
        <v>9388806</v>
      </c>
      <c r="AT616" s="35">
        <v>9388806</v>
      </c>
      <c r="AU616" s="35">
        <v>10230712</v>
      </c>
      <c r="AV616" s="35">
        <v>10230712</v>
      </c>
      <c r="AW616" s="35">
        <v>10230712</v>
      </c>
      <c r="AX616" s="35">
        <v>10230712</v>
      </c>
      <c r="AY616" s="35">
        <v>10230712</v>
      </c>
      <c r="AZ616" s="35">
        <v>10230712</v>
      </c>
      <c r="BA616" s="35">
        <v>10230712</v>
      </c>
      <c r="BB616" s="35">
        <v>10230712</v>
      </c>
      <c r="BC616" s="35">
        <v>10230712</v>
      </c>
      <c r="BD616" s="35">
        <v>10230712</v>
      </c>
      <c r="BE616" s="34"/>
    </row>
    <row r="617" spans="1:57" x14ac:dyDescent="0.25">
      <c r="A617" s="35" t="s">
        <v>742</v>
      </c>
      <c r="B617" s="35">
        <v>13697</v>
      </c>
      <c r="C617" s="35">
        <v>0</v>
      </c>
      <c r="D617" s="35">
        <v>0</v>
      </c>
      <c r="E617" s="35">
        <v>0</v>
      </c>
      <c r="F617" s="35">
        <v>0</v>
      </c>
      <c r="G617" s="35">
        <v>0</v>
      </c>
      <c r="H617" s="35">
        <v>0</v>
      </c>
      <c r="I617" s="35">
        <v>0</v>
      </c>
      <c r="J617" s="35">
        <v>0</v>
      </c>
      <c r="K617" s="35">
        <v>0</v>
      </c>
      <c r="L617" s="35">
        <v>0</v>
      </c>
      <c r="M617" s="35" t="s">
        <v>829</v>
      </c>
      <c r="N617" s="35" t="s">
        <v>830</v>
      </c>
      <c r="O617" s="35" t="s">
        <v>2</v>
      </c>
      <c r="P617" s="35">
        <v>13697</v>
      </c>
      <c r="Q617" s="35">
        <v>800000</v>
      </c>
      <c r="R617" s="35">
        <v>28133.48</v>
      </c>
      <c r="S617" s="35">
        <v>501612.4</v>
      </c>
      <c r="T617" s="35">
        <v>501612.4</v>
      </c>
      <c r="U617" s="35">
        <v>0</v>
      </c>
      <c r="V617" s="35">
        <v>0</v>
      </c>
      <c r="W617" s="35">
        <v>1363576</v>
      </c>
      <c r="X617" s="35">
        <v>1363576</v>
      </c>
      <c r="Y617" s="35">
        <v>0</v>
      </c>
      <c r="Z617" s="35">
        <v>0</v>
      </c>
      <c r="AA617" s="35">
        <v>338181.1</v>
      </c>
      <c r="AB617" s="35">
        <v>338181.1</v>
      </c>
      <c r="AC617" s="35">
        <v>0</v>
      </c>
      <c r="AD617" s="35">
        <v>0</v>
      </c>
      <c r="AE617" s="35">
        <v>882982.5</v>
      </c>
      <c r="AF617" s="35">
        <v>882982.5</v>
      </c>
      <c r="AG617" s="35">
        <v>0</v>
      </c>
      <c r="AH617" s="35">
        <v>0</v>
      </c>
      <c r="AI617" s="35">
        <v>-272244</v>
      </c>
      <c r="AJ617" s="35">
        <v>-272244</v>
      </c>
      <c r="AK617" s="35">
        <v>882982.5</v>
      </c>
      <c r="AL617" s="35">
        <v>882982.5</v>
      </c>
      <c r="AM617" s="35">
        <v>882982.5</v>
      </c>
      <c r="AN617" s="35">
        <v>882982.5</v>
      </c>
      <c r="AO617" s="35">
        <v>882982.5</v>
      </c>
      <c r="AP617" s="35">
        <v>882982.5</v>
      </c>
      <c r="AQ617" s="35">
        <v>882982.5</v>
      </c>
      <c r="AR617" s="35">
        <v>882982.5</v>
      </c>
      <c r="AS617" s="35">
        <v>882982.5</v>
      </c>
      <c r="AT617" s="35">
        <v>882982.5</v>
      </c>
      <c r="AU617" s="35">
        <v>338181.1</v>
      </c>
      <c r="AV617" s="35">
        <v>338181.1</v>
      </c>
      <c r="AW617" s="35">
        <v>338181.1</v>
      </c>
      <c r="AX617" s="35">
        <v>338181.1</v>
      </c>
      <c r="AY617" s="35">
        <v>338181.1</v>
      </c>
      <c r="AZ617" s="35">
        <v>338181.1</v>
      </c>
      <c r="BA617" s="35">
        <v>338181.1</v>
      </c>
      <c r="BB617" s="35">
        <v>338181.1</v>
      </c>
      <c r="BC617" s="35">
        <v>338181.1</v>
      </c>
      <c r="BD617" s="35">
        <v>338181.1</v>
      </c>
      <c r="BE617" s="34"/>
    </row>
    <row r="618" spans="1:57" x14ac:dyDescent="0.25">
      <c r="A618" s="35" t="s">
        <v>222</v>
      </c>
      <c r="B618" s="35">
        <v>13698</v>
      </c>
      <c r="C618" s="35">
        <v>0</v>
      </c>
      <c r="D618" s="35">
        <v>0</v>
      </c>
      <c r="E618" s="35">
        <v>0</v>
      </c>
      <c r="F618" s="35">
        <v>0</v>
      </c>
      <c r="G618" s="35">
        <v>0</v>
      </c>
      <c r="H618" s="35">
        <v>0</v>
      </c>
      <c r="I618" s="35">
        <v>0</v>
      </c>
      <c r="J618" s="35">
        <v>0</v>
      </c>
      <c r="K618" s="35">
        <v>0</v>
      </c>
      <c r="L618" s="35">
        <v>0</v>
      </c>
      <c r="M618" s="35" t="s">
        <v>829</v>
      </c>
      <c r="N618" s="35" t="s">
        <v>830</v>
      </c>
      <c r="O618" s="35" t="s">
        <v>2</v>
      </c>
      <c r="P618" s="35">
        <v>13698</v>
      </c>
      <c r="Q618" s="35">
        <v>800000</v>
      </c>
      <c r="R618" s="35">
        <v>41262.43</v>
      </c>
      <c r="S618" s="35">
        <v>18114428</v>
      </c>
      <c r="T618" s="35">
        <v>9367401</v>
      </c>
      <c r="U618" s="35">
        <v>8747027</v>
      </c>
      <c r="V618" s="35">
        <v>0.48287600000000003</v>
      </c>
      <c r="W618" s="35">
        <v>11246316</v>
      </c>
      <c r="X618" s="35">
        <v>4604246</v>
      </c>
      <c r="Y618" s="35">
        <v>6642070</v>
      </c>
      <c r="Z618" s="35">
        <v>0.59060000000000001</v>
      </c>
      <c r="AA618" s="35">
        <v>10334742</v>
      </c>
      <c r="AB618" s="35">
        <v>4053344</v>
      </c>
      <c r="AC618" s="35">
        <v>6281398</v>
      </c>
      <c r="AD618" s="35">
        <v>0.60779399999999995</v>
      </c>
      <c r="AE618" s="35">
        <v>5277569</v>
      </c>
      <c r="AF618" s="35">
        <v>2040896</v>
      </c>
      <c r="AG618" s="35">
        <v>3236673</v>
      </c>
      <c r="AH618" s="35">
        <v>0.61328899999999997</v>
      </c>
      <c r="AI618" s="35">
        <v>6219328</v>
      </c>
      <c r="AJ618" s="35">
        <v>2813930</v>
      </c>
      <c r="AK618" s="35">
        <v>5277569</v>
      </c>
      <c r="AL618" s="35">
        <v>5277569</v>
      </c>
      <c r="AM618" s="35">
        <v>5277569</v>
      </c>
      <c r="AN618" s="35">
        <v>5277569</v>
      </c>
      <c r="AO618" s="35">
        <v>5277569</v>
      </c>
      <c r="AP618" s="35">
        <v>5277569</v>
      </c>
      <c r="AQ618" s="35">
        <v>5277569</v>
      </c>
      <c r="AR618" s="35">
        <v>5277569</v>
      </c>
      <c r="AS618" s="35">
        <v>5277569</v>
      </c>
      <c r="AT618" s="35">
        <v>5277569</v>
      </c>
      <c r="AU618" s="35">
        <v>10334742</v>
      </c>
      <c r="AV618" s="35">
        <v>10334742</v>
      </c>
      <c r="AW618" s="35">
        <v>10334742</v>
      </c>
      <c r="AX618" s="35">
        <v>10334742</v>
      </c>
      <c r="AY618" s="35">
        <v>10334742</v>
      </c>
      <c r="AZ618" s="35">
        <v>10334742</v>
      </c>
      <c r="BA618" s="35">
        <v>10334742</v>
      </c>
      <c r="BB618" s="35">
        <v>10334742</v>
      </c>
      <c r="BC618" s="35">
        <v>10334742</v>
      </c>
      <c r="BD618" s="35">
        <v>10334742</v>
      </c>
      <c r="BE618" s="34"/>
    </row>
    <row r="619" spans="1:57" x14ac:dyDescent="0.25">
      <c r="A619" s="35" t="s">
        <v>182</v>
      </c>
      <c r="B619" s="35">
        <v>13699</v>
      </c>
      <c r="C619" s="35">
        <v>0</v>
      </c>
      <c r="D619" s="35">
        <v>0</v>
      </c>
      <c r="E619" s="35">
        <v>0</v>
      </c>
      <c r="F619" s="35">
        <v>0</v>
      </c>
      <c r="G619" s="35">
        <v>0</v>
      </c>
      <c r="H619" s="35">
        <v>0</v>
      </c>
      <c r="I619" s="35">
        <v>0</v>
      </c>
      <c r="J619" s="35">
        <v>0</v>
      </c>
      <c r="K619" s="35">
        <v>0</v>
      </c>
      <c r="L619" s="35">
        <v>0</v>
      </c>
      <c r="M619" s="35" t="s">
        <v>829</v>
      </c>
      <c r="N619" s="35" t="s">
        <v>830</v>
      </c>
      <c r="O619" s="35" t="s">
        <v>2</v>
      </c>
      <c r="P619" s="35">
        <v>13699</v>
      </c>
      <c r="Q619" s="35">
        <v>800000</v>
      </c>
      <c r="R619" s="35">
        <v>48764.69</v>
      </c>
      <c r="S619" s="35">
        <v>22019945</v>
      </c>
      <c r="T619" s="35">
        <v>7505500</v>
      </c>
      <c r="U619" s="35">
        <v>14514445</v>
      </c>
      <c r="V619" s="35">
        <v>0.65915000000000001</v>
      </c>
      <c r="W619" s="35">
        <v>12548095</v>
      </c>
      <c r="X619" s="35">
        <v>3953457</v>
      </c>
      <c r="Y619" s="35">
        <v>8594638</v>
      </c>
      <c r="Z619" s="35">
        <v>0.68493599999999999</v>
      </c>
      <c r="AA619" s="35">
        <v>13310212</v>
      </c>
      <c r="AB619" s="35">
        <v>2861912</v>
      </c>
      <c r="AC619" s="35">
        <v>10448300</v>
      </c>
      <c r="AD619" s="35">
        <v>0.78498400000000002</v>
      </c>
      <c r="AE619" s="35">
        <v>6108718</v>
      </c>
      <c r="AF619" s="35">
        <v>1280474</v>
      </c>
      <c r="AG619" s="35">
        <v>4828244</v>
      </c>
      <c r="AH619" s="35">
        <v>0.79038600000000003</v>
      </c>
      <c r="AI619" s="35">
        <v>8101788</v>
      </c>
      <c r="AJ619" s="35">
        <v>4335394</v>
      </c>
      <c r="AK619" s="35">
        <v>6108718</v>
      </c>
      <c r="AL619" s="35">
        <v>6108718</v>
      </c>
      <c r="AM619" s="35">
        <v>6108718</v>
      </c>
      <c r="AN619" s="35">
        <v>6108718</v>
      </c>
      <c r="AO619" s="35">
        <v>6108718</v>
      </c>
      <c r="AP619" s="35">
        <v>6108718</v>
      </c>
      <c r="AQ619" s="35">
        <v>6108718</v>
      </c>
      <c r="AR619" s="35">
        <v>6108718</v>
      </c>
      <c r="AS619" s="35">
        <v>6108718</v>
      </c>
      <c r="AT619" s="35">
        <v>6108718</v>
      </c>
      <c r="AU619" s="35">
        <v>13310212</v>
      </c>
      <c r="AV619" s="35">
        <v>13310212</v>
      </c>
      <c r="AW619" s="35">
        <v>13310212</v>
      </c>
      <c r="AX619" s="35">
        <v>13310212</v>
      </c>
      <c r="AY619" s="35">
        <v>13310212</v>
      </c>
      <c r="AZ619" s="35">
        <v>13310212</v>
      </c>
      <c r="BA619" s="35">
        <v>13310212</v>
      </c>
      <c r="BB619" s="35">
        <v>13310212</v>
      </c>
      <c r="BC619" s="35">
        <v>13310212</v>
      </c>
      <c r="BD619" s="35">
        <v>13310212</v>
      </c>
      <c r="BE619" s="34"/>
    </row>
    <row r="620" spans="1:57" x14ac:dyDescent="0.25">
      <c r="A620" s="35" t="s">
        <v>333</v>
      </c>
      <c r="B620" s="35">
        <v>13708</v>
      </c>
      <c r="C620" s="35">
        <v>0</v>
      </c>
      <c r="D620" s="35">
        <v>0</v>
      </c>
      <c r="E620" s="35">
        <v>0</v>
      </c>
      <c r="F620" s="35">
        <v>0</v>
      </c>
      <c r="G620" s="35">
        <v>0</v>
      </c>
      <c r="H620" s="35">
        <v>0</v>
      </c>
      <c r="I620" s="35">
        <v>0</v>
      </c>
      <c r="J620" s="35">
        <v>0</v>
      </c>
      <c r="K620" s="35">
        <v>0</v>
      </c>
      <c r="L620" s="35">
        <v>0</v>
      </c>
      <c r="M620" s="35" t="s">
        <v>829</v>
      </c>
      <c r="N620" s="35" t="s">
        <v>830</v>
      </c>
      <c r="O620" s="35" t="s">
        <v>2</v>
      </c>
      <c r="P620" s="35">
        <v>13708</v>
      </c>
      <c r="Q620" s="35">
        <v>800000</v>
      </c>
      <c r="R620" s="35">
        <v>54391.39</v>
      </c>
      <c r="S620" s="35">
        <v>12542480</v>
      </c>
      <c r="T620" s="35">
        <v>4384711</v>
      </c>
      <c r="U620" s="35">
        <v>8157769</v>
      </c>
      <c r="V620" s="35">
        <v>0.65041099999999996</v>
      </c>
      <c r="W620" s="35">
        <v>13452221</v>
      </c>
      <c r="X620" s="35">
        <v>3417079</v>
      </c>
      <c r="Y620" s="35">
        <v>10035142</v>
      </c>
      <c r="Z620" s="35">
        <v>0.74598399999999998</v>
      </c>
      <c r="AA620" s="35">
        <v>1364661</v>
      </c>
      <c r="AB620" s="35">
        <v>406889.3</v>
      </c>
      <c r="AC620" s="35">
        <v>957772.1</v>
      </c>
      <c r="AD620" s="35">
        <v>0.70183899999999999</v>
      </c>
      <c r="AE620" s="35">
        <v>1000208</v>
      </c>
      <c r="AF620" s="35">
        <v>266333.2</v>
      </c>
      <c r="AG620" s="35">
        <v>733875</v>
      </c>
      <c r="AH620" s="35">
        <v>0.73372199999999999</v>
      </c>
      <c r="AI620" s="35">
        <v>9486769</v>
      </c>
      <c r="AJ620" s="35">
        <v>185501.6</v>
      </c>
      <c r="AK620" s="35">
        <v>1000208</v>
      </c>
      <c r="AL620" s="35">
        <v>1000208</v>
      </c>
      <c r="AM620" s="35">
        <v>1000208</v>
      </c>
      <c r="AN620" s="35">
        <v>1000208</v>
      </c>
      <c r="AO620" s="35">
        <v>1000208</v>
      </c>
      <c r="AP620" s="35">
        <v>1000208</v>
      </c>
      <c r="AQ620" s="35">
        <v>1000208</v>
      </c>
      <c r="AR620" s="35">
        <v>1000208</v>
      </c>
      <c r="AS620" s="35">
        <v>1000208</v>
      </c>
      <c r="AT620" s="35">
        <v>1000208</v>
      </c>
      <c r="AU620" s="35">
        <v>1364661</v>
      </c>
      <c r="AV620" s="35">
        <v>1364661</v>
      </c>
      <c r="AW620" s="35">
        <v>1364661</v>
      </c>
      <c r="AX620" s="35">
        <v>1364661</v>
      </c>
      <c r="AY620" s="35">
        <v>1364661</v>
      </c>
      <c r="AZ620" s="35">
        <v>1364661</v>
      </c>
      <c r="BA620" s="35">
        <v>1364661</v>
      </c>
      <c r="BB620" s="35">
        <v>1364661</v>
      </c>
      <c r="BC620" s="35">
        <v>1364661</v>
      </c>
      <c r="BD620" s="35">
        <v>1364661</v>
      </c>
      <c r="BE620" s="34"/>
    </row>
    <row r="621" spans="1:57" x14ac:dyDescent="0.25">
      <c r="A621" s="35" t="s">
        <v>127</v>
      </c>
      <c r="B621" s="35">
        <v>13710</v>
      </c>
      <c r="C621" s="35">
        <v>0</v>
      </c>
      <c r="D621" s="35">
        <v>0</v>
      </c>
      <c r="E621" s="35">
        <v>0</v>
      </c>
      <c r="F621" s="35">
        <v>0</v>
      </c>
      <c r="G621" s="35">
        <v>0</v>
      </c>
      <c r="H621" s="35">
        <v>0</v>
      </c>
      <c r="I621" s="35">
        <v>0</v>
      </c>
      <c r="J621" s="35">
        <v>0</v>
      </c>
      <c r="K621" s="35">
        <v>0</v>
      </c>
      <c r="L621" s="35">
        <v>0</v>
      </c>
      <c r="M621" s="35" t="s">
        <v>829</v>
      </c>
      <c r="N621" s="35" t="s">
        <v>830</v>
      </c>
      <c r="O621" s="35" t="s">
        <v>2</v>
      </c>
      <c r="P621" s="35">
        <v>13710</v>
      </c>
      <c r="Q621" s="35">
        <v>800000</v>
      </c>
      <c r="R621" s="35">
        <v>101280.5</v>
      </c>
      <c r="S621" s="31">
        <v>203000000</v>
      </c>
      <c r="T621" s="35">
        <v>37425316</v>
      </c>
      <c r="U621" s="31">
        <v>166000000</v>
      </c>
      <c r="V621" s="35">
        <v>0.81592200000000004</v>
      </c>
      <c r="W621" s="35">
        <v>48059408</v>
      </c>
      <c r="X621" s="35">
        <v>8100301</v>
      </c>
      <c r="Y621" s="35">
        <v>39959108</v>
      </c>
      <c r="Z621" s="35">
        <v>0.83145199999999997</v>
      </c>
      <c r="AA621" s="31">
        <v>193000000</v>
      </c>
      <c r="AB621" s="35">
        <v>32490912</v>
      </c>
      <c r="AC621" s="31">
        <v>160000000</v>
      </c>
      <c r="AD621" s="35">
        <v>0.83130099999999996</v>
      </c>
      <c r="AE621" s="35">
        <v>38119348</v>
      </c>
      <c r="AF621" s="35">
        <v>6286725</v>
      </c>
      <c r="AG621" s="35">
        <v>31832623</v>
      </c>
      <c r="AH621" s="35">
        <v>0.83507799999999999</v>
      </c>
      <c r="AI621" s="35">
        <v>38934591</v>
      </c>
      <c r="AJ621" s="35">
        <v>30808107</v>
      </c>
      <c r="AK621" s="35">
        <v>38119348</v>
      </c>
      <c r="AL621" s="35">
        <v>38119348</v>
      </c>
      <c r="AM621" s="35">
        <v>38119348</v>
      </c>
      <c r="AN621" s="35">
        <v>38119348</v>
      </c>
      <c r="AO621" s="35">
        <v>38119348</v>
      </c>
      <c r="AP621" s="35">
        <v>38119348</v>
      </c>
      <c r="AQ621" s="35">
        <v>38119348</v>
      </c>
      <c r="AR621" s="35">
        <v>38119348</v>
      </c>
      <c r="AS621" s="35">
        <v>38119348</v>
      </c>
      <c r="AT621" s="35">
        <v>38119348</v>
      </c>
      <c r="AU621" s="31">
        <v>193000000</v>
      </c>
      <c r="AV621" s="31">
        <v>193000000</v>
      </c>
      <c r="AW621" s="31">
        <v>193000000</v>
      </c>
      <c r="AX621" s="31">
        <v>193000000</v>
      </c>
      <c r="AY621" s="31">
        <v>193000000</v>
      </c>
      <c r="AZ621" s="31">
        <v>193000000</v>
      </c>
      <c r="BA621" s="31">
        <v>193000000</v>
      </c>
      <c r="BB621" s="31">
        <v>193000000</v>
      </c>
      <c r="BC621" s="31">
        <v>193000000</v>
      </c>
      <c r="BD621" s="31">
        <v>193000000</v>
      </c>
      <c r="BE621" s="34"/>
    </row>
    <row r="622" spans="1:57" x14ac:dyDescent="0.25">
      <c r="A622" s="35" t="s">
        <v>743</v>
      </c>
      <c r="B622" s="35">
        <v>13711</v>
      </c>
      <c r="C622" s="35">
        <v>0</v>
      </c>
      <c r="D622" s="35">
        <v>0</v>
      </c>
      <c r="E622" s="35">
        <v>0</v>
      </c>
      <c r="F622" s="35">
        <v>0</v>
      </c>
      <c r="G622" s="35">
        <v>0</v>
      </c>
      <c r="H622" s="35">
        <v>0</v>
      </c>
      <c r="I622" s="35">
        <v>0</v>
      </c>
      <c r="J622" s="35">
        <v>0</v>
      </c>
      <c r="K622" s="35">
        <v>0</v>
      </c>
      <c r="L622" s="35">
        <v>0</v>
      </c>
      <c r="M622" s="35" t="s">
        <v>829</v>
      </c>
      <c r="N622" s="35" t="s">
        <v>830</v>
      </c>
      <c r="O622" s="35" t="s">
        <v>2</v>
      </c>
      <c r="P622" s="35">
        <v>13711</v>
      </c>
      <c r="Q622" s="35">
        <v>800000</v>
      </c>
      <c r="R622" s="35">
        <v>101280.5</v>
      </c>
      <c r="S622" s="35">
        <v>7700321</v>
      </c>
      <c r="T622" s="35">
        <v>2951498</v>
      </c>
      <c r="U622" s="35">
        <v>4748823</v>
      </c>
      <c r="V622" s="35">
        <v>0.61670499999999995</v>
      </c>
      <c r="W622" s="35">
        <v>6475427</v>
      </c>
      <c r="X622" s="35">
        <v>1516402</v>
      </c>
      <c r="Y622" s="35">
        <v>4959025</v>
      </c>
      <c r="Z622" s="35">
        <v>0.765822</v>
      </c>
      <c r="AA622" s="35">
        <v>94047.89</v>
      </c>
      <c r="AB622" s="35">
        <v>94047.89</v>
      </c>
      <c r="AC622" s="35">
        <v>0</v>
      </c>
      <c r="AD622" s="35">
        <v>0</v>
      </c>
      <c r="AE622" s="35">
        <v>1737.5319999999999</v>
      </c>
      <c r="AF622" s="35">
        <v>1737.5319999999999</v>
      </c>
      <c r="AG622" s="35">
        <v>0</v>
      </c>
      <c r="AH622" s="35">
        <v>0</v>
      </c>
      <c r="AI622" s="35">
        <v>3935280</v>
      </c>
      <c r="AJ622" s="35">
        <v>-1023745</v>
      </c>
      <c r="AK622" s="35">
        <v>1737.5319999999999</v>
      </c>
      <c r="AL622" s="35">
        <v>1737.5319999999999</v>
      </c>
      <c r="AM622" s="35">
        <v>1737.5319999999999</v>
      </c>
      <c r="AN622" s="35">
        <v>1737.5319999999999</v>
      </c>
      <c r="AO622" s="35">
        <v>1737.5319999999999</v>
      </c>
      <c r="AP622" s="35">
        <v>1737.5319999999999</v>
      </c>
      <c r="AQ622" s="35">
        <v>1737.5319999999999</v>
      </c>
      <c r="AR622" s="35">
        <v>1737.5319999999999</v>
      </c>
      <c r="AS622" s="35">
        <v>1737.5319999999999</v>
      </c>
      <c r="AT622" s="35">
        <v>1737.5319999999999</v>
      </c>
      <c r="AU622" s="35">
        <v>94047.89</v>
      </c>
      <c r="AV622" s="35">
        <v>94047.89</v>
      </c>
      <c r="AW622" s="35">
        <v>94047.89</v>
      </c>
      <c r="AX622" s="35">
        <v>94047.89</v>
      </c>
      <c r="AY622" s="35">
        <v>94047.89</v>
      </c>
      <c r="AZ622" s="35">
        <v>94047.89</v>
      </c>
      <c r="BA622" s="35">
        <v>94047.89</v>
      </c>
      <c r="BB622" s="35">
        <v>94047.89</v>
      </c>
      <c r="BC622" s="35">
        <v>94047.89</v>
      </c>
      <c r="BD622" s="35">
        <v>94047.89</v>
      </c>
      <c r="BE622" s="34"/>
    </row>
    <row r="623" spans="1:57" x14ac:dyDescent="0.25">
      <c r="A623" s="35" t="s">
        <v>494</v>
      </c>
      <c r="B623" s="35">
        <v>13713</v>
      </c>
      <c r="C623" s="35">
        <v>0</v>
      </c>
      <c r="D623" s="35">
        <v>0</v>
      </c>
      <c r="E623" s="35">
        <v>0</v>
      </c>
      <c r="F623" s="35">
        <v>0</v>
      </c>
      <c r="G623" s="35">
        <v>0</v>
      </c>
      <c r="H623" s="35">
        <v>0</v>
      </c>
      <c r="I623" s="35">
        <v>0</v>
      </c>
      <c r="J623" s="35">
        <v>0</v>
      </c>
      <c r="K623" s="35">
        <v>0</v>
      </c>
      <c r="L623" s="35">
        <v>0</v>
      </c>
      <c r="M623" s="35" t="s">
        <v>829</v>
      </c>
      <c r="N623" s="35" t="s">
        <v>830</v>
      </c>
      <c r="O623" s="35" t="s">
        <v>2</v>
      </c>
      <c r="P623" s="35">
        <v>13713</v>
      </c>
      <c r="Q623" s="35">
        <v>800000</v>
      </c>
      <c r="R623" s="35">
        <v>28133.48</v>
      </c>
      <c r="S623" s="35">
        <v>4101199</v>
      </c>
      <c r="T623" s="35">
        <v>2102441</v>
      </c>
      <c r="U623" s="35">
        <v>1998758</v>
      </c>
      <c r="V623" s="35">
        <v>0.48736000000000002</v>
      </c>
      <c r="W623" s="35">
        <v>3635085</v>
      </c>
      <c r="X623" s="35">
        <v>1164772</v>
      </c>
      <c r="Y623" s="35">
        <v>2470313</v>
      </c>
      <c r="Z623" s="35">
        <v>0.67957500000000004</v>
      </c>
      <c r="AA623" s="35">
        <v>23424.17</v>
      </c>
      <c r="AB623" s="35">
        <v>20617.150000000001</v>
      </c>
      <c r="AC623" s="35">
        <v>2807.018</v>
      </c>
      <c r="AD623" s="35">
        <v>0.119834</v>
      </c>
      <c r="AE623" s="35">
        <v>160869</v>
      </c>
      <c r="AF623" s="35">
        <v>42007.09</v>
      </c>
      <c r="AG623" s="35">
        <v>118861.9</v>
      </c>
      <c r="AH623" s="35">
        <v>0.73887400000000003</v>
      </c>
      <c r="AI623" s="35">
        <v>2332619</v>
      </c>
      <c r="AJ623" s="35">
        <v>-18831.599999999999</v>
      </c>
      <c r="AK623" s="35">
        <v>160869</v>
      </c>
      <c r="AL623" s="35">
        <v>160869</v>
      </c>
      <c r="AM623" s="35">
        <v>160869</v>
      </c>
      <c r="AN623" s="35">
        <v>160869</v>
      </c>
      <c r="AO623" s="35">
        <v>160869</v>
      </c>
      <c r="AP623" s="35">
        <v>160869</v>
      </c>
      <c r="AQ623" s="35">
        <v>160869</v>
      </c>
      <c r="AR623" s="35">
        <v>160869</v>
      </c>
      <c r="AS623" s="35">
        <v>160869</v>
      </c>
      <c r="AT623" s="35">
        <v>160869</v>
      </c>
      <c r="AU623" s="35">
        <v>23424.17</v>
      </c>
      <c r="AV623" s="35">
        <v>23424.17</v>
      </c>
      <c r="AW623" s="35">
        <v>23424.17</v>
      </c>
      <c r="AX623" s="35">
        <v>23424.17</v>
      </c>
      <c r="AY623" s="35">
        <v>23424.17</v>
      </c>
      <c r="AZ623" s="35">
        <v>23424.17</v>
      </c>
      <c r="BA623" s="35">
        <v>23424.17</v>
      </c>
      <c r="BB623" s="35">
        <v>23424.17</v>
      </c>
      <c r="BC623" s="35">
        <v>23424.17</v>
      </c>
      <c r="BD623" s="35">
        <v>23424.17</v>
      </c>
      <c r="BE623" s="34"/>
    </row>
    <row r="624" spans="1:57" x14ac:dyDescent="0.25">
      <c r="A624" s="35" t="s">
        <v>744</v>
      </c>
      <c r="B624" s="35">
        <v>13714</v>
      </c>
      <c r="C624" s="35">
        <v>0</v>
      </c>
      <c r="D624" s="35">
        <v>0</v>
      </c>
      <c r="E624" s="35">
        <v>0</v>
      </c>
      <c r="F624" s="35">
        <v>0</v>
      </c>
      <c r="G624" s="35">
        <v>0</v>
      </c>
      <c r="H624" s="35">
        <v>0</v>
      </c>
      <c r="I624" s="35">
        <v>0</v>
      </c>
      <c r="J624" s="35">
        <v>0</v>
      </c>
      <c r="K624" s="35">
        <v>0</v>
      </c>
      <c r="L624" s="35">
        <v>0</v>
      </c>
      <c r="M624" s="35" t="s">
        <v>829</v>
      </c>
      <c r="N624" s="35" t="s">
        <v>830</v>
      </c>
      <c r="O624" s="35" t="s">
        <v>2</v>
      </c>
      <c r="P624" s="35">
        <v>13714</v>
      </c>
      <c r="Q624" s="35">
        <v>800000</v>
      </c>
      <c r="R624" s="35">
        <v>125662.9</v>
      </c>
      <c r="S624" s="35">
        <v>5478417</v>
      </c>
      <c r="T624" s="35">
        <v>1699361</v>
      </c>
      <c r="U624" s="35">
        <v>3779056</v>
      </c>
      <c r="V624" s="35">
        <v>0.68980799999999998</v>
      </c>
      <c r="W624" s="35">
        <v>5015298</v>
      </c>
      <c r="X624" s="35">
        <v>1094760</v>
      </c>
      <c r="Y624" s="35">
        <v>3920539</v>
      </c>
      <c r="Z624" s="35">
        <v>0.78171599999999997</v>
      </c>
      <c r="AA624" s="35">
        <v>1374.43</v>
      </c>
      <c r="AB624" s="35">
        <v>1374.43</v>
      </c>
      <c r="AC624" s="35">
        <v>0</v>
      </c>
      <c r="AD624" s="35">
        <v>0</v>
      </c>
      <c r="AE624" s="35">
        <v>25.318059999999999</v>
      </c>
      <c r="AF624" s="35">
        <v>25.318059999999999</v>
      </c>
      <c r="AG624" s="35">
        <v>0</v>
      </c>
      <c r="AH624" s="35">
        <v>0</v>
      </c>
      <c r="AI624" s="35">
        <v>2656642</v>
      </c>
      <c r="AJ624" s="35">
        <v>-1263897</v>
      </c>
      <c r="AK624" s="35">
        <v>25.318059999999999</v>
      </c>
      <c r="AL624" s="35">
        <v>25.318059999999999</v>
      </c>
      <c r="AM624" s="35">
        <v>25.318059999999999</v>
      </c>
      <c r="AN624" s="35">
        <v>25.318059999999999</v>
      </c>
      <c r="AO624" s="35">
        <v>25.318059999999999</v>
      </c>
      <c r="AP624" s="35">
        <v>25.318059999999999</v>
      </c>
      <c r="AQ624" s="35">
        <v>25.318059999999999</v>
      </c>
      <c r="AR624" s="35">
        <v>25.318059999999999</v>
      </c>
      <c r="AS624" s="35">
        <v>25.318059999999999</v>
      </c>
      <c r="AT624" s="35">
        <v>25.318059999999999</v>
      </c>
      <c r="AU624" s="35">
        <v>1374.43</v>
      </c>
      <c r="AV624" s="35">
        <v>1374.43</v>
      </c>
      <c r="AW624" s="35">
        <v>1374.43</v>
      </c>
      <c r="AX624" s="35">
        <v>1374.43</v>
      </c>
      <c r="AY624" s="35">
        <v>1374.43</v>
      </c>
      <c r="AZ624" s="35">
        <v>1374.43</v>
      </c>
      <c r="BA624" s="35">
        <v>1374.43</v>
      </c>
      <c r="BB624" s="35">
        <v>1374.43</v>
      </c>
      <c r="BC624" s="35">
        <v>1374.43</v>
      </c>
      <c r="BD624" s="35">
        <v>1374.43</v>
      </c>
      <c r="BE624" s="34"/>
    </row>
    <row r="625" spans="1:57" x14ac:dyDescent="0.25">
      <c r="A625" s="35" t="s">
        <v>745</v>
      </c>
      <c r="B625" s="35">
        <v>13715</v>
      </c>
      <c r="C625" s="35">
        <v>0</v>
      </c>
      <c r="D625" s="35">
        <v>0</v>
      </c>
      <c r="E625" s="35">
        <v>0</v>
      </c>
      <c r="F625" s="35">
        <v>0</v>
      </c>
      <c r="G625" s="35">
        <v>0</v>
      </c>
      <c r="H625" s="35">
        <v>0</v>
      </c>
      <c r="I625" s="35">
        <v>0</v>
      </c>
      <c r="J625" s="35">
        <v>0</v>
      </c>
      <c r="K625" s="35">
        <v>0</v>
      </c>
      <c r="L625" s="35">
        <v>0</v>
      </c>
      <c r="M625" s="35" t="s">
        <v>829</v>
      </c>
      <c r="N625" s="35" t="s">
        <v>830</v>
      </c>
      <c r="O625" s="35" t="s">
        <v>2</v>
      </c>
      <c r="P625" s="35">
        <v>13715</v>
      </c>
      <c r="Q625" s="35">
        <v>800000</v>
      </c>
      <c r="R625" s="35">
        <v>99404.95</v>
      </c>
      <c r="S625" s="35">
        <v>5853991</v>
      </c>
      <c r="T625" s="35">
        <v>2223731</v>
      </c>
      <c r="U625" s="35">
        <v>3630259</v>
      </c>
      <c r="V625" s="35">
        <v>0.62013399999999996</v>
      </c>
      <c r="W625" s="35">
        <v>5277474</v>
      </c>
      <c r="X625" s="35">
        <v>1450922</v>
      </c>
      <c r="Y625" s="35">
        <v>3826551</v>
      </c>
      <c r="Z625" s="35">
        <v>0.72507299999999997</v>
      </c>
      <c r="AA625" s="35">
        <v>226.3158</v>
      </c>
      <c r="AB625" s="35">
        <v>226.3158</v>
      </c>
      <c r="AC625" s="35">
        <v>0</v>
      </c>
      <c r="AD625" s="35">
        <v>0</v>
      </c>
      <c r="AE625" s="35">
        <v>9.0593350000000008</v>
      </c>
      <c r="AF625" s="35">
        <v>9.0593350000000008</v>
      </c>
      <c r="AG625" s="35">
        <v>0</v>
      </c>
      <c r="AH625" s="35">
        <v>0</v>
      </c>
      <c r="AI625" s="35">
        <v>2824724</v>
      </c>
      <c r="AJ625" s="35">
        <v>-1001827</v>
      </c>
      <c r="AK625" s="35">
        <v>9.0593350000000008</v>
      </c>
      <c r="AL625" s="35">
        <v>9.0593350000000008</v>
      </c>
      <c r="AM625" s="35">
        <v>9.0593350000000008</v>
      </c>
      <c r="AN625" s="35">
        <v>9.0593350000000008</v>
      </c>
      <c r="AO625" s="35">
        <v>9.0593350000000008</v>
      </c>
      <c r="AP625" s="35">
        <v>9.0593350000000008</v>
      </c>
      <c r="AQ625" s="35">
        <v>9.0593350000000008</v>
      </c>
      <c r="AR625" s="35">
        <v>9.0593350000000008</v>
      </c>
      <c r="AS625" s="35">
        <v>9.0593350000000008</v>
      </c>
      <c r="AT625" s="35">
        <v>9.0593350000000008</v>
      </c>
      <c r="AU625" s="35">
        <v>226.3158</v>
      </c>
      <c r="AV625" s="35">
        <v>226.3158</v>
      </c>
      <c r="AW625" s="35">
        <v>226.3158</v>
      </c>
      <c r="AX625" s="35">
        <v>226.3158</v>
      </c>
      <c r="AY625" s="35">
        <v>226.3158</v>
      </c>
      <c r="AZ625" s="35">
        <v>226.3158</v>
      </c>
      <c r="BA625" s="35">
        <v>226.3158</v>
      </c>
      <c r="BB625" s="35">
        <v>226.3158</v>
      </c>
      <c r="BC625" s="35">
        <v>226.3158</v>
      </c>
      <c r="BD625" s="35">
        <v>226.3158</v>
      </c>
      <c r="BE625" s="34"/>
    </row>
    <row r="626" spans="1:57" x14ac:dyDescent="0.25">
      <c r="A626" s="35" t="s">
        <v>181</v>
      </c>
      <c r="B626" s="35">
        <v>13717</v>
      </c>
      <c r="C626" s="35">
        <v>0</v>
      </c>
      <c r="D626" s="35">
        <v>0</v>
      </c>
      <c r="E626" s="35">
        <v>0</v>
      </c>
      <c r="F626" s="35">
        <v>0</v>
      </c>
      <c r="G626" s="35">
        <v>0</v>
      </c>
      <c r="H626" s="35">
        <v>0</v>
      </c>
      <c r="I626" s="35">
        <v>0</v>
      </c>
      <c r="J626" s="35">
        <v>0</v>
      </c>
      <c r="K626" s="35">
        <v>0</v>
      </c>
      <c r="L626" s="35">
        <v>0</v>
      </c>
      <c r="M626" s="35" t="s">
        <v>829</v>
      </c>
      <c r="N626" s="35" t="s">
        <v>830</v>
      </c>
      <c r="O626" s="35" t="s">
        <v>2</v>
      </c>
      <c r="P626" s="35">
        <v>13717</v>
      </c>
      <c r="Q626" s="35">
        <v>800000</v>
      </c>
      <c r="R626" s="35">
        <v>28133.48</v>
      </c>
      <c r="S626" s="35">
        <v>2377403</v>
      </c>
      <c r="T626" s="35">
        <v>1576172</v>
      </c>
      <c r="U626" s="35">
        <v>801231.3</v>
      </c>
      <c r="V626" s="35">
        <v>0.33701999999999999</v>
      </c>
      <c r="W626" s="35">
        <v>17170467</v>
      </c>
      <c r="X626" s="35">
        <v>10402439</v>
      </c>
      <c r="Y626" s="35">
        <v>6768028</v>
      </c>
      <c r="Z626" s="35">
        <v>0.39416699999999999</v>
      </c>
      <c r="AA626" s="35">
        <v>1446907</v>
      </c>
      <c r="AB626" s="35">
        <v>879402.8</v>
      </c>
      <c r="AC626" s="35">
        <v>567503.9</v>
      </c>
      <c r="AD626" s="35">
        <v>0.39221899999999998</v>
      </c>
      <c r="AE626" s="35">
        <v>13061064</v>
      </c>
      <c r="AF626" s="35">
        <v>7901371</v>
      </c>
      <c r="AG626" s="35">
        <v>5159693</v>
      </c>
      <c r="AH626" s="35">
        <v>0.39504400000000001</v>
      </c>
      <c r="AI626" s="35">
        <v>6552629</v>
      </c>
      <c r="AJ626" s="35">
        <v>4944294</v>
      </c>
      <c r="AK626" s="35">
        <v>13061064</v>
      </c>
      <c r="AL626" s="35">
        <v>13061064</v>
      </c>
      <c r="AM626" s="35">
        <v>13061064</v>
      </c>
      <c r="AN626" s="35">
        <v>13061064</v>
      </c>
      <c r="AO626" s="35">
        <v>13061064</v>
      </c>
      <c r="AP626" s="35">
        <v>13061064</v>
      </c>
      <c r="AQ626" s="35">
        <v>13061064</v>
      </c>
      <c r="AR626" s="35">
        <v>13061064</v>
      </c>
      <c r="AS626" s="35">
        <v>13061064</v>
      </c>
      <c r="AT626" s="35">
        <v>13061064</v>
      </c>
      <c r="AU626" s="35">
        <v>1446907</v>
      </c>
      <c r="AV626" s="35">
        <v>1446907</v>
      </c>
      <c r="AW626" s="35">
        <v>1446907</v>
      </c>
      <c r="AX626" s="35">
        <v>1446907</v>
      </c>
      <c r="AY626" s="35">
        <v>1446907</v>
      </c>
      <c r="AZ626" s="35">
        <v>1446907</v>
      </c>
      <c r="BA626" s="35">
        <v>1446907</v>
      </c>
      <c r="BB626" s="35">
        <v>1446907</v>
      </c>
      <c r="BC626" s="35">
        <v>1446907</v>
      </c>
      <c r="BD626" s="35">
        <v>1446907</v>
      </c>
      <c r="BE626" s="34"/>
    </row>
    <row r="627" spans="1:57" x14ac:dyDescent="0.25">
      <c r="A627" s="35" t="s">
        <v>747</v>
      </c>
      <c r="B627" s="35">
        <v>13718</v>
      </c>
      <c r="C627" s="35">
        <v>0</v>
      </c>
      <c r="D627" s="35">
        <v>0</v>
      </c>
      <c r="E627" s="35">
        <v>0</v>
      </c>
      <c r="F627" s="35">
        <v>0</v>
      </c>
      <c r="G627" s="35">
        <v>0</v>
      </c>
      <c r="H627" s="35">
        <v>0</v>
      </c>
      <c r="I627" s="35">
        <v>0</v>
      </c>
      <c r="J627" s="35">
        <v>0</v>
      </c>
      <c r="K627" s="35">
        <v>0</v>
      </c>
      <c r="L627" s="35">
        <v>0</v>
      </c>
      <c r="M627" s="35" t="s">
        <v>829</v>
      </c>
      <c r="N627" s="35" t="s">
        <v>830</v>
      </c>
      <c r="O627" s="35" t="s">
        <v>2</v>
      </c>
      <c r="P627" s="35">
        <v>13718</v>
      </c>
      <c r="Q627" s="35">
        <v>800000</v>
      </c>
      <c r="R627" s="35">
        <v>39386.870000000003</v>
      </c>
      <c r="S627" s="35">
        <v>2641680</v>
      </c>
      <c r="T627" s="35">
        <v>1630651</v>
      </c>
      <c r="U627" s="35">
        <v>1011029</v>
      </c>
      <c r="V627" s="35">
        <v>0.38272200000000001</v>
      </c>
      <c r="W627" s="35">
        <v>1752153</v>
      </c>
      <c r="X627" s="35">
        <v>837424.6</v>
      </c>
      <c r="Y627" s="35">
        <v>914728.9</v>
      </c>
      <c r="Z627" s="35">
        <v>0.52205999999999997</v>
      </c>
      <c r="AA627" s="35">
        <v>21328.73</v>
      </c>
      <c r="AB627" s="35">
        <v>21328.73</v>
      </c>
      <c r="AC627" s="35">
        <v>0</v>
      </c>
      <c r="AD627" s="35">
        <v>0</v>
      </c>
      <c r="AE627" s="35">
        <v>346.12729999999999</v>
      </c>
      <c r="AF627" s="35">
        <v>346.12729999999999</v>
      </c>
      <c r="AG627" s="35">
        <v>0</v>
      </c>
      <c r="AH627" s="35">
        <v>0</v>
      </c>
      <c r="AI627" s="35">
        <v>515062</v>
      </c>
      <c r="AJ627" s="35">
        <v>-399667</v>
      </c>
      <c r="AK627" s="35">
        <v>346.12729999999999</v>
      </c>
      <c r="AL627" s="35">
        <v>346.12729999999999</v>
      </c>
      <c r="AM627" s="35">
        <v>346.12729999999999</v>
      </c>
      <c r="AN627" s="35">
        <v>346.12729999999999</v>
      </c>
      <c r="AO627" s="35">
        <v>346.12729999999999</v>
      </c>
      <c r="AP627" s="35">
        <v>346.12729999999999</v>
      </c>
      <c r="AQ627" s="35">
        <v>346.12729999999999</v>
      </c>
      <c r="AR627" s="35">
        <v>346.12729999999999</v>
      </c>
      <c r="AS627" s="35">
        <v>346.12729999999999</v>
      </c>
      <c r="AT627" s="35">
        <v>346.12729999999999</v>
      </c>
      <c r="AU627" s="35">
        <v>21328.73</v>
      </c>
      <c r="AV627" s="35">
        <v>21328.73</v>
      </c>
      <c r="AW627" s="35">
        <v>21328.73</v>
      </c>
      <c r="AX627" s="35">
        <v>21328.73</v>
      </c>
      <c r="AY627" s="35">
        <v>21328.73</v>
      </c>
      <c r="AZ627" s="35">
        <v>21328.73</v>
      </c>
      <c r="BA627" s="35">
        <v>21328.73</v>
      </c>
      <c r="BB627" s="35">
        <v>21328.73</v>
      </c>
      <c r="BC627" s="35">
        <v>21328.73</v>
      </c>
      <c r="BD627" s="35">
        <v>21328.73</v>
      </c>
      <c r="BE627" s="34"/>
    </row>
    <row r="628" spans="1:57" x14ac:dyDescent="0.25">
      <c r="A628" s="35" t="s">
        <v>748</v>
      </c>
      <c r="B628" s="35">
        <v>13719</v>
      </c>
      <c r="C628" s="35">
        <v>0</v>
      </c>
      <c r="D628" s="35">
        <v>0</v>
      </c>
      <c r="E628" s="35">
        <v>0</v>
      </c>
      <c r="F628" s="35">
        <v>0</v>
      </c>
      <c r="G628" s="35">
        <v>0</v>
      </c>
      <c r="H628" s="35">
        <v>0</v>
      </c>
      <c r="I628" s="35">
        <v>0</v>
      </c>
      <c r="J628" s="35">
        <v>0</v>
      </c>
      <c r="K628" s="35">
        <v>0</v>
      </c>
      <c r="L628" s="35">
        <v>0</v>
      </c>
      <c r="M628" s="35" t="s">
        <v>829</v>
      </c>
      <c r="N628" s="35" t="s">
        <v>830</v>
      </c>
      <c r="O628" s="35" t="s">
        <v>2</v>
      </c>
      <c r="P628" s="35">
        <v>13719</v>
      </c>
      <c r="Q628" s="35">
        <v>800000</v>
      </c>
      <c r="R628" s="35">
        <v>52515.82</v>
      </c>
      <c r="S628" s="35">
        <v>706922.9</v>
      </c>
      <c r="T628" s="35">
        <v>366251.3</v>
      </c>
      <c r="U628" s="35">
        <v>340671.6</v>
      </c>
      <c r="V628" s="35">
        <v>0.481908</v>
      </c>
      <c r="W628" s="35">
        <v>2635732</v>
      </c>
      <c r="X628" s="35">
        <v>1132901</v>
      </c>
      <c r="Y628" s="35">
        <v>1502831</v>
      </c>
      <c r="Z628" s="35">
        <v>0.57017600000000002</v>
      </c>
      <c r="AA628" s="35">
        <v>905.26319999999998</v>
      </c>
      <c r="AB628" s="35">
        <v>905.26319999999998</v>
      </c>
      <c r="AC628" s="35">
        <v>0</v>
      </c>
      <c r="AD628" s="35">
        <v>0</v>
      </c>
      <c r="AE628" s="35">
        <v>17.777049999999999</v>
      </c>
      <c r="AF628" s="35">
        <v>17.777049999999999</v>
      </c>
      <c r="AG628" s="35">
        <v>0</v>
      </c>
      <c r="AH628" s="35">
        <v>0</v>
      </c>
      <c r="AI628" s="35">
        <v>974831.4</v>
      </c>
      <c r="AJ628" s="35">
        <v>-528000</v>
      </c>
      <c r="AK628" s="35">
        <v>17.777049999999999</v>
      </c>
      <c r="AL628" s="35">
        <v>17.777049999999999</v>
      </c>
      <c r="AM628" s="35">
        <v>17.777049999999999</v>
      </c>
      <c r="AN628" s="35">
        <v>17.777049999999999</v>
      </c>
      <c r="AO628" s="35">
        <v>17.777049999999999</v>
      </c>
      <c r="AP628" s="35">
        <v>17.777049999999999</v>
      </c>
      <c r="AQ628" s="35">
        <v>17.777049999999999</v>
      </c>
      <c r="AR628" s="35">
        <v>17.777049999999999</v>
      </c>
      <c r="AS628" s="35">
        <v>17.777049999999999</v>
      </c>
      <c r="AT628" s="35">
        <v>17.777049999999999</v>
      </c>
      <c r="AU628" s="35">
        <v>905.26319999999998</v>
      </c>
      <c r="AV628" s="35">
        <v>905.26319999999998</v>
      </c>
      <c r="AW628" s="35">
        <v>905.26319999999998</v>
      </c>
      <c r="AX628" s="35">
        <v>905.26319999999998</v>
      </c>
      <c r="AY628" s="35">
        <v>905.26319999999998</v>
      </c>
      <c r="AZ628" s="35">
        <v>905.26319999999998</v>
      </c>
      <c r="BA628" s="35">
        <v>905.26319999999998</v>
      </c>
      <c r="BB628" s="35">
        <v>905.26319999999998</v>
      </c>
      <c r="BC628" s="35">
        <v>905.26319999999998</v>
      </c>
      <c r="BD628" s="35">
        <v>905.26319999999998</v>
      </c>
      <c r="BE628" s="34"/>
    </row>
    <row r="629" spans="1:57" x14ac:dyDescent="0.25">
      <c r="A629" s="35" t="s">
        <v>314</v>
      </c>
      <c r="B629" s="35">
        <v>13722</v>
      </c>
      <c r="C629" s="35">
        <v>0</v>
      </c>
      <c r="D629" s="35">
        <v>0</v>
      </c>
      <c r="E629" s="35">
        <v>0</v>
      </c>
      <c r="F629" s="35">
        <v>0</v>
      </c>
      <c r="G629" s="35">
        <v>0</v>
      </c>
      <c r="H629" s="35">
        <v>0</v>
      </c>
      <c r="I629" s="35">
        <v>0</v>
      </c>
      <c r="J629" s="35">
        <v>0</v>
      </c>
      <c r="K629" s="35">
        <v>0</v>
      </c>
      <c r="L629" s="35">
        <v>0</v>
      </c>
      <c r="M629" s="35" t="s">
        <v>829</v>
      </c>
      <c r="N629" s="35" t="s">
        <v>830</v>
      </c>
      <c r="O629" s="35" t="s">
        <v>2</v>
      </c>
      <c r="P629" s="35">
        <v>13722</v>
      </c>
      <c r="Q629" s="35">
        <v>800000</v>
      </c>
      <c r="R629" s="35">
        <v>28133.48</v>
      </c>
      <c r="S629" s="35">
        <v>7703975</v>
      </c>
      <c r="T629" s="35">
        <v>4984230</v>
      </c>
      <c r="U629" s="35">
        <v>2719746</v>
      </c>
      <c r="V629" s="35">
        <v>0.35303099999999998</v>
      </c>
      <c r="W629" s="35">
        <v>5176412</v>
      </c>
      <c r="X629" s="35">
        <v>3000530</v>
      </c>
      <c r="Y629" s="35">
        <v>2175882</v>
      </c>
      <c r="Z629" s="35">
        <v>0.420346</v>
      </c>
      <c r="AA629" s="35">
        <v>4124345</v>
      </c>
      <c r="AB629" s="35">
        <v>2162706</v>
      </c>
      <c r="AC629" s="35">
        <v>1961639</v>
      </c>
      <c r="AD629" s="35">
        <v>0.47562399999999999</v>
      </c>
      <c r="AE629" s="35">
        <v>2127193</v>
      </c>
      <c r="AF629" s="35">
        <v>1048087</v>
      </c>
      <c r="AG629" s="35">
        <v>1079106</v>
      </c>
      <c r="AH629" s="35">
        <v>0.50729100000000005</v>
      </c>
      <c r="AI629" s="35">
        <v>1958746</v>
      </c>
      <c r="AJ629" s="35">
        <v>861969.2</v>
      </c>
      <c r="AK629" s="35">
        <v>2127193</v>
      </c>
      <c r="AL629" s="35">
        <v>2127193</v>
      </c>
      <c r="AM629" s="35">
        <v>2127193</v>
      </c>
      <c r="AN629" s="35">
        <v>2127193</v>
      </c>
      <c r="AO629" s="35">
        <v>2127193</v>
      </c>
      <c r="AP629" s="35">
        <v>2127193</v>
      </c>
      <c r="AQ629" s="35">
        <v>2127193</v>
      </c>
      <c r="AR629" s="35">
        <v>2127193</v>
      </c>
      <c r="AS629" s="35">
        <v>2127193</v>
      </c>
      <c r="AT629" s="35">
        <v>2127193</v>
      </c>
      <c r="AU629" s="35">
        <v>4124345</v>
      </c>
      <c r="AV629" s="35">
        <v>4124345</v>
      </c>
      <c r="AW629" s="35">
        <v>4124345</v>
      </c>
      <c r="AX629" s="35">
        <v>4124345</v>
      </c>
      <c r="AY629" s="35">
        <v>4124345</v>
      </c>
      <c r="AZ629" s="35">
        <v>4124345</v>
      </c>
      <c r="BA629" s="35">
        <v>4124345</v>
      </c>
      <c r="BB629" s="35">
        <v>4124345</v>
      </c>
      <c r="BC629" s="35">
        <v>4124345</v>
      </c>
      <c r="BD629" s="35">
        <v>4124345</v>
      </c>
      <c r="BE629" s="34"/>
    </row>
    <row r="630" spans="1:57" x14ac:dyDescent="0.25">
      <c r="A630" s="35" t="s">
        <v>541</v>
      </c>
      <c r="B630" s="35">
        <v>13733</v>
      </c>
      <c r="C630" s="35">
        <v>0</v>
      </c>
      <c r="D630" s="35">
        <v>0</v>
      </c>
      <c r="E630" s="35">
        <v>0</v>
      </c>
      <c r="F630" s="35">
        <v>0</v>
      </c>
      <c r="G630" s="35">
        <v>0</v>
      </c>
      <c r="H630" s="35">
        <v>0</v>
      </c>
      <c r="I630" s="35">
        <v>0</v>
      </c>
      <c r="J630" s="35">
        <v>0</v>
      </c>
      <c r="K630" s="35">
        <v>0</v>
      </c>
      <c r="L630" s="35">
        <v>0</v>
      </c>
      <c r="M630" s="35" t="s">
        <v>829</v>
      </c>
      <c r="N630" s="35" t="s">
        <v>830</v>
      </c>
      <c r="O630" s="35" t="s">
        <v>2</v>
      </c>
      <c r="P630" s="35">
        <v>13733</v>
      </c>
      <c r="Q630" s="35">
        <v>800000</v>
      </c>
      <c r="R630" s="35">
        <v>71271.48</v>
      </c>
      <c r="S630" s="35">
        <v>2790349</v>
      </c>
      <c r="T630" s="35">
        <v>1882648</v>
      </c>
      <c r="U630" s="35">
        <v>907701.4</v>
      </c>
      <c r="V630" s="35">
        <v>0.32529999999999998</v>
      </c>
      <c r="W630" s="35">
        <v>1643755</v>
      </c>
      <c r="X630" s="35">
        <v>688495.3</v>
      </c>
      <c r="Y630" s="35">
        <v>955259.6</v>
      </c>
      <c r="Z630" s="35">
        <v>0.58114500000000002</v>
      </c>
      <c r="AA630" s="35">
        <v>764427.9</v>
      </c>
      <c r="AB630" s="35">
        <v>753755</v>
      </c>
      <c r="AC630" s="35">
        <v>10672.81</v>
      </c>
      <c r="AD630" s="35">
        <v>1.3962E-2</v>
      </c>
      <c r="AE630" s="35">
        <v>147018.70000000001</v>
      </c>
      <c r="AF630" s="35">
        <v>84140.73</v>
      </c>
      <c r="AG630" s="35">
        <v>62877.94</v>
      </c>
      <c r="AH630" s="35">
        <v>0.42768699999999998</v>
      </c>
      <c r="AI630" s="35">
        <v>238578.2</v>
      </c>
      <c r="AJ630" s="35">
        <v>-653804</v>
      </c>
      <c r="AK630" s="35">
        <v>147018.70000000001</v>
      </c>
      <c r="AL630" s="35">
        <v>147018.70000000001</v>
      </c>
      <c r="AM630" s="35">
        <v>147018.70000000001</v>
      </c>
      <c r="AN630" s="35">
        <v>147018.70000000001</v>
      </c>
      <c r="AO630" s="35">
        <v>147018.70000000001</v>
      </c>
      <c r="AP630" s="35">
        <v>147018.70000000001</v>
      </c>
      <c r="AQ630" s="35">
        <v>147018.70000000001</v>
      </c>
      <c r="AR630" s="35">
        <v>147018.70000000001</v>
      </c>
      <c r="AS630" s="35">
        <v>147018.70000000001</v>
      </c>
      <c r="AT630" s="35">
        <v>147018.70000000001</v>
      </c>
      <c r="AU630" s="35">
        <v>764427.9</v>
      </c>
      <c r="AV630" s="35">
        <v>764427.9</v>
      </c>
      <c r="AW630" s="35">
        <v>764427.9</v>
      </c>
      <c r="AX630" s="35">
        <v>764427.9</v>
      </c>
      <c r="AY630" s="35">
        <v>764427.9</v>
      </c>
      <c r="AZ630" s="35">
        <v>764427.9</v>
      </c>
      <c r="BA630" s="35">
        <v>764427.9</v>
      </c>
      <c r="BB630" s="35">
        <v>764427.9</v>
      </c>
      <c r="BC630" s="35">
        <v>764427.9</v>
      </c>
      <c r="BD630" s="35">
        <v>764427.9</v>
      </c>
      <c r="BE630" s="34"/>
    </row>
    <row r="631" spans="1:57" x14ac:dyDescent="0.25">
      <c r="A631" s="35" t="s">
        <v>261</v>
      </c>
      <c r="B631" s="35">
        <v>13738</v>
      </c>
      <c r="C631" s="35">
        <v>0</v>
      </c>
      <c r="D631" s="35">
        <v>0</v>
      </c>
      <c r="E631" s="35">
        <v>0</v>
      </c>
      <c r="F631" s="35">
        <v>0</v>
      </c>
      <c r="G631" s="35">
        <v>0</v>
      </c>
      <c r="H631" s="35">
        <v>0</v>
      </c>
      <c r="I631" s="35">
        <v>0</v>
      </c>
      <c r="J631" s="35">
        <v>0</v>
      </c>
      <c r="K631" s="35">
        <v>0</v>
      </c>
      <c r="L631" s="35">
        <v>0</v>
      </c>
      <c r="M631" s="35" t="s">
        <v>829</v>
      </c>
      <c r="N631" s="35" t="s">
        <v>830</v>
      </c>
      <c r="O631" s="35" t="s">
        <v>2</v>
      </c>
      <c r="P631" s="35">
        <v>13738</v>
      </c>
      <c r="Q631" s="35">
        <v>800000</v>
      </c>
      <c r="R631" s="35">
        <v>28133.48</v>
      </c>
      <c r="S631" s="35">
        <v>6712919</v>
      </c>
      <c r="T631" s="35">
        <v>4086370</v>
      </c>
      <c r="U631" s="35">
        <v>2626548</v>
      </c>
      <c r="V631" s="35">
        <v>0.391268</v>
      </c>
      <c r="W631" s="35">
        <v>7093046</v>
      </c>
      <c r="X631" s="35">
        <v>4037060</v>
      </c>
      <c r="Y631" s="35">
        <v>3055986</v>
      </c>
      <c r="Z631" s="35">
        <v>0.43084299999999998</v>
      </c>
      <c r="AA631" s="35">
        <v>5405718</v>
      </c>
      <c r="AB631" s="35">
        <v>2921263</v>
      </c>
      <c r="AC631" s="35">
        <v>2484455</v>
      </c>
      <c r="AD631" s="35">
        <v>0.45959800000000001</v>
      </c>
      <c r="AE631" s="35">
        <v>5327578</v>
      </c>
      <c r="AF631" s="35">
        <v>2848620</v>
      </c>
      <c r="AG631" s="35">
        <v>2478958</v>
      </c>
      <c r="AH631" s="35">
        <v>0.46530700000000003</v>
      </c>
      <c r="AI631" s="35">
        <v>2789918</v>
      </c>
      <c r="AJ631" s="35">
        <v>2212889</v>
      </c>
      <c r="AK631" s="35">
        <v>5327578</v>
      </c>
      <c r="AL631" s="35">
        <v>5327578</v>
      </c>
      <c r="AM631" s="35">
        <v>5327578</v>
      </c>
      <c r="AN631" s="35">
        <v>5327578</v>
      </c>
      <c r="AO631" s="35">
        <v>5327578</v>
      </c>
      <c r="AP631" s="35">
        <v>5327578</v>
      </c>
      <c r="AQ631" s="35">
        <v>5327578</v>
      </c>
      <c r="AR631" s="35">
        <v>5327578</v>
      </c>
      <c r="AS631" s="35">
        <v>5327578</v>
      </c>
      <c r="AT631" s="35">
        <v>5327578</v>
      </c>
      <c r="AU631" s="35">
        <v>5405718</v>
      </c>
      <c r="AV631" s="35">
        <v>5405718</v>
      </c>
      <c r="AW631" s="35">
        <v>5405718</v>
      </c>
      <c r="AX631" s="35">
        <v>5405718</v>
      </c>
      <c r="AY631" s="35">
        <v>5405718</v>
      </c>
      <c r="AZ631" s="35">
        <v>5405718</v>
      </c>
      <c r="BA631" s="35">
        <v>5405718</v>
      </c>
      <c r="BB631" s="35">
        <v>5405718</v>
      </c>
      <c r="BC631" s="35">
        <v>5405718</v>
      </c>
      <c r="BD631" s="35">
        <v>5405718</v>
      </c>
      <c r="BE631" s="34"/>
    </row>
    <row r="632" spans="1:57" x14ac:dyDescent="0.25">
      <c r="A632" s="35" t="s">
        <v>750</v>
      </c>
      <c r="B632" s="35">
        <v>13739</v>
      </c>
      <c r="C632" s="35">
        <v>0</v>
      </c>
      <c r="D632" s="35">
        <v>0</v>
      </c>
      <c r="E632" s="35">
        <v>0</v>
      </c>
      <c r="F632" s="35">
        <v>0</v>
      </c>
      <c r="G632" s="35">
        <v>0</v>
      </c>
      <c r="H632" s="35">
        <v>0</v>
      </c>
      <c r="I632" s="35">
        <v>0</v>
      </c>
      <c r="J632" s="35">
        <v>0</v>
      </c>
      <c r="K632" s="35">
        <v>0</v>
      </c>
      <c r="L632" s="35">
        <v>0</v>
      </c>
      <c r="M632" s="35" t="s">
        <v>829</v>
      </c>
      <c r="N632" s="35" t="s">
        <v>830</v>
      </c>
      <c r="O632" s="35" t="s">
        <v>2</v>
      </c>
      <c r="P632" s="35">
        <v>13739</v>
      </c>
      <c r="Q632" s="35">
        <v>800000</v>
      </c>
      <c r="R632" s="35">
        <v>28133.48</v>
      </c>
      <c r="S632" s="35">
        <v>1396525</v>
      </c>
      <c r="T632" s="35">
        <v>1396525</v>
      </c>
      <c r="U632" s="35">
        <v>0</v>
      </c>
      <c r="V632" s="35">
        <v>0</v>
      </c>
      <c r="W632" s="35">
        <v>3402400</v>
      </c>
      <c r="X632" s="35">
        <v>3402400</v>
      </c>
      <c r="Y632" s="35">
        <v>0</v>
      </c>
      <c r="Z632" s="35">
        <v>0</v>
      </c>
      <c r="AA632" s="35">
        <v>978251.5</v>
      </c>
      <c r="AB632" s="35">
        <v>978251.5</v>
      </c>
      <c r="AC632" s="35">
        <v>0</v>
      </c>
      <c r="AD632" s="35">
        <v>0</v>
      </c>
      <c r="AE632" s="35">
        <v>2738484</v>
      </c>
      <c r="AF632" s="35">
        <v>2738484</v>
      </c>
      <c r="AG632" s="35">
        <v>0</v>
      </c>
      <c r="AH632" s="35">
        <v>0</v>
      </c>
      <c r="AI632" s="35">
        <v>-137693</v>
      </c>
      <c r="AJ632" s="35">
        <v>-137693</v>
      </c>
      <c r="AK632" s="35">
        <v>2738484</v>
      </c>
      <c r="AL632" s="35">
        <v>2738484</v>
      </c>
      <c r="AM632" s="35">
        <v>2738484</v>
      </c>
      <c r="AN632" s="35">
        <v>2738484</v>
      </c>
      <c r="AO632" s="35">
        <v>2738484</v>
      </c>
      <c r="AP632" s="35">
        <v>2738484</v>
      </c>
      <c r="AQ632" s="35">
        <v>2738484</v>
      </c>
      <c r="AR632" s="35">
        <v>2738484</v>
      </c>
      <c r="AS632" s="35">
        <v>2738484</v>
      </c>
      <c r="AT632" s="35">
        <v>2738484</v>
      </c>
      <c r="AU632" s="35">
        <v>978251.5</v>
      </c>
      <c r="AV632" s="35">
        <v>978251.5</v>
      </c>
      <c r="AW632" s="35">
        <v>978251.5</v>
      </c>
      <c r="AX632" s="35">
        <v>978251.5</v>
      </c>
      <c r="AY632" s="35">
        <v>978251.5</v>
      </c>
      <c r="AZ632" s="35">
        <v>978251.5</v>
      </c>
      <c r="BA632" s="35">
        <v>978251.5</v>
      </c>
      <c r="BB632" s="35">
        <v>978251.5</v>
      </c>
      <c r="BC632" s="35">
        <v>978251.5</v>
      </c>
      <c r="BD632" s="35">
        <v>978251.5</v>
      </c>
      <c r="BE632" s="34"/>
    </row>
    <row r="633" spans="1:57" x14ac:dyDescent="0.25">
      <c r="A633" s="35" t="s">
        <v>365</v>
      </c>
      <c r="B633" s="35">
        <v>13748</v>
      </c>
      <c r="C633" s="35">
        <v>0</v>
      </c>
      <c r="D633" s="35">
        <v>0</v>
      </c>
      <c r="E633" s="35">
        <v>0</v>
      </c>
      <c r="F633" s="35">
        <v>0</v>
      </c>
      <c r="G633" s="35">
        <v>0</v>
      </c>
      <c r="H633" s="35">
        <v>0</v>
      </c>
      <c r="I633" s="35">
        <v>0</v>
      </c>
      <c r="J633" s="35">
        <v>0</v>
      </c>
      <c r="K633" s="35">
        <v>0</v>
      </c>
      <c r="L633" s="35">
        <v>0</v>
      </c>
      <c r="M633" s="35" t="s">
        <v>829</v>
      </c>
      <c r="N633" s="35" t="s">
        <v>830</v>
      </c>
      <c r="O633" s="35" t="s">
        <v>2</v>
      </c>
      <c r="P633" s="35">
        <v>13748</v>
      </c>
      <c r="Q633" s="35">
        <v>800000</v>
      </c>
      <c r="R633" s="35">
        <v>43138</v>
      </c>
      <c r="S633" s="35">
        <v>7766823</v>
      </c>
      <c r="T633" s="35">
        <v>5172375</v>
      </c>
      <c r="U633" s="35">
        <v>2594448</v>
      </c>
      <c r="V633" s="35">
        <v>0.33404200000000001</v>
      </c>
      <c r="W633" s="35">
        <v>6332019</v>
      </c>
      <c r="X633" s="35">
        <v>2569562</v>
      </c>
      <c r="Y633" s="35">
        <v>3762457</v>
      </c>
      <c r="Z633" s="35">
        <v>0.59419500000000003</v>
      </c>
      <c r="AA633" s="35">
        <v>903474.5</v>
      </c>
      <c r="AB633" s="35">
        <v>414978.2</v>
      </c>
      <c r="AC633" s="35">
        <v>488496.3</v>
      </c>
      <c r="AD633" s="35">
        <v>0.540686</v>
      </c>
      <c r="AE633" s="35">
        <v>862050.8</v>
      </c>
      <c r="AF633" s="35">
        <v>333983.5</v>
      </c>
      <c r="AG633" s="35">
        <v>528067.30000000005</v>
      </c>
      <c r="AH633" s="35">
        <v>0.61257099999999998</v>
      </c>
      <c r="AI633" s="35">
        <v>3323587</v>
      </c>
      <c r="AJ633" s="35">
        <v>89197.3</v>
      </c>
      <c r="AK633" s="35">
        <v>862050.8</v>
      </c>
      <c r="AL633" s="35">
        <v>862050.8</v>
      </c>
      <c r="AM633" s="35">
        <v>862050.8</v>
      </c>
      <c r="AN633" s="35">
        <v>862050.8</v>
      </c>
      <c r="AO633" s="35">
        <v>862050.8</v>
      </c>
      <c r="AP633" s="35">
        <v>862050.8</v>
      </c>
      <c r="AQ633" s="35">
        <v>862050.8</v>
      </c>
      <c r="AR633" s="35">
        <v>862050.8</v>
      </c>
      <c r="AS633" s="35">
        <v>862050.8</v>
      </c>
      <c r="AT633" s="35">
        <v>862050.8</v>
      </c>
      <c r="AU633" s="35">
        <v>903474.5</v>
      </c>
      <c r="AV633" s="35">
        <v>903474.5</v>
      </c>
      <c r="AW633" s="35">
        <v>903474.5</v>
      </c>
      <c r="AX633" s="35">
        <v>903474.5</v>
      </c>
      <c r="AY633" s="35">
        <v>903474.5</v>
      </c>
      <c r="AZ633" s="35">
        <v>903474.5</v>
      </c>
      <c r="BA633" s="35">
        <v>903474.5</v>
      </c>
      <c r="BB633" s="35">
        <v>903474.5</v>
      </c>
      <c r="BC633" s="35">
        <v>903474.5</v>
      </c>
      <c r="BD633" s="35">
        <v>903474.5</v>
      </c>
      <c r="BE633" s="34"/>
    </row>
    <row r="634" spans="1:57" x14ac:dyDescent="0.25">
      <c r="A634" s="35" t="s">
        <v>752</v>
      </c>
      <c r="B634" s="35">
        <v>13749</v>
      </c>
      <c r="C634" s="35">
        <v>0</v>
      </c>
      <c r="D634" s="35">
        <v>0</v>
      </c>
      <c r="E634" s="35">
        <v>0</v>
      </c>
      <c r="F634" s="35">
        <v>0</v>
      </c>
      <c r="G634" s="35">
        <v>0</v>
      </c>
      <c r="H634" s="35">
        <v>0</v>
      </c>
      <c r="I634" s="35">
        <v>0</v>
      </c>
      <c r="J634" s="35">
        <v>0</v>
      </c>
      <c r="K634" s="35">
        <v>0</v>
      </c>
      <c r="L634" s="35">
        <v>0</v>
      </c>
      <c r="M634" s="35" t="s">
        <v>829</v>
      </c>
      <c r="N634" s="35" t="s">
        <v>830</v>
      </c>
      <c r="O634" s="35" t="s">
        <v>2</v>
      </c>
      <c r="P634" s="35">
        <v>13749</v>
      </c>
      <c r="Q634" s="35">
        <v>800000</v>
      </c>
      <c r="R634" s="35">
        <v>54391.39</v>
      </c>
      <c r="S634" s="35">
        <v>2539097</v>
      </c>
      <c r="T634" s="35">
        <v>1574358</v>
      </c>
      <c r="U634" s="35">
        <v>964739.2</v>
      </c>
      <c r="V634" s="35">
        <v>0.37995400000000001</v>
      </c>
      <c r="W634" s="35">
        <v>2574817</v>
      </c>
      <c r="X634" s="35">
        <v>901044.9</v>
      </c>
      <c r="Y634" s="35">
        <v>1673772</v>
      </c>
      <c r="Z634" s="35">
        <v>0.65005500000000005</v>
      </c>
      <c r="AA634" s="35">
        <v>83851.539999999994</v>
      </c>
      <c r="AB634" s="35">
        <v>83851.539999999994</v>
      </c>
      <c r="AC634" s="35">
        <v>0</v>
      </c>
      <c r="AD634" s="35">
        <v>0</v>
      </c>
      <c r="AE634" s="35">
        <v>1755.4110000000001</v>
      </c>
      <c r="AF634" s="35">
        <v>1755.4110000000001</v>
      </c>
      <c r="AG634" s="35">
        <v>0</v>
      </c>
      <c r="AH634" s="35">
        <v>0</v>
      </c>
      <c r="AI634" s="35">
        <v>1125591</v>
      </c>
      <c r="AJ634" s="35">
        <v>-548180</v>
      </c>
      <c r="AK634" s="35">
        <v>1755.4110000000001</v>
      </c>
      <c r="AL634" s="35">
        <v>1755.4110000000001</v>
      </c>
      <c r="AM634" s="35">
        <v>1755.4110000000001</v>
      </c>
      <c r="AN634" s="35">
        <v>1755.4110000000001</v>
      </c>
      <c r="AO634" s="35">
        <v>1755.4110000000001</v>
      </c>
      <c r="AP634" s="35">
        <v>1755.4110000000001</v>
      </c>
      <c r="AQ634" s="35">
        <v>1755.4110000000001</v>
      </c>
      <c r="AR634" s="35">
        <v>1755.4110000000001</v>
      </c>
      <c r="AS634" s="35">
        <v>1755.4110000000001</v>
      </c>
      <c r="AT634" s="35">
        <v>1755.4110000000001</v>
      </c>
      <c r="AU634" s="35">
        <v>83851.539999999994</v>
      </c>
      <c r="AV634" s="35">
        <v>83851.539999999994</v>
      </c>
      <c r="AW634" s="35">
        <v>83851.539999999994</v>
      </c>
      <c r="AX634" s="35">
        <v>83851.539999999994</v>
      </c>
      <c r="AY634" s="35">
        <v>83851.539999999994</v>
      </c>
      <c r="AZ634" s="35">
        <v>83851.539999999994</v>
      </c>
      <c r="BA634" s="35">
        <v>83851.539999999994</v>
      </c>
      <c r="BB634" s="35">
        <v>83851.539999999994</v>
      </c>
      <c r="BC634" s="35">
        <v>83851.539999999994</v>
      </c>
      <c r="BD634" s="35">
        <v>83851.539999999994</v>
      </c>
      <c r="BE634" s="34"/>
    </row>
    <row r="635" spans="1:57" x14ac:dyDescent="0.25">
      <c r="A635" s="35" t="s">
        <v>385</v>
      </c>
      <c r="B635" s="35">
        <v>13756</v>
      </c>
      <c r="C635" s="35">
        <v>0</v>
      </c>
      <c r="D635" s="35">
        <v>0</v>
      </c>
      <c r="E635" s="35">
        <v>0</v>
      </c>
      <c r="F635" s="35">
        <v>0</v>
      </c>
      <c r="G635" s="35">
        <v>0</v>
      </c>
      <c r="H635" s="35">
        <v>0</v>
      </c>
      <c r="I635" s="35">
        <v>0</v>
      </c>
      <c r="J635" s="35">
        <v>0</v>
      </c>
      <c r="K635" s="35">
        <v>0</v>
      </c>
      <c r="L635" s="35">
        <v>0</v>
      </c>
      <c r="M635" s="35" t="s">
        <v>829</v>
      </c>
      <c r="N635" s="35" t="s">
        <v>830</v>
      </c>
      <c r="O635" s="35" t="s">
        <v>2</v>
      </c>
      <c r="P635" s="35">
        <v>13756</v>
      </c>
      <c r="Q635" s="35">
        <v>800000</v>
      </c>
      <c r="R635" s="35">
        <v>28133.48</v>
      </c>
      <c r="S635" s="35">
        <v>8095595</v>
      </c>
      <c r="T635" s="35">
        <v>5596406</v>
      </c>
      <c r="U635" s="35">
        <v>2499189</v>
      </c>
      <c r="V635" s="35">
        <v>0.30870999999999998</v>
      </c>
      <c r="W635" s="35">
        <v>7972873</v>
      </c>
      <c r="X635" s="35">
        <v>4523477</v>
      </c>
      <c r="Y635" s="35">
        <v>3449396</v>
      </c>
      <c r="Z635" s="35">
        <v>0.432641</v>
      </c>
      <c r="AA635" s="35">
        <v>556674.6</v>
      </c>
      <c r="AB635" s="35">
        <v>338864.1</v>
      </c>
      <c r="AC635" s="35">
        <v>217810.5</v>
      </c>
      <c r="AD635" s="35">
        <v>0.39127099999999998</v>
      </c>
      <c r="AE635" s="35">
        <v>732273.6</v>
      </c>
      <c r="AF635" s="35">
        <v>398010.8</v>
      </c>
      <c r="AG635" s="35">
        <v>334262.8</v>
      </c>
      <c r="AH635" s="35">
        <v>0.45647300000000002</v>
      </c>
      <c r="AI635" s="35">
        <v>3311702</v>
      </c>
      <c r="AJ635" s="35">
        <v>196569.4</v>
      </c>
      <c r="AK635" s="35">
        <v>732273.6</v>
      </c>
      <c r="AL635" s="35">
        <v>732273.6</v>
      </c>
      <c r="AM635" s="35">
        <v>732273.6</v>
      </c>
      <c r="AN635" s="35">
        <v>732273.6</v>
      </c>
      <c r="AO635" s="35">
        <v>732273.6</v>
      </c>
      <c r="AP635" s="35">
        <v>732273.6</v>
      </c>
      <c r="AQ635" s="35">
        <v>732273.6</v>
      </c>
      <c r="AR635" s="35">
        <v>732273.6</v>
      </c>
      <c r="AS635" s="35">
        <v>732273.6</v>
      </c>
      <c r="AT635" s="35">
        <v>732273.6</v>
      </c>
      <c r="AU635" s="35">
        <v>556674.6</v>
      </c>
      <c r="AV635" s="35">
        <v>556674.6</v>
      </c>
      <c r="AW635" s="35">
        <v>556674.6</v>
      </c>
      <c r="AX635" s="35">
        <v>556674.6</v>
      </c>
      <c r="AY635" s="35">
        <v>556674.6</v>
      </c>
      <c r="AZ635" s="35">
        <v>556674.6</v>
      </c>
      <c r="BA635" s="35">
        <v>556674.6</v>
      </c>
      <c r="BB635" s="35">
        <v>556674.6</v>
      </c>
      <c r="BC635" s="35">
        <v>556674.6</v>
      </c>
      <c r="BD635" s="35">
        <v>556674.6</v>
      </c>
      <c r="BE635" s="34"/>
    </row>
    <row r="636" spans="1:57" x14ac:dyDescent="0.25">
      <c r="A636" s="35" t="s">
        <v>754</v>
      </c>
      <c r="B636" s="35">
        <v>13761</v>
      </c>
      <c r="C636" s="35">
        <v>0</v>
      </c>
      <c r="D636" s="35">
        <v>0</v>
      </c>
      <c r="E636" s="35">
        <v>0</v>
      </c>
      <c r="F636" s="35">
        <v>0</v>
      </c>
      <c r="G636" s="35">
        <v>0</v>
      </c>
      <c r="H636" s="35">
        <v>0</v>
      </c>
      <c r="I636" s="35">
        <v>0</v>
      </c>
      <c r="J636" s="35">
        <v>0</v>
      </c>
      <c r="K636" s="35">
        <v>0</v>
      </c>
      <c r="L636" s="35">
        <v>0</v>
      </c>
      <c r="M636" s="35" t="s">
        <v>829</v>
      </c>
      <c r="N636" s="35" t="s">
        <v>830</v>
      </c>
      <c r="O636" s="35" t="s">
        <v>2</v>
      </c>
      <c r="P636" s="35">
        <v>13761</v>
      </c>
      <c r="Q636" s="35">
        <v>800000</v>
      </c>
      <c r="R636" s="35">
        <v>39386.870000000003</v>
      </c>
      <c r="S636" s="35">
        <v>1347702</v>
      </c>
      <c r="T636" s="35">
        <v>884135.8</v>
      </c>
      <c r="U636" s="35">
        <v>463565.9</v>
      </c>
      <c r="V636" s="35">
        <v>0.343968</v>
      </c>
      <c r="W636" s="35">
        <v>1566777</v>
      </c>
      <c r="X636" s="35">
        <v>888044.6</v>
      </c>
      <c r="Y636" s="35">
        <v>678731.9</v>
      </c>
      <c r="Z636" s="35">
        <v>0.433203</v>
      </c>
      <c r="AA636" s="35">
        <v>4850.7889999999998</v>
      </c>
      <c r="AB636" s="35">
        <v>4850.7889999999998</v>
      </c>
      <c r="AC636" s="35">
        <v>0</v>
      </c>
      <c r="AD636" s="35">
        <v>0</v>
      </c>
      <c r="AE636" s="35">
        <v>40894.99</v>
      </c>
      <c r="AF636" s="35">
        <v>40894.99</v>
      </c>
      <c r="AG636" s="35">
        <v>0</v>
      </c>
      <c r="AH636" s="35">
        <v>0</v>
      </c>
      <c r="AI636" s="35">
        <v>280030.09999999998</v>
      </c>
      <c r="AJ636" s="35">
        <v>-398702</v>
      </c>
      <c r="AK636" s="35">
        <v>40894.99</v>
      </c>
      <c r="AL636" s="35">
        <v>40894.99</v>
      </c>
      <c r="AM636" s="35">
        <v>40894.99</v>
      </c>
      <c r="AN636" s="35">
        <v>40894.99</v>
      </c>
      <c r="AO636" s="35">
        <v>40894.99</v>
      </c>
      <c r="AP636" s="35">
        <v>40894.99</v>
      </c>
      <c r="AQ636" s="35">
        <v>40894.99</v>
      </c>
      <c r="AR636" s="35">
        <v>40894.99</v>
      </c>
      <c r="AS636" s="35">
        <v>40894.99</v>
      </c>
      <c r="AT636" s="35">
        <v>40894.99</v>
      </c>
      <c r="AU636" s="35">
        <v>4850.7889999999998</v>
      </c>
      <c r="AV636" s="35">
        <v>4850.7889999999998</v>
      </c>
      <c r="AW636" s="35">
        <v>4850.7889999999998</v>
      </c>
      <c r="AX636" s="35">
        <v>4850.7889999999998</v>
      </c>
      <c r="AY636" s="35">
        <v>4850.7889999999998</v>
      </c>
      <c r="AZ636" s="35">
        <v>4850.7889999999998</v>
      </c>
      <c r="BA636" s="35">
        <v>4850.7889999999998</v>
      </c>
      <c r="BB636" s="35">
        <v>4850.7889999999998</v>
      </c>
      <c r="BC636" s="35">
        <v>4850.7889999999998</v>
      </c>
      <c r="BD636" s="35">
        <v>4850.7889999999998</v>
      </c>
      <c r="BE636" s="34"/>
    </row>
    <row r="637" spans="1:57" x14ac:dyDescent="0.25">
      <c r="A637" s="35" t="s">
        <v>884</v>
      </c>
      <c r="B637" s="35">
        <v>13762</v>
      </c>
      <c r="C637" s="35">
        <v>0</v>
      </c>
      <c r="D637" s="35">
        <v>0</v>
      </c>
      <c r="E637" s="35">
        <v>0</v>
      </c>
      <c r="F637" s="35">
        <v>0</v>
      </c>
      <c r="G637" s="35">
        <v>0</v>
      </c>
      <c r="H637" s="35">
        <v>0</v>
      </c>
      <c r="I637" s="35">
        <v>0</v>
      </c>
      <c r="J637" s="35">
        <v>0</v>
      </c>
      <c r="K637" s="35">
        <v>0</v>
      </c>
      <c r="L637" s="35">
        <v>0</v>
      </c>
      <c r="M637" s="35" t="s">
        <v>829</v>
      </c>
      <c r="N637" s="35" t="s">
        <v>830</v>
      </c>
      <c r="O637" s="35" t="s">
        <v>2</v>
      </c>
      <c r="P637" s="35">
        <v>13762</v>
      </c>
      <c r="Q637" s="35">
        <v>800000</v>
      </c>
      <c r="R637" s="35">
        <v>28133.48</v>
      </c>
      <c r="S637" s="35">
        <v>44507.94</v>
      </c>
      <c r="T637" s="35">
        <v>44507.94</v>
      </c>
      <c r="U637" s="35">
        <v>0</v>
      </c>
      <c r="V637" s="35">
        <v>0</v>
      </c>
      <c r="W637" s="35">
        <v>449412.7</v>
      </c>
      <c r="X637" s="35">
        <v>449412.7</v>
      </c>
      <c r="Y637" s="35">
        <v>0</v>
      </c>
      <c r="Z637" s="35">
        <v>0</v>
      </c>
      <c r="AA637" s="35">
        <v>0</v>
      </c>
      <c r="AB637" s="35">
        <v>0</v>
      </c>
      <c r="AC637" s="35">
        <v>0</v>
      </c>
      <c r="AD637" s="35">
        <v>0</v>
      </c>
      <c r="AE637" s="35">
        <v>0</v>
      </c>
      <c r="AF637" s="35">
        <v>0</v>
      </c>
      <c r="AG637" s="35">
        <v>0</v>
      </c>
      <c r="AH637" s="35">
        <v>0</v>
      </c>
      <c r="AI637" s="35">
        <v>-137693</v>
      </c>
      <c r="AJ637" s="35">
        <v>-137693</v>
      </c>
      <c r="AK637" s="35">
        <v>0</v>
      </c>
      <c r="AL637" s="35">
        <v>0</v>
      </c>
      <c r="AM637" s="35">
        <v>0</v>
      </c>
      <c r="AN637" s="35">
        <v>0</v>
      </c>
      <c r="AO637" s="35">
        <v>0</v>
      </c>
      <c r="AP637" s="35">
        <v>0</v>
      </c>
      <c r="AQ637" s="35">
        <v>0</v>
      </c>
      <c r="AR637" s="35">
        <v>0</v>
      </c>
      <c r="AS637" s="35">
        <v>0</v>
      </c>
      <c r="AT637" s="35">
        <v>0</v>
      </c>
      <c r="AU637" s="35">
        <v>0</v>
      </c>
      <c r="AV637" s="35">
        <v>0</v>
      </c>
      <c r="AW637" s="35">
        <v>0</v>
      </c>
      <c r="AX637" s="35">
        <v>0</v>
      </c>
      <c r="AY637" s="35">
        <v>0</v>
      </c>
      <c r="AZ637" s="35">
        <v>0</v>
      </c>
      <c r="BA637" s="35">
        <v>0</v>
      </c>
      <c r="BB637" s="35">
        <v>0</v>
      </c>
      <c r="BC637" s="35">
        <v>0</v>
      </c>
      <c r="BD637" s="35">
        <v>0</v>
      </c>
      <c r="BE637" s="34"/>
    </row>
    <row r="638" spans="1:57" x14ac:dyDescent="0.25">
      <c r="A638" s="35" t="s">
        <v>885</v>
      </c>
      <c r="B638" s="35">
        <v>13763</v>
      </c>
      <c r="C638" s="35">
        <v>0</v>
      </c>
      <c r="D638" s="35">
        <v>0</v>
      </c>
      <c r="E638" s="35">
        <v>0</v>
      </c>
      <c r="F638" s="35">
        <v>0</v>
      </c>
      <c r="G638" s="35">
        <v>0</v>
      </c>
      <c r="H638" s="35">
        <v>0</v>
      </c>
      <c r="I638" s="35">
        <v>0</v>
      </c>
      <c r="J638" s="35">
        <v>0</v>
      </c>
      <c r="K638" s="35">
        <v>0</v>
      </c>
      <c r="L638" s="35">
        <v>0</v>
      </c>
      <c r="M638" s="35" t="s">
        <v>829</v>
      </c>
      <c r="N638" s="35" t="s">
        <v>830</v>
      </c>
      <c r="O638" s="35" t="s">
        <v>2</v>
      </c>
      <c r="P638" s="35">
        <v>13763</v>
      </c>
      <c r="Q638" s="35">
        <v>800000</v>
      </c>
      <c r="R638" s="35">
        <v>28133.48</v>
      </c>
      <c r="S638" s="35">
        <v>1158.684</v>
      </c>
      <c r="T638" s="35">
        <v>1158.684</v>
      </c>
      <c r="U638" s="35">
        <v>0</v>
      </c>
      <c r="V638" s="35">
        <v>0</v>
      </c>
      <c r="W638" s="35">
        <v>658.95630000000006</v>
      </c>
      <c r="X638" s="35">
        <v>658.95630000000006</v>
      </c>
      <c r="Y638" s="35">
        <v>0</v>
      </c>
      <c r="Z638" s="35">
        <v>0</v>
      </c>
      <c r="AA638" s="35">
        <v>0</v>
      </c>
      <c r="AB638" s="35">
        <v>0</v>
      </c>
      <c r="AC638" s="35">
        <v>0</v>
      </c>
      <c r="AD638" s="35">
        <v>0</v>
      </c>
      <c r="AE638" s="35">
        <v>0</v>
      </c>
      <c r="AF638" s="35">
        <v>0</v>
      </c>
      <c r="AG638" s="35">
        <v>0</v>
      </c>
      <c r="AH638" s="35">
        <v>0</v>
      </c>
      <c r="AI638" s="35">
        <v>-137693</v>
      </c>
      <c r="AJ638" s="35">
        <v>-137693</v>
      </c>
      <c r="AK638" s="35">
        <v>0</v>
      </c>
      <c r="AL638" s="35">
        <v>0</v>
      </c>
      <c r="AM638" s="35">
        <v>0</v>
      </c>
      <c r="AN638" s="35">
        <v>0</v>
      </c>
      <c r="AO638" s="35">
        <v>0</v>
      </c>
      <c r="AP638" s="35">
        <v>0</v>
      </c>
      <c r="AQ638" s="35">
        <v>0</v>
      </c>
      <c r="AR638" s="35">
        <v>0</v>
      </c>
      <c r="AS638" s="35">
        <v>0</v>
      </c>
      <c r="AT638" s="35">
        <v>0</v>
      </c>
      <c r="AU638" s="35">
        <v>0</v>
      </c>
      <c r="AV638" s="35">
        <v>0</v>
      </c>
      <c r="AW638" s="35">
        <v>0</v>
      </c>
      <c r="AX638" s="35">
        <v>0</v>
      </c>
      <c r="AY638" s="35">
        <v>0</v>
      </c>
      <c r="AZ638" s="35">
        <v>0</v>
      </c>
      <c r="BA638" s="35">
        <v>0</v>
      </c>
      <c r="BB638" s="35">
        <v>0</v>
      </c>
      <c r="BC638" s="35">
        <v>0</v>
      </c>
      <c r="BD638" s="35">
        <v>0</v>
      </c>
      <c r="BE638" s="34"/>
    </row>
    <row r="639" spans="1:57" x14ac:dyDescent="0.25">
      <c r="A639" s="35" t="s">
        <v>755</v>
      </c>
      <c r="B639" s="35">
        <v>13764</v>
      </c>
      <c r="C639" s="35">
        <v>0</v>
      </c>
      <c r="D639" s="35">
        <v>0</v>
      </c>
      <c r="E639" s="35">
        <v>0</v>
      </c>
      <c r="F639" s="35">
        <v>0</v>
      </c>
      <c r="G639" s="35">
        <v>0</v>
      </c>
      <c r="H639" s="35">
        <v>0</v>
      </c>
      <c r="I639" s="35">
        <v>0</v>
      </c>
      <c r="J639" s="35">
        <v>0</v>
      </c>
      <c r="K639" s="35">
        <v>0</v>
      </c>
      <c r="L639" s="35">
        <v>0</v>
      </c>
      <c r="M639" s="35" t="s">
        <v>829</v>
      </c>
      <c r="N639" s="35" t="s">
        <v>830</v>
      </c>
      <c r="O639" s="35" t="s">
        <v>2</v>
      </c>
      <c r="P639" s="35">
        <v>13764</v>
      </c>
      <c r="Q639" s="35">
        <v>800000</v>
      </c>
      <c r="R639" s="35">
        <v>28133.48</v>
      </c>
      <c r="S639" s="35">
        <v>442173.3</v>
      </c>
      <c r="T639" s="35">
        <v>351263.7</v>
      </c>
      <c r="U639" s="35">
        <v>90909.56</v>
      </c>
      <c r="V639" s="35">
        <v>0.205597</v>
      </c>
      <c r="W639" s="35">
        <v>1380791</v>
      </c>
      <c r="X639" s="35">
        <v>1023480</v>
      </c>
      <c r="Y639" s="35">
        <v>357311.2</v>
      </c>
      <c r="Z639" s="35">
        <v>0.25877299999999998</v>
      </c>
      <c r="AA639" s="35">
        <v>346.05259999999998</v>
      </c>
      <c r="AB639" s="35">
        <v>346.05259999999998</v>
      </c>
      <c r="AC639" s="35">
        <v>0</v>
      </c>
      <c r="AD639" s="35">
        <v>0</v>
      </c>
      <c r="AE639" s="35">
        <v>7759.8770000000004</v>
      </c>
      <c r="AF639" s="35">
        <v>7759.8770000000004</v>
      </c>
      <c r="AG639" s="35">
        <v>0</v>
      </c>
      <c r="AH639" s="35">
        <v>0</v>
      </c>
      <c r="AI639" s="35">
        <v>170222.7</v>
      </c>
      <c r="AJ639" s="35">
        <v>-187088</v>
      </c>
      <c r="AK639" s="35">
        <v>7759.8770000000004</v>
      </c>
      <c r="AL639" s="35">
        <v>7759.8770000000004</v>
      </c>
      <c r="AM639" s="35">
        <v>7759.8770000000004</v>
      </c>
      <c r="AN639" s="35">
        <v>7759.8770000000004</v>
      </c>
      <c r="AO639" s="35">
        <v>7759.8770000000004</v>
      </c>
      <c r="AP639" s="35">
        <v>7759.8770000000004</v>
      </c>
      <c r="AQ639" s="35">
        <v>7759.8770000000004</v>
      </c>
      <c r="AR639" s="35">
        <v>7759.8770000000004</v>
      </c>
      <c r="AS639" s="35">
        <v>7759.8770000000004</v>
      </c>
      <c r="AT639" s="35">
        <v>7759.8770000000004</v>
      </c>
      <c r="AU639" s="35">
        <v>346.05259999999998</v>
      </c>
      <c r="AV639" s="35">
        <v>346.05259999999998</v>
      </c>
      <c r="AW639" s="35">
        <v>346.05259999999998</v>
      </c>
      <c r="AX639" s="35">
        <v>346.05259999999998</v>
      </c>
      <c r="AY639" s="35">
        <v>346.05259999999998</v>
      </c>
      <c r="AZ639" s="35">
        <v>346.05259999999998</v>
      </c>
      <c r="BA639" s="35">
        <v>346.05259999999998</v>
      </c>
      <c r="BB639" s="35">
        <v>346.05259999999998</v>
      </c>
      <c r="BC639" s="35">
        <v>346.05259999999998</v>
      </c>
      <c r="BD639" s="35">
        <v>346.05259999999998</v>
      </c>
      <c r="BE639" s="34"/>
    </row>
    <row r="640" spans="1:57" x14ac:dyDescent="0.25">
      <c r="A640" s="35" t="s">
        <v>886</v>
      </c>
      <c r="B640" s="35">
        <v>13765</v>
      </c>
      <c r="C640" s="35">
        <v>0</v>
      </c>
      <c r="D640" s="35">
        <v>0</v>
      </c>
      <c r="E640" s="35">
        <v>0</v>
      </c>
      <c r="F640" s="35">
        <v>0</v>
      </c>
      <c r="G640" s="35">
        <v>0</v>
      </c>
      <c r="H640" s="35">
        <v>0</v>
      </c>
      <c r="I640" s="35">
        <v>0</v>
      </c>
      <c r="J640" s="35">
        <v>0</v>
      </c>
      <c r="K640" s="35">
        <v>0</v>
      </c>
      <c r="L640" s="35">
        <v>0</v>
      </c>
      <c r="M640" s="35" t="s">
        <v>829</v>
      </c>
      <c r="N640" s="35" t="s">
        <v>830</v>
      </c>
      <c r="O640" s="35" t="s">
        <v>2</v>
      </c>
      <c r="P640" s="35">
        <v>13765</v>
      </c>
      <c r="Q640" s="35">
        <v>800000</v>
      </c>
      <c r="R640" s="35">
        <v>28133.48</v>
      </c>
      <c r="S640" s="35">
        <v>30091.58</v>
      </c>
      <c r="T640" s="35">
        <v>30091.58</v>
      </c>
      <c r="U640" s="35">
        <v>0</v>
      </c>
      <c r="V640" s="35">
        <v>0</v>
      </c>
      <c r="W640" s="35">
        <v>598.15650000000005</v>
      </c>
      <c r="X640" s="35">
        <v>598.15650000000005</v>
      </c>
      <c r="Y640" s="35">
        <v>0</v>
      </c>
      <c r="Z640" s="35">
        <v>0</v>
      </c>
      <c r="AA640" s="35">
        <v>0</v>
      </c>
      <c r="AB640" s="35">
        <v>0</v>
      </c>
      <c r="AC640" s="35">
        <v>0</v>
      </c>
      <c r="AD640" s="35">
        <v>0</v>
      </c>
      <c r="AE640" s="35">
        <v>0</v>
      </c>
      <c r="AF640" s="35">
        <v>0</v>
      </c>
      <c r="AG640" s="35">
        <v>0</v>
      </c>
      <c r="AH640" s="35">
        <v>0</v>
      </c>
      <c r="AI640" s="35">
        <v>-137693</v>
      </c>
      <c r="AJ640" s="35">
        <v>-137693</v>
      </c>
      <c r="AK640" s="35">
        <v>0</v>
      </c>
      <c r="AL640" s="35">
        <v>0</v>
      </c>
      <c r="AM640" s="35">
        <v>0</v>
      </c>
      <c r="AN640" s="35">
        <v>0</v>
      </c>
      <c r="AO640" s="35">
        <v>0</v>
      </c>
      <c r="AP640" s="35">
        <v>0</v>
      </c>
      <c r="AQ640" s="35">
        <v>0</v>
      </c>
      <c r="AR640" s="35">
        <v>0</v>
      </c>
      <c r="AS640" s="35">
        <v>0</v>
      </c>
      <c r="AT640" s="35">
        <v>0</v>
      </c>
      <c r="AU640" s="35">
        <v>0</v>
      </c>
      <c r="AV640" s="35">
        <v>0</v>
      </c>
      <c r="AW640" s="35">
        <v>0</v>
      </c>
      <c r="AX640" s="35">
        <v>0</v>
      </c>
      <c r="AY640" s="35">
        <v>0</v>
      </c>
      <c r="AZ640" s="35">
        <v>0</v>
      </c>
      <c r="BA640" s="35">
        <v>0</v>
      </c>
      <c r="BB640" s="35">
        <v>0</v>
      </c>
      <c r="BC640" s="35">
        <v>0</v>
      </c>
      <c r="BD640" s="35">
        <v>0</v>
      </c>
      <c r="BE640" s="34"/>
    </row>
    <row r="641" spans="1:57" x14ac:dyDescent="0.25">
      <c r="A641" s="35" t="s">
        <v>162</v>
      </c>
      <c r="B641" s="35">
        <v>13772</v>
      </c>
      <c r="C641" s="35">
        <v>0</v>
      </c>
      <c r="D641" s="35">
        <v>0</v>
      </c>
      <c r="E641" s="35">
        <v>0</v>
      </c>
      <c r="F641" s="35">
        <v>0</v>
      </c>
      <c r="G641" s="35">
        <v>0</v>
      </c>
      <c r="H641" s="35">
        <v>0</v>
      </c>
      <c r="I641" s="35">
        <v>0</v>
      </c>
      <c r="J641" s="35">
        <v>0</v>
      </c>
      <c r="K641" s="35">
        <v>0</v>
      </c>
      <c r="L641" s="35">
        <v>0</v>
      </c>
      <c r="M641" s="35" t="s">
        <v>829</v>
      </c>
      <c r="N641" s="35" t="s">
        <v>830</v>
      </c>
      <c r="O641" s="35" t="s">
        <v>2</v>
      </c>
      <c r="P641" s="35">
        <v>13772</v>
      </c>
      <c r="Q641" s="35">
        <v>800000</v>
      </c>
      <c r="R641" s="35">
        <v>28133.48</v>
      </c>
      <c r="S641" s="35">
        <v>14169528</v>
      </c>
      <c r="T641" s="35">
        <v>4751909</v>
      </c>
      <c r="U641" s="35">
        <v>9417618</v>
      </c>
      <c r="V641" s="35">
        <v>0.66463899999999998</v>
      </c>
      <c r="W641" s="35">
        <v>9979233</v>
      </c>
      <c r="X641" s="35">
        <v>2961511</v>
      </c>
      <c r="Y641" s="35">
        <v>7017722</v>
      </c>
      <c r="Z641" s="35">
        <v>0.703233</v>
      </c>
      <c r="AA641" s="35">
        <v>10297441</v>
      </c>
      <c r="AB641" s="35">
        <v>2635541</v>
      </c>
      <c r="AC641" s="35">
        <v>7661899</v>
      </c>
      <c r="AD641" s="35">
        <v>0.74405900000000003</v>
      </c>
      <c r="AE641" s="35">
        <v>6732599</v>
      </c>
      <c r="AF641" s="35">
        <v>1716776</v>
      </c>
      <c r="AG641" s="35">
        <v>5015823</v>
      </c>
      <c r="AH641" s="35">
        <v>0.74500500000000003</v>
      </c>
      <c r="AI641" s="35">
        <v>6810784</v>
      </c>
      <c r="AJ641" s="35">
        <v>4808885</v>
      </c>
      <c r="AK641" s="35">
        <v>6732599</v>
      </c>
      <c r="AL641" s="35">
        <v>6732599</v>
      </c>
      <c r="AM641" s="35">
        <v>6732599</v>
      </c>
      <c r="AN641" s="35">
        <v>6732599</v>
      </c>
      <c r="AO641" s="35">
        <v>6732599</v>
      </c>
      <c r="AP641" s="35">
        <v>6732599</v>
      </c>
      <c r="AQ641" s="35">
        <v>6732599</v>
      </c>
      <c r="AR641" s="35">
        <v>6732599</v>
      </c>
      <c r="AS641" s="35">
        <v>6732599</v>
      </c>
      <c r="AT641" s="35">
        <v>6732599</v>
      </c>
      <c r="AU641" s="35">
        <v>10297441</v>
      </c>
      <c r="AV641" s="35">
        <v>10297441</v>
      </c>
      <c r="AW641" s="35">
        <v>10297441</v>
      </c>
      <c r="AX641" s="35">
        <v>10297441</v>
      </c>
      <c r="AY641" s="35">
        <v>10297441</v>
      </c>
      <c r="AZ641" s="35">
        <v>10297441</v>
      </c>
      <c r="BA641" s="35">
        <v>10297441</v>
      </c>
      <c r="BB641" s="35">
        <v>10297441</v>
      </c>
      <c r="BC641" s="35">
        <v>10297441</v>
      </c>
      <c r="BD641" s="35">
        <v>10297441</v>
      </c>
      <c r="BE641" s="34"/>
    </row>
    <row r="642" spans="1:57" x14ac:dyDescent="0.25">
      <c r="A642" s="35" t="s">
        <v>514</v>
      </c>
      <c r="B642" s="35">
        <v>13777</v>
      </c>
      <c r="C642" s="35">
        <v>0</v>
      </c>
      <c r="D642" s="35">
        <v>0</v>
      </c>
      <c r="E642" s="35">
        <v>0</v>
      </c>
      <c r="F642" s="35">
        <v>0</v>
      </c>
      <c r="G642" s="35">
        <v>0</v>
      </c>
      <c r="H642" s="35">
        <v>0</v>
      </c>
      <c r="I642" s="35">
        <v>0</v>
      </c>
      <c r="J642" s="35">
        <v>0</v>
      </c>
      <c r="K642" s="35">
        <v>0</v>
      </c>
      <c r="L642" s="35">
        <v>0</v>
      </c>
      <c r="M642" s="35" t="s">
        <v>829</v>
      </c>
      <c r="N642" s="35" t="s">
        <v>830</v>
      </c>
      <c r="O642" s="35" t="s">
        <v>2</v>
      </c>
      <c r="P642" s="35">
        <v>13777</v>
      </c>
      <c r="Q642" s="35">
        <v>800000</v>
      </c>
      <c r="R642" s="35">
        <v>41262.43</v>
      </c>
      <c r="S642" s="35">
        <v>8372823</v>
      </c>
      <c r="T642" s="35">
        <v>5645147</v>
      </c>
      <c r="U642" s="35">
        <v>2727676</v>
      </c>
      <c r="V642" s="35">
        <v>0.32577699999999998</v>
      </c>
      <c r="W642" s="35">
        <v>6255551</v>
      </c>
      <c r="X642" s="35">
        <v>3065969</v>
      </c>
      <c r="Y642" s="35">
        <v>3189582</v>
      </c>
      <c r="Z642" s="35">
        <v>0.50988</v>
      </c>
      <c r="AA642" s="35">
        <v>224007.6</v>
      </c>
      <c r="AB642" s="35">
        <v>156531.29999999999</v>
      </c>
      <c r="AC642" s="35">
        <v>67476.320000000007</v>
      </c>
      <c r="AD642" s="35">
        <v>0.30122300000000002</v>
      </c>
      <c r="AE642" s="35">
        <v>139385.70000000001</v>
      </c>
      <c r="AF642" s="35">
        <v>48139.14</v>
      </c>
      <c r="AG642" s="35">
        <v>91246.59</v>
      </c>
      <c r="AH642" s="35">
        <v>0.65463400000000005</v>
      </c>
      <c r="AI642" s="35">
        <v>2768383</v>
      </c>
      <c r="AJ642" s="35">
        <v>-329952</v>
      </c>
      <c r="AK642" s="35">
        <v>139385.70000000001</v>
      </c>
      <c r="AL642" s="35">
        <v>139385.70000000001</v>
      </c>
      <c r="AM642" s="35">
        <v>139385.70000000001</v>
      </c>
      <c r="AN642" s="35">
        <v>139385.70000000001</v>
      </c>
      <c r="AO642" s="35">
        <v>139385.70000000001</v>
      </c>
      <c r="AP642" s="35">
        <v>139385.70000000001</v>
      </c>
      <c r="AQ642" s="35">
        <v>139385.70000000001</v>
      </c>
      <c r="AR642" s="35">
        <v>139385.70000000001</v>
      </c>
      <c r="AS642" s="35">
        <v>139385.70000000001</v>
      </c>
      <c r="AT642" s="35">
        <v>139385.70000000001</v>
      </c>
      <c r="AU642" s="35">
        <v>224007.6</v>
      </c>
      <c r="AV642" s="35">
        <v>224007.6</v>
      </c>
      <c r="AW642" s="35">
        <v>224007.6</v>
      </c>
      <c r="AX642" s="35">
        <v>224007.6</v>
      </c>
      <c r="AY642" s="35">
        <v>224007.6</v>
      </c>
      <c r="AZ642" s="35">
        <v>224007.6</v>
      </c>
      <c r="BA642" s="35">
        <v>224007.6</v>
      </c>
      <c r="BB642" s="35">
        <v>224007.6</v>
      </c>
      <c r="BC642" s="35">
        <v>224007.6</v>
      </c>
      <c r="BD642" s="35">
        <v>224007.6</v>
      </c>
      <c r="BE642" s="34"/>
    </row>
    <row r="643" spans="1:57" x14ac:dyDescent="0.25">
      <c r="A643" s="35" t="s">
        <v>471</v>
      </c>
      <c r="B643" s="35">
        <v>13781</v>
      </c>
      <c r="C643" s="35">
        <v>0</v>
      </c>
      <c r="D643" s="35">
        <v>0</v>
      </c>
      <c r="E643" s="35">
        <v>0</v>
      </c>
      <c r="F643" s="35">
        <v>0</v>
      </c>
      <c r="G643" s="35">
        <v>0</v>
      </c>
      <c r="H643" s="35">
        <v>0</v>
      </c>
      <c r="I643" s="35">
        <v>0</v>
      </c>
      <c r="J643" s="35">
        <v>0</v>
      </c>
      <c r="K643" s="35">
        <v>0</v>
      </c>
      <c r="L643" s="35">
        <v>0</v>
      </c>
      <c r="M643" s="35" t="s">
        <v>829</v>
      </c>
      <c r="N643" s="35" t="s">
        <v>830</v>
      </c>
      <c r="O643" s="35" t="s">
        <v>2</v>
      </c>
      <c r="P643" s="35">
        <v>13781</v>
      </c>
      <c r="Q643" s="35">
        <v>800000</v>
      </c>
      <c r="R643" s="35">
        <v>54391.39</v>
      </c>
      <c r="S643" s="35">
        <v>8999811</v>
      </c>
      <c r="T643" s="35">
        <v>5088375</v>
      </c>
      <c r="U643" s="35">
        <v>3911436</v>
      </c>
      <c r="V643" s="35">
        <v>0.43461300000000003</v>
      </c>
      <c r="W643" s="35">
        <v>18558159</v>
      </c>
      <c r="X643" s="35">
        <v>4364662</v>
      </c>
      <c r="Y643" s="35">
        <v>14193497</v>
      </c>
      <c r="Z643" s="35">
        <v>0.76481200000000005</v>
      </c>
      <c r="AA643" s="35">
        <v>49815.61</v>
      </c>
      <c r="AB643" s="35">
        <v>18268.25</v>
      </c>
      <c r="AC643" s="35">
        <v>31547.37</v>
      </c>
      <c r="AD643" s="35">
        <v>0.63328300000000004</v>
      </c>
      <c r="AE643" s="35">
        <v>200319.2</v>
      </c>
      <c r="AF643" s="35">
        <v>41995.12</v>
      </c>
      <c r="AG643" s="35">
        <v>158324</v>
      </c>
      <c r="AH643" s="35">
        <v>0.79035900000000003</v>
      </c>
      <c r="AI643" s="35">
        <v>13639719</v>
      </c>
      <c r="AJ643" s="35">
        <v>-395453</v>
      </c>
      <c r="AK643" s="35">
        <v>200319.2</v>
      </c>
      <c r="AL643" s="35">
        <v>200319.2</v>
      </c>
      <c r="AM643" s="35">
        <v>200319.2</v>
      </c>
      <c r="AN643" s="35">
        <v>200319.2</v>
      </c>
      <c r="AO643" s="35">
        <v>200319.2</v>
      </c>
      <c r="AP643" s="35">
        <v>200319.2</v>
      </c>
      <c r="AQ643" s="35">
        <v>200319.2</v>
      </c>
      <c r="AR643" s="35">
        <v>200319.2</v>
      </c>
      <c r="AS643" s="35">
        <v>200319.2</v>
      </c>
      <c r="AT643" s="35">
        <v>200319.2</v>
      </c>
      <c r="AU643" s="35">
        <v>49815.61</v>
      </c>
      <c r="AV643" s="35">
        <v>49815.61</v>
      </c>
      <c r="AW643" s="35">
        <v>49815.61</v>
      </c>
      <c r="AX643" s="35">
        <v>49815.61</v>
      </c>
      <c r="AY643" s="35">
        <v>49815.61</v>
      </c>
      <c r="AZ643" s="35">
        <v>49815.61</v>
      </c>
      <c r="BA643" s="35">
        <v>49815.61</v>
      </c>
      <c r="BB643" s="35">
        <v>49815.61</v>
      </c>
      <c r="BC643" s="35">
        <v>49815.61</v>
      </c>
      <c r="BD643" s="35">
        <v>49815.61</v>
      </c>
      <c r="BE643" s="34"/>
    </row>
    <row r="644" spans="1:57" x14ac:dyDescent="0.25">
      <c r="A644" s="35" t="s">
        <v>756</v>
      </c>
      <c r="B644" s="35">
        <v>13785</v>
      </c>
      <c r="C644" s="35">
        <v>0</v>
      </c>
      <c r="D644" s="35">
        <v>0</v>
      </c>
      <c r="E644" s="35">
        <v>0</v>
      </c>
      <c r="F644" s="35">
        <v>0</v>
      </c>
      <c r="G644" s="35">
        <v>0</v>
      </c>
      <c r="H644" s="35">
        <v>0</v>
      </c>
      <c r="I644" s="35">
        <v>0</v>
      </c>
      <c r="J644" s="35">
        <v>0</v>
      </c>
      <c r="K644" s="35">
        <v>0</v>
      </c>
      <c r="L644" s="35">
        <v>0</v>
      </c>
      <c r="M644" s="35" t="s">
        <v>829</v>
      </c>
      <c r="N644" s="35" t="s">
        <v>830</v>
      </c>
      <c r="O644" s="35" t="s">
        <v>2</v>
      </c>
      <c r="P644" s="35">
        <v>13785</v>
      </c>
      <c r="Q644" s="35">
        <v>800000</v>
      </c>
      <c r="R644" s="35">
        <v>28133.48</v>
      </c>
      <c r="S644" s="35">
        <v>8346284</v>
      </c>
      <c r="T644" s="35">
        <v>7613384</v>
      </c>
      <c r="U644" s="35">
        <v>732900.3</v>
      </c>
      <c r="V644" s="35">
        <v>8.7812000000000001E-2</v>
      </c>
      <c r="W644" s="35">
        <v>3786246</v>
      </c>
      <c r="X644" s="35">
        <v>2675957</v>
      </c>
      <c r="Y644" s="35">
        <v>1110289</v>
      </c>
      <c r="Z644" s="35">
        <v>0.29324299999999998</v>
      </c>
      <c r="AA644" s="35">
        <v>4101196</v>
      </c>
      <c r="AB644" s="35">
        <v>4099456</v>
      </c>
      <c r="AC644" s="35">
        <v>1739.4739999999999</v>
      </c>
      <c r="AD644" s="35">
        <v>4.2400000000000001E-4</v>
      </c>
      <c r="AE644" s="35">
        <v>1337653</v>
      </c>
      <c r="AF644" s="35">
        <v>1335908</v>
      </c>
      <c r="AG644" s="35">
        <v>1745.3140000000001</v>
      </c>
      <c r="AH644" s="35">
        <v>1.305E-3</v>
      </c>
      <c r="AI644" s="35">
        <v>836114.5</v>
      </c>
      <c r="AJ644" s="35">
        <v>-272429</v>
      </c>
      <c r="AK644" s="35">
        <v>1337653</v>
      </c>
      <c r="AL644" s="35">
        <v>1337653</v>
      </c>
      <c r="AM644" s="35">
        <v>1337653</v>
      </c>
      <c r="AN644" s="35">
        <v>1337653</v>
      </c>
      <c r="AO644" s="35">
        <v>1337653</v>
      </c>
      <c r="AP644" s="35">
        <v>1337653</v>
      </c>
      <c r="AQ644" s="35">
        <v>1337653</v>
      </c>
      <c r="AR644" s="35">
        <v>1337653</v>
      </c>
      <c r="AS644" s="35">
        <v>1337653</v>
      </c>
      <c r="AT644" s="35">
        <v>1337653</v>
      </c>
      <c r="AU644" s="35">
        <v>4101196</v>
      </c>
      <c r="AV644" s="35">
        <v>4101196</v>
      </c>
      <c r="AW644" s="35">
        <v>4101196</v>
      </c>
      <c r="AX644" s="35">
        <v>4101196</v>
      </c>
      <c r="AY644" s="35">
        <v>4101196</v>
      </c>
      <c r="AZ644" s="35">
        <v>4101196</v>
      </c>
      <c r="BA644" s="35">
        <v>4101196</v>
      </c>
      <c r="BB644" s="35">
        <v>4101196</v>
      </c>
      <c r="BC644" s="35">
        <v>4101196</v>
      </c>
      <c r="BD644" s="35">
        <v>4101196</v>
      </c>
      <c r="BE644" s="34"/>
    </row>
    <row r="645" spans="1:57" x14ac:dyDescent="0.25">
      <c r="A645" s="35" t="s">
        <v>207</v>
      </c>
      <c r="B645" s="35">
        <v>13787</v>
      </c>
      <c r="C645" s="35">
        <v>0</v>
      </c>
      <c r="D645" s="35">
        <v>0</v>
      </c>
      <c r="E645" s="35">
        <v>0</v>
      </c>
      <c r="F645" s="35">
        <v>0</v>
      </c>
      <c r="G645" s="35">
        <v>0</v>
      </c>
      <c r="H645" s="35">
        <v>0</v>
      </c>
      <c r="I645" s="35">
        <v>0</v>
      </c>
      <c r="J645" s="35">
        <v>0</v>
      </c>
      <c r="K645" s="35">
        <v>0</v>
      </c>
      <c r="L645" s="35">
        <v>0</v>
      </c>
      <c r="M645" s="35" t="s">
        <v>829</v>
      </c>
      <c r="N645" s="35" t="s">
        <v>830</v>
      </c>
      <c r="O645" s="35" t="s">
        <v>2</v>
      </c>
      <c r="P645" s="35">
        <v>13787</v>
      </c>
      <c r="Q645" s="35">
        <v>800000</v>
      </c>
      <c r="R645" s="35">
        <v>41262.43</v>
      </c>
      <c r="S645" s="35">
        <v>21843603</v>
      </c>
      <c r="T645" s="35">
        <v>11813329</v>
      </c>
      <c r="U645" s="35">
        <v>10030274</v>
      </c>
      <c r="V645" s="35">
        <v>0.45918599999999998</v>
      </c>
      <c r="W645" s="35">
        <v>14259676</v>
      </c>
      <c r="X645" s="35">
        <v>5879730</v>
      </c>
      <c r="Y645" s="35">
        <v>8379946</v>
      </c>
      <c r="Z645" s="35">
        <v>0.58766700000000005</v>
      </c>
      <c r="AA645" s="35">
        <v>11734106</v>
      </c>
      <c r="AB645" s="35">
        <v>4500317</v>
      </c>
      <c r="AC645" s="35">
        <v>7233789</v>
      </c>
      <c r="AD645" s="35">
        <v>0.61647600000000002</v>
      </c>
      <c r="AE645" s="35">
        <v>5727087</v>
      </c>
      <c r="AF645" s="35">
        <v>2011609</v>
      </c>
      <c r="AG645" s="35">
        <v>3715477</v>
      </c>
      <c r="AH645" s="35">
        <v>0.64875499999999997</v>
      </c>
      <c r="AI645" s="35">
        <v>7960678</v>
      </c>
      <c r="AJ645" s="35">
        <v>3296209</v>
      </c>
      <c r="AK645" s="35">
        <v>5727087</v>
      </c>
      <c r="AL645" s="35">
        <v>5727087</v>
      </c>
      <c r="AM645" s="35">
        <v>5727087</v>
      </c>
      <c r="AN645" s="35">
        <v>5727087</v>
      </c>
      <c r="AO645" s="35">
        <v>5727087</v>
      </c>
      <c r="AP645" s="35">
        <v>5727087</v>
      </c>
      <c r="AQ645" s="35">
        <v>5727087</v>
      </c>
      <c r="AR645" s="35">
        <v>5727087</v>
      </c>
      <c r="AS645" s="35">
        <v>5727087</v>
      </c>
      <c r="AT645" s="35">
        <v>5727087</v>
      </c>
      <c r="AU645" s="35">
        <v>11734106</v>
      </c>
      <c r="AV645" s="35">
        <v>11734106</v>
      </c>
      <c r="AW645" s="35">
        <v>11734106</v>
      </c>
      <c r="AX645" s="35">
        <v>11734106</v>
      </c>
      <c r="AY645" s="35">
        <v>11734106</v>
      </c>
      <c r="AZ645" s="35">
        <v>11734106</v>
      </c>
      <c r="BA645" s="35">
        <v>11734106</v>
      </c>
      <c r="BB645" s="35">
        <v>11734106</v>
      </c>
      <c r="BC645" s="35">
        <v>11734106</v>
      </c>
      <c r="BD645" s="35">
        <v>11734106</v>
      </c>
      <c r="BE645" s="34"/>
    </row>
    <row r="646" spans="1:57" x14ac:dyDescent="0.25">
      <c r="A646" s="35" t="s">
        <v>312</v>
      </c>
      <c r="B646" s="35">
        <v>13793</v>
      </c>
      <c r="C646" s="35">
        <v>0</v>
      </c>
      <c r="D646" s="35">
        <v>0</v>
      </c>
      <c r="E646" s="35">
        <v>0</v>
      </c>
      <c r="F646" s="35">
        <v>0</v>
      </c>
      <c r="G646" s="35">
        <v>0</v>
      </c>
      <c r="H646" s="35">
        <v>0</v>
      </c>
      <c r="I646" s="35">
        <v>0</v>
      </c>
      <c r="J646" s="35">
        <v>0</v>
      </c>
      <c r="K646" s="35">
        <v>0</v>
      </c>
      <c r="L646" s="35">
        <v>0</v>
      </c>
      <c r="M646" s="35" t="s">
        <v>829</v>
      </c>
      <c r="N646" s="35" t="s">
        <v>830</v>
      </c>
      <c r="O646" s="35" t="s">
        <v>2</v>
      </c>
      <c r="P646" s="35">
        <v>13793</v>
      </c>
      <c r="Q646" s="35">
        <v>800000</v>
      </c>
      <c r="R646" s="35">
        <v>61893.65</v>
      </c>
      <c r="S646" s="35">
        <v>9292410</v>
      </c>
      <c r="T646" s="35">
        <v>4356079</v>
      </c>
      <c r="U646" s="35">
        <v>4936331</v>
      </c>
      <c r="V646" s="35">
        <v>0.53122199999999997</v>
      </c>
      <c r="W646" s="35">
        <v>5662001</v>
      </c>
      <c r="X646" s="35">
        <v>1686403</v>
      </c>
      <c r="Y646" s="35">
        <v>3975599</v>
      </c>
      <c r="Z646" s="35">
        <v>0.70215399999999994</v>
      </c>
      <c r="AA646" s="35">
        <v>2250190</v>
      </c>
      <c r="AB646" s="35">
        <v>849942.1</v>
      </c>
      <c r="AC646" s="35">
        <v>1400248</v>
      </c>
      <c r="AD646" s="35">
        <v>0.62228000000000006</v>
      </c>
      <c r="AE646" s="35">
        <v>1350280</v>
      </c>
      <c r="AF646" s="35">
        <v>331041.90000000002</v>
      </c>
      <c r="AG646" s="35">
        <v>1019238</v>
      </c>
      <c r="AH646" s="35">
        <v>0.75483500000000003</v>
      </c>
      <c r="AI646" s="35">
        <v>3348433</v>
      </c>
      <c r="AJ646" s="35">
        <v>392072.8</v>
      </c>
      <c r="AK646" s="35">
        <v>1350280</v>
      </c>
      <c r="AL646" s="35">
        <v>1350280</v>
      </c>
      <c r="AM646" s="35">
        <v>1350280</v>
      </c>
      <c r="AN646" s="35">
        <v>1350280</v>
      </c>
      <c r="AO646" s="35">
        <v>1350280</v>
      </c>
      <c r="AP646" s="35">
        <v>1350280</v>
      </c>
      <c r="AQ646" s="35">
        <v>1350280</v>
      </c>
      <c r="AR646" s="35">
        <v>1350280</v>
      </c>
      <c r="AS646" s="35">
        <v>1350280</v>
      </c>
      <c r="AT646" s="35">
        <v>1350280</v>
      </c>
      <c r="AU646" s="35">
        <v>2250190</v>
      </c>
      <c r="AV646" s="35">
        <v>2250190</v>
      </c>
      <c r="AW646" s="35">
        <v>2250190</v>
      </c>
      <c r="AX646" s="35">
        <v>2250190</v>
      </c>
      <c r="AY646" s="35">
        <v>2250190</v>
      </c>
      <c r="AZ646" s="35">
        <v>2250190</v>
      </c>
      <c r="BA646" s="35">
        <v>2250190</v>
      </c>
      <c r="BB646" s="35">
        <v>2250190</v>
      </c>
      <c r="BC646" s="35">
        <v>2250190</v>
      </c>
      <c r="BD646" s="35">
        <v>2250190</v>
      </c>
      <c r="BE646" s="34"/>
    </row>
    <row r="647" spans="1:57" x14ac:dyDescent="0.25">
      <c r="A647" s="35" t="s">
        <v>134</v>
      </c>
      <c r="B647" s="35">
        <v>13808</v>
      </c>
      <c r="C647" s="35">
        <v>0</v>
      </c>
      <c r="D647" s="35">
        <v>0</v>
      </c>
      <c r="E647" s="35">
        <v>0</v>
      </c>
      <c r="F647" s="35">
        <v>0</v>
      </c>
      <c r="G647" s="35">
        <v>0</v>
      </c>
      <c r="H647" s="35">
        <v>0</v>
      </c>
      <c r="I647" s="35">
        <v>0</v>
      </c>
      <c r="J647" s="35">
        <v>0</v>
      </c>
      <c r="K647" s="35">
        <v>0</v>
      </c>
      <c r="L647" s="35">
        <v>0</v>
      </c>
      <c r="M647" s="35" t="s">
        <v>829</v>
      </c>
      <c r="N647" s="35" t="s">
        <v>830</v>
      </c>
      <c r="O647" s="35" t="s">
        <v>2</v>
      </c>
      <c r="P647" s="35">
        <v>13808</v>
      </c>
      <c r="Q647" s="35">
        <v>800000</v>
      </c>
      <c r="R647" s="35">
        <v>76898.17</v>
      </c>
      <c r="S647" s="35">
        <v>77695349</v>
      </c>
      <c r="T647" s="35">
        <v>35221652</v>
      </c>
      <c r="U647" s="35">
        <v>42473697</v>
      </c>
      <c r="V647" s="35">
        <v>0.54666999999999999</v>
      </c>
      <c r="W647" s="35">
        <v>39854569</v>
      </c>
      <c r="X647" s="35">
        <v>12940866</v>
      </c>
      <c r="Y647" s="35">
        <v>26913703</v>
      </c>
      <c r="Z647" s="35">
        <v>0.67529799999999995</v>
      </c>
      <c r="AA647" s="35">
        <v>52887322</v>
      </c>
      <c r="AB647" s="35">
        <v>19057646</v>
      </c>
      <c r="AC647" s="35">
        <v>33829676</v>
      </c>
      <c r="AD647" s="35">
        <v>0.639656</v>
      </c>
      <c r="AE647" s="35">
        <v>20896710</v>
      </c>
      <c r="AF647" s="35">
        <v>6809073</v>
      </c>
      <c r="AG647" s="35">
        <v>14087637</v>
      </c>
      <c r="AH647" s="35">
        <v>0.67415599999999998</v>
      </c>
      <c r="AI647" s="35">
        <v>26136287</v>
      </c>
      <c r="AJ647" s="35">
        <v>13310220</v>
      </c>
      <c r="AK647" s="35">
        <v>20896710</v>
      </c>
      <c r="AL647" s="35">
        <v>20896710</v>
      </c>
      <c r="AM647" s="35">
        <v>20896710</v>
      </c>
      <c r="AN647" s="35">
        <v>20896710</v>
      </c>
      <c r="AO647" s="35">
        <v>20896710</v>
      </c>
      <c r="AP647" s="35">
        <v>20896710</v>
      </c>
      <c r="AQ647" s="35">
        <v>20896710</v>
      </c>
      <c r="AR647" s="35">
        <v>20896710</v>
      </c>
      <c r="AS647" s="35">
        <v>20896710</v>
      </c>
      <c r="AT647" s="35">
        <v>20896710</v>
      </c>
      <c r="AU647" s="35">
        <v>52887322</v>
      </c>
      <c r="AV647" s="35">
        <v>52887322</v>
      </c>
      <c r="AW647" s="35">
        <v>52887322</v>
      </c>
      <c r="AX647" s="35">
        <v>52887322</v>
      </c>
      <c r="AY647" s="35">
        <v>52887322</v>
      </c>
      <c r="AZ647" s="35">
        <v>52887322</v>
      </c>
      <c r="BA647" s="35">
        <v>52887322</v>
      </c>
      <c r="BB647" s="35">
        <v>52887322</v>
      </c>
      <c r="BC647" s="35">
        <v>52887322</v>
      </c>
      <c r="BD647" s="35">
        <v>52887322</v>
      </c>
      <c r="BE647" s="34"/>
    </row>
    <row r="648" spans="1:57" x14ac:dyDescent="0.25">
      <c r="A648" s="35" t="s">
        <v>887</v>
      </c>
      <c r="B648" s="35">
        <v>13819</v>
      </c>
      <c r="C648" s="35">
        <v>0</v>
      </c>
      <c r="D648" s="35">
        <v>0</v>
      </c>
      <c r="E648" s="35">
        <v>0</v>
      </c>
      <c r="F648" s="35">
        <v>0</v>
      </c>
      <c r="G648" s="35">
        <v>0</v>
      </c>
      <c r="H648" s="35">
        <v>0</v>
      </c>
      <c r="I648" s="35">
        <v>0</v>
      </c>
      <c r="J648" s="35">
        <v>0</v>
      </c>
      <c r="K648" s="35">
        <v>0</v>
      </c>
      <c r="L648" s="35">
        <v>0</v>
      </c>
      <c r="M648" s="35" t="s">
        <v>829</v>
      </c>
      <c r="N648" s="35" t="s">
        <v>830</v>
      </c>
      <c r="O648" s="35" t="s">
        <v>2</v>
      </c>
      <c r="P648" s="35">
        <v>13819</v>
      </c>
      <c r="Q648" s="35">
        <v>800000</v>
      </c>
      <c r="R648" s="35">
        <v>28133.48</v>
      </c>
      <c r="S648" s="35">
        <v>5915.6580000000004</v>
      </c>
      <c r="T648" s="35">
        <v>5915.6580000000004</v>
      </c>
      <c r="U648" s="35">
        <v>0</v>
      </c>
      <c r="V648" s="35">
        <v>0</v>
      </c>
      <c r="W648" s="35">
        <v>100708.3</v>
      </c>
      <c r="X648" s="35">
        <v>100708.3</v>
      </c>
      <c r="Y648" s="35">
        <v>0</v>
      </c>
      <c r="Z648" s="35">
        <v>0</v>
      </c>
      <c r="AA648" s="35">
        <v>0</v>
      </c>
      <c r="AB648" s="35">
        <v>0</v>
      </c>
      <c r="AC648" s="35">
        <v>0</v>
      </c>
      <c r="AD648" s="35">
        <v>0</v>
      </c>
      <c r="AE648" s="35">
        <v>0</v>
      </c>
      <c r="AF648" s="35">
        <v>0</v>
      </c>
      <c r="AG648" s="35">
        <v>0</v>
      </c>
      <c r="AH648" s="35">
        <v>0</v>
      </c>
      <c r="AI648" s="35">
        <v>-137693</v>
      </c>
      <c r="AJ648" s="35">
        <v>-137693</v>
      </c>
      <c r="AK648" s="35">
        <v>0</v>
      </c>
      <c r="AL648" s="35">
        <v>0</v>
      </c>
      <c r="AM648" s="35">
        <v>0</v>
      </c>
      <c r="AN648" s="35">
        <v>0</v>
      </c>
      <c r="AO648" s="35">
        <v>0</v>
      </c>
      <c r="AP648" s="35">
        <v>0</v>
      </c>
      <c r="AQ648" s="35">
        <v>0</v>
      </c>
      <c r="AR648" s="35">
        <v>0</v>
      </c>
      <c r="AS648" s="35">
        <v>0</v>
      </c>
      <c r="AT648" s="35">
        <v>0</v>
      </c>
      <c r="AU648" s="35">
        <v>0</v>
      </c>
      <c r="AV648" s="35">
        <v>0</v>
      </c>
      <c r="AW648" s="35">
        <v>0</v>
      </c>
      <c r="AX648" s="35">
        <v>0</v>
      </c>
      <c r="AY648" s="35">
        <v>0</v>
      </c>
      <c r="AZ648" s="35">
        <v>0</v>
      </c>
      <c r="BA648" s="35">
        <v>0</v>
      </c>
      <c r="BB648" s="35">
        <v>0</v>
      </c>
      <c r="BC648" s="35">
        <v>0</v>
      </c>
      <c r="BD648" s="35">
        <v>0</v>
      </c>
      <c r="BE648" s="34"/>
    </row>
    <row r="649" spans="1:57" x14ac:dyDescent="0.25">
      <c r="A649" s="35" t="s">
        <v>758</v>
      </c>
      <c r="B649" s="35">
        <v>13820</v>
      </c>
      <c r="C649" s="35">
        <v>0</v>
      </c>
      <c r="D649" s="35">
        <v>0</v>
      </c>
      <c r="E649" s="35">
        <v>0</v>
      </c>
      <c r="F649" s="35">
        <v>0</v>
      </c>
      <c r="G649" s="35">
        <v>0</v>
      </c>
      <c r="H649" s="35">
        <v>0</v>
      </c>
      <c r="I649" s="35">
        <v>0</v>
      </c>
      <c r="J649" s="35">
        <v>0</v>
      </c>
      <c r="K649" s="35">
        <v>0</v>
      </c>
      <c r="L649" s="35">
        <v>0</v>
      </c>
      <c r="M649" s="35" t="s">
        <v>829</v>
      </c>
      <c r="N649" s="35" t="s">
        <v>830</v>
      </c>
      <c r="O649" s="35" t="s">
        <v>2</v>
      </c>
      <c r="P649" s="35">
        <v>13820</v>
      </c>
      <c r="Q649" s="35">
        <v>800000</v>
      </c>
      <c r="R649" s="35">
        <v>28133.48</v>
      </c>
      <c r="S649" s="35">
        <v>97978.16</v>
      </c>
      <c r="T649" s="35">
        <v>97978.16</v>
      </c>
      <c r="U649" s="35">
        <v>0</v>
      </c>
      <c r="V649" s="35">
        <v>0</v>
      </c>
      <c r="W649" s="35">
        <v>25423.53</v>
      </c>
      <c r="X649" s="35">
        <v>25423.53</v>
      </c>
      <c r="Y649" s="35">
        <v>0</v>
      </c>
      <c r="Z649" s="35">
        <v>0</v>
      </c>
      <c r="AA649" s="35">
        <v>7565.7889999999998</v>
      </c>
      <c r="AB649" s="35">
        <v>7565.7889999999998</v>
      </c>
      <c r="AC649" s="35">
        <v>0</v>
      </c>
      <c r="AD649" s="35">
        <v>0</v>
      </c>
      <c r="AE649" s="35">
        <v>110.33159999999999</v>
      </c>
      <c r="AF649" s="35">
        <v>110.33159999999999</v>
      </c>
      <c r="AG649" s="35">
        <v>0</v>
      </c>
      <c r="AH649" s="35">
        <v>0</v>
      </c>
      <c r="AI649" s="35">
        <v>-137693</v>
      </c>
      <c r="AJ649" s="35">
        <v>-137693</v>
      </c>
      <c r="AK649" s="35">
        <v>110.33159999999999</v>
      </c>
      <c r="AL649" s="35">
        <v>110.33159999999999</v>
      </c>
      <c r="AM649" s="35">
        <v>110.33159999999999</v>
      </c>
      <c r="AN649" s="35">
        <v>110.33159999999999</v>
      </c>
      <c r="AO649" s="35">
        <v>110.33159999999999</v>
      </c>
      <c r="AP649" s="35">
        <v>110.33159999999999</v>
      </c>
      <c r="AQ649" s="35">
        <v>110.33159999999999</v>
      </c>
      <c r="AR649" s="35">
        <v>110.33159999999999</v>
      </c>
      <c r="AS649" s="35">
        <v>110.33159999999999</v>
      </c>
      <c r="AT649" s="35">
        <v>110.33159999999999</v>
      </c>
      <c r="AU649" s="35">
        <v>7565.7889999999998</v>
      </c>
      <c r="AV649" s="35">
        <v>7565.7889999999998</v>
      </c>
      <c r="AW649" s="35">
        <v>7565.7889999999998</v>
      </c>
      <c r="AX649" s="35">
        <v>7565.7889999999998</v>
      </c>
      <c r="AY649" s="35">
        <v>7565.7889999999998</v>
      </c>
      <c r="AZ649" s="35">
        <v>7565.7889999999998</v>
      </c>
      <c r="BA649" s="35">
        <v>7565.7889999999998</v>
      </c>
      <c r="BB649" s="35">
        <v>7565.7889999999998</v>
      </c>
      <c r="BC649" s="35">
        <v>7565.7889999999998</v>
      </c>
      <c r="BD649" s="35">
        <v>7565.7889999999998</v>
      </c>
      <c r="BE649" s="34"/>
    </row>
    <row r="650" spans="1:57" x14ac:dyDescent="0.25">
      <c r="A650" s="35" t="s">
        <v>484</v>
      </c>
      <c r="B650" s="35">
        <v>13825</v>
      </c>
      <c r="C650" s="35">
        <v>0</v>
      </c>
      <c r="D650" s="35">
        <v>0</v>
      </c>
      <c r="E650" s="35">
        <v>0</v>
      </c>
      <c r="F650" s="35">
        <v>0</v>
      </c>
      <c r="G650" s="35">
        <v>0</v>
      </c>
      <c r="H650" s="35">
        <v>0</v>
      </c>
      <c r="I650" s="35">
        <v>0</v>
      </c>
      <c r="J650" s="35">
        <v>0</v>
      </c>
      <c r="K650" s="35">
        <v>0</v>
      </c>
      <c r="L650" s="35">
        <v>0</v>
      </c>
      <c r="M650" s="35" t="s">
        <v>829</v>
      </c>
      <c r="N650" s="35" t="s">
        <v>830</v>
      </c>
      <c r="O650" s="35" t="s">
        <v>2</v>
      </c>
      <c r="P650" s="35">
        <v>13825</v>
      </c>
      <c r="Q650" s="35">
        <v>800000</v>
      </c>
      <c r="R650" s="35">
        <v>56266.95</v>
      </c>
      <c r="S650" s="35">
        <v>5232453</v>
      </c>
      <c r="T650" s="35">
        <v>3333674</v>
      </c>
      <c r="U650" s="35">
        <v>1898780</v>
      </c>
      <c r="V650" s="35">
        <v>0.36288500000000001</v>
      </c>
      <c r="W650" s="35">
        <v>3886111</v>
      </c>
      <c r="X650" s="35">
        <v>1525048</v>
      </c>
      <c r="Y650" s="35">
        <v>2361062</v>
      </c>
      <c r="Z650" s="35">
        <v>0.60756399999999999</v>
      </c>
      <c r="AA650" s="35">
        <v>294638.90000000002</v>
      </c>
      <c r="AB650" s="35">
        <v>276686.3</v>
      </c>
      <c r="AC650" s="35">
        <v>17952.63</v>
      </c>
      <c r="AD650" s="35">
        <v>6.0930999999999999E-2</v>
      </c>
      <c r="AE650" s="35">
        <v>369884.1</v>
      </c>
      <c r="AF650" s="35">
        <v>234738.2</v>
      </c>
      <c r="AG650" s="35">
        <v>135146</v>
      </c>
      <c r="AH650" s="35">
        <v>0.36537399999999998</v>
      </c>
      <c r="AI650" s="35">
        <v>1788648</v>
      </c>
      <c r="AJ650" s="35">
        <v>-437268</v>
      </c>
      <c r="AK650" s="35">
        <v>369884.1</v>
      </c>
      <c r="AL650" s="35">
        <v>369884.1</v>
      </c>
      <c r="AM650" s="35">
        <v>369884.1</v>
      </c>
      <c r="AN650" s="35">
        <v>369884.1</v>
      </c>
      <c r="AO650" s="35">
        <v>369884.1</v>
      </c>
      <c r="AP650" s="35">
        <v>369884.1</v>
      </c>
      <c r="AQ650" s="35">
        <v>369884.1</v>
      </c>
      <c r="AR650" s="35">
        <v>369884.1</v>
      </c>
      <c r="AS650" s="35">
        <v>369884.1</v>
      </c>
      <c r="AT650" s="35">
        <v>369884.1</v>
      </c>
      <c r="AU650" s="35">
        <v>294638.90000000002</v>
      </c>
      <c r="AV650" s="35">
        <v>294638.90000000002</v>
      </c>
      <c r="AW650" s="35">
        <v>294638.90000000002</v>
      </c>
      <c r="AX650" s="35">
        <v>294638.90000000002</v>
      </c>
      <c r="AY650" s="35">
        <v>294638.90000000002</v>
      </c>
      <c r="AZ650" s="35">
        <v>294638.90000000002</v>
      </c>
      <c r="BA650" s="35">
        <v>294638.90000000002</v>
      </c>
      <c r="BB650" s="35">
        <v>294638.90000000002</v>
      </c>
      <c r="BC650" s="35">
        <v>294638.90000000002</v>
      </c>
      <c r="BD650" s="35">
        <v>294638.90000000002</v>
      </c>
      <c r="BE650" s="34"/>
    </row>
    <row r="651" spans="1:57" x14ac:dyDescent="0.25">
      <c r="A651" s="35" t="s">
        <v>247</v>
      </c>
      <c r="B651" s="35">
        <v>13826</v>
      </c>
      <c r="C651" s="35">
        <v>0</v>
      </c>
      <c r="D651" s="35">
        <v>0</v>
      </c>
      <c r="E651" s="35">
        <v>0</v>
      </c>
      <c r="F651" s="35">
        <v>0</v>
      </c>
      <c r="G651" s="35">
        <v>0</v>
      </c>
      <c r="H651" s="35">
        <v>0</v>
      </c>
      <c r="I651" s="35">
        <v>0</v>
      </c>
      <c r="J651" s="35">
        <v>0</v>
      </c>
      <c r="K651" s="35">
        <v>0</v>
      </c>
      <c r="L651" s="35">
        <v>0</v>
      </c>
      <c r="M651" s="35" t="s">
        <v>829</v>
      </c>
      <c r="N651" s="35" t="s">
        <v>830</v>
      </c>
      <c r="O651" s="35" t="s">
        <v>2</v>
      </c>
      <c r="P651" s="35">
        <v>13826</v>
      </c>
      <c r="Q651" s="35">
        <v>800000</v>
      </c>
      <c r="R651" s="35">
        <v>65644.78</v>
      </c>
      <c r="S651" s="35">
        <v>15191772</v>
      </c>
      <c r="T651" s="35">
        <v>4894358</v>
      </c>
      <c r="U651" s="35">
        <v>10297414</v>
      </c>
      <c r="V651" s="35">
        <v>0.67782799999999999</v>
      </c>
      <c r="W651" s="35">
        <v>12921597</v>
      </c>
      <c r="X651" s="35">
        <v>2644559</v>
      </c>
      <c r="Y651" s="35">
        <v>10277038</v>
      </c>
      <c r="Z651" s="35">
        <v>0.79533799999999999</v>
      </c>
      <c r="AA651" s="35">
        <v>7098064</v>
      </c>
      <c r="AB651" s="35">
        <v>1597544</v>
      </c>
      <c r="AC651" s="35">
        <v>5500520</v>
      </c>
      <c r="AD651" s="35">
        <v>0.77493199999999995</v>
      </c>
      <c r="AE651" s="35">
        <v>5325320</v>
      </c>
      <c r="AF651" s="35">
        <v>826792.5</v>
      </c>
      <c r="AG651" s="35">
        <v>4498528</v>
      </c>
      <c r="AH651" s="35">
        <v>0.84474300000000002</v>
      </c>
      <c r="AI651" s="35">
        <v>9610283</v>
      </c>
      <c r="AJ651" s="35">
        <v>3831773</v>
      </c>
      <c r="AK651" s="35">
        <v>5325320</v>
      </c>
      <c r="AL651" s="35">
        <v>5325320</v>
      </c>
      <c r="AM651" s="35">
        <v>5325320</v>
      </c>
      <c r="AN651" s="35">
        <v>5325320</v>
      </c>
      <c r="AO651" s="35">
        <v>5325320</v>
      </c>
      <c r="AP651" s="35">
        <v>5325320</v>
      </c>
      <c r="AQ651" s="35">
        <v>5325320</v>
      </c>
      <c r="AR651" s="35">
        <v>5325320</v>
      </c>
      <c r="AS651" s="35">
        <v>5325320</v>
      </c>
      <c r="AT651" s="35">
        <v>5325320</v>
      </c>
      <c r="AU651" s="35">
        <v>7098064</v>
      </c>
      <c r="AV651" s="35">
        <v>7098064</v>
      </c>
      <c r="AW651" s="35">
        <v>7098064</v>
      </c>
      <c r="AX651" s="35">
        <v>7098064</v>
      </c>
      <c r="AY651" s="35">
        <v>7098064</v>
      </c>
      <c r="AZ651" s="35">
        <v>7098064</v>
      </c>
      <c r="BA651" s="35">
        <v>7098064</v>
      </c>
      <c r="BB651" s="35">
        <v>7098064</v>
      </c>
      <c r="BC651" s="35">
        <v>7098064</v>
      </c>
      <c r="BD651" s="35">
        <v>7098064</v>
      </c>
      <c r="BE651" s="34"/>
    </row>
    <row r="652" spans="1:57" x14ac:dyDescent="0.25">
      <c r="A652" s="35" t="s">
        <v>457</v>
      </c>
      <c r="B652" s="35">
        <v>13828</v>
      </c>
      <c r="C652" s="35">
        <v>0</v>
      </c>
      <c r="D652" s="35">
        <v>0</v>
      </c>
      <c r="E652" s="35">
        <v>0</v>
      </c>
      <c r="F652" s="35">
        <v>0</v>
      </c>
      <c r="G652" s="35">
        <v>0</v>
      </c>
      <c r="H652" s="35">
        <v>0</v>
      </c>
      <c r="I652" s="35">
        <v>0</v>
      </c>
      <c r="J652" s="35">
        <v>0</v>
      </c>
      <c r="K652" s="35">
        <v>0</v>
      </c>
      <c r="L652" s="35">
        <v>0</v>
      </c>
      <c r="M652" s="35" t="s">
        <v>829</v>
      </c>
      <c r="N652" s="35" t="s">
        <v>830</v>
      </c>
      <c r="O652" s="35" t="s">
        <v>2</v>
      </c>
      <c r="P652" s="35">
        <v>13828</v>
      </c>
      <c r="Q652" s="35">
        <v>800000</v>
      </c>
      <c r="R652" s="35">
        <v>48764.69</v>
      </c>
      <c r="S652" s="35">
        <v>3792496</v>
      </c>
      <c r="T652" s="35">
        <v>2807343</v>
      </c>
      <c r="U652" s="35">
        <v>985153.1</v>
      </c>
      <c r="V652" s="35">
        <v>0.25976399999999999</v>
      </c>
      <c r="W652" s="35">
        <v>4122988</v>
      </c>
      <c r="X652" s="35">
        <v>1606784</v>
      </c>
      <c r="Y652" s="35">
        <v>2516205</v>
      </c>
      <c r="Z652" s="35">
        <v>0.61028700000000002</v>
      </c>
      <c r="AA652" s="35">
        <v>1039501</v>
      </c>
      <c r="AB652" s="35">
        <v>976338.3</v>
      </c>
      <c r="AC652" s="35">
        <v>63162.63</v>
      </c>
      <c r="AD652" s="35">
        <v>6.0761999999999997E-2</v>
      </c>
      <c r="AE652" s="35">
        <v>512965.5</v>
      </c>
      <c r="AF652" s="35">
        <v>312833.40000000002</v>
      </c>
      <c r="AG652" s="35">
        <v>200132.1</v>
      </c>
      <c r="AH652" s="35">
        <v>0.39014700000000002</v>
      </c>
      <c r="AI652" s="35">
        <v>2018144</v>
      </c>
      <c r="AJ652" s="35">
        <v>-297929</v>
      </c>
      <c r="AK652" s="35">
        <v>512965.5</v>
      </c>
      <c r="AL652" s="35">
        <v>512965.5</v>
      </c>
      <c r="AM652" s="35">
        <v>512965.5</v>
      </c>
      <c r="AN652" s="35">
        <v>512965.5</v>
      </c>
      <c r="AO652" s="35">
        <v>512965.5</v>
      </c>
      <c r="AP652" s="35">
        <v>512965.5</v>
      </c>
      <c r="AQ652" s="35">
        <v>512965.5</v>
      </c>
      <c r="AR652" s="35">
        <v>512965.5</v>
      </c>
      <c r="AS652" s="35">
        <v>512965.5</v>
      </c>
      <c r="AT652" s="35">
        <v>512965.5</v>
      </c>
      <c r="AU652" s="35">
        <v>1039501</v>
      </c>
      <c r="AV652" s="35">
        <v>1039501</v>
      </c>
      <c r="AW652" s="35">
        <v>1039501</v>
      </c>
      <c r="AX652" s="35">
        <v>1039501</v>
      </c>
      <c r="AY652" s="35">
        <v>1039501</v>
      </c>
      <c r="AZ652" s="35">
        <v>1039501</v>
      </c>
      <c r="BA652" s="35">
        <v>1039501</v>
      </c>
      <c r="BB652" s="35">
        <v>1039501</v>
      </c>
      <c r="BC652" s="35">
        <v>1039501</v>
      </c>
      <c r="BD652" s="35">
        <v>1039501</v>
      </c>
      <c r="BE652" s="34"/>
    </row>
    <row r="653" spans="1:57" x14ac:dyDescent="0.25">
      <c r="A653" s="35" t="s">
        <v>270</v>
      </c>
      <c r="B653" s="35">
        <v>13830</v>
      </c>
      <c r="C653" s="35">
        <v>0</v>
      </c>
      <c r="D653" s="35">
        <v>0</v>
      </c>
      <c r="E653" s="35">
        <v>0</v>
      </c>
      <c r="F653" s="35">
        <v>0</v>
      </c>
      <c r="G653" s="35">
        <v>0</v>
      </c>
      <c r="H653" s="35">
        <v>0</v>
      </c>
      <c r="I653" s="35">
        <v>0</v>
      </c>
      <c r="J653" s="35">
        <v>0</v>
      </c>
      <c r="K653" s="35">
        <v>0</v>
      </c>
      <c r="L653" s="35">
        <v>0</v>
      </c>
      <c r="M653" s="35" t="s">
        <v>829</v>
      </c>
      <c r="N653" s="35" t="s">
        <v>830</v>
      </c>
      <c r="O653" s="35" t="s">
        <v>2</v>
      </c>
      <c r="P653" s="35">
        <v>13830</v>
      </c>
      <c r="Q653" s="35">
        <v>800000</v>
      </c>
      <c r="R653" s="35">
        <v>28133.48</v>
      </c>
      <c r="S653" s="35">
        <v>14394914</v>
      </c>
      <c r="T653" s="35">
        <v>9657359</v>
      </c>
      <c r="U653" s="35">
        <v>4737555</v>
      </c>
      <c r="V653" s="35">
        <v>0.32911299999999999</v>
      </c>
      <c r="W653" s="35">
        <v>7869044</v>
      </c>
      <c r="X653" s="35">
        <v>4299824</v>
      </c>
      <c r="Y653" s="35">
        <v>3569220</v>
      </c>
      <c r="Z653" s="35">
        <v>0.45357700000000001</v>
      </c>
      <c r="AA653" s="35">
        <v>8951454</v>
      </c>
      <c r="AB653" s="35">
        <v>5351758</v>
      </c>
      <c r="AC653" s="35">
        <v>3599696</v>
      </c>
      <c r="AD653" s="35">
        <v>0.40213500000000002</v>
      </c>
      <c r="AE653" s="35">
        <v>3897618</v>
      </c>
      <c r="AF653" s="35">
        <v>2085544</v>
      </c>
      <c r="AG653" s="35">
        <v>1812074</v>
      </c>
      <c r="AH653" s="35">
        <v>0.464918</v>
      </c>
      <c r="AI653" s="35">
        <v>3319334</v>
      </c>
      <c r="AJ653" s="35">
        <v>1562187</v>
      </c>
      <c r="AK653" s="35">
        <v>3897618</v>
      </c>
      <c r="AL653" s="35">
        <v>3897618</v>
      </c>
      <c r="AM653" s="35">
        <v>3897618</v>
      </c>
      <c r="AN653" s="35">
        <v>3897618</v>
      </c>
      <c r="AO653" s="35">
        <v>3897618</v>
      </c>
      <c r="AP653" s="35">
        <v>3897618</v>
      </c>
      <c r="AQ653" s="35">
        <v>3897618</v>
      </c>
      <c r="AR653" s="35">
        <v>3897618</v>
      </c>
      <c r="AS653" s="35">
        <v>3897618</v>
      </c>
      <c r="AT653" s="35">
        <v>3897618</v>
      </c>
      <c r="AU653" s="35">
        <v>8951454</v>
      </c>
      <c r="AV653" s="35">
        <v>8951454</v>
      </c>
      <c r="AW653" s="35">
        <v>8951454</v>
      </c>
      <c r="AX653" s="35">
        <v>8951454</v>
      </c>
      <c r="AY653" s="35">
        <v>8951454</v>
      </c>
      <c r="AZ653" s="35">
        <v>8951454</v>
      </c>
      <c r="BA653" s="35">
        <v>8951454</v>
      </c>
      <c r="BB653" s="35">
        <v>8951454</v>
      </c>
      <c r="BC653" s="35">
        <v>8951454</v>
      </c>
      <c r="BD653" s="35">
        <v>8951454</v>
      </c>
      <c r="BE653" s="34"/>
    </row>
    <row r="654" spans="1:57" x14ac:dyDescent="0.25">
      <c r="A654" s="35" t="s">
        <v>504</v>
      </c>
      <c r="B654" s="35">
        <v>13831</v>
      </c>
      <c r="C654" s="35">
        <v>0</v>
      </c>
      <c r="D654" s="35">
        <v>0</v>
      </c>
      <c r="E654" s="35">
        <v>0</v>
      </c>
      <c r="F654" s="35">
        <v>0</v>
      </c>
      <c r="G654" s="35">
        <v>0</v>
      </c>
      <c r="H654" s="35">
        <v>0</v>
      </c>
      <c r="I654" s="35">
        <v>0</v>
      </c>
      <c r="J654" s="35">
        <v>0</v>
      </c>
      <c r="K654" s="35">
        <v>0</v>
      </c>
      <c r="L654" s="35">
        <v>0</v>
      </c>
      <c r="M654" s="35" t="s">
        <v>829</v>
      </c>
      <c r="N654" s="35" t="s">
        <v>830</v>
      </c>
      <c r="O654" s="35" t="s">
        <v>2</v>
      </c>
      <c r="P654" s="35">
        <v>13831</v>
      </c>
      <c r="Q654" s="35">
        <v>800000</v>
      </c>
      <c r="R654" s="35">
        <v>48764.69</v>
      </c>
      <c r="S654" s="35">
        <v>4141927</v>
      </c>
      <c r="T654" s="35">
        <v>2961353</v>
      </c>
      <c r="U654" s="35">
        <v>1180574</v>
      </c>
      <c r="V654" s="35">
        <v>0.28503000000000001</v>
      </c>
      <c r="W654" s="35">
        <v>2608602</v>
      </c>
      <c r="X654" s="35">
        <v>995388.9</v>
      </c>
      <c r="Y654" s="35">
        <v>1613213</v>
      </c>
      <c r="Z654" s="35">
        <v>0.61841999999999997</v>
      </c>
      <c r="AA654" s="35">
        <v>87821.05</v>
      </c>
      <c r="AB654" s="35">
        <v>24868.42</v>
      </c>
      <c r="AC654" s="35">
        <v>62952.63</v>
      </c>
      <c r="AD654" s="35">
        <v>0.71682800000000002</v>
      </c>
      <c r="AE654" s="35">
        <v>146913.29999999999</v>
      </c>
      <c r="AF654" s="35">
        <v>41601.660000000003</v>
      </c>
      <c r="AG654" s="35">
        <v>105311.6</v>
      </c>
      <c r="AH654" s="35">
        <v>0.71682800000000002</v>
      </c>
      <c r="AI654" s="35">
        <v>1117468</v>
      </c>
      <c r="AJ654" s="35">
        <v>-390433</v>
      </c>
      <c r="AK654" s="35">
        <v>146913.29999999999</v>
      </c>
      <c r="AL654" s="35">
        <v>146913.29999999999</v>
      </c>
      <c r="AM654" s="35">
        <v>146913.29999999999</v>
      </c>
      <c r="AN654" s="35">
        <v>146913.29999999999</v>
      </c>
      <c r="AO654" s="35">
        <v>146913.29999999999</v>
      </c>
      <c r="AP654" s="35">
        <v>146913.29999999999</v>
      </c>
      <c r="AQ654" s="35">
        <v>146913.29999999999</v>
      </c>
      <c r="AR654" s="35">
        <v>146913.29999999999</v>
      </c>
      <c r="AS654" s="35">
        <v>146913.29999999999</v>
      </c>
      <c r="AT654" s="35">
        <v>146913.29999999999</v>
      </c>
      <c r="AU654" s="35">
        <v>87821.05</v>
      </c>
      <c r="AV654" s="35">
        <v>87821.05</v>
      </c>
      <c r="AW654" s="35">
        <v>87821.05</v>
      </c>
      <c r="AX654" s="35">
        <v>87821.05</v>
      </c>
      <c r="AY654" s="35">
        <v>87821.05</v>
      </c>
      <c r="AZ654" s="35">
        <v>87821.05</v>
      </c>
      <c r="BA654" s="35">
        <v>87821.05</v>
      </c>
      <c r="BB654" s="35">
        <v>87821.05</v>
      </c>
      <c r="BC654" s="35">
        <v>87821.05</v>
      </c>
      <c r="BD654" s="35">
        <v>87821.05</v>
      </c>
      <c r="BE654" s="34"/>
    </row>
    <row r="655" spans="1:57" x14ac:dyDescent="0.25">
      <c r="A655" s="35" t="s">
        <v>586</v>
      </c>
      <c r="B655" s="35">
        <v>13832</v>
      </c>
      <c r="C655" s="35">
        <v>0</v>
      </c>
      <c r="D655" s="35">
        <v>0</v>
      </c>
      <c r="E655" s="35">
        <v>0</v>
      </c>
      <c r="F655" s="35">
        <v>0</v>
      </c>
      <c r="G655" s="35">
        <v>0</v>
      </c>
      <c r="H655" s="35">
        <v>0</v>
      </c>
      <c r="I655" s="35">
        <v>0</v>
      </c>
      <c r="J655" s="35">
        <v>0</v>
      </c>
      <c r="K655" s="35">
        <v>0</v>
      </c>
      <c r="L655" s="35">
        <v>0</v>
      </c>
      <c r="M655" s="35" t="s">
        <v>829</v>
      </c>
      <c r="N655" s="35" t="s">
        <v>830</v>
      </c>
      <c r="O655" s="35" t="s">
        <v>2</v>
      </c>
      <c r="P655" s="35">
        <v>13832</v>
      </c>
      <c r="Q655" s="35">
        <v>800000</v>
      </c>
      <c r="R655" s="35">
        <v>28133.48</v>
      </c>
      <c r="S655" s="35">
        <v>3378398</v>
      </c>
      <c r="T655" s="35">
        <v>3147759</v>
      </c>
      <c r="U655" s="35">
        <v>230638.9</v>
      </c>
      <c r="V655" s="35">
        <v>6.8268999999999996E-2</v>
      </c>
      <c r="W655" s="35">
        <v>1300797</v>
      </c>
      <c r="X655" s="35">
        <v>804695.9</v>
      </c>
      <c r="Y655" s="35">
        <v>496101</v>
      </c>
      <c r="Z655" s="35">
        <v>0.381382</v>
      </c>
      <c r="AA655" s="35">
        <v>1183506</v>
      </c>
      <c r="AB655" s="35">
        <v>1151622</v>
      </c>
      <c r="AC655" s="35">
        <v>31884.25</v>
      </c>
      <c r="AD655" s="35">
        <v>2.6941E-2</v>
      </c>
      <c r="AE655" s="35">
        <v>187071.1</v>
      </c>
      <c r="AF655" s="35">
        <v>163304.20000000001</v>
      </c>
      <c r="AG655" s="35">
        <v>23766.89</v>
      </c>
      <c r="AH655" s="35">
        <v>0.12704699999999999</v>
      </c>
      <c r="AI655" s="35">
        <v>330212.59999999998</v>
      </c>
      <c r="AJ655" s="35">
        <v>-142122</v>
      </c>
      <c r="AK655" s="35">
        <v>187071.1</v>
      </c>
      <c r="AL655" s="35">
        <v>187071.1</v>
      </c>
      <c r="AM655" s="35">
        <v>187071.1</v>
      </c>
      <c r="AN655" s="35">
        <v>187071.1</v>
      </c>
      <c r="AO655" s="35">
        <v>187071.1</v>
      </c>
      <c r="AP655" s="35">
        <v>187071.1</v>
      </c>
      <c r="AQ655" s="35">
        <v>187071.1</v>
      </c>
      <c r="AR655" s="35">
        <v>187071.1</v>
      </c>
      <c r="AS655" s="35">
        <v>187071.1</v>
      </c>
      <c r="AT655" s="35">
        <v>187071.1</v>
      </c>
      <c r="AU655" s="35">
        <v>1183506</v>
      </c>
      <c r="AV655" s="35">
        <v>1183506</v>
      </c>
      <c r="AW655" s="35">
        <v>1183506</v>
      </c>
      <c r="AX655" s="35">
        <v>1183506</v>
      </c>
      <c r="AY655" s="35">
        <v>1183506</v>
      </c>
      <c r="AZ655" s="35">
        <v>1183506</v>
      </c>
      <c r="BA655" s="35">
        <v>1183506</v>
      </c>
      <c r="BB655" s="35">
        <v>1183506</v>
      </c>
      <c r="BC655" s="35">
        <v>1183506</v>
      </c>
      <c r="BD655" s="35">
        <v>1183506</v>
      </c>
      <c r="BE655" s="34"/>
    </row>
    <row r="656" spans="1:57" x14ac:dyDescent="0.25">
      <c r="A656" s="35" t="s">
        <v>303</v>
      </c>
      <c r="B656" s="35">
        <v>13836</v>
      </c>
      <c r="C656" s="35">
        <v>0</v>
      </c>
      <c r="D656" s="35">
        <v>0</v>
      </c>
      <c r="E656" s="35">
        <v>0</v>
      </c>
      <c r="F656" s="35">
        <v>0</v>
      </c>
      <c r="G656" s="35">
        <v>0</v>
      </c>
      <c r="H656" s="35">
        <v>0</v>
      </c>
      <c r="I656" s="35">
        <v>0</v>
      </c>
      <c r="J656" s="35">
        <v>0</v>
      </c>
      <c r="K656" s="35">
        <v>0</v>
      </c>
      <c r="L656" s="35">
        <v>0</v>
      </c>
      <c r="M656" s="35" t="s">
        <v>829</v>
      </c>
      <c r="N656" s="35" t="s">
        <v>830</v>
      </c>
      <c r="O656" s="35" t="s">
        <v>2</v>
      </c>
      <c r="P656" s="35">
        <v>13836</v>
      </c>
      <c r="Q656" s="35">
        <v>800000</v>
      </c>
      <c r="R656" s="35">
        <v>28133.48</v>
      </c>
      <c r="S656" s="35">
        <v>10108138</v>
      </c>
      <c r="T656" s="35">
        <v>5729355</v>
      </c>
      <c r="U656" s="35">
        <v>4378782</v>
      </c>
      <c r="V656" s="35">
        <v>0.43319400000000002</v>
      </c>
      <c r="W656" s="35">
        <v>4013123</v>
      </c>
      <c r="X656" s="35">
        <v>2423338</v>
      </c>
      <c r="Y656" s="35">
        <v>1589785</v>
      </c>
      <c r="Z656" s="35">
        <v>0.39614700000000003</v>
      </c>
      <c r="AA656" s="35">
        <v>8101585</v>
      </c>
      <c r="AB656" s="35">
        <v>3890385</v>
      </c>
      <c r="AC656" s="35">
        <v>4211200</v>
      </c>
      <c r="AD656" s="35">
        <v>0.51980000000000004</v>
      </c>
      <c r="AE656" s="35">
        <v>2660645</v>
      </c>
      <c r="AF656" s="35">
        <v>1276496</v>
      </c>
      <c r="AG656" s="35">
        <v>1384149</v>
      </c>
      <c r="AH656" s="35">
        <v>0.520231</v>
      </c>
      <c r="AI656" s="35">
        <v>1318313</v>
      </c>
      <c r="AJ656" s="35">
        <v>1112677</v>
      </c>
      <c r="AK656" s="35">
        <v>2660645</v>
      </c>
      <c r="AL656" s="35">
        <v>2660645</v>
      </c>
      <c r="AM656" s="35">
        <v>2660645</v>
      </c>
      <c r="AN656" s="35">
        <v>2660645</v>
      </c>
      <c r="AO656" s="35">
        <v>2660645</v>
      </c>
      <c r="AP656" s="35">
        <v>2660645</v>
      </c>
      <c r="AQ656" s="35">
        <v>2660645</v>
      </c>
      <c r="AR656" s="35">
        <v>2660645</v>
      </c>
      <c r="AS656" s="35">
        <v>2660645</v>
      </c>
      <c r="AT656" s="35">
        <v>2660645</v>
      </c>
      <c r="AU656" s="35">
        <v>8101585</v>
      </c>
      <c r="AV656" s="35">
        <v>8101585</v>
      </c>
      <c r="AW656" s="35">
        <v>8101585</v>
      </c>
      <c r="AX656" s="35">
        <v>8101585</v>
      </c>
      <c r="AY656" s="35">
        <v>8101585</v>
      </c>
      <c r="AZ656" s="35">
        <v>8101585</v>
      </c>
      <c r="BA656" s="35">
        <v>8101585</v>
      </c>
      <c r="BB656" s="35">
        <v>8101585</v>
      </c>
      <c r="BC656" s="35">
        <v>8101585</v>
      </c>
      <c r="BD656" s="35">
        <v>8101585</v>
      </c>
      <c r="BE656" s="34"/>
    </row>
    <row r="657" spans="1:57" x14ac:dyDescent="0.25">
      <c r="A657" s="35" t="s">
        <v>235</v>
      </c>
      <c r="B657" s="35">
        <v>13840</v>
      </c>
      <c r="C657" s="35">
        <v>0</v>
      </c>
      <c r="D657" s="35">
        <v>0</v>
      </c>
      <c r="E657" s="35">
        <v>0</v>
      </c>
      <c r="F657" s="35">
        <v>0</v>
      </c>
      <c r="G657" s="35">
        <v>0</v>
      </c>
      <c r="H657" s="35">
        <v>0</v>
      </c>
      <c r="I657" s="35">
        <v>0</v>
      </c>
      <c r="J657" s="35">
        <v>0</v>
      </c>
      <c r="K657" s="35">
        <v>0</v>
      </c>
      <c r="L657" s="35">
        <v>0</v>
      </c>
      <c r="M657" s="35" t="s">
        <v>829</v>
      </c>
      <c r="N657" s="35" t="s">
        <v>830</v>
      </c>
      <c r="O657" s="35" t="s">
        <v>2</v>
      </c>
      <c r="P657" s="35">
        <v>13840</v>
      </c>
      <c r="Q657" s="35">
        <v>800000</v>
      </c>
      <c r="R657" s="35">
        <v>75022.61</v>
      </c>
      <c r="S657" s="35">
        <v>13679721</v>
      </c>
      <c r="T657" s="35">
        <v>5253989</v>
      </c>
      <c r="U657" s="35">
        <v>8425732</v>
      </c>
      <c r="V657" s="35">
        <v>0.61592899999999995</v>
      </c>
      <c r="W657" s="35">
        <v>11142201</v>
      </c>
      <c r="X657" s="35">
        <v>2409418</v>
      </c>
      <c r="Y657" s="35">
        <v>8732784</v>
      </c>
      <c r="Z657" s="35">
        <v>0.78375700000000004</v>
      </c>
      <c r="AA657" s="35">
        <v>5622988</v>
      </c>
      <c r="AB657" s="35">
        <v>1508682</v>
      </c>
      <c r="AC657" s="35">
        <v>4114306</v>
      </c>
      <c r="AD657" s="35">
        <v>0.73169399999999996</v>
      </c>
      <c r="AE657" s="35">
        <v>3628357</v>
      </c>
      <c r="AF657" s="35">
        <v>880638.5</v>
      </c>
      <c r="AG657" s="35">
        <v>2747718</v>
      </c>
      <c r="AH657" s="35">
        <v>0.75729000000000002</v>
      </c>
      <c r="AI657" s="35">
        <v>7973232</v>
      </c>
      <c r="AJ657" s="35">
        <v>1988167</v>
      </c>
      <c r="AK657" s="35">
        <v>3628357</v>
      </c>
      <c r="AL657" s="35">
        <v>3628357</v>
      </c>
      <c r="AM657" s="35">
        <v>3628357</v>
      </c>
      <c r="AN657" s="35">
        <v>3628357</v>
      </c>
      <c r="AO657" s="35">
        <v>3628357</v>
      </c>
      <c r="AP657" s="35">
        <v>3628357</v>
      </c>
      <c r="AQ657" s="35">
        <v>3628357</v>
      </c>
      <c r="AR657" s="35">
        <v>3628357</v>
      </c>
      <c r="AS657" s="35">
        <v>3628357</v>
      </c>
      <c r="AT657" s="35">
        <v>3628357</v>
      </c>
      <c r="AU657" s="35">
        <v>5622988</v>
      </c>
      <c r="AV657" s="35">
        <v>5622988</v>
      </c>
      <c r="AW657" s="35">
        <v>5622988</v>
      </c>
      <c r="AX657" s="35">
        <v>5622988</v>
      </c>
      <c r="AY657" s="35">
        <v>5622988</v>
      </c>
      <c r="AZ657" s="35">
        <v>5622988</v>
      </c>
      <c r="BA657" s="35">
        <v>5622988</v>
      </c>
      <c r="BB657" s="35">
        <v>5622988</v>
      </c>
      <c r="BC657" s="35">
        <v>5622988</v>
      </c>
      <c r="BD657" s="35">
        <v>5622988</v>
      </c>
      <c r="BE657" s="34"/>
    </row>
    <row r="658" spans="1:57" x14ac:dyDescent="0.25">
      <c r="A658" s="35" t="s">
        <v>759</v>
      </c>
      <c r="B658" s="35">
        <v>13844</v>
      </c>
      <c r="C658" s="35">
        <v>0</v>
      </c>
      <c r="D658" s="35">
        <v>0</v>
      </c>
      <c r="E658" s="35">
        <v>0</v>
      </c>
      <c r="F658" s="35">
        <v>0</v>
      </c>
      <c r="G658" s="35">
        <v>0</v>
      </c>
      <c r="H658" s="35">
        <v>0</v>
      </c>
      <c r="I658" s="35">
        <v>0</v>
      </c>
      <c r="J658" s="35">
        <v>0</v>
      </c>
      <c r="K658" s="35">
        <v>0</v>
      </c>
      <c r="L658" s="35">
        <v>0</v>
      </c>
      <c r="M658" s="35" t="s">
        <v>829</v>
      </c>
      <c r="N658" s="35" t="s">
        <v>830</v>
      </c>
      <c r="O658" s="35" t="s">
        <v>2</v>
      </c>
      <c r="P658" s="35">
        <v>13844</v>
      </c>
      <c r="Q658" s="35">
        <v>800000</v>
      </c>
      <c r="R658" s="35">
        <v>28133.48</v>
      </c>
      <c r="S658" s="35">
        <v>2318962</v>
      </c>
      <c r="T658" s="35">
        <v>2152082</v>
      </c>
      <c r="U658" s="35">
        <v>166880.1</v>
      </c>
      <c r="V658" s="35">
        <v>7.1962999999999999E-2</v>
      </c>
      <c r="W658" s="35">
        <v>2512446</v>
      </c>
      <c r="X658" s="35">
        <v>2010676</v>
      </c>
      <c r="Y658" s="35">
        <v>501770.5</v>
      </c>
      <c r="Z658" s="35">
        <v>0.199714</v>
      </c>
      <c r="AA658" s="35">
        <v>768825.4</v>
      </c>
      <c r="AB658" s="35">
        <v>768825.4</v>
      </c>
      <c r="AC658" s="35">
        <v>0</v>
      </c>
      <c r="AD658" s="35">
        <v>0</v>
      </c>
      <c r="AE658" s="35">
        <v>624310.69999999995</v>
      </c>
      <c r="AF658" s="35">
        <v>624310.69999999995</v>
      </c>
      <c r="AG658" s="35">
        <v>0</v>
      </c>
      <c r="AH658" s="35">
        <v>0</v>
      </c>
      <c r="AI658" s="35">
        <v>228947</v>
      </c>
      <c r="AJ658" s="35">
        <v>-272823</v>
      </c>
      <c r="AK658" s="35">
        <v>624310.69999999995</v>
      </c>
      <c r="AL658" s="35">
        <v>624310.69999999995</v>
      </c>
      <c r="AM658" s="35">
        <v>624310.69999999995</v>
      </c>
      <c r="AN658" s="35">
        <v>624310.69999999995</v>
      </c>
      <c r="AO658" s="35">
        <v>624310.69999999995</v>
      </c>
      <c r="AP658" s="35">
        <v>624310.69999999995</v>
      </c>
      <c r="AQ658" s="35">
        <v>624310.69999999995</v>
      </c>
      <c r="AR658" s="35">
        <v>624310.69999999995</v>
      </c>
      <c r="AS658" s="35">
        <v>624310.69999999995</v>
      </c>
      <c r="AT658" s="35">
        <v>624310.69999999995</v>
      </c>
      <c r="AU658" s="35">
        <v>768825.4</v>
      </c>
      <c r="AV658" s="35">
        <v>768825.4</v>
      </c>
      <c r="AW658" s="35">
        <v>768825.4</v>
      </c>
      <c r="AX658" s="35">
        <v>768825.4</v>
      </c>
      <c r="AY658" s="35">
        <v>768825.4</v>
      </c>
      <c r="AZ658" s="35">
        <v>768825.4</v>
      </c>
      <c r="BA658" s="35">
        <v>768825.4</v>
      </c>
      <c r="BB658" s="35">
        <v>768825.4</v>
      </c>
      <c r="BC658" s="35">
        <v>768825.4</v>
      </c>
      <c r="BD658" s="35">
        <v>768825.4</v>
      </c>
      <c r="BE658" s="34"/>
    </row>
    <row r="659" spans="1:57" x14ac:dyDescent="0.25">
      <c r="A659" s="35" t="s">
        <v>888</v>
      </c>
      <c r="B659" s="35">
        <v>13845</v>
      </c>
      <c r="C659" s="35">
        <v>0</v>
      </c>
      <c r="D659" s="35">
        <v>0</v>
      </c>
      <c r="E659" s="35">
        <v>0</v>
      </c>
      <c r="F659" s="35">
        <v>0</v>
      </c>
      <c r="G659" s="35">
        <v>0</v>
      </c>
      <c r="H659" s="35">
        <v>0</v>
      </c>
      <c r="I659" s="35">
        <v>0</v>
      </c>
      <c r="J659" s="35">
        <v>0</v>
      </c>
      <c r="K659" s="35">
        <v>0</v>
      </c>
      <c r="L659" s="35">
        <v>0</v>
      </c>
      <c r="M659" s="35" t="s">
        <v>829</v>
      </c>
      <c r="N659" s="35" t="s">
        <v>830</v>
      </c>
      <c r="O659" s="35" t="s">
        <v>2</v>
      </c>
      <c r="P659" s="35">
        <v>13845</v>
      </c>
      <c r="Q659" s="35">
        <v>800000</v>
      </c>
      <c r="R659" s="35">
        <v>28133.48</v>
      </c>
      <c r="S659" s="35">
        <v>10600.48</v>
      </c>
      <c r="T659" s="35">
        <v>10600.48</v>
      </c>
      <c r="U659" s="35">
        <v>0</v>
      </c>
      <c r="V659" s="35">
        <v>0</v>
      </c>
      <c r="W659" s="35">
        <v>326.45479999999998</v>
      </c>
      <c r="X659" s="35">
        <v>326.45479999999998</v>
      </c>
      <c r="Y659" s="35">
        <v>0</v>
      </c>
      <c r="Z659" s="35">
        <v>0</v>
      </c>
      <c r="AA659" s="35">
        <v>0</v>
      </c>
      <c r="AB659" s="35">
        <v>0</v>
      </c>
      <c r="AC659" s="35">
        <v>0</v>
      </c>
      <c r="AD659" s="35">
        <v>0</v>
      </c>
      <c r="AE659" s="35">
        <v>0</v>
      </c>
      <c r="AF659" s="35">
        <v>0</v>
      </c>
      <c r="AG659" s="35">
        <v>0</v>
      </c>
      <c r="AH659" s="35">
        <v>0</v>
      </c>
      <c r="AI659" s="35">
        <v>-137693</v>
      </c>
      <c r="AJ659" s="35">
        <v>-137693</v>
      </c>
      <c r="AK659" s="35">
        <v>0</v>
      </c>
      <c r="AL659" s="35">
        <v>0</v>
      </c>
      <c r="AM659" s="35">
        <v>0</v>
      </c>
      <c r="AN659" s="35">
        <v>0</v>
      </c>
      <c r="AO659" s="35">
        <v>0</v>
      </c>
      <c r="AP659" s="35">
        <v>0</v>
      </c>
      <c r="AQ659" s="35">
        <v>0</v>
      </c>
      <c r="AR659" s="35">
        <v>0</v>
      </c>
      <c r="AS659" s="35">
        <v>0</v>
      </c>
      <c r="AT659" s="35">
        <v>0</v>
      </c>
      <c r="AU659" s="35">
        <v>0</v>
      </c>
      <c r="AV659" s="35">
        <v>0</v>
      </c>
      <c r="AW659" s="35">
        <v>0</v>
      </c>
      <c r="AX659" s="35">
        <v>0</v>
      </c>
      <c r="AY659" s="35">
        <v>0</v>
      </c>
      <c r="AZ659" s="35">
        <v>0</v>
      </c>
      <c r="BA659" s="35">
        <v>0</v>
      </c>
      <c r="BB659" s="35">
        <v>0</v>
      </c>
      <c r="BC659" s="35">
        <v>0</v>
      </c>
      <c r="BD659" s="35">
        <v>0</v>
      </c>
      <c r="BE659" s="34"/>
    </row>
    <row r="660" spans="1:57" x14ac:dyDescent="0.25">
      <c r="A660" s="35" t="s">
        <v>176</v>
      </c>
      <c r="B660" s="35">
        <v>13854</v>
      </c>
      <c r="C660" s="35">
        <v>0</v>
      </c>
      <c r="D660" s="35">
        <v>0</v>
      </c>
      <c r="E660" s="35">
        <v>0</v>
      </c>
      <c r="F660" s="35">
        <v>0</v>
      </c>
      <c r="G660" s="35">
        <v>0</v>
      </c>
      <c r="H660" s="35">
        <v>0</v>
      </c>
      <c r="I660" s="35">
        <v>0</v>
      </c>
      <c r="J660" s="35">
        <v>0</v>
      </c>
      <c r="K660" s="35">
        <v>0</v>
      </c>
      <c r="L660" s="35">
        <v>0</v>
      </c>
      <c r="M660" s="35" t="s">
        <v>829</v>
      </c>
      <c r="N660" s="35" t="s">
        <v>830</v>
      </c>
      <c r="O660" s="35" t="s">
        <v>2</v>
      </c>
      <c r="P660" s="35">
        <v>13854</v>
      </c>
      <c r="Q660" s="35">
        <v>800000</v>
      </c>
      <c r="R660" s="35">
        <v>75022.61</v>
      </c>
      <c r="S660" s="35">
        <v>28546426</v>
      </c>
      <c r="T660" s="35">
        <v>10037765</v>
      </c>
      <c r="U660" s="35">
        <v>18508661</v>
      </c>
      <c r="V660" s="35">
        <v>0.64837100000000003</v>
      </c>
      <c r="W660" s="35">
        <v>17479352</v>
      </c>
      <c r="X660" s="35">
        <v>4274810</v>
      </c>
      <c r="Y660" s="35">
        <v>13204542</v>
      </c>
      <c r="Z660" s="35">
        <v>0.75543700000000003</v>
      </c>
      <c r="AA660" s="35">
        <v>14410142</v>
      </c>
      <c r="AB660" s="35">
        <v>3748497</v>
      </c>
      <c r="AC660" s="35">
        <v>10661645</v>
      </c>
      <c r="AD660" s="35">
        <v>0.73987099999999995</v>
      </c>
      <c r="AE660" s="35">
        <v>6593965</v>
      </c>
      <c r="AF660" s="35">
        <v>1335081</v>
      </c>
      <c r="AG660" s="35">
        <v>5258885</v>
      </c>
      <c r="AH660" s="35">
        <v>0.79752999999999996</v>
      </c>
      <c r="AI660" s="35">
        <v>12447692</v>
      </c>
      <c r="AJ660" s="35">
        <v>4502035</v>
      </c>
      <c r="AK660" s="35">
        <v>6593965</v>
      </c>
      <c r="AL660" s="35">
        <v>6593965</v>
      </c>
      <c r="AM660" s="35">
        <v>6593965</v>
      </c>
      <c r="AN660" s="35">
        <v>6593965</v>
      </c>
      <c r="AO660" s="35">
        <v>6593965</v>
      </c>
      <c r="AP660" s="35">
        <v>6593965</v>
      </c>
      <c r="AQ660" s="35">
        <v>6593965</v>
      </c>
      <c r="AR660" s="35">
        <v>6593965</v>
      </c>
      <c r="AS660" s="35">
        <v>6593965</v>
      </c>
      <c r="AT660" s="35">
        <v>6593965</v>
      </c>
      <c r="AU660" s="35">
        <v>14410142</v>
      </c>
      <c r="AV660" s="35">
        <v>14410142</v>
      </c>
      <c r="AW660" s="35">
        <v>14410142</v>
      </c>
      <c r="AX660" s="35">
        <v>14410142</v>
      </c>
      <c r="AY660" s="35">
        <v>14410142</v>
      </c>
      <c r="AZ660" s="35">
        <v>14410142</v>
      </c>
      <c r="BA660" s="35">
        <v>14410142</v>
      </c>
      <c r="BB660" s="35">
        <v>14410142</v>
      </c>
      <c r="BC660" s="35">
        <v>14410142</v>
      </c>
      <c r="BD660" s="35">
        <v>14410142</v>
      </c>
      <c r="BE660" s="34"/>
    </row>
    <row r="661" spans="1:57" x14ac:dyDescent="0.25">
      <c r="A661" s="35" t="s">
        <v>889</v>
      </c>
      <c r="B661" s="35">
        <v>13858</v>
      </c>
      <c r="C661" s="35">
        <v>0</v>
      </c>
      <c r="D661" s="35">
        <v>0</v>
      </c>
      <c r="E661" s="35">
        <v>0</v>
      </c>
      <c r="F661" s="35">
        <v>0</v>
      </c>
      <c r="G661" s="35">
        <v>0</v>
      </c>
      <c r="H661" s="35">
        <v>0</v>
      </c>
      <c r="I661" s="35">
        <v>0</v>
      </c>
      <c r="J661" s="35">
        <v>0</v>
      </c>
      <c r="K661" s="35">
        <v>0</v>
      </c>
      <c r="L661" s="35">
        <v>0</v>
      </c>
      <c r="M661" s="35" t="s">
        <v>829</v>
      </c>
      <c r="N661" s="35" t="s">
        <v>830</v>
      </c>
      <c r="O661" s="35" t="s">
        <v>2</v>
      </c>
      <c r="P661" s="35">
        <v>13858</v>
      </c>
      <c r="Q661" s="35">
        <v>800000</v>
      </c>
      <c r="R661" s="35">
        <v>28133.48</v>
      </c>
      <c r="S661" s="35">
        <v>1301.2280000000001</v>
      </c>
      <c r="T661" s="35">
        <v>1301.2280000000001</v>
      </c>
      <c r="U661" s="35">
        <v>0</v>
      </c>
      <c r="V661" s="35">
        <v>0</v>
      </c>
      <c r="W661" s="35">
        <v>822.44970000000001</v>
      </c>
      <c r="X661" s="35">
        <v>822.44970000000001</v>
      </c>
      <c r="Y661" s="35">
        <v>0</v>
      </c>
      <c r="Z661" s="35">
        <v>0</v>
      </c>
      <c r="AA661" s="35">
        <v>0</v>
      </c>
      <c r="AB661" s="35">
        <v>0</v>
      </c>
      <c r="AC661" s="35">
        <v>0</v>
      </c>
      <c r="AD661" s="35">
        <v>0</v>
      </c>
      <c r="AE661" s="35">
        <v>0</v>
      </c>
      <c r="AF661" s="35">
        <v>0</v>
      </c>
      <c r="AG661" s="35">
        <v>0</v>
      </c>
      <c r="AH661" s="35">
        <v>0</v>
      </c>
      <c r="AI661" s="35">
        <v>-137693</v>
      </c>
      <c r="AJ661" s="35">
        <v>-137693</v>
      </c>
      <c r="AK661" s="35">
        <v>0</v>
      </c>
      <c r="AL661" s="35">
        <v>0</v>
      </c>
      <c r="AM661" s="35">
        <v>0</v>
      </c>
      <c r="AN661" s="35">
        <v>0</v>
      </c>
      <c r="AO661" s="35">
        <v>0</v>
      </c>
      <c r="AP661" s="35">
        <v>0</v>
      </c>
      <c r="AQ661" s="35">
        <v>0</v>
      </c>
      <c r="AR661" s="35">
        <v>0</v>
      </c>
      <c r="AS661" s="35">
        <v>0</v>
      </c>
      <c r="AT661" s="35">
        <v>0</v>
      </c>
      <c r="AU661" s="35">
        <v>0</v>
      </c>
      <c r="AV661" s="35">
        <v>0</v>
      </c>
      <c r="AW661" s="35">
        <v>0</v>
      </c>
      <c r="AX661" s="35">
        <v>0</v>
      </c>
      <c r="AY661" s="35">
        <v>0</v>
      </c>
      <c r="AZ661" s="35">
        <v>0</v>
      </c>
      <c r="BA661" s="35">
        <v>0</v>
      </c>
      <c r="BB661" s="35">
        <v>0</v>
      </c>
      <c r="BC661" s="35">
        <v>0</v>
      </c>
      <c r="BD661" s="35">
        <v>0</v>
      </c>
      <c r="BE661" s="34"/>
    </row>
    <row r="662" spans="1:57" x14ac:dyDescent="0.25">
      <c r="A662" s="35" t="s">
        <v>762</v>
      </c>
      <c r="B662" s="35">
        <v>13864</v>
      </c>
      <c r="C662" s="35">
        <v>0</v>
      </c>
      <c r="D662" s="35">
        <v>0</v>
      </c>
      <c r="E662" s="35">
        <v>0</v>
      </c>
      <c r="F662" s="35">
        <v>0</v>
      </c>
      <c r="G662" s="35">
        <v>0</v>
      </c>
      <c r="H662" s="35">
        <v>0</v>
      </c>
      <c r="I662" s="35">
        <v>0</v>
      </c>
      <c r="J662" s="35">
        <v>0</v>
      </c>
      <c r="K662" s="35">
        <v>0</v>
      </c>
      <c r="L662" s="35">
        <v>0</v>
      </c>
      <c r="M662" s="35" t="s">
        <v>829</v>
      </c>
      <c r="N662" s="35" t="s">
        <v>830</v>
      </c>
      <c r="O662" s="35" t="s">
        <v>2</v>
      </c>
      <c r="P662" s="35">
        <v>13864</v>
      </c>
      <c r="Q662" s="35">
        <v>800000</v>
      </c>
      <c r="R662" s="35">
        <v>28133.48</v>
      </c>
      <c r="S662" s="35">
        <v>2217181</v>
      </c>
      <c r="T662" s="35">
        <v>2066530</v>
      </c>
      <c r="U662" s="35">
        <v>150651.70000000001</v>
      </c>
      <c r="V662" s="35">
        <v>6.7946999999999994E-2</v>
      </c>
      <c r="W662" s="35">
        <v>4726624</v>
      </c>
      <c r="X662" s="35">
        <v>4042690</v>
      </c>
      <c r="Y662" s="35">
        <v>683934</v>
      </c>
      <c r="Z662" s="35">
        <v>0.14469799999999999</v>
      </c>
      <c r="AA662" s="35">
        <v>563536.6</v>
      </c>
      <c r="AB662" s="35">
        <v>563536.6</v>
      </c>
      <c r="AC662" s="35">
        <v>0</v>
      </c>
      <c r="AD662" s="35">
        <v>0</v>
      </c>
      <c r="AE662" s="35">
        <v>103041.5</v>
      </c>
      <c r="AF662" s="35">
        <v>103041.5</v>
      </c>
      <c r="AG662" s="35">
        <v>0</v>
      </c>
      <c r="AH662" s="35">
        <v>0</v>
      </c>
      <c r="AI662" s="35">
        <v>511097.59999999998</v>
      </c>
      <c r="AJ662" s="35">
        <v>-172836</v>
      </c>
      <c r="AK662" s="35">
        <v>103041.5</v>
      </c>
      <c r="AL662" s="35">
        <v>103041.5</v>
      </c>
      <c r="AM662" s="35">
        <v>103041.5</v>
      </c>
      <c r="AN662" s="35">
        <v>103041.5</v>
      </c>
      <c r="AO662" s="35">
        <v>103041.5</v>
      </c>
      <c r="AP662" s="35">
        <v>103041.5</v>
      </c>
      <c r="AQ662" s="35">
        <v>103041.5</v>
      </c>
      <c r="AR662" s="35">
        <v>103041.5</v>
      </c>
      <c r="AS662" s="35">
        <v>103041.5</v>
      </c>
      <c r="AT662" s="35">
        <v>103041.5</v>
      </c>
      <c r="AU662" s="35">
        <v>563536.6</v>
      </c>
      <c r="AV662" s="35">
        <v>563536.6</v>
      </c>
      <c r="AW662" s="35">
        <v>563536.6</v>
      </c>
      <c r="AX662" s="35">
        <v>563536.6</v>
      </c>
      <c r="AY662" s="35">
        <v>563536.6</v>
      </c>
      <c r="AZ662" s="35">
        <v>563536.6</v>
      </c>
      <c r="BA662" s="35">
        <v>563536.6</v>
      </c>
      <c r="BB662" s="35">
        <v>563536.6</v>
      </c>
      <c r="BC662" s="35">
        <v>563536.6</v>
      </c>
      <c r="BD662" s="35">
        <v>563536.6</v>
      </c>
      <c r="BE662" s="34"/>
    </row>
    <row r="663" spans="1:57" x14ac:dyDescent="0.25">
      <c r="A663" s="35" t="s">
        <v>763</v>
      </c>
      <c r="B663" s="35">
        <v>13865</v>
      </c>
      <c r="C663" s="35">
        <v>0</v>
      </c>
      <c r="D663" s="35">
        <v>0</v>
      </c>
      <c r="E663" s="35">
        <v>0</v>
      </c>
      <c r="F663" s="35">
        <v>0</v>
      </c>
      <c r="G663" s="35">
        <v>0</v>
      </c>
      <c r="H663" s="35">
        <v>0</v>
      </c>
      <c r="I663" s="35">
        <v>0</v>
      </c>
      <c r="J663" s="35">
        <v>0</v>
      </c>
      <c r="K663" s="35">
        <v>0</v>
      </c>
      <c r="L663" s="35">
        <v>0</v>
      </c>
      <c r="M663" s="35" t="s">
        <v>829</v>
      </c>
      <c r="N663" s="35" t="s">
        <v>830</v>
      </c>
      <c r="O663" s="35" t="s">
        <v>2</v>
      </c>
      <c r="P663" s="35">
        <v>13865</v>
      </c>
      <c r="Q663" s="35">
        <v>800000</v>
      </c>
      <c r="R663" s="35">
        <v>65644.78</v>
      </c>
      <c r="S663" s="35">
        <v>6140067</v>
      </c>
      <c r="T663" s="35">
        <v>2794994</v>
      </c>
      <c r="U663" s="35">
        <v>3345074</v>
      </c>
      <c r="V663" s="35">
        <v>0.544794</v>
      </c>
      <c r="W663" s="35">
        <v>5411141</v>
      </c>
      <c r="X663" s="35">
        <v>1566603</v>
      </c>
      <c r="Y663" s="35">
        <v>3844538</v>
      </c>
      <c r="Z663" s="35">
        <v>0.71048599999999995</v>
      </c>
      <c r="AA663" s="35">
        <v>55978.55</v>
      </c>
      <c r="AB663" s="35">
        <v>55978.55</v>
      </c>
      <c r="AC663" s="35">
        <v>0</v>
      </c>
      <c r="AD663" s="35">
        <v>0</v>
      </c>
      <c r="AE663" s="35">
        <v>1229.1969999999999</v>
      </c>
      <c r="AF663" s="35">
        <v>1229.1969999999999</v>
      </c>
      <c r="AG663" s="35">
        <v>0</v>
      </c>
      <c r="AH663" s="35">
        <v>0</v>
      </c>
      <c r="AI663" s="35">
        <v>3181065</v>
      </c>
      <c r="AJ663" s="35">
        <v>-663474</v>
      </c>
      <c r="AK663" s="35">
        <v>1229.1969999999999</v>
      </c>
      <c r="AL663" s="35">
        <v>1229.1969999999999</v>
      </c>
      <c r="AM663" s="35">
        <v>1229.1969999999999</v>
      </c>
      <c r="AN663" s="35">
        <v>1229.1969999999999</v>
      </c>
      <c r="AO663" s="35">
        <v>1229.1969999999999</v>
      </c>
      <c r="AP663" s="35">
        <v>1229.1969999999999</v>
      </c>
      <c r="AQ663" s="35">
        <v>1229.1969999999999</v>
      </c>
      <c r="AR663" s="35">
        <v>1229.1969999999999</v>
      </c>
      <c r="AS663" s="35">
        <v>1229.1969999999999</v>
      </c>
      <c r="AT663" s="35">
        <v>1229.1969999999999</v>
      </c>
      <c r="AU663" s="35">
        <v>55978.55</v>
      </c>
      <c r="AV663" s="35">
        <v>55978.55</v>
      </c>
      <c r="AW663" s="35">
        <v>55978.55</v>
      </c>
      <c r="AX663" s="35">
        <v>55978.55</v>
      </c>
      <c r="AY663" s="35">
        <v>55978.55</v>
      </c>
      <c r="AZ663" s="35">
        <v>55978.55</v>
      </c>
      <c r="BA663" s="35">
        <v>55978.55</v>
      </c>
      <c r="BB663" s="35">
        <v>55978.55</v>
      </c>
      <c r="BC663" s="35">
        <v>55978.55</v>
      </c>
      <c r="BD663" s="35">
        <v>55978.55</v>
      </c>
      <c r="BE663" s="34"/>
    </row>
    <row r="664" spans="1:57" x14ac:dyDescent="0.25">
      <c r="A664" s="35" t="s">
        <v>573</v>
      </c>
      <c r="B664" s="35">
        <v>13866</v>
      </c>
      <c r="C664" s="35">
        <v>0</v>
      </c>
      <c r="D664" s="35">
        <v>0</v>
      </c>
      <c r="E664" s="35">
        <v>0</v>
      </c>
      <c r="F664" s="35">
        <v>0</v>
      </c>
      <c r="G664" s="35">
        <v>0</v>
      </c>
      <c r="H664" s="35">
        <v>0</v>
      </c>
      <c r="I664" s="35">
        <v>0</v>
      </c>
      <c r="J664" s="35">
        <v>0</v>
      </c>
      <c r="K664" s="35">
        <v>0</v>
      </c>
      <c r="L664" s="35">
        <v>0</v>
      </c>
      <c r="M664" s="35" t="s">
        <v>829</v>
      </c>
      <c r="N664" s="35" t="s">
        <v>830</v>
      </c>
      <c r="O664" s="35" t="s">
        <v>2</v>
      </c>
      <c r="P664" s="35">
        <v>13866</v>
      </c>
      <c r="Q664" s="35">
        <v>800000</v>
      </c>
      <c r="R664" s="35">
        <v>28133.48</v>
      </c>
      <c r="S664" s="35">
        <v>1670977</v>
      </c>
      <c r="T664" s="35">
        <v>1416937</v>
      </c>
      <c r="U664" s="35">
        <v>254039.6</v>
      </c>
      <c r="V664" s="35">
        <v>0.152031</v>
      </c>
      <c r="W664" s="35">
        <v>2792600</v>
      </c>
      <c r="X664" s="35">
        <v>2000757</v>
      </c>
      <c r="Y664" s="35">
        <v>791843.4</v>
      </c>
      <c r="Z664" s="35">
        <v>0.283551</v>
      </c>
      <c r="AA664" s="35">
        <v>165755.1</v>
      </c>
      <c r="AB664" s="35">
        <v>150925.79999999999</v>
      </c>
      <c r="AC664" s="35">
        <v>14829.3</v>
      </c>
      <c r="AD664" s="35">
        <v>8.9465000000000003E-2</v>
      </c>
      <c r="AE664" s="35">
        <v>184855.8</v>
      </c>
      <c r="AF664" s="35">
        <v>157716</v>
      </c>
      <c r="AG664" s="35">
        <v>27139.79</v>
      </c>
      <c r="AH664" s="35">
        <v>0.146816</v>
      </c>
      <c r="AI664" s="35">
        <v>607843</v>
      </c>
      <c r="AJ664" s="35">
        <v>-156861</v>
      </c>
      <c r="AK664" s="35">
        <v>184855.8</v>
      </c>
      <c r="AL664" s="35">
        <v>184855.8</v>
      </c>
      <c r="AM664" s="35">
        <v>184855.8</v>
      </c>
      <c r="AN664" s="35">
        <v>184855.8</v>
      </c>
      <c r="AO664" s="35">
        <v>184855.8</v>
      </c>
      <c r="AP664" s="35">
        <v>184855.8</v>
      </c>
      <c r="AQ664" s="35">
        <v>184855.8</v>
      </c>
      <c r="AR664" s="35">
        <v>184855.8</v>
      </c>
      <c r="AS664" s="35">
        <v>184855.8</v>
      </c>
      <c r="AT664" s="35">
        <v>184855.8</v>
      </c>
      <c r="AU664" s="35">
        <v>165755.1</v>
      </c>
      <c r="AV664" s="35">
        <v>165755.1</v>
      </c>
      <c r="AW664" s="35">
        <v>165755.1</v>
      </c>
      <c r="AX664" s="35">
        <v>165755.1</v>
      </c>
      <c r="AY664" s="35">
        <v>165755.1</v>
      </c>
      <c r="AZ664" s="35">
        <v>165755.1</v>
      </c>
      <c r="BA664" s="35">
        <v>165755.1</v>
      </c>
      <c r="BB664" s="35">
        <v>165755.1</v>
      </c>
      <c r="BC664" s="35">
        <v>165755.1</v>
      </c>
      <c r="BD664" s="35">
        <v>165755.1</v>
      </c>
      <c r="BE664" s="34"/>
    </row>
    <row r="665" spans="1:57" x14ac:dyDescent="0.25">
      <c r="A665" s="35" t="s">
        <v>764</v>
      </c>
      <c r="B665" s="35">
        <v>13867</v>
      </c>
      <c r="C665" s="35">
        <v>0</v>
      </c>
      <c r="D665" s="35">
        <v>0</v>
      </c>
      <c r="E665" s="35">
        <v>0</v>
      </c>
      <c r="F665" s="35">
        <v>0</v>
      </c>
      <c r="G665" s="35">
        <v>0</v>
      </c>
      <c r="H665" s="35">
        <v>0</v>
      </c>
      <c r="I665" s="35">
        <v>0</v>
      </c>
      <c r="J665" s="35">
        <v>0</v>
      </c>
      <c r="K665" s="35">
        <v>0</v>
      </c>
      <c r="L665" s="35">
        <v>0</v>
      </c>
      <c r="M665" s="35" t="s">
        <v>829</v>
      </c>
      <c r="N665" s="35" t="s">
        <v>830</v>
      </c>
      <c r="O665" s="35" t="s">
        <v>2</v>
      </c>
      <c r="P665" s="35">
        <v>13867</v>
      </c>
      <c r="Q665" s="35">
        <v>800000</v>
      </c>
      <c r="R665" s="35">
        <v>28133.48</v>
      </c>
      <c r="S665" s="35">
        <v>1650958</v>
      </c>
      <c r="T665" s="35">
        <v>1525382</v>
      </c>
      <c r="U665" s="35">
        <v>125575.3</v>
      </c>
      <c r="V665" s="35">
        <v>7.6062000000000005E-2</v>
      </c>
      <c r="W665" s="35">
        <v>2312699</v>
      </c>
      <c r="X665" s="35">
        <v>2052093</v>
      </c>
      <c r="Y665" s="35">
        <v>260606</v>
      </c>
      <c r="Z665" s="35">
        <v>0.11268499999999999</v>
      </c>
      <c r="AA665" s="35">
        <v>937240.3</v>
      </c>
      <c r="AB665" s="35">
        <v>937240.3</v>
      </c>
      <c r="AC665" s="35">
        <v>0</v>
      </c>
      <c r="AD665" s="35">
        <v>0</v>
      </c>
      <c r="AE665" s="35">
        <v>13996.77</v>
      </c>
      <c r="AF665" s="35">
        <v>13996.77</v>
      </c>
      <c r="AG665" s="35">
        <v>0</v>
      </c>
      <c r="AH665" s="35">
        <v>0</v>
      </c>
      <c r="AI665" s="35">
        <v>122912.5</v>
      </c>
      <c r="AJ665" s="35">
        <v>-137693</v>
      </c>
      <c r="AK665" s="35">
        <v>13996.77</v>
      </c>
      <c r="AL665" s="35">
        <v>13996.77</v>
      </c>
      <c r="AM665" s="35">
        <v>13996.77</v>
      </c>
      <c r="AN665" s="35">
        <v>13996.77</v>
      </c>
      <c r="AO665" s="35">
        <v>13996.77</v>
      </c>
      <c r="AP665" s="35">
        <v>13996.77</v>
      </c>
      <c r="AQ665" s="35">
        <v>13996.77</v>
      </c>
      <c r="AR665" s="35">
        <v>13996.77</v>
      </c>
      <c r="AS665" s="35">
        <v>13996.77</v>
      </c>
      <c r="AT665" s="35">
        <v>13996.77</v>
      </c>
      <c r="AU665" s="35">
        <v>937240.3</v>
      </c>
      <c r="AV665" s="35">
        <v>937240.3</v>
      </c>
      <c r="AW665" s="35">
        <v>937240.3</v>
      </c>
      <c r="AX665" s="35">
        <v>937240.3</v>
      </c>
      <c r="AY665" s="35">
        <v>937240.3</v>
      </c>
      <c r="AZ665" s="35">
        <v>937240.3</v>
      </c>
      <c r="BA665" s="35">
        <v>937240.3</v>
      </c>
      <c r="BB665" s="35">
        <v>937240.3</v>
      </c>
      <c r="BC665" s="35">
        <v>937240.3</v>
      </c>
      <c r="BD665" s="35">
        <v>937240.3</v>
      </c>
      <c r="BE665" s="34"/>
    </row>
    <row r="666" spans="1:57" x14ac:dyDescent="0.25">
      <c r="A666" s="35" t="s">
        <v>569</v>
      </c>
      <c r="B666" s="35">
        <v>13869</v>
      </c>
      <c r="C666" s="35">
        <v>0</v>
      </c>
      <c r="D666" s="35">
        <v>0</v>
      </c>
      <c r="E666" s="35">
        <v>0</v>
      </c>
      <c r="F666" s="35">
        <v>0</v>
      </c>
      <c r="G666" s="35">
        <v>0</v>
      </c>
      <c r="H666" s="35">
        <v>0</v>
      </c>
      <c r="I666" s="35">
        <v>0</v>
      </c>
      <c r="J666" s="35">
        <v>0</v>
      </c>
      <c r="K666" s="35">
        <v>0</v>
      </c>
      <c r="L666" s="35">
        <v>0</v>
      </c>
      <c r="M666" s="35" t="s">
        <v>829</v>
      </c>
      <c r="N666" s="35" t="s">
        <v>830</v>
      </c>
      <c r="O666" s="35" t="s">
        <v>2</v>
      </c>
      <c r="P666" s="35">
        <v>13869</v>
      </c>
      <c r="Q666" s="35">
        <v>800000</v>
      </c>
      <c r="R666" s="35">
        <v>28133.48</v>
      </c>
      <c r="S666" s="35">
        <v>1777980</v>
      </c>
      <c r="T666" s="35">
        <v>1403131</v>
      </c>
      <c r="U666" s="35">
        <v>374849</v>
      </c>
      <c r="V666" s="35">
        <v>0.21082899999999999</v>
      </c>
      <c r="W666" s="35">
        <v>1009809</v>
      </c>
      <c r="X666" s="35">
        <v>610668.80000000005</v>
      </c>
      <c r="Y666" s="35">
        <v>399140.6</v>
      </c>
      <c r="Z666" s="35">
        <v>0.39526299999999998</v>
      </c>
      <c r="AA666" s="35">
        <v>22410.53</v>
      </c>
      <c r="AB666" s="35">
        <v>14239.47</v>
      </c>
      <c r="AC666" s="35">
        <v>8171.0529999999999</v>
      </c>
      <c r="AD666" s="35">
        <v>0.36460799999999999</v>
      </c>
      <c r="AE666" s="35">
        <v>66217.39</v>
      </c>
      <c r="AF666" s="35">
        <v>41612.97</v>
      </c>
      <c r="AG666" s="35">
        <v>24604.41</v>
      </c>
      <c r="AH666" s="35">
        <v>0.37157000000000001</v>
      </c>
      <c r="AI666" s="35">
        <v>180267.1</v>
      </c>
      <c r="AJ666" s="35">
        <v>-194269</v>
      </c>
      <c r="AK666" s="35">
        <v>66217.39</v>
      </c>
      <c r="AL666" s="35">
        <v>66217.39</v>
      </c>
      <c r="AM666" s="35">
        <v>66217.39</v>
      </c>
      <c r="AN666" s="35">
        <v>66217.39</v>
      </c>
      <c r="AO666" s="35">
        <v>66217.39</v>
      </c>
      <c r="AP666" s="35">
        <v>66217.39</v>
      </c>
      <c r="AQ666" s="35">
        <v>66217.39</v>
      </c>
      <c r="AR666" s="35">
        <v>66217.39</v>
      </c>
      <c r="AS666" s="35">
        <v>66217.39</v>
      </c>
      <c r="AT666" s="35">
        <v>66217.39</v>
      </c>
      <c r="AU666" s="35">
        <v>22410.53</v>
      </c>
      <c r="AV666" s="35">
        <v>22410.53</v>
      </c>
      <c r="AW666" s="35">
        <v>22410.53</v>
      </c>
      <c r="AX666" s="35">
        <v>22410.53</v>
      </c>
      <c r="AY666" s="35">
        <v>22410.53</v>
      </c>
      <c r="AZ666" s="35">
        <v>22410.53</v>
      </c>
      <c r="BA666" s="35">
        <v>22410.53</v>
      </c>
      <c r="BB666" s="35">
        <v>22410.53</v>
      </c>
      <c r="BC666" s="35">
        <v>22410.53</v>
      </c>
      <c r="BD666" s="35">
        <v>22410.53</v>
      </c>
      <c r="BE666" s="34"/>
    </row>
    <row r="667" spans="1:57" x14ac:dyDescent="0.25">
      <c r="A667" s="35" t="s">
        <v>890</v>
      </c>
      <c r="B667" s="35">
        <v>13881</v>
      </c>
      <c r="C667" s="35">
        <v>0</v>
      </c>
      <c r="D667" s="35">
        <v>0</v>
      </c>
      <c r="E667" s="35">
        <v>0</v>
      </c>
      <c r="F667" s="35">
        <v>0</v>
      </c>
      <c r="G667" s="35">
        <v>0</v>
      </c>
      <c r="H667" s="35">
        <v>0</v>
      </c>
      <c r="I667" s="35">
        <v>0</v>
      </c>
      <c r="J667" s="35">
        <v>0</v>
      </c>
      <c r="K667" s="35">
        <v>0</v>
      </c>
      <c r="L667" s="35">
        <v>0</v>
      </c>
      <c r="M667" s="35" t="s">
        <v>829</v>
      </c>
      <c r="N667" s="35" t="s">
        <v>830</v>
      </c>
      <c r="O667" s="35" t="s">
        <v>2</v>
      </c>
      <c r="P667" s="35">
        <v>13881</v>
      </c>
      <c r="Q667" s="35">
        <v>800000</v>
      </c>
      <c r="R667" s="35">
        <v>28133.48</v>
      </c>
      <c r="S667" s="35">
        <v>191098.2</v>
      </c>
      <c r="T667" s="35">
        <v>191098.2</v>
      </c>
      <c r="U667" s="35">
        <v>0</v>
      </c>
      <c r="V667" s="35">
        <v>0</v>
      </c>
      <c r="W667" s="35">
        <v>388160.2</v>
      </c>
      <c r="X667" s="35">
        <v>388160.2</v>
      </c>
      <c r="Y667" s="35">
        <v>0</v>
      </c>
      <c r="Z667" s="35">
        <v>0</v>
      </c>
      <c r="AA667" s="35">
        <v>0</v>
      </c>
      <c r="AB667" s="35">
        <v>0</v>
      </c>
      <c r="AC667" s="35">
        <v>0</v>
      </c>
      <c r="AD667" s="35">
        <v>0</v>
      </c>
      <c r="AE667" s="35">
        <v>0</v>
      </c>
      <c r="AF667" s="35">
        <v>0</v>
      </c>
      <c r="AG667" s="35">
        <v>0</v>
      </c>
      <c r="AH667" s="35">
        <v>0</v>
      </c>
      <c r="AI667" s="35">
        <v>-137693</v>
      </c>
      <c r="AJ667" s="35">
        <v>-137693</v>
      </c>
      <c r="AK667" s="35">
        <v>0</v>
      </c>
      <c r="AL667" s="35">
        <v>0</v>
      </c>
      <c r="AM667" s="35">
        <v>0</v>
      </c>
      <c r="AN667" s="35">
        <v>0</v>
      </c>
      <c r="AO667" s="35">
        <v>0</v>
      </c>
      <c r="AP667" s="35">
        <v>0</v>
      </c>
      <c r="AQ667" s="35">
        <v>0</v>
      </c>
      <c r="AR667" s="35">
        <v>0</v>
      </c>
      <c r="AS667" s="35">
        <v>0</v>
      </c>
      <c r="AT667" s="35">
        <v>0</v>
      </c>
      <c r="AU667" s="35">
        <v>0</v>
      </c>
      <c r="AV667" s="35">
        <v>0</v>
      </c>
      <c r="AW667" s="35">
        <v>0</v>
      </c>
      <c r="AX667" s="35">
        <v>0</v>
      </c>
      <c r="AY667" s="35">
        <v>0</v>
      </c>
      <c r="AZ667" s="35">
        <v>0</v>
      </c>
      <c r="BA667" s="35">
        <v>0</v>
      </c>
      <c r="BB667" s="35">
        <v>0</v>
      </c>
      <c r="BC667" s="35">
        <v>0</v>
      </c>
      <c r="BD667" s="35">
        <v>0</v>
      </c>
      <c r="BE667" s="34"/>
    </row>
    <row r="668" spans="1:57" x14ac:dyDescent="0.25">
      <c r="A668" s="35" t="s">
        <v>526</v>
      </c>
      <c r="B668" s="35">
        <v>13882</v>
      </c>
      <c r="C668" s="35">
        <v>0</v>
      </c>
      <c r="D668" s="35">
        <v>0</v>
      </c>
      <c r="E668" s="35">
        <v>0</v>
      </c>
      <c r="F668" s="35">
        <v>0</v>
      </c>
      <c r="G668" s="35">
        <v>0</v>
      </c>
      <c r="H668" s="35">
        <v>0</v>
      </c>
      <c r="I668" s="35">
        <v>0</v>
      </c>
      <c r="J668" s="35">
        <v>0</v>
      </c>
      <c r="K668" s="35">
        <v>0</v>
      </c>
      <c r="L668" s="35">
        <v>0</v>
      </c>
      <c r="M668" s="35" t="s">
        <v>829</v>
      </c>
      <c r="N668" s="35" t="s">
        <v>830</v>
      </c>
      <c r="O668" s="35" t="s">
        <v>2</v>
      </c>
      <c r="P668" s="35">
        <v>13882</v>
      </c>
      <c r="Q668" s="35">
        <v>800000</v>
      </c>
      <c r="R668" s="35">
        <v>28133.48</v>
      </c>
      <c r="S668" s="35">
        <v>156228.9</v>
      </c>
      <c r="T668" s="35">
        <v>116128.8</v>
      </c>
      <c r="U668" s="35">
        <v>40100.18</v>
      </c>
      <c r="V668" s="35">
        <v>0.25667600000000002</v>
      </c>
      <c r="W668" s="35">
        <v>855607.6</v>
      </c>
      <c r="X668" s="35">
        <v>303375.3</v>
      </c>
      <c r="Y668" s="35">
        <v>552232.4</v>
      </c>
      <c r="Z668" s="35">
        <v>0.64542699999999997</v>
      </c>
      <c r="AA668" s="35">
        <v>18273.68</v>
      </c>
      <c r="AB668" s="35">
        <v>6447.3680000000004</v>
      </c>
      <c r="AC668" s="35">
        <v>11826.32</v>
      </c>
      <c r="AD668" s="35">
        <v>0.647177</v>
      </c>
      <c r="AE668" s="35">
        <v>117911</v>
      </c>
      <c r="AF668" s="35">
        <v>41601.660000000003</v>
      </c>
      <c r="AG668" s="35">
        <v>76309.34</v>
      </c>
      <c r="AH668" s="35">
        <v>0.647177</v>
      </c>
      <c r="AI668" s="35">
        <v>397700.9</v>
      </c>
      <c r="AJ668" s="35">
        <v>-78222.100000000006</v>
      </c>
      <c r="AK668" s="35">
        <v>117911</v>
      </c>
      <c r="AL668" s="35">
        <v>117911</v>
      </c>
      <c r="AM668" s="35">
        <v>117911</v>
      </c>
      <c r="AN668" s="35">
        <v>117911</v>
      </c>
      <c r="AO668" s="35">
        <v>117911</v>
      </c>
      <c r="AP668" s="35">
        <v>117911</v>
      </c>
      <c r="AQ668" s="35">
        <v>117911</v>
      </c>
      <c r="AR668" s="35">
        <v>117911</v>
      </c>
      <c r="AS668" s="35">
        <v>117911</v>
      </c>
      <c r="AT668" s="35">
        <v>117911</v>
      </c>
      <c r="AU668" s="35">
        <v>18273.68</v>
      </c>
      <c r="AV668" s="35">
        <v>18273.68</v>
      </c>
      <c r="AW668" s="35">
        <v>18273.68</v>
      </c>
      <c r="AX668" s="35">
        <v>18273.68</v>
      </c>
      <c r="AY668" s="35">
        <v>18273.68</v>
      </c>
      <c r="AZ668" s="35">
        <v>18273.68</v>
      </c>
      <c r="BA668" s="35">
        <v>18273.68</v>
      </c>
      <c r="BB668" s="35">
        <v>18273.68</v>
      </c>
      <c r="BC668" s="35">
        <v>18273.68</v>
      </c>
      <c r="BD668" s="35">
        <v>18273.68</v>
      </c>
      <c r="BE668" s="34"/>
    </row>
    <row r="669" spans="1:57" x14ac:dyDescent="0.25">
      <c r="A669" s="35" t="s">
        <v>767</v>
      </c>
      <c r="B669" s="35">
        <v>13886</v>
      </c>
      <c r="C669" s="35">
        <v>0</v>
      </c>
      <c r="D669" s="35">
        <v>0</v>
      </c>
      <c r="E669" s="35">
        <v>0</v>
      </c>
      <c r="F669" s="35">
        <v>0</v>
      </c>
      <c r="G669" s="35">
        <v>0</v>
      </c>
      <c r="H669" s="35">
        <v>0</v>
      </c>
      <c r="I669" s="35">
        <v>0</v>
      </c>
      <c r="J669" s="35">
        <v>0</v>
      </c>
      <c r="K669" s="35">
        <v>0</v>
      </c>
      <c r="L669" s="35">
        <v>0</v>
      </c>
      <c r="M669" s="35" t="s">
        <v>829</v>
      </c>
      <c r="N669" s="35" t="s">
        <v>830</v>
      </c>
      <c r="O669" s="35" t="s">
        <v>2</v>
      </c>
      <c r="P669" s="35">
        <v>13886</v>
      </c>
      <c r="Q669" s="35">
        <v>800000</v>
      </c>
      <c r="R669" s="35">
        <v>41262.43</v>
      </c>
      <c r="S669" s="35">
        <v>5516037</v>
      </c>
      <c r="T669" s="35">
        <v>3415439</v>
      </c>
      <c r="U669" s="35">
        <v>2100597</v>
      </c>
      <c r="V669" s="35">
        <v>0.38081599999999999</v>
      </c>
      <c r="W669" s="35">
        <v>3384513</v>
      </c>
      <c r="X669" s="35">
        <v>1221191</v>
      </c>
      <c r="Y669" s="35">
        <v>2163322</v>
      </c>
      <c r="Z669" s="35">
        <v>0.63918299999999995</v>
      </c>
      <c r="AA669" s="35">
        <v>201979.6</v>
      </c>
      <c r="AB669" s="35">
        <v>201979.6</v>
      </c>
      <c r="AC669" s="35">
        <v>0</v>
      </c>
      <c r="AD669" s="35">
        <v>0</v>
      </c>
      <c r="AE669" s="35">
        <v>20169.13</v>
      </c>
      <c r="AF669" s="35">
        <v>20169.13</v>
      </c>
      <c r="AG669" s="35">
        <v>0</v>
      </c>
      <c r="AH669" s="35">
        <v>0</v>
      </c>
      <c r="AI669" s="35">
        <v>1740580</v>
      </c>
      <c r="AJ669" s="35">
        <v>-422742</v>
      </c>
      <c r="AK669" s="35">
        <v>20169.13</v>
      </c>
      <c r="AL669" s="35">
        <v>20169.13</v>
      </c>
      <c r="AM669" s="35">
        <v>20169.13</v>
      </c>
      <c r="AN669" s="35">
        <v>20169.13</v>
      </c>
      <c r="AO669" s="35">
        <v>20169.13</v>
      </c>
      <c r="AP669" s="35">
        <v>20169.13</v>
      </c>
      <c r="AQ669" s="35">
        <v>20169.13</v>
      </c>
      <c r="AR669" s="35">
        <v>20169.13</v>
      </c>
      <c r="AS669" s="35">
        <v>20169.13</v>
      </c>
      <c r="AT669" s="35">
        <v>20169.13</v>
      </c>
      <c r="AU669" s="35">
        <v>201979.6</v>
      </c>
      <c r="AV669" s="35">
        <v>201979.6</v>
      </c>
      <c r="AW669" s="35">
        <v>201979.6</v>
      </c>
      <c r="AX669" s="35">
        <v>201979.6</v>
      </c>
      <c r="AY669" s="35">
        <v>201979.6</v>
      </c>
      <c r="AZ669" s="35">
        <v>201979.6</v>
      </c>
      <c r="BA669" s="35">
        <v>201979.6</v>
      </c>
      <c r="BB669" s="35">
        <v>201979.6</v>
      </c>
      <c r="BC669" s="35">
        <v>201979.6</v>
      </c>
      <c r="BD669" s="35">
        <v>201979.6</v>
      </c>
      <c r="BE669" s="34"/>
    </row>
    <row r="670" spans="1:57" x14ac:dyDescent="0.25">
      <c r="A670" s="35" t="s">
        <v>502</v>
      </c>
      <c r="B670" s="35">
        <v>13889</v>
      </c>
      <c r="C670" s="35">
        <v>0</v>
      </c>
      <c r="D670" s="35">
        <v>0</v>
      </c>
      <c r="E670" s="35">
        <v>0</v>
      </c>
      <c r="F670" s="35">
        <v>0</v>
      </c>
      <c r="G670" s="35">
        <v>0</v>
      </c>
      <c r="H670" s="35">
        <v>0</v>
      </c>
      <c r="I670" s="35">
        <v>0</v>
      </c>
      <c r="J670" s="35">
        <v>0</v>
      </c>
      <c r="K670" s="35">
        <v>0</v>
      </c>
      <c r="L670" s="35">
        <v>0</v>
      </c>
      <c r="M670" s="35" t="s">
        <v>829</v>
      </c>
      <c r="N670" s="35" t="s">
        <v>830</v>
      </c>
      <c r="O670" s="35" t="s">
        <v>2</v>
      </c>
      <c r="P670" s="35">
        <v>13889</v>
      </c>
      <c r="Q670" s="35">
        <v>800000</v>
      </c>
      <c r="R670" s="35">
        <v>65644.78</v>
      </c>
      <c r="S670" s="35">
        <v>8715831</v>
      </c>
      <c r="T670" s="35">
        <v>4690808</v>
      </c>
      <c r="U670" s="35">
        <v>4025024</v>
      </c>
      <c r="V670" s="35">
        <v>0.46180599999999999</v>
      </c>
      <c r="W670" s="35">
        <v>13705949</v>
      </c>
      <c r="X670" s="35">
        <v>3641592</v>
      </c>
      <c r="Y670" s="35">
        <v>10064357</v>
      </c>
      <c r="Z670" s="35">
        <v>0.73430600000000001</v>
      </c>
      <c r="AA670" s="35">
        <v>549526.69999999995</v>
      </c>
      <c r="AB670" s="35">
        <v>401620</v>
      </c>
      <c r="AC670" s="35">
        <v>147906.70000000001</v>
      </c>
      <c r="AD670" s="35">
        <v>0.26915299999999998</v>
      </c>
      <c r="AE670" s="35">
        <v>361630.5</v>
      </c>
      <c r="AF670" s="35">
        <v>240470.3</v>
      </c>
      <c r="AG670" s="35">
        <v>121160.2</v>
      </c>
      <c r="AH670" s="35">
        <v>0.33503899999999998</v>
      </c>
      <c r="AI670" s="35">
        <v>9404357</v>
      </c>
      <c r="AJ670" s="35">
        <v>-538840</v>
      </c>
      <c r="AK670" s="35">
        <v>361630.5</v>
      </c>
      <c r="AL670" s="35">
        <v>361630.5</v>
      </c>
      <c r="AM670" s="35">
        <v>361630.5</v>
      </c>
      <c r="AN670" s="35">
        <v>361630.5</v>
      </c>
      <c r="AO670" s="35">
        <v>361630.5</v>
      </c>
      <c r="AP670" s="35">
        <v>361630.5</v>
      </c>
      <c r="AQ670" s="35">
        <v>361630.5</v>
      </c>
      <c r="AR670" s="35">
        <v>361630.5</v>
      </c>
      <c r="AS670" s="35">
        <v>361630.5</v>
      </c>
      <c r="AT670" s="35">
        <v>361630.5</v>
      </c>
      <c r="AU670" s="35">
        <v>549526.69999999995</v>
      </c>
      <c r="AV670" s="35">
        <v>549526.69999999995</v>
      </c>
      <c r="AW670" s="35">
        <v>549526.69999999995</v>
      </c>
      <c r="AX670" s="35">
        <v>549526.69999999995</v>
      </c>
      <c r="AY670" s="35">
        <v>549526.69999999995</v>
      </c>
      <c r="AZ670" s="35">
        <v>549526.69999999995</v>
      </c>
      <c r="BA670" s="35">
        <v>549526.69999999995</v>
      </c>
      <c r="BB670" s="35">
        <v>549526.69999999995</v>
      </c>
      <c r="BC670" s="35">
        <v>549526.69999999995</v>
      </c>
      <c r="BD670" s="35">
        <v>549526.69999999995</v>
      </c>
      <c r="BE670" s="34"/>
    </row>
    <row r="671" spans="1:57" x14ac:dyDescent="0.25">
      <c r="A671" s="35" t="s">
        <v>768</v>
      </c>
      <c r="B671" s="35">
        <v>13895</v>
      </c>
      <c r="C671" s="35">
        <v>0</v>
      </c>
      <c r="D671" s="35">
        <v>0</v>
      </c>
      <c r="E671" s="35">
        <v>0</v>
      </c>
      <c r="F671" s="35">
        <v>0</v>
      </c>
      <c r="G671" s="35">
        <v>0</v>
      </c>
      <c r="H671" s="35">
        <v>0</v>
      </c>
      <c r="I671" s="35">
        <v>0</v>
      </c>
      <c r="J671" s="35">
        <v>0</v>
      </c>
      <c r="K671" s="35">
        <v>0</v>
      </c>
      <c r="L671" s="35">
        <v>0</v>
      </c>
      <c r="M671" s="35" t="s">
        <v>829</v>
      </c>
      <c r="N671" s="35" t="s">
        <v>830</v>
      </c>
      <c r="O671" s="35" t="s">
        <v>2</v>
      </c>
      <c r="P671" s="35">
        <v>13895</v>
      </c>
      <c r="Q671" s="35">
        <v>800000</v>
      </c>
      <c r="R671" s="35">
        <v>28133.48</v>
      </c>
      <c r="S671" s="35">
        <v>2793004</v>
      </c>
      <c r="T671" s="35">
        <v>2792430</v>
      </c>
      <c r="U671" s="35">
        <v>574.12279999999998</v>
      </c>
      <c r="V671" s="35">
        <v>2.0599999999999999E-4</v>
      </c>
      <c r="W671" s="35">
        <v>22801516</v>
      </c>
      <c r="X671" s="35">
        <v>22509393</v>
      </c>
      <c r="Y671" s="35">
        <v>292122.59999999998</v>
      </c>
      <c r="Z671" s="35">
        <v>1.2812E-2</v>
      </c>
      <c r="AA671" s="35">
        <v>1238815</v>
      </c>
      <c r="AB671" s="35">
        <v>1238815</v>
      </c>
      <c r="AC671" s="35">
        <v>0</v>
      </c>
      <c r="AD671" s="35">
        <v>0</v>
      </c>
      <c r="AE671" s="35">
        <v>9798933</v>
      </c>
      <c r="AF671" s="35">
        <v>9798933</v>
      </c>
      <c r="AG671" s="35">
        <v>0</v>
      </c>
      <c r="AH671" s="35">
        <v>0</v>
      </c>
      <c r="AI671" s="35">
        <v>154429.20000000001</v>
      </c>
      <c r="AJ671" s="35">
        <v>-137693</v>
      </c>
      <c r="AK671" s="35">
        <v>9798933</v>
      </c>
      <c r="AL671" s="35">
        <v>9798933</v>
      </c>
      <c r="AM671" s="35">
        <v>9798933</v>
      </c>
      <c r="AN671" s="35">
        <v>9798933</v>
      </c>
      <c r="AO671" s="35">
        <v>9798933</v>
      </c>
      <c r="AP671" s="35">
        <v>9798933</v>
      </c>
      <c r="AQ671" s="35">
        <v>9798933</v>
      </c>
      <c r="AR671" s="35">
        <v>9798933</v>
      </c>
      <c r="AS671" s="35">
        <v>9798933</v>
      </c>
      <c r="AT671" s="35">
        <v>9798933</v>
      </c>
      <c r="AU671" s="35">
        <v>1238815</v>
      </c>
      <c r="AV671" s="35">
        <v>1238815</v>
      </c>
      <c r="AW671" s="35">
        <v>1238815</v>
      </c>
      <c r="AX671" s="35">
        <v>1238815</v>
      </c>
      <c r="AY671" s="35">
        <v>1238815</v>
      </c>
      <c r="AZ671" s="35">
        <v>1238815</v>
      </c>
      <c r="BA671" s="35">
        <v>1238815</v>
      </c>
      <c r="BB671" s="35">
        <v>1238815</v>
      </c>
      <c r="BC671" s="35">
        <v>1238815</v>
      </c>
      <c r="BD671" s="35">
        <v>1238815</v>
      </c>
      <c r="BE671" s="34"/>
    </row>
    <row r="672" spans="1:57" x14ac:dyDescent="0.25">
      <c r="A672" s="35" t="s">
        <v>378</v>
      </c>
      <c r="B672" s="35">
        <v>13897</v>
      </c>
      <c r="C672" s="35">
        <v>0</v>
      </c>
      <c r="D672" s="35">
        <v>0</v>
      </c>
      <c r="E672" s="35">
        <v>0</v>
      </c>
      <c r="F672" s="35">
        <v>0</v>
      </c>
      <c r="G672" s="35">
        <v>0</v>
      </c>
      <c r="H672" s="35">
        <v>0</v>
      </c>
      <c r="I672" s="35">
        <v>0</v>
      </c>
      <c r="J672" s="35">
        <v>0</v>
      </c>
      <c r="K672" s="35">
        <v>0</v>
      </c>
      <c r="L672" s="35">
        <v>0</v>
      </c>
      <c r="M672" s="35" t="s">
        <v>829</v>
      </c>
      <c r="N672" s="35" t="s">
        <v>830</v>
      </c>
      <c r="O672" s="35" t="s">
        <v>2</v>
      </c>
      <c r="P672" s="35">
        <v>13897</v>
      </c>
      <c r="Q672" s="35">
        <v>800000</v>
      </c>
      <c r="R672" s="35">
        <v>37511.300000000003</v>
      </c>
      <c r="S672" s="35">
        <v>4513281</v>
      </c>
      <c r="T672" s="35">
        <v>2550901</v>
      </c>
      <c r="U672" s="35">
        <v>1962380</v>
      </c>
      <c r="V672" s="35">
        <v>0.43480099999999999</v>
      </c>
      <c r="W672" s="35">
        <v>1993137</v>
      </c>
      <c r="X672" s="35">
        <v>1052378</v>
      </c>
      <c r="Y672" s="35">
        <v>940759.4</v>
      </c>
      <c r="Z672" s="35">
        <v>0.471999</v>
      </c>
      <c r="AA672" s="35">
        <v>2973790</v>
      </c>
      <c r="AB672" s="35">
        <v>1450387</v>
      </c>
      <c r="AC672" s="35">
        <v>1523403</v>
      </c>
      <c r="AD672" s="35">
        <v>0.51227699999999998</v>
      </c>
      <c r="AE672" s="35">
        <v>862592.4</v>
      </c>
      <c r="AF672" s="35">
        <v>373121.1</v>
      </c>
      <c r="AG672" s="35">
        <v>489471.2</v>
      </c>
      <c r="AH672" s="35">
        <v>0.567442</v>
      </c>
      <c r="AI672" s="35">
        <v>555290.1</v>
      </c>
      <c r="AJ672" s="35">
        <v>104001.9</v>
      </c>
      <c r="AK672" s="35">
        <v>862592.4</v>
      </c>
      <c r="AL672" s="35">
        <v>862592.4</v>
      </c>
      <c r="AM672" s="35">
        <v>862592.4</v>
      </c>
      <c r="AN672" s="35">
        <v>862592.4</v>
      </c>
      <c r="AO672" s="35">
        <v>862592.4</v>
      </c>
      <c r="AP672" s="35">
        <v>862592.4</v>
      </c>
      <c r="AQ672" s="35">
        <v>862592.4</v>
      </c>
      <c r="AR672" s="35">
        <v>862592.4</v>
      </c>
      <c r="AS672" s="35">
        <v>862592.4</v>
      </c>
      <c r="AT672" s="35">
        <v>862592.4</v>
      </c>
      <c r="AU672" s="35">
        <v>2973790</v>
      </c>
      <c r="AV672" s="35">
        <v>2973790</v>
      </c>
      <c r="AW672" s="35">
        <v>2973790</v>
      </c>
      <c r="AX672" s="35">
        <v>2973790</v>
      </c>
      <c r="AY672" s="35">
        <v>2973790</v>
      </c>
      <c r="AZ672" s="35">
        <v>2973790</v>
      </c>
      <c r="BA672" s="35">
        <v>2973790</v>
      </c>
      <c r="BB672" s="35">
        <v>2973790</v>
      </c>
      <c r="BC672" s="35">
        <v>2973790</v>
      </c>
      <c r="BD672" s="35">
        <v>2973790</v>
      </c>
      <c r="BE672" s="34"/>
    </row>
    <row r="673" spans="1:57" x14ac:dyDescent="0.25">
      <c r="A673" s="35" t="s">
        <v>769</v>
      </c>
      <c r="B673" s="35">
        <v>13898</v>
      </c>
      <c r="C673" s="35">
        <v>0</v>
      </c>
      <c r="D673" s="35">
        <v>0</v>
      </c>
      <c r="E673" s="35">
        <v>0</v>
      </c>
      <c r="F673" s="35">
        <v>0</v>
      </c>
      <c r="G673" s="35">
        <v>0</v>
      </c>
      <c r="H673" s="35">
        <v>0</v>
      </c>
      <c r="I673" s="35">
        <v>0</v>
      </c>
      <c r="J673" s="35">
        <v>0</v>
      </c>
      <c r="K673" s="35">
        <v>0</v>
      </c>
      <c r="L673" s="35">
        <v>0</v>
      </c>
      <c r="M673" s="35" t="s">
        <v>829</v>
      </c>
      <c r="N673" s="35" t="s">
        <v>830</v>
      </c>
      <c r="O673" s="35" t="s">
        <v>2</v>
      </c>
      <c r="P673" s="35">
        <v>13898</v>
      </c>
      <c r="Q673" s="35">
        <v>800000</v>
      </c>
      <c r="R673" s="35">
        <v>82524.87</v>
      </c>
      <c r="S673" s="35">
        <v>6718908</v>
      </c>
      <c r="T673" s="35">
        <v>3238322</v>
      </c>
      <c r="U673" s="35">
        <v>3480586</v>
      </c>
      <c r="V673" s="35">
        <v>0.51802899999999996</v>
      </c>
      <c r="W673" s="35">
        <v>5833966</v>
      </c>
      <c r="X673" s="35">
        <v>1952671</v>
      </c>
      <c r="Y673" s="35">
        <v>3881296</v>
      </c>
      <c r="Z673" s="35">
        <v>0.66529300000000002</v>
      </c>
      <c r="AA673" s="35">
        <v>248111.7</v>
      </c>
      <c r="AB673" s="35">
        <v>248111.7</v>
      </c>
      <c r="AC673" s="35">
        <v>0</v>
      </c>
      <c r="AD673" s="35">
        <v>0</v>
      </c>
      <c r="AE673" s="35">
        <v>52349.91</v>
      </c>
      <c r="AF673" s="35">
        <v>52349.91</v>
      </c>
      <c r="AG673" s="35">
        <v>0</v>
      </c>
      <c r="AH673" s="35">
        <v>0</v>
      </c>
      <c r="AI673" s="35">
        <v>3048163</v>
      </c>
      <c r="AJ673" s="35">
        <v>-833133</v>
      </c>
      <c r="AK673" s="35">
        <v>52349.91</v>
      </c>
      <c r="AL673" s="35">
        <v>52349.91</v>
      </c>
      <c r="AM673" s="35">
        <v>52349.91</v>
      </c>
      <c r="AN673" s="35">
        <v>52349.91</v>
      </c>
      <c r="AO673" s="35">
        <v>52349.91</v>
      </c>
      <c r="AP673" s="35">
        <v>52349.91</v>
      </c>
      <c r="AQ673" s="35">
        <v>52349.91</v>
      </c>
      <c r="AR673" s="35">
        <v>52349.91</v>
      </c>
      <c r="AS673" s="35">
        <v>52349.91</v>
      </c>
      <c r="AT673" s="35">
        <v>52349.91</v>
      </c>
      <c r="AU673" s="35">
        <v>248111.7</v>
      </c>
      <c r="AV673" s="35">
        <v>248111.7</v>
      </c>
      <c r="AW673" s="35">
        <v>248111.7</v>
      </c>
      <c r="AX673" s="35">
        <v>248111.7</v>
      </c>
      <c r="AY673" s="35">
        <v>248111.7</v>
      </c>
      <c r="AZ673" s="35">
        <v>248111.7</v>
      </c>
      <c r="BA673" s="35">
        <v>248111.7</v>
      </c>
      <c r="BB673" s="35">
        <v>248111.7</v>
      </c>
      <c r="BC673" s="35">
        <v>248111.7</v>
      </c>
      <c r="BD673" s="35">
        <v>248111.7</v>
      </c>
      <c r="BE673" s="34"/>
    </row>
    <row r="674" spans="1:57" x14ac:dyDescent="0.25">
      <c r="A674" s="35" t="s">
        <v>244</v>
      </c>
      <c r="B674" s="35">
        <v>13899</v>
      </c>
      <c r="C674" s="35">
        <v>0</v>
      </c>
      <c r="D674" s="35">
        <v>0</v>
      </c>
      <c r="E674" s="35">
        <v>0</v>
      </c>
      <c r="F674" s="35">
        <v>0</v>
      </c>
      <c r="G674" s="35">
        <v>0</v>
      </c>
      <c r="H674" s="35">
        <v>0</v>
      </c>
      <c r="I674" s="35">
        <v>0</v>
      </c>
      <c r="J674" s="35">
        <v>0</v>
      </c>
      <c r="K674" s="35">
        <v>0</v>
      </c>
      <c r="L674" s="35">
        <v>0</v>
      </c>
      <c r="M674" s="35" t="s">
        <v>829</v>
      </c>
      <c r="N674" s="35" t="s">
        <v>830</v>
      </c>
      <c r="O674" s="35" t="s">
        <v>2</v>
      </c>
      <c r="P674" s="35">
        <v>13899</v>
      </c>
      <c r="Q674" s="35">
        <v>800000</v>
      </c>
      <c r="R674" s="35">
        <v>48764.69</v>
      </c>
      <c r="S674" s="35">
        <v>8175046</v>
      </c>
      <c r="T674" s="35">
        <v>3366011</v>
      </c>
      <c r="U674" s="35">
        <v>4809035</v>
      </c>
      <c r="V674" s="35">
        <v>0.58825799999999995</v>
      </c>
      <c r="W674" s="35">
        <v>9950272</v>
      </c>
      <c r="X674" s="35">
        <v>3534515</v>
      </c>
      <c r="Y674" s="35">
        <v>6415757</v>
      </c>
      <c r="Z674" s="35">
        <v>0.64478199999999997</v>
      </c>
      <c r="AA674" s="35">
        <v>4274607</v>
      </c>
      <c r="AB674" s="35">
        <v>1316528</v>
      </c>
      <c r="AC674" s="35">
        <v>2958079</v>
      </c>
      <c r="AD674" s="35">
        <v>0.69201199999999996</v>
      </c>
      <c r="AE674" s="35">
        <v>4889610</v>
      </c>
      <c r="AF674" s="35">
        <v>1446356</v>
      </c>
      <c r="AG674" s="35">
        <v>3443253</v>
      </c>
      <c r="AH674" s="35">
        <v>0.70419799999999999</v>
      </c>
      <c r="AI674" s="35">
        <v>5918661</v>
      </c>
      <c r="AJ674" s="35">
        <v>2946157</v>
      </c>
      <c r="AK674" s="35">
        <v>4889610</v>
      </c>
      <c r="AL674" s="35">
        <v>4889610</v>
      </c>
      <c r="AM674" s="35">
        <v>4889610</v>
      </c>
      <c r="AN674" s="35">
        <v>4889610</v>
      </c>
      <c r="AO674" s="35">
        <v>4889610</v>
      </c>
      <c r="AP674" s="35">
        <v>4889610</v>
      </c>
      <c r="AQ674" s="35">
        <v>4889610</v>
      </c>
      <c r="AR674" s="35">
        <v>4889610</v>
      </c>
      <c r="AS674" s="35">
        <v>4889610</v>
      </c>
      <c r="AT674" s="35">
        <v>4889610</v>
      </c>
      <c r="AU674" s="35">
        <v>4274607</v>
      </c>
      <c r="AV674" s="35">
        <v>4274607</v>
      </c>
      <c r="AW674" s="35">
        <v>4274607</v>
      </c>
      <c r="AX674" s="35">
        <v>4274607</v>
      </c>
      <c r="AY674" s="35">
        <v>4274607</v>
      </c>
      <c r="AZ674" s="35">
        <v>4274607</v>
      </c>
      <c r="BA674" s="35">
        <v>4274607</v>
      </c>
      <c r="BB674" s="35">
        <v>4274607</v>
      </c>
      <c r="BC674" s="35">
        <v>4274607</v>
      </c>
      <c r="BD674" s="35">
        <v>4274607</v>
      </c>
      <c r="BE674" s="34"/>
    </row>
    <row r="675" spans="1:57" x14ac:dyDescent="0.25">
      <c r="A675" s="35" t="s">
        <v>556</v>
      </c>
      <c r="B675" s="35">
        <v>13900</v>
      </c>
      <c r="C675" s="35">
        <v>0</v>
      </c>
      <c r="D675" s="35">
        <v>0</v>
      </c>
      <c r="E675" s="35">
        <v>0</v>
      </c>
      <c r="F675" s="35">
        <v>0</v>
      </c>
      <c r="G675" s="35">
        <v>0</v>
      </c>
      <c r="H675" s="35">
        <v>0</v>
      </c>
      <c r="I675" s="35">
        <v>0</v>
      </c>
      <c r="J675" s="35">
        <v>0</v>
      </c>
      <c r="K675" s="35">
        <v>0</v>
      </c>
      <c r="L675" s="35">
        <v>0</v>
      </c>
      <c r="M675" s="35" t="s">
        <v>829</v>
      </c>
      <c r="N675" s="35" t="s">
        <v>830</v>
      </c>
      <c r="O675" s="35" t="s">
        <v>2</v>
      </c>
      <c r="P675" s="35">
        <v>13900</v>
      </c>
      <c r="Q675" s="35">
        <v>800000</v>
      </c>
      <c r="R675" s="35">
        <v>84400.43</v>
      </c>
      <c r="S675" s="35">
        <v>1879018</v>
      </c>
      <c r="T675" s="35">
        <v>1335874</v>
      </c>
      <c r="U675" s="35">
        <v>543144.5</v>
      </c>
      <c r="V675" s="35">
        <v>0.28905799999999998</v>
      </c>
      <c r="W675" s="35">
        <v>2424627</v>
      </c>
      <c r="X675" s="35">
        <v>885938.6</v>
      </c>
      <c r="Y675" s="35">
        <v>1538688</v>
      </c>
      <c r="Z675" s="35">
        <v>0.63460799999999995</v>
      </c>
      <c r="AA675" s="35">
        <v>143874.79999999999</v>
      </c>
      <c r="AB675" s="35">
        <v>95312.320000000007</v>
      </c>
      <c r="AC675" s="35">
        <v>48562.5</v>
      </c>
      <c r="AD675" s="35">
        <v>0.33753300000000003</v>
      </c>
      <c r="AE675" s="35">
        <v>110584.9</v>
      </c>
      <c r="AF675" s="35">
        <v>70985.91</v>
      </c>
      <c r="AG675" s="35">
        <v>39598.97</v>
      </c>
      <c r="AH675" s="35">
        <v>0.35808699999999999</v>
      </c>
      <c r="AI675" s="35">
        <v>689427.8</v>
      </c>
      <c r="AJ675" s="35">
        <v>-809661</v>
      </c>
      <c r="AK675" s="35">
        <v>110584.9</v>
      </c>
      <c r="AL675" s="35">
        <v>110584.9</v>
      </c>
      <c r="AM675" s="35">
        <v>110584.9</v>
      </c>
      <c r="AN675" s="35">
        <v>110584.9</v>
      </c>
      <c r="AO675" s="35">
        <v>110584.9</v>
      </c>
      <c r="AP675" s="35">
        <v>110584.9</v>
      </c>
      <c r="AQ675" s="35">
        <v>110584.9</v>
      </c>
      <c r="AR675" s="35">
        <v>110584.9</v>
      </c>
      <c r="AS675" s="35">
        <v>110584.9</v>
      </c>
      <c r="AT675" s="35">
        <v>110584.9</v>
      </c>
      <c r="AU675" s="35">
        <v>143874.79999999999</v>
      </c>
      <c r="AV675" s="35">
        <v>143874.79999999999</v>
      </c>
      <c r="AW675" s="35">
        <v>143874.79999999999</v>
      </c>
      <c r="AX675" s="35">
        <v>143874.79999999999</v>
      </c>
      <c r="AY675" s="35">
        <v>143874.79999999999</v>
      </c>
      <c r="AZ675" s="35">
        <v>143874.79999999999</v>
      </c>
      <c r="BA675" s="35">
        <v>143874.79999999999</v>
      </c>
      <c r="BB675" s="35">
        <v>143874.79999999999</v>
      </c>
      <c r="BC675" s="35">
        <v>143874.79999999999</v>
      </c>
      <c r="BD675" s="35">
        <v>143874.79999999999</v>
      </c>
      <c r="BE675" s="34"/>
    </row>
    <row r="676" spans="1:57" x14ac:dyDescent="0.25">
      <c r="A676" s="35" t="s">
        <v>212</v>
      </c>
      <c r="B676" s="35">
        <v>13911</v>
      </c>
      <c r="C676" s="35">
        <v>0</v>
      </c>
      <c r="D676" s="35">
        <v>0</v>
      </c>
      <c r="E676" s="35">
        <v>0</v>
      </c>
      <c r="F676" s="35">
        <v>0</v>
      </c>
      <c r="G676" s="35">
        <v>0</v>
      </c>
      <c r="H676" s="35">
        <v>0</v>
      </c>
      <c r="I676" s="35">
        <v>0</v>
      </c>
      <c r="J676" s="35">
        <v>0</v>
      </c>
      <c r="K676" s="35">
        <v>0</v>
      </c>
      <c r="L676" s="35">
        <v>0</v>
      </c>
      <c r="M676" s="35" t="s">
        <v>829</v>
      </c>
      <c r="N676" s="35" t="s">
        <v>830</v>
      </c>
      <c r="O676" s="35" t="s">
        <v>2</v>
      </c>
      <c r="P676" s="35">
        <v>13911</v>
      </c>
      <c r="Q676" s="35">
        <v>800000</v>
      </c>
      <c r="R676" s="35">
        <v>65644.78</v>
      </c>
      <c r="S676" s="35">
        <v>23499735</v>
      </c>
      <c r="T676" s="35">
        <v>10456105</v>
      </c>
      <c r="U676" s="35">
        <v>13043630</v>
      </c>
      <c r="V676" s="35">
        <v>0.55505400000000005</v>
      </c>
      <c r="W676" s="35">
        <v>8293902</v>
      </c>
      <c r="X676" s="35">
        <v>2701961</v>
      </c>
      <c r="Y676" s="35">
        <v>5591941</v>
      </c>
      <c r="Z676" s="35">
        <v>0.67422300000000002</v>
      </c>
      <c r="AA676" s="35">
        <v>17900253</v>
      </c>
      <c r="AB676" s="35">
        <v>5962153</v>
      </c>
      <c r="AC676" s="35">
        <v>11938100</v>
      </c>
      <c r="AD676" s="35">
        <v>0.66692399999999996</v>
      </c>
      <c r="AE676" s="35">
        <v>6195782</v>
      </c>
      <c r="AF676" s="35">
        <v>1857846</v>
      </c>
      <c r="AG676" s="35">
        <v>4337937</v>
      </c>
      <c r="AH676" s="35">
        <v>0.70014299999999996</v>
      </c>
      <c r="AI676" s="35">
        <v>4928660</v>
      </c>
      <c r="AJ676" s="35">
        <v>3674656</v>
      </c>
      <c r="AK676" s="35">
        <v>6195782</v>
      </c>
      <c r="AL676" s="35">
        <v>6195782</v>
      </c>
      <c r="AM676" s="35">
        <v>6195782</v>
      </c>
      <c r="AN676" s="35">
        <v>6195782</v>
      </c>
      <c r="AO676" s="35">
        <v>6195782</v>
      </c>
      <c r="AP676" s="35">
        <v>6195782</v>
      </c>
      <c r="AQ676" s="35">
        <v>6195782</v>
      </c>
      <c r="AR676" s="35">
        <v>6195782</v>
      </c>
      <c r="AS676" s="35">
        <v>6195782</v>
      </c>
      <c r="AT676" s="35">
        <v>6195782</v>
      </c>
      <c r="AU676" s="35">
        <v>17900253</v>
      </c>
      <c r="AV676" s="35">
        <v>17900253</v>
      </c>
      <c r="AW676" s="35">
        <v>17900253</v>
      </c>
      <c r="AX676" s="35">
        <v>17900253</v>
      </c>
      <c r="AY676" s="35">
        <v>17900253</v>
      </c>
      <c r="AZ676" s="35">
        <v>17900253</v>
      </c>
      <c r="BA676" s="35">
        <v>17900253</v>
      </c>
      <c r="BB676" s="35">
        <v>17900253</v>
      </c>
      <c r="BC676" s="35">
        <v>17900253</v>
      </c>
      <c r="BD676" s="35">
        <v>17900253</v>
      </c>
      <c r="BE676" s="34"/>
    </row>
    <row r="677" spans="1:57" x14ac:dyDescent="0.25">
      <c r="A677" s="35" t="s">
        <v>770</v>
      </c>
      <c r="B677" s="35">
        <v>13919</v>
      </c>
      <c r="C677" s="35">
        <v>0</v>
      </c>
      <c r="D677" s="35">
        <v>0</v>
      </c>
      <c r="E677" s="35">
        <v>0</v>
      </c>
      <c r="F677" s="35">
        <v>0</v>
      </c>
      <c r="G677" s="35">
        <v>0</v>
      </c>
      <c r="H677" s="35">
        <v>0</v>
      </c>
      <c r="I677" s="35">
        <v>0</v>
      </c>
      <c r="J677" s="35">
        <v>0</v>
      </c>
      <c r="K677" s="35">
        <v>0</v>
      </c>
      <c r="L677" s="35">
        <v>0</v>
      </c>
      <c r="M677" s="35" t="s">
        <v>829</v>
      </c>
      <c r="N677" s="35" t="s">
        <v>830</v>
      </c>
      <c r="O677" s="35" t="s">
        <v>2</v>
      </c>
      <c r="P677" s="35">
        <v>13919</v>
      </c>
      <c r="Q677" s="35">
        <v>800000</v>
      </c>
      <c r="R677" s="35">
        <v>28133.48</v>
      </c>
      <c r="S677" s="35">
        <v>1284156</v>
      </c>
      <c r="T677" s="35">
        <v>1284156</v>
      </c>
      <c r="U677" s="35">
        <v>0</v>
      </c>
      <c r="V677" s="35">
        <v>0</v>
      </c>
      <c r="W677" s="35">
        <v>622118.1</v>
      </c>
      <c r="X677" s="35">
        <v>622118.1</v>
      </c>
      <c r="Y677" s="35">
        <v>0</v>
      </c>
      <c r="Z677" s="35">
        <v>0</v>
      </c>
      <c r="AA677" s="35">
        <v>1123494</v>
      </c>
      <c r="AB677" s="35">
        <v>1123494</v>
      </c>
      <c r="AC677" s="35">
        <v>0</v>
      </c>
      <c r="AD677" s="35">
        <v>0</v>
      </c>
      <c r="AE677" s="35">
        <v>529422.1</v>
      </c>
      <c r="AF677" s="35">
        <v>529422.1</v>
      </c>
      <c r="AG677" s="35">
        <v>0</v>
      </c>
      <c r="AH677" s="35">
        <v>0</v>
      </c>
      <c r="AI677" s="35">
        <v>-137693</v>
      </c>
      <c r="AJ677" s="35">
        <v>-137693</v>
      </c>
      <c r="AK677" s="35">
        <v>529422.1</v>
      </c>
      <c r="AL677" s="35">
        <v>529422.1</v>
      </c>
      <c r="AM677" s="35">
        <v>529422.1</v>
      </c>
      <c r="AN677" s="35">
        <v>529422.1</v>
      </c>
      <c r="AO677" s="35">
        <v>529422.1</v>
      </c>
      <c r="AP677" s="35">
        <v>529422.1</v>
      </c>
      <c r="AQ677" s="35">
        <v>529422.1</v>
      </c>
      <c r="AR677" s="35">
        <v>529422.1</v>
      </c>
      <c r="AS677" s="35">
        <v>529422.1</v>
      </c>
      <c r="AT677" s="35">
        <v>529422.1</v>
      </c>
      <c r="AU677" s="35">
        <v>1123494</v>
      </c>
      <c r="AV677" s="35">
        <v>1123494</v>
      </c>
      <c r="AW677" s="35">
        <v>1123494</v>
      </c>
      <c r="AX677" s="35">
        <v>1123494</v>
      </c>
      <c r="AY677" s="35">
        <v>1123494</v>
      </c>
      <c r="AZ677" s="35">
        <v>1123494</v>
      </c>
      <c r="BA677" s="35">
        <v>1123494</v>
      </c>
      <c r="BB677" s="35">
        <v>1123494</v>
      </c>
      <c r="BC677" s="35">
        <v>1123494</v>
      </c>
      <c r="BD677" s="35">
        <v>1123494</v>
      </c>
      <c r="BE677" s="34"/>
    </row>
    <row r="678" spans="1:57" x14ac:dyDescent="0.25">
      <c r="A678" s="35" t="s">
        <v>330</v>
      </c>
      <c r="B678" s="35">
        <v>13920</v>
      </c>
      <c r="C678" s="35">
        <v>0</v>
      </c>
      <c r="D678" s="35">
        <v>0</v>
      </c>
      <c r="E678" s="35">
        <v>0</v>
      </c>
      <c r="F678" s="35">
        <v>0</v>
      </c>
      <c r="G678" s="35">
        <v>0</v>
      </c>
      <c r="H678" s="35">
        <v>0</v>
      </c>
      <c r="I678" s="35">
        <v>0</v>
      </c>
      <c r="J678" s="35">
        <v>0</v>
      </c>
      <c r="K678" s="35">
        <v>0</v>
      </c>
      <c r="L678" s="35">
        <v>0</v>
      </c>
      <c r="M678" s="35" t="s">
        <v>829</v>
      </c>
      <c r="N678" s="35" t="s">
        <v>830</v>
      </c>
      <c r="O678" s="35" t="s">
        <v>2</v>
      </c>
      <c r="P678" s="35">
        <v>13920</v>
      </c>
      <c r="Q678" s="35">
        <v>800000</v>
      </c>
      <c r="R678" s="35">
        <v>58142.52</v>
      </c>
      <c r="S678" s="35">
        <v>12317943</v>
      </c>
      <c r="T678" s="35">
        <v>9826236</v>
      </c>
      <c r="U678" s="35">
        <v>2491707</v>
      </c>
      <c r="V678" s="35">
        <v>0.20228299999999999</v>
      </c>
      <c r="W678" s="35">
        <v>25707551</v>
      </c>
      <c r="X678" s="35">
        <v>23309325</v>
      </c>
      <c r="Y678" s="35">
        <v>2398226</v>
      </c>
      <c r="Z678" s="35">
        <v>9.3288999999999997E-2</v>
      </c>
      <c r="AA678" s="35">
        <v>3607823</v>
      </c>
      <c r="AB678" s="35">
        <v>2456926</v>
      </c>
      <c r="AC678" s="35">
        <v>1150897</v>
      </c>
      <c r="AD678" s="35">
        <v>0.31900000000000001</v>
      </c>
      <c r="AE678" s="35">
        <v>12231330</v>
      </c>
      <c r="AF678" s="35">
        <v>11480017</v>
      </c>
      <c r="AG678" s="35">
        <v>751313.8</v>
      </c>
      <c r="AH678" s="35">
        <v>6.1425E-2</v>
      </c>
      <c r="AI678" s="35">
        <v>1807176</v>
      </c>
      <c r="AJ678" s="35">
        <v>160263.29999999999</v>
      </c>
      <c r="AK678" s="35">
        <v>12231330</v>
      </c>
      <c r="AL678" s="35">
        <v>12231330</v>
      </c>
      <c r="AM678" s="35">
        <v>12231330</v>
      </c>
      <c r="AN678" s="35">
        <v>12231330</v>
      </c>
      <c r="AO678" s="35">
        <v>12231330</v>
      </c>
      <c r="AP678" s="35">
        <v>12231330</v>
      </c>
      <c r="AQ678" s="35">
        <v>12231330</v>
      </c>
      <c r="AR678" s="35">
        <v>12231330</v>
      </c>
      <c r="AS678" s="35">
        <v>12231330</v>
      </c>
      <c r="AT678" s="35">
        <v>12231330</v>
      </c>
      <c r="AU678" s="35">
        <v>3607823</v>
      </c>
      <c r="AV678" s="35">
        <v>3607823</v>
      </c>
      <c r="AW678" s="35">
        <v>3607823</v>
      </c>
      <c r="AX678" s="35">
        <v>3607823</v>
      </c>
      <c r="AY678" s="35">
        <v>3607823</v>
      </c>
      <c r="AZ678" s="35">
        <v>3607823</v>
      </c>
      <c r="BA678" s="35">
        <v>3607823</v>
      </c>
      <c r="BB678" s="35">
        <v>3607823</v>
      </c>
      <c r="BC678" s="35">
        <v>3607823</v>
      </c>
      <c r="BD678" s="35">
        <v>3607823</v>
      </c>
      <c r="BE678" s="34"/>
    </row>
    <row r="679" spans="1:57" x14ac:dyDescent="0.25">
      <c r="A679" s="35" t="s">
        <v>354</v>
      </c>
      <c r="B679" s="35">
        <v>13924</v>
      </c>
      <c r="C679" s="35">
        <v>0</v>
      </c>
      <c r="D679" s="35">
        <v>0</v>
      </c>
      <c r="E679" s="35">
        <v>0</v>
      </c>
      <c r="F679" s="35">
        <v>0</v>
      </c>
      <c r="G679" s="35">
        <v>0</v>
      </c>
      <c r="H679" s="35">
        <v>0</v>
      </c>
      <c r="I679" s="35">
        <v>0</v>
      </c>
      <c r="J679" s="35">
        <v>0</v>
      </c>
      <c r="K679" s="35">
        <v>0</v>
      </c>
      <c r="L679" s="35">
        <v>0</v>
      </c>
      <c r="M679" s="35" t="s">
        <v>829</v>
      </c>
      <c r="N679" s="35" t="s">
        <v>830</v>
      </c>
      <c r="O679" s="35" t="s">
        <v>2</v>
      </c>
      <c r="P679" s="35">
        <v>13924</v>
      </c>
      <c r="Q679" s="35">
        <v>800000</v>
      </c>
      <c r="R679" s="35">
        <v>28133.48</v>
      </c>
      <c r="S679" s="35">
        <v>8571842</v>
      </c>
      <c r="T679" s="35">
        <v>6364119</v>
      </c>
      <c r="U679" s="35">
        <v>2207723</v>
      </c>
      <c r="V679" s="35">
        <v>0.25755499999999998</v>
      </c>
      <c r="W679" s="35">
        <v>5737657</v>
      </c>
      <c r="X679" s="35">
        <v>3864886</v>
      </c>
      <c r="Y679" s="35">
        <v>1872771</v>
      </c>
      <c r="Z679" s="35">
        <v>0.32640000000000002</v>
      </c>
      <c r="AA679" s="35">
        <v>4514410</v>
      </c>
      <c r="AB679" s="35">
        <v>2880844</v>
      </c>
      <c r="AC679" s="35">
        <v>1633566</v>
      </c>
      <c r="AD679" s="35">
        <v>0.36185600000000001</v>
      </c>
      <c r="AE679" s="35">
        <v>1972275</v>
      </c>
      <c r="AF679" s="35">
        <v>1241582</v>
      </c>
      <c r="AG679" s="35">
        <v>730692.9</v>
      </c>
      <c r="AH679" s="35">
        <v>0.37048199999999998</v>
      </c>
      <c r="AI679" s="35">
        <v>1649845</v>
      </c>
      <c r="AJ679" s="35">
        <v>507766.4</v>
      </c>
      <c r="AK679" s="35">
        <v>1972275</v>
      </c>
      <c r="AL679" s="35">
        <v>1972275</v>
      </c>
      <c r="AM679" s="35">
        <v>1972275</v>
      </c>
      <c r="AN679" s="35">
        <v>1972275</v>
      </c>
      <c r="AO679" s="35">
        <v>1972275</v>
      </c>
      <c r="AP679" s="35">
        <v>1972275</v>
      </c>
      <c r="AQ679" s="35">
        <v>1972275</v>
      </c>
      <c r="AR679" s="35">
        <v>1972275</v>
      </c>
      <c r="AS679" s="35">
        <v>1972275</v>
      </c>
      <c r="AT679" s="35">
        <v>1972275</v>
      </c>
      <c r="AU679" s="35">
        <v>4514410</v>
      </c>
      <c r="AV679" s="35">
        <v>4514410</v>
      </c>
      <c r="AW679" s="35">
        <v>4514410</v>
      </c>
      <c r="AX679" s="35">
        <v>4514410</v>
      </c>
      <c r="AY679" s="35">
        <v>4514410</v>
      </c>
      <c r="AZ679" s="35">
        <v>4514410</v>
      </c>
      <c r="BA679" s="35">
        <v>4514410</v>
      </c>
      <c r="BB679" s="35">
        <v>4514410</v>
      </c>
      <c r="BC679" s="35">
        <v>4514410</v>
      </c>
      <c r="BD679" s="35">
        <v>4514410</v>
      </c>
      <c r="BE679" s="34"/>
    </row>
    <row r="680" spans="1:57" x14ac:dyDescent="0.25">
      <c r="A680" s="35" t="s">
        <v>377</v>
      </c>
      <c r="B680" s="35">
        <v>13927</v>
      </c>
      <c r="C680" s="35">
        <v>0</v>
      </c>
      <c r="D680" s="35">
        <v>0</v>
      </c>
      <c r="E680" s="35">
        <v>0</v>
      </c>
      <c r="F680" s="35">
        <v>0</v>
      </c>
      <c r="G680" s="35">
        <v>0</v>
      </c>
      <c r="H680" s="35">
        <v>0</v>
      </c>
      <c r="I680" s="35">
        <v>0</v>
      </c>
      <c r="J680" s="35">
        <v>0</v>
      </c>
      <c r="K680" s="35">
        <v>0</v>
      </c>
      <c r="L680" s="35">
        <v>0</v>
      </c>
      <c r="M680" s="35" t="s">
        <v>829</v>
      </c>
      <c r="N680" s="35" t="s">
        <v>830</v>
      </c>
      <c r="O680" s="35" t="s">
        <v>2</v>
      </c>
      <c r="P680" s="35">
        <v>13927</v>
      </c>
      <c r="Q680" s="35">
        <v>800000</v>
      </c>
      <c r="R680" s="35">
        <v>28133.48</v>
      </c>
      <c r="S680" s="35">
        <v>16747641</v>
      </c>
      <c r="T680" s="35">
        <v>12074415</v>
      </c>
      <c r="U680" s="35">
        <v>4673226</v>
      </c>
      <c r="V680" s="35">
        <v>0.27903800000000001</v>
      </c>
      <c r="W680" s="35">
        <v>13979510</v>
      </c>
      <c r="X680" s="35">
        <v>8161313</v>
      </c>
      <c r="Y680" s="35">
        <v>5818197</v>
      </c>
      <c r="Z680" s="35">
        <v>0.41619499999999998</v>
      </c>
      <c r="AA680" s="35">
        <v>1728615</v>
      </c>
      <c r="AB680" s="35">
        <v>1317873</v>
      </c>
      <c r="AC680" s="35">
        <v>410741.6</v>
      </c>
      <c r="AD680" s="35">
        <v>0.23761299999999999</v>
      </c>
      <c r="AE680" s="35">
        <v>1032028</v>
      </c>
      <c r="AF680" s="35">
        <v>666345</v>
      </c>
      <c r="AG680" s="35">
        <v>365683.1</v>
      </c>
      <c r="AH680" s="35">
        <v>0.35433399999999998</v>
      </c>
      <c r="AI680" s="35">
        <v>5680503</v>
      </c>
      <c r="AJ680" s="35">
        <v>227989.6</v>
      </c>
      <c r="AK680" s="35">
        <v>1032028</v>
      </c>
      <c r="AL680" s="35">
        <v>1032028</v>
      </c>
      <c r="AM680" s="35">
        <v>1032028</v>
      </c>
      <c r="AN680" s="35">
        <v>1032028</v>
      </c>
      <c r="AO680" s="35">
        <v>1032028</v>
      </c>
      <c r="AP680" s="35">
        <v>1032028</v>
      </c>
      <c r="AQ680" s="35">
        <v>1032028</v>
      </c>
      <c r="AR680" s="35">
        <v>1032028</v>
      </c>
      <c r="AS680" s="35">
        <v>1032028</v>
      </c>
      <c r="AT680" s="35">
        <v>1032028</v>
      </c>
      <c r="AU680" s="35">
        <v>1728615</v>
      </c>
      <c r="AV680" s="35">
        <v>1728615</v>
      </c>
      <c r="AW680" s="35">
        <v>1728615</v>
      </c>
      <c r="AX680" s="35">
        <v>1728615</v>
      </c>
      <c r="AY680" s="35">
        <v>1728615</v>
      </c>
      <c r="AZ680" s="35">
        <v>1728615</v>
      </c>
      <c r="BA680" s="35">
        <v>1728615</v>
      </c>
      <c r="BB680" s="35">
        <v>1728615</v>
      </c>
      <c r="BC680" s="35">
        <v>1728615</v>
      </c>
      <c r="BD680" s="35">
        <v>1728615</v>
      </c>
      <c r="BE680" s="34"/>
    </row>
    <row r="681" spans="1:57" x14ac:dyDescent="0.25">
      <c r="A681" s="35" t="s">
        <v>891</v>
      </c>
      <c r="B681" s="35">
        <v>13928</v>
      </c>
      <c r="C681" s="35">
        <v>0</v>
      </c>
      <c r="D681" s="35">
        <v>0</v>
      </c>
      <c r="E681" s="35">
        <v>0</v>
      </c>
      <c r="F681" s="35">
        <v>0</v>
      </c>
      <c r="G681" s="35">
        <v>0</v>
      </c>
      <c r="H681" s="35">
        <v>0</v>
      </c>
      <c r="I681" s="35">
        <v>0</v>
      </c>
      <c r="J681" s="35">
        <v>0</v>
      </c>
      <c r="K681" s="35">
        <v>0</v>
      </c>
      <c r="L681" s="35">
        <v>0</v>
      </c>
      <c r="M681" s="35" t="s">
        <v>829</v>
      </c>
      <c r="N681" s="35" t="s">
        <v>830</v>
      </c>
      <c r="O681" s="35" t="s">
        <v>2</v>
      </c>
      <c r="P681" s="35">
        <v>13928</v>
      </c>
      <c r="Q681" s="35">
        <v>800000</v>
      </c>
      <c r="R681" s="35">
        <v>28133.48</v>
      </c>
      <c r="S681" s="35">
        <v>3077.5439999999999</v>
      </c>
      <c r="T681" s="35">
        <v>3077.5439999999999</v>
      </c>
      <c r="U681" s="35">
        <v>0</v>
      </c>
      <c r="V681" s="35">
        <v>0</v>
      </c>
      <c r="W681" s="35">
        <v>1944.8510000000001</v>
      </c>
      <c r="X681" s="35">
        <v>1944.8510000000001</v>
      </c>
      <c r="Y681" s="35">
        <v>0</v>
      </c>
      <c r="Z681" s="35">
        <v>0</v>
      </c>
      <c r="AA681" s="35">
        <v>0</v>
      </c>
      <c r="AB681" s="35">
        <v>0</v>
      </c>
      <c r="AC681" s="35">
        <v>0</v>
      </c>
      <c r="AD681" s="35">
        <v>0</v>
      </c>
      <c r="AE681" s="35">
        <v>0</v>
      </c>
      <c r="AF681" s="35">
        <v>0</v>
      </c>
      <c r="AG681" s="35">
        <v>0</v>
      </c>
      <c r="AH681" s="35">
        <v>0</v>
      </c>
      <c r="AI681" s="35">
        <v>-137693</v>
      </c>
      <c r="AJ681" s="35">
        <v>-137693</v>
      </c>
      <c r="AK681" s="35">
        <v>0</v>
      </c>
      <c r="AL681" s="35">
        <v>0</v>
      </c>
      <c r="AM681" s="35">
        <v>0</v>
      </c>
      <c r="AN681" s="35">
        <v>0</v>
      </c>
      <c r="AO681" s="35">
        <v>0</v>
      </c>
      <c r="AP681" s="35">
        <v>0</v>
      </c>
      <c r="AQ681" s="35">
        <v>0</v>
      </c>
      <c r="AR681" s="35">
        <v>0</v>
      </c>
      <c r="AS681" s="35">
        <v>0</v>
      </c>
      <c r="AT681" s="35">
        <v>0</v>
      </c>
      <c r="AU681" s="35">
        <v>0</v>
      </c>
      <c r="AV681" s="35">
        <v>0</v>
      </c>
      <c r="AW681" s="35">
        <v>0</v>
      </c>
      <c r="AX681" s="35">
        <v>0</v>
      </c>
      <c r="AY681" s="35">
        <v>0</v>
      </c>
      <c r="AZ681" s="35">
        <v>0</v>
      </c>
      <c r="BA681" s="35">
        <v>0</v>
      </c>
      <c r="BB681" s="35">
        <v>0</v>
      </c>
      <c r="BC681" s="35">
        <v>0</v>
      </c>
      <c r="BD681" s="35">
        <v>0</v>
      </c>
      <c r="BE681" s="34"/>
    </row>
    <row r="682" spans="1:57" x14ac:dyDescent="0.25">
      <c r="A682" s="35" t="s">
        <v>892</v>
      </c>
      <c r="B682" s="35">
        <v>13929</v>
      </c>
      <c r="C682" s="35">
        <v>0</v>
      </c>
      <c r="D682" s="35">
        <v>0</v>
      </c>
      <c r="E682" s="35">
        <v>0</v>
      </c>
      <c r="F682" s="35">
        <v>0</v>
      </c>
      <c r="G682" s="35">
        <v>0</v>
      </c>
      <c r="H682" s="35">
        <v>0</v>
      </c>
      <c r="I682" s="35">
        <v>0</v>
      </c>
      <c r="J682" s="35">
        <v>0</v>
      </c>
      <c r="K682" s="35">
        <v>0</v>
      </c>
      <c r="L682" s="35">
        <v>0</v>
      </c>
      <c r="M682" s="35" t="s">
        <v>829</v>
      </c>
      <c r="N682" s="35" t="s">
        <v>830</v>
      </c>
      <c r="O682" s="35" t="s">
        <v>2</v>
      </c>
      <c r="P682" s="35">
        <v>13929</v>
      </c>
      <c r="Q682" s="35">
        <v>800000</v>
      </c>
      <c r="R682" s="35">
        <v>28133.48</v>
      </c>
      <c r="S682" s="35">
        <v>12386.97</v>
      </c>
      <c r="T682" s="35">
        <v>12386.97</v>
      </c>
      <c r="U682" s="35">
        <v>0</v>
      </c>
      <c r="V682" s="35">
        <v>0</v>
      </c>
      <c r="W682" s="35">
        <v>610.95330000000001</v>
      </c>
      <c r="X682" s="35">
        <v>610.95330000000001</v>
      </c>
      <c r="Y682" s="35">
        <v>0</v>
      </c>
      <c r="Z682" s="35">
        <v>0</v>
      </c>
      <c r="AA682" s="35">
        <v>0</v>
      </c>
      <c r="AB682" s="35">
        <v>0</v>
      </c>
      <c r="AC682" s="35">
        <v>0</v>
      </c>
      <c r="AD682" s="35">
        <v>0</v>
      </c>
      <c r="AE682" s="35">
        <v>0</v>
      </c>
      <c r="AF682" s="35">
        <v>0</v>
      </c>
      <c r="AG682" s="35">
        <v>0</v>
      </c>
      <c r="AH682" s="35">
        <v>0</v>
      </c>
      <c r="AI682" s="35">
        <v>-137693</v>
      </c>
      <c r="AJ682" s="35">
        <v>-137693</v>
      </c>
      <c r="AK682" s="35">
        <v>0</v>
      </c>
      <c r="AL682" s="35">
        <v>0</v>
      </c>
      <c r="AM682" s="35">
        <v>0</v>
      </c>
      <c r="AN682" s="35">
        <v>0</v>
      </c>
      <c r="AO682" s="35">
        <v>0</v>
      </c>
      <c r="AP682" s="35">
        <v>0</v>
      </c>
      <c r="AQ682" s="35">
        <v>0</v>
      </c>
      <c r="AR682" s="35">
        <v>0</v>
      </c>
      <c r="AS682" s="35">
        <v>0</v>
      </c>
      <c r="AT682" s="35">
        <v>0</v>
      </c>
      <c r="AU682" s="35">
        <v>0</v>
      </c>
      <c r="AV682" s="35">
        <v>0</v>
      </c>
      <c r="AW682" s="35">
        <v>0</v>
      </c>
      <c r="AX682" s="35">
        <v>0</v>
      </c>
      <c r="AY682" s="35">
        <v>0</v>
      </c>
      <c r="AZ682" s="35">
        <v>0</v>
      </c>
      <c r="BA682" s="35">
        <v>0</v>
      </c>
      <c r="BB682" s="35">
        <v>0</v>
      </c>
      <c r="BC682" s="35">
        <v>0</v>
      </c>
      <c r="BD682" s="35">
        <v>0</v>
      </c>
      <c r="BE682" s="34"/>
    </row>
    <row r="683" spans="1:57" x14ac:dyDescent="0.25">
      <c r="A683" s="35" t="s">
        <v>535</v>
      </c>
      <c r="B683" s="35">
        <v>13932</v>
      </c>
      <c r="C683" s="35">
        <v>0</v>
      </c>
      <c r="D683" s="35">
        <v>0</v>
      </c>
      <c r="E683" s="35">
        <v>0</v>
      </c>
      <c r="F683" s="35">
        <v>0</v>
      </c>
      <c r="G683" s="35">
        <v>0</v>
      </c>
      <c r="H683" s="35">
        <v>0</v>
      </c>
      <c r="I683" s="35">
        <v>0</v>
      </c>
      <c r="J683" s="35">
        <v>0</v>
      </c>
      <c r="K683" s="35">
        <v>0</v>
      </c>
      <c r="L683" s="35">
        <v>0</v>
      </c>
      <c r="M683" s="35" t="s">
        <v>829</v>
      </c>
      <c r="N683" s="35" t="s">
        <v>830</v>
      </c>
      <c r="O683" s="35" t="s">
        <v>2</v>
      </c>
      <c r="P683" s="35">
        <v>13932</v>
      </c>
      <c r="Q683" s="35">
        <v>800000</v>
      </c>
      <c r="R683" s="35">
        <v>28133.48</v>
      </c>
      <c r="S683" s="35">
        <v>3506710</v>
      </c>
      <c r="T683" s="35">
        <v>3162272</v>
      </c>
      <c r="U683" s="35">
        <v>344438</v>
      </c>
      <c r="V683" s="35">
        <v>9.8223000000000005E-2</v>
      </c>
      <c r="W683" s="35">
        <v>1156772</v>
      </c>
      <c r="X683" s="35">
        <v>712407.6</v>
      </c>
      <c r="Y683" s="35">
        <v>444364.9</v>
      </c>
      <c r="Z683" s="35">
        <v>0.38414199999999998</v>
      </c>
      <c r="AA683" s="35">
        <v>451351.4</v>
      </c>
      <c r="AB683" s="35">
        <v>394333.7</v>
      </c>
      <c r="AC683" s="35">
        <v>57017.68</v>
      </c>
      <c r="AD683" s="35">
        <v>0.12632699999999999</v>
      </c>
      <c r="AE683" s="35">
        <v>176568.6</v>
      </c>
      <c r="AF683" s="35">
        <v>99805.56</v>
      </c>
      <c r="AG683" s="35">
        <v>76763</v>
      </c>
      <c r="AH683" s="35">
        <v>0.434749</v>
      </c>
      <c r="AI683" s="35">
        <v>275195.40000000002</v>
      </c>
      <c r="AJ683" s="35">
        <v>-92406.5</v>
      </c>
      <c r="AK683" s="35">
        <v>176568.6</v>
      </c>
      <c r="AL683" s="35">
        <v>176568.6</v>
      </c>
      <c r="AM683" s="35">
        <v>176568.6</v>
      </c>
      <c r="AN683" s="35">
        <v>176568.6</v>
      </c>
      <c r="AO683" s="35">
        <v>176568.6</v>
      </c>
      <c r="AP683" s="35">
        <v>176568.6</v>
      </c>
      <c r="AQ683" s="35">
        <v>176568.6</v>
      </c>
      <c r="AR683" s="35">
        <v>176568.6</v>
      </c>
      <c r="AS683" s="35">
        <v>176568.6</v>
      </c>
      <c r="AT683" s="35">
        <v>176568.6</v>
      </c>
      <c r="AU683" s="35">
        <v>451351.4</v>
      </c>
      <c r="AV683" s="35">
        <v>451351.4</v>
      </c>
      <c r="AW683" s="35">
        <v>451351.4</v>
      </c>
      <c r="AX683" s="35">
        <v>451351.4</v>
      </c>
      <c r="AY683" s="35">
        <v>451351.4</v>
      </c>
      <c r="AZ683" s="35">
        <v>451351.4</v>
      </c>
      <c r="BA683" s="35">
        <v>451351.4</v>
      </c>
      <c r="BB683" s="35">
        <v>451351.4</v>
      </c>
      <c r="BC683" s="35">
        <v>451351.4</v>
      </c>
      <c r="BD683" s="35">
        <v>451351.4</v>
      </c>
      <c r="BE683" s="34"/>
    </row>
    <row r="684" spans="1:57" x14ac:dyDescent="0.25">
      <c r="A684" s="35" t="s">
        <v>771</v>
      </c>
      <c r="B684" s="35">
        <v>13934</v>
      </c>
      <c r="C684" s="35">
        <v>0</v>
      </c>
      <c r="D684" s="35">
        <v>0</v>
      </c>
      <c r="E684" s="35">
        <v>0</v>
      </c>
      <c r="F684" s="35">
        <v>0</v>
      </c>
      <c r="G684" s="35">
        <v>0</v>
      </c>
      <c r="H684" s="35">
        <v>0</v>
      </c>
      <c r="I684" s="35">
        <v>0</v>
      </c>
      <c r="J684" s="35">
        <v>0</v>
      </c>
      <c r="K684" s="35">
        <v>0</v>
      </c>
      <c r="L684" s="35">
        <v>0</v>
      </c>
      <c r="M684" s="35" t="s">
        <v>829</v>
      </c>
      <c r="N684" s="35" t="s">
        <v>830</v>
      </c>
      <c r="O684" s="35" t="s">
        <v>2</v>
      </c>
      <c r="P684" s="35">
        <v>13934</v>
      </c>
      <c r="Q684" s="35">
        <v>800000</v>
      </c>
      <c r="R684" s="35">
        <v>45013.56</v>
      </c>
      <c r="S684" s="35">
        <v>2669442</v>
      </c>
      <c r="T684" s="35">
        <v>2114509</v>
      </c>
      <c r="U684" s="35">
        <v>554933.69999999995</v>
      </c>
      <c r="V684" s="35">
        <v>0.20788400000000001</v>
      </c>
      <c r="W684" s="35">
        <v>2253572</v>
      </c>
      <c r="X684" s="35">
        <v>938019.2</v>
      </c>
      <c r="Y684" s="35">
        <v>1315553</v>
      </c>
      <c r="Z684" s="35">
        <v>0.58376300000000003</v>
      </c>
      <c r="AA684" s="35">
        <v>13270.79</v>
      </c>
      <c r="AB684" s="35">
        <v>13270.79</v>
      </c>
      <c r="AC684" s="35">
        <v>0</v>
      </c>
      <c r="AD684" s="35">
        <v>0</v>
      </c>
      <c r="AE684" s="35">
        <v>196.58500000000001</v>
      </c>
      <c r="AF684" s="35">
        <v>196.58500000000001</v>
      </c>
      <c r="AG684" s="35">
        <v>0</v>
      </c>
      <c r="AH684" s="35">
        <v>0</v>
      </c>
      <c r="AI684" s="35">
        <v>860169</v>
      </c>
      <c r="AJ684" s="35">
        <v>-455384</v>
      </c>
      <c r="AK684" s="35">
        <v>196.58500000000001</v>
      </c>
      <c r="AL684" s="35">
        <v>196.58500000000001</v>
      </c>
      <c r="AM684" s="35">
        <v>196.58500000000001</v>
      </c>
      <c r="AN684" s="35">
        <v>196.58500000000001</v>
      </c>
      <c r="AO684" s="35">
        <v>196.58500000000001</v>
      </c>
      <c r="AP684" s="35">
        <v>196.58500000000001</v>
      </c>
      <c r="AQ684" s="35">
        <v>196.58500000000001</v>
      </c>
      <c r="AR684" s="35">
        <v>196.58500000000001</v>
      </c>
      <c r="AS684" s="35">
        <v>196.58500000000001</v>
      </c>
      <c r="AT684" s="35">
        <v>196.58500000000001</v>
      </c>
      <c r="AU684" s="35">
        <v>13270.79</v>
      </c>
      <c r="AV684" s="35">
        <v>13270.79</v>
      </c>
      <c r="AW684" s="35">
        <v>13270.79</v>
      </c>
      <c r="AX684" s="35">
        <v>13270.79</v>
      </c>
      <c r="AY684" s="35">
        <v>13270.79</v>
      </c>
      <c r="AZ684" s="35">
        <v>13270.79</v>
      </c>
      <c r="BA684" s="35">
        <v>13270.79</v>
      </c>
      <c r="BB684" s="35">
        <v>13270.79</v>
      </c>
      <c r="BC684" s="35">
        <v>13270.79</v>
      </c>
      <c r="BD684" s="35">
        <v>13270.79</v>
      </c>
      <c r="BE684" s="34"/>
    </row>
    <row r="685" spans="1:57" x14ac:dyDescent="0.25">
      <c r="A685" s="35" t="s">
        <v>772</v>
      </c>
      <c r="B685" s="35">
        <v>13942</v>
      </c>
      <c r="C685" s="35">
        <v>0</v>
      </c>
      <c r="D685" s="35">
        <v>0</v>
      </c>
      <c r="E685" s="35">
        <v>0</v>
      </c>
      <c r="F685" s="35">
        <v>0</v>
      </c>
      <c r="G685" s="35">
        <v>0</v>
      </c>
      <c r="H685" s="35">
        <v>0</v>
      </c>
      <c r="I685" s="35">
        <v>0</v>
      </c>
      <c r="J685" s="35">
        <v>0</v>
      </c>
      <c r="K685" s="35">
        <v>0</v>
      </c>
      <c r="L685" s="35">
        <v>0</v>
      </c>
      <c r="M685" s="35" t="s">
        <v>829</v>
      </c>
      <c r="N685" s="35" t="s">
        <v>830</v>
      </c>
      <c r="O685" s="35" t="s">
        <v>2</v>
      </c>
      <c r="P685" s="35">
        <v>13942</v>
      </c>
      <c r="Q685" s="35">
        <v>800000</v>
      </c>
      <c r="R685" s="35">
        <v>60018.080000000002</v>
      </c>
      <c r="S685" s="35">
        <v>711090.3</v>
      </c>
      <c r="T685" s="35">
        <v>641717.9</v>
      </c>
      <c r="U685" s="35">
        <v>69372.37</v>
      </c>
      <c r="V685" s="35">
        <v>9.7558000000000006E-2</v>
      </c>
      <c r="W685" s="35">
        <v>714106.2</v>
      </c>
      <c r="X685" s="35">
        <v>379791.9</v>
      </c>
      <c r="Y685" s="35">
        <v>334314.3</v>
      </c>
      <c r="Z685" s="35">
        <v>0.46815800000000002</v>
      </c>
      <c r="AA685" s="35">
        <v>119532.1</v>
      </c>
      <c r="AB685" s="35">
        <v>119532.1</v>
      </c>
      <c r="AC685" s="35">
        <v>0</v>
      </c>
      <c r="AD685" s="35">
        <v>0</v>
      </c>
      <c r="AE685" s="35">
        <v>36552.199999999997</v>
      </c>
      <c r="AF685" s="35">
        <v>36552.199999999997</v>
      </c>
      <c r="AG685" s="35">
        <v>0</v>
      </c>
      <c r="AH685" s="35">
        <v>0</v>
      </c>
      <c r="AI685" s="35">
        <v>-275952</v>
      </c>
      <c r="AJ685" s="35">
        <v>-610266</v>
      </c>
      <c r="AK685" s="35">
        <v>36552.199999999997</v>
      </c>
      <c r="AL685" s="35">
        <v>36552.199999999997</v>
      </c>
      <c r="AM685" s="35">
        <v>36552.199999999997</v>
      </c>
      <c r="AN685" s="35">
        <v>36552.199999999997</v>
      </c>
      <c r="AO685" s="35">
        <v>36552.199999999997</v>
      </c>
      <c r="AP685" s="35">
        <v>36552.199999999997</v>
      </c>
      <c r="AQ685" s="35">
        <v>36552.199999999997</v>
      </c>
      <c r="AR685" s="35">
        <v>36552.199999999997</v>
      </c>
      <c r="AS685" s="35">
        <v>36552.199999999997</v>
      </c>
      <c r="AT685" s="35">
        <v>36552.199999999997</v>
      </c>
      <c r="AU685" s="35">
        <v>119532.1</v>
      </c>
      <c r="AV685" s="35">
        <v>119532.1</v>
      </c>
      <c r="AW685" s="35">
        <v>119532.1</v>
      </c>
      <c r="AX685" s="35">
        <v>119532.1</v>
      </c>
      <c r="AY685" s="35">
        <v>119532.1</v>
      </c>
      <c r="AZ685" s="35">
        <v>119532.1</v>
      </c>
      <c r="BA685" s="35">
        <v>119532.1</v>
      </c>
      <c r="BB685" s="35">
        <v>119532.1</v>
      </c>
      <c r="BC685" s="35">
        <v>119532.1</v>
      </c>
      <c r="BD685" s="35">
        <v>119532.1</v>
      </c>
      <c r="BE685" s="34"/>
    </row>
    <row r="686" spans="1:57" x14ac:dyDescent="0.25">
      <c r="A686" s="35" t="s">
        <v>773</v>
      </c>
      <c r="B686" s="35">
        <v>13943</v>
      </c>
      <c r="C686" s="35">
        <v>0</v>
      </c>
      <c r="D686" s="35">
        <v>0</v>
      </c>
      <c r="E686" s="35">
        <v>0</v>
      </c>
      <c r="F686" s="35">
        <v>0</v>
      </c>
      <c r="G686" s="35">
        <v>0</v>
      </c>
      <c r="H686" s="35">
        <v>0</v>
      </c>
      <c r="I686" s="35">
        <v>0</v>
      </c>
      <c r="J686" s="35">
        <v>0</v>
      </c>
      <c r="K686" s="35">
        <v>0</v>
      </c>
      <c r="L686" s="35">
        <v>0</v>
      </c>
      <c r="M686" s="35" t="s">
        <v>829</v>
      </c>
      <c r="N686" s="35" t="s">
        <v>830</v>
      </c>
      <c r="O686" s="35" t="s">
        <v>2</v>
      </c>
      <c r="P686" s="35">
        <v>13943</v>
      </c>
      <c r="Q686" s="35">
        <v>800000</v>
      </c>
      <c r="R686" s="35">
        <v>28133.48</v>
      </c>
      <c r="S686" s="35">
        <v>361602</v>
      </c>
      <c r="T686" s="35">
        <v>361602</v>
      </c>
      <c r="U686" s="35">
        <v>0</v>
      </c>
      <c r="V686" s="35">
        <v>0</v>
      </c>
      <c r="W686" s="35">
        <v>321336.2</v>
      </c>
      <c r="X686" s="35">
        <v>321336.2</v>
      </c>
      <c r="Y686" s="35">
        <v>0</v>
      </c>
      <c r="Z686" s="35">
        <v>0</v>
      </c>
      <c r="AA686" s="35">
        <v>32272.59</v>
      </c>
      <c r="AB686" s="35">
        <v>32272.59</v>
      </c>
      <c r="AC686" s="35">
        <v>0</v>
      </c>
      <c r="AD686" s="35">
        <v>0</v>
      </c>
      <c r="AE686" s="35">
        <v>621.93100000000004</v>
      </c>
      <c r="AF686" s="35">
        <v>621.93100000000004</v>
      </c>
      <c r="AG686" s="35">
        <v>0</v>
      </c>
      <c r="AH686" s="35">
        <v>0</v>
      </c>
      <c r="AI686" s="35">
        <v>-205393</v>
      </c>
      <c r="AJ686" s="35">
        <v>-205393</v>
      </c>
      <c r="AK686" s="35">
        <v>621.93100000000004</v>
      </c>
      <c r="AL686" s="35">
        <v>621.93100000000004</v>
      </c>
      <c r="AM686" s="35">
        <v>621.93100000000004</v>
      </c>
      <c r="AN686" s="35">
        <v>621.93100000000004</v>
      </c>
      <c r="AO686" s="35">
        <v>621.93100000000004</v>
      </c>
      <c r="AP686" s="35">
        <v>621.93100000000004</v>
      </c>
      <c r="AQ686" s="35">
        <v>621.93100000000004</v>
      </c>
      <c r="AR686" s="35">
        <v>621.93100000000004</v>
      </c>
      <c r="AS686" s="35">
        <v>621.93100000000004</v>
      </c>
      <c r="AT686" s="35">
        <v>621.93100000000004</v>
      </c>
      <c r="AU686" s="35">
        <v>32272.59</v>
      </c>
      <c r="AV686" s="35">
        <v>32272.59</v>
      </c>
      <c r="AW686" s="35">
        <v>32272.59</v>
      </c>
      <c r="AX686" s="35">
        <v>32272.59</v>
      </c>
      <c r="AY686" s="35">
        <v>32272.59</v>
      </c>
      <c r="AZ686" s="35">
        <v>32272.59</v>
      </c>
      <c r="BA686" s="35">
        <v>32272.59</v>
      </c>
      <c r="BB686" s="35">
        <v>32272.59</v>
      </c>
      <c r="BC686" s="35">
        <v>32272.59</v>
      </c>
      <c r="BD686" s="35">
        <v>32272.59</v>
      </c>
      <c r="BE686" s="34"/>
    </row>
    <row r="687" spans="1:57" x14ac:dyDescent="0.25">
      <c r="A687" s="35" t="s">
        <v>774</v>
      </c>
      <c r="B687" s="35">
        <v>13944</v>
      </c>
      <c r="C687" s="35">
        <v>0</v>
      </c>
      <c r="D687" s="35">
        <v>0</v>
      </c>
      <c r="E687" s="35">
        <v>0</v>
      </c>
      <c r="F687" s="35">
        <v>0</v>
      </c>
      <c r="G687" s="35">
        <v>0</v>
      </c>
      <c r="H687" s="35">
        <v>0</v>
      </c>
      <c r="I687" s="35">
        <v>0</v>
      </c>
      <c r="J687" s="35">
        <v>0</v>
      </c>
      <c r="K687" s="35">
        <v>0</v>
      </c>
      <c r="L687" s="35">
        <v>0</v>
      </c>
      <c r="M687" s="35" t="s">
        <v>829</v>
      </c>
      <c r="N687" s="35" t="s">
        <v>830</v>
      </c>
      <c r="O687" s="35" t="s">
        <v>2</v>
      </c>
      <c r="P687" s="35">
        <v>13944</v>
      </c>
      <c r="Q687" s="35">
        <v>800000</v>
      </c>
      <c r="R687" s="35">
        <v>28133.48</v>
      </c>
      <c r="S687" s="35">
        <v>78780.350000000006</v>
      </c>
      <c r="T687" s="35">
        <v>61317.59</v>
      </c>
      <c r="U687" s="35">
        <v>17462.759999999998</v>
      </c>
      <c r="V687" s="35">
        <v>0.221664</v>
      </c>
      <c r="W687" s="35">
        <v>164944.9</v>
      </c>
      <c r="X687" s="35">
        <v>101591.5</v>
      </c>
      <c r="Y687" s="35">
        <v>63353.39</v>
      </c>
      <c r="Z687" s="35">
        <v>0.38408799999999998</v>
      </c>
      <c r="AA687" s="35">
        <v>2944.0790000000002</v>
      </c>
      <c r="AB687" s="35">
        <v>2944.0790000000002</v>
      </c>
      <c r="AC687" s="35">
        <v>0</v>
      </c>
      <c r="AD687" s="35">
        <v>0</v>
      </c>
      <c r="AE687" s="35">
        <v>79.180610000000001</v>
      </c>
      <c r="AF687" s="35">
        <v>79.180610000000001</v>
      </c>
      <c r="AG687" s="35">
        <v>0</v>
      </c>
      <c r="AH687" s="35">
        <v>0</v>
      </c>
      <c r="AI687" s="35">
        <v>-74340.100000000006</v>
      </c>
      <c r="AJ687" s="35">
        <v>-137693</v>
      </c>
      <c r="AK687" s="35">
        <v>79.180610000000001</v>
      </c>
      <c r="AL687" s="35">
        <v>79.180610000000001</v>
      </c>
      <c r="AM687" s="35">
        <v>79.180610000000001</v>
      </c>
      <c r="AN687" s="35">
        <v>79.180610000000001</v>
      </c>
      <c r="AO687" s="35">
        <v>79.180610000000001</v>
      </c>
      <c r="AP687" s="35">
        <v>79.180610000000001</v>
      </c>
      <c r="AQ687" s="35">
        <v>79.180610000000001</v>
      </c>
      <c r="AR687" s="35">
        <v>79.180610000000001</v>
      </c>
      <c r="AS687" s="35">
        <v>79.180610000000001</v>
      </c>
      <c r="AT687" s="35">
        <v>79.180610000000001</v>
      </c>
      <c r="AU687" s="35">
        <v>2944.0790000000002</v>
      </c>
      <c r="AV687" s="35">
        <v>2944.0790000000002</v>
      </c>
      <c r="AW687" s="35">
        <v>2944.0790000000002</v>
      </c>
      <c r="AX687" s="35">
        <v>2944.0790000000002</v>
      </c>
      <c r="AY687" s="35">
        <v>2944.0790000000002</v>
      </c>
      <c r="AZ687" s="35">
        <v>2944.0790000000002</v>
      </c>
      <c r="BA687" s="35">
        <v>2944.0790000000002</v>
      </c>
      <c r="BB687" s="35">
        <v>2944.0790000000002</v>
      </c>
      <c r="BC687" s="35">
        <v>2944.0790000000002</v>
      </c>
      <c r="BD687" s="35">
        <v>2944.0790000000002</v>
      </c>
      <c r="BE687" s="34"/>
    </row>
    <row r="688" spans="1:57" x14ac:dyDescent="0.25">
      <c r="A688" s="35" t="s">
        <v>533</v>
      </c>
      <c r="B688" s="35">
        <v>13946</v>
      </c>
      <c r="C688" s="35">
        <v>0</v>
      </c>
      <c r="D688" s="35">
        <v>0</v>
      </c>
      <c r="E688" s="35">
        <v>0</v>
      </c>
      <c r="F688" s="35">
        <v>0</v>
      </c>
      <c r="G688" s="35">
        <v>0</v>
      </c>
      <c r="H688" s="35">
        <v>0</v>
      </c>
      <c r="I688" s="35">
        <v>0</v>
      </c>
      <c r="J688" s="35">
        <v>0</v>
      </c>
      <c r="K688" s="35">
        <v>0</v>
      </c>
      <c r="L688" s="35">
        <v>0</v>
      </c>
      <c r="M688" s="35" t="s">
        <v>829</v>
      </c>
      <c r="N688" s="35" t="s">
        <v>830</v>
      </c>
      <c r="O688" s="35" t="s">
        <v>2</v>
      </c>
      <c r="P688" s="35">
        <v>13946</v>
      </c>
      <c r="Q688" s="35">
        <v>800000</v>
      </c>
      <c r="R688" s="35">
        <v>54391.39</v>
      </c>
      <c r="S688" s="35">
        <v>13319482</v>
      </c>
      <c r="T688" s="35">
        <v>11581648</v>
      </c>
      <c r="U688" s="35">
        <v>1737834</v>
      </c>
      <c r="V688" s="35">
        <v>0.13047300000000001</v>
      </c>
      <c r="W688" s="35">
        <v>6104295</v>
      </c>
      <c r="X688" s="35">
        <v>4246850</v>
      </c>
      <c r="Y688" s="35">
        <v>1857446</v>
      </c>
      <c r="Z688" s="35">
        <v>0.30428500000000003</v>
      </c>
      <c r="AA688" s="35">
        <v>8823481</v>
      </c>
      <c r="AB688" s="35">
        <v>8820291</v>
      </c>
      <c r="AC688" s="35">
        <v>3189.4740000000002</v>
      </c>
      <c r="AD688" s="35">
        <v>3.6099999999999999E-4</v>
      </c>
      <c r="AE688" s="35">
        <v>3457480</v>
      </c>
      <c r="AF688" s="35">
        <v>3385450</v>
      </c>
      <c r="AG688" s="35">
        <v>72030.31</v>
      </c>
      <c r="AH688" s="35">
        <v>2.0833000000000001E-2</v>
      </c>
      <c r="AI688" s="35">
        <v>1309265</v>
      </c>
      <c r="AJ688" s="35">
        <v>-476150</v>
      </c>
      <c r="AK688" s="35">
        <v>3457480</v>
      </c>
      <c r="AL688" s="35">
        <v>3457480</v>
      </c>
      <c r="AM688" s="35">
        <v>3457480</v>
      </c>
      <c r="AN688" s="35">
        <v>3457480</v>
      </c>
      <c r="AO688" s="35">
        <v>3457480</v>
      </c>
      <c r="AP688" s="35">
        <v>3457480</v>
      </c>
      <c r="AQ688" s="35">
        <v>3457480</v>
      </c>
      <c r="AR688" s="35">
        <v>3457480</v>
      </c>
      <c r="AS688" s="35">
        <v>3457480</v>
      </c>
      <c r="AT688" s="35">
        <v>3457480</v>
      </c>
      <c r="AU688" s="35">
        <v>8823481</v>
      </c>
      <c r="AV688" s="35">
        <v>8823481</v>
      </c>
      <c r="AW688" s="35">
        <v>8823481</v>
      </c>
      <c r="AX688" s="35">
        <v>8823481</v>
      </c>
      <c r="AY688" s="35">
        <v>8823481</v>
      </c>
      <c r="AZ688" s="35">
        <v>8823481</v>
      </c>
      <c r="BA688" s="35">
        <v>8823481</v>
      </c>
      <c r="BB688" s="35">
        <v>8823481</v>
      </c>
      <c r="BC688" s="35">
        <v>8823481</v>
      </c>
      <c r="BD688" s="35">
        <v>8823481</v>
      </c>
      <c r="BE688" s="34"/>
    </row>
    <row r="689" spans="1:57" x14ac:dyDescent="0.25">
      <c r="A689" s="35" t="s">
        <v>578</v>
      </c>
      <c r="B689" s="35">
        <v>13951</v>
      </c>
      <c r="C689" s="35">
        <v>0</v>
      </c>
      <c r="D689" s="35">
        <v>0</v>
      </c>
      <c r="E689" s="35">
        <v>0</v>
      </c>
      <c r="F689" s="35">
        <v>0</v>
      </c>
      <c r="G689" s="35">
        <v>0</v>
      </c>
      <c r="H689" s="35">
        <v>0</v>
      </c>
      <c r="I689" s="35">
        <v>0</v>
      </c>
      <c r="J689" s="35">
        <v>0</v>
      </c>
      <c r="K689" s="35">
        <v>0</v>
      </c>
      <c r="L689" s="35">
        <v>0</v>
      </c>
      <c r="M689" s="35" t="s">
        <v>829</v>
      </c>
      <c r="N689" s="35" t="s">
        <v>830</v>
      </c>
      <c r="O689" s="35" t="s">
        <v>2</v>
      </c>
      <c r="P689" s="35">
        <v>13951</v>
      </c>
      <c r="Q689" s="35">
        <v>800000</v>
      </c>
      <c r="R689" s="35">
        <v>28133.48</v>
      </c>
      <c r="S689" s="35">
        <v>866513.5</v>
      </c>
      <c r="T689" s="35">
        <v>723430.9</v>
      </c>
      <c r="U689" s="35">
        <v>143082.5</v>
      </c>
      <c r="V689" s="35">
        <v>0.16512399999999999</v>
      </c>
      <c r="W689" s="35">
        <v>1114937</v>
      </c>
      <c r="X689" s="35">
        <v>943916</v>
      </c>
      <c r="Y689" s="35">
        <v>171021.1</v>
      </c>
      <c r="Z689" s="35">
        <v>0.153391</v>
      </c>
      <c r="AA689" s="35">
        <v>123225.3</v>
      </c>
      <c r="AB689" s="35">
        <v>98167.37</v>
      </c>
      <c r="AC689" s="35">
        <v>25057.89</v>
      </c>
      <c r="AD689" s="35">
        <v>0.20335</v>
      </c>
      <c r="AE689" s="35">
        <v>85296.5</v>
      </c>
      <c r="AF689" s="35">
        <v>67557.119999999995</v>
      </c>
      <c r="AG689" s="35">
        <v>17739.38</v>
      </c>
      <c r="AH689" s="35">
        <v>0.20797299999999999</v>
      </c>
      <c r="AI689" s="35">
        <v>33327.65</v>
      </c>
      <c r="AJ689" s="35">
        <v>-119954</v>
      </c>
      <c r="AK689" s="35">
        <v>85296.5</v>
      </c>
      <c r="AL689" s="35">
        <v>85296.5</v>
      </c>
      <c r="AM689" s="35">
        <v>85296.5</v>
      </c>
      <c r="AN689" s="35">
        <v>85296.5</v>
      </c>
      <c r="AO689" s="35">
        <v>85296.5</v>
      </c>
      <c r="AP689" s="35">
        <v>85296.5</v>
      </c>
      <c r="AQ689" s="35">
        <v>85296.5</v>
      </c>
      <c r="AR689" s="35">
        <v>85296.5</v>
      </c>
      <c r="AS689" s="35">
        <v>85296.5</v>
      </c>
      <c r="AT689" s="35">
        <v>85296.5</v>
      </c>
      <c r="AU689" s="35">
        <v>123225.3</v>
      </c>
      <c r="AV689" s="35">
        <v>123225.3</v>
      </c>
      <c r="AW689" s="35">
        <v>123225.3</v>
      </c>
      <c r="AX689" s="35">
        <v>123225.3</v>
      </c>
      <c r="AY689" s="35">
        <v>123225.3</v>
      </c>
      <c r="AZ689" s="35">
        <v>123225.3</v>
      </c>
      <c r="BA689" s="35">
        <v>123225.3</v>
      </c>
      <c r="BB689" s="35">
        <v>123225.3</v>
      </c>
      <c r="BC689" s="35">
        <v>123225.3</v>
      </c>
      <c r="BD689" s="35">
        <v>123225.3</v>
      </c>
      <c r="BE689" s="34"/>
    </row>
    <row r="690" spans="1:57" x14ac:dyDescent="0.25">
      <c r="A690" s="35" t="s">
        <v>893</v>
      </c>
      <c r="B690" s="35">
        <v>13952</v>
      </c>
      <c r="C690" s="35">
        <v>0</v>
      </c>
      <c r="D690" s="35">
        <v>0</v>
      </c>
      <c r="E690" s="35">
        <v>0</v>
      </c>
      <c r="F690" s="35">
        <v>0</v>
      </c>
      <c r="G690" s="35">
        <v>0</v>
      </c>
      <c r="H690" s="35">
        <v>0</v>
      </c>
      <c r="I690" s="35">
        <v>0</v>
      </c>
      <c r="J690" s="35">
        <v>0</v>
      </c>
      <c r="K690" s="35">
        <v>0</v>
      </c>
      <c r="L690" s="35">
        <v>0</v>
      </c>
      <c r="M690" s="35" t="s">
        <v>829</v>
      </c>
      <c r="N690" s="35" t="s">
        <v>830</v>
      </c>
      <c r="O690" s="35" t="s">
        <v>2</v>
      </c>
      <c r="P690" s="35">
        <v>13952</v>
      </c>
      <c r="Q690" s="35">
        <v>800000</v>
      </c>
      <c r="R690" s="35">
        <v>28133.48</v>
      </c>
      <c r="S690" s="35">
        <v>380522.7</v>
      </c>
      <c r="T690" s="35">
        <v>380522.7</v>
      </c>
      <c r="U690" s="35">
        <v>0</v>
      </c>
      <c r="V690" s="35">
        <v>0</v>
      </c>
      <c r="W690" s="35">
        <v>125569.5</v>
      </c>
      <c r="X690" s="35">
        <v>125569.5</v>
      </c>
      <c r="Y690" s="35">
        <v>0</v>
      </c>
      <c r="Z690" s="35">
        <v>0</v>
      </c>
      <c r="AA690" s="35">
        <v>0</v>
      </c>
      <c r="AB690" s="35">
        <v>0</v>
      </c>
      <c r="AC690" s="35">
        <v>0</v>
      </c>
      <c r="AD690" s="35">
        <v>0</v>
      </c>
      <c r="AE690" s="35">
        <v>0</v>
      </c>
      <c r="AF690" s="35">
        <v>0</v>
      </c>
      <c r="AG690" s="35">
        <v>0</v>
      </c>
      <c r="AH690" s="35">
        <v>0</v>
      </c>
      <c r="AI690" s="35">
        <v>-137693</v>
      </c>
      <c r="AJ690" s="35">
        <v>-137693</v>
      </c>
      <c r="AK690" s="35">
        <v>0</v>
      </c>
      <c r="AL690" s="35">
        <v>0</v>
      </c>
      <c r="AM690" s="35">
        <v>0</v>
      </c>
      <c r="AN690" s="35">
        <v>0</v>
      </c>
      <c r="AO690" s="35">
        <v>0</v>
      </c>
      <c r="AP690" s="35">
        <v>0</v>
      </c>
      <c r="AQ690" s="35">
        <v>0</v>
      </c>
      <c r="AR690" s="35">
        <v>0</v>
      </c>
      <c r="AS690" s="35">
        <v>0</v>
      </c>
      <c r="AT690" s="35">
        <v>0</v>
      </c>
      <c r="AU690" s="35">
        <v>0</v>
      </c>
      <c r="AV690" s="35">
        <v>0</v>
      </c>
      <c r="AW690" s="35">
        <v>0</v>
      </c>
      <c r="AX690" s="35">
        <v>0</v>
      </c>
      <c r="AY690" s="35">
        <v>0</v>
      </c>
      <c r="AZ690" s="35">
        <v>0</v>
      </c>
      <c r="BA690" s="35">
        <v>0</v>
      </c>
      <c r="BB690" s="35">
        <v>0</v>
      </c>
      <c r="BC690" s="35">
        <v>0</v>
      </c>
      <c r="BD690" s="35">
        <v>0</v>
      </c>
      <c r="BE690" s="34"/>
    </row>
    <row r="691" spans="1:57" x14ac:dyDescent="0.25">
      <c r="A691" s="35" t="s">
        <v>775</v>
      </c>
      <c r="B691" s="35">
        <v>13953</v>
      </c>
      <c r="C691" s="35">
        <v>0</v>
      </c>
      <c r="D691" s="35">
        <v>0</v>
      </c>
      <c r="E691" s="35">
        <v>0</v>
      </c>
      <c r="F691" s="35">
        <v>0</v>
      </c>
      <c r="G691" s="35">
        <v>0</v>
      </c>
      <c r="H691" s="35">
        <v>0</v>
      </c>
      <c r="I691" s="35">
        <v>0</v>
      </c>
      <c r="J691" s="35">
        <v>0</v>
      </c>
      <c r="K691" s="35">
        <v>0</v>
      </c>
      <c r="L691" s="35">
        <v>0</v>
      </c>
      <c r="M691" s="35" t="s">
        <v>829</v>
      </c>
      <c r="N691" s="35" t="s">
        <v>830</v>
      </c>
      <c r="O691" s="35" t="s">
        <v>2</v>
      </c>
      <c r="P691" s="35">
        <v>13953</v>
      </c>
      <c r="Q691" s="35">
        <v>800000</v>
      </c>
      <c r="R691" s="35">
        <v>28133.48</v>
      </c>
      <c r="S691" s="35">
        <v>3068212</v>
      </c>
      <c r="T691" s="35">
        <v>3014028</v>
      </c>
      <c r="U691" s="35">
        <v>54183.95</v>
      </c>
      <c r="V691" s="35">
        <v>1.7659999999999999E-2</v>
      </c>
      <c r="W691" s="35">
        <v>9245999</v>
      </c>
      <c r="X691" s="35">
        <v>8831888</v>
      </c>
      <c r="Y691" s="35">
        <v>414110.8</v>
      </c>
      <c r="Z691" s="35">
        <v>4.4788000000000001E-2</v>
      </c>
      <c r="AA691" s="35">
        <v>1576906</v>
      </c>
      <c r="AB691" s="35">
        <v>1576829</v>
      </c>
      <c r="AC691" s="35">
        <v>76.271929999999998</v>
      </c>
      <c r="AD691" s="31">
        <v>4.8399999999999997E-5</v>
      </c>
      <c r="AE691" s="35">
        <v>3338560</v>
      </c>
      <c r="AF691" s="35">
        <v>3233565</v>
      </c>
      <c r="AG691" s="35">
        <v>104995.1</v>
      </c>
      <c r="AH691" s="35">
        <v>3.1448999999999998E-2</v>
      </c>
      <c r="AI691" s="35">
        <v>260351.3</v>
      </c>
      <c r="AJ691" s="35">
        <v>-48764.4</v>
      </c>
      <c r="AK691" s="35">
        <v>3338560</v>
      </c>
      <c r="AL691" s="35">
        <v>3338560</v>
      </c>
      <c r="AM691" s="35">
        <v>3338560</v>
      </c>
      <c r="AN691" s="35">
        <v>3338560</v>
      </c>
      <c r="AO691" s="35">
        <v>3338560</v>
      </c>
      <c r="AP691" s="35">
        <v>3338560</v>
      </c>
      <c r="AQ691" s="35">
        <v>3338560</v>
      </c>
      <c r="AR691" s="35">
        <v>3338560</v>
      </c>
      <c r="AS691" s="35">
        <v>3338560</v>
      </c>
      <c r="AT691" s="35">
        <v>3338560</v>
      </c>
      <c r="AU691" s="35">
        <v>1576906</v>
      </c>
      <c r="AV691" s="35">
        <v>1576906</v>
      </c>
      <c r="AW691" s="35">
        <v>1576906</v>
      </c>
      <c r="AX691" s="35">
        <v>1576906</v>
      </c>
      <c r="AY691" s="35">
        <v>1576906</v>
      </c>
      <c r="AZ691" s="35">
        <v>1576906</v>
      </c>
      <c r="BA691" s="35">
        <v>1576906</v>
      </c>
      <c r="BB691" s="35">
        <v>1576906</v>
      </c>
      <c r="BC691" s="35">
        <v>1576906</v>
      </c>
      <c r="BD691" s="35">
        <v>1576906</v>
      </c>
      <c r="BE691" s="34"/>
    </row>
    <row r="692" spans="1:57" x14ac:dyDescent="0.25">
      <c r="A692" s="35" t="s">
        <v>776</v>
      </c>
      <c r="B692" s="35">
        <v>13954</v>
      </c>
      <c r="C692" s="35">
        <v>0</v>
      </c>
      <c r="D692" s="35">
        <v>0</v>
      </c>
      <c r="E692" s="35">
        <v>0</v>
      </c>
      <c r="F692" s="35">
        <v>0</v>
      </c>
      <c r="G692" s="35">
        <v>0</v>
      </c>
      <c r="H692" s="35">
        <v>0</v>
      </c>
      <c r="I692" s="35">
        <v>0</v>
      </c>
      <c r="J692" s="35">
        <v>0</v>
      </c>
      <c r="K692" s="35">
        <v>0</v>
      </c>
      <c r="L692" s="35">
        <v>0</v>
      </c>
      <c r="M692" s="35" t="s">
        <v>829</v>
      </c>
      <c r="N692" s="35" t="s">
        <v>830</v>
      </c>
      <c r="O692" s="35" t="s">
        <v>2</v>
      </c>
      <c r="P692" s="35">
        <v>13954</v>
      </c>
      <c r="Q692" s="35">
        <v>800000</v>
      </c>
      <c r="R692" s="35">
        <v>28133.48</v>
      </c>
      <c r="S692" s="35">
        <v>391655.4</v>
      </c>
      <c r="T692" s="35">
        <v>391655.4</v>
      </c>
      <c r="U692" s="35">
        <v>0</v>
      </c>
      <c r="V692" s="35">
        <v>0</v>
      </c>
      <c r="W692" s="35">
        <v>792694.4</v>
      </c>
      <c r="X692" s="35">
        <v>792694.4</v>
      </c>
      <c r="Y692" s="35">
        <v>0</v>
      </c>
      <c r="Z692" s="35">
        <v>0</v>
      </c>
      <c r="AA692" s="35">
        <v>128596.6</v>
      </c>
      <c r="AB692" s="35">
        <v>128596.6</v>
      </c>
      <c r="AC692" s="35">
        <v>0</v>
      </c>
      <c r="AD692" s="35">
        <v>0</v>
      </c>
      <c r="AE692" s="35">
        <v>81615.789999999994</v>
      </c>
      <c r="AF692" s="35">
        <v>81615.789999999994</v>
      </c>
      <c r="AG692" s="35">
        <v>0</v>
      </c>
      <c r="AH692" s="35">
        <v>0</v>
      </c>
      <c r="AI692" s="35">
        <v>-137693</v>
      </c>
      <c r="AJ692" s="35">
        <v>-137693</v>
      </c>
      <c r="AK692" s="35">
        <v>81615.789999999994</v>
      </c>
      <c r="AL692" s="35">
        <v>81615.789999999994</v>
      </c>
      <c r="AM692" s="35">
        <v>81615.789999999994</v>
      </c>
      <c r="AN692" s="35">
        <v>81615.789999999994</v>
      </c>
      <c r="AO692" s="35">
        <v>81615.789999999994</v>
      </c>
      <c r="AP692" s="35">
        <v>81615.789999999994</v>
      </c>
      <c r="AQ692" s="35">
        <v>81615.789999999994</v>
      </c>
      <c r="AR692" s="35">
        <v>81615.789999999994</v>
      </c>
      <c r="AS692" s="35">
        <v>81615.789999999994</v>
      </c>
      <c r="AT692" s="35">
        <v>81615.789999999994</v>
      </c>
      <c r="AU692" s="35">
        <v>128596.6</v>
      </c>
      <c r="AV692" s="35">
        <v>128596.6</v>
      </c>
      <c r="AW692" s="35">
        <v>128596.6</v>
      </c>
      <c r="AX692" s="35">
        <v>128596.6</v>
      </c>
      <c r="AY692" s="35">
        <v>128596.6</v>
      </c>
      <c r="AZ692" s="35">
        <v>128596.6</v>
      </c>
      <c r="BA692" s="35">
        <v>128596.6</v>
      </c>
      <c r="BB692" s="35">
        <v>128596.6</v>
      </c>
      <c r="BC692" s="35">
        <v>128596.6</v>
      </c>
      <c r="BD692" s="35">
        <v>128596.6</v>
      </c>
      <c r="BE692" s="34"/>
    </row>
    <row r="693" spans="1:57" x14ac:dyDescent="0.25">
      <c r="A693" s="35" t="s">
        <v>777</v>
      </c>
      <c r="B693" s="35">
        <v>13955</v>
      </c>
      <c r="C693" s="35">
        <v>0</v>
      </c>
      <c r="D693" s="35">
        <v>0</v>
      </c>
      <c r="E693" s="35">
        <v>0</v>
      </c>
      <c r="F693" s="35">
        <v>0</v>
      </c>
      <c r="G693" s="35">
        <v>0</v>
      </c>
      <c r="H693" s="35">
        <v>0</v>
      </c>
      <c r="I693" s="35">
        <v>0</v>
      </c>
      <c r="J693" s="35">
        <v>0</v>
      </c>
      <c r="K693" s="35">
        <v>0</v>
      </c>
      <c r="L693" s="35">
        <v>0</v>
      </c>
      <c r="M693" s="35" t="s">
        <v>829</v>
      </c>
      <c r="N693" s="35" t="s">
        <v>830</v>
      </c>
      <c r="O693" s="35" t="s">
        <v>2</v>
      </c>
      <c r="P693" s="35">
        <v>13955</v>
      </c>
      <c r="Q693" s="35">
        <v>800000</v>
      </c>
      <c r="R693" s="35">
        <v>28133.48</v>
      </c>
      <c r="S693" s="35">
        <v>5923598</v>
      </c>
      <c r="T693" s="35">
        <v>3112076</v>
      </c>
      <c r="U693" s="35">
        <v>2811522</v>
      </c>
      <c r="V693" s="35">
        <v>0.47463100000000003</v>
      </c>
      <c r="W693" s="35">
        <v>9204157</v>
      </c>
      <c r="X693" s="35">
        <v>2824871</v>
      </c>
      <c r="Y693" s="35">
        <v>6379285</v>
      </c>
      <c r="Z693" s="35">
        <v>0.69308700000000001</v>
      </c>
      <c r="AA693" s="35">
        <v>734321.9</v>
      </c>
      <c r="AB693" s="35">
        <v>734321.9</v>
      </c>
      <c r="AC693" s="35">
        <v>0</v>
      </c>
      <c r="AD693" s="35">
        <v>0</v>
      </c>
      <c r="AE693" s="35">
        <v>10920.05</v>
      </c>
      <c r="AF693" s="35">
        <v>10920.05</v>
      </c>
      <c r="AG693" s="35">
        <v>0</v>
      </c>
      <c r="AH693" s="35">
        <v>0</v>
      </c>
      <c r="AI693" s="35">
        <v>6241592</v>
      </c>
      <c r="AJ693" s="35">
        <v>-137693</v>
      </c>
      <c r="AK693" s="35">
        <v>10920.05</v>
      </c>
      <c r="AL693" s="35">
        <v>10920.05</v>
      </c>
      <c r="AM693" s="35">
        <v>10920.05</v>
      </c>
      <c r="AN693" s="35">
        <v>10920.05</v>
      </c>
      <c r="AO693" s="35">
        <v>10920.05</v>
      </c>
      <c r="AP693" s="35">
        <v>10920.05</v>
      </c>
      <c r="AQ693" s="35">
        <v>10920.05</v>
      </c>
      <c r="AR693" s="35">
        <v>10920.05</v>
      </c>
      <c r="AS693" s="35">
        <v>10920.05</v>
      </c>
      <c r="AT693" s="35">
        <v>10920.05</v>
      </c>
      <c r="AU693" s="35">
        <v>734321.9</v>
      </c>
      <c r="AV693" s="35">
        <v>734321.9</v>
      </c>
      <c r="AW693" s="35">
        <v>734321.9</v>
      </c>
      <c r="AX693" s="35">
        <v>734321.9</v>
      </c>
      <c r="AY693" s="35">
        <v>734321.9</v>
      </c>
      <c r="AZ693" s="35">
        <v>734321.9</v>
      </c>
      <c r="BA693" s="35">
        <v>734321.9</v>
      </c>
      <c r="BB693" s="35">
        <v>734321.9</v>
      </c>
      <c r="BC693" s="35">
        <v>734321.9</v>
      </c>
      <c r="BD693" s="35">
        <v>734321.9</v>
      </c>
      <c r="BE693" s="34"/>
    </row>
    <row r="694" spans="1:57" x14ac:dyDescent="0.25">
      <c r="A694" s="35" t="s">
        <v>894</v>
      </c>
      <c r="B694" s="35">
        <v>13957</v>
      </c>
      <c r="C694" s="35">
        <v>0</v>
      </c>
      <c r="D694" s="35">
        <v>0</v>
      </c>
      <c r="E694" s="35">
        <v>0</v>
      </c>
      <c r="F694" s="35">
        <v>0</v>
      </c>
      <c r="G694" s="35">
        <v>0</v>
      </c>
      <c r="H694" s="35">
        <v>0</v>
      </c>
      <c r="I694" s="35">
        <v>0</v>
      </c>
      <c r="J694" s="35">
        <v>0</v>
      </c>
      <c r="K694" s="35">
        <v>0</v>
      </c>
      <c r="L694" s="35">
        <v>0</v>
      </c>
      <c r="M694" s="35" t="s">
        <v>829</v>
      </c>
      <c r="N694" s="35" t="s">
        <v>830</v>
      </c>
      <c r="O694" s="35" t="s">
        <v>2</v>
      </c>
      <c r="P694" s="35">
        <v>13957</v>
      </c>
      <c r="Q694" s="35">
        <v>800000</v>
      </c>
      <c r="R694" s="35">
        <v>28133.48</v>
      </c>
      <c r="S694" s="35">
        <v>1537.807</v>
      </c>
      <c r="T694" s="35">
        <v>1537.807</v>
      </c>
      <c r="U694" s="35">
        <v>0</v>
      </c>
      <c r="V694" s="35">
        <v>0</v>
      </c>
      <c r="W694" s="35">
        <v>37.717709999999997</v>
      </c>
      <c r="X694" s="35">
        <v>37.717709999999997</v>
      </c>
      <c r="Y694" s="35">
        <v>0</v>
      </c>
      <c r="Z694" s="35">
        <v>0</v>
      </c>
      <c r="AA694" s="35">
        <v>0</v>
      </c>
      <c r="AB694" s="35">
        <v>0</v>
      </c>
      <c r="AC694" s="35">
        <v>0</v>
      </c>
      <c r="AD694" s="35">
        <v>0</v>
      </c>
      <c r="AE694" s="35">
        <v>0</v>
      </c>
      <c r="AF694" s="35">
        <v>0</v>
      </c>
      <c r="AG694" s="35">
        <v>0</v>
      </c>
      <c r="AH694" s="35">
        <v>0</v>
      </c>
      <c r="AI694" s="35">
        <v>-164923</v>
      </c>
      <c r="AJ694" s="35">
        <v>-164923</v>
      </c>
      <c r="AK694" s="35">
        <v>0</v>
      </c>
      <c r="AL694" s="35">
        <v>0</v>
      </c>
      <c r="AM694" s="35">
        <v>0</v>
      </c>
      <c r="AN694" s="35">
        <v>0</v>
      </c>
      <c r="AO694" s="35">
        <v>0</v>
      </c>
      <c r="AP694" s="35">
        <v>0</v>
      </c>
      <c r="AQ694" s="35">
        <v>0</v>
      </c>
      <c r="AR694" s="35">
        <v>0</v>
      </c>
      <c r="AS694" s="35">
        <v>0</v>
      </c>
      <c r="AT694" s="35">
        <v>0</v>
      </c>
      <c r="AU694" s="35">
        <v>0</v>
      </c>
      <c r="AV694" s="35">
        <v>0</v>
      </c>
      <c r="AW694" s="35">
        <v>0</v>
      </c>
      <c r="AX694" s="35">
        <v>0</v>
      </c>
      <c r="AY694" s="35">
        <v>0</v>
      </c>
      <c r="AZ694" s="35">
        <v>0</v>
      </c>
      <c r="BA694" s="35">
        <v>0</v>
      </c>
      <c r="BB694" s="35">
        <v>0</v>
      </c>
      <c r="BC694" s="35">
        <v>0</v>
      </c>
      <c r="BD694" s="35">
        <v>0</v>
      </c>
      <c r="BE694" s="34"/>
    </row>
    <row r="695" spans="1:57" x14ac:dyDescent="0.25">
      <c r="A695" s="35" t="s">
        <v>272</v>
      </c>
      <c r="B695" s="35">
        <v>13959</v>
      </c>
      <c r="C695" s="35">
        <v>0</v>
      </c>
      <c r="D695" s="35">
        <v>0</v>
      </c>
      <c r="E695" s="35">
        <v>0</v>
      </c>
      <c r="F695" s="35">
        <v>0</v>
      </c>
      <c r="G695" s="35">
        <v>0</v>
      </c>
      <c r="H695" s="35">
        <v>0</v>
      </c>
      <c r="I695" s="35">
        <v>0</v>
      </c>
      <c r="J695" s="35">
        <v>0</v>
      </c>
      <c r="K695" s="35">
        <v>0</v>
      </c>
      <c r="L695" s="35">
        <v>0</v>
      </c>
      <c r="M695" s="35" t="s">
        <v>829</v>
      </c>
      <c r="N695" s="35" t="s">
        <v>830</v>
      </c>
      <c r="O695" s="35" t="s">
        <v>2</v>
      </c>
      <c r="P695" s="35">
        <v>13959</v>
      </c>
      <c r="Q695" s="35">
        <v>800000</v>
      </c>
      <c r="R695" s="35">
        <v>28133.48</v>
      </c>
      <c r="S695" s="35">
        <v>10862266</v>
      </c>
      <c r="T695" s="35">
        <v>7674044</v>
      </c>
      <c r="U695" s="35">
        <v>3188222</v>
      </c>
      <c r="V695" s="35">
        <v>0.293514</v>
      </c>
      <c r="W695" s="35">
        <v>7572801</v>
      </c>
      <c r="X695" s="35">
        <v>4135751</v>
      </c>
      <c r="Y695" s="35">
        <v>3437050</v>
      </c>
      <c r="Z695" s="35">
        <v>0.45386799999999999</v>
      </c>
      <c r="AA695" s="35">
        <v>5517164</v>
      </c>
      <c r="AB695" s="35">
        <v>3032921</v>
      </c>
      <c r="AC695" s="35">
        <v>2484243</v>
      </c>
      <c r="AD695" s="35">
        <v>0.45027499999999998</v>
      </c>
      <c r="AE695" s="35">
        <v>4148568</v>
      </c>
      <c r="AF695" s="35">
        <v>2148617</v>
      </c>
      <c r="AG695" s="35">
        <v>1999951</v>
      </c>
      <c r="AH695" s="35">
        <v>0.48208200000000001</v>
      </c>
      <c r="AI695" s="35">
        <v>3164419</v>
      </c>
      <c r="AJ695" s="35">
        <v>1727320</v>
      </c>
      <c r="AK695" s="35">
        <v>4148568</v>
      </c>
      <c r="AL695" s="35">
        <v>4148568</v>
      </c>
      <c r="AM695" s="35">
        <v>4148568</v>
      </c>
      <c r="AN695" s="35">
        <v>4148568</v>
      </c>
      <c r="AO695" s="35">
        <v>4148568</v>
      </c>
      <c r="AP695" s="35">
        <v>4148568</v>
      </c>
      <c r="AQ695" s="35">
        <v>4148568</v>
      </c>
      <c r="AR695" s="35">
        <v>4148568</v>
      </c>
      <c r="AS695" s="35">
        <v>4148568</v>
      </c>
      <c r="AT695" s="35">
        <v>4148568</v>
      </c>
      <c r="AU695" s="35">
        <v>5517164</v>
      </c>
      <c r="AV695" s="35">
        <v>5517164</v>
      </c>
      <c r="AW695" s="35">
        <v>5517164</v>
      </c>
      <c r="AX695" s="35">
        <v>5517164</v>
      </c>
      <c r="AY695" s="35">
        <v>5517164</v>
      </c>
      <c r="AZ695" s="35">
        <v>5517164</v>
      </c>
      <c r="BA695" s="35">
        <v>5517164</v>
      </c>
      <c r="BB695" s="35">
        <v>5517164</v>
      </c>
      <c r="BC695" s="35">
        <v>5517164</v>
      </c>
      <c r="BD695" s="35">
        <v>5517164</v>
      </c>
      <c r="BE695" s="34"/>
    </row>
    <row r="696" spans="1:57" x14ac:dyDescent="0.25">
      <c r="A696" s="35" t="s">
        <v>325</v>
      </c>
      <c r="B696" s="35">
        <v>13961</v>
      </c>
      <c r="C696" s="35">
        <v>0</v>
      </c>
      <c r="D696" s="35">
        <v>0</v>
      </c>
      <c r="E696" s="35">
        <v>0</v>
      </c>
      <c r="F696" s="35">
        <v>0</v>
      </c>
      <c r="G696" s="35">
        <v>0</v>
      </c>
      <c r="H696" s="35">
        <v>0</v>
      </c>
      <c r="I696" s="35">
        <v>0</v>
      </c>
      <c r="J696" s="35">
        <v>0</v>
      </c>
      <c r="K696" s="35">
        <v>0</v>
      </c>
      <c r="L696" s="35">
        <v>0</v>
      </c>
      <c r="M696" s="35" t="s">
        <v>829</v>
      </c>
      <c r="N696" s="35" t="s">
        <v>830</v>
      </c>
      <c r="O696" s="35" t="s">
        <v>2</v>
      </c>
      <c r="P696" s="35">
        <v>13961</v>
      </c>
      <c r="Q696" s="35">
        <v>800000</v>
      </c>
      <c r="R696" s="35">
        <v>76898.17</v>
      </c>
      <c r="S696" s="35">
        <v>16663150</v>
      </c>
      <c r="T696" s="35">
        <v>10932202</v>
      </c>
      <c r="U696" s="35">
        <v>5730948</v>
      </c>
      <c r="V696" s="35">
        <v>0.34392899999999998</v>
      </c>
      <c r="W696" s="35">
        <v>13196771</v>
      </c>
      <c r="X696" s="35">
        <v>3877221</v>
      </c>
      <c r="Y696" s="35">
        <v>9319550</v>
      </c>
      <c r="Z696" s="35">
        <v>0.70619900000000002</v>
      </c>
      <c r="AA696" s="35">
        <v>2004461</v>
      </c>
      <c r="AB696" s="35">
        <v>1436026</v>
      </c>
      <c r="AC696" s="35">
        <v>568434.80000000005</v>
      </c>
      <c r="AD696" s="35">
        <v>0.28358499999999998</v>
      </c>
      <c r="AE696" s="35">
        <v>1120753</v>
      </c>
      <c r="AF696" s="35">
        <v>293538.2</v>
      </c>
      <c r="AG696" s="35">
        <v>827215.1</v>
      </c>
      <c r="AH696" s="35">
        <v>0.73808799999999997</v>
      </c>
      <c r="AI696" s="35">
        <v>8541748</v>
      </c>
      <c r="AJ696" s="35">
        <v>49412.98</v>
      </c>
      <c r="AK696" s="35">
        <v>1120753</v>
      </c>
      <c r="AL696" s="35">
        <v>1120753</v>
      </c>
      <c r="AM696" s="35">
        <v>1120753</v>
      </c>
      <c r="AN696" s="35">
        <v>1120753</v>
      </c>
      <c r="AO696" s="35">
        <v>1120753</v>
      </c>
      <c r="AP696" s="35">
        <v>1120753</v>
      </c>
      <c r="AQ696" s="35">
        <v>1120753</v>
      </c>
      <c r="AR696" s="35">
        <v>1120753</v>
      </c>
      <c r="AS696" s="35">
        <v>1120753</v>
      </c>
      <c r="AT696" s="35">
        <v>1120753</v>
      </c>
      <c r="AU696" s="35">
        <v>2004461</v>
      </c>
      <c r="AV696" s="35">
        <v>2004461</v>
      </c>
      <c r="AW696" s="35">
        <v>2004461</v>
      </c>
      <c r="AX696" s="35">
        <v>2004461</v>
      </c>
      <c r="AY696" s="35">
        <v>2004461</v>
      </c>
      <c r="AZ696" s="35">
        <v>2004461</v>
      </c>
      <c r="BA696" s="35">
        <v>2004461</v>
      </c>
      <c r="BB696" s="35">
        <v>2004461</v>
      </c>
      <c r="BC696" s="35">
        <v>2004461</v>
      </c>
      <c r="BD696" s="35">
        <v>2004461</v>
      </c>
      <c r="BE696" s="34"/>
    </row>
    <row r="697" spans="1:57" x14ac:dyDescent="0.25">
      <c r="A697" s="35" t="s">
        <v>180</v>
      </c>
      <c r="B697" s="35">
        <v>13962</v>
      </c>
      <c r="C697" s="35">
        <v>0</v>
      </c>
      <c r="D697" s="35">
        <v>0</v>
      </c>
      <c r="E697" s="35">
        <v>0</v>
      </c>
      <c r="F697" s="35">
        <v>0</v>
      </c>
      <c r="G697" s="35">
        <v>0</v>
      </c>
      <c r="H697" s="35">
        <v>0</v>
      </c>
      <c r="I697" s="35">
        <v>0</v>
      </c>
      <c r="J697" s="35">
        <v>0</v>
      </c>
      <c r="K697" s="35">
        <v>0</v>
      </c>
      <c r="L697" s="35">
        <v>0</v>
      </c>
      <c r="M697" s="35" t="s">
        <v>829</v>
      </c>
      <c r="N697" s="35" t="s">
        <v>830</v>
      </c>
      <c r="O697" s="35" t="s">
        <v>2</v>
      </c>
      <c r="P697" s="35">
        <v>13962</v>
      </c>
      <c r="Q697" s="35">
        <v>800000</v>
      </c>
      <c r="R697" s="35">
        <v>48764.69</v>
      </c>
      <c r="S697" s="35">
        <v>25844651</v>
      </c>
      <c r="T697" s="35">
        <v>11104106</v>
      </c>
      <c r="U697" s="35">
        <v>14740545</v>
      </c>
      <c r="V697" s="35">
        <v>0.57035199999999997</v>
      </c>
      <c r="W697" s="35">
        <v>19386047</v>
      </c>
      <c r="X697" s="35">
        <v>7063013</v>
      </c>
      <c r="Y697" s="35">
        <v>12323034</v>
      </c>
      <c r="Z697" s="35">
        <v>0.63566500000000004</v>
      </c>
      <c r="AA697" s="35">
        <v>15004894</v>
      </c>
      <c r="AB697" s="35">
        <v>5523806</v>
      </c>
      <c r="AC697" s="35">
        <v>9481088</v>
      </c>
      <c r="AD697" s="35">
        <v>0.63186600000000004</v>
      </c>
      <c r="AE697" s="35">
        <v>8288407</v>
      </c>
      <c r="AF697" s="35">
        <v>3210176</v>
      </c>
      <c r="AG697" s="35">
        <v>5078231</v>
      </c>
      <c r="AH697" s="35">
        <v>0.61269099999999999</v>
      </c>
      <c r="AI697" s="35">
        <v>11830185</v>
      </c>
      <c r="AJ697" s="35">
        <v>4585381</v>
      </c>
      <c r="AK697" s="35">
        <v>8288407</v>
      </c>
      <c r="AL697" s="35">
        <v>8288407</v>
      </c>
      <c r="AM697" s="35">
        <v>8288407</v>
      </c>
      <c r="AN697" s="35">
        <v>8288407</v>
      </c>
      <c r="AO697" s="35">
        <v>8288407</v>
      </c>
      <c r="AP697" s="35">
        <v>8288407</v>
      </c>
      <c r="AQ697" s="35">
        <v>8288407</v>
      </c>
      <c r="AR697" s="35">
        <v>8288407</v>
      </c>
      <c r="AS697" s="35">
        <v>8288407</v>
      </c>
      <c r="AT697" s="35">
        <v>8288407</v>
      </c>
      <c r="AU697" s="35">
        <v>15004894</v>
      </c>
      <c r="AV697" s="35">
        <v>15004894</v>
      </c>
      <c r="AW697" s="35">
        <v>15004894</v>
      </c>
      <c r="AX697" s="35">
        <v>15004894</v>
      </c>
      <c r="AY697" s="35">
        <v>15004894</v>
      </c>
      <c r="AZ697" s="35">
        <v>15004894</v>
      </c>
      <c r="BA697" s="35">
        <v>15004894</v>
      </c>
      <c r="BB697" s="35">
        <v>15004894</v>
      </c>
      <c r="BC697" s="35">
        <v>15004894</v>
      </c>
      <c r="BD697" s="35">
        <v>15004894</v>
      </c>
      <c r="BE697" s="34"/>
    </row>
    <row r="698" spans="1:57" x14ac:dyDescent="0.25">
      <c r="A698" s="35" t="s">
        <v>778</v>
      </c>
      <c r="B698" s="35">
        <v>13963</v>
      </c>
      <c r="C698" s="35">
        <v>0</v>
      </c>
      <c r="D698" s="35">
        <v>0</v>
      </c>
      <c r="E698" s="35">
        <v>0</v>
      </c>
      <c r="F698" s="35">
        <v>0</v>
      </c>
      <c r="G698" s="35">
        <v>0</v>
      </c>
      <c r="H698" s="35">
        <v>0</v>
      </c>
      <c r="I698" s="35">
        <v>0</v>
      </c>
      <c r="J698" s="35">
        <v>0</v>
      </c>
      <c r="K698" s="35">
        <v>0</v>
      </c>
      <c r="L698" s="35">
        <v>0</v>
      </c>
      <c r="M698" s="35" t="s">
        <v>829</v>
      </c>
      <c r="N698" s="35" t="s">
        <v>830</v>
      </c>
      <c r="O698" s="35" t="s">
        <v>2</v>
      </c>
      <c r="P698" s="35">
        <v>13963</v>
      </c>
      <c r="Q698" s="35">
        <v>800000</v>
      </c>
      <c r="R698" s="35">
        <v>28133.48</v>
      </c>
      <c r="S698" s="35">
        <v>2395110</v>
      </c>
      <c r="T698" s="35">
        <v>2300660</v>
      </c>
      <c r="U698" s="35">
        <v>94449.52</v>
      </c>
      <c r="V698" s="35">
        <v>3.9433999999999997E-2</v>
      </c>
      <c r="W698" s="35">
        <v>5151575</v>
      </c>
      <c r="X698" s="35">
        <v>4902944</v>
      </c>
      <c r="Y698" s="35">
        <v>248631</v>
      </c>
      <c r="Z698" s="35">
        <v>4.8263E-2</v>
      </c>
      <c r="AA698" s="35">
        <v>1087299</v>
      </c>
      <c r="AB698" s="35">
        <v>1064865</v>
      </c>
      <c r="AC698" s="35">
        <v>22434.39</v>
      </c>
      <c r="AD698" s="35">
        <v>2.0632999999999999E-2</v>
      </c>
      <c r="AE698" s="35">
        <v>4019501</v>
      </c>
      <c r="AF698" s="35">
        <v>3929747</v>
      </c>
      <c r="AG698" s="35">
        <v>89753.279999999999</v>
      </c>
      <c r="AH698" s="35">
        <v>2.2329000000000002E-2</v>
      </c>
      <c r="AI698" s="35">
        <v>99310.48</v>
      </c>
      <c r="AJ698" s="35">
        <v>-59567.199999999997</v>
      </c>
      <c r="AK698" s="35">
        <v>4019501</v>
      </c>
      <c r="AL698" s="35">
        <v>4019501</v>
      </c>
      <c r="AM698" s="35">
        <v>4019501</v>
      </c>
      <c r="AN698" s="35">
        <v>4019501</v>
      </c>
      <c r="AO698" s="35">
        <v>4019501</v>
      </c>
      <c r="AP698" s="35">
        <v>4019501</v>
      </c>
      <c r="AQ698" s="35">
        <v>4019501</v>
      </c>
      <c r="AR698" s="35">
        <v>4019501</v>
      </c>
      <c r="AS698" s="35">
        <v>4019501</v>
      </c>
      <c r="AT698" s="35">
        <v>4019501</v>
      </c>
      <c r="AU698" s="35">
        <v>1087299</v>
      </c>
      <c r="AV698" s="35">
        <v>1087299</v>
      </c>
      <c r="AW698" s="35">
        <v>1087299</v>
      </c>
      <c r="AX698" s="35">
        <v>1087299</v>
      </c>
      <c r="AY698" s="35">
        <v>1087299</v>
      </c>
      <c r="AZ698" s="35">
        <v>1087299</v>
      </c>
      <c r="BA698" s="35">
        <v>1087299</v>
      </c>
      <c r="BB698" s="35">
        <v>1087299</v>
      </c>
      <c r="BC698" s="35">
        <v>1087299</v>
      </c>
      <c r="BD698" s="35">
        <v>1087299</v>
      </c>
      <c r="BE698" s="34"/>
    </row>
    <row r="699" spans="1:57" x14ac:dyDescent="0.25">
      <c r="A699" s="35" t="s">
        <v>571</v>
      </c>
      <c r="B699" s="35">
        <v>13964</v>
      </c>
      <c r="C699" s="35">
        <v>0</v>
      </c>
      <c r="D699" s="35">
        <v>0</v>
      </c>
      <c r="E699" s="35">
        <v>0</v>
      </c>
      <c r="F699" s="35">
        <v>0</v>
      </c>
      <c r="G699" s="35">
        <v>0</v>
      </c>
      <c r="H699" s="35">
        <v>0</v>
      </c>
      <c r="I699" s="35">
        <v>0</v>
      </c>
      <c r="J699" s="35">
        <v>0</v>
      </c>
      <c r="K699" s="35">
        <v>0</v>
      </c>
      <c r="L699" s="35">
        <v>0</v>
      </c>
      <c r="M699" s="35" t="s">
        <v>829</v>
      </c>
      <c r="N699" s="35" t="s">
        <v>830</v>
      </c>
      <c r="O699" s="35" t="s">
        <v>2</v>
      </c>
      <c r="P699" s="35">
        <v>13964</v>
      </c>
      <c r="Q699" s="35">
        <v>800000</v>
      </c>
      <c r="R699" s="35">
        <v>28133.48</v>
      </c>
      <c r="S699" s="35">
        <v>3428291</v>
      </c>
      <c r="T699" s="35">
        <v>2720981</v>
      </c>
      <c r="U699" s="35">
        <v>707310.2</v>
      </c>
      <c r="V699" s="35">
        <v>0.206316</v>
      </c>
      <c r="W699" s="35">
        <v>4763102</v>
      </c>
      <c r="X699" s="35">
        <v>3567544</v>
      </c>
      <c r="Y699" s="35">
        <v>1195558</v>
      </c>
      <c r="Z699" s="35">
        <v>0.251004</v>
      </c>
      <c r="AA699" s="35">
        <v>448428.4</v>
      </c>
      <c r="AB699" s="35">
        <v>446277.4</v>
      </c>
      <c r="AC699" s="35">
        <v>2151.0529999999999</v>
      </c>
      <c r="AD699" s="35">
        <v>4.797E-3</v>
      </c>
      <c r="AE699" s="35">
        <v>136025</v>
      </c>
      <c r="AF699" s="35">
        <v>107617</v>
      </c>
      <c r="AG699" s="35">
        <v>28407.99</v>
      </c>
      <c r="AH699" s="35">
        <v>0.208844</v>
      </c>
      <c r="AI699" s="35">
        <v>1009821</v>
      </c>
      <c r="AJ699" s="35">
        <v>-157329</v>
      </c>
      <c r="AK699" s="35">
        <v>136025</v>
      </c>
      <c r="AL699" s="35">
        <v>136025</v>
      </c>
      <c r="AM699" s="35">
        <v>136025</v>
      </c>
      <c r="AN699" s="35">
        <v>136025</v>
      </c>
      <c r="AO699" s="35">
        <v>136025</v>
      </c>
      <c r="AP699" s="35">
        <v>136025</v>
      </c>
      <c r="AQ699" s="35">
        <v>136025</v>
      </c>
      <c r="AR699" s="35">
        <v>136025</v>
      </c>
      <c r="AS699" s="35">
        <v>136025</v>
      </c>
      <c r="AT699" s="35">
        <v>136025</v>
      </c>
      <c r="AU699" s="35">
        <v>448428.4</v>
      </c>
      <c r="AV699" s="35">
        <v>448428.4</v>
      </c>
      <c r="AW699" s="35">
        <v>448428.4</v>
      </c>
      <c r="AX699" s="35">
        <v>448428.4</v>
      </c>
      <c r="AY699" s="35">
        <v>448428.4</v>
      </c>
      <c r="AZ699" s="35">
        <v>448428.4</v>
      </c>
      <c r="BA699" s="35">
        <v>448428.4</v>
      </c>
      <c r="BB699" s="35">
        <v>448428.4</v>
      </c>
      <c r="BC699" s="35">
        <v>448428.4</v>
      </c>
      <c r="BD699" s="35">
        <v>448428.4</v>
      </c>
      <c r="BE699" s="34"/>
    </row>
    <row r="700" spans="1:57" x14ac:dyDescent="0.25">
      <c r="A700" s="35" t="s">
        <v>779</v>
      </c>
      <c r="B700" s="35">
        <v>13971</v>
      </c>
      <c r="C700" s="35">
        <v>0</v>
      </c>
      <c r="D700" s="35">
        <v>0</v>
      </c>
      <c r="E700" s="35">
        <v>0</v>
      </c>
      <c r="F700" s="35">
        <v>0</v>
      </c>
      <c r="G700" s="35">
        <v>0</v>
      </c>
      <c r="H700" s="35">
        <v>0</v>
      </c>
      <c r="I700" s="35">
        <v>0</v>
      </c>
      <c r="J700" s="35">
        <v>0</v>
      </c>
      <c r="K700" s="35">
        <v>0</v>
      </c>
      <c r="L700" s="35">
        <v>0</v>
      </c>
      <c r="M700" s="35" t="s">
        <v>829</v>
      </c>
      <c r="N700" s="35" t="s">
        <v>830</v>
      </c>
      <c r="O700" s="35" t="s">
        <v>2</v>
      </c>
      <c r="P700" s="35">
        <v>13971</v>
      </c>
      <c r="Q700" s="35">
        <v>800000</v>
      </c>
      <c r="R700" s="35">
        <v>28133.48</v>
      </c>
      <c r="S700" s="35">
        <v>1287167</v>
      </c>
      <c r="T700" s="35">
        <v>256503.6</v>
      </c>
      <c r="U700" s="35">
        <v>1030663</v>
      </c>
      <c r="V700" s="35">
        <v>0.80072200000000004</v>
      </c>
      <c r="W700" s="35">
        <v>1175028</v>
      </c>
      <c r="X700" s="35">
        <v>234748.6</v>
      </c>
      <c r="Y700" s="35">
        <v>940279.8</v>
      </c>
      <c r="Z700" s="35">
        <v>0.80021900000000001</v>
      </c>
      <c r="AA700" s="35">
        <v>3365.9209999999998</v>
      </c>
      <c r="AB700" s="35">
        <v>3365.9209999999998</v>
      </c>
      <c r="AC700" s="35">
        <v>0</v>
      </c>
      <c r="AD700" s="35">
        <v>0</v>
      </c>
      <c r="AE700" s="35">
        <v>89.441959999999995</v>
      </c>
      <c r="AF700" s="35">
        <v>89.441959999999995</v>
      </c>
      <c r="AG700" s="35">
        <v>0</v>
      </c>
      <c r="AH700" s="35">
        <v>0</v>
      </c>
      <c r="AI700" s="35">
        <v>802586.3</v>
      </c>
      <c r="AJ700" s="35">
        <v>-137693</v>
      </c>
      <c r="AK700" s="35">
        <v>89.441959999999995</v>
      </c>
      <c r="AL700" s="35">
        <v>89.441959999999995</v>
      </c>
      <c r="AM700" s="35">
        <v>89.441959999999995</v>
      </c>
      <c r="AN700" s="35">
        <v>89.441959999999995</v>
      </c>
      <c r="AO700" s="35">
        <v>89.441959999999995</v>
      </c>
      <c r="AP700" s="35">
        <v>89.441959999999995</v>
      </c>
      <c r="AQ700" s="35">
        <v>89.441959999999995</v>
      </c>
      <c r="AR700" s="35">
        <v>89.441959999999995</v>
      </c>
      <c r="AS700" s="35">
        <v>89.441959999999995</v>
      </c>
      <c r="AT700" s="35">
        <v>89.441959999999995</v>
      </c>
      <c r="AU700" s="35">
        <v>3365.9209999999998</v>
      </c>
      <c r="AV700" s="35">
        <v>3365.9209999999998</v>
      </c>
      <c r="AW700" s="35">
        <v>3365.9209999999998</v>
      </c>
      <c r="AX700" s="35">
        <v>3365.9209999999998</v>
      </c>
      <c r="AY700" s="35">
        <v>3365.9209999999998</v>
      </c>
      <c r="AZ700" s="35">
        <v>3365.9209999999998</v>
      </c>
      <c r="BA700" s="35">
        <v>3365.9209999999998</v>
      </c>
      <c r="BB700" s="35">
        <v>3365.9209999999998</v>
      </c>
      <c r="BC700" s="35">
        <v>3365.9209999999998</v>
      </c>
      <c r="BD700" s="35">
        <v>3365.9209999999998</v>
      </c>
      <c r="BE700" s="34"/>
    </row>
    <row r="701" spans="1:57" x14ac:dyDescent="0.25">
      <c r="A701" s="35" t="s">
        <v>336</v>
      </c>
      <c r="B701" s="35">
        <v>13972</v>
      </c>
      <c r="C701" s="35">
        <v>0</v>
      </c>
      <c r="D701" s="35">
        <v>0</v>
      </c>
      <c r="E701" s="35">
        <v>0</v>
      </c>
      <c r="F701" s="35">
        <v>0</v>
      </c>
      <c r="G701" s="35">
        <v>0</v>
      </c>
      <c r="H701" s="35">
        <v>0</v>
      </c>
      <c r="I701" s="35">
        <v>0</v>
      </c>
      <c r="J701" s="35">
        <v>0</v>
      </c>
      <c r="K701" s="35">
        <v>0</v>
      </c>
      <c r="L701" s="35">
        <v>0</v>
      </c>
      <c r="M701" s="35" t="s">
        <v>829</v>
      </c>
      <c r="N701" s="35" t="s">
        <v>830</v>
      </c>
      <c r="O701" s="35" t="s">
        <v>2</v>
      </c>
      <c r="P701" s="35">
        <v>13972</v>
      </c>
      <c r="Q701" s="35">
        <v>800000</v>
      </c>
      <c r="R701" s="35">
        <v>82524.87</v>
      </c>
      <c r="S701" s="35">
        <v>8281394</v>
      </c>
      <c r="T701" s="35">
        <v>4761448</v>
      </c>
      <c r="U701" s="35">
        <v>3519947</v>
      </c>
      <c r="V701" s="35">
        <v>0.425043</v>
      </c>
      <c r="W701" s="35">
        <v>6263815</v>
      </c>
      <c r="X701" s="35">
        <v>2592596</v>
      </c>
      <c r="Y701" s="35">
        <v>3671218</v>
      </c>
      <c r="Z701" s="35">
        <v>0.58609900000000004</v>
      </c>
      <c r="AA701" s="35">
        <v>3012786</v>
      </c>
      <c r="AB701" s="35">
        <v>1670732</v>
      </c>
      <c r="AC701" s="35">
        <v>1342055</v>
      </c>
      <c r="AD701" s="35">
        <v>0.44545299999999999</v>
      </c>
      <c r="AE701" s="35">
        <v>1704896</v>
      </c>
      <c r="AF701" s="35">
        <v>866684.9</v>
      </c>
      <c r="AG701" s="35">
        <v>838211.4</v>
      </c>
      <c r="AH701" s="35">
        <v>0.491649</v>
      </c>
      <c r="AI701" s="35">
        <v>2841752</v>
      </c>
      <c r="AJ701" s="35">
        <v>8745.5429999999997</v>
      </c>
      <c r="AK701" s="35">
        <v>1704896</v>
      </c>
      <c r="AL701" s="35">
        <v>1704896</v>
      </c>
      <c r="AM701" s="35">
        <v>1704896</v>
      </c>
      <c r="AN701" s="35">
        <v>1704896</v>
      </c>
      <c r="AO701" s="35">
        <v>1704896</v>
      </c>
      <c r="AP701" s="35">
        <v>1704896</v>
      </c>
      <c r="AQ701" s="35">
        <v>1704896</v>
      </c>
      <c r="AR701" s="35">
        <v>1704896</v>
      </c>
      <c r="AS701" s="35">
        <v>1704896</v>
      </c>
      <c r="AT701" s="35">
        <v>1704896</v>
      </c>
      <c r="AU701" s="35">
        <v>3012786</v>
      </c>
      <c r="AV701" s="35">
        <v>3012786</v>
      </c>
      <c r="AW701" s="35">
        <v>3012786</v>
      </c>
      <c r="AX701" s="35">
        <v>3012786</v>
      </c>
      <c r="AY701" s="35">
        <v>3012786</v>
      </c>
      <c r="AZ701" s="35">
        <v>3012786</v>
      </c>
      <c r="BA701" s="35">
        <v>3012786</v>
      </c>
      <c r="BB701" s="35">
        <v>3012786</v>
      </c>
      <c r="BC701" s="35">
        <v>3012786</v>
      </c>
      <c r="BD701" s="35">
        <v>3012786</v>
      </c>
      <c r="BE701" s="34"/>
    </row>
    <row r="702" spans="1:57" x14ac:dyDescent="0.25">
      <c r="A702" s="35" t="s">
        <v>780</v>
      </c>
      <c r="B702" s="35">
        <v>13980</v>
      </c>
      <c r="C702" s="35">
        <v>0</v>
      </c>
      <c r="D702" s="35">
        <v>0</v>
      </c>
      <c r="E702" s="35">
        <v>0</v>
      </c>
      <c r="F702" s="35">
        <v>0</v>
      </c>
      <c r="G702" s="35">
        <v>0</v>
      </c>
      <c r="H702" s="35">
        <v>0</v>
      </c>
      <c r="I702" s="35">
        <v>0</v>
      </c>
      <c r="J702" s="35">
        <v>0</v>
      </c>
      <c r="K702" s="35">
        <v>0</v>
      </c>
      <c r="L702" s="35">
        <v>0</v>
      </c>
      <c r="M702" s="35" t="s">
        <v>829</v>
      </c>
      <c r="N702" s="35" t="s">
        <v>830</v>
      </c>
      <c r="O702" s="35" t="s">
        <v>2</v>
      </c>
      <c r="P702" s="35">
        <v>13980</v>
      </c>
      <c r="Q702" s="35">
        <v>800000</v>
      </c>
      <c r="R702" s="35">
        <v>28133.48</v>
      </c>
      <c r="S702" s="35">
        <v>105146</v>
      </c>
      <c r="T702" s="35">
        <v>105125.7</v>
      </c>
      <c r="U702" s="35">
        <v>20.35088</v>
      </c>
      <c r="V702" s="35">
        <v>1.94E-4</v>
      </c>
      <c r="W702" s="35">
        <v>213667.3</v>
      </c>
      <c r="X702" s="35">
        <v>213191.8</v>
      </c>
      <c r="Y702" s="35">
        <v>475.44760000000002</v>
      </c>
      <c r="Z702" s="35">
        <v>2.225E-3</v>
      </c>
      <c r="AA702" s="35">
        <v>9451.009</v>
      </c>
      <c r="AB702" s="35">
        <v>9451.009</v>
      </c>
      <c r="AC702" s="35">
        <v>0</v>
      </c>
      <c r="AD702" s="35">
        <v>0</v>
      </c>
      <c r="AE702" s="35">
        <v>116605.1</v>
      </c>
      <c r="AF702" s="35">
        <v>116605.1</v>
      </c>
      <c r="AG702" s="35">
        <v>0</v>
      </c>
      <c r="AH702" s="35">
        <v>0</v>
      </c>
      <c r="AI702" s="35">
        <v>-137218</v>
      </c>
      <c r="AJ702" s="35">
        <v>-137693</v>
      </c>
      <c r="AK702" s="35">
        <v>116605.1</v>
      </c>
      <c r="AL702" s="35">
        <v>116605.1</v>
      </c>
      <c r="AM702" s="35">
        <v>116605.1</v>
      </c>
      <c r="AN702" s="35">
        <v>116605.1</v>
      </c>
      <c r="AO702" s="35">
        <v>116605.1</v>
      </c>
      <c r="AP702" s="35">
        <v>116605.1</v>
      </c>
      <c r="AQ702" s="35">
        <v>116605.1</v>
      </c>
      <c r="AR702" s="35">
        <v>116605.1</v>
      </c>
      <c r="AS702" s="35">
        <v>116605.1</v>
      </c>
      <c r="AT702" s="35">
        <v>116605.1</v>
      </c>
      <c r="AU702" s="35">
        <v>9451.009</v>
      </c>
      <c r="AV702" s="35">
        <v>9451.009</v>
      </c>
      <c r="AW702" s="35">
        <v>9451.009</v>
      </c>
      <c r="AX702" s="35">
        <v>9451.009</v>
      </c>
      <c r="AY702" s="35">
        <v>9451.009</v>
      </c>
      <c r="AZ702" s="35">
        <v>9451.009</v>
      </c>
      <c r="BA702" s="35">
        <v>9451.009</v>
      </c>
      <c r="BB702" s="35">
        <v>9451.009</v>
      </c>
      <c r="BC702" s="35">
        <v>9451.009</v>
      </c>
      <c r="BD702" s="35">
        <v>9451.009</v>
      </c>
      <c r="BE702" s="34"/>
    </row>
    <row r="703" spans="1:57" x14ac:dyDescent="0.25">
      <c r="A703" s="35" t="s">
        <v>781</v>
      </c>
      <c r="B703" s="35">
        <v>13982</v>
      </c>
      <c r="C703" s="35">
        <v>0</v>
      </c>
      <c r="D703" s="35">
        <v>0</v>
      </c>
      <c r="E703" s="35">
        <v>0</v>
      </c>
      <c r="F703" s="35">
        <v>0</v>
      </c>
      <c r="G703" s="35">
        <v>0</v>
      </c>
      <c r="H703" s="35">
        <v>0</v>
      </c>
      <c r="I703" s="35">
        <v>0</v>
      </c>
      <c r="J703" s="35">
        <v>0</v>
      </c>
      <c r="K703" s="35">
        <v>0</v>
      </c>
      <c r="L703" s="35">
        <v>0</v>
      </c>
      <c r="M703" s="35" t="s">
        <v>829</v>
      </c>
      <c r="N703" s="35" t="s">
        <v>830</v>
      </c>
      <c r="O703" s="35" t="s">
        <v>2</v>
      </c>
      <c r="P703" s="35">
        <v>13982</v>
      </c>
      <c r="Q703" s="35">
        <v>800000</v>
      </c>
      <c r="R703" s="35">
        <v>28133.48</v>
      </c>
      <c r="S703" s="35">
        <v>531474.4</v>
      </c>
      <c r="T703" s="35">
        <v>531474.4</v>
      </c>
      <c r="U703" s="35">
        <v>0</v>
      </c>
      <c r="V703" s="35">
        <v>0</v>
      </c>
      <c r="W703" s="35">
        <v>323141.5</v>
      </c>
      <c r="X703" s="35">
        <v>323141.5</v>
      </c>
      <c r="Y703" s="35">
        <v>0</v>
      </c>
      <c r="Z703" s="35">
        <v>0</v>
      </c>
      <c r="AA703" s="35">
        <v>453226.5</v>
      </c>
      <c r="AB703" s="35">
        <v>453226.5</v>
      </c>
      <c r="AC703" s="35">
        <v>0</v>
      </c>
      <c r="AD703" s="35">
        <v>0</v>
      </c>
      <c r="AE703" s="35">
        <v>278129.2</v>
      </c>
      <c r="AF703" s="35">
        <v>278129.2</v>
      </c>
      <c r="AG703" s="35">
        <v>0</v>
      </c>
      <c r="AH703" s="35">
        <v>0</v>
      </c>
      <c r="AI703" s="35">
        <v>-137693</v>
      </c>
      <c r="AJ703" s="35">
        <v>-137693</v>
      </c>
      <c r="AK703" s="35">
        <v>278129.2</v>
      </c>
      <c r="AL703" s="35">
        <v>278129.2</v>
      </c>
      <c r="AM703" s="35">
        <v>278129.2</v>
      </c>
      <c r="AN703" s="35">
        <v>278129.2</v>
      </c>
      <c r="AO703" s="35">
        <v>278129.2</v>
      </c>
      <c r="AP703" s="35">
        <v>278129.2</v>
      </c>
      <c r="AQ703" s="35">
        <v>278129.2</v>
      </c>
      <c r="AR703" s="35">
        <v>278129.2</v>
      </c>
      <c r="AS703" s="35">
        <v>278129.2</v>
      </c>
      <c r="AT703" s="35">
        <v>278129.2</v>
      </c>
      <c r="AU703" s="35">
        <v>453226.5</v>
      </c>
      <c r="AV703" s="35">
        <v>453226.5</v>
      </c>
      <c r="AW703" s="35">
        <v>453226.5</v>
      </c>
      <c r="AX703" s="35">
        <v>453226.5</v>
      </c>
      <c r="AY703" s="35">
        <v>453226.5</v>
      </c>
      <c r="AZ703" s="35">
        <v>453226.5</v>
      </c>
      <c r="BA703" s="35">
        <v>453226.5</v>
      </c>
      <c r="BB703" s="35">
        <v>453226.5</v>
      </c>
      <c r="BC703" s="35">
        <v>453226.5</v>
      </c>
      <c r="BD703" s="35">
        <v>453226.5</v>
      </c>
      <c r="BE703" s="34"/>
    </row>
    <row r="704" spans="1:57" x14ac:dyDescent="0.25">
      <c r="A704" s="35" t="s">
        <v>223</v>
      </c>
      <c r="B704" s="35">
        <v>13983</v>
      </c>
      <c r="C704" s="35">
        <v>0</v>
      </c>
      <c r="D704" s="35">
        <v>0</v>
      </c>
      <c r="E704" s="35">
        <v>0</v>
      </c>
      <c r="F704" s="35">
        <v>0</v>
      </c>
      <c r="G704" s="35">
        <v>0</v>
      </c>
      <c r="H704" s="35">
        <v>0</v>
      </c>
      <c r="I704" s="35">
        <v>0</v>
      </c>
      <c r="J704" s="35">
        <v>0</v>
      </c>
      <c r="K704" s="35">
        <v>0</v>
      </c>
      <c r="L704" s="35">
        <v>0</v>
      </c>
      <c r="M704" s="35" t="s">
        <v>829</v>
      </c>
      <c r="N704" s="35" t="s">
        <v>830</v>
      </c>
      <c r="O704" s="35" t="s">
        <v>2</v>
      </c>
      <c r="P704" s="35">
        <v>13983</v>
      </c>
      <c r="Q704" s="35">
        <v>800000</v>
      </c>
      <c r="R704" s="35">
        <v>28133.48</v>
      </c>
      <c r="S704" s="35">
        <v>19012964</v>
      </c>
      <c r="T704" s="35">
        <v>10102273</v>
      </c>
      <c r="U704" s="35">
        <v>8910692</v>
      </c>
      <c r="V704" s="35">
        <v>0.46866400000000003</v>
      </c>
      <c r="W704" s="35">
        <v>9893375</v>
      </c>
      <c r="X704" s="35">
        <v>4284049</v>
      </c>
      <c r="Y704" s="35">
        <v>5609326</v>
      </c>
      <c r="Z704" s="35">
        <v>0.56697799999999998</v>
      </c>
      <c r="AA704" s="35">
        <v>12667404</v>
      </c>
      <c r="AB704" s="35">
        <v>5326661</v>
      </c>
      <c r="AC704" s="35">
        <v>7340743</v>
      </c>
      <c r="AD704" s="35">
        <v>0.57949899999999999</v>
      </c>
      <c r="AE704" s="35">
        <v>5078547</v>
      </c>
      <c r="AF704" s="35">
        <v>2017459</v>
      </c>
      <c r="AG704" s="35">
        <v>3061089</v>
      </c>
      <c r="AH704" s="35">
        <v>0.60274899999999998</v>
      </c>
      <c r="AI704" s="35">
        <v>5454601</v>
      </c>
      <c r="AJ704" s="35">
        <v>2906364</v>
      </c>
      <c r="AK704" s="35">
        <v>5078547</v>
      </c>
      <c r="AL704" s="35">
        <v>5078547</v>
      </c>
      <c r="AM704" s="35">
        <v>5078547</v>
      </c>
      <c r="AN704" s="35">
        <v>5078547</v>
      </c>
      <c r="AO704" s="35">
        <v>5078547</v>
      </c>
      <c r="AP704" s="35">
        <v>5078547</v>
      </c>
      <c r="AQ704" s="35">
        <v>5078547</v>
      </c>
      <c r="AR704" s="35">
        <v>5078547</v>
      </c>
      <c r="AS704" s="35">
        <v>5078547</v>
      </c>
      <c r="AT704" s="35">
        <v>5078547</v>
      </c>
      <c r="AU704" s="35">
        <v>12667404</v>
      </c>
      <c r="AV704" s="35">
        <v>12667404</v>
      </c>
      <c r="AW704" s="35">
        <v>12667404</v>
      </c>
      <c r="AX704" s="35">
        <v>12667404</v>
      </c>
      <c r="AY704" s="35">
        <v>12667404</v>
      </c>
      <c r="AZ704" s="35">
        <v>12667404</v>
      </c>
      <c r="BA704" s="35">
        <v>12667404</v>
      </c>
      <c r="BB704" s="35">
        <v>12667404</v>
      </c>
      <c r="BC704" s="35">
        <v>12667404</v>
      </c>
      <c r="BD704" s="35">
        <v>12667404</v>
      </c>
      <c r="BE704" s="34"/>
    </row>
    <row r="705" spans="1:57" x14ac:dyDescent="0.25">
      <c r="A705" s="35" t="s">
        <v>782</v>
      </c>
      <c r="B705" s="35">
        <v>13985</v>
      </c>
      <c r="C705" s="35">
        <v>0</v>
      </c>
      <c r="D705" s="35">
        <v>0</v>
      </c>
      <c r="E705" s="35">
        <v>0</v>
      </c>
      <c r="F705" s="35">
        <v>0</v>
      </c>
      <c r="G705" s="35">
        <v>0</v>
      </c>
      <c r="H705" s="35">
        <v>0</v>
      </c>
      <c r="I705" s="35">
        <v>0</v>
      </c>
      <c r="J705" s="35">
        <v>0</v>
      </c>
      <c r="K705" s="35">
        <v>0</v>
      </c>
      <c r="L705" s="35">
        <v>0</v>
      </c>
      <c r="M705" s="35" t="s">
        <v>829</v>
      </c>
      <c r="N705" s="35" t="s">
        <v>830</v>
      </c>
      <c r="O705" s="35" t="s">
        <v>2</v>
      </c>
      <c r="P705" s="35">
        <v>13985</v>
      </c>
      <c r="Q705" s="35">
        <v>800000</v>
      </c>
      <c r="R705" s="35">
        <v>50640.26</v>
      </c>
      <c r="S705" s="35">
        <v>7187598</v>
      </c>
      <c r="T705" s="35">
        <v>3612932</v>
      </c>
      <c r="U705" s="35">
        <v>3574665</v>
      </c>
      <c r="V705" s="35">
        <v>0.497338</v>
      </c>
      <c r="W705" s="35">
        <v>5651314</v>
      </c>
      <c r="X705" s="35">
        <v>1686587</v>
      </c>
      <c r="Y705" s="35">
        <v>3964726</v>
      </c>
      <c r="Z705" s="35">
        <v>0.70155800000000001</v>
      </c>
      <c r="AA705" s="35">
        <v>81917.02</v>
      </c>
      <c r="AB705" s="35">
        <v>81917.02</v>
      </c>
      <c r="AC705" s="35">
        <v>0</v>
      </c>
      <c r="AD705" s="35">
        <v>0</v>
      </c>
      <c r="AE705" s="35">
        <v>1585.3330000000001</v>
      </c>
      <c r="AF705" s="35">
        <v>1585.3330000000001</v>
      </c>
      <c r="AG705" s="35">
        <v>0</v>
      </c>
      <c r="AH705" s="35">
        <v>0</v>
      </c>
      <c r="AI705" s="35">
        <v>3450924</v>
      </c>
      <c r="AJ705" s="35">
        <v>-513802</v>
      </c>
      <c r="AK705" s="35">
        <v>1585.3330000000001</v>
      </c>
      <c r="AL705" s="35">
        <v>1585.3330000000001</v>
      </c>
      <c r="AM705" s="35">
        <v>1585.3330000000001</v>
      </c>
      <c r="AN705" s="35">
        <v>1585.3330000000001</v>
      </c>
      <c r="AO705" s="35">
        <v>1585.3330000000001</v>
      </c>
      <c r="AP705" s="35">
        <v>1585.3330000000001</v>
      </c>
      <c r="AQ705" s="35">
        <v>1585.3330000000001</v>
      </c>
      <c r="AR705" s="35">
        <v>1585.3330000000001</v>
      </c>
      <c r="AS705" s="35">
        <v>1585.3330000000001</v>
      </c>
      <c r="AT705" s="35">
        <v>1585.3330000000001</v>
      </c>
      <c r="AU705" s="35">
        <v>81917.02</v>
      </c>
      <c r="AV705" s="35">
        <v>81917.02</v>
      </c>
      <c r="AW705" s="35">
        <v>81917.02</v>
      </c>
      <c r="AX705" s="35">
        <v>81917.02</v>
      </c>
      <c r="AY705" s="35">
        <v>81917.02</v>
      </c>
      <c r="AZ705" s="35">
        <v>81917.02</v>
      </c>
      <c r="BA705" s="35">
        <v>81917.02</v>
      </c>
      <c r="BB705" s="35">
        <v>81917.02</v>
      </c>
      <c r="BC705" s="35">
        <v>81917.02</v>
      </c>
      <c r="BD705" s="35">
        <v>81917.02</v>
      </c>
      <c r="BE705" s="34"/>
    </row>
    <row r="706" spans="1:57" x14ac:dyDescent="0.25">
      <c r="A706" s="35" t="s">
        <v>453</v>
      </c>
      <c r="B706" s="35">
        <v>13990</v>
      </c>
      <c r="C706" s="35">
        <v>0</v>
      </c>
      <c r="D706" s="35">
        <v>0</v>
      </c>
      <c r="E706" s="35">
        <v>0</v>
      </c>
      <c r="F706" s="35">
        <v>0</v>
      </c>
      <c r="G706" s="35">
        <v>0</v>
      </c>
      <c r="H706" s="35">
        <v>0</v>
      </c>
      <c r="I706" s="35">
        <v>0</v>
      </c>
      <c r="J706" s="35">
        <v>0</v>
      </c>
      <c r="K706" s="35">
        <v>0</v>
      </c>
      <c r="L706" s="35">
        <v>0</v>
      </c>
      <c r="M706" s="35" t="s">
        <v>829</v>
      </c>
      <c r="N706" s="35" t="s">
        <v>830</v>
      </c>
      <c r="O706" s="35" t="s">
        <v>2</v>
      </c>
      <c r="P706" s="35">
        <v>13990</v>
      </c>
      <c r="Q706" s="35">
        <v>800000</v>
      </c>
      <c r="R706" s="35">
        <v>43138</v>
      </c>
      <c r="S706" s="35">
        <v>3695704</v>
      </c>
      <c r="T706" s="35">
        <v>2197664</v>
      </c>
      <c r="U706" s="35">
        <v>1498040</v>
      </c>
      <c r="V706" s="35">
        <v>0.40534599999999998</v>
      </c>
      <c r="W706" s="35">
        <v>2935919</v>
      </c>
      <c r="X706" s="35">
        <v>1091613</v>
      </c>
      <c r="Y706" s="35">
        <v>1844306</v>
      </c>
      <c r="Z706" s="35">
        <v>0.62818700000000005</v>
      </c>
      <c r="AA706" s="35">
        <v>371377.1</v>
      </c>
      <c r="AB706" s="35">
        <v>162022.20000000001</v>
      </c>
      <c r="AC706" s="35">
        <v>209354.9</v>
      </c>
      <c r="AD706" s="35">
        <v>0.56372599999999995</v>
      </c>
      <c r="AE706" s="35">
        <v>374599.3</v>
      </c>
      <c r="AF706" s="35">
        <v>164807.1</v>
      </c>
      <c r="AG706" s="35">
        <v>209792.2</v>
      </c>
      <c r="AH706" s="35">
        <v>0.56004399999999999</v>
      </c>
      <c r="AI706" s="35">
        <v>1410068</v>
      </c>
      <c r="AJ706" s="35">
        <v>-224446</v>
      </c>
      <c r="AK706" s="35">
        <v>374599.3</v>
      </c>
      <c r="AL706" s="35">
        <v>374599.3</v>
      </c>
      <c r="AM706" s="35">
        <v>374599.3</v>
      </c>
      <c r="AN706" s="35">
        <v>374599.3</v>
      </c>
      <c r="AO706" s="35">
        <v>374599.3</v>
      </c>
      <c r="AP706" s="35">
        <v>374599.3</v>
      </c>
      <c r="AQ706" s="35">
        <v>374599.3</v>
      </c>
      <c r="AR706" s="35">
        <v>374599.3</v>
      </c>
      <c r="AS706" s="35">
        <v>374599.3</v>
      </c>
      <c r="AT706" s="35">
        <v>374599.3</v>
      </c>
      <c r="AU706" s="35">
        <v>371377.1</v>
      </c>
      <c r="AV706" s="35">
        <v>371377.1</v>
      </c>
      <c r="AW706" s="35">
        <v>371377.1</v>
      </c>
      <c r="AX706" s="35">
        <v>371377.1</v>
      </c>
      <c r="AY706" s="35">
        <v>371377.1</v>
      </c>
      <c r="AZ706" s="35">
        <v>371377.1</v>
      </c>
      <c r="BA706" s="35">
        <v>371377.1</v>
      </c>
      <c r="BB706" s="35">
        <v>371377.1</v>
      </c>
      <c r="BC706" s="35">
        <v>371377.1</v>
      </c>
      <c r="BD706" s="35">
        <v>371377.1</v>
      </c>
      <c r="BE706" s="34"/>
    </row>
    <row r="707" spans="1:57" x14ac:dyDescent="0.25">
      <c r="A707" s="35" t="s">
        <v>561</v>
      </c>
      <c r="B707" s="35">
        <v>13991</v>
      </c>
      <c r="C707" s="35">
        <v>0</v>
      </c>
      <c r="D707" s="35">
        <v>0</v>
      </c>
      <c r="E707" s="35">
        <v>0</v>
      </c>
      <c r="F707" s="35">
        <v>0</v>
      </c>
      <c r="G707" s="35">
        <v>0</v>
      </c>
      <c r="H707" s="35">
        <v>0</v>
      </c>
      <c r="I707" s="35">
        <v>0</v>
      </c>
      <c r="J707" s="35">
        <v>0</v>
      </c>
      <c r="K707" s="35">
        <v>0</v>
      </c>
      <c r="L707" s="35">
        <v>0</v>
      </c>
      <c r="M707" s="35" t="s">
        <v>829</v>
      </c>
      <c r="N707" s="35" t="s">
        <v>830</v>
      </c>
      <c r="O707" s="35" t="s">
        <v>2</v>
      </c>
      <c r="P707" s="35">
        <v>13991</v>
      </c>
      <c r="Q707" s="35">
        <v>800000</v>
      </c>
      <c r="R707" s="35">
        <v>76898.17</v>
      </c>
      <c r="S707" s="35">
        <v>1340371</v>
      </c>
      <c r="T707" s="35">
        <v>864416.6</v>
      </c>
      <c r="U707" s="35">
        <v>475954.2</v>
      </c>
      <c r="V707" s="35">
        <v>0.35509099999999999</v>
      </c>
      <c r="W707" s="35">
        <v>735984.7</v>
      </c>
      <c r="X707" s="35">
        <v>370570.8</v>
      </c>
      <c r="Y707" s="35">
        <v>365414</v>
      </c>
      <c r="Z707" s="35">
        <v>0.49649700000000002</v>
      </c>
      <c r="AA707" s="35">
        <v>4357.6750000000002</v>
      </c>
      <c r="AB707" s="35">
        <v>2379.386</v>
      </c>
      <c r="AC707" s="35">
        <v>1978.289</v>
      </c>
      <c r="AD707" s="35">
        <v>0.45397799999999999</v>
      </c>
      <c r="AE707" s="35">
        <v>76190.47</v>
      </c>
      <c r="AF707" s="35">
        <v>41601.660000000003</v>
      </c>
      <c r="AG707" s="35">
        <v>34588.81</v>
      </c>
      <c r="AH707" s="35">
        <v>0.45397799999999999</v>
      </c>
      <c r="AI707" s="35">
        <v>-407563</v>
      </c>
      <c r="AJ707" s="35">
        <v>-738388</v>
      </c>
      <c r="AK707" s="35">
        <v>76190.47</v>
      </c>
      <c r="AL707" s="35">
        <v>76190.47</v>
      </c>
      <c r="AM707" s="35">
        <v>76190.47</v>
      </c>
      <c r="AN707" s="35">
        <v>76190.47</v>
      </c>
      <c r="AO707" s="35">
        <v>76190.47</v>
      </c>
      <c r="AP707" s="35">
        <v>76190.47</v>
      </c>
      <c r="AQ707" s="35">
        <v>76190.47</v>
      </c>
      <c r="AR707" s="35">
        <v>76190.47</v>
      </c>
      <c r="AS707" s="35">
        <v>76190.47</v>
      </c>
      <c r="AT707" s="35">
        <v>76190.47</v>
      </c>
      <c r="AU707" s="35">
        <v>4357.6750000000002</v>
      </c>
      <c r="AV707" s="35">
        <v>4357.6750000000002</v>
      </c>
      <c r="AW707" s="35">
        <v>4357.6750000000002</v>
      </c>
      <c r="AX707" s="35">
        <v>4357.6750000000002</v>
      </c>
      <c r="AY707" s="35">
        <v>4357.6750000000002</v>
      </c>
      <c r="AZ707" s="35">
        <v>4357.6750000000002</v>
      </c>
      <c r="BA707" s="35">
        <v>4357.6750000000002</v>
      </c>
      <c r="BB707" s="35">
        <v>4357.6750000000002</v>
      </c>
      <c r="BC707" s="35">
        <v>4357.6750000000002</v>
      </c>
      <c r="BD707" s="35">
        <v>4357.6750000000002</v>
      </c>
    </row>
    <row r="708" spans="1:57" x14ac:dyDescent="0.25">
      <c r="A708" s="35" t="s">
        <v>895</v>
      </c>
      <c r="B708" s="35">
        <v>13994</v>
      </c>
      <c r="C708" s="35">
        <v>0</v>
      </c>
      <c r="D708" s="35">
        <v>0</v>
      </c>
      <c r="E708" s="35">
        <v>0</v>
      </c>
      <c r="F708" s="35">
        <v>0</v>
      </c>
      <c r="G708" s="35">
        <v>0</v>
      </c>
      <c r="H708" s="35">
        <v>0</v>
      </c>
      <c r="I708" s="35">
        <v>0</v>
      </c>
      <c r="J708" s="35">
        <v>0</v>
      </c>
      <c r="K708" s="35">
        <v>0</v>
      </c>
      <c r="L708" s="35">
        <v>0</v>
      </c>
      <c r="M708" s="35" t="s">
        <v>829</v>
      </c>
      <c r="N708" s="35" t="s">
        <v>830</v>
      </c>
      <c r="O708" s="35" t="s">
        <v>2</v>
      </c>
      <c r="P708" s="35">
        <v>13994</v>
      </c>
      <c r="Q708" s="35">
        <v>800000</v>
      </c>
      <c r="R708" s="35">
        <v>28133.48</v>
      </c>
      <c r="S708" s="35">
        <v>2678.9470000000001</v>
      </c>
      <c r="T708" s="35">
        <v>2678.9470000000001</v>
      </c>
      <c r="U708" s="35">
        <v>0</v>
      </c>
      <c r="V708" s="35">
        <v>0</v>
      </c>
      <c r="W708" s="35">
        <v>71.424509999999998</v>
      </c>
      <c r="X708" s="35">
        <v>71.424509999999998</v>
      </c>
      <c r="Y708" s="35">
        <v>0</v>
      </c>
      <c r="Z708" s="35">
        <v>0</v>
      </c>
      <c r="AA708" s="35">
        <v>0</v>
      </c>
      <c r="AB708" s="35">
        <v>0</v>
      </c>
      <c r="AC708" s="35">
        <v>0</v>
      </c>
      <c r="AD708" s="35">
        <v>0</v>
      </c>
      <c r="AE708" s="35">
        <v>0</v>
      </c>
      <c r="AF708" s="35">
        <v>0</v>
      </c>
      <c r="AG708" s="35">
        <v>0</v>
      </c>
      <c r="AH708" s="35">
        <v>0</v>
      </c>
      <c r="AI708" s="35">
        <v>-137693</v>
      </c>
      <c r="AJ708" s="35">
        <v>-137693</v>
      </c>
      <c r="AK708" s="35">
        <v>0</v>
      </c>
      <c r="AL708" s="35">
        <v>0</v>
      </c>
      <c r="AM708" s="35">
        <v>0</v>
      </c>
      <c r="AN708" s="35">
        <v>0</v>
      </c>
      <c r="AO708" s="35">
        <v>0</v>
      </c>
      <c r="AP708" s="35">
        <v>0</v>
      </c>
      <c r="AQ708" s="35">
        <v>0</v>
      </c>
      <c r="AR708" s="35">
        <v>0</v>
      </c>
      <c r="AS708" s="35">
        <v>0</v>
      </c>
      <c r="AT708" s="35">
        <v>0</v>
      </c>
      <c r="AU708" s="35">
        <v>0</v>
      </c>
      <c r="AV708" s="35">
        <v>0</v>
      </c>
      <c r="AW708" s="35">
        <v>0</v>
      </c>
      <c r="AX708" s="35">
        <v>0</v>
      </c>
      <c r="AY708" s="35">
        <v>0</v>
      </c>
      <c r="AZ708" s="35">
        <v>0</v>
      </c>
      <c r="BA708" s="35">
        <v>0</v>
      </c>
      <c r="BB708" s="35">
        <v>0</v>
      </c>
      <c r="BC708" s="35">
        <v>0</v>
      </c>
      <c r="BD708" s="35">
        <v>0</v>
      </c>
    </row>
    <row r="709" spans="1:57" x14ac:dyDescent="0.25">
      <c r="A709" s="35" t="s">
        <v>784</v>
      </c>
      <c r="B709" s="35">
        <v>14000</v>
      </c>
      <c r="C709" s="35">
        <v>0</v>
      </c>
      <c r="D709" s="35">
        <v>0</v>
      </c>
      <c r="E709" s="35">
        <v>0</v>
      </c>
      <c r="F709" s="35">
        <v>0</v>
      </c>
      <c r="G709" s="35">
        <v>0</v>
      </c>
      <c r="H709" s="35">
        <v>0</v>
      </c>
      <c r="I709" s="35">
        <v>0</v>
      </c>
      <c r="J709" s="35">
        <v>0</v>
      </c>
      <c r="K709" s="35">
        <v>0</v>
      </c>
      <c r="L709" s="35">
        <v>0</v>
      </c>
      <c r="M709" s="35" t="s">
        <v>829</v>
      </c>
      <c r="N709" s="35" t="s">
        <v>830</v>
      </c>
      <c r="O709" s="35" t="s">
        <v>2</v>
      </c>
      <c r="P709" s="35">
        <v>14000</v>
      </c>
      <c r="Q709" s="35">
        <v>800000</v>
      </c>
      <c r="R709" s="35">
        <v>28133.48</v>
      </c>
      <c r="S709" s="35">
        <v>3177579</v>
      </c>
      <c r="T709" s="35">
        <v>2258843</v>
      </c>
      <c r="U709" s="35">
        <v>918735.7</v>
      </c>
      <c r="V709" s="35">
        <v>0.28913100000000003</v>
      </c>
      <c r="W709" s="35">
        <v>2581259</v>
      </c>
      <c r="X709" s="35">
        <v>1269045</v>
      </c>
      <c r="Y709" s="35">
        <v>1312213</v>
      </c>
      <c r="Z709" s="35">
        <v>0.50836199999999998</v>
      </c>
      <c r="AA709" s="35">
        <v>175520.5</v>
      </c>
      <c r="AB709" s="35">
        <v>175520.5</v>
      </c>
      <c r="AC709" s="35">
        <v>0</v>
      </c>
      <c r="AD709" s="35">
        <v>0</v>
      </c>
      <c r="AE709" s="35">
        <v>185072.5</v>
      </c>
      <c r="AF709" s="35">
        <v>185072.5</v>
      </c>
      <c r="AG709" s="35">
        <v>0</v>
      </c>
      <c r="AH709" s="35">
        <v>0</v>
      </c>
      <c r="AI709" s="35">
        <v>1056151</v>
      </c>
      <c r="AJ709" s="35">
        <v>-256062</v>
      </c>
      <c r="AK709" s="35">
        <v>185072.5</v>
      </c>
      <c r="AL709" s="35">
        <v>185072.5</v>
      </c>
      <c r="AM709" s="35">
        <v>185072.5</v>
      </c>
      <c r="AN709" s="35">
        <v>185072.5</v>
      </c>
      <c r="AO709" s="35">
        <v>185072.5</v>
      </c>
      <c r="AP709" s="35">
        <v>185072.5</v>
      </c>
      <c r="AQ709" s="35">
        <v>185072.5</v>
      </c>
      <c r="AR709" s="35">
        <v>185072.5</v>
      </c>
      <c r="AS709" s="35">
        <v>185072.5</v>
      </c>
      <c r="AT709" s="35">
        <v>185072.5</v>
      </c>
      <c r="AU709" s="35">
        <v>175520.5</v>
      </c>
      <c r="AV709" s="35">
        <v>175520.5</v>
      </c>
      <c r="AW709" s="35">
        <v>175520.5</v>
      </c>
      <c r="AX709" s="35">
        <v>175520.5</v>
      </c>
      <c r="AY709" s="35">
        <v>175520.5</v>
      </c>
      <c r="AZ709" s="35">
        <v>175520.5</v>
      </c>
      <c r="BA709" s="35">
        <v>175520.5</v>
      </c>
      <c r="BB709" s="35">
        <v>175520.5</v>
      </c>
      <c r="BC709" s="35">
        <v>175520.5</v>
      </c>
      <c r="BD709" s="35">
        <v>175520.5</v>
      </c>
    </row>
    <row r="710" spans="1:57" x14ac:dyDescent="0.25">
      <c r="A710" s="35" t="s">
        <v>785</v>
      </c>
      <c r="B710" s="35">
        <v>14001</v>
      </c>
      <c r="C710" s="35">
        <v>0</v>
      </c>
      <c r="D710" s="35">
        <v>0</v>
      </c>
      <c r="E710" s="35">
        <v>0</v>
      </c>
      <c r="F710" s="35">
        <v>0</v>
      </c>
      <c r="G710" s="35">
        <v>0</v>
      </c>
      <c r="H710" s="35">
        <v>0</v>
      </c>
      <c r="I710" s="35">
        <v>0</v>
      </c>
      <c r="J710" s="35">
        <v>0</v>
      </c>
      <c r="K710" s="35">
        <v>0</v>
      </c>
      <c r="L710" s="35">
        <v>0</v>
      </c>
      <c r="M710" s="35" t="s">
        <v>829</v>
      </c>
      <c r="N710" s="35" t="s">
        <v>830</v>
      </c>
      <c r="O710" s="35" t="s">
        <v>2</v>
      </c>
      <c r="P710" s="35">
        <v>14001</v>
      </c>
      <c r="Q710" s="35">
        <v>800000</v>
      </c>
      <c r="R710" s="35">
        <v>28133.48</v>
      </c>
      <c r="S710" s="35">
        <v>489142.8</v>
      </c>
      <c r="T710" s="35">
        <v>430444.3</v>
      </c>
      <c r="U710" s="35">
        <v>58698.46</v>
      </c>
      <c r="V710" s="35">
        <v>0.120003</v>
      </c>
      <c r="W710" s="35">
        <v>714700.1</v>
      </c>
      <c r="X710" s="35">
        <v>652886.9</v>
      </c>
      <c r="Y710" s="35">
        <v>61813.2</v>
      </c>
      <c r="Z710" s="35">
        <v>8.6487999999999995E-2</v>
      </c>
      <c r="AA710" s="35">
        <v>108517.1</v>
      </c>
      <c r="AB710" s="35">
        <v>108517.1</v>
      </c>
      <c r="AC710" s="35">
        <v>0</v>
      </c>
      <c r="AD710" s="35">
        <v>0</v>
      </c>
      <c r="AE710" s="35">
        <v>14034.69</v>
      </c>
      <c r="AF710" s="35">
        <v>14034.69</v>
      </c>
      <c r="AG710" s="35">
        <v>0</v>
      </c>
      <c r="AH710" s="35">
        <v>0</v>
      </c>
      <c r="AI710" s="35">
        <v>-75880.3</v>
      </c>
      <c r="AJ710" s="35">
        <v>-137693</v>
      </c>
      <c r="AK710" s="35">
        <v>14034.69</v>
      </c>
      <c r="AL710" s="35">
        <v>14034.69</v>
      </c>
      <c r="AM710" s="35">
        <v>14034.69</v>
      </c>
      <c r="AN710" s="35">
        <v>14034.69</v>
      </c>
      <c r="AO710" s="35">
        <v>14034.69</v>
      </c>
      <c r="AP710" s="35">
        <v>14034.69</v>
      </c>
      <c r="AQ710" s="35">
        <v>14034.69</v>
      </c>
      <c r="AR710" s="35">
        <v>14034.69</v>
      </c>
      <c r="AS710" s="35">
        <v>14034.69</v>
      </c>
      <c r="AT710" s="35">
        <v>14034.69</v>
      </c>
      <c r="AU710" s="35">
        <v>108517.1</v>
      </c>
      <c r="AV710" s="35">
        <v>108517.1</v>
      </c>
      <c r="AW710" s="35">
        <v>108517.1</v>
      </c>
      <c r="AX710" s="35">
        <v>108517.1</v>
      </c>
      <c r="AY710" s="35">
        <v>108517.1</v>
      </c>
      <c r="AZ710" s="35">
        <v>108517.1</v>
      </c>
      <c r="BA710" s="35">
        <v>108517.1</v>
      </c>
      <c r="BB710" s="35">
        <v>108517.1</v>
      </c>
      <c r="BC710" s="35">
        <v>108517.1</v>
      </c>
      <c r="BD710" s="35">
        <v>108517.1</v>
      </c>
    </row>
    <row r="711" spans="1:57" x14ac:dyDescent="0.25">
      <c r="A711" s="35" t="s">
        <v>786</v>
      </c>
      <c r="B711" s="35">
        <v>14002</v>
      </c>
      <c r="C711" s="35">
        <v>0</v>
      </c>
      <c r="D711" s="35">
        <v>0</v>
      </c>
      <c r="E711" s="35">
        <v>0</v>
      </c>
      <c r="F711" s="35">
        <v>0</v>
      </c>
      <c r="G711" s="35">
        <v>0</v>
      </c>
      <c r="H711" s="35">
        <v>0</v>
      </c>
      <c r="I711" s="35">
        <v>0</v>
      </c>
      <c r="J711" s="35">
        <v>0</v>
      </c>
      <c r="K711" s="35">
        <v>0</v>
      </c>
      <c r="L711" s="35">
        <v>0</v>
      </c>
      <c r="M711" s="35" t="s">
        <v>829</v>
      </c>
      <c r="N711" s="35" t="s">
        <v>830</v>
      </c>
      <c r="O711" s="35" t="s">
        <v>2</v>
      </c>
      <c r="P711" s="35">
        <v>14002</v>
      </c>
      <c r="Q711" s="35">
        <v>800000</v>
      </c>
      <c r="R711" s="35">
        <v>30009.040000000001</v>
      </c>
      <c r="S711" s="35">
        <v>2798252</v>
      </c>
      <c r="T711" s="35">
        <v>2371981</v>
      </c>
      <c r="U711" s="35">
        <v>426270.7</v>
      </c>
      <c r="V711" s="35">
        <v>0.152335</v>
      </c>
      <c r="W711" s="35">
        <v>1009265</v>
      </c>
      <c r="X711" s="35">
        <v>557420.4</v>
      </c>
      <c r="Y711" s="35">
        <v>451844.4</v>
      </c>
      <c r="Z711" s="35">
        <v>0.44769700000000001</v>
      </c>
      <c r="AA711" s="35">
        <v>1786.6669999999999</v>
      </c>
      <c r="AB711" s="35">
        <v>1786.6669999999999</v>
      </c>
      <c r="AC711" s="35">
        <v>0</v>
      </c>
      <c r="AD711" s="35">
        <v>0</v>
      </c>
      <c r="AE711" s="35">
        <v>74.195449999999994</v>
      </c>
      <c r="AF711" s="35">
        <v>74.195449999999994</v>
      </c>
      <c r="AG711" s="35">
        <v>0</v>
      </c>
      <c r="AH711" s="35">
        <v>0</v>
      </c>
      <c r="AI711" s="35">
        <v>147869.29999999999</v>
      </c>
      <c r="AJ711" s="35">
        <v>-303975</v>
      </c>
      <c r="AK711" s="35">
        <v>74.195449999999994</v>
      </c>
      <c r="AL711" s="35">
        <v>74.195449999999994</v>
      </c>
      <c r="AM711" s="35">
        <v>74.195449999999994</v>
      </c>
      <c r="AN711" s="35">
        <v>74.195449999999994</v>
      </c>
      <c r="AO711" s="35">
        <v>74.195449999999994</v>
      </c>
      <c r="AP711" s="35">
        <v>74.195449999999994</v>
      </c>
      <c r="AQ711" s="35">
        <v>74.195449999999994</v>
      </c>
      <c r="AR711" s="35">
        <v>74.195449999999994</v>
      </c>
      <c r="AS711" s="35">
        <v>74.195449999999994</v>
      </c>
      <c r="AT711" s="35">
        <v>74.195449999999994</v>
      </c>
      <c r="AU711" s="35">
        <v>1786.6669999999999</v>
      </c>
      <c r="AV711" s="35">
        <v>1786.6669999999999</v>
      </c>
      <c r="AW711" s="35">
        <v>1786.6669999999999</v>
      </c>
      <c r="AX711" s="35">
        <v>1786.6669999999999</v>
      </c>
      <c r="AY711" s="35">
        <v>1786.6669999999999</v>
      </c>
      <c r="AZ711" s="35">
        <v>1786.6669999999999</v>
      </c>
      <c r="BA711" s="35">
        <v>1786.6669999999999</v>
      </c>
      <c r="BB711" s="35">
        <v>1786.6669999999999</v>
      </c>
      <c r="BC711" s="35">
        <v>1786.6669999999999</v>
      </c>
      <c r="BD711" s="35">
        <v>1786.6669999999999</v>
      </c>
    </row>
    <row r="712" spans="1:57" x14ac:dyDescent="0.25">
      <c r="A712" s="35" t="s">
        <v>896</v>
      </c>
      <c r="B712" s="35">
        <v>14004</v>
      </c>
      <c r="C712" s="35">
        <v>0</v>
      </c>
      <c r="D712" s="35">
        <v>0</v>
      </c>
      <c r="E712" s="35">
        <v>0</v>
      </c>
      <c r="F712" s="35">
        <v>0</v>
      </c>
      <c r="G712" s="35">
        <v>0</v>
      </c>
      <c r="H712" s="35">
        <v>0</v>
      </c>
      <c r="I712" s="35">
        <v>0</v>
      </c>
      <c r="J712" s="35">
        <v>0</v>
      </c>
      <c r="K712" s="35">
        <v>0</v>
      </c>
      <c r="L712" s="35">
        <v>0</v>
      </c>
      <c r="M712" s="35" t="s">
        <v>829</v>
      </c>
      <c r="N712" s="35" t="s">
        <v>830</v>
      </c>
      <c r="O712" s="35" t="s">
        <v>2</v>
      </c>
      <c r="P712" s="35">
        <v>14004</v>
      </c>
      <c r="Q712" s="35">
        <v>800000</v>
      </c>
      <c r="R712" s="35">
        <v>28133.48</v>
      </c>
      <c r="S712" s="35">
        <v>319915</v>
      </c>
      <c r="T712" s="35">
        <v>137692.9</v>
      </c>
      <c r="U712" s="35">
        <v>182222.1</v>
      </c>
      <c r="V712" s="35">
        <v>0.56959499999999996</v>
      </c>
      <c r="W712" s="35">
        <v>5778220</v>
      </c>
      <c r="X712" s="35">
        <v>2443110</v>
      </c>
      <c r="Y712" s="35">
        <v>3335110</v>
      </c>
      <c r="Z712" s="35">
        <v>0.57718599999999998</v>
      </c>
      <c r="AA712" s="35">
        <v>0</v>
      </c>
      <c r="AB712" s="35">
        <v>0</v>
      </c>
      <c r="AC712" s="35">
        <v>0</v>
      </c>
      <c r="AD712" s="35">
        <v>0</v>
      </c>
      <c r="AE712" s="35">
        <v>0</v>
      </c>
      <c r="AF712" s="35">
        <v>0</v>
      </c>
      <c r="AG712" s="35">
        <v>0</v>
      </c>
      <c r="AH712" s="35">
        <v>0</v>
      </c>
      <c r="AI712" s="35">
        <v>3197417</v>
      </c>
      <c r="AJ712" s="35">
        <v>-137693</v>
      </c>
      <c r="AK712" s="35">
        <v>0</v>
      </c>
      <c r="AL712" s="35">
        <v>0</v>
      </c>
      <c r="AM712" s="35">
        <v>0</v>
      </c>
      <c r="AN712" s="35">
        <v>0</v>
      </c>
      <c r="AO712" s="35">
        <v>0</v>
      </c>
      <c r="AP712" s="35">
        <v>0</v>
      </c>
      <c r="AQ712" s="35">
        <v>0</v>
      </c>
      <c r="AR712" s="35">
        <v>0</v>
      </c>
      <c r="AS712" s="35">
        <v>0</v>
      </c>
      <c r="AT712" s="35">
        <v>0</v>
      </c>
      <c r="AU712" s="35">
        <v>0</v>
      </c>
      <c r="AV712" s="35">
        <v>0</v>
      </c>
      <c r="AW712" s="35">
        <v>0</v>
      </c>
      <c r="AX712" s="35">
        <v>0</v>
      </c>
      <c r="AY712" s="35">
        <v>0</v>
      </c>
      <c r="AZ712" s="35">
        <v>0</v>
      </c>
      <c r="BA712" s="35">
        <v>0</v>
      </c>
      <c r="BB712" s="35">
        <v>0</v>
      </c>
      <c r="BC712" s="35">
        <v>0</v>
      </c>
      <c r="BD712" s="35">
        <v>0</v>
      </c>
    </row>
    <row r="713" spans="1:57" x14ac:dyDescent="0.25">
      <c r="A713" s="35" t="s">
        <v>787</v>
      </c>
      <c r="B713" s="35">
        <v>14010</v>
      </c>
      <c r="C713" s="35">
        <v>0</v>
      </c>
      <c r="D713" s="35">
        <v>0</v>
      </c>
      <c r="E713" s="35">
        <v>0</v>
      </c>
      <c r="F713" s="35">
        <v>0</v>
      </c>
      <c r="G713" s="35">
        <v>0</v>
      </c>
      <c r="H713" s="35">
        <v>0</v>
      </c>
      <c r="I713" s="35">
        <v>0</v>
      </c>
      <c r="J713" s="35">
        <v>0</v>
      </c>
      <c r="K713" s="35">
        <v>0</v>
      </c>
      <c r="L713" s="35">
        <v>0</v>
      </c>
      <c r="M713" s="35" t="s">
        <v>829</v>
      </c>
      <c r="N713" s="35" t="s">
        <v>830</v>
      </c>
      <c r="O713" s="35" t="s">
        <v>2</v>
      </c>
      <c r="P713" s="35">
        <v>14010</v>
      </c>
      <c r="Q713" s="35">
        <v>800000</v>
      </c>
      <c r="R713" s="35">
        <v>28133.48</v>
      </c>
      <c r="S713" s="35">
        <v>92454.52</v>
      </c>
      <c r="T713" s="35">
        <v>92454.52</v>
      </c>
      <c r="U713" s="35">
        <v>0</v>
      </c>
      <c r="V713" s="35">
        <v>0</v>
      </c>
      <c r="W713" s="35">
        <v>104856.8</v>
      </c>
      <c r="X713" s="35">
        <v>104856.8</v>
      </c>
      <c r="Y713" s="35">
        <v>0</v>
      </c>
      <c r="Z713" s="35">
        <v>0</v>
      </c>
      <c r="AA713" s="35">
        <v>31914.04</v>
      </c>
      <c r="AB713" s="35">
        <v>31914.04</v>
      </c>
      <c r="AC713" s="35">
        <v>0</v>
      </c>
      <c r="AD713" s="35">
        <v>0</v>
      </c>
      <c r="AE713" s="35">
        <v>1264.7639999999999</v>
      </c>
      <c r="AF713" s="35">
        <v>1264.7639999999999</v>
      </c>
      <c r="AG713" s="35">
        <v>0</v>
      </c>
      <c r="AH713" s="35">
        <v>0</v>
      </c>
      <c r="AI713" s="35">
        <v>-137693</v>
      </c>
      <c r="AJ713" s="35">
        <v>-137693</v>
      </c>
      <c r="AK713" s="35">
        <v>1264.7639999999999</v>
      </c>
      <c r="AL713" s="35">
        <v>1264.7639999999999</v>
      </c>
      <c r="AM713" s="35">
        <v>1264.7639999999999</v>
      </c>
      <c r="AN713" s="35">
        <v>1264.7639999999999</v>
      </c>
      <c r="AO713" s="35">
        <v>1264.7639999999999</v>
      </c>
      <c r="AP713" s="35">
        <v>1264.7639999999999</v>
      </c>
      <c r="AQ713" s="35">
        <v>1264.7639999999999</v>
      </c>
      <c r="AR713" s="35">
        <v>1264.7639999999999</v>
      </c>
      <c r="AS713" s="35">
        <v>1264.7639999999999</v>
      </c>
      <c r="AT713" s="35">
        <v>1264.7639999999999</v>
      </c>
      <c r="AU713" s="35">
        <v>31914.04</v>
      </c>
      <c r="AV713" s="35">
        <v>31914.04</v>
      </c>
      <c r="AW713" s="35">
        <v>31914.04</v>
      </c>
      <c r="AX713" s="35">
        <v>31914.04</v>
      </c>
      <c r="AY713" s="35">
        <v>31914.04</v>
      </c>
      <c r="AZ713" s="35">
        <v>31914.04</v>
      </c>
      <c r="BA713" s="35">
        <v>31914.04</v>
      </c>
      <c r="BB713" s="35">
        <v>31914.04</v>
      </c>
      <c r="BC713" s="35">
        <v>31914.04</v>
      </c>
      <c r="BD713" s="35">
        <v>31914.04</v>
      </c>
    </row>
    <row r="714" spans="1:57" x14ac:dyDescent="0.25">
      <c r="A714" s="35" t="s">
        <v>156</v>
      </c>
      <c r="B714" s="35">
        <v>14011</v>
      </c>
      <c r="C714" s="35">
        <v>0</v>
      </c>
      <c r="D714" s="35">
        <v>0</v>
      </c>
      <c r="E714" s="35">
        <v>0</v>
      </c>
      <c r="F714" s="35">
        <v>0</v>
      </c>
      <c r="G714" s="35">
        <v>0</v>
      </c>
      <c r="H714" s="35">
        <v>0</v>
      </c>
      <c r="I714" s="35">
        <v>0</v>
      </c>
      <c r="J714" s="35">
        <v>0</v>
      </c>
      <c r="K714" s="35">
        <v>0</v>
      </c>
      <c r="L714" s="35">
        <v>0</v>
      </c>
      <c r="M714" s="35" t="s">
        <v>829</v>
      </c>
      <c r="N714" s="35" t="s">
        <v>830</v>
      </c>
      <c r="O714" s="35" t="s">
        <v>2</v>
      </c>
      <c r="P714" s="35">
        <v>14011</v>
      </c>
      <c r="Q714" s="35">
        <v>800000</v>
      </c>
      <c r="R714" s="35">
        <v>39386.870000000003</v>
      </c>
      <c r="S714" s="35">
        <v>5662816</v>
      </c>
      <c r="T714" s="35">
        <v>2813721</v>
      </c>
      <c r="U714" s="35">
        <v>2849095</v>
      </c>
      <c r="V714" s="35">
        <v>0.50312299999999999</v>
      </c>
      <c r="W714" s="35">
        <v>16637099</v>
      </c>
      <c r="X714" s="35">
        <v>7762037</v>
      </c>
      <c r="Y714" s="35">
        <v>8875062</v>
      </c>
      <c r="Z714" s="35">
        <v>0.53344999999999998</v>
      </c>
      <c r="AA714" s="35">
        <v>3504445</v>
      </c>
      <c r="AB714" s="35">
        <v>1429682</v>
      </c>
      <c r="AC714" s="35">
        <v>2074763</v>
      </c>
      <c r="AD714" s="35">
        <v>0.59203799999999995</v>
      </c>
      <c r="AE714" s="35">
        <v>12066715</v>
      </c>
      <c r="AF714" s="35">
        <v>4885128</v>
      </c>
      <c r="AG714" s="35">
        <v>7181587</v>
      </c>
      <c r="AH714" s="35">
        <v>0.59515700000000005</v>
      </c>
      <c r="AI714" s="35">
        <v>8473465</v>
      </c>
      <c r="AJ714" s="35">
        <v>6779990</v>
      </c>
      <c r="AK714" s="35">
        <v>12066715</v>
      </c>
      <c r="AL714" s="35">
        <v>12066715</v>
      </c>
      <c r="AM714" s="35">
        <v>12066715</v>
      </c>
      <c r="AN714" s="35">
        <v>12066715</v>
      </c>
      <c r="AO714" s="35">
        <v>12066715</v>
      </c>
      <c r="AP714" s="35">
        <v>12066715</v>
      </c>
      <c r="AQ714" s="35">
        <v>12066715</v>
      </c>
      <c r="AR714" s="35">
        <v>12066715</v>
      </c>
      <c r="AS714" s="35">
        <v>12066715</v>
      </c>
      <c r="AT714" s="35">
        <v>12066715</v>
      </c>
      <c r="AU714" s="35">
        <v>3504445</v>
      </c>
      <c r="AV714" s="35">
        <v>3504445</v>
      </c>
      <c r="AW714" s="35">
        <v>3504445</v>
      </c>
      <c r="AX714" s="35">
        <v>3504445</v>
      </c>
      <c r="AY714" s="35">
        <v>3504445</v>
      </c>
      <c r="AZ714" s="35">
        <v>3504445</v>
      </c>
      <c r="BA714" s="35">
        <v>3504445</v>
      </c>
      <c r="BB714" s="35">
        <v>3504445</v>
      </c>
      <c r="BC714" s="35">
        <v>3504445</v>
      </c>
      <c r="BD714" s="35">
        <v>3504445</v>
      </c>
    </row>
    <row r="715" spans="1:57" x14ac:dyDescent="0.25">
      <c r="A715" s="35" t="s">
        <v>342</v>
      </c>
      <c r="B715" s="35">
        <v>14012</v>
      </c>
      <c r="C715" s="35">
        <v>0</v>
      </c>
      <c r="D715" s="35">
        <v>0</v>
      </c>
      <c r="E715" s="35">
        <v>0</v>
      </c>
      <c r="F715" s="35">
        <v>0</v>
      </c>
      <c r="G715" s="35">
        <v>0</v>
      </c>
      <c r="H715" s="35">
        <v>0</v>
      </c>
      <c r="I715" s="35">
        <v>0</v>
      </c>
      <c r="J715" s="35">
        <v>0</v>
      </c>
      <c r="K715" s="35">
        <v>0</v>
      </c>
      <c r="L715" s="35">
        <v>0</v>
      </c>
      <c r="M715" s="35" t="s">
        <v>829</v>
      </c>
      <c r="N715" s="35" t="s">
        <v>830</v>
      </c>
      <c r="O715" s="35" t="s">
        <v>2</v>
      </c>
      <c r="P715" s="35">
        <v>14012</v>
      </c>
      <c r="Q715" s="35">
        <v>800000</v>
      </c>
      <c r="R715" s="35">
        <v>61893.65</v>
      </c>
      <c r="S715" s="35">
        <v>7202118</v>
      </c>
      <c r="T715" s="35">
        <v>5256594</v>
      </c>
      <c r="U715" s="35">
        <v>1945525</v>
      </c>
      <c r="V715" s="35">
        <v>0.27013199999999998</v>
      </c>
      <c r="W715" s="35">
        <v>7949518</v>
      </c>
      <c r="X715" s="35">
        <v>3992517</v>
      </c>
      <c r="Y715" s="35">
        <v>3957000</v>
      </c>
      <c r="Z715" s="35">
        <v>0.49776599999999999</v>
      </c>
      <c r="AA715" s="35">
        <v>1486559</v>
      </c>
      <c r="AB715" s="35">
        <v>786984</v>
      </c>
      <c r="AC715" s="35">
        <v>699574.8</v>
      </c>
      <c r="AD715" s="35">
        <v>0.47060000000000002</v>
      </c>
      <c r="AE715" s="35">
        <v>1169011</v>
      </c>
      <c r="AF715" s="35">
        <v>299331.40000000002</v>
      </c>
      <c r="AG715" s="35">
        <v>869679.2</v>
      </c>
      <c r="AH715" s="35">
        <v>0.74394499999999997</v>
      </c>
      <c r="AI715" s="35">
        <v>3335046</v>
      </c>
      <c r="AJ715" s="35">
        <v>247724.5</v>
      </c>
      <c r="AK715" s="35">
        <v>1169011</v>
      </c>
      <c r="AL715" s="35">
        <v>1169011</v>
      </c>
      <c r="AM715" s="35">
        <v>1169011</v>
      </c>
      <c r="AN715" s="35">
        <v>1169011</v>
      </c>
      <c r="AO715" s="35">
        <v>1169011</v>
      </c>
      <c r="AP715" s="35">
        <v>1169011</v>
      </c>
      <c r="AQ715" s="35">
        <v>1169011</v>
      </c>
      <c r="AR715" s="35">
        <v>1169011</v>
      </c>
      <c r="AS715" s="35">
        <v>1169011</v>
      </c>
      <c r="AT715" s="35">
        <v>1169011</v>
      </c>
      <c r="AU715" s="35">
        <v>1486559</v>
      </c>
      <c r="AV715" s="35">
        <v>1486559</v>
      </c>
      <c r="AW715" s="35">
        <v>1486559</v>
      </c>
      <c r="AX715" s="35">
        <v>1486559</v>
      </c>
      <c r="AY715" s="35">
        <v>1486559</v>
      </c>
      <c r="AZ715" s="35">
        <v>1486559</v>
      </c>
      <c r="BA715" s="35">
        <v>1486559</v>
      </c>
      <c r="BB715" s="35">
        <v>1486559</v>
      </c>
      <c r="BC715" s="35">
        <v>1486559</v>
      </c>
      <c r="BD715" s="35">
        <v>1486559</v>
      </c>
    </row>
    <row r="716" spans="1:57" x14ac:dyDescent="0.25">
      <c r="A716" s="35" t="s">
        <v>788</v>
      </c>
      <c r="B716" s="35">
        <v>14014</v>
      </c>
      <c r="C716" s="35">
        <v>0</v>
      </c>
      <c r="D716" s="35">
        <v>0</v>
      </c>
      <c r="E716" s="35">
        <v>0</v>
      </c>
      <c r="F716" s="35">
        <v>0</v>
      </c>
      <c r="G716" s="35">
        <v>0</v>
      </c>
      <c r="H716" s="35">
        <v>0</v>
      </c>
      <c r="I716" s="35">
        <v>0</v>
      </c>
      <c r="J716" s="35">
        <v>0</v>
      </c>
      <c r="K716" s="35">
        <v>0</v>
      </c>
      <c r="L716" s="35">
        <v>0</v>
      </c>
      <c r="M716" s="35" t="s">
        <v>829</v>
      </c>
      <c r="N716" s="35" t="s">
        <v>830</v>
      </c>
      <c r="O716" s="35" t="s">
        <v>2</v>
      </c>
      <c r="P716" s="35">
        <v>14014</v>
      </c>
      <c r="Q716" s="35">
        <v>800000</v>
      </c>
      <c r="R716" s="35">
        <v>28133.48</v>
      </c>
      <c r="S716" s="35">
        <v>192598.1</v>
      </c>
      <c r="T716" s="35">
        <v>192491.4</v>
      </c>
      <c r="U716" s="35">
        <v>106.6228</v>
      </c>
      <c r="V716" s="35">
        <v>5.5400000000000002E-4</v>
      </c>
      <c r="W716" s="35">
        <v>167941.5</v>
      </c>
      <c r="X716" s="35">
        <v>166396.29999999999</v>
      </c>
      <c r="Y716" s="35">
        <v>1545.2049999999999</v>
      </c>
      <c r="Z716" s="35">
        <v>9.2010000000000008E-3</v>
      </c>
      <c r="AA716" s="35">
        <v>100690.7</v>
      </c>
      <c r="AB716" s="35">
        <v>100690.7</v>
      </c>
      <c r="AC716" s="35">
        <v>0</v>
      </c>
      <c r="AD716" s="35">
        <v>0</v>
      </c>
      <c r="AE716" s="35">
        <v>60015.14</v>
      </c>
      <c r="AF716" s="35">
        <v>60015.14</v>
      </c>
      <c r="AG716" s="35">
        <v>0</v>
      </c>
      <c r="AH716" s="35">
        <v>0</v>
      </c>
      <c r="AI716" s="35">
        <v>-145845</v>
      </c>
      <c r="AJ716" s="35">
        <v>-147390</v>
      </c>
      <c r="AK716" s="35">
        <v>60015.14</v>
      </c>
      <c r="AL716" s="35">
        <v>60015.14</v>
      </c>
      <c r="AM716" s="35">
        <v>60015.14</v>
      </c>
      <c r="AN716" s="35">
        <v>60015.14</v>
      </c>
      <c r="AO716" s="35">
        <v>60015.14</v>
      </c>
      <c r="AP716" s="35">
        <v>60015.14</v>
      </c>
      <c r="AQ716" s="35">
        <v>60015.14</v>
      </c>
      <c r="AR716" s="35">
        <v>60015.14</v>
      </c>
      <c r="AS716" s="35">
        <v>60015.14</v>
      </c>
      <c r="AT716" s="35">
        <v>60015.14</v>
      </c>
      <c r="AU716" s="35">
        <v>100690.7</v>
      </c>
      <c r="AV716" s="35">
        <v>100690.7</v>
      </c>
      <c r="AW716" s="35">
        <v>100690.7</v>
      </c>
      <c r="AX716" s="35">
        <v>100690.7</v>
      </c>
      <c r="AY716" s="35">
        <v>100690.7</v>
      </c>
      <c r="AZ716" s="35">
        <v>100690.7</v>
      </c>
      <c r="BA716" s="35">
        <v>100690.7</v>
      </c>
      <c r="BB716" s="35">
        <v>100690.7</v>
      </c>
      <c r="BC716" s="35">
        <v>100690.7</v>
      </c>
      <c r="BD716" s="35">
        <v>100690.7</v>
      </c>
    </row>
    <row r="717" spans="1:57" x14ac:dyDescent="0.25">
      <c r="A717" s="35" t="s">
        <v>302</v>
      </c>
      <c r="B717" s="35">
        <v>14020</v>
      </c>
      <c r="C717" s="35">
        <v>0</v>
      </c>
      <c r="D717" s="35">
        <v>0</v>
      </c>
      <c r="E717" s="35">
        <v>0</v>
      </c>
      <c r="F717" s="35">
        <v>0</v>
      </c>
      <c r="G717" s="35">
        <v>0</v>
      </c>
      <c r="H717" s="35">
        <v>0</v>
      </c>
      <c r="I717" s="35">
        <v>0</v>
      </c>
      <c r="J717" s="35">
        <v>0</v>
      </c>
      <c r="K717" s="35">
        <v>0</v>
      </c>
      <c r="L717" s="35">
        <v>0</v>
      </c>
      <c r="M717" s="35" t="s">
        <v>829</v>
      </c>
      <c r="N717" s="35" t="s">
        <v>830</v>
      </c>
      <c r="O717" s="35" t="s">
        <v>2</v>
      </c>
      <c r="P717" s="35">
        <v>14020</v>
      </c>
      <c r="Q717" s="35">
        <v>800000</v>
      </c>
      <c r="R717" s="35">
        <v>82524.87</v>
      </c>
      <c r="S717" s="35">
        <v>10090060</v>
      </c>
      <c r="T717" s="35">
        <v>6181466</v>
      </c>
      <c r="U717" s="35">
        <v>3908593</v>
      </c>
      <c r="V717" s="35">
        <v>0.38737100000000002</v>
      </c>
      <c r="W717" s="35">
        <v>9001470</v>
      </c>
      <c r="X717" s="35">
        <v>3041072</v>
      </c>
      <c r="Y717" s="35">
        <v>5960398</v>
      </c>
      <c r="Z717" s="35">
        <v>0.66215800000000002</v>
      </c>
      <c r="AA717" s="35">
        <v>3876840</v>
      </c>
      <c r="AB717" s="35">
        <v>2569691</v>
      </c>
      <c r="AC717" s="35">
        <v>1307148</v>
      </c>
      <c r="AD717" s="35">
        <v>0.337169</v>
      </c>
      <c r="AE717" s="35">
        <v>2571672</v>
      </c>
      <c r="AF717" s="35">
        <v>1187860</v>
      </c>
      <c r="AG717" s="35">
        <v>1383812</v>
      </c>
      <c r="AH717" s="35">
        <v>0.53809799999999997</v>
      </c>
      <c r="AI717" s="35">
        <v>5129581</v>
      </c>
      <c r="AJ717" s="35">
        <v>552995</v>
      </c>
      <c r="AK717" s="35">
        <v>2571672</v>
      </c>
      <c r="AL717" s="35">
        <v>2571672</v>
      </c>
      <c r="AM717" s="35">
        <v>2571672</v>
      </c>
      <c r="AN717" s="35">
        <v>2571672</v>
      </c>
      <c r="AO717" s="35">
        <v>2571672</v>
      </c>
      <c r="AP717" s="35">
        <v>2571672</v>
      </c>
      <c r="AQ717" s="35">
        <v>2571672</v>
      </c>
      <c r="AR717" s="35">
        <v>2571672</v>
      </c>
      <c r="AS717" s="35">
        <v>2571672</v>
      </c>
      <c r="AT717" s="35">
        <v>2571672</v>
      </c>
      <c r="AU717" s="35">
        <v>3876840</v>
      </c>
      <c r="AV717" s="35">
        <v>3876840</v>
      </c>
      <c r="AW717" s="35">
        <v>3876840</v>
      </c>
      <c r="AX717" s="35">
        <v>3876840</v>
      </c>
      <c r="AY717" s="35">
        <v>3876840</v>
      </c>
      <c r="AZ717" s="35">
        <v>3876840</v>
      </c>
      <c r="BA717" s="35">
        <v>3876840</v>
      </c>
      <c r="BB717" s="35">
        <v>3876840</v>
      </c>
      <c r="BC717" s="35">
        <v>3876840</v>
      </c>
      <c r="BD717" s="35">
        <v>3876840</v>
      </c>
    </row>
    <row r="718" spans="1:57" x14ac:dyDescent="0.25">
      <c r="A718" s="35" t="s">
        <v>790</v>
      </c>
      <c r="B718" s="35">
        <v>14025</v>
      </c>
      <c r="C718" s="35">
        <v>0</v>
      </c>
      <c r="D718" s="35">
        <v>0</v>
      </c>
      <c r="E718" s="35">
        <v>0</v>
      </c>
      <c r="F718" s="35">
        <v>0</v>
      </c>
      <c r="G718" s="35">
        <v>0</v>
      </c>
      <c r="H718" s="35">
        <v>0</v>
      </c>
      <c r="I718" s="35">
        <v>0</v>
      </c>
      <c r="J718" s="35">
        <v>0</v>
      </c>
      <c r="K718" s="35">
        <v>0</v>
      </c>
      <c r="L718" s="35">
        <v>0</v>
      </c>
      <c r="M718" s="35" t="s">
        <v>829</v>
      </c>
      <c r="N718" s="35" t="s">
        <v>830</v>
      </c>
      <c r="O718" s="35" t="s">
        <v>2</v>
      </c>
      <c r="P718" s="35">
        <v>14025</v>
      </c>
      <c r="Q718" s="35">
        <v>800000</v>
      </c>
      <c r="R718" s="35">
        <v>112533.9</v>
      </c>
      <c r="S718" s="35">
        <v>43982372</v>
      </c>
      <c r="T718" s="35">
        <v>18367301</v>
      </c>
      <c r="U718" s="35">
        <v>25615070</v>
      </c>
      <c r="V718" s="35">
        <v>0.58239399999999997</v>
      </c>
      <c r="W718" s="35">
        <v>15720386</v>
      </c>
      <c r="X718" s="35">
        <v>2990487</v>
      </c>
      <c r="Y718" s="35">
        <v>12729898</v>
      </c>
      <c r="Z718" s="35">
        <v>0.80976999999999999</v>
      </c>
      <c r="AA718" s="35">
        <v>12830538</v>
      </c>
      <c r="AB718" s="35">
        <v>12830538</v>
      </c>
      <c r="AC718" s="35">
        <v>0</v>
      </c>
      <c r="AD718" s="35">
        <v>0</v>
      </c>
      <c r="AE718" s="35">
        <v>397569.2</v>
      </c>
      <c r="AF718" s="35">
        <v>397569.2</v>
      </c>
      <c r="AG718" s="35">
        <v>0</v>
      </c>
      <c r="AH718" s="35">
        <v>0</v>
      </c>
      <c r="AI718" s="35">
        <v>11593176</v>
      </c>
      <c r="AJ718" s="35">
        <v>-1136722</v>
      </c>
      <c r="AK718" s="35">
        <v>397569.2</v>
      </c>
      <c r="AL718" s="35">
        <v>397569.2</v>
      </c>
      <c r="AM718" s="35">
        <v>397569.2</v>
      </c>
      <c r="AN718" s="35">
        <v>397569.2</v>
      </c>
      <c r="AO718" s="35">
        <v>397569.2</v>
      </c>
      <c r="AP718" s="35">
        <v>397569.2</v>
      </c>
      <c r="AQ718" s="35">
        <v>397569.2</v>
      </c>
      <c r="AR718" s="35">
        <v>397569.2</v>
      </c>
      <c r="AS718" s="35">
        <v>397569.2</v>
      </c>
      <c r="AT718" s="35">
        <v>397569.2</v>
      </c>
      <c r="AU718" s="35">
        <v>12830538</v>
      </c>
      <c r="AV718" s="35">
        <v>12830538</v>
      </c>
      <c r="AW718" s="35">
        <v>12830538</v>
      </c>
      <c r="AX718" s="35">
        <v>12830538</v>
      </c>
      <c r="AY718" s="35">
        <v>12830538</v>
      </c>
      <c r="AZ718" s="35">
        <v>12830538</v>
      </c>
      <c r="BA718" s="35">
        <v>12830538</v>
      </c>
      <c r="BB718" s="35">
        <v>12830538</v>
      </c>
      <c r="BC718" s="35">
        <v>12830538</v>
      </c>
      <c r="BD718" s="35">
        <v>12830538</v>
      </c>
    </row>
    <row r="719" spans="1:57" x14ac:dyDescent="0.25">
      <c r="A719" s="35" t="s">
        <v>791</v>
      </c>
      <c r="B719" s="35">
        <v>14026</v>
      </c>
      <c r="C719" s="35">
        <v>0</v>
      </c>
      <c r="D719" s="35">
        <v>0</v>
      </c>
      <c r="E719" s="35">
        <v>0</v>
      </c>
      <c r="F719" s="35">
        <v>0</v>
      </c>
      <c r="G719" s="35">
        <v>0</v>
      </c>
      <c r="H719" s="35">
        <v>0</v>
      </c>
      <c r="I719" s="35">
        <v>0</v>
      </c>
      <c r="J719" s="35">
        <v>0</v>
      </c>
      <c r="K719" s="35">
        <v>0</v>
      </c>
      <c r="L719" s="35">
        <v>0</v>
      </c>
      <c r="M719" s="35" t="s">
        <v>829</v>
      </c>
      <c r="N719" s="35" t="s">
        <v>830</v>
      </c>
      <c r="O719" s="35" t="s">
        <v>2</v>
      </c>
      <c r="P719" s="35">
        <v>14026</v>
      </c>
      <c r="Q719" s="35">
        <v>800000</v>
      </c>
      <c r="R719" s="35">
        <v>28133.48</v>
      </c>
      <c r="S719" s="35">
        <v>435492</v>
      </c>
      <c r="T719" s="35">
        <v>369744.8</v>
      </c>
      <c r="U719" s="35">
        <v>65747.19</v>
      </c>
      <c r="V719" s="35">
        <v>0.150972</v>
      </c>
      <c r="W719" s="35">
        <v>232401.9</v>
      </c>
      <c r="X719" s="35">
        <v>173827.8</v>
      </c>
      <c r="Y719" s="35">
        <v>58574.06</v>
      </c>
      <c r="Z719" s="35">
        <v>0.25203799999999998</v>
      </c>
      <c r="AA719" s="35">
        <v>8925.4390000000003</v>
      </c>
      <c r="AB719" s="35">
        <v>8925.4390000000003</v>
      </c>
      <c r="AC719" s="35">
        <v>0</v>
      </c>
      <c r="AD719" s="35">
        <v>0</v>
      </c>
      <c r="AE719" s="35">
        <v>475.29880000000003</v>
      </c>
      <c r="AF719" s="35">
        <v>475.29880000000003</v>
      </c>
      <c r="AG719" s="35">
        <v>0</v>
      </c>
      <c r="AH719" s="35">
        <v>0</v>
      </c>
      <c r="AI719" s="35">
        <v>-92097.4</v>
      </c>
      <c r="AJ719" s="35">
        <v>-150671</v>
      </c>
      <c r="AK719" s="35">
        <v>475.29880000000003</v>
      </c>
      <c r="AL719" s="35">
        <v>475.29880000000003</v>
      </c>
      <c r="AM719" s="35">
        <v>475.29880000000003</v>
      </c>
      <c r="AN719" s="35">
        <v>475.29880000000003</v>
      </c>
      <c r="AO719" s="35">
        <v>475.29880000000003</v>
      </c>
      <c r="AP719" s="35">
        <v>475.29880000000003</v>
      </c>
      <c r="AQ719" s="35">
        <v>475.29880000000003</v>
      </c>
      <c r="AR719" s="35">
        <v>475.29880000000003</v>
      </c>
      <c r="AS719" s="35">
        <v>475.29880000000003</v>
      </c>
      <c r="AT719" s="35">
        <v>475.29880000000003</v>
      </c>
      <c r="AU719" s="35">
        <v>8925.4390000000003</v>
      </c>
      <c r="AV719" s="35">
        <v>8925.4390000000003</v>
      </c>
      <c r="AW719" s="35">
        <v>8925.4390000000003</v>
      </c>
      <c r="AX719" s="35">
        <v>8925.4390000000003</v>
      </c>
      <c r="AY719" s="35">
        <v>8925.4390000000003</v>
      </c>
      <c r="AZ719" s="35">
        <v>8925.4390000000003</v>
      </c>
      <c r="BA719" s="35">
        <v>8925.4390000000003</v>
      </c>
      <c r="BB719" s="35">
        <v>8925.4390000000003</v>
      </c>
      <c r="BC719" s="35">
        <v>8925.4390000000003</v>
      </c>
      <c r="BD719" s="35">
        <v>8925.4390000000003</v>
      </c>
    </row>
    <row r="720" spans="1:57" x14ac:dyDescent="0.25">
      <c r="A720" s="35" t="s">
        <v>392</v>
      </c>
      <c r="B720" s="35">
        <v>14030</v>
      </c>
      <c r="C720" s="35">
        <v>0</v>
      </c>
      <c r="D720" s="35">
        <v>0</v>
      </c>
      <c r="E720" s="35">
        <v>0</v>
      </c>
      <c r="F720" s="35">
        <v>0</v>
      </c>
      <c r="G720" s="35">
        <v>0</v>
      </c>
      <c r="H720" s="35">
        <v>0</v>
      </c>
      <c r="I720" s="35">
        <v>0</v>
      </c>
      <c r="J720" s="35">
        <v>0</v>
      </c>
      <c r="K720" s="35">
        <v>0</v>
      </c>
      <c r="L720" s="35">
        <v>0</v>
      </c>
      <c r="M720" s="35" t="s">
        <v>829</v>
      </c>
      <c r="N720" s="35" t="s">
        <v>830</v>
      </c>
      <c r="O720" s="35" t="s">
        <v>2</v>
      </c>
      <c r="P720" s="35">
        <v>14030</v>
      </c>
      <c r="Q720" s="35">
        <v>800000</v>
      </c>
      <c r="R720" s="35">
        <v>90027.13</v>
      </c>
      <c r="S720" s="35">
        <v>11260241</v>
      </c>
      <c r="T720" s="35">
        <v>7420019</v>
      </c>
      <c r="U720" s="35">
        <v>3840222</v>
      </c>
      <c r="V720" s="35">
        <v>0.34104299999999999</v>
      </c>
      <c r="W720" s="35">
        <v>7457673</v>
      </c>
      <c r="X720" s="35">
        <v>2425142</v>
      </c>
      <c r="Y720" s="35">
        <v>5032531</v>
      </c>
      <c r="Z720" s="35">
        <v>0.674813</v>
      </c>
      <c r="AA720" s="35">
        <v>1151847</v>
      </c>
      <c r="AB720" s="35">
        <v>561139.30000000005</v>
      </c>
      <c r="AC720" s="35">
        <v>590707.9</v>
      </c>
      <c r="AD720" s="35">
        <v>0.51283500000000004</v>
      </c>
      <c r="AE720" s="35">
        <v>481778.2</v>
      </c>
      <c r="AF720" s="35">
        <v>100526.39999999999</v>
      </c>
      <c r="AG720" s="35">
        <v>381251.8</v>
      </c>
      <c r="AH720" s="35">
        <v>0.79134300000000002</v>
      </c>
      <c r="AI720" s="35">
        <v>4124852</v>
      </c>
      <c r="AJ720" s="35">
        <v>-526427</v>
      </c>
      <c r="AK720" s="35">
        <v>481778.2</v>
      </c>
      <c r="AL720" s="35">
        <v>481778.2</v>
      </c>
      <c r="AM720" s="35">
        <v>481778.2</v>
      </c>
      <c r="AN720" s="35">
        <v>481778.2</v>
      </c>
      <c r="AO720" s="35">
        <v>481778.2</v>
      </c>
      <c r="AP720" s="35">
        <v>481778.2</v>
      </c>
      <c r="AQ720" s="35">
        <v>481778.2</v>
      </c>
      <c r="AR720" s="35">
        <v>481778.2</v>
      </c>
      <c r="AS720" s="35">
        <v>481778.2</v>
      </c>
      <c r="AT720" s="35">
        <v>481778.2</v>
      </c>
      <c r="AU720" s="35">
        <v>1151847</v>
      </c>
      <c r="AV720" s="35">
        <v>1151847</v>
      </c>
      <c r="AW720" s="35">
        <v>1151847</v>
      </c>
      <c r="AX720" s="35">
        <v>1151847</v>
      </c>
      <c r="AY720" s="35">
        <v>1151847</v>
      </c>
      <c r="AZ720" s="35">
        <v>1151847</v>
      </c>
      <c r="BA720" s="35">
        <v>1151847</v>
      </c>
      <c r="BB720" s="35">
        <v>1151847</v>
      </c>
      <c r="BC720" s="35">
        <v>1151847</v>
      </c>
      <c r="BD720" s="35">
        <v>1151847</v>
      </c>
    </row>
    <row r="721" spans="1:56" x14ac:dyDescent="0.25">
      <c r="A721" s="35" t="s">
        <v>467</v>
      </c>
      <c r="B721" s="35">
        <v>14031</v>
      </c>
      <c r="C721" s="35">
        <v>0</v>
      </c>
      <c r="D721" s="35">
        <v>0</v>
      </c>
      <c r="E721" s="35">
        <v>0</v>
      </c>
      <c r="F721" s="35">
        <v>0</v>
      </c>
      <c r="G721" s="35">
        <v>0</v>
      </c>
      <c r="H721" s="35">
        <v>0</v>
      </c>
      <c r="I721" s="35">
        <v>0</v>
      </c>
      <c r="J721" s="35">
        <v>0</v>
      </c>
      <c r="K721" s="35">
        <v>0</v>
      </c>
      <c r="L721" s="35">
        <v>0</v>
      </c>
      <c r="M721" s="35" t="s">
        <v>829</v>
      </c>
      <c r="N721" s="35" t="s">
        <v>830</v>
      </c>
      <c r="O721" s="35" t="s">
        <v>2</v>
      </c>
      <c r="P721" s="35">
        <v>14031</v>
      </c>
      <c r="Q721" s="35">
        <v>800000</v>
      </c>
      <c r="R721" s="35">
        <v>78773.740000000005</v>
      </c>
      <c r="S721" s="35">
        <v>6290866</v>
      </c>
      <c r="T721" s="35">
        <v>4404125</v>
      </c>
      <c r="U721" s="35">
        <v>1886741</v>
      </c>
      <c r="V721" s="35">
        <v>0.29991699999999999</v>
      </c>
      <c r="W721" s="35">
        <v>6599081</v>
      </c>
      <c r="X721" s="35">
        <v>1699140</v>
      </c>
      <c r="Y721" s="35">
        <v>4899941</v>
      </c>
      <c r="Z721" s="35">
        <v>0.74251900000000004</v>
      </c>
      <c r="AA721" s="35">
        <v>296290.09999999998</v>
      </c>
      <c r="AB721" s="35">
        <v>277855.90000000002</v>
      </c>
      <c r="AC721" s="35">
        <v>18434.21</v>
      </c>
      <c r="AD721" s="35">
        <v>6.2217000000000001E-2</v>
      </c>
      <c r="AE721" s="35">
        <v>582506.4</v>
      </c>
      <c r="AF721" s="35">
        <v>415980.9</v>
      </c>
      <c r="AG721" s="35">
        <v>166525.5</v>
      </c>
      <c r="AH721" s="35">
        <v>0.28587800000000002</v>
      </c>
      <c r="AI721" s="35">
        <v>4108906</v>
      </c>
      <c r="AJ721" s="35">
        <v>-624509</v>
      </c>
      <c r="AK721" s="35">
        <v>582506.4</v>
      </c>
      <c r="AL721" s="35">
        <v>582506.4</v>
      </c>
      <c r="AM721" s="35">
        <v>582506.4</v>
      </c>
      <c r="AN721" s="35">
        <v>582506.4</v>
      </c>
      <c r="AO721" s="35">
        <v>582506.4</v>
      </c>
      <c r="AP721" s="35">
        <v>582506.4</v>
      </c>
      <c r="AQ721" s="35">
        <v>582506.4</v>
      </c>
      <c r="AR721" s="35">
        <v>582506.4</v>
      </c>
      <c r="AS721" s="35">
        <v>582506.4</v>
      </c>
      <c r="AT721" s="35">
        <v>582506.4</v>
      </c>
      <c r="AU721" s="35">
        <v>296290.09999999998</v>
      </c>
      <c r="AV721" s="35">
        <v>296290.09999999998</v>
      </c>
      <c r="AW721" s="35">
        <v>296290.09999999998</v>
      </c>
      <c r="AX721" s="35">
        <v>296290.09999999998</v>
      </c>
      <c r="AY721" s="35">
        <v>296290.09999999998</v>
      </c>
      <c r="AZ721" s="35">
        <v>296290.09999999998</v>
      </c>
      <c r="BA721" s="35">
        <v>296290.09999999998</v>
      </c>
      <c r="BB721" s="35">
        <v>296290.09999999998</v>
      </c>
      <c r="BC721" s="35">
        <v>296290.09999999998</v>
      </c>
      <c r="BD721" s="35">
        <v>296290.09999999998</v>
      </c>
    </row>
    <row r="722" spans="1:56" x14ac:dyDescent="0.25">
      <c r="A722" s="35" t="s">
        <v>792</v>
      </c>
      <c r="B722" s="35">
        <v>14032</v>
      </c>
      <c r="C722" s="35">
        <v>0</v>
      </c>
      <c r="D722" s="35">
        <v>0</v>
      </c>
      <c r="E722" s="35">
        <v>0</v>
      </c>
      <c r="F722" s="35">
        <v>0</v>
      </c>
      <c r="G722" s="35">
        <v>0</v>
      </c>
      <c r="H722" s="35">
        <v>0</v>
      </c>
      <c r="I722" s="35">
        <v>0</v>
      </c>
      <c r="J722" s="35">
        <v>0</v>
      </c>
      <c r="K722" s="35">
        <v>0</v>
      </c>
      <c r="L722" s="35">
        <v>0</v>
      </c>
      <c r="M722" s="35" t="s">
        <v>829</v>
      </c>
      <c r="N722" s="35" t="s">
        <v>830</v>
      </c>
      <c r="O722" s="35" t="s">
        <v>2</v>
      </c>
      <c r="P722" s="35">
        <v>14032</v>
      </c>
      <c r="Q722" s="35">
        <v>800000</v>
      </c>
      <c r="R722" s="35">
        <v>52515.82</v>
      </c>
      <c r="S722" s="35">
        <v>2915084</v>
      </c>
      <c r="T722" s="35">
        <v>2478526</v>
      </c>
      <c r="U722" s="35">
        <v>436557.9</v>
      </c>
      <c r="V722" s="35">
        <v>0.149758</v>
      </c>
      <c r="W722" s="35">
        <v>4251278</v>
      </c>
      <c r="X722" s="35">
        <v>1583179</v>
      </c>
      <c r="Y722" s="35">
        <v>2668100</v>
      </c>
      <c r="Z722" s="35">
        <v>0.62759900000000002</v>
      </c>
      <c r="AA722" s="35">
        <v>2020.307</v>
      </c>
      <c r="AB722" s="35">
        <v>2020.307</v>
      </c>
      <c r="AC722" s="35">
        <v>0</v>
      </c>
      <c r="AD722" s="35">
        <v>0</v>
      </c>
      <c r="AE722" s="35">
        <v>56.431060000000002</v>
      </c>
      <c r="AF722" s="35">
        <v>56.431060000000002</v>
      </c>
      <c r="AG722" s="35">
        <v>0</v>
      </c>
      <c r="AH722" s="35">
        <v>0</v>
      </c>
      <c r="AI722" s="35">
        <v>2140872</v>
      </c>
      <c r="AJ722" s="35">
        <v>-527228</v>
      </c>
      <c r="AK722" s="35">
        <v>56.431060000000002</v>
      </c>
      <c r="AL722" s="35">
        <v>56.431060000000002</v>
      </c>
      <c r="AM722" s="35">
        <v>56.431060000000002</v>
      </c>
      <c r="AN722" s="35">
        <v>56.431060000000002</v>
      </c>
      <c r="AO722" s="35">
        <v>56.431060000000002</v>
      </c>
      <c r="AP722" s="35">
        <v>56.431060000000002</v>
      </c>
      <c r="AQ722" s="35">
        <v>56.431060000000002</v>
      </c>
      <c r="AR722" s="35">
        <v>56.431060000000002</v>
      </c>
      <c r="AS722" s="35">
        <v>56.431060000000002</v>
      </c>
      <c r="AT722" s="35">
        <v>56.431060000000002</v>
      </c>
      <c r="AU722" s="35">
        <v>2020.307</v>
      </c>
      <c r="AV722" s="35">
        <v>2020.307</v>
      </c>
      <c r="AW722" s="35">
        <v>2020.307</v>
      </c>
      <c r="AX722" s="35">
        <v>2020.307</v>
      </c>
      <c r="AY722" s="35">
        <v>2020.307</v>
      </c>
      <c r="AZ722" s="35">
        <v>2020.307</v>
      </c>
      <c r="BA722" s="35">
        <v>2020.307</v>
      </c>
      <c r="BB722" s="35">
        <v>2020.307</v>
      </c>
      <c r="BC722" s="35">
        <v>2020.307</v>
      </c>
      <c r="BD722" s="35">
        <v>2020.307</v>
      </c>
    </row>
    <row r="723" spans="1:56" x14ac:dyDescent="0.25">
      <c r="A723" s="35" t="s">
        <v>793</v>
      </c>
      <c r="B723" s="35">
        <v>14035</v>
      </c>
      <c r="C723" s="35">
        <v>0</v>
      </c>
      <c r="D723" s="35">
        <v>0</v>
      </c>
      <c r="E723" s="35">
        <v>0</v>
      </c>
      <c r="F723" s="35">
        <v>0</v>
      </c>
      <c r="G723" s="35">
        <v>0</v>
      </c>
      <c r="H723" s="35">
        <v>0</v>
      </c>
      <c r="I723" s="35">
        <v>0</v>
      </c>
      <c r="J723" s="35">
        <v>0</v>
      </c>
      <c r="K723" s="35">
        <v>0</v>
      </c>
      <c r="L723" s="35">
        <v>0</v>
      </c>
      <c r="M723" s="35" t="s">
        <v>829</v>
      </c>
      <c r="N723" s="35" t="s">
        <v>830</v>
      </c>
      <c r="O723" s="35" t="s">
        <v>2</v>
      </c>
      <c r="P723" s="35">
        <v>14035</v>
      </c>
      <c r="Q723" s="35">
        <v>800000</v>
      </c>
      <c r="R723" s="35">
        <v>28133.48</v>
      </c>
      <c r="S723" s="35">
        <v>1068703</v>
      </c>
      <c r="T723" s="35">
        <v>991322.1</v>
      </c>
      <c r="U723" s="35">
        <v>77380.789999999994</v>
      </c>
      <c r="V723" s="35">
        <v>7.2405999999999998E-2</v>
      </c>
      <c r="W723" s="35">
        <v>430776.9</v>
      </c>
      <c r="X723" s="35">
        <v>321314.8</v>
      </c>
      <c r="Y723" s="35">
        <v>109462.1</v>
      </c>
      <c r="Z723" s="35">
        <v>0.254104</v>
      </c>
      <c r="AA723" s="35">
        <v>104900.4</v>
      </c>
      <c r="AB723" s="35">
        <v>104900.4</v>
      </c>
      <c r="AC723" s="35">
        <v>0</v>
      </c>
      <c r="AD723" s="35">
        <v>0</v>
      </c>
      <c r="AE723" s="35">
        <v>1881.8109999999999</v>
      </c>
      <c r="AF723" s="35">
        <v>1881.8109999999999</v>
      </c>
      <c r="AG723" s="35">
        <v>0</v>
      </c>
      <c r="AH723" s="35">
        <v>0</v>
      </c>
      <c r="AI723" s="35">
        <v>-60286.400000000001</v>
      </c>
      <c r="AJ723" s="35">
        <v>-169748</v>
      </c>
      <c r="AK723" s="35">
        <v>1881.8109999999999</v>
      </c>
      <c r="AL723" s="35">
        <v>1881.8109999999999</v>
      </c>
      <c r="AM723" s="35">
        <v>1881.8109999999999</v>
      </c>
      <c r="AN723" s="35">
        <v>1881.8109999999999</v>
      </c>
      <c r="AO723" s="35">
        <v>1881.8109999999999</v>
      </c>
      <c r="AP723" s="35">
        <v>1881.8109999999999</v>
      </c>
      <c r="AQ723" s="35">
        <v>1881.8109999999999</v>
      </c>
      <c r="AR723" s="35">
        <v>1881.8109999999999</v>
      </c>
      <c r="AS723" s="35">
        <v>1881.8109999999999</v>
      </c>
      <c r="AT723" s="35">
        <v>1881.8109999999999</v>
      </c>
      <c r="AU723" s="35">
        <v>104900.4</v>
      </c>
      <c r="AV723" s="35">
        <v>104900.4</v>
      </c>
      <c r="AW723" s="35">
        <v>104900.4</v>
      </c>
      <c r="AX723" s="35">
        <v>104900.4</v>
      </c>
      <c r="AY723" s="35">
        <v>104900.4</v>
      </c>
      <c r="AZ723" s="35">
        <v>104900.4</v>
      </c>
      <c r="BA723" s="35">
        <v>104900.4</v>
      </c>
      <c r="BB723" s="35">
        <v>104900.4</v>
      </c>
      <c r="BC723" s="35">
        <v>104900.4</v>
      </c>
      <c r="BD723" s="35">
        <v>104900.4</v>
      </c>
    </row>
    <row r="724" spans="1:56" x14ac:dyDescent="0.25">
      <c r="A724" s="35" t="s">
        <v>794</v>
      </c>
      <c r="B724" s="35">
        <v>14036</v>
      </c>
      <c r="C724" s="35">
        <v>0</v>
      </c>
      <c r="D724" s="35">
        <v>0</v>
      </c>
      <c r="E724" s="35">
        <v>0</v>
      </c>
      <c r="F724" s="35">
        <v>0</v>
      </c>
      <c r="G724" s="35">
        <v>0</v>
      </c>
      <c r="H724" s="35">
        <v>0</v>
      </c>
      <c r="I724" s="35">
        <v>0</v>
      </c>
      <c r="J724" s="35">
        <v>0</v>
      </c>
      <c r="K724" s="35">
        <v>0</v>
      </c>
      <c r="L724" s="35">
        <v>0</v>
      </c>
      <c r="M724" s="35" t="s">
        <v>829</v>
      </c>
      <c r="N724" s="35" t="s">
        <v>830</v>
      </c>
      <c r="O724" s="35" t="s">
        <v>2</v>
      </c>
      <c r="P724" s="35">
        <v>14036</v>
      </c>
      <c r="Q724" s="35">
        <v>800000</v>
      </c>
      <c r="R724" s="35">
        <v>28133.48</v>
      </c>
      <c r="S724" s="35">
        <v>121335.2</v>
      </c>
      <c r="T724" s="35">
        <v>60166.8</v>
      </c>
      <c r="U724" s="35">
        <v>61168.42</v>
      </c>
      <c r="V724" s="35">
        <v>0.50412800000000002</v>
      </c>
      <c r="W724" s="35">
        <v>156489.79999999999</v>
      </c>
      <c r="X724" s="35">
        <v>78015.14</v>
      </c>
      <c r="Y724" s="35">
        <v>78474.7</v>
      </c>
      <c r="Z724" s="35">
        <v>0.50146800000000002</v>
      </c>
      <c r="AA724" s="35">
        <v>239.29820000000001</v>
      </c>
      <c r="AB724" s="35">
        <v>239.29820000000001</v>
      </c>
      <c r="AC724" s="35">
        <v>0</v>
      </c>
      <c r="AD724" s="35">
        <v>0</v>
      </c>
      <c r="AE724" s="35">
        <v>9.4895270000000007</v>
      </c>
      <c r="AF724" s="35">
        <v>9.4895270000000007</v>
      </c>
      <c r="AG724" s="35">
        <v>0</v>
      </c>
      <c r="AH724" s="35">
        <v>0</v>
      </c>
      <c r="AI724" s="35">
        <v>-59218.8</v>
      </c>
      <c r="AJ724" s="35">
        <v>-137693</v>
      </c>
      <c r="AK724" s="35">
        <v>9.4895270000000007</v>
      </c>
      <c r="AL724" s="35">
        <v>9.4895270000000007</v>
      </c>
      <c r="AM724" s="35">
        <v>9.4895270000000007</v>
      </c>
      <c r="AN724" s="35">
        <v>9.4895270000000007</v>
      </c>
      <c r="AO724" s="35">
        <v>9.4895270000000007</v>
      </c>
      <c r="AP724" s="35">
        <v>9.4895270000000007</v>
      </c>
      <c r="AQ724" s="35">
        <v>9.4895270000000007</v>
      </c>
      <c r="AR724" s="35">
        <v>9.4895270000000007</v>
      </c>
      <c r="AS724" s="35">
        <v>9.4895270000000007</v>
      </c>
      <c r="AT724" s="35">
        <v>9.4895270000000007</v>
      </c>
      <c r="AU724" s="35">
        <v>239.29820000000001</v>
      </c>
      <c r="AV724" s="35">
        <v>239.29820000000001</v>
      </c>
      <c r="AW724" s="35">
        <v>239.29820000000001</v>
      </c>
      <c r="AX724" s="35">
        <v>239.29820000000001</v>
      </c>
      <c r="AY724" s="35">
        <v>239.29820000000001</v>
      </c>
      <c r="AZ724" s="35">
        <v>239.29820000000001</v>
      </c>
      <c r="BA724" s="35">
        <v>239.29820000000001</v>
      </c>
      <c r="BB724" s="35">
        <v>239.29820000000001</v>
      </c>
      <c r="BC724" s="35">
        <v>239.29820000000001</v>
      </c>
      <c r="BD724" s="35">
        <v>239.29820000000001</v>
      </c>
    </row>
    <row r="725" spans="1:56" x14ac:dyDescent="0.25">
      <c r="A725" s="35" t="s">
        <v>795</v>
      </c>
      <c r="B725" s="35">
        <v>14037</v>
      </c>
      <c r="C725" s="35">
        <v>0</v>
      </c>
      <c r="D725" s="35">
        <v>0</v>
      </c>
      <c r="E725" s="35">
        <v>0</v>
      </c>
      <c r="F725" s="35">
        <v>0</v>
      </c>
      <c r="G725" s="35">
        <v>0</v>
      </c>
      <c r="H725" s="35">
        <v>0</v>
      </c>
      <c r="I725" s="35">
        <v>0</v>
      </c>
      <c r="J725" s="35">
        <v>0</v>
      </c>
      <c r="K725" s="35">
        <v>0</v>
      </c>
      <c r="L725" s="35">
        <v>0</v>
      </c>
      <c r="M725" s="35" t="s">
        <v>829</v>
      </c>
      <c r="N725" s="35" t="s">
        <v>830</v>
      </c>
      <c r="O725" s="35" t="s">
        <v>2</v>
      </c>
      <c r="P725" s="35">
        <v>14037</v>
      </c>
      <c r="Q725" s="35">
        <v>800000</v>
      </c>
      <c r="R725" s="35">
        <v>75022.61</v>
      </c>
      <c r="S725" s="35">
        <v>5571886</v>
      </c>
      <c r="T725" s="35">
        <v>3390553</v>
      </c>
      <c r="U725" s="35">
        <v>2181333</v>
      </c>
      <c r="V725" s="35">
        <v>0.39148899999999998</v>
      </c>
      <c r="W725" s="35">
        <v>3636054</v>
      </c>
      <c r="X725" s="35">
        <v>1218193</v>
      </c>
      <c r="Y725" s="35">
        <v>2417861</v>
      </c>
      <c r="Z725" s="35">
        <v>0.664968</v>
      </c>
      <c r="AA725" s="35">
        <v>17328.990000000002</v>
      </c>
      <c r="AB725" s="35">
        <v>17328.990000000002</v>
      </c>
      <c r="AC725" s="35">
        <v>0</v>
      </c>
      <c r="AD725" s="35">
        <v>0</v>
      </c>
      <c r="AE725" s="35">
        <v>703.23720000000003</v>
      </c>
      <c r="AF725" s="35">
        <v>703.23720000000003</v>
      </c>
      <c r="AG725" s="35">
        <v>0</v>
      </c>
      <c r="AH725" s="35">
        <v>0</v>
      </c>
      <c r="AI725" s="35">
        <v>1661784</v>
      </c>
      <c r="AJ725" s="35">
        <v>-756078</v>
      </c>
      <c r="AK725" s="35">
        <v>703.23720000000003</v>
      </c>
      <c r="AL725" s="35">
        <v>703.23720000000003</v>
      </c>
      <c r="AM725" s="35">
        <v>703.23720000000003</v>
      </c>
      <c r="AN725" s="35">
        <v>703.23720000000003</v>
      </c>
      <c r="AO725" s="35">
        <v>703.23720000000003</v>
      </c>
      <c r="AP725" s="35">
        <v>703.23720000000003</v>
      </c>
      <c r="AQ725" s="35">
        <v>703.23720000000003</v>
      </c>
      <c r="AR725" s="35">
        <v>703.23720000000003</v>
      </c>
      <c r="AS725" s="35">
        <v>703.23720000000003</v>
      </c>
      <c r="AT725" s="35">
        <v>703.23720000000003</v>
      </c>
      <c r="AU725" s="35">
        <v>17328.990000000002</v>
      </c>
      <c r="AV725" s="35">
        <v>17328.990000000002</v>
      </c>
      <c r="AW725" s="35">
        <v>17328.990000000002</v>
      </c>
      <c r="AX725" s="35">
        <v>17328.990000000002</v>
      </c>
      <c r="AY725" s="35">
        <v>17328.990000000002</v>
      </c>
      <c r="AZ725" s="35">
        <v>17328.990000000002</v>
      </c>
      <c r="BA725" s="35">
        <v>17328.990000000002</v>
      </c>
      <c r="BB725" s="35">
        <v>17328.990000000002</v>
      </c>
      <c r="BC725" s="35">
        <v>17328.990000000002</v>
      </c>
      <c r="BD725" s="35">
        <v>17328.990000000002</v>
      </c>
    </row>
    <row r="726" spans="1:56" x14ac:dyDescent="0.25">
      <c r="A726" s="35" t="s">
        <v>524</v>
      </c>
      <c r="B726" s="35">
        <v>14041</v>
      </c>
      <c r="C726" s="35">
        <v>0</v>
      </c>
      <c r="D726" s="35">
        <v>0</v>
      </c>
      <c r="E726" s="35">
        <v>0</v>
      </c>
      <c r="F726" s="35">
        <v>0</v>
      </c>
      <c r="G726" s="35">
        <v>0</v>
      </c>
      <c r="H726" s="35">
        <v>0</v>
      </c>
      <c r="I726" s="35">
        <v>0</v>
      </c>
      <c r="J726" s="35">
        <v>0</v>
      </c>
      <c r="K726" s="35">
        <v>0</v>
      </c>
      <c r="L726" s="35">
        <v>0</v>
      </c>
      <c r="M726" s="35" t="s">
        <v>829</v>
      </c>
      <c r="N726" s="35" t="s">
        <v>830</v>
      </c>
      <c r="O726" s="35" t="s">
        <v>2</v>
      </c>
      <c r="P726" s="35">
        <v>14041</v>
      </c>
      <c r="Q726" s="35">
        <v>800000</v>
      </c>
      <c r="R726" s="35">
        <v>58142.52</v>
      </c>
      <c r="S726" s="35">
        <v>9701090</v>
      </c>
      <c r="T726" s="35">
        <v>7305280</v>
      </c>
      <c r="U726" s="35">
        <v>2395809</v>
      </c>
      <c r="V726" s="35">
        <v>0.24696299999999999</v>
      </c>
      <c r="W726" s="35">
        <v>12515498</v>
      </c>
      <c r="X726" s="35">
        <v>7870612</v>
      </c>
      <c r="Y726" s="35">
        <v>4644886</v>
      </c>
      <c r="Z726" s="35">
        <v>0.37113099999999999</v>
      </c>
      <c r="AA726" s="35">
        <v>1129102</v>
      </c>
      <c r="AB726" s="35">
        <v>1063975</v>
      </c>
      <c r="AC726" s="35">
        <v>65126.32</v>
      </c>
      <c r="AD726" s="35">
        <v>5.7680000000000002E-2</v>
      </c>
      <c r="AE726" s="35">
        <v>192751.4</v>
      </c>
      <c r="AF726" s="35">
        <v>114503.2</v>
      </c>
      <c r="AG726" s="35">
        <v>78248.240000000005</v>
      </c>
      <c r="AH726" s="35">
        <v>0.40595399999999998</v>
      </c>
      <c r="AI726" s="35">
        <v>4059818</v>
      </c>
      <c r="AJ726" s="35">
        <v>-506819</v>
      </c>
      <c r="AK726" s="35">
        <v>192751.4</v>
      </c>
      <c r="AL726" s="35">
        <v>192751.4</v>
      </c>
      <c r="AM726" s="35">
        <v>192751.4</v>
      </c>
      <c r="AN726" s="35">
        <v>192751.4</v>
      </c>
      <c r="AO726" s="35">
        <v>192751.4</v>
      </c>
      <c r="AP726" s="35">
        <v>192751.4</v>
      </c>
      <c r="AQ726" s="35">
        <v>192751.4</v>
      </c>
      <c r="AR726" s="35">
        <v>192751.4</v>
      </c>
      <c r="AS726" s="35">
        <v>192751.4</v>
      </c>
      <c r="AT726" s="35">
        <v>192751.4</v>
      </c>
      <c r="AU726" s="35">
        <v>1129102</v>
      </c>
      <c r="AV726" s="35">
        <v>1129102</v>
      </c>
      <c r="AW726" s="35">
        <v>1129102</v>
      </c>
      <c r="AX726" s="35">
        <v>1129102</v>
      </c>
      <c r="AY726" s="35">
        <v>1129102</v>
      </c>
      <c r="AZ726" s="35">
        <v>1129102</v>
      </c>
      <c r="BA726" s="35">
        <v>1129102</v>
      </c>
      <c r="BB726" s="35">
        <v>1129102</v>
      </c>
      <c r="BC726" s="35">
        <v>1129102</v>
      </c>
      <c r="BD726" s="35">
        <v>1129102</v>
      </c>
    </row>
    <row r="727" spans="1:56" x14ac:dyDescent="0.25">
      <c r="A727" s="35" t="s">
        <v>211</v>
      </c>
      <c r="B727" s="35">
        <v>14042</v>
      </c>
      <c r="C727" s="35">
        <v>0</v>
      </c>
      <c r="D727" s="35">
        <v>0</v>
      </c>
      <c r="E727" s="35">
        <v>0</v>
      </c>
      <c r="F727" s="35">
        <v>0</v>
      </c>
      <c r="G727" s="35">
        <v>0</v>
      </c>
      <c r="H727" s="35">
        <v>0</v>
      </c>
      <c r="I727" s="35">
        <v>0</v>
      </c>
      <c r="J727" s="35">
        <v>0</v>
      </c>
      <c r="K727" s="35">
        <v>0</v>
      </c>
      <c r="L727" s="35">
        <v>0</v>
      </c>
      <c r="M727" s="35" t="s">
        <v>829</v>
      </c>
      <c r="N727" s="35" t="s">
        <v>830</v>
      </c>
      <c r="O727" s="35" t="s">
        <v>2</v>
      </c>
      <c r="P727" s="35">
        <v>14042</v>
      </c>
      <c r="Q727" s="35">
        <v>800000</v>
      </c>
      <c r="R727" s="35">
        <v>58142.52</v>
      </c>
      <c r="S727" s="35">
        <v>11726670</v>
      </c>
      <c r="T727" s="35">
        <v>7283021</v>
      </c>
      <c r="U727" s="35">
        <v>4443649</v>
      </c>
      <c r="V727" s="35">
        <v>0.37893500000000002</v>
      </c>
      <c r="W727" s="35">
        <v>16859570</v>
      </c>
      <c r="X727" s="35">
        <v>7599422</v>
      </c>
      <c r="Y727" s="35">
        <v>9260148</v>
      </c>
      <c r="Z727" s="35">
        <v>0.54925199999999996</v>
      </c>
      <c r="AA727" s="35">
        <v>3787258</v>
      </c>
      <c r="AB727" s="35">
        <v>2244899</v>
      </c>
      <c r="AC727" s="35">
        <v>1542359</v>
      </c>
      <c r="AD727" s="35">
        <v>0.40725</v>
      </c>
      <c r="AE727" s="35">
        <v>6961096</v>
      </c>
      <c r="AF727" s="35">
        <v>3482919</v>
      </c>
      <c r="AG727" s="35">
        <v>3478177</v>
      </c>
      <c r="AH727" s="35">
        <v>0.49965900000000002</v>
      </c>
      <c r="AI727" s="35">
        <v>8670834</v>
      </c>
      <c r="AJ727" s="35">
        <v>2888864</v>
      </c>
      <c r="AK727" s="35">
        <v>6961096</v>
      </c>
      <c r="AL727" s="35">
        <v>6961096</v>
      </c>
      <c r="AM727" s="35">
        <v>6961096</v>
      </c>
      <c r="AN727" s="35">
        <v>6961096</v>
      </c>
      <c r="AO727" s="35">
        <v>6961096</v>
      </c>
      <c r="AP727" s="35">
        <v>6961096</v>
      </c>
      <c r="AQ727" s="35">
        <v>6961096</v>
      </c>
      <c r="AR727" s="35">
        <v>6961096</v>
      </c>
      <c r="AS727" s="35">
        <v>6961096</v>
      </c>
      <c r="AT727" s="35">
        <v>6961096</v>
      </c>
      <c r="AU727" s="35">
        <v>3787258</v>
      </c>
      <c r="AV727" s="35">
        <v>3787258</v>
      </c>
      <c r="AW727" s="35">
        <v>3787258</v>
      </c>
      <c r="AX727" s="35">
        <v>3787258</v>
      </c>
      <c r="AY727" s="35">
        <v>3787258</v>
      </c>
      <c r="AZ727" s="35">
        <v>3787258</v>
      </c>
      <c r="BA727" s="35">
        <v>3787258</v>
      </c>
      <c r="BB727" s="35">
        <v>3787258</v>
      </c>
      <c r="BC727" s="35">
        <v>3787258</v>
      </c>
      <c r="BD727" s="35">
        <v>3787258</v>
      </c>
    </row>
    <row r="728" spans="1:56" x14ac:dyDescent="0.25">
      <c r="A728" s="35" t="s">
        <v>558</v>
      </c>
      <c r="B728" s="35">
        <v>14050</v>
      </c>
      <c r="C728" s="35">
        <v>0</v>
      </c>
      <c r="D728" s="35">
        <v>0</v>
      </c>
      <c r="E728" s="35">
        <v>0</v>
      </c>
      <c r="F728" s="35">
        <v>0</v>
      </c>
      <c r="G728" s="35">
        <v>0</v>
      </c>
      <c r="H728" s="35">
        <v>0</v>
      </c>
      <c r="I728" s="35">
        <v>0</v>
      </c>
      <c r="J728" s="35">
        <v>0</v>
      </c>
      <c r="K728" s="35">
        <v>0</v>
      </c>
      <c r="L728" s="35">
        <v>0</v>
      </c>
      <c r="M728" s="35" t="s">
        <v>829</v>
      </c>
      <c r="N728" s="35" t="s">
        <v>830</v>
      </c>
      <c r="O728" s="35" t="s">
        <v>2</v>
      </c>
      <c r="P728" s="35">
        <v>14050</v>
      </c>
      <c r="Q728" s="35">
        <v>800000</v>
      </c>
      <c r="R728" s="35">
        <v>28133.48</v>
      </c>
      <c r="S728" s="35">
        <v>9861788</v>
      </c>
      <c r="T728" s="35">
        <v>8617334</v>
      </c>
      <c r="U728" s="35">
        <v>1244454</v>
      </c>
      <c r="V728" s="35">
        <v>0.126189</v>
      </c>
      <c r="W728" s="35">
        <v>7462470</v>
      </c>
      <c r="X728" s="35">
        <v>5993691</v>
      </c>
      <c r="Y728" s="35">
        <v>1468779</v>
      </c>
      <c r="Z728" s="35">
        <v>0.196822</v>
      </c>
      <c r="AA728" s="35">
        <v>1274551</v>
      </c>
      <c r="AB728" s="35">
        <v>1229440</v>
      </c>
      <c r="AC728" s="35">
        <v>45110.53</v>
      </c>
      <c r="AD728" s="35">
        <v>3.5393000000000001E-2</v>
      </c>
      <c r="AE728" s="35">
        <v>169573.8</v>
      </c>
      <c r="AF728" s="35">
        <v>125133</v>
      </c>
      <c r="AG728" s="35">
        <v>44440.75</v>
      </c>
      <c r="AH728" s="35">
        <v>0.262073</v>
      </c>
      <c r="AI728" s="35">
        <v>1282849</v>
      </c>
      <c r="AJ728" s="35">
        <v>-141490</v>
      </c>
      <c r="AK728" s="35">
        <v>169573.8</v>
      </c>
      <c r="AL728" s="35">
        <v>169573.8</v>
      </c>
      <c r="AM728" s="35">
        <v>169573.8</v>
      </c>
      <c r="AN728" s="35">
        <v>169573.8</v>
      </c>
      <c r="AO728" s="35">
        <v>169573.8</v>
      </c>
      <c r="AP728" s="35">
        <v>169573.8</v>
      </c>
      <c r="AQ728" s="35">
        <v>169573.8</v>
      </c>
      <c r="AR728" s="35">
        <v>169573.8</v>
      </c>
      <c r="AS728" s="35">
        <v>169573.8</v>
      </c>
      <c r="AT728" s="35">
        <v>169573.8</v>
      </c>
      <c r="AU728" s="35">
        <v>1274551</v>
      </c>
      <c r="AV728" s="35">
        <v>1274551</v>
      </c>
      <c r="AW728" s="35">
        <v>1274551</v>
      </c>
      <c r="AX728" s="35">
        <v>1274551</v>
      </c>
      <c r="AY728" s="35">
        <v>1274551</v>
      </c>
      <c r="AZ728" s="35">
        <v>1274551</v>
      </c>
      <c r="BA728" s="35">
        <v>1274551</v>
      </c>
      <c r="BB728" s="35">
        <v>1274551</v>
      </c>
      <c r="BC728" s="35">
        <v>1274551</v>
      </c>
      <c r="BD728" s="35">
        <v>1274551</v>
      </c>
    </row>
    <row r="729" spans="1:56" x14ac:dyDescent="0.25">
      <c r="A729" s="35" t="s">
        <v>897</v>
      </c>
      <c r="B729" s="35">
        <v>14051</v>
      </c>
      <c r="C729" s="35">
        <v>0</v>
      </c>
      <c r="D729" s="35">
        <v>0</v>
      </c>
      <c r="E729" s="35">
        <v>0</v>
      </c>
      <c r="F729" s="35">
        <v>0</v>
      </c>
      <c r="G729" s="35">
        <v>0</v>
      </c>
      <c r="H729" s="35">
        <v>0</v>
      </c>
      <c r="I729" s="35">
        <v>0</v>
      </c>
      <c r="J729" s="35">
        <v>0</v>
      </c>
      <c r="K729" s="35">
        <v>0</v>
      </c>
      <c r="L729" s="35">
        <v>0</v>
      </c>
      <c r="M729" s="35" t="s">
        <v>829</v>
      </c>
      <c r="N729" s="35" t="s">
        <v>830</v>
      </c>
      <c r="O729" s="35" t="s">
        <v>2</v>
      </c>
      <c r="P729" s="35">
        <v>14051</v>
      </c>
      <c r="Q729" s="35">
        <v>800000</v>
      </c>
      <c r="R729" s="35">
        <v>28133.48</v>
      </c>
      <c r="S729" s="35">
        <v>193257.7</v>
      </c>
      <c r="T729" s="35">
        <v>138297.20000000001</v>
      </c>
      <c r="U729" s="35">
        <v>54960.53</v>
      </c>
      <c r="V729" s="35">
        <v>0.28438999999999998</v>
      </c>
      <c r="W729" s="35">
        <v>318818.09999999998</v>
      </c>
      <c r="X729" s="35">
        <v>236510.3</v>
      </c>
      <c r="Y729" s="35">
        <v>82307.75</v>
      </c>
      <c r="Z729" s="35">
        <v>0.25816499999999998</v>
      </c>
      <c r="AA729" s="35">
        <v>0</v>
      </c>
      <c r="AB729" s="35">
        <v>0</v>
      </c>
      <c r="AC729" s="35">
        <v>0</v>
      </c>
      <c r="AD729" s="35">
        <v>0</v>
      </c>
      <c r="AE729" s="35">
        <v>0</v>
      </c>
      <c r="AF729" s="35">
        <v>0</v>
      </c>
      <c r="AG729" s="35">
        <v>0</v>
      </c>
      <c r="AH729" s="35">
        <v>0</v>
      </c>
      <c r="AI729" s="35">
        <v>-55385.7</v>
      </c>
      <c r="AJ729" s="35">
        <v>-137693</v>
      </c>
      <c r="AK729" s="35">
        <v>0</v>
      </c>
      <c r="AL729" s="35">
        <v>0</v>
      </c>
      <c r="AM729" s="35">
        <v>0</v>
      </c>
      <c r="AN729" s="35">
        <v>0</v>
      </c>
      <c r="AO729" s="35">
        <v>0</v>
      </c>
      <c r="AP729" s="35">
        <v>0</v>
      </c>
      <c r="AQ729" s="35">
        <v>0</v>
      </c>
      <c r="AR729" s="35">
        <v>0</v>
      </c>
      <c r="AS729" s="35">
        <v>0</v>
      </c>
      <c r="AT729" s="35">
        <v>0</v>
      </c>
      <c r="AU729" s="35">
        <v>0</v>
      </c>
      <c r="AV729" s="35">
        <v>0</v>
      </c>
      <c r="AW729" s="35">
        <v>0</v>
      </c>
      <c r="AX729" s="35">
        <v>0</v>
      </c>
      <c r="AY729" s="35">
        <v>0</v>
      </c>
      <c r="AZ729" s="35">
        <v>0</v>
      </c>
      <c r="BA729" s="35">
        <v>0</v>
      </c>
      <c r="BB729" s="35">
        <v>0</v>
      </c>
      <c r="BC729" s="35">
        <v>0</v>
      </c>
      <c r="BD729" s="35">
        <v>0</v>
      </c>
    </row>
    <row r="730" spans="1:56" x14ac:dyDescent="0.25">
      <c r="A730" s="35" t="s">
        <v>898</v>
      </c>
      <c r="B730" s="35">
        <v>14059</v>
      </c>
      <c r="C730" s="35">
        <v>0</v>
      </c>
      <c r="D730" s="35">
        <v>0</v>
      </c>
      <c r="E730" s="35">
        <v>0</v>
      </c>
      <c r="F730" s="35">
        <v>0</v>
      </c>
      <c r="G730" s="35">
        <v>0</v>
      </c>
      <c r="H730" s="35">
        <v>0</v>
      </c>
      <c r="I730" s="35">
        <v>0</v>
      </c>
      <c r="J730" s="35">
        <v>0</v>
      </c>
      <c r="K730" s="35">
        <v>0</v>
      </c>
      <c r="L730" s="35">
        <v>0</v>
      </c>
      <c r="M730" s="35" t="s">
        <v>829</v>
      </c>
      <c r="N730" s="35" t="s">
        <v>830</v>
      </c>
      <c r="O730" s="35" t="s">
        <v>2</v>
      </c>
      <c r="P730" s="35">
        <v>14059</v>
      </c>
      <c r="Q730" s="35">
        <v>800000</v>
      </c>
      <c r="R730" s="35">
        <v>48764.69</v>
      </c>
      <c r="S730" s="35">
        <v>2223963</v>
      </c>
      <c r="T730" s="35">
        <v>1108076</v>
      </c>
      <c r="U730" s="35">
        <v>1115887</v>
      </c>
      <c r="V730" s="35">
        <v>0.50175599999999998</v>
      </c>
      <c r="W730" s="35">
        <v>2148021</v>
      </c>
      <c r="X730" s="35">
        <v>883764.6</v>
      </c>
      <c r="Y730" s="35">
        <v>1264257</v>
      </c>
      <c r="Z730" s="35">
        <v>0.58856799999999998</v>
      </c>
      <c r="AA730" s="35">
        <v>0</v>
      </c>
      <c r="AB730" s="35">
        <v>0</v>
      </c>
      <c r="AC730" s="35">
        <v>0</v>
      </c>
      <c r="AD730" s="35">
        <v>0</v>
      </c>
      <c r="AE730" s="35">
        <v>0</v>
      </c>
      <c r="AF730" s="35">
        <v>0</v>
      </c>
      <c r="AG730" s="35">
        <v>0</v>
      </c>
      <c r="AH730" s="35">
        <v>0</v>
      </c>
      <c r="AI730" s="35">
        <v>766196</v>
      </c>
      <c r="AJ730" s="35">
        <v>-498061</v>
      </c>
      <c r="AK730" s="35">
        <v>0</v>
      </c>
      <c r="AL730" s="35">
        <v>0</v>
      </c>
      <c r="AM730" s="35">
        <v>0</v>
      </c>
      <c r="AN730" s="35">
        <v>0</v>
      </c>
      <c r="AO730" s="35">
        <v>0</v>
      </c>
      <c r="AP730" s="35">
        <v>0</v>
      </c>
      <c r="AQ730" s="35">
        <v>0</v>
      </c>
      <c r="AR730" s="35">
        <v>0</v>
      </c>
      <c r="AS730" s="35">
        <v>0</v>
      </c>
      <c r="AT730" s="35">
        <v>0</v>
      </c>
      <c r="AU730" s="35">
        <v>0</v>
      </c>
      <c r="AV730" s="35">
        <v>0</v>
      </c>
      <c r="AW730" s="35">
        <v>0</v>
      </c>
      <c r="AX730" s="35">
        <v>0</v>
      </c>
      <c r="AY730" s="35">
        <v>0</v>
      </c>
      <c r="AZ730" s="35">
        <v>0</v>
      </c>
      <c r="BA730" s="35">
        <v>0</v>
      </c>
      <c r="BB730" s="35">
        <v>0</v>
      </c>
      <c r="BC730" s="35">
        <v>0</v>
      </c>
      <c r="BD730" s="35">
        <v>0</v>
      </c>
    </row>
    <row r="731" spans="1:56" x14ac:dyDescent="0.25">
      <c r="A731" s="35" t="s">
        <v>899</v>
      </c>
      <c r="B731" s="35">
        <v>14064</v>
      </c>
      <c r="C731" s="35">
        <v>0</v>
      </c>
      <c r="D731" s="35">
        <v>0</v>
      </c>
      <c r="E731" s="35">
        <v>0</v>
      </c>
      <c r="F731" s="35">
        <v>0</v>
      </c>
      <c r="G731" s="35">
        <v>0</v>
      </c>
      <c r="H731" s="35">
        <v>0</v>
      </c>
      <c r="I731" s="35">
        <v>0</v>
      </c>
      <c r="J731" s="35">
        <v>0</v>
      </c>
      <c r="K731" s="35">
        <v>0</v>
      </c>
      <c r="L731" s="35">
        <v>0</v>
      </c>
      <c r="M731" s="35" t="s">
        <v>829</v>
      </c>
      <c r="N731" s="35" t="s">
        <v>830</v>
      </c>
      <c r="O731" s="35" t="s">
        <v>2</v>
      </c>
      <c r="P731" s="35">
        <v>14064</v>
      </c>
      <c r="Q731" s="35">
        <v>800000</v>
      </c>
      <c r="R731" s="35">
        <v>28133.48</v>
      </c>
      <c r="S731" s="35">
        <v>1046384</v>
      </c>
      <c r="T731" s="35">
        <v>877548.4</v>
      </c>
      <c r="U731" s="35">
        <v>168835.4</v>
      </c>
      <c r="V731" s="35">
        <v>0.16135099999999999</v>
      </c>
      <c r="W731" s="35">
        <v>595754.4</v>
      </c>
      <c r="X731" s="35">
        <v>474766.2</v>
      </c>
      <c r="Y731" s="35">
        <v>120988.2</v>
      </c>
      <c r="Z731" s="35">
        <v>0.20308399999999999</v>
      </c>
      <c r="AA731" s="35">
        <v>0</v>
      </c>
      <c r="AB731" s="35">
        <v>0</v>
      </c>
      <c r="AC731" s="35">
        <v>0</v>
      </c>
      <c r="AD731" s="35">
        <v>0</v>
      </c>
      <c r="AE731" s="35">
        <v>0</v>
      </c>
      <c r="AF731" s="35">
        <v>0</v>
      </c>
      <c r="AG731" s="35">
        <v>0</v>
      </c>
      <c r="AH731" s="35">
        <v>0</v>
      </c>
      <c r="AI731" s="35">
        <v>-119471</v>
      </c>
      <c r="AJ731" s="35">
        <v>-240459</v>
      </c>
      <c r="AK731" s="35">
        <v>0</v>
      </c>
      <c r="AL731" s="35">
        <v>0</v>
      </c>
      <c r="AM731" s="35">
        <v>0</v>
      </c>
      <c r="AN731" s="35">
        <v>0</v>
      </c>
      <c r="AO731" s="35">
        <v>0</v>
      </c>
      <c r="AP731" s="35">
        <v>0</v>
      </c>
      <c r="AQ731" s="35">
        <v>0</v>
      </c>
      <c r="AR731" s="35">
        <v>0</v>
      </c>
      <c r="AS731" s="35">
        <v>0</v>
      </c>
      <c r="AT731" s="35">
        <v>0</v>
      </c>
      <c r="AU731" s="35">
        <v>0</v>
      </c>
      <c r="AV731" s="35">
        <v>0</v>
      </c>
      <c r="AW731" s="35">
        <v>0</v>
      </c>
      <c r="AX731" s="35">
        <v>0</v>
      </c>
      <c r="AY731" s="35">
        <v>0</v>
      </c>
      <c r="AZ731" s="35">
        <v>0</v>
      </c>
      <c r="BA731" s="35">
        <v>0</v>
      </c>
      <c r="BB731" s="35">
        <v>0</v>
      </c>
      <c r="BC731" s="35">
        <v>0</v>
      </c>
      <c r="BD731" s="35">
        <v>0</v>
      </c>
    </row>
    <row r="732" spans="1:56" x14ac:dyDescent="0.25">
      <c r="A732" s="35" t="s">
        <v>545</v>
      </c>
      <c r="B732" s="35">
        <v>14065</v>
      </c>
      <c r="C732" s="35">
        <v>0</v>
      </c>
      <c r="D732" s="35">
        <v>0</v>
      </c>
      <c r="E732" s="35">
        <v>0</v>
      </c>
      <c r="F732" s="35">
        <v>0</v>
      </c>
      <c r="G732" s="35">
        <v>0</v>
      </c>
      <c r="H732" s="35">
        <v>0</v>
      </c>
      <c r="I732" s="35">
        <v>0</v>
      </c>
      <c r="J732" s="35">
        <v>0</v>
      </c>
      <c r="K732" s="35">
        <v>0</v>
      </c>
      <c r="L732" s="35">
        <v>0</v>
      </c>
      <c r="M732" s="35" t="s">
        <v>829</v>
      </c>
      <c r="N732" s="35" t="s">
        <v>830</v>
      </c>
      <c r="O732" s="35" t="s">
        <v>2</v>
      </c>
      <c r="P732" s="35">
        <v>14065</v>
      </c>
      <c r="Q732" s="35">
        <v>800000</v>
      </c>
      <c r="R732" s="35">
        <v>60018.080000000002</v>
      </c>
      <c r="S732" s="35">
        <v>3864594</v>
      </c>
      <c r="T732" s="35">
        <v>2389740</v>
      </c>
      <c r="U732" s="35">
        <v>1474853</v>
      </c>
      <c r="V732" s="35">
        <v>0.38163200000000003</v>
      </c>
      <c r="W732" s="35">
        <v>2028369</v>
      </c>
      <c r="X732" s="35">
        <v>846984</v>
      </c>
      <c r="Y732" s="35">
        <v>1181385</v>
      </c>
      <c r="Z732" s="35">
        <v>0.58243100000000003</v>
      </c>
      <c r="AA732" s="35">
        <v>301821.09999999998</v>
      </c>
      <c r="AB732" s="35">
        <v>198416.7</v>
      </c>
      <c r="AC732" s="35">
        <v>103404.5</v>
      </c>
      <c r="AD732" s="35">
        <v>0.34260200000000002</v>
      </c>
      <c r="AE732" s="35">
        <v>105588.9</v>
      </c>
      <c r="AF732" s="35">
        <v>50755.6</v>
      </c>
      <c r="AG732" s="35">
        <v>54833.3</v>
      </c>
      <c r="AH732" s="35">
        <v>0.51930900000000002</v>
      </c>
      <c r="AI732" s="35">
        <v>577874</v>
      </c>
      <c r="AJ732" s="35">
        <v>-548678</v>
      </c>
      <c r="AK732" s="35">
        <v>105588.9</v>
      </c>
      <c r="AL732" s="35">
        <v>105588.9</v>
      </c>
      <c r="AM732" s="35">
        <v>105588.9</v>
      </c>
      <c r="AN732" s="35">
        <v>105588.9</v>
      </c>
      <c r="AO732" s="35">
        <v>105588.9</v>
      </c>
      <c r="AP732" s="35">
        <v>105588.9</v>
      </c>
      <c r="AQ732" s="35">
        <v>105588.9</v>
      </c>
      <c r="AR732" s="35">
        <v>105588.9</v>
      </c>
      <c r="AS732" s="35">
        <v>105588.9</v>
      </c>
      <c r="AT732" s="35">
        <v>105588.9</v>
      </c>
      <c r="AU732" s="35">
        <v>301821.09999999998</v>
      </c>
      <c r="AV732" s="35">
        <v>301821.09999999998</v>
      </c>
      <c r="AW732" s="35">
        <v>301821.09999999998</v>
      </c>
      <c r="AX732" s="35">
        <v>301821.09999999998</v>
      </c>
      <c r="AY732" s="35">
        <v>301821.09999999998</v>
      </c>
      <c r="AZ732" s="35">
        <v>301821.09999999998</v>
      </c>
      <c r="BA732" s="35">
        <v>301821.09999999998</v>
      </c>
      <c r="BB732" s="35">
        <v>301821.09999999998</v>
      </c>
      <c r="BC732" s="35">
        <v>301821.09999999998</v>
      </c>
      <c r="BD732" s="35">
        <v>301821.09999999998</v>
      </c>
    </row>
    <row r="733" spans="1:56" x14ac:dyDescent="0.25">
      <c r="A733" s="35" t="s">
        <v>900</v>
      </c>
      <c r="B733" s="35">
        <v>14066</v>
      </c>
      <c r="C733" s="35">
        <v>0</v>
      </c>
      <c r="D733" s="35">
        <v>0</v>
      </c>
      <c r="E733" s="35">
        <v>0</v>
      </c>
      <c r="F733" s="35">
        <v>0</v>
      </c>
      <c r="G733" s="35">
        <v>0</v>
      </c>
      <c r="H733" s="35">
        <v>0</v>
      </c>
      <c r="I733" s="35">
        <v>0</v>
      </c>
      <c r="J733" s="35">
        <v>0</v>
      </c>
      <c r="K733" s="35">
        <v>0</v>
      </c>
      <c r="L733" s="35">
        <v>0</v>
      </c>
      <c r="M733" s="35" t="s">
        <v>829</v>
      </c>
      <c r="N733" s="35" t="s">
        <v>830</v>
      </c>
      <c r="O733" s="35" t="s">
        <v>2</v>
      </c>
      <c r="P733" s="35">
        <v>14066</v>
      </c>
      <c r="Q733" s="35">
        <v>800000</v>
      </c>
      <c r="R733" s="35">
        <v>28133.48</v>
      </c>
      <c r="S733" s="35">
        <v>888.15790000000004</v>
      </c>
      <c r="T733" s="35">
        <v>888.15790000000004</v>
      </c>
      <c r="U733" s="35">
        <v>0</v>
      </c>
      <c r="V733" s="35">
        <v>0</v>
      </c>
      <c r="W733" s="35">
        <v>28710.06</v>
      </c>
      <c r="X733" s="35">
        <v>28710.06</v>
      </c>
      <c r="Y733" s="35">
        <v>0</v>
      </c>
      <c r="Z733" s="35">
        <v>0</v>
      </c>
      <c r="AA733" s="35">
        <v>0</v>
      </c>
      <c r="AB733" s="35">
        <v>0</v>
      </c>
      <c r="AC733" s="35">
        <v>0</v>
      </c>
      <c r="AD733" s="35">
        <v>0</v>
      </c>
      <c r="AE733" s="35">
        <v>0</v>
      </c>
      <c r="AF733" s="35">
        <v>0</v>
      </c>
      <c r="AG733" s="35">
        <v>0</v>
      </c>
      <c r="AH733" s="35">
        <v>0</v>
      </c>
      <c r="AI733" s="35">
        <v>-137693</v>
      </c>
      <c r="AJ733" s="35">
        <v>-137693</v>
      </c>
      <c r="AK733" s="35">
        <v>0</v>
      </c>
      <c r="AL733" s="35">
        <v>0</v>
      </c>
      <c r="AM733" s="35">
        <v>0</v>
      </c>
      <c r="AN733" s="35">
        <v>0</v>
      </c>
      <c r="AO733" s="35">
        <v>0</v>
      </c>
      <c r="AP733" s="35">
        <v>0</v>
      </c>
      <c r="AQ733" s="35">
        <v>0</v>
      </c>
      <c r="AR733" s="35">
        <v>0</v>
      </c>
      <c r="AS733" s="35">
        <v>0</v>
      </c>
      <c r="AT733" s="35">
        <v>0</v>
      </c>
      <c r="AU733" s="35">
        <v>0</v>
      </c>
      <c r="AV733" s="35">
        <v>0</v>
      </c>
      <c r="AW733" s="35">
        <v>0</v>
      </c>
      <c r="AX733" s="35">
        <v>0</v>
      </c>
      <c r="AY733" s="35">
        <v>0</v>
      </c>
      <c r="AZ733" s="35">
        <v>0</v>
      </c>
      <c r="BA733" s="35">
        <v>0</v>
      </c>
      <c r="BB733" s="35">
        <v>0</v>
      </c>
      <c r="BC733" s="35">
        <v>0</v>
      </c>
      <c r="BD733" s="35">
        <v>0</v>
      </c>
    </row>
    <row r="734" spans="1:56" x14ac:dyDescent="0.25">
      <c r="A734" s="35" t="s">
        <v>461</v>
      </c>
      <c r="B734" s="35">
        <v>14070</v>
      </c>
      <c r="C734" s="35">
        <v>0</v>
      </c>
      <c r="D734" s="35">
        <v>0</v>
      </c>
      <c r="E734" s="35">
        <v>0</v>
      </c>
      <c r="F734" s="35">
        <v>0</v>
      </c>
      <c r="G734" s="35">
        <v>0</v>
      </c>
      <c r="H734" s="35">
        <v>0</v>
      </c>
      <c r="I734" s="35">
        <v>0</v>
      </c>
      <c r="J734" s="35">
        <v>0</v>
      </c>
      <c r="K734" s="35">
        <v>0</v>
      </c>
      <c r="L734" s="35">
        <v>0</v>
      </c>
      <c r="M734" s="35" t="s">
        <v>829</v>
      </c>
      <c r="N734" s="35" t="s">
        <v>830</v>
      </c>
      <c r="O734" s="35" t="s">
        <v>2</v>
      </c>
      <c r="P734" s="35">
        <v>14070</v>
      </c>
      <c r="Q734" s="35">
        <v>800000</v>
      </c>
      <c r="R734" s="35">
        <v>45013.56</v>
      </c>
      <c r="S734" s="35">
        <v>5961803</v>
      </c>
      <c r="T734" s="35">
        <v>3467373</v>
      </c>
      <c r="U734" s="35">
        <v>2494431</v>
      </c>
      <c r="V734" s="35">
        <v>0.418402</v>
      </c>
      <c r="W734" s="35">
        <v>3849685</v>
      </c>
      <c r="X734" s="35">
        <v>1408929</v>
      </c>
      <c r="Y734" s="35">
        <v>2440756</v>
      </c>
      <c r="Z734" s="35">
        <v>0.63401399999999997</v>
      </c>
      <c r="AA734" s="35">
        <v>614824.69999999995</v>
      </c>
      <c r="AB734" s="35">
        <v>185788.5</v>
      </c>
      <c r="AC734" s="35">
        <v>429036.2</v>
      </c>
      <c r="AD734" s="35">
        <v>0.69781899999999997</v>
      </c>
      <c r="AE734" s="35">
        <v>298495.5</v>
      </c>
      <c r="AF734" s="35">
        <v>88591.59</v>
      </c>
      <c r="AG734" s="35">
        <v>209903.9</v>
      </c>
      <c r="AH734" s="35">
        <v>0.703206</v>
      </c>
      <c r="AI734" s="35">
        <v>1988847</v>
      </c>
      <c r="AJ734" s="35">
        <v>-242006</v>
      </c>
      <c r="AK734" s="35">
        <v>298495.5</v>
      </c>
      <c r="AL734" s="35">
        <v>298495.5</v>
      </c>
      <c r="AM734" s="35">
        <v>298495.5</v>
      </c>
      <c r="AN734" s="35">
        <v>298495.5</v>
      </c>
      <c r="AO734" s="35">
        <v>298495.5</v>
      </c>
      <c r="AP734" s="35">
        <v>298495.5</v>
      </c>
      <c r="AQ734" s="35">
        <v>298495.5</v>
      </c>
      <c r="AR734" s="35">
        <v>298495.5</v>
      </c>
      <c r="AS734" s="35">
        <v>298495.5</v>
      </c>
      <c r="AT734" s="35">
        <v>298495.5</v>
      </c>
      <c r="AU734" s="35">
        <v>614824.69999999995</v>
      </c>
      <c r="AV734" s="35">
        <v>614824.69999999995</v>
      </c>
      <c r="AW734" s="35">
        <v>614824.69999999995</v>
      </c>
      <c r="AX734" s="35">
        <v>614824.69999999995</v>
      </c>
      <c r="AY734" s="35">
        <v>614824.69999999995</v>
      </c>
      <c r="AZ734" s="35">
        <v>614824.69999999995</v>
      </c>
      <c r="BA734" s="35">
        <v>614824.69999999995</v>
      </c>
      <c r="BB734" s="35">
        <v>614824.69999999995</v>
      </c>
      <c r="BC734" s="35">
        <v>614824.69999999995</v>
      </c>
      <c r="BD734" s="35">
        <v>614824.69999999995</v>
      </c>
    </row>
    <row r="735" spans="1:56" x14ac:dyDescent="0.25">
      <c r="A735" s="35" t="s">
        <v>415</v>
      </c>
      <c r="B735" s="35">
        <v>14071</v>
      </c>
      <c r="C735" s="35">
        <v>0</v>
      </c>
      <c r="D735" s="35">
        <v>0</v>
      </c>
      <c r="E735" s="35">
        <v>0</v>
      </c>
      <c r="F735" s="35">
        <v>0</v>
      </c>
      <c r="G735" s="35">
        <v>0</v>
      </c>
      <c r="H735" s="35">
        <v>0</v>
      </c>
      <c r="I735" s="35">
        <v>0</v>
      </c>
      <c r="J735" s="35">
        <v>0</v>
      </c>
      <c r="K735" s="35">
        <v>0</v>
      </c>
      <c r="L735" s="35">
        <v>0</v>
      </c>
      <c r="M735" s="35" t="s">
        <v>829</v>
      </c>
      <c r="N735" s="35" t="s">
        <v>830</v>
      </c>
      <c r="O735" s="35" t="s">
        <v>2</v>
      </c>
      <c r="P735" s="35">
        <v>14071</v>
      </c>
      <c r="Q735" s="35">
        <v>800000</v>
      </c>
      <c r="R735" s="35">
        <v>61893.65</v>
      </c>
      <c r="S735" s="35">
        <v>9180366</v>
      </c>
      <c r="T735" s="35">
        <v>5869778</v>
      </c>
      <c r="U735" s="35">
        <v>3310588</v>
      </c>
      <c r="V735" s="35">
        <v>0.36061599999999999</v>
      </c>
      <c r="W735" s="35">
        <v>5745098</v>
      </c>
      <c r="X735" s="35">
        <v>2117728</v>
      </c>
      <c r="Y735" s="35">
        <v>3627370</v>
      </c>
      <c r="Z735" s="35">
        <v>0.63138499999999997</v>
      </c>
      <c r="AA735" s="35">
        <v>2047805</v>
      </c>
      <c r="AB735" s="35">
        <v>1783480</v>
      </c>
      <c r="AC735" s="35">
        <v>264324.5</v>
      </c>
      <c r="AD735" s="35">
        <v>0.129077</v>
      </c>
      <c r="AE735" s="35">
        <v>546807.6</v>
      </c>
      <c r="AF735" s="35">
        <v>237461.1</v>
      </c>
      <c r="AG735" s="35">
        <v>309346.5</v>
      </c>
      <c r="AH735" s="35">
        <v>0.56573200000000001</v>
      </c>
      <c r="AI735" s="35">
        <v>2998660</v>
      </c>
      <c r="AJ735" s="35">
        <v>-319363</v>
      </c>
      <c r="AK735" s="35">
        <v>546807.6</v>
      </c>
      <c r="AL735" s="35">
        <v>546807.6</v>
      </c>
      <c r="AM735" s="35">
        <v>546807.6</v>
      </c>
      <c r="AN735" s="35">
        <v>546807.6</v>
      </c>
      <c r="AO735" s="35">
        <v>546807.6</v>
      </c>
      <c r="AP735" s="35">
        <v>546807.6</v>
      </c>
      <c r="AQ735" s="35">
        <v>546807.6</v>
      </c>
      <c r="AR735" s="35">
        <v>546807.6</v>
      </c>
      <c r="AS735" s="35">
        <v>546807.6</v>
      </c>
      <c r="AT735" s="35">
        <v>546807.6</v>
      </c>
      <c r="AU735" s="35">
        <v>2047805</v>
      </c>
      <c r="AV735" s="35">
        <v>2047805</v>
      </c>
      <c r="AW735" s="35">
        <v>2047805</v>
      </c>
      <c r="AX735" s="35">
        <v>2047805</v>
      </c>
      <c r="AY735" s="35">
        <v>2047805</v>
      </c>
      <c r="AZ735" s="35">
        <v>2047805</v>
      </c>
      <c r="BA735" s="35">
        <v>2047805</v>
      </c>
      <c r="BB735" s="35">
        <v>2047805</v>
      </c>
      <c r="BC735" s="35">
        <v>2047805</v>
      </c>
      <c r="BD735" s="35">
        <v>2047805</v>
      </c>
    </row>
    <row r="736" spans="1:56" x14ac:dyDescent="0.25">
      <c r="A736" s="35" t="s">
        <v>458</v>
      </c>
      <c r="B736" s="35">
        <v>14079</v>
      </c>
      <c r="C736" s="35">
        <v>0</v>
      </c>
      <c r="D736" s="35">
        <v>0</v>
      </c>
      <c r="E736" s="35">
        <v>0</v>
      </c>
      <c r="F736" s="35">
        <v>0</v>
      </c>
      <c r="G736" s="35">
        <v>0</v>
      </c>
      <c r="H736" s="35">
        <v>0</v>
      </c>
      <c r="I736" s="35">
        <v>0</v>
      </c>
      <c r="J736" s="35">
        <v>0</v>
      </c>
      <c r="K736" s="35">
        <v>0</v>
      </c>
      <c r="L736" s="35">
        <v>0</v>
      </c>
      <c r="M736" s="35" t="s">
        <v>829</v>
      </c>
      <c r="N736" s="35" t="s">
        <v>830</v>
      </c>
      <c r="O736" s="35" t="s">
        <v>2</v>
      </c>
      <c r="P736" s="35">
        <v>14079</v>
      </c>
      <c r="Q736" s="35">
        <v>800000</v>
      </c>
      <c r="R736" s="35">
        <v>45013.56</v>
      </c>
      <c r="S736" s="35">
        <v>6430520</v>
      </c>
      <c r="T736" s="35">
        <v>3009988</v>
      </c>
      <c r="U736" s="35">
        <v>3420532</v>
      </c>
      <c r="V736" s="35">
        <v>0.53192099999999998</v>
      </c>
      <c r="W736" s="35">
        <v>5551677</v>
      </c>
      <c r="X736" s="35">
        <v>1576021</v>
      </c>
      <c r="Y736" s="35">
        <v>3975656</v>
      </c>
      <c r="Z736" s="35">
        <v>0.71611800000000003</v>
      </c>
      <c r="AA736" s="35">
        <v>271879.09999999998</v>
      </c>
      <c r="AB736" s="35">
        <v>90694.91</v>
      </c>
      <c r="AC736" s="35">
        <v>181184.2</v>
      </c>
      <c r="AD736" s="35">
        <v>0.66641499999999998</v>
      </c>
      <c r="AE736" s="35">
        <v>237206.8</v>
      </c>
      <c r="AF736" s="35">
        <v>51767.19</v>
      </c>
      <c r="AG736" s="35">
        <v>185439.6</v>
      </c>
      <c r="AH736" s="35">
        <v>0.78176299999999999</v>
      </c>
      <c r="AI736" s="35">
        <v>3517377</v>
      </c>
      <c r="AJ736" s="35">
        <v>-272839</v>
      </c>
      <c r="AK736" s="35">
        <v>237206.8</v>
      </c>
      <c r="AL736" s="35">
        <v>237206.8</v>
      </c>
      <c r="AM736" s="35">
        <v>237206.8</v>
      </c>
      <c r="AN736" s="35">
        <v>237206.8</v>
      </c>
      <c r="AO736" s="35">
        <v>237206.8</v>
      </c>
      <c r="AP736" s="35">
        <v>237206.8</v>
      </c>
      <c r="AQ736" s="35">
        <v>237206.8</v>
      </c>
      <c r="AR736" s="35">
        <v>237206.8</v>
      </c>
      <c r="AS736" s="35">
        <v>237206.8</v>
      </c>
      <c r="AT736" s="35">
        <v>237206.8</v>
      </c>
      <c r="AU736" s="35">
        <v>271879.09999999998</v>
      </c>
      <c r="AV736" s="35">
        <v>271879.09999999998</v>
      </c>
      <c r="AW736" s="35">
        <v>271879.09999999998</v>
      </c>
      <c r="AX736" s="35">
        <v>271879.09999999998</v>
      </c>
      <c r="AY736" s="35">
        <v>271879.09999999998</v>
      </c>
      <c r="AZ736" s="35">
        <v>271879.09999999998</v>
      </c>
      <c r="BA736" s="35">
        <v>271879.09999999998</v>
      </c>
      <c r="BB736" s="35">
        <v>271879.09999999998</v>
      </c>
      <c r="BC736" s="35">
        <v>271879.09999999998</v>
      </c>
      <c r="BD736" s="35">
        <v>271879.09999999998</v>
      </c>
    </row>
    <row r="737" spans="1:56" x14ac:dyDescent="0.25">
      <c r="A737" s="35" t="s">
        <v>581</v>
      </c>
      <c r="B737" s="35">
        <v>14083</v>
      </c>
      <c r="C737" s="35">
        <v>0</v>
      </c>
      <c r="D737" s="35">
        <v>0</v>
      </c>
      <c r="E737" s="35">
        <v>0</v>
      </c>
      <c r="F737" s="35">
        <v>0</v>
      </c>
      <c r="G737" s="35">
        <v>0</v>
      </c>
      <c r="H737" s="35">
        <v>0</v>
      </c>
      <c r="I737" s="35">
        <v>0</v>
      </c>
      <c r="J737" s="35">
        <v>0</v>
      </c>
      <c r="K737" s="35">
        <v>0</v>
      </c>
      <c r="L737" s="35">
        <v>0</v>
      </c>
      <c r="M737" s="35" t="s">
        <v>829</v>
      </c>
      <c r="N737" s="35" t="s">
        <v>830</v>
      </c>
      <c r="O737" s="35" t="s">
        <v>2</v>
      </c>
      <c r="P737" s="35">
        <v>14083</v>
      </c>
      <c r="Q737" s="35">
        <v>800000</v>
      </c>
      <c r="R737" s="35">
        <v>63769.21</v>
      </c>
      <c r="S737" s="35">
        <v>2754366</v>
      </c>
      <c r="T737" s="35">
        <v>1775325</v>
      </c>
      <c r="U737" s="35">
        <v>979040.9</v>
      </c>
      <c r="V737" s="35">
        <v>0.35545100000000002</v>
      </c>
      <c r="W737" s="35">
        <v>2937752</v>
      </c>
      <c r="X737" s="35">
        <v>1359073</v>
      </c>
      <c r="Y737" s="35">
        <v>1578679</v>
      </c>
      <c r="Z737" s="35">
        <v>0.53737699999999999</v>
      </c>
      <c r="AA737" s="35">
        <v>49702.63</v>
      </c>
      <c r="AB737" s="35">
        <v>39302.629999999997</v>
      </c>
      <c r="AC737" s="35">
        <v>10400</v>
      </c>
      <c r="AD737" s="35">
        <v>0.20924400000000001</v>
      </c>
      <c r="AE737" s="35">
        <v>59888.28</v>
      </c>
      <c r="AF737" s="35">
        <v>46194.71</v>
      </c>
      <c r="AG737" s="35">
        <v>13693.57</v>
      </c>
      <c r="AH737" s="35">
        <v>0.22865199999999999</v>
      </c>
      <c r="AI737" s="35">
        <v>935193</v>
      </c>
      <c r="AJ737" s="35">
        <v>-629793</v>
      </c>
      <c r="AK737" s="35">
        <v>59888.28</v>
      </c>
      <c r="AL737" s="35">
        <v>59888.28</v>
      </c>
      <c r="AM737" s="35">
        <v>59888.28</v>
      </c>
      <c r="AN737" s="35">
        <v>59888.28</v>
      </c>
      <c r="AO737" s="35">
        <v>59888.28</v>
      </c>
      <c r="AP737" s="35">
        <v>59888.28</v>
      </c>
      <c r="AQ737" s="35">
        <v>59888.28</v>
      </c>
      <c r="AR737" s="35">
        <v>59888.28</v>
      </c>
      <c r="AS737" s="35">
        <v>59888.28</v>
      </c>
      <c r="AT737" s="35">
        <v>59888.28</v>
      </c>
      <c r="AU737" s="35">
        <v>49702.63</v>
      </c>
      <c r="AV737" s="35">
        <v>49702.63</v>
      </c>
      <c r="AW737" s="35">
        <v>49702.63</v>
      </c>
      <c r="AX737" s="35">
        <v>49702.63</v>
      </c>
      <c r="AY737" s="35">
        <v>49702.63</v>
      </c>
      <c r="AZ737" s="35">
        <v>49702.63</v>
      </c>
      <c r="BA737" s="35">
        <v>49702.63</v>
      </c>
      <c r="BB737" s="35">
        <v>49702.63</v>
      </c>
      <c r="BC737" s="35">
        <v>49702.63</v>
      </c>
      <c r="BD737" s="35">
        <v>49702.63</v>
      </c>
    </row>
    <row r="738" spans="1:56" x14ac:dyDescent="0.25">
      <c r="A738" s="35" t="s">
        <v>797</v>
      </c>
      <c r="B738" s="35">
        <v>14084</v>
      </c>
      <c r="C738" s="35">
        <v>0</v>
      </c>
      <c r="D738" s="35">
        <v>0</v>
      </c>
      <c r="E738" s="35">
        <v>0</v>
      </c>
      <c r="F738" s="35">
        <v>0</v>
      </c>
      <c r="G738" s="35">
        <v>0</v>
      </c>
      <c r="H738" s="35">
        <v>0</v>
      </c>
      <c r="I738" s="35">
        <v>0</v>
      </c>
      <c r="J738" s="35">
        <v>0</v>
      </c>
      <c r="K738" s="35">
        <v>0</v>
      </c>
      <c r="L738" s="35">
        <v>0</v>
      </c>
      <c r="M738" s="35" t="s">
        <v>829</v>
      </c>
      <c r="N738" s="35" t="s">
        <v>830</v>
      </c>
      <c r="O738" s="35" t="s">
        <v>2</v>
      </c>
      <c r="P738" s="35">
        <v>14084</v>
      </c>
      <c r="Q738" s="35">
        <v>800000</v>
      </c>
      <c r="R738" s="35">
        <v>43138</v>
      </c>
      <c r="S738" s="35">
        <v>2575459</v>
      </c>
      <c r="T738" s="35">
        <v>1833185</v>
      </c>
      <c r="U738" s="35">
        <v>742273.9</v>
      </c>
      <c r="V738" s="35">
        <v>0.28821000000000002</v>
      </c>
      <c r="W738" s="35">
        <v>2385891</v>
      </c>
      <c r="X738" s="35">
        <v>782645.8</v>
      </c>
      <c r="Y738" s="35">
        <v>1603246</v>
      </c>
      <c r="Z738" s="35">
        <v>0.67196900000000004</v>
      </c>
      <c r="AA738" s="35">
        <v>304.29820000000001</v>
      </c>
      <c r="AB738" s="35">
        <v>304.29820000000001</v>
      </c>
      <c r="AC738" s="35">
        <v>0</v>
      </c>
      <c r="AD738" s="35">
        <v>0</v>
      </c>
      <c r="AE738" s="35">
        <v>9.9197190000000006</v>
      </c>
      <c r="AF738" s="35">
        <v>9.9197190000000006</v>
      </c>
      <c r="AG738" s="35">
        <v>0</v>
      </c>
      <c r="AH738" s="35">
        <v>0</v>
      </c>
      <c r="AI738" s="35">
        <v>1166885</v>
      </c>
      <c r="AJ738" s="35">
        <v>-436361</v>
      </c>
      <c r="AK738" s="35">
        <v>9.9197190000000006</v>
      </c>
      <c r="AL738" s="35">
        <v>9.9197190000000006</v>
      </c>
      <c r="AM738" s="35">
        <v>9.9197190000000006</v>
      </c>
      <c r="AN738" s="35">
        <v>9.9197190000000006</v>
      </c>
      <c r="AO738" s="35">
        <v>9.9197190000000006</v>
      </c>
      <c r="AP738" s="35">
        <v>9.9197190000000006</v>
      </c>
      <c r="AQ738" s="35">
        <v>9.9197190000000006</v>
      </c>
      <c r="AR738" s="35">
        <v>9.9197190000000006</v>
      </c>
      <c r="AS738" s="35">
        <v>9.9197190000000006</v>
      </c>
      <c r="AT738" s="35">
        <v>9.9197190000000006</v>
      </c>
      <c r="AU738" s="35">
        <v>304.29820000000001</v>
      </c>
      <c r="AV738" s="35">
        <v>304.29820000000001</v>
      </c>
      <c r="AW738" s="35">
        <v>304.29820000000001</v>
      </c>
      <c r="AX738" s="35">
        <v>304.29820000000001</v>
      </c>
      <c r="AY738" s="35">
        <v>304.29820000000001</v>
      </c>
      <c r="AZ738" s="35">
        <v>304.29820000000001</v>
      </c>
      <c r="BA738" s="35">
        <v>304.29820000000001</v>
      </c>
      <c r="BB738" s="35">
        <v>304.29820000000001</v>
      </c>
      <c r="BC738" s="35">
        <v>304.29820000000001</v>
      </c>
      <c r="BD738" s="35">
        <v>304.29820000000001</v>
      </c>
    </row>
    <row r="739" spans="1:56" x14ac:dyDescent="0.25">
      <c r="A739" s="35" t="s">
        <v>292</v>
      </c>
      <c r="B739" s="35">
        <v>14089</v>
      </c>
      <c r="C739" s="35">
        <v>0</v>
      </c>
      <c r="D739" s="35">
        <v>0</v>
      </c>
      <c r="E739" s="35">
        <v>0</v>
      </c>
      <c r="F739" s="35">
        <v>0</v>
      </c>
      <c r="G739" s="35">
        <v>0</v>
      </c>
      <c r="H739" s="35">
        <v>0</v>
      </c>
      <c r="I739" s="35">
        <v>0</v>
      </c>
      <c r="J739" s="35">
        <v>0</v>
      </c>
      <c r="K739" s="35">
        <v>0</v>
      </c>
      <c r="L739" s="35">
        <v>0</v>
      </c>
      <c r="M739" s="35" t="s">
        <v>829</v>
      </c>
      <c r="N739" s="35" t="s">
        <v>830</v>
      </c>
      <c r="O739" s="35" t="s">
        <v>2</v>
      </c>
      <c r="P739" s="35">
        <v>14089</v>
      </c>
      <c r="Q739" s="35">
        <v>800000</v>
      </c>
      <c r="R739" s="35">
        <v>28133.48</v>
      </c>
      <c r="S739" s="35">
        <v>7709032</v>
      </c>
      <c r="T739" s="35">
        <v>4227986</v>
      </c>
      <c r="U739" s="35">
        <v>3481046</v>
      </c>
      <c r="V739" s="35">
        <v>0.45155400000000001</v>
      </c>
      <c r="W739" s="35">
        <v>5299066</v>
      </c>
      <c r="X739" s="35">
        <v>1707141</v>
      </c>
      <c r="Y739" s="35">
        <v>3591926</v>
      </c>
      <c r="Z739" s="35">
        <v>0.67784100000000003</v>
      </c>
      <c r="AA739" s="35">
        <v>2427264</v>
      </c>
      <c r="AB739" s="35">
        <v>750740</v>
      </c>
      <c r="AC739" s="35">
        <v>1676524</v>
      </c>
      <c r="AD739" s="35">
        <v>0.69070500000000001</v>
      </c>
      <c r="AE739" s="35">
        <v>1945695</v>
      </c>
      <c r="AF739" s="35">
        <v>595568.6</v>
      </c>
      <c r="AG739" s="35">
        <v>1350126</v>
      </c>
      <c r="AH739" s="35">
        <v>0.69390399999999997</v>
      </c>
      <c r="AI739" s="35">
        <v>3320260</v>
      </c>
      <c r="AJ739" s="35">
        <v>1078461</v>
      </c>
      <c r="AK739" s="35">
        <v>1945695</v>
      </c>
      <c r="AL739" s="35">
        <v>1945695</v>
      </c>
      <c r="AM739" s="35">
        <v>1945695</v>
      </c>
      <c r="AN739" s="35">
        <v>1945695</v>
      </c>
      <c r="AO739" s="35">
        <v>1945695</v>
      </c>
      <c r="AP739" s="35">
        <v>1945695</v>
      </c>
      <c r="AQ739" s="35">
        <v>1945695</v>
      </c>
      <c r="AR739" s="35">
        <v>1945695</v>
      </c>
      <c r="AS739" s="35">
        <v>1945695</v>
      </c>
      <c r="AT739" s="35">
        <v>1945695</v>
      </c>
      <c r="AU739" s="35">
        <v>2427264</v>
      </c>
      <c r="AV739" s="35">
        <v>2427264</v>
      </c>
      <c r="AW739" s="35">
        <v>2427264</v>
      </c>
      <c r="AX739" s="35">
        <v>2427264</v>
      </c>
      <c r="AY739" s="35">
        <v>2427264</v>
      </c>
      <c r="AZ739" s="35">
        <v>2427264</v>
      </c>
      <c r="BA739" s="35">
        <v>2427264</v>
      </c>
      <c r="BB739" s="35">
        <v>2427264</v>
      </c>
      <c r="BC739" s="35">
        <v>2427264</v>
      </c>
      <c r="BD739" s="35">
        <v>2427264</v>
      </c>
    </row>
    <row r="740" spans="1:56" x14ac:dyDescent="0.25">
      <c r="A740" s="35" t="s">
        <v>579</v>
      </c>
      <c r="B740" s="35">
        <v>14090</v>
      </c>
      <c r="C740" s="35">
        <v>0</v>
      </c>
      <c r="D740" s="35">
        <v>0</v>
      </c>
      <c r="E740" s="35">
        <v>0</v>
      </c>
      <c r="F740" s="35">
        <v>0</v>
      </c>
      <c r="G740" s="35">
        <v>0</v>
      </c>
      <c r="H740" s="35">
        <v>0</v>
      </c>
      <c r="I740" s="35">
        <v>0</v>
      </c>
      <c r="J740" s="35">
        <v>0</v>
      </c>
      <c r="K740" s="35">
        <v>0</v>
      </c>
      <c r="L740" s="35">
        <v>0</v>
      </c>
      <c r="M740" s="35" t="s">
        <v>829</v>
      </c>
      <c r="N740" s="35" t="s">
        <v>830</v>
      </c>
      <c r="O740" s="35" t="s">
        <v>2</v>
      </c>
      <c r="P740" s="35">
        <v>14090</v>
      </c>
      <c r="Q740" s="35">
        <v>800000</v>
      </c>
      <c r="R740" s="35">
        <v>28133.48</v>
      </c>
      <c r="S740" s="35">
        <v>1275639</v>
      </c>
      <c r="T740" s="35">
        <v>951092.6</v>
      </c>
      <c r="U740" s="35">
        <v>324546</v>
      </c>
      <c r="V740" s="35">
        <v>0.25441799999999998</v>
      </c>
      <c r="W740" s="35">
        <v>1174178</v>
      </c>
      <c r="X740" s="35">
        <v>569448.5</v>
      </c>
      <c r="Y740" s="35">
        <v>604729.9</v>
      </c>
      <c r="Z740" s="35">
        <v>0.51502400000000004</v>
      </c>
      <c r="AA740" s="35">
        <v>32161.8</v>
      </c>
      <c r="AB740" s="35">
        <v>24293.38</v>
      </c>
      <c r="AC740" s="35">
        <v>7868.4210000000003</v>
      </c>
      <c r="AD740" s="35">
        <v>0.24465100000000001</v>
      </c>
      <c r="AE740" s="35">
        <v>55281.16</v>
      </c>
      <c r="AF740" s="35">
        <v>41612.04</v>
      </c>
      <c r="AG740" s="35">
        <v>13669.12</v>
      </c>
      <c r="AH740" s="35">
        <v>0.24726500000000001</v>
      </c>
      <c r="AI740" s="35">
        <v>348281.4</v>
      </c>
      <c r="AJ740" s="35">
        <v>-242779</v>
      </c>
      <c r="AK740" s="35">
        <v>55281.16</v>
      </c>
      <c r="AL740" s="35">
        <v>55281.16</v>
      </c>
      <c r="AM740" s="35">
        <v>55281.16</v>
      </c>
      <c r="AN740" s="35">
        <v>55281.16</v>
      </c>
      <c r="AO740" s="35">
        <v>55281.16</v>
      </c>
      <c r="AP740" s="35">
        <v>55281.16</v>
      </c>
      <c r="AQ740" s="35">
        <v>55281.16</v>
      </c>
      <c r="AR740" s="35">
        <v>55281.16</v>
      </c>
      <c r="AS740" s="35">
        <v>55281.16</v>
      </c>
      <c r="AT740" s="35">
        <v>55281.16</v>
      </c>
      <c r="AU740" s="35">
        <v>32161.8</v>
      </c>
      <c r="AV740" s="35">
        <v>32161.8</v>
      </c>
      <c r="AW740" s="35">
        <v>32161.8</v>
      </c>
      <c r="AX740" s="35">
        <v>32161.8</v>
      </c>
      <c r="AY740" s="35">
        <v>32161.8</v>
      </c>
      <c r="AZ740" s="35">
        <v>32161.8</v>
      </c>
      <c r="BA740" s="35">
        <v>32161.8</v>
      </c>
      <c r="BB740" s="35">
        <v>32161.8</v>
      </c>
      <c r="BC740" s="35">
        <v>32161.8</v>
      </c>
      <c r="BD740" s="35">
        <v>32161.8</v>
      </c>
    </row>
    <row r="741" spans="1:56" x14ac:dyDescent="0.25">
      <c r="A741" s="35" t="s">
        <v>523</v>
      </c>
      <c r="B741" s="35">
        <v>14091</v>
      </c>
      <c r="C741" s="35">
        <v>0</v>
      </c>
      <c r="D741" s="35">
        <v>0</v>
      </c>
      <c r="E741" s="35">
        <v>0</v>
      </c>
      <c r="F741" s="35">
        <v>0</v>
      </c>
      <c r="G741" s="35">
        <v>0</v>
      </c>
      <c r="H741" s="35">
        <v>0</v>
      </c>
      <c r="I741" s="35">
        <v>0</v>
      </c>
      <c r="J741" s="35">
        <v>0</v>
      </c>
      <c r="K741" s="35">
        <v>0</v>
      </c>
      <c r="L741" s="35">
        <v>0</v>
      </c>
      <c r="M741" s="35" t="s">
        <v>829</v>
      </c>
      <c r="N741" s="35" t="s">
        <v>830</v>
      </c>
      <c r="O741" s="35" t="s">
        <v>2</v>
      </c>
      <c r="P741" s="35">
        <v>14091</v>
      </c>
      <c r="Q741" s="35">
        <v>800000</v>
      </c>
      <c r="R741" s="35">
        <v>37511.300000000003</v>
      </c>
      <c r="S741" s="35">
        <v>1743264</v>
      </c>
      <c r="T741" s="35">
        <v>1281480</v>
      </c>
      <c r="U741" s="35">
        <v>461784.4</v>
      </c>
      <c r="V741" s="35">
        <v>0.26489600000000002</v>
      </c>
      <c r="W741" s="35">
        <v>2131603</v>
      </c>
      <c r="X741" s="35">
        <v>782893.5</v>
      </c>
      <c r="Y741" s="35">
        <v>1348709</v>
      </c>
      <c r="Z741" s="35">
        <v>0.63272099999999998</v>
      </c>
      <c r="AA741" s="35">
        <v>7430.3509999999997</v>
      </c>
      <c r="AB741" s="35">
        <v>2517.5439999999999</v>
      </c>
      <c r="AC741" s="35">
        <v>4912.8069999999998</v>
      </c>
      <c r="AD741" s="35">
        <v>0.66118100000000002</v>
      </c>
      <c r="AE741" s="35">
        <v>117834</v>
      </c>
      <c r="AF741" s="35">
        <v>39924.39</v>
      </c>
      <c r="AG741" s="35">
        <v>77909.59</v>
      </c>
      <c r="AH741" s="35">
        <v>0.66118100000000002</v>
      </c>
      <c r="AI741" s="35">
        <v>965556.1</v>
      </c>
      <c r="AJ741" s="35">
        <v>-305244</v>
      </c>
      <c r="AK741" s="35">
        <v>117834</v>
      </c>
      <c r="AL741" s="35">
        <v>117834</v>
      </c>
      <c r="AM741" s="35">
        <v>117834</v>
      </c>
      <c r="AN741" s="35">
        <v>117834</v>
      </c>
      <c r="AO741" s="35">
        <v>117834</v>
      </c>
      <c r="AP741" s="35">
        <v>117834</v>
      </c>
      <c r="AQ741" s="35">
        <v>117834</v>
      </c>
      <c r="AR741" s="35">
        <v>117834</v>
      </c>
      <c r="AS741" s="35">
        <v>117834</v>
      </c>
      <c r="AT741" s="35">
        <v>117834</v>
      </c>
      <c r="AU741" s="35">
        <v>7430.3509999999997</v>
      </c>
      <c r="AV741" s="35">
        <v>7430.3509999999997</v>
      </c>
      <c r="AW741" s="35">
        <v>7430.3509999999997</v>
      </c>
      <c r="AX741" s="35">
        <v>7430.3509999999997</v>
      </c>
      <c r="AY741" s="35">
        <v>7430.3509999999997</v>
      </c>
      <c r="AZ741" s="35">
        <v>7430.3509999999997</v>
      </c>
      <c r="BA741" s="35">
        <v>7430.3509999999997</v>
      </c>
      <c r="BB741" s="35">
        <v>7430.3509999999997</v>
      </c>
      <c r="BC741" s="35">
        <v>7430.3509999999997</v>
      </c>
      <c r="BD741" s="35">
        <v>7430.3509999999997</v>
      </c>
    </row>
    <row r="742" spans="1:56" x14ac:dyDescent="0.25">
      <c r="A742" s="35" t="s">
        <v>798</v>
      </c>
      <c r="B742" s="35">
        <v>14094</v>
      </c>
      <c r="C742" s="35">
        <v>0</v>
      </c>
      <c r="D742" s="35">
        <v>0</v>
      </c>
      <c r="E742" s="35">
        <v>0</v>
      </c>
      <c r="F742" s="35">
        <v>0</v>
      </c>
      <c r="G742" s="35">
        <v>0</v>
      </c>
      <c r="H742" s="35">
        <v>0</v>
      </c>
      <c r="I742" s="35">
        <v>0</v>
      </c>
      <c r="J742" s="35">
        <v>0</v>
      </c>
      <c r="K742" s="35">
        <v>0</v>
      </c>
      <c r="L742" s="35">
        <v>0</v>
      </c>
      <c r="M742" s="35" t="s">
        <v>829</v>
      </c>
      <c r="N742" s="35" t="s">
        <v>830</v>
      </c>
      <c r="O742" s="35" t="s">
        <v>2</v>
      </c>
      <c r="P742" s="35">
        <v>14094</v>
      </c>
      <c r="Q742" s="35">
        <v>800000</v>
      </c>
      <c r="R742" s="35">
        <v>54391.39</v>
      </c>
      <c r="S742" s="35">
        <v>2564349</v>
      </c>
      <c r="T742" s="35">
        <v>1679021</v>
      </c>
      <c r="U742" s="35">
        <v>885328.2</v>
      </c>
      <c r="V742" s="35">
        <v>0.34524500000000002</v>
      </c>
      <c r="W742" s="35">
        <v>2057353</v>
      </c>
      <c r="X742" s="35">
        <v>649313.80000000005</v>
      </c>
      <c r="Y742" s="35">
        <v>1408040</v>
      </c>
      <c r="Z742" s="35">
        <v>0.68439399999999995</v>
      </c>
      <c r="AA742" s="35">
        <v>137.23679999999999</v>
      </c>
      <c r="AB742" s="35">
        <v>137.23679999999999</v>
      </c>
      <c r="AC742" s="35">
        <v>0</v>
      </c>
      <c r="AD742" s="35">
        <v>0</v>
      </c>
      <c r="AE742" s="35">
        <v>8.23691</v>
      </c>
      <c r="AF742" s="35">
        <v>8.23691</v>
      </c>
      <c r="AG742" s="35">
        <v>0</v>
      </c>
      <c r="AH742" s="35">
        <v>0</v>
      </c>
      <c r="AI742" s="35">
        <v>855806.3</v>
      </c>
      <c r="AJ742" s="35">
        <v>-552233</v>
      </c>
      <c r="AK742" s="35">
        <v>8.23691</v>
      </c>
      <c r="AL742" s="35">
        <v>8.23691</v>
      </c>
      <c r="AM742" s="35">
        <v>8.23691</v>
      </c>
      <c r="AN742" s="35">
        <v>8.23691</v>
      </c>
      <c r="AO742" s="35">
        <v>8.23691</v>
      </c>
      <c r="AP742" s="35">
        <v>8.23691</v>
      </c>
      <c r="AQ742" s="35">
        <v>8.23691</v>
      </c>
      <c r="AR742" s="35">
        <v>8.23691</v>
      </c>
      <c r="AS742" s="35">
        <v>8.23691</v>
      </c>
      <c r="AT742" s="35">
        <v>8.23691</v>
      </c>
      <c r="AU742" s="35">
        <v>137.23679999999999</v>
      </c>
      <c r="AV742" s="35">
        <v>137.23679999999999</v>
      </c>
      <c r="AW742" s="35">
        <v>137.23679999999999</v>
      </c>
      <c r="AX742" s="35">
        <v>137.23679999999999</v>
      </c>
      <c r="AY742" s="35">
        <v>137.23679999999999</v>
      </c>
      <c r="AZ742" s="35">
        <v>137.23679999999999</v>
      </c>
      <c r="BA742" s="35">
        <v>137.23679999999999</v>
      </c>
      <c r="BB742" s="35">
        <v>137.23679999999999</v>
      </c>
      <c r="BC742" s="35">
        <v>137.23679999999999</v>
      </c>
      <c r="BD742" s="35">
        <v>137.23679999999999</v>
      </c>
    </row>
    <row r="743" spans="1:56" x14ac:dyDescent="0.25">
      <c r="A743" s="35" t="s">
        <v>801</v>
      </c>
      <c r="B743" s="35">
        <v>14100</v>
      </c>
      <c r="C743" s="35">
        <v>0</v>
      </c>
      <c r="D743" s="35">
        <v>0</v>
      </c>
      <c r="E743" s="35">
        <v>0</v>
      </c>
      <c r="F743" s="35">
        <v>0</v>
      </c>
      <c r="G743" s="35">
        <v>0</v>
      </c>
      <c r="H743" s="35">
        <v>0</v>
      </c>
      <c r="I743" s="35">
        <v>0</v>
      </c>
      <c r="J743" s="35">
        <v>0</v>
      </c>
      <c r="K743" s="35">
        <v>0</v>
      </c>
      <c r="L743" s="35">
        <v>0</v>
      </c>
      <c r="M743" s="35" t="s">
        <v>829</v>
      </c>
      <c r="N743" s="35" t="s">
        <v>830</v>
      </c>
      <c r="O743" s="35" t="s">
        <v>2</v>
      </c>
      <c r="P743" s="35">
        <v>14100</v>
      </c>
      <c r="Q743" s="35">
        <v>800000</v>
      </c>
      <c r="R743" s="35">
        <v>73147.039999999994</v>
      </c>
      <c r="S743" s="35">
        <v>3116483</v>
      </c>
      <c r="T743" s="35">
        <v>1830772</v>
      </c>
      <c r="U743" s="35">
        <v>1285712</v>
      </c>
      <c r="V743" s="35">
        <v>0.41255199999999997</v>
      </c>
      <c r="W743" s="35">
        <v>1884345</v>
      </c>
      <c r="X743" s="35">
        <v>593418.4</v>
      </c>
      <c r="Y743" s="35">
        <v>1290926</v>
      </c>
      <c r="Z743" s="35">
        <v>0.68508000000000002</v>
      </c>
      <c r="AA743" s="35">
        <v>26822.240000000002</v>
      </c>
      <c r="AB743" s="35">
        <v>26822.240000000002</v>
      </c>
      <c r="AC743" s="35">
        <v>0</v>
      </c>
      <c r="AD743" s="35">
        <v>0</v>
      </c>
      <c r="AE743" s="35">
        <v>609.03790000000004</v>
      </c>
      <c r="AF743" s="35">
        <v>609.03790000000004</v>
      </c>
      <c r="AG743" s="35">
        <v>0</v>
      </c>
      <c r="AH743" s="35">
        <v>0</v>
      </c>
      <c r="AI743" s="35">
        <v>550590.30000000005</v>
      </c>
      <c r="AJ743" s="35">
        <v>-740336</v>
      </c>
      <c r="AK743" s="35">
        <v>609.03790000000004</v>
      </c>
      <c r="AL743" s="35">
        <v>609.03790000000004</v>
      </c>
      <c r="AM743" s="35">
        <v>609.03790000000004</v>
      </c>
      <c r="AN743" s="35">
        <v>609.03790000000004</v>
      </c>
      <c r="AO743" s="35">
        <v>609.03790000000004</v>
      </c>
      <c r="AP743" s="35">
        <v>609.03790000000004</v>
      </c>
      <c r="AQ743" s="35">
        <v>609.03790000000004</v>
      </c>
      <c r="AR743" s="35">
        <v>609.03790000000004</v>
      </c>
      <c r="AS743" s="35">
        <v>609.03790000000004</v>
      </c>
      <c r="AT743" s="35">
        <v>609.03790000000004</v>
      </c>
      <c r="AU743" s="35">
        <v>26822.240000000002</v>
      </c>
      <c r="AV743" s="35">
        <v>26822.240000000002</v>
      </c>
      <c r="AW743" s="35">
        <v>26822.240000000002</v>
      </c>
      <c r="AX743" s="35">
        <v>26822.240000000002</v>
      </c>
      <c r="AY743" s="35">
        <v>26822.240000000002</v>
      </c>
      <c r="AZ743" s="35">
        <v>26822.240000000002</v>
      </c>
      <c r="BA743" s="35">
        <v>26822.240000000002</v>
      </c>
      <c r="BB743" s="35">
        <v>26822.240000000002</v>
      </c>
      <c r="BC743" s="35">
        <v>26822.240000000002</v>
      </c>
      <c r="BD743" s="35">
        <v>26822.240000000002</v>
      </c>
    </row>
    <row r="744" spans="1:56" x14ac:dyDescent="0.25">
      <c r="A744" s="35" t="s">
        <v>393</v>
      </c>
      <c r="B744" s="35">
        <v>14102</v>
      </c>
      <c r="C744" s="35">
        <v>0</v>
      </c>
      <c r="D744" s="35">
        <v>0</v>
      </c>
      <c r="E744" s="35">
        <v>0</v>
      </c>
      <c r="F744" s="35">
        <v>0</v>
      </c>
      <c r="G744" s="35">
        <v>0</v>
      </c>
      <c r="H744" s="35">
        <v>0</v>
      </c>
      <c r="I744" s="35">
        <v>0</v>
      </c>
      <c r="J744" s="35">
        <v>0</v>
      </c>
      <c r="K744" s="35">
        <v>0</v>
      </c>
      <c r="L744" s="35">
        <v>0</v>
      </c>
      <c r="M744" s="35" t="s">
        <v>829</v>
      </c>
      <c r="N744" s="35" t="s">
        <v>830</v>
      </c>
      <c r="O744" s="35" t="s">
        <v>2</v>
      </c>
      <c r="P744" s="35">
        <v>14102</v>
      </c>
      <c r="Q744" s="35">
        <v>800000</v>
      </c>
      <c r="R744" s="35">
        <v>28133.48</v>
      </c>
      <c r="S744" s="35">
        <v>8451683</v>
      </c>
      <c r="T744" s="35">
        <v>5573171</v>
      </c>
      <c r="U744" s="35">
        <v>2878512</v>
      </c>
      <c r="V744" s="35">
        <v>0.340584</v>
      </c>
      <c r="W744" s="35">
        <v>5361477</v>
      </c>
      <c r="X744" s="35">
        <v>2823053</v>
      </c>
      <c r="Y744" s="35">
        <v>2538424</v>
      </c>
      <c r="Z744" s="35">
        <v>0.47345599999999999</v>
      </c>
      <c r="AA744" s="35">
        <v>827126.9</v>
      </c>
      <c r="AB744" s="35">
        <v>486452.8</v>
      </c>
      <c r="AC744" s="35">
        <v>340674.1</v>
      </c>
      <c r="AD744" s="35">
        <v>0.41187600000000002</v>
      </c>
      <c r="AE744" s="35">
        <v>485142.4</v>
      </c>
      <c r="AF744" s="35">
        <v>253195.5</v>
      </c>
      <c r="AG744" s="35">
        <v>231946.9</v>
      </c>
      <c r="AH744" s="35">
        <v>0.478101</v>
      </c>
      <c r="AI744" s="35">
        <v>2400731</v>
      </c>
      <c r="AJ744" s="35">
        <v>94253.45</v>
      </c>
      <c r="AK744" s="35">
        <v>485142.4</v>
      </c>
      <c r="AL744" s="35">
        <v>485142.4</v>
      </c>
      <c r="AM744" s="35">
        <v>485142.4</v>
      </c>
      <c r="AN744" s="35">
        <v>485142.4</v>
      </c>
      <c r="AO744" s="35">
        <v>485142.4</v>
      </c>
      <c r="AP744" s="35">
        <v>485142.4</v>
      </c>
      <c r="AQ744" s="35">
        <v>485142.4</v>
      </c>
      <c r="AR744" s="35">
        <v>485142.4</v>
      </c>
      <c r="AS744" s="35">
        <v>485142.4</v>
      </c>
      <c r="AT744" s="35">
        <v>485142.4</v>
      </c>
      <c r="AU744" s="35">
        <v>827126.9</v>
      </c>
      <c r="AV744" s="35">
        <v>827126.9</v>
      </c>
      <c r="AW744" s="35">
        <v>827126.9</v>
      </c>
      <c r="AX744" s="35">
        <v>827126.9</v>
      </c>
      <c r="AY744" s="35">
        <v>827126.9</v>
      </c>
      <c r="AZ744" s="35">
        <v>827126.9</v>
      </c>
      <c r="BA744" s="35">
        <v>827126.9</v>
      </c>
      <c r="BB744" s="35">
        <v>827126.9</v>
      </c>
      <c r="BC744" s="35">
        <v>827126.9</v>
      </c>
      <c r="BD744" s="35">
        <v>827126.9</v>
      </c>
    </row>
    <row r="745" spans="1:56" x14ac:dyDescent="0.25">
      <c r="A745" s="35" t="s">
        <v>305</v>
      </c>
      <c r="B745" s="35">
        <v>14110</v>
      </c>
      <c r="C745" s="35">
        <v>0</v>
      </c>
      <c r="D745" s="35">
        <v>0</v>
      </c>
      <c r="E745" s="35">
        <v>0</v>
      </c>
      <c r="F745" s="35">
        <v>0</v>
      </c>
      <c r="G745" s="35">
        <v>0</v>
      </c>
      <c r="H745" s="35">
        <v>0</v>
      </c>
      <c r="I745" s="35">
        <v>0</v>
      </c>
      <c r="J745" s="35">
        <v>0</v>
      </c>
      <c r="K745" s="35">
        <v>0</v>
      </c>
      <c r="L745" s="35">
        <v>0</v>
      </c>
      <c r="M745" s="35" t="s">
        <v>829</v>
      </c>
      <c r="N745" s="35" t="s">
        <v>830</v>
      </c>
      <c r="O745" s="35" t="s">
        <v>2</v>
      </c>
      <c r="P745" s="35">
        <v>14110</v>
      </c>
      <c r="Q745" s="35">
        <v>800000</v>
      </c>
      <c r="R745" s="35">
        <v>30009.040000000001</v>
      </c>
      <c r="S745" s="35">
        <v>10471783</v>
      </c>
      <c r="T745" s="35">
        <v>6060032</v>
      </c>
      <c r="U745" s="35">
        <v>4411751</v>
      </c>
      <c r="V745" s="35">
        <v>0.42129899999999998</v>
      </c>
      <c r="W745" s="35">
        <v>4502928</v>
      </c>
      <c r="X745" s="35">
        <v>2067767</v>
      </c>
      <c r="Y745" s="35">
        <v>2435161</v>
      </c>
      <c r="Z745" s="35">
        <v>0.54079500000000003</v>
      </c>
      <c r="AA745" s="35">
        <v>5676417</v>
      </c>
      <c r="AB745" s="35">
        <v>2542037</v>
      </c>
      <c r="AC745" s="35">
        <v>3134380</v>
      </c>
      <c r="AD745" s="35">
        <v>0.552176</v>
      </c>
      <c r="AE745" s="35">
        <v>2198362</v>
      </c>
      <c r="AF745" s="35">
        <v>964062.9</v>
      </c>
      <c r="AG745" s="35">
        <v>1234299</v>
      </c>
      <c r="AH745" s="35">
        <v>0.56146300000000005</v>
      </c>
      <c r="AI745" s="35">
        <v>2131186</v>
      </c>
      <c r="AJ745" s="35">
        <v>930323.9</v>
      </c>
      <c r="AK745" s="35">
        <v>2198362</v>
      </c>
      <c r="AL745" s="35">
        <v>2198362</v>
      </c>
      <c r="AM745" s="35">
        <v>2198362</v>
      </c>
      <c r="AN745" s="35">
        <v>2198362</v>
      </c>
      <c r="AO745" s="35">
        <v>2198362</v>
      </c>
      <c r="AP745" s="35">
        <v>2198362</v>
      </c>
      <c r="AQ745" s="35">
        <v>2198362</v>
      </c>
      <c r="AR745" s="35">
        <v>2198362</v>
      </c>
      <c r="AS745" s="35">
        <v>2198362</v>
      </c>
      <c r="AT745" s="35">
        <v>2198362</v>
      </c>
      <c r="AU745" s="35">
        <v>5676417</v>
      </c>
      <c r="AV745" s="35">
        <v>5676417</v>
      </c>
      <c r="AW745" s="35">
        <v>5676417</v>
      </c>
      <c r="AX745" s="35">
        <v>5676417</v>
      </c>
      <c r="AY745" s="35">
        <v>5676417</v>
      </c>
      <c r="AZ745" s="35">
        <v>5676417</v>
      </c>
      <c r="BA745" s="35">
        <v>5676417</v>
      </c>
      <c r="BB745" s="35">
        <v>5676417</v>
      </c>
      <c r="BC745" s="35">
        <v>5676417</v>
      </c>
      <c r="BD745" s="35">
        <v>5676417</v>
      </c>
    </row>
    <row r="746" spans="1:56" x14ac:dyDescent="0.25">
      <c r="A746" s="35" t="s">
        <v>268</v>
      </c>
      <c r="B746" s="35">
        <v>14112</v>
      </c>
      <c r="C746" s="35">
        <v>0</v>
      </c>
      <c r="D746" s="35">
        <v>0</v>
      </c>
      <c r="E746" s="35">
        <v>0</v>
      </c>
      <c r="F746" s="35">
        <v>0</v>
      </c>
      <c r="G746" s="35">
        <v>0</v>
      </c>
      <c r="H746" s="35">
        <v>0</v>
      </c>
      <c r="I746" s="35">
        <v>0</v>
      </c>
      <c r="J746" s="35">
        <v>0</v>
      </c>
      <c r="K746" s="35">
        <v>0</v>
      </c>
      <c r="L746" s="35">
        <v>0</v>
      </c>
      <c r="M746" s="35" t="s">
        <v>829</v>
      </c>
      <c r="N746" s="35" t="s">
        <v>830</v>
      </c>
      <c r="O746" s="35" t="s">
        <v>2</v>
      </c>
      <c r="P746" s="35">
        <v>14112</v>
      </c>
      <c r="Q746" s="35">
        <v>800000</v>
      </c>
      <c r="R746" s="35">
        <v>37511.300000000003</v>
      </c>
      <c r="S746" s="35">
        <v>6863153</v>
      </c>
      <c r="T746" s="35">
        <v>3888000</v>
      </c>
      <c r="U746" s="35">
        <v>2975153</v>
      </c>
      <c r="V746" s="35">
        <v>0.43349700000000002</v>
      </c>
      <c r="W746" s="35">
        <v>7014676</v>
      </c>
      <c r="X746" s="35">
        <v>3240413</v>
      </c>
      <c r="Y746" s="35">
        <v>3774263</v>
      </c>
      <c r="Z746" s="35">
        <v>0.53805199999999997</v>
      </c>
      <c r="AA746" s="35">
        <v>4105793</v>
      </c>
      <c r="AB746" s="35">
        <v>1851926</v>
      </c>
      <c r="AC746" s="35">
        <v>2253867</v>
      </c>
      <c r="AD746" s="35">
        <v>0.54894799999999999</v>
      </c>
      <c r="AE746" s="35">
        <v>3820697</v>
      </c>
      <c r="AF746" s="35">
        <v>1619003</v>
      </c>
      <c r="AG746" s="35">
        <v>2201693</v>
      </c>
      <c r="AH746" s="35">
        <v>0.57625400000000004</v>
      </c>
      <c r="AI746" s="35">
        <v>3394198</v>
      </c>
      <c r="AJ746" s="35">
        <v>1821628</v>
      </c>
      <c r="AK746" s="35">
        <v>3820697</v>
      </c>
      <c r="AL746" s="35">
        <v>3820697</v>
      </c>
      <c r="AM746" s="35">
        <v>3820697</v>
      </c>
      <c r="AN746" s="35">
        <v>3820697</v>
      </c>
      <c r="AO746" s="35">
        <v>3820697</v>
      </c>
      <c r="AP746" s="35">
        <v>3820697</v>
      </c>
      <c r="AQ746" s="35">
        <v>3820697</v>
      </c>
      <c r="AR746" s="35">
        <v>3820697</v>
      </c>
      <c r="AS746" s="35">
        <v>3820697</v>
      </c>
      <c r="AT746" s="35">
        <v>3820697</v>
      </c>
      <c r="AU746" s="35">
        <v>4105793</v>
      </c>
      <c r="AV746" s="35">
        <v>4105793</v>
      </c>
      <c r="AW746" s="35">
        <v>4105793</v>
      </c>
      <c r="AX746" s="35">
        <v>4105793</v>
      </c>
      <c r="AY746" s="35">
        <v>4105793</v>
      </c>
      <c r="AZ746" s="35">
        <v>4105793</v>
      </c>
      <c r="BA746" s="35">
        <v>4105793</v>
      </c>
      <c r="BB746" s="35">
        <v>4105793</v>
      </c>
      <c r="BC746" s="35">
        <v>4105793</v>
      </c>
      <c r="BD746" s="35">
        <v>4105793</v>
      </c>
    </row>
    <row r="747" spans="1:56" x14ac:dyDescent="0.25">
      <c r="A747" s="35" t="s">
        <v>437</v>
      </c>
      <c r="B747" s="35">
        <v>14114</v>
      </c>
      <c r="C747" s="35">
        <v>0</v>
      </c>
      <c r="D747" s="35">
        <v>0</v>
      </c>
      <c r="E747" s="35">
        <v>0</v>
      </c>
      <c r="F747" s="35">
        <v>0</v>
      </c>
      <c r="G747" s="35">
        <v>0</v>
      </c>
      <c r="H747" s="35">
        <v>0</v>
      </c>
      <c r="I747" s="35">
        <v>0</v>
      </c>
      <c r="J747" s="35">
        <v>0</v>
      </c>
      <c r="K747" s="35">
        <v>0</v>
      </c>
      <c r="L747" s="35">
        <v>0</v>
      </c>
      <c r="M747" s="35" t="s">
        <v>829</v>
      </c>
      <c r="N747" s="35" t="s">
        <v>830</v>
      </c>
      <c r="O747" s="35" t="s">
        <v>2</v>
      </c>
      <c r="P747" s="35">
        <v>14114</v>
      </c>
      <c r="Q747" s="35">
        <v>800000</v>
      </c>
      <c r="R747" s="35">
        <v>52515.82</v>
      </c>
      <c r="S747" s="35">
        <v>7496332</v>
      </c>
      <c r="T747" s="35">
        <v>4817943</v>
      </c>
      <c r="U747" s="35">
        <v>2678389</v>
      </c>
      <c r="V747" s="35">
        <v>0.35729300000000003</v>
      </c>
      <c r="W747" s="35">
        <v>3371738</v>
      </c>
      <c r="X747" s="35">
        <v>1171118</v>
      </c>
      <c r="Y747" s="35">
        <v>2200620</v>
      </c>
      <c r="Z747" s="35">
        <v>0.65266599999999997</v>
      </c>
      <c r="AA747" s="35">
        <v>701671.5</v>
      </c>
      <c r="AB747" s="35">
        <v>562006.80000000005</v>
      </c>
      <c r="AC747" s="35">
        <v>139664.70000000001</v>
      </c>
      <c r="AD747" s="35">
        <v>0.199046</v>
      </c>
      <c r="AE747" s="35">
        <v>343554.7</v>
      </c>
      <c r="AF747" s="35">
        <v>96933.5</v>
      </c>
      <c r="AG747" s="35">
        <v>246621.2</v>
      </c>
      <c r="AH747" s="35">
        <v>0.71785100000000002</v>
      </c>
      <c r="AI747" s="35">
        <v>1666251</v>
      </c>
      <c r="AJ747" s="35">
        <v>-287748</v>
      </c>
      <c r="AK747" s="35">
        <v>343554.7</v>
      </c>
      <c r="AL747" s="35">
        <v>343554.7</v>
      </c>
      <c r="AM747" s="35">
        <v>343554.7</v>
      </c>
      <c r="AN747" s="35">
        <v>343554.7</v>
      </c>
      <c r="AO747" s="35">
        <v>343554.7</v>
      </c>
      <c r="AP747" s="35">
        <v>343554.7</v>
      </c>
      <c r="AQ747" s="35">
        <v>343554.7</v>
      </c>
      <c r="AR747" s="35">
        <v>343554.7</v>
      </c>
      <c r="AS747" s="35">
        <v>343554.7</v>
      </c>
      <c r="AT747" s="35">
        <v>343554.7</v>
      </c>
      <c r="AU747" s="35">
        <v>701671.5</v>
      </c>
      <c r="AV747" s="35">
        <v>701671.5</v>
      </c>
      <c r="AW747" s="35">
        <v>701671.5</v>
      </c>
      <c r="AX747" s="35">
        <v>701671.5</v>
      </c>
      <c r="AY747" s="35">
        <v>701671.5</v>
      </c>
      <c r="AZ747" s="35">
        <v>701671.5</v>
      </c>
      <c r="BA747" s="35">
        <v>701671.5</v>
      </c>
      <c r="BB747" s="35">
        <v>701671.5</v>
      </c>
      <c r="BC747" s="35">
        <v>701671.5</v>
      </c>
      <c r="BD747" s="35">
        <v>701671.5</v>
      </c>
    </row>
    <row r="748" spans="1:56" x14ac:dyDescent="0.25">
      <c r="A748" s="35" t="s">
        <v>803</v>
      </c>
      <c r="B748" s="35">
        <v>14115</v>
      </c>
      <c r="C748" s="35">
        <v>0</v>
      </c>
      <c r="D748" s="35">
        <v>0</v>
      </c>
      <c r="E748" s="35">
        <v>0</v>
      </c>
      <c r="F748" s="35">
        <v>0</v>
      </c>
      <c r="G748" s="35">
        <v>0</v>
      </c>
      <c r="H748" s="35">
        <v>0</v>
      </c>
      <c r="I748" s="35">
        <v>0</v>
      </c>
      <c r="J748" s="35">
        <v>0</v>
      </c>
      <c r="K748" s="35">
        <v>0</v>
      </c>
      <c r="L748" s="35">
        <v>0</v>
      </c>
      <c r="M748" s="35" t="s">
        <v>829</v>
      </c>
      <c r="N748" s="35" t="s">
        <v>830</v>
      </c>
      <c r="O748" s="35" t="s">
        <v>2</v>
      </c>
      <c r="P748" s="35">
        <v>14115</v>
      </c>
      <c r="Q748" s="35">
        <v>800000</v>
      </c>
      <c r="R748" s="35">
        <v>28133.48</v>
      </c>
      <c r="S748" s="35">
        <v>459457.6</v>
      </c>
      <c r="T748" s="35">
        <v>363413.4</v>
      </c>
      <c r="U748" s="35">
        <v>96044.21</v>
      </c>
      <c r="V748" s="35">
        <v>0.209038</v>
      </c>
      <c r="W748" s="35">
        <v>5344275</v>
      </c>
      <c r="X748" s="35">
        <v>3094458</v>
      </c>
      <c r="Y748" s="35">
        <v>2249817</v>
      </c>
      <c r="Z748" s="35">
        <v>0.42097699999999999</v>
      </c>
      <c r="AA748" s="35">
        <v>54871.45</v>
      </c>
      <c r="AB748" s="35">
        <v>54871.45</v>
      </c>
      <c r="AC748" s="35">
        <v>0</v>
      </c>
      <c r="AD748" s="35">
        <v>0</v>
      </c>
      <c r="AE748" s="35">
        <v>70363.53</v>
      </c>
      <c r="AF748" s="35">
        <v>70363.53</v>
      </c>
      <c r="AG748" s="35">
        <v>0</v>
      </c>
      <c r="AH748" s="35">
        <v>0</v>
      </c>
      <c r="AI748" s="35">
        <v>2112124</v>
      </c>
      <c r="AJ748" s="35">
        <v>-137693</v>
      </c>
      <c r="AK748" s="35">
        <v>70363.53</v>
      </c>
      <c r="AL748" s="35">
        <v>70363.53</v>
      </c>
      <c r="AM748" s="35">
        <v>70363.53</v>
      </c>
      <c r="AN748" s="35">
        <v>70363.53</v>
      </c>
      <c r="AO748" s="35">
        <v>70363.53</v>
      </c>
      <c r="AP748" s="35">
        <v>70363.53</v>
      </c>
      <c r="AQ748" s="35">
        <v>70363.53</v>
      </c>
      <c r="AR748" s="35">
        <v>70363.53</v>
      </c>
      <c r="AS748" s="35">
        <v>70363.53</v>
      </c>
      <c r="AT748" s="35">
        <v>70363.53</v>
      </c>
      <c r="AU748" s="35">
        <v>54871.45</v>
      </c>
      <c r="AV748" s="35">
        <v>54871.45</v>
      </c>
      <c r="AW748" s="35">
        <v>54871.45</v>
      </c>
      <c r="AX748" s="35">
        <v>54871.45</v>
      </c>
      <c r="AY748" s="35">
        <v>54871.45</v>
      </c>
      <c r="AZ748" s="35">
        <v>54871.45</v>
      </c>
      <c r="BA748" s="35">
        <v>54871.45</v>
      </c>
      <c r="BB748" s="35">
        <v>54871.45</v>
      </c>
      <c r="BC748" s="35">
        <v>54871.45</v>
      </c>
      <c r="BD748" s="35">
        <v>54871.45</v>
      </c>
    </row>
    <row r="749" spans="1:56" x14ac:dyDescent="0.25">
      <c r="A749" s="35" t="s">
        <v>566</v>
      </c>
      <c r="B749" s="35">
        <v>14116</v>
      </c>
      <c r="C749" s="35">
        <v>0</v>
      </c>
      <c r="D749" s="35">
        <v>0</v>
      </c>
      <c r="E749" s="35">
        <v>0</v>
      </c>
      <c r="F749" s="35">
        <v>0</v>
      </c>
      <c r="G749" s="35">
        <v>0</v>
      </c>
      <c r="H749" s="35">
        <v>0</v>
      </c>
      <c r="I749" s="35">
        <v>0</v>
      </c>
      <c r="J749" s="35">
        <v>0</v>
      </c>
      <c r="K749" s="35">
        <v>0</v>
      </c>
      <c r="L749" s="35">
        <v>0</v>
      </c>
      <c r="M749" s="35" t="s">
        <v>829</v>
      </c>
      <c r="N749" s="35" t="s">
        <v>830</v>
      </c>
      <c r="O749" s="35" t="s">
        <v>2</v>
      </c>
      <c r="P749" s="35">
        <v>14116</v>
      </c>
      <c r="Q749" s="35">
        <v>800000</v>
      </c>
      <c r="R749" s="35">
        <v>28133.48</v>
      </c>
      <c r="S749" s="35">
        <v>1507226</v>
      </c>
      <c r="T749" s="35">
        <v>1320062</v>
      </c>
      <c r="U749" s="35">
        <v>187163.9</v>
      </c>
      <c r="V749" s="35">
        <v>0.124178</v>
      </c>
      <c r="W749" s="35">
        <v>2300865</v>
      </c>
      <c r="X749" s="35">
        <v>1773739</v>
      </c>
      <c r="Y749" s="35">
        <v>527126.30000000005</v>
      </c>
      <c r="Z749" s="35">
        <v>0.229099</v>
      </c>
      <c r="AA749" s="35">
        <v>172235.1</v>
      </c>
      <c r="AB749" s="35">
        <v>129091.3</v>
      </c>
      <c r="AC749" s="35">
        <v>43143.77</v>
      </c>
      <c r="AD749" s="35">
        <v>0.25049399999999999</v>
      </c>
      <c r="AE749" s="35">
        <v>101563.2</v>
      </c>
      <c r="AF749" s="35">
        <v>68205.41</v>
      </c>
      <c r="AG749" s="35">
        <v>33357.75</v>
      </c>
      <c r="AH749" s="35">
        <v>0.32844299999999998</v>
      </c>
      <c r="AI749" s="35">
        <v>339072.8</v>
      </c>
      <c r="AJ749" s="35">
        <v>-154696</v>
      </c>
      <c r="AK749" s="35">
        <v>101563.2</v>
      </c>
      <c r="AL749" s="35">
        <v>101563.2</v>
      </c>
      <c r="AM749" s="35">
        <v>101563.2</v>
      </c>
      <c r="AN749" s="35">
        <v>101563.2</v>
      </c>
      <c r="AO749" s="35">
        <v>101563.2</v>
      </c>
      <c r="AP749" s="35">
        <v>101563.2</v>
      </c>
      <c r="AQ749" s="35">
        <v>101563.2</v>
      </c>
      <c r="AR749" s="35">
        <v>101563.2</v>
      </c>
      <c r="AS749" s="35">
        <v>101563.2</v>
      </c>
      <c r="AT749" s="35">
        <v>101563.2</v>
      </c>
      <c r="AU749" s="35">
        <v>172235.1</v>
      </c>
      <c r="AV749" s="35">
        <v>172235.1</v>
      </c>
      <c r="AW749" s="35">
        <v>172235.1</v>
      </c>
      <c r="AX749" s="35">
        <v>172235.1</v>
      </c>
      <c r="AY749" s="35">
        <v>172235.1</v>
      </c>
      <c r="AZ749" s="35">
        <v>172235.1</v>
      </c>
      <c r="BA749" s="35">
        <v>172235.1</v>
      </c>
      <c r="BB749" s="35">
        <v>172235.1</v>
      </c>
      <c r="BC749" s="35">
        <v>172235.1</v>
      </c>
      <c r="BD749" s="35">
        <v>172235.1</v>
      </c>
    </row>
    <row r="750" spans="1:56" x14ac:dyDescent="0.25">
      <c r="A750" s="35" t="s">
        <v>804</v>
      </c>
      <c r="B750" s="35">
        <v>14117</v>
      </c>
      <c r="C750" s="35">
        <v>0</v>
      </c>
      <c r="D750" s="35">
        <v>0</v>
      </c>
      <c r="E750" s="35">
        <v>0</v>
      </c>
      <c r="F750" s="35">
        <v>0</v>
      </c>
      <c r="G750" s="35">
        <v>0</v>
      </c>
      <c r="H750" s="35">
        <v>0</v>
      </c>
      <c r="I750" s="35">
        <v>0</v>
      </c>
      <c r="J750" s="35">
        <v>0</v>
      </c>
      <c r="K750" s="35">
        <v>0</v>
      </c>
      <c r="L750" s="35">
        <v>0</v>
      </c>
      <c r="M750" s="35" t="s">
        <v>829</v>
      </c>
      <c r="N750" s="35" t="s">
        <v>830</v>
      </c>
      <c r="O750" s="35" t="s">
        <v>2</v>
      </c>
      <c r="P750" s="35">
        <v>14117</v>
      </c>
      <c r="Q750" s="35">
        <v>800000</v>
      </c>
      <c r="R750" s="35">
        <v>28133.48</v>
      </c>
      <c r="S750" s="35">
        <v>533220.4</v>
      </c>
      <c r="T750" s="35">
        <v>533220.4</v>
      </c>
      <c r="U750" s="35">
        <v>0</v>
      </c>
      <c r="V750" s="35">
        <v>0</v>
      </c>
      <c r="W750" s="35">
        <v>2019889</v>
      </c>
      <c r="X750" s="35">
        <v>2019889</v>
      </c>
      <c r="Y750" s="35">
        <v>0</v>
      </c>
      <c r="Z750" s="35">
        <v>0</v>
      </c>
      <c r="AA750" s="35">
        <v>5669.3860000000004</v>
      </c>
      <c r="AB750" s="35">
        <v>5669.3860000000004</v>
      </c>
      <c r="AC750" s="35">
        <v>0</v>
      </c>
      <c r="AD750" s="35">
        <v>0</v>
      </c>
      <c r="AE750" s="35">
        <v>8693.0120000000006</v>
      </c>
      <c r="AF750" s="35">
        <v>8693.0120000000006</v>
      </c>
      <c r="AG750" s="35">
        <v>0</v>
      </c>
      <c r="AH750" s="35">
        <v>0</v>
      </c>
      <c r="AI750" s="35">
        <v>-137693</v>
      </c>
      <c r="AJ750" s="35">
        <v>-137693</v>
      </c>
      <c r="AK750" s="35">
        <v>8693.0120000000006</v>
      </c>
      <c r="AL750" s="35">
        <v>8693.0120000000006</v>
      </c>
      <c r="AM750" s="35">
        <v>8693.0120000000006</v>
      </c>
      <c r="AN750" s="35">
        <v>8693.0120000000006</v>
      </c>
      <c r="AO750" s="35">
        <v>8693.0120000000006</v>
      </c>
      <c r="AP750" s="35">
        <v>8693.0120000000006</v>
      </c>
      <c r="AQ750" s="35">
        <v>8693.0120000000006</v>
      </c>
      <c r="AR750" s="35">
        <v>8693.0120000000006</v>
      </c>
      <c r="AS750" s="35">
        <v>8693.0120000000006</v>
      </c>
      <c r="AT750" s="35">
        <v>8693.0120000000006</v>
      </c>
      <c r="AU750" s="35">
        <v>5669.3860000000004</v>
      </c>
      <c r="AV750" s="35">
        <v>5669.3860000000004</v>
      </c>
      <c r="AW750" s="35">
        <v>5669.3860000000004</v>
      </c>
      <c r="AX750" s="35">
        <v>5669.3860000000004</v>
      </c>
      <c r="AY750" s="35">
        <v>5669.3860000000004</v>
      </c>
      <c r="AZ750" s="35">
        <v>5669.3860000000004</v>
      </c>
      <c r="BA750" s="35">
        <v>5669.3860000000004</v>
      </c>
      <c r="BB750" s="35">
        <v>5669.3860000000004</v>
      </c>
      <c r="BC750" s="35">
        <v>5669.3860000000004</v>
      </c>
      <c r="BD750" s="35">
        <v>5669.3860000000004</v>
      </c>
    </row>
    <row r="751" spans="1:56" x14ac:dyDescent="0.25">
      <c r="A751" s="35" t="s">
        <v>396</v>
      </c>
      <c r="B751" s="35">
        <v>14119</v>
      </c>
      <c r="C751" s="35">
        <v>0</v>
      </c>
      <c r="D751" s="35">
        <v>0</v>
      </c>
      <c r="E751" s="35">
        <v>0</v>
      </c>
      <c r="F751" s="35">
        <v>0</v>
      </c>
      <c r="G751" s="35">
        <v>0</v>
      </c>
      <c r="H751" s="35">
        <v>0</v>
      </c>
      <c r="I751" s="35">
        <v>0</v>
      </c>
      <c r="J751" s="35">
        <v>0</v>
      </c>
      <c r="K751" s="35">
        <v>0</v>
      </c>
      <c r="L751" s="35">
        <v>0</v>
      </c>
      <c r="M751" s="35" t="s">
        <v>829</v>
      </c>
      <c r="N751" s="35" t="s">
        <v>830</v>
      </c>
      <c r="O751" s="35" t="s">
        <v>2</v>
      </c>
      <c r="P751" s="35">
        <v>14119</v>
      </c>
      <c r="Q751" s="35">
        <v>800000</v>
      </c>
      <c r="R751" s="35">
        <v>28133.48</v>
      </c>
      <c r="S751" s="35">
        <v>7957359</v>
      </c>
      <c r="T751" s="35">
        <v>5578103</v>
      </c>
      <c r="U751" s="35">
        <v>2379256</v>
      </c>
      <c r="V751" s="35">
        <v>0.29900100000000002</v>
      </c>
      <c r="W751" s="35">
        <v>5297357</v>
      </c>
      <c r="X751" s="35">
        <v>2892391</v>
      </c>
      <c r="Y751" s="35">
        <v>2404966</v>
      </c>
      <c r="Z751" s="35">
        <v>0.45399400000000001</v>
      </c>
      <c r="AA751" s="35">
        <v>183436.1</v>
      </c>
      <c r="AB751" s="35">
        <v>95155.88</v>
      </c>
      <c r="AC751" s="35">
        <v>88280.26</v>
      </c>
      <c r="AD751" s="35">
        <v>0.48125899999999999</v>
      </c>
      <c r="AE751" s="35">
        <v>455676.6</v>
      </c>
      <c r="AF751" s="35">
        <v>228032.5</v>
      </c>
      <c r="AG751" s="35">
        <v>227644.1</v>
      </c>
      <c r="AH751" s="35">
        <v>0.49957400000000002</v>
      </c>
      <c r="AI751" s="35">
        <v>2267273</v>
      </c>
      <c r="AJ751" s="35">
        <v>89950.58</v>
      </c>
      <c r="AK751" s="35">
        <v>455676.6</v>
      </c>
      <c r="AL751" s="35">
        <v>455676.6</v>
      </c>
      <c r="AM751" s="35">
        <v>455676.6</v>
      </c>
      <c r="AN751" s="35">
        <v>455676.6</v>
      </c>
      <c r="AO751" s="35">
        <v>455676.6</v>
      </c>
      <c r="AP751" s="35">
        <v>455676.6</v>
      </c>
      <c r="AQ751" s="35">
        <v>455676.6</v>
      </c>
      <c r="AR751" s="35">
        <v>455676.6</v>
      </c>
      <c r="AS751" s="35">
        <v>455676.6</v>
      </c>
      <c r="AT751" s="35">
        <v>455676.6</v>
      </c>
      <c r="AU751" s="35">
        <v>183436.1</v>
      </c>
      <c r="AV751" s="35">
        <v>183436.1</v>
      </c>
      <c r="AW751" s="35">
        <v>183436.1</v>
      </c>
      <c r="AX751" s="35">
        <v>183436.1</v>
      </c>
      <c r="AY751" s="35">
        <v>183436.1</v>
      </c>
      <c r="AZ751" s="35">
        <v>183436.1</v>
      </c>
      <c r="BA751" s="35">
        <v>183436.1</v>
      </c>
      <c r="BB751" s="35">
        <v>183436.1</v>
      </c>
      <c r="BC751" s="35">
        <v>183436.1</v>
      </c>
      <c r="BD751" s="35">
        <v>183436.1</v>
      </c>
    </row>
    <row r="752" spans="1:56" x14ac:dyDescent="0.25">
      <c r="A752" s="35" t="s">
        <v>510</v>
      </c>
      <c r="B752" s="35">
        <v>14120</v>
      </c>
      <c r="C752" s="35">
        <v>0</v>
      </c>
      <c r="D752" s="35">
        <v>0</v>
      </c>
      <c r="E752" s="35">
        <v>0</v>
      </c>
      <c r="F752" s="35">
        <v>0</v>
      </c>
      <c r="G752" s="35">
        <v>0</v>
      </c>
      <c r="H752" s="35">
        <v>0</v>
      </c>
      <c r="I752" s="35">
        <v>0</v>
      </c>
      <c r="J752" s="35">
        <v>0</v>
      </c>
      <c r="K752" s="35">
        <v>0</v>
      </c>
      <c r="L752" s="35">
        <v>0</v>
      </c>
      <c r="M752" s="35" t="s">
        <v>829</v>
      </c>
      <c r="N752" s="35" t="s">
        <v>830</v>
      </c>
      <c r="O752" s="35" t="s">
        <v>2</v>
      </c>
      <c r="P752" s="35">
        <v>14120</v>
      </c>
      <c r="Q752" s="35">
        <v>800000</v>
      </c>
      <c r="R752" s="35">
        <v>35635.74</v>
      </c>
      <c r="S752" s="35">
        <v>3313149</v>
      </c>
      <c r="T752" s="35">
        <v>1952267</v>
      </c>
      <c r="U752" s="35">
        <v>1360882</v>
      </c>
      <c r="V752" s="35">
        <v>0.41075200000000001</v>
      </c>
      <c r="W752" s="35">
        <v>3423088</v>
      </c>
      <c r="X752" s="35">
        <v>1307292</v>
      </c>
      <c r="Y752" s="35">
        <v>2115796</v>
      </c>
      <c r="Z752" s="35">
        <v>0.61809599999999998</v>
      </c>
      <c r="AA752" s="35">
        <v>288001.3</v>
      </c>
      <c r="AB752" s="35">
        <v>228548.6</v>
      </c>
      <c r="AC752" s="35">
        <v>59452.63</v>
      </c>
      <c r="AD752" s="35">
        <v>0.206432</v>
      </c>
      <c r="AE752" s="35">
        <v>142417.4</v>
      </c>
      <c r="AF752" s="35">
        <v>49459.13</v>
      </c>
      <c r="AG752" s="35">
        <v>92958.29</v>
      </c>
      <c r="AH752" s="35">
        <v>0.65271699999999999</v>
      </c>
      <c r="AI752" s="35">
        <v>1752823</v>
      </c>
      <c r="AJ752" s="35">
        <v>-270014</v>
      </c>
      <c r="AK752" s="35">
        <v>142417.4</v>
      </c>
      <c r="AL752" s="35">
        <v>142417.4</v>
      </c>
      <c r="AM752" s="35">
        <v>142417.4</v>
      </c>
      <c r="AN752" s="35">
        <v>142417.4</v>
      </c>
      <c r="AO752" s="35">
        <v>142417.4</v>
      </c>
      <c r="AP752" s="35">
        <v>142417.4</v>
      </c>
      <c r="AQ752" s="35">
        <v>142417.4</v>
      </c>
      <c r="AR752" s="35">
        <v>142417.4</v>
      </c>
      <c r="AS752" s="35">
        <v>142417.4</v>
      </c>
      <c r="AT752" s="35">
        <v>142417.4</v>
      </c>
      <c r="AU752" s="35">
        <v>288001.3</v>
      </c>
      <c r="AV752" s="35">
        <v>288001.3</v>
      </c>
      <c r="AW752" s="35">
        <v>288001.3</v>
      </c>
      <c r="AX752" s="35">
        <v>288001.3</v>
      </c>
      <c r="AY752" s="35">
        <v>288001.3</v>
      </c>
      <c r="AZ752" s="35">
        <v>288001.3</v>
      </c>
      <c r="BA752" s="35">
        <v>288001.3</v>
      </c>
      <c r="BB752" s="35">
        <v>288001.3</v>
      </c>
      <c r="BC752" s="35">
        <v>288001.3</v>
      </c>
      <c r="BD752" s="35">
        <v>288001.3</v>
      </c>
    </row>
    <row r="753" spans="1:56" x14ac:dyDescent="0.25">
      <c r="A753" s="35" t="s">
        <v>805</v>
      </c>
      <c r="B753" s="35">
        <v>14122</v>
      </c>
      <c r="C753" s="35">
        <v>0</v>
      </c>
      <c r="D753" s="35">
        <v>0</v>
      </c>
      <c r="E753" s="35">
        <v>0</v>
      </c>
      <c r="F753" s="35">
        <v>0</v>
      </c>
      <c r="G753" s="35">
        <v>0</v>
      </c>
      <c r="H753" s="35">
        <v>0</v>
      </c>
      <c r="I753" s="35">
        <v>0</v>
      </c>
      <c r="J753" s="35">
        <v>0</v>
      </c>
      <c r="K753" s="35">
        <v>0</v>
      </c>
      <c r="L753" s="35">
        <v>0</v>
      </c>
      <c r="M753" s="35" t="s">
        <v>829</v>
      </c>
      <c r="N753" s="35" t="s">
        <v>830</v>
      </c>
      <c r="O753" s="35" t="s">
        <v>2</v>
      </c>
      <c r="P753" s="35">
        <v>14122</v>
      </c>
      <c r="Q753" s="35">
        <v>800000</v>
      </c>
      <c r="R753" s="35">
        <v>48764.69</v>
      </c>
      <c r="S753" s="35">
        <v>2224333</v>
      </c>
      <c r="T753" s="35">
        <v>851374.8</v>
      </c>
      <c r="U753" s="35">
        <v>1372959</v>
      </c>
      <c r="V753" s="35">
        <v>0.61724500000000004</v>
      </c>
      <c r="W753" s="35">
        <v>1185166</v>
      </c>
      <c r="X753" s="35">
        <v>413051.9</v>
      </c>
      <c r="Y753" s="35">
        <v>772114.1</v>
      </c>
      <c r="Z753" s="35">
        <v>0.65148200000000001</v>
      </c>
      <c r="AA753" s="35">
        <v>1634.693</v>
      </c>
      <c r="AB753" s="35">
        <v>1634.693</v>
      </c>
      <c r="AC753" s="35">
        <v>0</v>
      </c>
      <c r="AD753" s="35">
        <v>0</v>
      </c>
      <c r="AE753" s="35">
        <v>29.898340000000001</v>
      </c>
      <c r="AF753" s="35">
        <v>29.898340000000001</v>
      </c>
      <c r="AG753" s="35">
        <v>0</v>
      </c>
      <c r="AH753" s="35">
        <v>0</v>
      </c>
      <c r="AI753" s="35">
        <v>273281.40000000002</v>
      </c>
      <c r="AJ753" s="35">
        <v>-498833</v>
      </c>
      <c r="AK753" s="35">
        <v>29.898340000000001</v>
      </c>
      <c r="AL753" s="35">
        <v>29.898340000000001</v>
      </c>
      <c r="AM753" s="35">
        <v>29.898340000000001</v>
      </c>
      <c r="AN753" s="35">
        <v>29.898340000000001</v>
      </c>
      <c r="AO753" s="35">
        <v>29.898340000000001</v>
      </c>
      <c r="AP753" s="35">
        <v>29.898340000000001</v>
      </c>
      <c r="AQ753" s="35">
        <v>29.898340000000001</v>
      </c>
      <c r="AR753" s="35">
        <v>29.898340000000001</v>
      </c>
      <c r="AS753" s="35">
        <v>29.898340000000001</v>
      </c>
      <c r="AT753" s="35">
        <v>29.898340000000001</v>
      </c>
      <c r="AU753" s="35">
        <v>1634.693</v>
      </c>
      <c r="AV753" s="35">
        <v>1634.693</v>
      </c>
      <c r="AW753" s="35">
        <v>1634.693</v>
      </c>
      <c r="AX753" s="35">
        <v>1634.693</v>
      </c>
      <c r="AY753" s="35">
        <v>1634.693</v>
      </c>
      <c r="AZ753" s="35">
        <v>1634.693</v>
      </c>
      <c r="BA753" s="35">
        <v>1634.693</v>
      </c>
      <c r="BB753" s="35">
        <v>1634.693</v>
      </c>
      <c r="BC753" s="35">
        <v>1634.693</v>
      </c>
      <c r="BD753" s="35">
        <v>1634.693</v>
      </c>
    </row>
    <row r="754" spans="1:56" x14ac:dyDescent="0.25">
      <c r="A754" s="35" t="s">
        <v>901</v>
      </c>
      <c r="B754" s="35">
        <v>14124</v>
      </c>
      <c r="C754" s="35">
        <v>0</v>
      </c>
      <c r="D754" s="35">
        <v>0</v>
      </c>
      <c r="E754" s="35">
        <v>0</v>
      </c>
      <c r="F754" s="35">
        <v>0</v>
      </c>
      <c r="G754" s="35">
        <v>0</v>
      </c>
      <c r="H754" s="35">
        <v>0</v>
      </c>
      <c r="I754" s="35">
        <v>0</v>
      </c>
      <c r="J754" s="35">
        <v>0</v>
      </c>
      <c r="K754" s="35">
        <v>0</v>
      </c>
      <c r="L754" s="35">
        <v>0</v>
      </c>
      <c r="M754" s="35" t="s">
        <v>829</v>
      </c>
      <c r="N754" s="35" t="s">
        <v>830</v>
      </c>
      <c r="O754" s="35" t="s">
        <v>2</v>
      </c>
      <c r="P754" s="35">
        <v>14124</v>
      </c>
      <c r="Q754" s="35">
        <v>800000</v>
      </c>
      <c r="R754" s="35">
        <v>39386.870000000003</v>
      </c>
      <c r="S754" s="35">
        <v>27880.48</v>
      </c>
      <c r="T754" s="35">
        <v>27880.48</v>
      </c>
      <c r="U754" s="35">
        <v>0</v>
      </c>
      <c r="V754" s="35">
        <v>0</v>
      </c>
      <c r="W754" s="35">
        <v>8027.8149999999996</v>
      </c>
      <c r="X754" s="35">
        <v>8027.8149999999996</v>
      </c>
      <c r="Y754" s="35">
        <v>0</v>
      </c>
      <c r="Z754" s="35">
        <v>0</v>
      </c>
      <c r="AA754" s="35">
        <v>0</v>
      </c>
      <c r="AB754" s="35">
        <v>0</v>
      </c>
      <c r="AC754" s="35">
        <v>0</v>
      </c>
      <c r="AD754" s="35">
        <v>0</v>
      </c>
      <c r="AE754" s="35">
        <v>0</v>
      </c>
      <c r="AF754" s="35">
        <v>0</v>
      </c>
      <c r="AG754" s="35">
        <v>0</v>
      </c>
      <c r="AH754" s="35">
        <v>0</v>
      </c>
      <c r="AI754" s="35">
        <v>-397930</v>
      </c>
      <c r="AJ754" s="35">
        <v>-397930</v>
      </c>
      <c r="AK754" s="35">
        <v>0</v>
      </c>
      <c r="AL754" s="35">
        <v>0</v>
      </c>
      <c r="AM754" s="35">
        <v>0</v>
      </c>
      <c r="AN754" s="35">
        <v>0</v>
      </c>
      <c r="AO754" s="35">
        <v>0</v>
      </c>
      <c r="AP754" s="35">
        <v>0</v>
      </c>
      <c r="AQ754" s="35">
        <v>0</v>
      </c>
      <c r="AR754" s="35">
        <v>0</v>
      </c>
      <c r="AS754" s="35">
        <v>0</v>
      </c>
      <c r="AT754" s="35">
        <v>0</v>
      </c>
      <c r="AU754" s="35">
        <v>0</v>
      </c>
      <c r="AV754" s="35">
        <v>0</v>
      </c>
      <c r="AW754" s="35">
        <v>0</v>
      </c>
      <c r="AX754" s="35">
        <v>0</v>
      </c>
      <c r="AY754" s="35">
        <v>0</v>
      </c>
      <c r="AZ754" s="35">
        <v>0</v>
      </c>
      <c r="BA754" s="35">
        <v>0</v>
      </c>
      <c r="BB754" s="35">
        <v>0</v>
      </c>
      <c r="BC754" s="35">
        <v>0</v>
      </c>
      <c r="BD754" s="35">
        <v>0</v>
      </c>
    </row>
    <row r="755" spans="1:56" x14ac:dyDescent="0.25">
      <c r="A755" s="35" t="s">
        <v>902</v>
      </c>
      <c r="B755" s="35">
        <v>14196</v>
      </c>
      <c r="C755" s="35">
        <v>0</v>
      </c>
      <c r="D755" s="35">
        <v>0</v>
      </c>
      <c r="E755" s="35">
        <v>0</v>
      </c>
      <c r="F755" s="35">
        <v>0</v>
      </c>
      <c r="G755" s="35">
        <v>0</v>
      </c>
      <c r="H755" s="35">
        <v>0</v>
      </c>
      <c r="I755" s="35">
        <v>0</v>
      </c>
      <c r="J755" s="35">
        <v>0</v>
      </c>
      <c r="K755" s="35">
        <v>0</v>
      </c>
      <c r="L755" s="35">
        <v>0</v>
      </c>
      <c r="M755" s="35" t="s">
        <v>829</v>
      </c>
      <c r="N755" s="35" t="s">
        <v>830</v>
      </c>
      <c r="O755" s="35" t="s">
        <v>2</v>
      </c>
      <c r="P755" s="35">
        <v>14196</v>
      </c>
      <c r="Q755" s="35">
        <v>800000</v>
      </c>
      <c r="R755" s="35">
        <v>28133.48</v>
      </c>
      <c r="S755" s="35">
        <v>1253.289</v>
      </c>
      <c r="T755" s="35">
        <v>1253.289</v>
      </c>
      <c r="U755" s="35">
        <v>0</v>
      </c>
      <c r="V755" s="35">
        <v>0</v>
      </c>
      <c r="W755" s="35">
        <v>15868.21</v>
      </c>
      <c r="X755" s="35">
        <v>15868.21</v>
      </c>
      <c r="Y755" s="35">
        <v>0</v>
      </c>
      <c r="Z755" s="35">
        <v>0</v>
      </c>
      <c r="AA755" s="35">
        <v>0</v>
      </c>
      <c r="AB755" s="35">
        <v>0</v>
      </c>
      <c r="AC755" s="35">
        <v>0</v>
      </c>
      <c r="AD755" s="35">
        <v>0</v>
      </c>
      <c r="AE755" s="35">
        <v>0</v>
      </c>
      <c r="AF755" s="35">
        <v>0</v>
      </c>
      <c r="AG755" s="35">
        <v>0</v>
      </c>
      <c r="AH755" s="35">
        <v>0</v>
      </c>
      <c r="AI755" s="35">
        <v>-137693</v>
      </c>
      <c r="AJ755" s="35">
        <v>-137693</v>
      </c>
      <c r="AK755" s="35">
        <v>0</v>
      </c>
      <c r="AL755" s="35">
        <v>0</v>
      </c>
      <c r="AM755" s="35">
        <v>0</v>
      </c>
      <c r="AN755" s="35">
        <v>0</v>
      </c>
      <c r="AO755" s="35">
        <v>0</v>
      </c>
      <c r="AP755" s="35">
        <v>0</v>
      </c>
      <c r="AQ755" s="35">
        <v>0</v>
      </c>
      <c r="AR755" s="35">
        <v>0</v>
      </c>
      <c r="AS755" s="35">
        <v>0</v>
      </c>
      <c r="AT755" s="35">
        <v>0</v>
      </c>
      <c r="AU755" s="35">
        <v>0</v>
      </c>
      <c r="AV755" s="35">
        <v>0</v>
      </c>
      <c r="AW755" s="35">
        <v>0</v>
      </c>
      <c r="AX755" s="35">
        <v>0</v>
      </c>
      <c r="AY755" s="35">
        <v>0</v>
      </c>
      <c r="AZ755" s="35">
        <v>0</v>
      </c>
      <c r="BA755" s="35">
        <v>0</v>
      </c>
      <c r="BB755" s="35">
        <v>0</v>
      </c>
      <c r="BC755" s="35">
        <v>0</v>
      </c>
      <c r="BD755" s="35">
        <v>0</v>
      </c>
    </row>
    <row r="756" spans="1:56" x14ac:dyDescent="0.25">
      <c r="A756" s="35" t="s">
        <v>808</v>
      </c>
      <c r="B756" s="35">
        <v>14197</v>
      </c>
      <c r="C756" s="35">
        <v>0</v>
      </c>
      <c r="D756" s="35">
        <v>0</v>
      </c>
      <c r="E756" s="35">
        <v>0</v>
      </c>
      <c r="F756" s="35">
        <v>0</v>
      </c>
      <c r="G756" s="35">
        <v>0</v>
      </c>
      <c r="H756" s="35">
        <v>0</v>
      </c>
      <c r="I756" s="35">
        <v>0</v>
      </c>
      <c r="J756" s="35">
        <v>0</v>
      </c>
      <c r="K756" s="35">
        <v>0</v>
      </c>
      <c r="L756" s="35">
        <v>0</v>
      </c>
      <c r="M756" s="35" t="s">
        <v>829</v>
      </c>
      <c r="N756" s="35" t="s">
        <v>830</v>
      </c>
      <c r="O756" s="35" t="s">
        <v>2</v>
      </c>
      <c r="P756" s="35">
        <v>14197</v>
      </c>
      <c r="Q756" s="35">
        <v>800000</v>
      </c>
      <c r="R756" s="35">
        <v>28133.48</v>
      </c>
      <c r="S756" s="35">
        <v>211010.8</v>
      </c>
      <c r="T756" s="35">
        <v>211010.8</v>
      </c>
      <c r="U756" s="35">
        <v>0</v>
      </c>
      <c r="V756" s="35">
        <v>0</v>
      </c>
      <c r="W756" s="35">
        <v>257710.8</v>
      </c>
      <c r="X756" s="35">
        <v>257710.8</v>
      </c>
      <c r="Y756" s="35">
        <v>0</v>
      </c>
      <c r="Z756" s="35">
        <v>0</v>
      </c>
      <c r="AA756" s="35">
        <v>3122.2809999999999</v>
      </c>
      <c r="AB756" s="35">
        <v>3122.2809999999999</v>
      </c>
      <c r="AC756" s="35">
        <v>0</v>
      </c>
      <c r="AD756" s="35">
        <v>0</v>
      </c>
      <c r="AE756" s="35">
        <v>60.720320000000001</v>
      </c>
      <c r="AF756" s="35">
        <v>60.720320000000001</v>
      </c>
      <c r="AG756" s="35">
        <v>0</v>
      </c>
      <c r="AH756" s="35">
        <v>0</v>
      </c>
      <c r="AI756" s="35">
        <v>-137693</v>
      </c>
      <c r="AJ756" s="35">
        <v>-137693</v>
      </c>
      <c r="AK756" s="35">
        <v>60.720320000000001</v>
      </c>
      <c r="AL756" s="35">
        <v>60.720320000000001</v>
      </c>
      <c r="AM756" s="35">
        <v>60.720320000000001</v>
      </c>
      <c r="AN756" s="35">
        <v>60.720320000000001</v>
      </c>
      <c r="AO756" s="35">
        <v>60.720320000000001</v>
      </c>
      <c r="AP756" s="35">
        <v>60.720320000000001</v>
      </c>
      <c r="AQ756" s="35">
        <v>60.720320000000001</v>
      </c>
      <c r="AR756" s="35">
        <v>60.720320000000001</v>
      </c>
      <c r="AS756" s="35">
        <v>60.720320000000001</v>
      </c>
      <c r="AT756" s="35">
        <v>60.720320000000001</v>
      </c>
      <c r="AU756" s="35">
        <v>3122.2809999999999</v>
      </c>
      <c r="AV756" s="35">
        <v>3122.2809999999999</v>
      </c>
      <c r="AW756" s="35">
        <v>3122.2809999999999</v>
      </c>
      <c r="AX756" s="35">
        <v>3122.2809999999999</v>
      </c>
      <c r="AY756" s="35">
        <v>3122.2809999999999</v>
      </c>
      <c r="AZ756" s="35">
        <v>3122.2809999999999</v>
      </c>
      <c r="BA756" s="35">
        <v>3122.2809999999999</v>
      </c>
      <c r="BB756" s="35">
        <v>3122.2809999999999</v>
      </c>
      <c r="BC756" s="35">
        <v>3122.2809999999999</v>
      </c>
      <c r="BD756" s="35">
        <v>3122.2809999999999</v>
      </c>
    </row>
    <row r="757" spans="1:56" x14ac:dyDescent="0.25">
      <c r="A757" s="35" t="s">
        <v>809</v>
      </c>
      <c r="B757" s="35">
        <v>14198</v>
      </c>
      <c r="C757" s="35">
        <v>0</v>
      </c>
      <c r="D757" s="35">
        <v>0</v>
      </c>
      <c r="E757" s="35">
        <v>0</v>
      </c>
      <c r="F757" s="35">
        <v>0</v>
      </c>
      <c r="G757" s="35">
        <v>0</v>
      </c>
      <c r="H757" s="35">
        <v>0</v>
      </c>
      <c r="I757" s="35">
        <v>0</v>
      </c>
      <c r="J757" s="35">
        <v>0</v>
      </c>
      <c r="K757" s="35">
        <v>0</v>
      </c>
      <c r="L757" s="35">
        <v>0</v>
      </c>
      <c r="M757" s="35" t="s">
        <v>829</v>
      </c>
      <c r="N757" s="35" t="s">
        <v>830</v>
      </c>
      <c r="O757" s="35" t="s">
        <v>2</v>
      </c>
      <c r="P757" s="35">
        <v>14198</v>
      </c>
      <c r="Q757" s="35">
        <v>800000</v>
      </c>
      <c r="R757" s="35">
        <v>28133.48</v>
      </c>
      <c r="S757" s="35">
        <v>1343113</v>
      </c>
      <c r="T757" s="35">
        <v>1343113</v>
      </c>
      <c r="U757" s="35">
        <v>0</v>
      </c>
      <c r="V757" s="35">
        <v>0</v>
      </c>
      <c r="W757" s="35">
        <v>5514253</v>
      </c>
      <c r="X757" s="35">
        <v>5514253</v>
      </c>
      <c r="Y757" s="35">
        <v>0</v>
      </c>
      <c r="Z757" s="35">
        <v>0</v>
      </c>
      <c r="AA757" s="35">
        <v>67394.91</v>
      </c>
      <c r="AB757" s="35">
        <v>67394.91</v>
      </c>
      <c r="AC757" s="35">
        <v>0</v>
      </c>
      <c r="AD757" s="35">
        <v>0</v>
      </c>
      <c r="AE757" s="35">
        <v>35157.33</v>
      </c>
      <c r="AF757" s="35">
        <v>35157.33</v>
      </c>
      <c r="AG757" s="35">
        <v>0</v>
      </c>
      <c r="AH757" s="35">
        <v>0</v>
      </c>
      <c r="AI757" s="35">
        <v>-137770</v>
      </c>
      <c r="AJ757" s="35">
        <v>-137770</v>
      </c>
      <c r="AK757" s="35">
        <v>35157.33</v>
      </c>
      <c r="AL757" s="35">
        <v>35157.33</v>
      </c>
      <c r="AM757" s="35">
        <v>35157.33</v>
      </c>
      <c r="AN757" s="35">
        <v>35157.33</v>
      </c>
      <c r="AO757" s="35">
        <v>35157.33</v>
      </c>
      <c r="AP757" s="35">
        <v>35157.33</v>
      </c>
      <c r="AQ757" s="35">
        <v>35157.33</v>
      </c>
      <c r="AR757" s="35">
        <v>35157.33</v>
      </c>
      <c r="AS757" s="35">
        <v>35157.33</v>
      </c>
      <c r="AT757" s="35">
        <v>35157.33</v>
      </c>
      <c r="AU757" s="35">
        <v>67394.91</v>
      </c>
      <c r="AV757" s="35">
        <v>67394.91</v>
      </c>
      <c r="AW757" s="35">
        <v>67394.91</v>
      </c>
      <c r="AX757" s="35">
        <v>67394.91</v>
      </c>
      <c r="AY757" s="35">
        <v>67394.91</v>
      </c>
      <c r="AZ757" s="35">
        <v>67394.91</v>
      </c>
      <c r="BA757" s="35">
        <v>67394.91</v>
      </c>
      <c r="BB757" s="35">
        <v>67394.91</v>
      </c>
      <c r="BC757" s="35">
        <v>67394.91</v>
      </c>
      <c r="BD757" s="35">
        <v>67394.91</v>
      </c>
    </row>
    <row r="758" spans="1:56" x14ac:dyDescent="0.25">
      <c r="A758" s="35" t="s">
        <v>810</v>
      </c>
      <c r="B758" s="35">
        <v>14199</v>
      </c>
      <c r="C758" s="35">
        <v>0</v>
      </c>
      <c r="D758" s="35">
        <v>0</v>
      </c>
      <c r="E758" s="35">
        <v>0</v>
      </c>
      <c r="F758" s="35">
        <v>0</v>
      </c>
      <c r="G758" s="35">
        <v>0</v>
      </c>
      <c r="H758" s="35">
        <v>0</v>
      </c>
      <c r="I758" s="35">
        <v>0</v>
      </c>
      <c r="J758" s="35">
        <v>0</v>
      </c>
      <c r="K758" s="35">
        <v>0</v>
      </c>
      <c r="L758" s="35">
        <v>0</v>
      </c>
      <c r="M758" s="35" t="s">
        <v>829</v>
      </c>
      <c r="N758" s="35" t="s">
        <v>830</v>
      </c>
      <c r="O758" s="35" t="s">
        <v>2</v>
      </c>
      <c r="P758" s="35">
        <v>14199</v>
      </c>
      <c r="Q758" s="35">
        <v>800000</v>
      </c>
      <c r="R758" s="35">
        <v>28133.48</v>
      </c>
      <c r="S758" s="35">
        <v>215117.2</v>
      </c>
      <c r="T758" s="35">
        <v>214888.3</v>
      </c>
      <c r="U758" s="35">
        <v>228.94739999999999</v>
      </c>
      <c r="V758" s="35">
        <v>1.0640000000000001E-3</v>
      </c>
      <c r="W758" s="35">
        <v>2373268</v>
      </c>
      <c r="X758" s="35">
        <v>2221661</v>
      </c>
      <c r="Y758" s="35">
        <v>151607.1</v>
      </c>
      <c r="Z758" s="35">
        <v>6.3880999999999993E-2</v>
      </c>
      <c r="AA758" s="35">
        <v>84810.39</v>
      </c>
      <c r="AB758" s="35">
        <v>84810.39</v>
      </c>
      <c r="AC758" s="35">
        <v>0</v>
      </c>
      <c r="AD758" s="35">
        <v>0</v>
      </c>
      <c r="AE758" s="35">
        <v>828382.3</v>
      </c>
      <c r="AF758" s="35">
        <v>828382.3</v>
      </c>
      <c r="AG758" s="35">
        <v>0</v>
      </c>
      <c r="AH758" s="35">
        <v>0</v>
      </c>
      <c r="AI758" s="35">
        <v>13913.64</v>
      </c>
      <c r="AJ758" s="35">
        <v>-137693</v>
      </c>
      <c r="AK758" s="35">
        <v>828382.3</v>
      </c>
      <c r="AL758" s="35">
        <v>828382.3</v>
      </c>
      <c r="AM758" s="35">
        <v>828382.3</v>
      </c>
      <c r="AN758" s="35">
        <v>828382.3</v>
      </c>
      <c r="AO758" s="35">
        <v>828382.3</v>
      </c>
      <c r="AP758" s="35">
        <v>828382.3</v>
      </c>
      <c r="AQ758" s="35">
        <v>828382.3</v>
      </c>
      <c r="AR758" s="35">
        <v>828382.3</v>
      </c>
      <c r="AS758" s="35">
        <v>828382.3</v>
      </c>
      <c r="AT758" s="35">
        <v>828382.3</v>
      </c>
      <c r="AU758" s="35">
        <v>84810.39</v>
      </c>
      <c r="AV758" s="35">
        <v>84810.39</v>
      </c>
      <c r="AW758" s="35">
        <v>84810.39</v>
      </c>
      <c r="AX758" s="35">
        <v>84810.39</v>
      </c>
      <c r="AY758" s="35">
        <v>84810.39</v>
      </c>
      <c r="AZ758" s="35">
        <v>84810.39</v>
      </c>
      <c r="BA758" s="35">
        <v>84810.39</v>
      </c>
      <c r="BB758" s="35">
        <v>84810.39</v>
      </c>
      <c r="BC758" s="35">
        <v>84810.39</v>
      </c>
      <c r="BD758" s="35">
        <v>84810.39</v>
      </c>
    </row>
    <row r="759" spans="1:56" x14ac:dyDescent="0.25">
      <c r="A759" s="35" t="s">
        <v>903</v>
      </c>
      <c r="B759" s="35">
        <v>14200</v>
      </c>
      <c r="C759" s="35">
        <v>0</v>
      </c>
      <c r="D759" s="35">
        <v>0</v>
      </c>
      <c r="E759" s="35">
        <v>0</v>
      </c>
      <c r="F759" s="35">
        <v>0</v>
      </c>
      <c r="G759" s="35">
        <v>0</v>
      </c>
      <c r="H759" s="35">
        <v>0</v>
      </c>
      <c r="I759" s="35">
        <v>0</v>
      </c>
      <c r="J759" s="35">
        <v>0</v>
      </c>
      <c r="K759" s="35">
        <v>0</v>
      </c>
      <c r="L759" s="35">
        <v>0</v>
      </c>
      <c r="M759" s="35" t="s">
        <v>829</v>
      </c>
      <c r="N759" s="35" t="s">
        <v>830</v>
      </c>
      <c r="O759" s="35" t="s">
        <v>2</v>
      </c>
      <c r="P759" s="35">
        <v>14200</v>
      </c>
      <c r="Q759" s="35">
        <v>800000</v>
      </c>
      <c r="R759" s="35">
        <v>28133.48</v>
      </c>
      <c r="S759" s="35">
        <v>4023.6840000000002</v>
      </c>
      <c r="T759" s="35">
        <v>4023.6840000000002</v>
      </c>
      <c r="U759" s="35">
        <v>0</v>
      </c>
      <c r="V759" s="35">
        <v>0</v>
      </c>
      <c r="W759" s="35">
        <v>74.056269999999998</v>
      </c>
      <c r="X759" s="35">
        <v>74.056269999999998</v>
      </c>
      <c r="Y759" s="35">
        <v>0</v>
      </c>
      <c r="Z759" s="35">
        <v>0</v>
      </c>
      <c r="AA759" s="35">
        <v>0</v>
      </c>
      <c r="AB759" s="35">
        <v>0</v>
      </c>
      <c r="AC759" s="35">
        <v>0</v>
      </c>
      <c r="AD759" s="35">
        <v>0</v>
      </c>
      <c r="AE759" s="35">
        <v>0</v>
      </c>
      <c r="AF759" s="35">
        <v>0</v>
      </c>
      <c r="AG759" s="35">
        <v>0</v>
      </c>
      <c r="AH759" s="35">
        <v>0</v>
      </c>
      <c r="AI759" s="35">
        <v>-137693</v>
      </c>
      <c r="AJ759" s="35">
        <v>-137693</v>
      </c>
      <c r="AK759" s="35">
        <v>0</v>
      </c>
      <c r="AL759" s="35">
        <v>0</v>
      </c>
      <c r="AM759" s="35">
        <v>0</v>
      </c>
      <c r="AN759" s="35">
        <v>0</v>
      </c>
      <c r="AO759" s="35">
        <v>0</v>
      </c>
      <c r="AP759" s="35">
        <v>0</v>
      </c>
      <c r="AQ759" s="35">
        <v>0</v>
      </c>
      <c r="AR759" s="35">
        <v>0</v>
      </c>
      <c r="AS759" s="35">
        <v>0</v>
      </c>
      <c r="AT759" s="35">
        <v>0</v>
      </c>
      <c r="AU759" s="35">
        <v>0</v>
      </c>
      <c r="AV759" s="35">
        <v>0</v>
      </c>
      <c r="AW759" s="35">
        <v>0</v>
      </c>
      <c r="AX759" s="35">
        <v>0</v>
      </c>
      <c r="AY759" s="35">
        <v>0</v>
      </c>
      <c r="AZ759" s="35">
        <v>0</v>
      </c>
      <c r="BA759" s="35">
        <v>0</v>
      </c>
      <c r="BB759" s="35">
        <v>0</v>
      </c>
      <c r="BC759" s="35">
        <v>0</v>
      </c>
      <c r="BD759" s="35">
        <v>0</v>
      </c>
    </row>
    <row r="760" spans="1:56" x14ac:dyDescent="0.25">
      <c r="A760" s="35" t="s">
        <v>904</v>
      </c>
      <c r="B760" s="35">
        <v>14202</v>
      </c>
      <c r="C760" s="35">
        <v>0</v>
      </c>
      <c r="D760" s="35">
        <v>0</v>
      </c>
      <c r="E760" s="35">
        <v>0</v>
      </c>
      <c r="F760" s="35">
        <v>0</v>
      </c>
      <c r="G760" s="35">
        <v>0</v>
      </c>
      <c r="H760" s="35">
        <v>0</v>
      </c>
      <c r="I760" s="35">
        <v>0</v>
      </c>
      <c r="J760" s="35">
        <v>0</v>
      </c>
      <c r="K760" s="35">
        <v>0</v>
      </c>
      <c r="L760" s="35">
        <v>0</v>
      </c>
      <c r="M760" s="35" t="s">
        <v>829</v>
      </c>
      <c r="N760" s="35" t="s">
        <v>830</v>
      </c>
      <c r="O760" s="35" t="s">
        <v>2</v>
      </c>
      <c r="P760" s="35">
        <v>14202</v>
      </c>
      <c r="Q760" s="35">
        <v>800000</v>
      </c>
      <c r="R760" s="35">
        <v>28133.48</v>
      </c>
      <c r="S760" s="35">
        <v>20133.990000000002</v>
      </c>
      <c r="T760" s="35">
        <v>20133.990000000002</v>
      </c>
      <c r="U760" s="35">
        <v>0</v>
      </c>
      <c r="V760" s="35">
        <v>0</v>
      </c>
      <c r="W760" s="35">
        <v>4963.2209999999995</v>
      </c>
      <c r="X760" s="35">
        <v>4963.2209999999995</v>
      </c>
      <c r="Y760" s="35">
        <v>0</v>
      </c>
      <c r="Z760" s="35">
        <v>0</v>
      </c>
      <c r="AA760" s="35">
        <v>0</v>
      </c>
      <c r="AB760" s="35">
        <v>0</v>
      </c>
      <c r="AC760" s="35">
        <v>0</v>
      </c>
      <c r="AD760" s="35">
        <v>0</v>
      </c>
      <c r="AE760" s="35">
        <v>0</v>
      </c>
      <c r="AF760" s="35">
        <v>0</v>
      </c>
      <c r="AG760" s="35">
        <v>0</v>
      </c>
      <c r="AH760" s="35">
        <v>0</v>
      </c>
      <c r="AI760" s="35">
        <v>-137693</v>
      </c>
      <c r="AJ760" s="35">
        <v>-137693</v>
      </c>
      <c r="AK760" s="35">
        <v>0</v>
      </c>
      <c r="AL760" s="35">
        <v>0</v>
      </c>
      <c r="AM760" s="35">
        <v>0</v>
      </c>
      <c r="AN760" s="35">
        <v>0</v>
      </c>
      <c r="AO760" s="35">
        <v>0</v>
      </c>
      <c r="AP760" s="35">
        <v>0</v>
      </c>
      <c r="AQ760" s="35">
        <v>0</v>
      </c>
      <c r="AR760" s="35">
        <v>0</v>
      </c>
      <c r="AS760" s="35">
        <v>0</v>
      </c>
      <c r="AT760" s="35">
        <v>0</v>
      </c>
      <c r="AU760" s="35">
        <v>0</v>
      </c>
      <c r="AV760" s="35">
        <v>0</v>
      </c>
      <c r="AW760" s="35">
        <v>0</v>
      </c>
      <c r="AX760" s="35">
        <v>0</v>
      </c>
      <c r="AY760" s="35">
        <v>0</v>
      </c>
      <c r="AZ760" s="35">
        <v>0</v>
      </c>
      <c r="BA760" s="35">
        <v>0</v>
      </c>
      <c r="BB760" s="35">
        <v>0</v>
      </c>
      <c r="BC760" s="35">
        <v>0</v>
      </c>
      <c r="BD760" s="35">
        <v>0</v>
      </c>
    </row>
    <row r="761" spans="1:56" x14ac:dyDescent="0.25">
      <c r="A761" s="35" t="s">
        <v>905</v>
      </c>
      <c r="B761" s="35">
        <v>14207</v>
      </c>
      <c r="C761" s="35">
        <v>0</v>
      </c>
      <c r="D761" s="35">
        <v>0</v>
      </c>
      <c r="E761" s="35">
        <v>0</v>
      </c>
      <c r="F761" s="35">
        <v>0</v>
      </c>
      <c r="G761" s="35">
        <v>0</v>
      </c>
      <c r="H761" s="35">
        <v>0</v>
      </c>
      <c r="I761" s="35">
        <v>0</v>
      </c>
      <c r="J761" s="35">
        <v>0</v>
      </c>
      <c r="K761" s="35">
        <v>0</v>
      </c>
      <c r="L761" s="35">
        <v>0</v>
      </c>
      <c r="M761" s="35" t="s">
        <v>829</v>
      </c>
      <c r="N761" s="35" t="s">
        <v>830</v>
      </c>
      <c r="O761" s="35" t="s">
        <v>2</v>
      </c>
      <c r="P761" s="35">
        <v>14207</v>
      </c>
      <c r="Q761" s="35">
        <v>800000</v>
      </c>
      <c r="R761" s="35">
        <v>28133.48</v>
      </c>
      <c r="S761" s="35">
        <v>3541.8420000000001</v>
      </c>
      <c r="T761" s="35">
        <v>3541.8420000000001</v>
      </c>
      <c r="U761" s="35">
        <v>0</v>
      </c>
      <c r="V761" s="35">
        <v>0</v>
      </c>
      <c r="W761" s="35">
        <v>5922.6809999999996</v>
      </c>
      <c r="X761" s="35">
        <v>5922.6809999999996</v>
      </c>
      <c r="Y761" s="35">
        <v>0</v>
      </c>
      <c r="Z761" s="35">
        <v>0</v>
      </c>
      <c r="AA761" s="35">
        <v>0</v>
      </c>
      <c r="AB761" s="35">
        <v>0</v>
      </c>
      <c r="AC761" s="35">
        <v>0</v>
      </c>
      <c r="AD761" s="35">
        <v>0</v>
      </c>
      <c r="AE761" s="35">
        <v>0</v>
      </c>
      <c r="AF761" s="35">
        <v>0</v>
      </c>
      <c r="AG761" s="35">
        <v>0</v>
      </c>
      <c r="AH761" s="35">
        <v>0</v>
      </c>
      <c r="AI761" s="35">
        <v>-137693</v>
      </c>
      <c r="AJ761" s="35">
        <v>-137693</v>
      </c>
      <c r="AK761" s="35">
        <v>0</v>
      </c>
      <c r="AL761" s="35">
        <v>0</v>
      </c>
      <c r="AM761" s="35">
        <v>0</v>
      </c>
      <c r="AN761" s="35">
        <v>0</v>
      </c>
      <c r="AO761" s="35">
        <v>0</v>
      </c>
      <c r="AP761" s="35">
        <v>0</v>
      </c>
      <c r="AQ761" s="35">
        <v>0</v>
      </c>
      <c r="AR761" s="35">
        <v>0</v>
      </c>
      <c r="AS761" s="35">
        <v>0</v>
      </c>
      <c r="AT761" s="35">
        <v>0</v>
      </c>
      <c r="AU761" s="35">
        <v>0</v>
      </c>
      <c r="AV761" s="35">
        <v>0</v>
      </c>
      <c r="AW761" s="35">
        <v>0</v>
      </c>
      <c r="AX761" s="35">
        <v>0</v>
      </c>
      <c r="AY761" s="35">
        <v>0</v>
      </c>
      <c r="AZ761" s="35">
        <v>0</v>
      </c>
      <c r="BA761" s="35">
        <v>0</v>
      </c>
      <c r="BB761" s="35">
        <v>0</v>
      </c>
      <c r="BC761" s="35">
        <v>0</v>
      </c>
      <c r="BD761" s="35">
        <v>0</v>
      </c>
    </row>
    <row r="762" spans="1:56" x14ac:dyDescent="0.25">
      <c r="A762" s="35" t="s">
        <v>906</v>
      </c>
      <c r="B762" s="35">
        <v>14208</v>
      </c>
      <c r="C762" s="35">
        <v>0</v>
      </c>
      <c r="D762" s="35">
        <v>0</v>
      </c>
      <c r="E762" s="35">
        <v>0</v>
      </c>
      <c r="F762" s="35">
        <v>0</v>
      </c>
      <c r="G762" s="35">
        <v>0</v>
      </c>
      <c r="H762" s="35">
        <v>0</v>
      </c>
      <c r="I762" s="35">
        <v>0</v>
      </c>
      <c r="J762" s="35">
        <v>0</v>
      </c>
      <c r="K762" s="35">
        <v>0</v>
      </c>
      <c r="L762" s="35">
        <v>0</v>
      </c>
      <c r="M762" s="35" t="s">
        <v>829</v>
      </c>
      <c r="N762" s="35" t="s">
        <v>830</v>
      </c>
      <c r="O762" s="35" t="s">
        <v>2</v>
      </c>
      <c r="P762" s="35">
        <v>14208</v>
      </c>
      <c r="Q762" s="35">
        <v>800000</v>
      </c>
      <c r="R762" s="35">
        <v>28133.48</v>
      </c>
      <c r="S762" s="35">
        <v>5270.1750000000002</v>
      </c>
      <c r="T762" s="35">
        <v>5270.1750000000002</v>
      </c>
      <c r="U762" s="35">
        <v>0</v>
      </c>
      <c r="V762" s="35">
        <v>0</v>
      </c>
      <c r="W762" s="35">
        <v>14944.97</v>
      </c>
      <c r="X762" s="35">
        <v>14944.97</v>
      </c>
      <c r="Y762" s="35">
        <v>0</v>
      </c>
      <c r="Z762" s="35">
        <v>0</v>
      </c>
      <c r="AA762" s="35">
        <v>0</v>
      </c>
      <c r="AB762" s="35">
        <v>0</v>
      </c>
      <c r="AC762" s="35">
        <v>0</v>
      </c>
      <c r="AD762" s="35">
        <v>0</v>
      </c>
      <c r="AE762" s="35">
        <v>0</v>
      </c>
      <c r="AF762" s="35">
        <v>0</v>
      </c>
      <c r="AG762" s="35">
        <v>0</v>
      </c>
      <c r="AH762" s="35">
        <v>0</v>
      </c>
      <c r="AI762" s="35">
        <v>-137693</v>
      </c>
      <c r="AJ762" s="35">
        <v>-137693</v>
      </c>
      <c r="AK762" s="35">
        <v>0</v>
      </c>
      <c r="AL762" s="35">
        <v>0</v>
      </c>
      <c r="AM762" s="35">
        <v>0</v>
      </c>
      <c r="AN762" s="35">
        <v>0</v>
      </c>
      <c r="AO762" s="35">
        <v>0</v>
      </c>
      <c r="AP762" s="35">
        <v>0</v>
      </c>
      <c r="AQ762" s="35">
        <v>0</v>
      </c>
      <c r="AR762" s="35">
        <v>0</v>
      </c>
      <c r="AS762" s="35">
        <v>0</v>
      </c>
      <c r="AT762" s="35">
        <v>0</v>
      </c>
      <c r="AU762" s="35">
        <v>0</v>
      </c>
      <c r="AV762" s="35">
        <v>0</v>
      </c>
      <c r="AW762" s="35">
        <v>0</v>
      </c>
      <c r="AX762" s="35">
        <v>0</v>
      </c>
      <c r="AY762" s="35">
        <v>0</v>
      </c>
      <c r="AZ762" s="35">
        <v>0</v>
      </c>
      <c r="BA762" s="35">
        <v>0</v>
      </c>
      <c r="BB762" s="35">
        <v>0</v>
      </c>
      <c r="BC762" s="35">
        <v>0</v>
      </c>
      <c r="BD762" s="35">
        <v>0</v>
      </c>
    </row>
    <row r="763" spans="1:56" x14ac:dyDescent="0.25">
      <c r="A763" s="35" t="s">
        <v>907</v>
      </c>
      <c r="B763" s="35">
        <v>14209</v>
      </c>
      <c r="C763" s="35">
        <v>0</v>
      </c>
      <c r="D763" s="35">
        <v>0</v>
      </c>
      <c r="E763" s="35">
        <v>0</v>
      </c>
      <c r="F763" s="35">
        <v>0</v>
      </c>
      <c r="G763" s="35">
        <v>0</v>
      </c>
      <c r="H763" s="35">
        <v>0</v>
      </c>
      <c r="I763" s="35">
        <v>0</v>
      </c>
      <c r="J763" s="35">
        <v>0</v>
      </c>
      <c r="K763" s="35">
        <v>0</v>
      </c>
      <c r="L763" s="35">
        <v>0</v>
      </c>
      <c r="M763" s="35" t="s">
        <v>829</v>
      </c>
      <c r="N763" s="35" t="s">
        <v>830</v>
      </c>
      <c r="O763" s="35" t="s">
        <v>2</v>
      </c>
      <c r="P763" s="35">
        <v>14209</v>
      </c>
      <c r="Q763" s="35">
        <v>800000</v>
      </c>
      <c r="R763" s="35">
        <v>28133.48</v>
      </c>
      <c r="S763" s="35">
        <v>1270.0440000000001</v>
      </c>
      <c r="T763" s="35">
        <v>1270.0440000000001</v>
      </c>
      <c r="U763" s="35">
        <v>0</v>
      </c>
      <c r="V763" s="35">
        <v>0</v>
      </c>
      <c r="W763" s="35">
        <v>447.18610000000001</v>
      </c>
      <c r="X763" s="35">
        <v>447.18610000000001</v>
      </c>
      <c r="Y763" s="35">
        <v>0</v>
      </c>
      <c r="Z763" s="35">
        <v>0</v>
      </c>
      <c r="AA763" s="35">
        <v>0</v>
      </c>
      <c r="AB763" s="35">
        <v>0</v>
      </c>
      <c r="AC763" s="35">
        <v>0</v>
      </c>
      <c r="AD763" s="35">
        <v>0</v>
      </c>
      <c r="AE763" s="35">
        <v>0</v>
      </c>
      <c r="AF763" s="35">
        <v>0</v>
      </c>
      <c r="AG763" s="35">
        <v>0</v>
      </c>
      <c r="AH763" s="35">
        <v>0</v>
      </c>
      <c r="AI763" s="35">
        <v>-137693</v>
      </c>
      <c r="AJ763" s="35">
        <v>-137693</v>
      </c>
      <c r="AK763" s="35">
        <v>0</v>
      </c>
      <c r="AL763" s="35">
        <v>0</v>
      </c>
      <c r="AM763" s="35">
        <v>0</v>
      </c>
      <c r="AN763" s="35">
        <v>0</v>
      </c>
      <c r="AO763" s="35">
        <v>0</v>
      </c>
      <c r="AP763" s="35">
        <v>0</v>
      </c>
      <c r="AQ763" s="35">
        <v>0</v>
      </c>
      <c r="AR763" s="35">
        <v>0</v>
      </c>
      <c r="AS763" s="35">
        <v>0</v>
      </c>
      <c r="AT763" s="35">
        <v>0</v>
      </c>
      <c r="AU763" s="35">
        <v>0</v>
      </c>
      <c r="AV763" s="35">
        <v>0</v>
      </c>
      <c r="AW763" s="35">
        <v>0</v>
      </c>
      <c r="AX763" s="35">
        <v>0</v>
      </c>
      <c r="AY763" s="35">
        <v>0</v>
      </c>
      <c r="AZ763" s="35">
        <v>0</v>
      </c>
      <c r="BA763" s="35">
        <v>0</v>
      </c>
      <c r="BB763" s="35">
        <v>0</v>
      </c>
      <c r="BC763" s="35">
        <v>0</v>
      </c>
      <c r="BD763" s="35">
        <v>0</v>
      </c>
    </row>
    <row r="764" spans="1:56" x14ac:dyDescent="0.25">
      <c r="A764" s="35" t="s">
        <v>811</v>
      </c>
      <c r="B764" s="35">
        <v>14216</v>
      </c>
      <c r="C764" s="35">
        <v>0</v>
      </c>
      <c r="D764" s="35">
        <v>0</v>
      </c>
      <c r="E764" s="35">
        <v>0</v>
      </c>
      <c r="F764" s="35">
        <v>0</v>
      </c>
      <c r="G764" s="35">
        <v>0</v>
      </c>
      <c r="H764" s="35">
        <v>0</v>
      </c>
      <c r="I764" s="35">
        <v>0</v>
      </c>
      <c r="J764" s="35">
        <v>0</v>
      </c>
      <c r="K764" s="35">
        <v>0</v>
      </c>
      <c r="L764" s="35">
        <v>0</v>
      </c>
      <c r="M764" s="35" t="s">
        <v>829</v>
      </c>
      <c r="N764" s="35" t="s">
        <v>830</v>
      </c>
      <c r="O764" s="35" t="s">
        <v>2</v>
      </c>
      <c r="P764" s="35">
        <v>14216</v>
      </c>
      <c r="Q764" s="35">
        <v>800000</v>
      </c>
      <c r="R764" s="35">
        <v>65644.78</v>
      </c>
      <c r="S764" s="35">
        <v>7476016</v>
      </c>
      <c r="T764" s="35">
        <v>6903362</v>
      </c>
      <c r="U764" s="35">
        <v>572653.9</v>
      </c>
      <c r="V764" s="35">
        <v>7.6599E-2</v>
      </c>
      <c r="W764" s="35">
        <v>2006711</v>
      </c>
      <c r="X764" s="35">
        <v>1627850</v>
      </c>
      <c r="Y764" s="35">
        <v>378861</v>
      </c>
      <c r="Z764" s="35">
        <v>0.18879699999999999</v>
      </c>
      <c r="AA764" s="35">
        <v>2564290</v>
      </c>
      <c r="AB764" s="35">
        <v>2564290</v>
      </c>
      <c r="AC764" s="35">
        <v>0</v>
      </c>
      <c r="AD764" s="35">
        <v>0</v>
      </c>
      <c r="AE764" s="35">
        <v>106934.9</v>
      </c>
      <c r="AF764" s="35">
        <v>106934.9</v>
      </c>
      <c r="AG764" s="35">
        <v>0</v>
      </c>
      <c r="AH764" s="35">
        <v>0</v>
      </c>
      <c r="AI764" s="35">
        <v>-288280</v>
      </c>
      <c r="AJ764" s="35">
        <v>-667141</v>
      </c>
      <c r="AK764" s="35">
        <v>106934.9</v>
      </c>
      <c r="AL764" s="35">
        <v>106934.9</v>
      </c>
      <c r="AM764" s="35">
        <v>106934.9</v>
      </c>
      <c r="AN764" s="35">
        <v>106934.9</v>
      </c>
      <c r="AO764" s="35">
        <v>106934.9</v>
      </c>
      <c r="AP764" s="35">
        <v>106934.9</v>
      </c>
      <c r="AQ764" s="35">
        <v>106934.9</v>
      </c>
      <c r="AR764" s="35">
        <v>106934.9</v>
      </c>
      <c r="AS764" s="35">
        <v>106934.9</v>
      </c>
      <c r="AT764" s="35">
        <v>106934.9</v>
      </c>
      <c r="AU764" s="35">
        <v>2564290</v>
      </c>
      <c r="AV764" s="35">
        <v>2564290</v>
      </c>
      <c r="AW764" s="35">
        <v>2564290</v>
      </c>
      <c r="AX764" s="35">
        <v>2564290</v>
      </c>
      <c r="AY764" s="35">
        <v>2564290</v>
      </c>
      <c r="AZ764" s="35">
        <v>2564290</v>
      </c>
      <c r="BA764" s="35">
        <v>2564290</v>
      </c>
      <c r="BB764" s="35">
        <v>2564290</v>
      </c>
      <c r="BC764" s="35">
        <v>2564290</v>
      </c>
      <c r="BD764" s="35">
        <v>2564290</v>
      </c>
    </row>
    <row r="765" spans="1:56" x14ac:dyDescent="0.25">
      <c r="A765" s="35" t="s">
        <v>812</v>
      </c>
      <c r="B765" s="35">
        <v>14217</v>
      </c>
      <c r="C765" s="35">
        <v>0</v>
      </c>
      <c r="D765" s="35">
        <v>0</v>
      </c>
      <c r="E765" s="35">
        <v>0</v>
      </c>
      <c r="F765" s="35">
        <v>0</v>
      </c>
      <c r="G765" s="35">
        <v>0</v>
      </c>
      <c r="H765" s="35">
        <v>0</v>
      </c>
      <c r="I765" s="35">
        <v>0</v>
      </c>
      <c r="J765" s="35">
        <v>0</v>
      </c>
      <c r="K765" s="35">
        <v>0</v>
      </c>
      <c r="L765" s="35">
        <v>0</v>
      </c>
      <c r="M765" s="35" t="s">
        <v>829</v>
      </c>
      <c r="N765" s="35" t="s">
        <v>830</v>
      </c>
      <c r="O765" s="35" t="s">
        <v>2</v>
      </c>
      <c r="P765" s="35">
        <v>14217</v>
      </c>
      <c r="Q765" s="35">
        <v>800000</v>
      </c>
      <c r="R765" s="35">
        <v>28133.48</v>
      </c>
      <c r="S765" s="35">
        <v>1748078</v>
      </c>
      <c r="T765" s="35">
        <v>1396641</v>
      </c>
      <c r="U765" s="35">
        <v>351436.79999999999</v>
      </c>
      <c r="V765" s="35">
        <v>0.201042</v>
      </c>
      <c r="W765" s="35">
        <v>693385</v>
      </c>
      <c r="X765" s="35">
        <v>452877.6</v>
      </c>
      <c r="Y765" s="35">
        <v>240507.4</v>
      </c>
      <c r="Z765" s="35">
        <v>0.34686</v>
      </c>
      <c r="AA765" s="35">
        <v>1079.0350000000001</v>
      </c>
      <c r="AB765" s="35">
        <v>1079.0350000000001</v>
      </c>
      <c r="AC765" s="35">
        <v>0</v>
      </c>
      <c r="AD765" s="35">
        <v>0</v>
      </c>
      <c r="AE765" s="35">
        <v>25.950690000000002</v>
      </c>
      <c r="AF765" s="35">
        <v>25.950690000000002</v>
      </c>
      <c r="AG765" s="35">
        <v>0</v>
      </c>
      <c r="AH765" s="35">
        <v>0</v>
      </c>
      <c r="AI765" s="35">
        <v>-13239</v>
      </c>
      <c r="AJ765" s="35">
        <v>-253746</v>
      </c>
      <c r="AK765" s="35">
        <v>25.950690000000002</v>
      </c>
      <c r="AL765" s="35">
        <v>25.950690000000002</v>
      </c>
      <c r="AM765" s="35">
        <v>25.950690000000002</v>
      </c>
      <c r="AN765" s="35">
        <v>25.950690000000002</v>
      </c>
      <c r="AO765" s="35">
        <v>25.950690000000002</v>
      </c>
      <c r="AP765" s="35">
        <v>25.950690000000002</v>
      </c>
      <c r="AQ765" s="35">
        <v>25.950690000000002</v>
      </c>
      <c r="AR765" s="35">
        <v>25.950690000000002</v>
      </c>
      <c r="AS765" s="35">
        <v>25.950690000000002</v>
      </c>
      <c r="AT765" s="35">
        <v>25.950690000000002</v>
      </c>
      <c r="AU765" s="35">
        <v>1079.0350000000001</v>
      </c>
      <c r="AV765" s="35">
        <v>1079.0350000000001</v>
      </c>
      <c r="AW765" s="35">
        <v>1079.0350000000001</v>
      </c>
      <c r="AX765" s="35">
        <v>1079.0350000000001</v>
      </c>
      <c r="AY765" s="35">
        <v>1079.0350000000001</v>
      </c>
      <c r="AZ765" s="35">
        <v>1079.0350000000001</v>
      </c>
      <c r="BA765" s="35">
        <v>1079.0350000000001</v>
      </c>
      <c r="BB765" s="35">
        <v>1079.0350000000001</v>
      </c>
      <c r="BC765" s="35">
        <v>1079.0350000000001</v>
      </c>
      <c r="BD765" s="35">
        <v>1079.0350000000001</v>
      </c>
    </row>
    <row r="766" spans="1:56" x14ac:dyDescent="0.25">
      <c r="A766" s="35" t="s">
        <v>306</v>
      </c>
      <c r="B766" s="35">
        <v>14218</v>
      </c>
      <c r="C766" s="35">
        <v>0</v>
      </c>
      <c r="D766" s="35">
        <v>0</v>
      </c>
      <c r="E766" s="35">
        <v>0</v>
      </c>
      <c r="F766" s="35">
        <v>0</v>
      </c>
      <c r="G766" s="35">
        <v>0</v>
      </c>
      <c r="H766" s="35">
        <v>0</v>
      </c>
      <c r="I766" s="35">
        <v>0</v>
      </c>
      <c r="J766" s="35">
        <v>0</v>
      </c>
      <c r="K766" s="35">
        <v>0</v>
      </c>
      <c r="L766" s="35">
        <v>0</v>
      </c>
      <c r="M766" s="35" t="s">
        <v>829</v>
      </c>
      <c r="N766" s="35" t="s">
        <v>830</v>
      </c>
      <c r="O766" s="35" t="s">
        <v>2</v>
      </c>
      <c r="P766" s="35">
        <v>14218</v>
      </c>
      <c r="Q766" s="35">
        <v>800000</v>
      </c>
      <c r="R766" s="35">
        <v>90027.13</v>
      </c>
      <c r="S766" s="35">
        <v>10505288</v>
      </c>
      <c r="T766" s="35">
        <v>3957259</v>
      </c>
      <c r="U766" s="35">
        <v>6548029</v>
      </c>
      <c r="V766" s="35">
        <v>0.62330799999999997</v>
      </c>
      <c r="W766" s="35">
        <v>2723183</v>
      </c>
      <c r="X766" s="35">
        <v>1505734</v>
      </c>
      <c r="Y766" s="35">
        <v>1217450</v>
      </c>
      <c r="Z766" s="35">
        <v>0.44706899999999999</v>
      </c>
      <c r="AA766" s="35">
        <v>9398995</v>
      </c>
      <c r="AB766" s="35">
        <v>3006991</v>
      </c>
      <c r="AC766" s="35">
        <v>6392004</v>
      </c>
      <c r="AD766" s="35">
        <v>0.68007300000000004</v>
      </c>
      <c r="AE766" s="35">
        <v>1645243</v>
      </c>
      <c r="AF766" s="35">
        <v>526357.30000000005</v>
      </c>
      <c r="AG766" s="35">
        <v>1118885</v>
      </c>
      <c r="AH766" s="35">
        <v>0.68007300000000004</v>
      </c>
      <c r="AI766" s="35">
        <v>306875.5</v>
      </c>
      <c r="AJ766" s="35">
        <v>208311.1</v>
      </c>
      <c r="AK766" s="35">
        <v>1645243</v>
      </c>
      <c r="AL766" s="35">
        <v>1645243</v>
      </c>
      <c r="AM766" s="35">
        <v>1645243</v>
      </c>
      <c r="AN766" s="35">
        <v>1645243</v>
      </c>
      <c r="AO766" s="35">
        <v>1645243</v>
      </c>
      <c r="AP766" s="35">
        <v>1645243</v>
      </c>
      <c r="AQ766" s="35">
        <v>1645243</v>
      </c>
      <c r="AR766" s="35">
        <v>1645243</v>
      </c>
      <c r="AS766" s="35">
        <v>1645243</v>
      </c>
      <c r="AT766" s="35">
        <v>1645243</v>
      </c>
      <c r="AU766" s="35">
        <v>9398995</v>
      </c>
      <c r="AV766" s="35">
        <v>9398995</v>
      </c>
      <c r="AW766" s="35">
        <v>9398995</v>
      </c>
      <c r="AX766" s="35">
        <v>9398995</v>
      </c>
      <c r="AY766" s="35">
        <v>9398995</v>
      </c>
      <c r="AZ766" s="35">
        <v>9398995</v>
      </c>
      <c r="BA766" s="35">
        <v>9398995</v>
      </c>
      <c r="BB766" s="35">
        <v>9398995</v>
      </c>
      <c r="BC766" s="35">
        <v>9398995</v>
      </c>
      <c r="BD766" s="35">
        <v>9398995</v>
      </c>
    </row>
    <row r="767" spans="1:56" x14ac:dyDescent="0.25">
      <c r="A767" s="35" t="s">
        <v>527</v>
      </c>
      <c r="B767" s="35">
        <v>14306</v>
      </c>
      <c r="C767" s="35">
        <v>0</v>
      </c>
      <c r="D767" s="35">
        <v>0</v>
      </c>
      <c r="E767" s="35">
        <v>0</v>
      </c>
      <c r="F767" s="35">
        <v>0</v>
      </c>
      <c r="G767" s="35">
        <v>0</v>
      </c>
      <c r="H767" s="35">
        <v>0</v>
      </c>
      <c r="I767" s="35">
        <v>0</v>
      </c>
      <c r="J767" s="35">
        <v>0</v>
      </c>
      <c r="K767" s="35">
        <v>0</v>
      </c>
      <c r="L767" s="35">
        <v>0</v>
      </c>
      <c r="M767" s="35" t="s">
        <v>829</v>
      </c>
      <c r="N767" s="35" t="s">
        <v>830</v>
      </c>
      <c r="O767" s="35" t="s">
        <v>2</v>
      </c>
      <c r="P767" s="35">
        <v>14306</v>
      </c>
      <c r="Q767" s="35">
        <v>800000</v>
      </c>
      <c r="R767" s="35">
        <v>28133.48</v>
      </c>
      <c r="S767" s="35">
        <v>8893220</v>
      </c>
      <c r="T767" s="35">
        <v>8063047</v>
      </c>
      <c r="U767" s="35">
        <v>830172.3</v>
      </c>
      <c r="V767" s="35">
        <v>9.3349000000000001E-2</v>
      </c>
      <c r="W767" s="35">
        <v>5549524</v>
      </c>
      <c r="X767" s="35">
        <v>4679336</v>
      </c>
      <c r="Y767" s="35">
        <v>870187.7</v>
      </c>
      <c r="Z767" s="35">
        <v>0.156804</v>
      </c>
      <c r="AA767" s="35">
        <v>5000217</v>
      </c>
      <c r="AB767" s="35">
        <v>4513907</v>
      </c>
      <c r="AC767" s="35">
        <v>486310.8</v>
      </c>
      <c r="AD767" s="35">
        <v>9.7257999999999997E-2</v>
      </c>
      <c r="AE767" s="35">
        <v>3577505</v>
      </c>
      <c r="AF767" s="35">
        <v>3194916</v>
      </c>
      <c r="AG767" s="35">
        <v>382589.7</v>
      </c>
      <c r="AH767" s="35">
        <v>0.106943</v>
      </c>
      <c r="AI767" s="35">
        <v>670777.19999999995</v>
      </c>
      <c r="AJ767" s="35">
        <v>183179.2</v>
      </c>
      <c r="AK767" s="35">
        <v>3577505</v>
      </c>
      <c r="AL767" s="35">
        <v>3577505</v>
      </c>
      <c r="AM767" s="35">
        <v>3577505</v>
      </c>
      <c r="AN767" s="35">
        <v>3577505</v>
      </c>
      <c r="AO767" s="35">
        <v>3577505</v>
      </c>
      <c r="AP767" s="35">
        <v>3577505</v>
      </c>
      <c r="AQ767" s="35">
        <v>3577505</v>
      </c>
      <c r="AR767" s="35">
        <v>3577505</v>
      </c>
      <c r="AS767" s="35">
        <v>3577505</v>
      </c>
      <c r="AT767" s="35">
        <v>3577505</v>
      </c>
      <c r="AU767" s="35">
        <v>5000217</v>
      </c>
      <c r="AV767" s="35">
        <v>5000217</v>
      </c>
      <c r="AW767" s="35">
        <v>5000217</v>
      </c>
      <c r="AX767" s="35">
        <v>5000217</v>
      </c>
      <c r="AY767" s="35">
        <v>5000217</v>
      </c>
      <c r="AZ767" s="35">
        <v>5000217</v>
      </c>
      <c r="BA767" s="35">
        <v>5000217</v>
      </c>
      <c r="BB767" s="35">
        <v>5000217</v>
      </c>
      <c r="BC767" s="35">
        <v>5000217</v>
      </c>
      <c r="BD767" s="35">
        <v>5000217</v>
      </c>
    </row>
    <row r="768" spans="1:56" x14ac:dyDescent="0.25">
      <c r="A768" s="35" t="s">
        <v>908</v>
      </c>
      <c r="B768" s="35">
        <v>14310</v>
      </c>
      <c r="C768" s="35">
        <v>0</v>
      </c>
      <c r="D768" s="35">
        <v>0</v>
      </c>
      <c r="E768" s="35">
        <v>0</v>
      </c>
      <c r="F768" s="35">
        <v>0</v>
      </c>
      <c r="G768" s="35">
        <v>0</v>
      </c>
      <c r="H768" s="35">
        <v>0</v>
      </c>
      <c r="I768" s="35">
        <v>0</v>
      </c>
      <c r="J768" s="35">
        <v>0</v>
      </c>
      <c r="K768" s="35">
        <v>0</v>
      </c>
      <c r="L768" s="35">
        <v>0</v>
      </c>
      <c r="M768" s="35" t="s">
        <v>829</v>
      </c>
      <c r="N768" s="35" t="s">
        <v>830</v>
      </c>
      <c r="O768" s="35" t="s">
        <v>2</v>
      </c>
      <c r="P768" s="35">
        <v>14310</v>
      </c>
      <c r="Q768" s="35">
        <v>800000</v>
      </c>
      <c r="R768" s="35">
        <v>28133.48</v>
      </c>
      <c r="S768" s="35">
        <v>97.543859999999995</v>
      </c>
      <c r="T768" s="35">
        <v>97.543859999999995</v>
      </c>
      <c r="U768" s="35">
        <v>0</v>
      </c>
      <c r="V768" s="35">
        <v>0</v>
      </c>
      <c r="W768" s="35">
        <v>146.5992</v>
      </c>
      <c r="X768" s="35">
        <v>146.5992</v>
      </c>
      <c r="Y768" s="35">
        <v>0</v>
      </c>
      <c r="Z768" s="35">
        <v>0</v>
      </c>
      <c r="AA768" s="35">
        <v>0</v>
      </c>
      <c r="AB768" s="35">
        <v>0</v>
      </c>
      <c r="AC768" s="35">
        <v>0</v>
      </c>
      <c r="AD768" s="35">
        <v>0</v>
      </c>
      <c r="AE768" s="35">
        <v>0</v>
      </c>
      <c r="AF768" s="35">
        <v>0</v>
      </c>
      <c r="AG768" s="35">
        <v>0</v>
      </c>
      <c r="AH768" s="35">
        <v>0</v>
      </c>
      <c r="AI768" s="35">
        <v>-137693</v>
      </c>
      <c r="AJ768" s="35">
        <v>-137693</v>
      </c>
      <c r="AK768" s="35">
        <v>0</v>
      </c>
      <c r="AL768" s="35">
        <v>0</v>
      </c>
      <c r="AM768" s="35">
        <v>0</v>
      </c>
      <c r="AN768" s="35">
        <v>0</v>
      </c>
      <c r="AO768" s="35">
        <v>0</v>
      </c>
      <c r="AP768" s="35">
        <v>0</v>
      </c>
      <c r="AQ768" s="35">
        <v>0</v>
      </c>
      <c r="AR768" s="35">
        <v>0</v>
      </c>
      <c r="AS768" s="35">
        <v>0</v>
      </c>
      <c r="AT768" s="35">
        <v>0</v>
      </c>
      <c r="AU768" s="35">
        <v>0</v>
      </c>
      <c r="AV768" s="35">
        <v>0</v>
      </c>
      <c r="AW768" s="35">
        <v>0</v>
      </c>
      <c r="AX768" s="35">
        <v>0</v>
      </c>
      <c r="AY768" s="35">
        <v>0</v>
      </c>
      <c r="AZ768" s="35">
        <v>0</v>
      </c>
      <c r="BA768" s="35">
        <v>0</v>
      </c>
      <c r="BB768" s="35">
        <v>0</v>
      </c>
      <c r="BC768" s="35">
        <v>0</v>
      </c>
      <c r="BD768" s="35">
        <v>0</v>
      </c>
    </row>
    <row r="769" spans="1:56" x14ac:dyDescent="0.25">
      <c r="A769" s="35" t="s">
        <v>813</v>
      </c>
      <c r="B769" s="35">
        <v>14341</v>
      </c>
      <c r="C769" s="35">
        <v>0</v>
      </c>
      <c r="D769" s="35">
        <v>0</v>
      </c>
      <c r="E769" s="35">
        <v>0</v>
      </c>
      <c r="F769" s="35">
        <v>0</v>
      </c>
      <c r="G769" s="35">
        <v>0</v>
      </c>
      <c r="H769" s="35">
        <v>0</v>
      </c>
      <c r="I769" s="35">
        <v>0</v>
      </c>
      <c r="J769" s="35">
        <v>0</v>
      </c>
      <c r="K769" s="35">
        <v>0</v>
      </c>
      <c r="L769" s="35">
        <v>0</v>
      </c>
      <c r="M769" s="35" t="s">
        <v>829</v>
      </c>
      <c r="N769" s="35" t="s">
        <v>830</v>
      </c>
      <c r="O769" s="35" t="s">
        <v>2</v>
      </c>
      <c r="P769" s="35">
        <v>14341</v>
      </c>
      <c r="Q769" s="35">
        <v>800000</v>
      </c>
      <c r="R769" s="35">
        <v>28133.48</v>
      </c>
      <c r="S769" s="35">
        <v>111159.7</v>
      </c>
      <c r="T769" s="35">
        <v>111159.7</v>
      </c>
      <c r="U769" s="35">
        <v>0</v>
      </c>
      <c r="V769" s="35">
        <v>0</v>
      </c>
      <c r="W769" s="35">
        <v>81810.5</v>
      </c>
      <c r="X769" s="35">
        <v>81810.5</v>
      </c>
      <c r="Y769" s="35">
        <v>0</v>
      </c>
      <c r="Z769" s="35">
        <v>0</v>
      </c>
      <c r="AA769" s="35">
        <v>2746.886</v>
      </c>
      <c r="AB769" s="35">
        <v>2746.886</v>
      </c>
      <c r="AC769" s="35">
        <v>0</v>
      </c>
      <c r="AD769" s="35">
        <v>0</v>
      </c>
      <c r="AE769" s="35">
        <v>189.44890000000001</v>
      </c>
      <c r="AF769" s="35">
        <v>189.44890000000001</v>
      </c>
      <c r="AG769" s="35">
        <v>0</v>
      </c>
      <c r="AH769" s="35">
        <v>0</v>
      </c>
      <c r="AI769" s="35">
        <v>-137693</v>
      </c>
      <c r="AJ769" s="35">
        <v>-137693</v>
      </c>
      <c r="AK769" s="35">
        <v>189.44890000000001</v>
      </c>
      <c r="AL769" s="35">
        <v>189.44890000000001</v>
      </c>
      <c r="AM769" s="35">
        <v>189.44890000000001</v>
      </c>
      <c r="AN769" s="35">
        <v>189.44890000000001</v>
      </c>
      <c r="AO769" s="35">
        <v>189.44890000000001</v>
      </c>
      <c r="AP769" s="35">
        <v>189.44890000000001</v>
      </c>
      <c r="AQ769" s="35">
        <v>189.44890000000001</v>
      </c>
      <c r="AR769" s="35">
        <v>189.44890000000001</v>
      </c>
      <c r="AS769" s="35">
        <v>189.44890000000001</v>
      </c>
      <c r="AT769" s="35">
        <v>189.44890000000001</v>
      </c>
      <c r="AU769" s="35">
        <v>2746.886</v>
      </c>
      <c r="AV769" s="35">
        <v>2746.886</v>
      </c>
      <c r="AW769" s="35">
        <v>2746.886</v>
      </c>
      <c r="AX769" s="35">
        <v>2746.886</v>
      </c>
      <c r="AY769" s="35">
        <v>2746.886</v>
      </c>
      <c r="AZ769" s="35">
        <v>2746.886</v>
      </c>
      <c r="BA769" s="35">
        <v>2746.886</v>
      </c>
      <c r="BB769" s="35">
        <v>2746.886</v>
      </c>
      <c r="BC769" s="35">
        <v>2746.886</v>
      </c>
      <c r="BD769" s="35">
        <v>2746.886</v>
      </c>
    </row>
    <row r="770" spans="1:56" x14ac:dyDescent="0.25">
      <c r="A770" s="35" t="s">
        <v>909</v>
      </c>
      <c r="B770" s="35">
        <v>14358</v>
      </c>
      <c r="C770" s="35">
        <v>0</v>
      </c>
      <c r="D770" s="35">
        <v>0</v>
      </c>
      <c r="E770" s="35">
        <v>0</v>
      </c>
      <c r="F770" s="35">
        <v>0</v>
      </c>
      <c r="G770" s="35">
        <v>0</v>
      </c>
      <c r="H770" s="35">
        <v>0</v>
      </c>
      <c r="I770" s="35">
        <v>0</v>
      </c>
      <c r="J770" s="35">
        <v>0</v>
      </c>
      <c r="K770" s="35">
        <v>0</v>
      </c>
      <c r="L770" s="35">
        <v>0</v>
      </c>
      <c r="M770" s="35" t="s">
        <v>829</v>
      </c>
      <c r="N770" s="35" t="s">
        <v>830</v>
      </c>
      <c r="O770" s="35" t="s">
        <v>2</v>
      </c>
      <c r="P770" s="35">
        <v>14358</v>
      </c>
      <c r="Q770" s="35">
        <v>800000</v>
      </c>
      <c r="R770" s="35">
        <v>39386.870000000003</v>
      </c>
      <c r="S770" s="35">
        <v>105702</v>
      </c>
      <c r="T770" s="35">
        <v>33480.26</v>
      </c>
      <c r="U770" s="35">
        <v>72221.710000000006</v>
      </c>
      <c r="V770" s="35">
        <v>0.68325800000000003</v>
      </c>
      <c r="W770" s="35">
        <v>145494.20000000001</v>
      </c>
      <c r="X770" s="35">
        <v>46084.14</v>
      </c>
      <c r="Y770" s="35">
        <v>99410.07</v>
      </c>
      <c r="Z770" s="35">
        <v>0.68325800000000003</v>
      </c>
      <c r="AA770" s="35">
        <v>0</v>
      </c>
      <c r="AB770" s="35">
        <v>0</v>
      </c>
      <c r="AC770" s="35">
        <v>0</v>
      </c>
      <c r="AD770" s="35">
        <v>0</v>
      </c>
      <c r="AE770" s="35">
        <v>0</v>
      </c>
      <c r="AF770" s="35">
        <v>0</v>
      </c>
      <c r="AG770" s="35">
        <v>0</v>
      </c>
      <c r="AH770" s="35">
        <v>0</v>
      </c>
      <c r="AI770" s="35">
        <v>-303731</v>
      </c>
      <c r="AJ770" s="35">
        <v>-403141</v>
      </c>
      <c r="AK770" s="35">
        <v>0</v>
      </c>
      <c r="AL770" s="35">
        <v>0</v>
      </c>
      <c r="AM770" s="35">
        <v>0</v>
      </c>
      <c r="AN770" s="35">
        <v>0</v>
      </c>
      <c r="AO770" s="35">
        <v>0</v>
      </c>
      <c r="AP770" s="35">
        <v>0</v>
      </c>
      <c r="AQ770" s="35">
        <v>0</v>
      </c>
      <c r="AR770" s="35">
        <v>0</v>
      </c>
      <c r="AS770" s="35">
        <v>0</v>
      </c>
      <c r="AT770" s="35">
        <v>0</v>
      </c>
      <c r="AU770" s="35">
        <v>0</v>
      </c>
      <c r="AV770" s="35">
        <v>0</v>
      </c>
      <c r="AW770" s="35">
        <v>0</v>
      </c>
      <c r="AX770" s="35">
        <v>0</v>
      </c>
      <c r="AY770" s="35">
        <v>0</v>
      </c>
      <c r="AZ770" s="35">
        <v>0</v>
      </c>
      <c r="BA770" s="35">
        <v>0</v>
      </c>
      <c r="BB770" s="35">
        <v>0</v>
      </c>
      <c r="BC770" s="35">
        <v>0</v>
      </c>
      <c r="BD770" s="35">
        <v>0</v>
      </c>
    </row>
    <row r="771" spans="1:56" x14ac:dyDescent="0.25">
      <c r="A771" s="35" t="s">
        <v>910</v>
      </c>
      <c r="B771" s="35">
        <v>14529</v>
      </c>
      <c r="C771" s="35">
        <v>0</v>
      </c>
      <c r="D771" s="35">
        <v>0</v>
      </c>
      <c r="E771" s="35">
        <v>0</v>
      </c>
      <c r="F771" s="35">
        <v>0</v>
      </c>
      <c r="G771" s="35">
        <v>0</v>
      </c>
      <c r="H771" s="35">
        <v>0</v>
      </c>
      <c r="I771" s="35">
        <v>0</v>
      </c>
      <c r="J771" s="35">
        <v>0</v>
      </c>
      <c r="K771" s="35">
        <v>0</v>
      </c>
      <c r="L771" s="35">
        <v>0</v>
      </c>
      <c r="M771" s="35" t="s">
        <v>829</v>
      </c>
      <c r="N771" s="35" t="s">
        <v>830</v>
      </c>
      <c r="O771" s="35" t="s">
        <v>2</v>
      </c>
      <c r="P771" s="35">
        <v>14529</v>
      </c>
      <c r="Q771" s="35">
        <v>800000</v>
      </c>
      <c r="R771" s="35">
        <v>28133.48</v>
      </c>
      <c r="S771" s="35">
        <v>285.9649</v>
      </c>
      <c r="T771" s="35">
        <v>285.9649</v>
      </c>
      <c r="U771" s="35">
        <v>0</v>
      </c>
      <c r="V771" s="35">
        <v>0</v>
      </c>
      <c r="W771" s="35">
        <v>7183.3819999999996</v>
      </c>
      <c r="X771" s="35">
        <v>7183.3819999999996</v>
      </c>
      <c r="Y771" s="35">
        <v>0</v>
      </c>
      <c r="Z771" s="35">
        <v>0</v>
      </c>
      <c r="AA771" s="35">
        <v>0</v>
      </c>
      <c r="AB771" s="35">
        <v>0</v>
      </c>
      <c r="AC771" s="35">
        <v>0</v>
      </c>
      <c r="AD771" s="35">
        <v>0</v>
      </c>
      <c r="AE771" s="35">
        <v>0</v>
      </c>
      <c r="AF771" s="35">
        <v>0</v>
      </c>
      <c r="AG771" s="35">
        <v>0</v>
      </c>
      <c r="AH771" s="35">
        <v>0</v>
      </c>
      <c r="AI771" s="35">
        <v>-137693</v>
      </c>
      <c r="AJ771" s="35">
        <v>-137693</v>
      </c>
      <c r="AK771" s="35">
        <v>0</v>
      </c>
      <c r="AL771" s="35">
        <v>0</v>
      </c>
      <c r="AM771" s="35">
        <v>0</v>
      </c>
      <c r="AN771" s="35">
        <v>0</v>
      </c>
      <c r="AO771" s="35">
        <v>0</v>
      </c>
      <c r="AP771" s="35">
        <v>0</v>
      </c>
      <c r="AQ771" s="35">
        <v>0</v>
      </c>
      <c r="AR771" s="35">
        <v>0</v>
      </c>
      <c r="AS771" s="35">
        <v>0</v>
      </c>
      <c r="AT771" s="35">
        <v>0</v>
      </c>
      <c r="AU771" s="35">
        <v>0</v>
      </c>
      <c r="AV771" s="35">
        <v>0</v>
      </c>
      <c r="AW771" s="35">
        <v>0</v>
      </c>
      <c r="AX771" s="35">
        <v>0</v>
      </c>
      <c r="AY771" s="35">
        <v>0</v>
      </c>
      <c r="AZ771" s="35">
        <v>0</v>
      </c>
      <c r="BA771" s="35">
        <v>0</v>
      </c>
      <c r="BB771" s="35">
        <v>0</v>
      </c>
      <c r="BC771" s="35">
        <v>0</v>
      </c>
      <c r="BD771" s="35">
        <v>0</v>
      </c>
    </row>
    <row r="772" spans="1:56" x14ac:dyDescent="0.25">
      <c r="A772" s="35" t="s">
        <v>911</v>
      </c>
      <c r="B772" s="35">
        <v>14937</v>
      </c>
      <c r="C772" s="35">
        <v>0</v>
      </c>
      <c r="D772" s="35">
        <v>0</v>
      </c>
      <c r="E772" s="35">
        <v>0</v>
      </c>
      <c r="F772" s="35">
        <v>0</v>
      </c>
      <c r="G772" s="35">
        <v>0</v>
      </c>
      <c r="H772" s="35">
        <v>0</v>
      </c>
      <c r="I772" s="35">
        <v>0</v>
      </c>
      <c r="J772" s="35">
        <v>0</v>
      </c>
      <c r="K772" s="35">
        <v>0</v>
      </c>
      <c r="L772" s="35">
        <v>0</v>
      </c>
      <c r="M772" s="35" t="s">
        <v>829</v>
      </c>
      <c r="N772" s="35" t="s">
        <v>830</v>
      </c>
      <c r="O772" s="35" t="s">
        <v>2</v>
      </c>
      <c r="P772" s="35">
        <v>14937</v>
      </c>
      <c r="Q772" s="35">
        <v>109560</v>
      </c>
      <c r="R772" s="35">
        <v>28133.48</v>
      </c>
      <c r="S772" s="35">
        <v>3119.6489999999999</v>
      </c>
      <c r="T772" s="35">
        <v>3119.6489999999999</v>
      </c>
      <c r="U772" s="35">
        <v>0</v>
      </c>
      <c r="V772" s="35">
        <v>0</v>
      </c>
      <c r="W772" s="35">
        <v>4638.585</v>
      </c>
      <c r="X772" s="35">
        <v>4638.585</v>
      </c>
      <c r="Y772" s="35">
        <v>0</v>
      </c>
      <c r="Z772" s="35">
        <v>0</v>
      </c>
      <c r="AA772" s="35">
        <v>0</v>
      </c>
      <c r="AB772" s="35">
        <v>0</v>
      </c>
      <c r="AC772" s="35">
        <v>0</v>
      </c>
      <c r="AD772" s="35">
        <v>0</v>
      </c>
      <c r="AE772" s="35">
        <v>0</v>
      </c>
      <c r="AF772" s="35">
        <v>0</v>
      </c>
      <c r="AG772" s="35">
        <v>0</v>
      </c>
      <c r="AH772" s="35">
        <v>0</v>
      </c>
      <c r="AI772" s="35">
        <v>-137693</v>
      </c>
      <c r="AJ772" s="35">
        <v>-137693</v>
      </c>
      <c r="AK772" s="35">
        <v>0</v>
      </c>
      <c r="AL772" s="35">
        <v>0</v>
      </c>
      <c r="AM772" s="35">
        <v>0</v>
      </c>
      <c r="AN772" s="35">
        <v>0</v>
      </c>
      <c r="AO772" s="35">
        <v>0</v>
      </c>
      <c r="AP772" s="35">
        <v>0</v>
      </c>
      <c r="AQ772" s="35">
        <v>0</v>
      </c>
      <c r="AR772" s="35">
        <v>0</v>
      </c>
      <c r="AS772" s="35">
        <v>0</v>
      </c>
      <c r="AT772" s="35">
        <v>0</v>
      </c>
      <c r="AU772" s="35">
        <v>0</v>
      </c>
      <c r="AV772" s="35">
        <v>0</v>
      </c>
      <c r="AW772" s="35">
        <v>0</v>
      </c>
      <c r="AX772" s="35">
        <v>0</v>
      </c>
      <c r="AY772" s="35">
        <v>0</v>
      </c>
      <c r="AZ772" s="35">
        <v>0</v>
      </c>
      <c r="BA772" s="35">
        <v>0</v>
      </c>
      <c r="BB772" s="35">
        <v>0</v>
      </c>
      <c r="BC772" s="35">
        <v>0</v>
      </c>
      <c r="BD772" s="35">
        <v>0</v>
      </c>
    </row>
    <row r="774" spans="1:56" x14ac:dyDescent="0.25">
      <c r="A774" t="s">
        <v>94</v>
      </c>
      <c r="B774" t="s">
        <v>95</v>
      </c>
      <c r="C774" t="s">
        <v>96</v>
      </c>
      <c r="D774" t="s">
        <v>97</v>
      </c>
      <c r="E774" t="s">
        <v>98</v>
      </c>
      <c r="F774" t="s">
        <v>99</v>
      </c>
      <c r="G774" t="s">
        <v>100</v>
      </c>
      <c r="H774" t="s">
        <v>101</v>
      </c>
      <c r="I774" t="s">
        <v>102</v>
      </c>
      <c r="J774" t="s">
        <v>103</v>
      </c>
      <c r="K774" t="s">
        <v>104</v>
      </c>
      <c r="L774" t="s">
        <v>105</v>
      </c>
      <c r="M774" t="s">
        <v>827</v>
      </c>
      <c r="N774" t="s">
        <v>828</v>
      </c>
      <c r="O774" t="s">
        <v>0</v>
      </c>
      <c r="P774" t="s">
        <v>106</v>
      </c>
      <c r="Q774" t="s">
        <v>1</v>
      </c>
      <c r="R774" t="s">
        <v>107</v>
      </c>
      <c r="S774" t="s">
        <v>67</v>
      </c>
      <c r="T774" t="s">
        <v>68</v>
      </c>
      <c r="U774" t="s">
        <v>69</v>
      </c>
      <c r="V774" t="s">
        <v>81</v>
      </c>
      <c r="W774" t="s">
        <v>70</v>
      </c>
      <c r="X774" t="s">
        <v>71</v>
      </c>
      <c r="Y774" t="s">
        <v>72</v>
      </c>
      <c r="Z774" t="s">
        <v>82</v>
      </c>
      <c r="AA774" t="s">
        <v>73</v>
      </c>
      <c r="AB774" t="s">
        <v>74</v>
      </c>
      <c r="AC774" t="s">
        <v>75</v>
      </c>
      <c r="AD774" t="s">
        <v>83</v>
      </c>
      <c r="AE774" t="s">
        <v>76</v>
      </c>
      <c r="AF774" t="s">
        <v>77</v>
      </c>
      <c r="AG774" t="s">
        <v>78</v>
      </c>
      <c r="AH774" t="s">
        <v>84</v>
      </c>
      <c r="AI774" t="s">
        <v>79</v>
      </c>
      <c r="AJ774" t="s">
        <v>80</v>
      </c>
      <c r="AK774" t="s">
        <v>108</v>
      </c>
      <c r="AL774" t="s">
        <v>109</v>
      </c>
      <c r="AM774" t="s">
        <v>110</v>
      </c>
      <c r="AN774" t="s">
        <v>111</v>
      </c>
      <c r="AO774" t="s">
        <v>10</v>
      </c>
      <c r="AP774" t="s">
        <v>112</v>
      </c>
      <c r="AQ774" t="s">
        <v>113</v>
      </c>
      <c r="AR774" t="s">
        <v>114</v>
      </c>
      <c r="AS774" t="s">
        <v>115</v>
      </c>
      <c r="AT774" t="s">
        <v>116</v>
      </c>
      <c r="AU774" t="s">
        <v>117</v>
      </c>
      <c r="AV774" t="s">
        <v>118</v>
      </c>
      <c r="AW774" t="s">
        <v>119</v>
      </c>
      <c r="AX774" t="s">
        <v>120</v>
      </c>
      <c r="AY774" t="s">
        <v>9</v>
      </c>
      <c r="AZ774" t="s">
        <v>121</v>
      </c>
      <c r="BA774" t="s">
        <v>122</v>
      </c>
      <c r="BB774" t="s">
        <v>123</v>
      </c>
      <c r="BC774" t="s">
        <v>124</v>
      </c>
      <c r="BD774" t="s">
        <v>125</v>
      </c>
    </row>
    <row r="775" spans="1:56" x14ac:dyDescent="0.25">
      <c r="A775">
        <f t="shared" ref="A775:AF775" si="0">IF(A774=A1,0,1)</f>
        <v>0</v>
      </c>
      <c r="B775">
        <f t="shared" si="0"/>
        <v>0</v>
      </c>
      <c r="C775">
        <f t="shared" si="0"/>
        <v>0</v>
      </c>
      <c r="D775">
        <f t="shared" si="0"/>
        <v>0</v>
      </c>
      <c r="E775">
        <f t="shared" si="0"/>
        <v>0</v>
      </c>
      <c r="F775">
        <f t="shared" si="0"/>
        <v>0</v>
      </c>
      <c r="G775">
        <f t="shared" si="0"/>
        <v>0</v>
      </c>
      <c r="H775">
        <f t="shared" si="0"/>
        <v>0</v>
      </c>
      <c r="I775">
        <f t="shared" si="0"/>
        <v>0</v>
      </c>
      <c r="J775">
        <f t="shared" si="0"/>
        <v>0</v>
      </c>
      <c r="K775">
        <f t="shared" si="0"/>
        <v>0</v>
      </c>
      <c r="L775">
        <f t="shared" si="0"/>
        <v>0</v>
      </c>
      <c r="M775">
        <f t="shared" si="0"/>
        <v>0</v>
      </c>
      <c r="N775">
        <f t="shared" si="0"/>
        <v>0</v>
      </c>
      <c r="O775">
        <f t="shared" si="0"/>
        <v>0</v>
      </c>
      <c r="P775">
        <f t="shared" si="0"/>
        <v>0</v>
      </c>
      <c r="Q775">
        <f t="shared" si="0"/>
        <v>0</v>
      </c>
      <c r="R775">
        <f t="shared" si="0"/>
        <v>0</v>
      </c>
      <c r="S775">
        <f t="shared" si="0"/>
        <v>0</v>
      </c>
      <c r="T775">
        <f t="shared" si="0"/>
        <v>0</v>
      </c>
      <c r="U775">
        <f t="shared" si="0"/>
        <v>0</v>
      </c>
      <c r="V775">
        <f t="shared" si="0"/>
        <v>0</v>
      </c>
      <c r="W775">
        <f t="shared" si="0"/>
        <v>0</v>
      </c>
      <c r="X775">
        <f t="shared" si="0"/>
        <v>0</v>
      </c>
      <c r="Y775">
        <f t="shared" si="0"/>
        <v>0</v>
      </c>
      <c r="Z775">
        <f t="shared" si="0"/>
        <v>0</v>
      </c>
      <c r="AA775">
        <f t="shared" si="0"/>
        <v>0</v>
      </c>
      <c r="AB775">
        <f t="shared" si="0"/>
        <v>0</v>
      </c>
      <c r="AC775">
        <f t="shared" si="0"/>
        <v>0</v>
      </c>
      <c r="AD775">
        <f t="shared" si="0"/>
        <v>0</v>
      </c>
      <c r="AE775">
        <f t="shared" si="0"/>
        <v>0</v>
      </c>
      <c r="AF775">
        <f t="shared" si="0"/>
        <v>0</v>
      </c>
      <c r="AG775">
        <f t="shared" ref="AG775:BD775" si="1">IF(AG774=AG1,0,1)</f>
        <v>0</v>
      </c>
      <c r="AH775">
        <f t="shared" si="1"/>
        <v>0</v>
      </c>
      <c r="AI775">
        <f t="shared" si="1"/>
        <v>0</v>
      </c>
      <c r="AJ775">
        <f t="shared" si="1"/>
        <v>0</v>
      </c>
      <c r="AK775">
        <f t="shared" si="1"/>
        <v>0</v>
      </c>
      <c r="AL775">
        <f t="shared" si="1"/>
        <v>0</v>
      </c>
      <c r="AM775">
        <f t="shared" si="1"/>
        <v>0</v>
      </c>
      <c r="AN775">
        <f t="shared" si="1"/>
        <v>0</v>
      </c>
      <c r="AO775">
        <f t="shared" si="1"/>
        <v>0</v>
      </c>
      <c r="AP775">
        <f t="shared" si="1"/>
        <v>0</v>
      </c>
      <c r="AQ775">
        <f t="shared" si="1"/>
        <v>0</v>
      </c>
      <c r="AR775">
        <f t="shared" si="1"/>
        <v>0</v>
      </c>
      <c r="AS775">
        <f t="shared" si="1"/>
        <v>0</v>
      </c>
      <c r="AT775">
        <f t="shared" si="1"/>
        <v>0</v>
      </c>
      <c r="AU775">
        <f t="shared" si="1"/>
        <v>0</v>
      </c>
      <c r="AV775">
        <f t="shared" si="1"/>
        <v>0</v>
      </c>
      <c r="AW775">
        <f t="shared" si="1"/>
        <v>0</v>
      </c>
      <c r="AX775">
        <f t="shared" si="1"/>
        <v>0</v>
      </c>
      <c r="AY775">
        <f t="shared" si="1"/>
        <v>0</v>
      </c>
      <c r="AZ775">
        <f t="shared" si="1"/>
        <v>0</v>
      </c>
      <c r="BA775">
        <f t="shared" si="1"/>
        <v>0</v>
      </c>
      <c r="BB775">
        <f t="shared" si="1"/>
        <v>0</v>
      </c>
      <c r="BC775">
        <f t="shared" si="1"/>
        <v>0</v>
      </c>
      <c r="BD775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FDA20-5EAE-4B27-85DB-0C8A90432E69}">
  <sheetPr>
    <tabColor theme="8"/>
  </sheetPr>
  <dimension ref="B2:N1019"/>
  <sheetViews>
    <sheetView showGridLines="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O31" sqref="O31"/>
    </sheetView>
  </sheetViews>
  <sheetFormatPr defaultRowHeight="15" x14ac:dyDescent="0.25"/>
  <cols>
    <col min="1" max="1" width="0.85546875" customWidth="1"/>
    <col min="2" max="3" width="14.140625" customWidth="1"/>
    <col min="4" max="4" width="19.140625" bestFit="1" customWidth="1"/>
    <col min="5" max="5" width="18.5703125" customWidth="1"/>
    <col min="6" max="6" width="19.140625" bestFit="1" customWidth="1"/>
    <col min="7" max="10" width="19.140625" customWidth="1"/>
    <col min="11" max="11" width="11.5703125" bestFit="1" customWidth="1"/>
  </cols>
  <sheetData>
    <row r="2" spans="2:14" ht="18.75" x14ac:dyDescent="0.3">
      <c r="B2" s="1" t="s">
        <v>24</v>
      </c>
      <c r="H2" t="s">
        <v>30</v>
      </c>
      <c r="I2" s="8">
        <v>0.75</v>
      </c>
      <c r="K2" t="s">
        <v>31</v>
      </c>
      <c r="L2" t="s">
        <v>32</v>
      </c>
      <c r="M2" t="s">
        <v>33</v>
      </c>
      <c r="N2" t="s">
        <v>34</v>
      </c>
    </row>
    <row r="3" spans="2:14" x14ac:dyDescent="0.25">
      <c r="I3" s="3">
        <f>ROUND(SUMIF('Modified Iteration Data'!$AH$8:$AH$1007,"&gt;="&amp;I2,'Modified Iteration Data'!S8:S1007),-7)/1000000</f>
        <v>958110</v>
      </c>
      <c r="K3" s="11">
        <f>ROUNDDOWN(I3/1000000000,0)</f>
        <v>0</v>
      </c>
      <c r="L3" s="11">
        <f>ROUNDDOWN((I3-K3*1000000000)/1000000,0)</f>
        <v>0</v>
      </c>
      <c r="M3" s="11">
        <f>ROUNDDOWN((I3-K3*1000000000-L3*1000000)/1000,0)</f>
        <v>958</v>
      </c>
      <c r="N3" s="11">
        <f>ROUND(I3-K3*1000000000-L3*1000000-M3*1000,0)</f>
        <v>110</v>
      </c>
    </row>
    <row r="4" spans="2:14" x14ac:dyDescent="0.25">
      <c r="E4" s="5"/>
      <c r="F4" s="5"/>
      <c r="G4" s="5"/>
      <c r="H4" s="5"/>
      <c r="I4" s="11" t="str">
        <f>"Resilience NPV = $"&amp;IF(K4="","",K4&amp;",")&amp;IF(L4="","",L4&amp;",")&amp;IF(M4="","",M4&amp;",")&amp;N4&amp;" Million"</f>
        <v>Resilience NPV = $958,110 Million</v>
      </c>
      <c r="J4" s="5"/>
      <c r="K4" s="11" t="str">
        <f>IF(K3=0,"",K3)</f>
        <v/>
      </c>
      <c r="L4" s="11" t="str">
        <f>IF(AND(L3=0,K3=0),"",IF(K3=0,L3,IF(L3&lt;10,"00"&amp;L3,IF(L3&lt;100,"0"&amp;L3,L3))))</f>
        <v/>
      </c>
      <c r="M4" s="11">
        <f>IF(AND(M3=0,L3=0,K3=0),"",IF(AND(L3=0,K3=0),M3,IF(M3&lt;10,"00"&amp;M3,IF(M3&lt;100,"0"&amp;M3,M3))))</f>
        <v>958</v>
      </c>
      <c r="N4" s="11">
        <f>IF(AND(N3=0,M3=0,L3=0,K3=0),"",IF(AND(M3=0,L3=0,K3=0),N3,IF(N3&lt;10,"00"&amp;N3,IF(N3&lt;100,"0"&amp;N3,N3))))</f>
        <v>110</v>
      </c>
    </row>
    <row r="5" spans="2:14" x14ac:dyDescent="0.25">
      <c r="E5" s="30">
        <f>SUM('FLISR Model Raw Data'!AE2:AE698)</f>
        <v>1722516056.2956462</v>
      </c>
      <c r="F5">
        <f>(SUMIFS('FLISR Model Raw Data'!AF2:AF698,'FLISR Model Raw Data'!G2:G698,1)+SUMIFS('FLISR Model Raw Data'!AE2:AE698,'FLISR Model Raw Data'!G2:G698,0))</f>
        <v>1282830199.7856433</v>
      </c>
    </row>
    <row r="6" spans="2:14" x14ac:dyDescent="0.25">
      <c r="B6" s="7"/>
      <c r="C6" s="38" t="s">
        <v>25</v>
      </c>
      <c r="D6" s="38"/>
      <c r="E6" s="39" t="s">
        <v>26</v>
      </c>
      <c r="F6" s="39"/>
      <c r="G6" s="40" t="s">
        <v>29</v>
      </c>
      <c r="H6" s="40"/>
      <c r="I6" s="40"/>
    </row>
    <row r="7" spans="2:14" x14ac:dyDescent="0.25">
      <c r="B7" s="7" t="s">
        <v>21</v>
      </c>
      <c r="C7" s="4" t="s">
        <v>20</v>
      </c>
      <c r="D7" s="4" t="s">
        <v>23</v>
      </c>
      <c r="E7" s="9" t="s">
        <v>20</v>
      </c>
      <c r="F7" s="9" t="s">
        <v>23</v>
      </c>
      <c r="G7" s="10" t="s">
        <v>27</v>
      </c>
      <c r="H7" s="10" t="s">
        <v>28</v>
      </c>
      <c r="I7" s="10" t="s">
        <v>29</v>
      </c>
    </row>
    <row r="8" spans="2:14" x14ac:dyDescent="0.25">
      <c r="B8" s="6">
        <f>J8/1000</f>
        <v>1E-3</v>
      </c>
      <c r="C8" s="3" cm="1">
        <f t="array" ref="C8">INDEX('Modified Iteration Data'!$Q$8:$Q$1007,MATCH($B8,'Modified Iteration Data'!$AF$8:$AF$1007,0),0)</f>
        <v>4172454015.3336501</v>
      </c>
      <c r="D8" s="3" cm="1">
        <f t="array" ref="D8">INDEX('Modified Iteration Data'!$R$8:$R$1007,MATCH($B8,'Modified Iteration Data'!$AG$8:$AG$1007,0),0)</f>
        <v>2989576699.4678621</v>
      </c>
      <c r="E8" s="3">
        <f>C8+$E$5</f>
        <v>5894970071.6292963</v>
      </c>
      <c r="F8" s="3">
        <f>D8+$F$5</f>
        <v>4272406899.2535057</v>
      </c>
      <c r="G8" s="3">
        <f t="shared" ref="G8:G71" si="0">MIN(E8:F8)</f>
        <v>4272406899.2535057</v>
      </c>
      <c r="H8" s="3">
        <f>IF(B8&gt;=$I$2,ABS(F8-E8),0)</f>
        <v>0</v>
      </c>
      <c r="I8" s="3">
        <f>IF(B8&gt;=$I$2,(E8-F8),0)</f>
        <v>0</v>
      </c>
      <c r="J8" s="5">
        <v>1</v>
      </c>
    </row>
    <row r="9" spans="2:14" x14ac:dyDescent="0.25">
      <c r="B9" s="6">
        <f t="shared" ref="B9:B72" si="1">J9/1000</f>
        <v>2E-3</v>
      </c>
      <c r="C9" s="3" cm="1">
        <f t="array" ref="C9">INDEX('Modified Iteration Data'!$Q$8:$Q$1007,MATCH($B9,'Modified Iteration Data'!$AF$8:$AF$1007,0),0)</f>
        <v>4176779804.4498658</v>
      </c>
      <c r="D9" s="3" cm="1">
        <f t="array" ref="D9">INDEX('Modified Iteration Data'!$R$8:$R$1007,MATCH($B9,'Modified Iteration Data'!$AG$8:$AG$1007,0),0)</f>
        <v>2991034027.4312449</v>
      </c>
      <c r="E9" s="3">
        <f t="shared" ref="E9:E72" si="2">C9+$E$5</f>
        <v>5899295860.745512</v>
      </c>
      <c r="F9" s="3">
        <f t="shared" ref="F9:F72" si="3">D9+$F$5</f>
        <v>4273864227.2168884</v>
      </c>
      <c r="G9" s="3">
        <f t="shared" si="0"/>
        <v>4273864227.2168884</v>
      </c>
      <c r="H9" s="3">
        <f t="shared" ref="H9:H72" si="4">IF(B9&gt;=$I$2,ABS(F9-E9),0)</f>
        <v>0</v>
      </c>
      <c r="I9" s="3">
        <f t="shared" ref="I9:I72" si="5">IF(B9&gt;=$I$2,(E9-F9),0)</f>
        <v>0</v>
      </c>
      <c r="J9" s="5">
        <f>J8+1</f>
        <v>2</v>
      </c>
    </row>
    <row r="10" spans="2:14" x14ac:dyDescent="0.25">
      <c r="B10" s="6">
        <f t="shared" si="1"/>
        <v>3.0000000000000001E-3</v>
      </c>
      <c r="C10" s="3" cm="1">
        <f t="array" ref="C10">INDEX('Modified Iteration Data'!$Q$8:$Q$1007,MATCH($B10,'Modified Iteration Data'!$AF$8:$AF$1007,0),0)</f>
        <v>4438424907.4137917</v>
      </c>
      <c r="D10" s="3" cm="1">
        <f t="array" ref="D10">INDEX('Modified Iteration Data'!$R$8:$R$1007,MATCH($B10,'Modified Iteration Data'!$AG$8:$AG$1007,0),0)</f>
        <v>3109664220.6501503</v>
      </c>
      <c r="E10" s="3">
        <f t="shared" si="2"/>
        <v>6160940963.7094383</v>
      </c>
      <c r="F10" s="3">
        <f t="shared" si="3"/>
        <v>4392494420.4357939</v>
      </c>
      <c r="G10" s="3">
        <f t="shared" si="0"/>
        <v>4392494420.4357939</v>
      </c>
      <c r="H10" s="3">
        <f t="shared" si="4"/>
        <v>0</v>
      </c>
      <c r="I10" s="3">
        <f t="shared" si="5"/>
        <v>0</v>
      </c>
      <c r="J10" s="5">
        <f t="shared" ref="J10:J73" si="6">J9+1</f>
        <v>3</v>
      </c>
    </row>
    <row r="11" spans="2:14" x14ac:dyDescent="0.25">
      <c r="B11" s="6">
        <f t="shared" si="1"/>
        <v>4.0000000000000001E-3</v>
      </c>
      <c r="C11" s="3" cm="1">
        <f t="array" ref="C11">INDEX('Modified Iteration Data'!$Q$8:$Q$1007,MATCH($B11,'Modified Iteration Data'!$AF$8:$AF$1007,0),0)</f>
        <v>4470614990.6094685</v>
      </c>
      <c r="D11" s="3" cm="1">
        <f t="array" ref="D11">INDEX('Modified Iteration Data'!$R$8:$R$1007,MATCH($B11,'Modified Iteration Data'!$AG$8:$AG$1007,0),0)</f>
        <v>3144193931.5442472</v>
      </c>
      <c r="E11" s="3">
        <f t="shared" si="2"/>
        <v>6193131046.9051151</v>
      </c>
      <c r="F11" s="3">
        <f t="shared" si="3"/>
        <v>4427024131.3298903</v>
      </c>
      <c r="G11" s="3">
        <f t="shared" si="0"/>
        <v>4427024131.3298903</v>
      </c>
      <c r="H11" s="3">
        <f t="shared" si="4"/>
        <v>0</v>
      </c>
      <c r="I11" s="3">
        <f t="shared" si="5"/>
        <v>0</v>
      </c>
      <c r="J11" s="5">
        <f t="shared" si="6"/>
        <v>4</v>
      </c>
    </row>
    <row r="12" spans="2:14" x14ac:dyDescent="0.25">
      <c r="B12" s="6">
        <f t="shared" si="1"/>
        <v>5.0000000000000001E-3</v>
      </c>
      <c r="C12" s="3" cm="1">
        <f t="array" ref="C12">INDEX('Modified Iteration Data'!$Q$8:$Q$1007,MATCH($B12,'Modified Iteration Data'!$AF$8:$AF$1007,0),0)</f>
        <v>4619458557.5442266</v>
      </c>
      <c r="D12" s="3" cm="1">
        <f t="array" ref="D12">INDEX('Modified Iteration Data'!$R$8:$R$1007,MATCH($B12,'Modified Iteration Data'!$AG$8:$AG$1007,0),0)</f>
        <v>3156334713.9458838</v>
      </c>
      <c r="E12" s="3">
        <f t="shared" si="2"/>
        <v>6341974613.8398724</v>
      </c>
      <c r="F12" s="3">
        <f t="shared" si="3"/>
        <v>4439164913.7315273</v>
      </c>
      <c r="G12" s="3">
        <f t="shared" si="0"/>
        <v>4439164913.7315273</v>
      </c>
      <c r="H12" s="3">
        <f t="shared" si="4"/>
        <v>0</v>
      </c>
      <c r="I12" s="3">
        <f t="shared" si="5"/>
        <v>0</v>
      </c>
      <c r="J12" s="5">
        <f t="shared" si="6"/>
        <v>5</v>
      </c>
    </row>
    <row r="13" spans="2:14" x14ac:dyDescent="0.25">
      <c r="B13" s="6">
        <f t="shared" si="1"/>
        <v>6.0000000000000001E-3</v>
      </c>
      <c r="C13" s="3" cm="1">
        <f t="array" ref="C13">INDEX('Modified Iteration Data'!$Q$8:$Q$1007,MATCH($B13,'Modified Iteration Data'!$AF$8:$AF$1007,0),0)</f>
        <v>4622409266.0530119</v>
      </c>
      <c r="D13" s="3" cm="1">
        <f t="array" ref="D13">INDEX('Modified Iteration Data'!$R$8:$R$1007,MATCH($B13,'Modified Iteration Data'!$AG$8:$AG$1007,0),0)</f>
        <v>3156794596.633388</v>
      </c>
      <c r="E13" s="3">
        <f t="shared" si="2"/>
        <v>6344925322.3486576</v>
      </c>
      <c r="F13" s="3">
        <f t="shared" si="3"/>
        <v>4439624796.4190311</v>
      </c>
      <c r="G13" s="3">
        <f t="shared" si="0"/>
        <v>4439624796.4190311</v>
      </c>
      <c r="H13" s="3">
        <f t="shared" si="4"/>
        <v>0</v>
      </c>
      <c r="I13" s="3">
        <f t="shared" si="5"/>
        <v>0</v>
      </c>
      <c r="J13" s="5">
        <f t="shared" si="6"/>
        <v>6</v>
      </c>
    </row>
    <row r="14" spans="2:14" x14ac:dyDescent="0.25">
      <c r="B14" s="6">
        <f t="shared" si="1"/>
        <v>7.0000000000000001E-3</v>
      </c>
      <c r="C14" s="3" cm="1">
        <f t="array" ref="C14">INDEX('Modified Iteration Data'!$Q$8:$Q$1007,MATCH($B14,'Modified Iteration Data'!$AF$8:$AF$1007,0),0)</f>
        <v>4680104627.4476442</v>
      </c>
      <c r="D14" s="3" cm="1">
        <f t="array" ref="D14">INDEX('Modified Iteration Data'!$R$8:$R$1007,MATCH($B14,'Modified Iteration Data'!$AG$8:$AG$1007,0),0)</f>
        <v>3158045683.3423653</v>
      </c>
      <c r="E14" s="3">
        <f t="shared" si="2"/>
        <v>6402620683.7432899</v>
      </c>
      <c r="F14" s="3">
        <f t="shared" si="3"/>
        <v>4440875883.1280088</v>
      </c>
      <c r="G14" s="3">
        <f>MIN(E14:F14)</f>
        <v>4440875883.1280088</v>
      </c>
      <c r="H14" s="3">
        <f t="shared" si="4"/>
        <v>0</v>
      </c>
      <c r="I14" s="3">
        <f t="shared" si="5"/>
        <v>0</v>
      </c>
      <c r="J14" s="5">
        <f t="shared" si="6"/>
        <v>7</v>
      </c>
    </row>
    <row r="15" spans="2:14" x14ac:dyDescent="0.25">
      <c r="B15" s="6">
        <f t="shared" si="1"/>
        <v>8.0000000000000002E-3</v>
      </c>
      <c r="C15" s="3" cm="1">
        <f t="array" ref="C15">INDEX('Modified Iteration Data'!$Q$8:$Q$1007,MATCH($B15,'Modified Iteration Data'!$AF$8:$AF$1007,0),0)</f>
        <v>4697703794.473382</v>
      </c>
      <c r="D15" s="3" cm="1">
        <f t="array" ref="D15">INDEX('Modified Iteration Data'!$R$8:$R$1007,MATCH($B15,'Modified Iteration Data'!$AG$8:$AG$1007,0),0)</f>
        <v>3190220348.169755</v>
      </c>
      <c r="E15" s="3">
        <f t="shared" si="2"/>
        <v>6420219850.7690277</v>
      </c>
      <c r="F15" s="3">
        <f t="shared" si="3"/>
        <v>4473050547.9553986</v>
      </c>
      <c r="G15" s="3">
        <f t="shared" si="0"/>
        <v>4473050547.9553986</v>
      </c>
      <c r="H15" s="3">
        <f t="shared" si="4"/>
        <v>0</v>
      </c>
      <c r="I15" s="3">
        <f t="shared" si="5"/>
        <v>0</v>
      </c>
      <c r="J15" s="5">
        <f t="shared" si="6"/>
        <v>8</v>
      </c>
    </row>
    <row r="16" spans="2:14" x14ac:dyDescent="0.25">
      <c r="B16" s="6">
        <f t="shared" si="1"/>
        <v>8.9999999999999993E-3</v>
      </c>
      <c r="C16" s="3" cm="1">
        <f t="array" ref="C16">INDEX('Modified Iteration Data'!$Q$8:$Q$1007,MATCH($B16,'Modified Iteration Data'!$AF$8:$AF$1007,0),0)</f>
        <v>4710742208.4640427</v>
      </c>
      <c r="D16" s="3" cm="1">
        <f t="array" ref="D16">INDEX('Modified Iteration Data'!$R$8:$R$1007,MATCH($B16,'Modified Iteration Data'!$AG$8:$AG$1007,0),0)</f>
        <v>3201415714.0426221</v>
      </c>
      <c r="E16" s="3">
        <f t="shared" si="2"/>
        <v>6433258264.7596893</v>
      </c>
      <c r="F16" s="3">
        <f t="shared" si="3"/>
        <v>4484245913.8282652</v>
      </c>
      <c r="G16" s="3">
        <f t="shared" si="0"/>
        <v>4484245913.8282652</v>
      </c>
      <c r="H16" s="3">
        <f t="shared" si="4"/>
        <v>0</v>
      </c>
      <c r="I16" s="3">
        <f t="shared" si="5"/>
        <v>0</v>
      </c>
      <c r="J16" s="5">
        <f t="shared" si="6"/>
        <v>9</v>
      </c>
    </row>
    <row r="17" spans="2:10" x14ac:dyDescent="0.25">
      <c r="B17" s="6">
        <f t="shared" si="1"/>
        <v>0.01</v>
      </c>
      <c r="C17" s="3" cm="1">
        <f t="array" ref="C17">INDEX('Modified Iteration Data'!$Q$8:$Q$1007,MATCH($B17,'Modified Iteration Data'!$AF$8:$AF$1007,0),0)</f>
        <v>4724163178.8804264</v>
      </c>
      <c r="D17" s="3" cm="1">
        <f t="array" ref="D17">INDEX('Modified Iteration Data'!$R$8:$R$1007,MATCH($B17,'Modified Iteration Data'!$AG$8:$AG$1007,0),0)</f>
        <v>3207278239.8297663</v>
      </c>
      <c r="E17" s="3">
        <f t="shared" si="2"/>
        <v>6446679235.1760731</v>
      </c>
      <c r="F17" s="3">
        <f t="shared" si="3"/>
        <v>4490108439.6154099</v>
      </c>
      <c r="G17" s="3">
        <f t="shared" si="0"/>
        <v>4490108439.6154099</v>
      </c>
      <c r="H17" s="3">
        <f t="shared" si="4"/>
        <v>0</v>
      </c>
      <c r="I17" s="3">
        <f t="shared" si="5"/>
        <v>0</v>
      </c>
      <c r="J17" s="5">
        <f t="shared" si="6"/>
        <v>10</v>
      </c>
    </row>
    <row r="18" spans="2:10" x14ac:dyDescent="0.25">
      <c r="B18" s="6">
        <f t="shared" si="1"/>
        <v>1.0999999999999999E-2</v>
      </c>
      <c r="C18" s="3" cm="1">
        <f t="array" ref="C18">INDEX('Modified Iteration Data'!$Q$8:$Q$1007,MATCH($B18,'Modified Iteration Data'!$AF$8:$AF$1007,0),0)</f>
        <v>4754831866.3471088</v>
      </c>
      <c r="D18" s="3" cm="1">
        <f t="array" ref="D18">INDEX('Modified Iteration Data'!$R$8:$R$1007,MATCH($B18,'Modified Iteration Data'!$AG$8:$AG$1007,0),0)</f>
        <v>3218654685.1316881</v>
      </c>
      <c r="E18" s="3">
        <f t="shared" si="2"/>
        <v>6477347922.6427555</v>
      </c>
      <c r="F18" s="3">
        <f t="shared" si="3"/>
        <v>4501484884.9173317</v>
      </c>
      <c r="G18" s="3">
        <f t="shared" si="0"/>
        <v>4501484884.9173317</v>
      </c>
      <c r="H18" s="3">
        <f t="shared" si="4"/>
        <v>0</v>
      </c>
      <c r="I18" s="3">
        <f t="shared" si="5"/>
        <v>0</v>
      </c>
      <c r="J18" s="5">
        <f t="shared" si="6"/>
        <v>11</v>
      </c>
    </row>
    <row r="19" spans="2:10" x14ac:dyDescent="0.25">
      <c r="B19" s="6">
        <f t="shared" si="1"/>
        <v>1.2E-2</v>
      </c>
      <c r="C19" s="3" cm="1">
        <f t="array" ref="C19">INDEX('Modified Iteration Data'!$Q$8:$Q$1007,MATCH($B19,'Modified Iteration Data'!$AF$8:$AF$1007,0),0)</f>
        <v>4848700678.3488598</v>
      </c>
      <c r="D19" s="3" cm="1">
        <f t="array" ref="D19">INDEX('Modified Iteration Data'!$R$8:$R$1007,MATCH($B19,'Modified Iteration Data'!$AG$8:$AG$1007,0),0)</f>
        <v>3234249740.4956532</v>
      </c>
      <c r="E19" s="3">
        <f t="shared" si="2"/>
        <v>6571216734.6445065</v>
      </c>
      <c r="F19" s="3">
        <f t="shared" si="3"/>
        <v>4517079940.2812967</v>
      </c>
      <c r="G19" s="3">
        <f t="shared" si="0"/>
        <v>4517079940.2812967</v>
      </c>
      <c r="H19" s="3">
        <f t="shared" si="4"/>
        <v>0</v>
      </c>
      <c r="I19" s="3">
        <f t="shared" si="5"/>
        <v>0</v>
      </c>
      <c r="J19" s="5">
        <f t="shared" si="6"/>
        <v>12</v>
      </c>
    </row>
    <row r="20" spans="2:10" x14ac:dyDescent="0.25">
      <c r="B20" s="6">
        <f t="shared" si="1"/>
        <v>1.2999999999999999E-2</v>
      </c>
      <c r="C20" s="3" cm="1">
        <f t="array" ref="C20">INDEX('Modified Iteration Data'!$Q$8:$Q$1007,MATCH($B20,'Modified Iteration Data'!$AF$8:$AF$1007,0),0)</f>
        <v>4880895274.8668928</v>
      </c>
      <c r="D20" s="3" cm="1">
        <f t="array" ref="D20">INDEX('Modified Iteration Data'!$R$8:$R$1007,MATCH($B20,'Modified Iteration Data'!$AG$8:$AG$1007,0),0)</f>
        <v>3268801648.0073814</v>
      </c>
      <c r="E20" s="3">
        <f t="shared" si="2"/>
        <v>6603411331.1625385</v>
      </c>
      <c r="F20" s="3">
        <f t="shared" si="3"/>
        <v>4551631847.793025</v>
      </c>
      <c r="G20" s="3">
        <f t="shared" si="0"/>
        <v>4551631847.793025</v>
      </c>
      <c r="H20" s="3">
        <f t="shared" si="4"/>
        <v>0</v>
      </c>
      <c r="I20" s="3">
        <f t="shared" si="5"/>
        <v>0</v>
      </c>
      <c r="J20" s="5">
        <f t="shared" si="6"/>
        <v>13</v>
      </c>
    </row>
    <row r="21" spans="2:10" x14ac:dyDescent="0.25">
      <c r="B21" s="6">
        <f t="shared" si="1"/>
        <v>1.4E-2</v>
      </c>
      <c r="C21" s="3" cm="1">
        <f t="array" ref="C21">INDEX('Modified Iteration Data'!$Q$8:$Q$1007,MATCH($B21,'Modified Iteration Data'!$AF$8:$AF$1007,0),0)</f>
        <v>4968219207.3349991</v>
      </c>
      <c r="D21" s="3" cm="1">
        <f t="array" ref="D21">INDEX('Modified Iteration Data'!$R$8:$R$1007,MATCH($B21,'Modified Iteration Data'!$AG$8:$AG$1007,0),0)</f>
        <v>3300497435.925005</v>
      </c>
      <c r="E21" s="3">
        <f t="shared" si="2"/>
        <v>6690735263.6306458</v>
      </c>
      <c r="F21" s="3">
        <f t="shared" si="3"/>
        <v>4583327635.7106485</v>
      </c>
      <c r="G21" s="3">
        <f t="shared" si="0"/>
        <v>4583327635.7106485</v>
      </c>
      <c r="H21" s="3">
        <f t="shared" si="4"/>
        <v>0</v>
      </c>
      <c r="I21" s="3">
        <f t="shared" si="5"/>
        <v>0</v>
      </c>
      <c r="J21" s="5">
        <f t="shared" si="6"/>
        <v>14</v>
      </c>
    </row>
    <row r="22" spans="2:10" x14ac:dyDescent="0.25">
      <c r="B22" s="6">
        <f t="shared" si="1"/>
        <v>1.4999999999999999E-2</v>
      </c>
      <c r="C22" s="3" cm="1">
        <f t="array" ref="C22">INDEX('Modified Iteration Data'!$Q$8:$Q$1007,MATCH($B22,'Modified Iteration Data'!$AF$8:$AF$1007,0),0)</f>
        <v>4972031389.7526875</v>
      </c>
      <c r="D22" s="3" cm="1">
        <f t="array" ref="D22">INDEX('Modified Iteration Data'!$R$8:$R$1007,MATCH($B22,'Modified Iteration Data'!$AG$8:$AG$1007,0),0)</f>
        <v>3321169470.0060821</v>
      </c>
      <c r="E22" s="3">
        <f t="shared" si="2"/>
        <v>6694547446.0483341</v>
      </c>
      <c r="F22" s="3">
        <f t="shared" si="3"/>
        <v>4603999669.7917252</v>
      </c>
      <c r="G22" s="3">
        <f t="shared" si="0"/>
        <v>4603999669.7917252</v>
      </c>
      <c r="H22" s="3">
        <f t="shared" si="4"/>
        <v>0</v>
      </c>
      <c r="I22" s="3">
        <f t="shared" si="5"/>
        <v>0</v>
      </c>
      <c r="J22" s="5">
        <f t="shared" si="6"/>
        <v>15</v>
      </c>
    </row>
    <row r="23" spans="2:10" x14ac:dyDescent="0.25">
      <c r="B23" s="6">
        <f t="shared" si="1"/>
        <v>1.6E-2</v>
      </c>
      <c r="C23" s="3" cm="1">
        <f t="array" ref="C23">INDEX('Modified Iteration Data'!$Q$8:$Q$1007,MATCH($B23,'Modified Iteration Data'!$AF$8:$AF$1007,0),0)</f>
        <v>5005808208.1406488</v>
      </c>
      <c r="D23" s="3" cm="1">
        <f t="array" ref="D23">INDEX('Modified Iteration Data'!$R$8:$R$1007,MATCH($B23,'Modified Iteration Data'!$AG$8:$AG$1007,0),0)</f>
        <v>3329462187.4374499</v>
      </c>
      <c r="E23" s="3">
        <f t="shared" si="2"/>
        <v>6728324264.4362946</v>
      </c>
      <c r="F23" s="3">
        <f t="shared" si="3"/>
        <v>4612292387.223093</v>
      </c>
      <c r="G23" s="3">
        <f t="shared" si="0"/>
        <v>4612292387.223093</v>
      </c>
      <c r="H23" s="3">
        <f t="shared" si="4"/>
        <v>0</v>
      </c>
      <c r="I23" s="3">
        <f t="shared" si="5"/>
        <v>0</v>
      </c>
      <c r="J23" s="5">
        <f t="shared" si="6"/>
        <v>16</v>
      </c>
    </row>
    <row r="24" spans="2:10" x14ac:dyDescent="0.25">
      <c r="B24" s="6">
        <f t="shared" si="1"/>
        <v>1.7000000000000001E-2</v>
      </c>
      <c r="C24" s="3" cm="1">
        <f t="array" ref="C24">INDEX('Modified Iteration Data'!$Q$8:$Q$1007,MATCH($B24,'Modified Iteration Data'!$AF$8:$AF$1007,0),0)</f>
        <v>5019443517.748661</v>
      </c>
      <c r="D24" s="3" cm="1">
        <f t="array" ref="D24">INDEX('Modified Iteration Data'!$R$8:$R$1007,MATCH($B24,'Modified Iteration Data'!$AG$8:$AG$1007,0),0)</f>
        <v>3331296866.145925</v>
      </c>
      <c r="E24" s="3">
        <f t="shared" si="2"/>
        <v>6741959574.0443077</v>
      </c>
      <c r="F24" s="3">
        <f t="shared" si="3"/>
        <v>4614127065.9315681</v>
      </c>
      <c r="G24" s="3">
        <f t="shared" si="0"/>
        <v>4614127065.9315681</v>
      </c>
      <c r="H24" s="3">
        <f t="shared" si="4"/>
        <v>0</v>
      </c>
      <c r="I24" s="3">
        <f t="shared" si="5"/>
        <v>0</v>
      </c>
      <c r="J24" s="5">
        <f t="shared" si="6"/>
        <v>17</v>
      </c>
    </row>
    <row r="25" spans="2:10" x14ac:dyDescent="0.25">
      <c r="B25" s="6">
        <f t="shared" si="1"/>
        <v>1.7999999999999999E-2</v>
      </c>
      <c r="C25" s="3" cm="1">
        <f t="array" ref="C25">INDEX('Modified Iteration Data'!$Q$8:$Q$1007,MATCH($B25,'Modified Iteration Data'!$AF$8:$AF$1007,0),0)</f>
        <v>5041839019.3047523</v>
      </c>
      <c r="D25" s="3" cm="1">
        <f t="array" ref="D25">INDEX('Modified Iteration Data'!$R$8:$R$1007,MATCH($B25,'Modified Iteration Data'!$AG$8:$AG$1007,0),0)</f>
        <v>3340336639.3560371</v>
      </c>
      <c r="E25" s="3">
        <f t="shared" si="2"/>
        <v>6764355075.600399</v>
      </c>
      <c r="F25" s="3">
        <f t="shared" si="3"/>
        <v>4623166839.1416807</v>
      </c>
      <c r="G25" s="3">
        <f t="shared" si="0"/>
        <v>4623166839.1416807</v>
      </c>
      <c r="H25" s="3">
        <f t="shared" si="4"/>
        <v>0</v>
      </c>
      <c r="I25" s="3">
        <f t="shared" si="5"/>
        <v>0</v>
      </c>
      <c r="J25" s="5">
        <f t="shared" si="6"/>
        <v>18</v>
      </c>
    </row>
    <row r="26" spans="2:10" x14ac:dyDescent="0.25">
      <c r="B26" s="6">
        <f t="shared" si="1"/>
        <v>1.9E-2</v>
      </c>
      <c r="C26" s="3" cm="1">
        <f t="array" ref="C26">INDEX('Modified Iteration Data'!$Q$8:$Q$1007,MATCH($B26,'Modified Iteration Data'!$AF$8:$AF$1007,0),0)</f>
        <v>5044570864.2856359</v>
      </c>
      <c r="D26" s="3" cm="1">
        <f t="array" ref="D26">INDEX('Modified Iteration Data'!$R$8:$R$1007,MATCH($B26,'Modified Iteration Data'!$AG$8:$AG$1007,0),0)</f>
        <v>3345994071.8586321</v>
      </c>
      <c r="E26" s="3">
        <f t="shared" si="2"/>
        <v>6767086920.5812817</v>
      </c>
      <c r="F26" s="3">
        <f t="shared" si="3"/>
        <v>4628824271.6442757</v>
      </c>
      <c r="G26" s="3">
        <f t="shared" si="0"/>
        <v>4628824271.6442757</v>
      </c>
      <c r="H26" s="3">
        <f t="shared" si="4"/>
        <v>0</v>
      </c>
      <c r="I26" s="3">
        <f t="shared" si="5"/>
        <v>0</v>
      </c>
      <c r="J26" s="5">
        <f t="shared" si="6"/>
        <v>19</v>
      </c>
    </row>
    <row r="27" spans="2:10" x14ac:dyDescent="0.25">
      <c r="B27" s="6">
        <f t="shared" si="1"/>
        <v>0.02</v>
      </c>
      <c r="C27" s="3" cm="1">
        <f t="array" ref="C27">INDEX('Modified Iteration Data'!$Q$8:$Q$1007,MATCH($B27,'Modified Iteration Data'!$AF$8:$AF$1007,0),0)</f>
        <v>5052815672.9506979</v>
      </c>
      <c r="D27" s="3" cm="1">
        <f t="array" ref="D27">INDEX('Modified Iteration Data'!$R$8:$R$1007,MATCH($B27,'Modified Iteration Data'!$AG$8:$AG$1007,0),0)</f>
        <v>3346451836.5632343</v>
      </c>
      <c r="E27" s="3">
        <f t="shared" si="2"/>
        <v>6775331729.2463436</v>
      </c>
      <c r="F27" s="3">
        <f t="shared" si="3"/>
        <v>4629282036.3488779</v>
      </c>
      <c r="G27" s="3">
        <f t="shared" si="0"/>
        <v>4629282036.3488779</v>
      </c>
      <c r="H27" s="3">
        <f t="shared" si="4"/>
        <v>0</v>
      </c>
      <c r="I27" s="3">
        <f t="shared" si="5"/>
        <v>0</v>
      </c>
      <c r="J27" s="5">
        <f t="shared" si="6"/>
        <v>20</v>
      </c>
    </row>
    <row r="28" spans="2:10" x14ac:dyDescent="0.25">
      <c r="B28" s="6">
        <f t="shared" si="1"/>
        <v>2.1000000000000001E-2</v>
      </c>
      <c r="C28" s="3" cm="1">
        <f t="array" ref="C28">INDEX('Modified Iteration Data'!$Q$8:$Q$1007,MATCH($B28,'Modified Iteration Data'!$AF$8:$AF$1007,0),0)</f>
        <v>5066689417.3744144</v>
      </c>
      <c r="D28" s="3" cm="1">
        <f t="array" ref="D28">INDEX('Modified Iteration Data'!$R$8:$R$1007,MATCH($B28,'Modified Iteration Data'!$AG$8:$AG$1007,0),0)</f>
        <v>3348387402.5596037</v>
      </c>
      <c r="E28" s="3">
        <f t="shared" si="2"/>
        <v>6789205473.6700611</v>
      </c>
      <c r="F28" s="3">
        <f t="shared" si="3"/>
        <v>4631217602.3452473</v>
      </c>
      <c r="G28" s="3">
        <f t="shared" si="0"/>
        <v>4631217602.3452473</v>
      </c>
      <c r="H28" s="3">
        <f t="shared" si="4"/>
        <v>0</v>
      </c>
      <c r="I28" s="3">
        <f t="shared" si="5"/>
        <v>0</v>
      </c>
      <c r="J28" s="5">
        <f t="shared" si="6"/>
        <v>21</v>
      </c>
    </row>
    <row r="29" spans="2:10" x14ac:dyDescent="0.25">
      <c r="B29" s="6">
        <f t="shared" si="1"/>
        <v>2.1999999999999999E-2</v>
      </c>
      <c r="C29" s="3" cm="1">
        <f t="array" ref="C29">INDEX('Modified Iteration Data'!$Q$8:$Q$1007,MATCH($B29,'Modified Iteration Data'!$AF$8:$AF$1007,0),0)</f>
        <v>5076371694.9574633</v>
      </c>
      <c r="D29" s="3" cm="1">
        <f t="array" ref="D29">INDEX('Modified Iteration Data'!$R$8:$R$1007,MATCH($B29,'Modified Iteration Data'!$AG$8:$AG$1007,0),0)</f>
        <v>3350270407.2763529</v>
      </c>
      <c r="E29" s="3">
        <f t="shared" si="2"/>
        <v>6798887751.253109</v>
      </c>
      <c r="F29" s="3">
        <f t="shared" si="3"/>
        <v>4633100607.0619965</v>
      </c>
      <c r="G29" s="3">
        <f t="shared" si="0"/>
        <v>4633100607.0619965</v>
      </c>
      <c r="H29" s="3">
        <f t="shared" si="4"/>
        <v>0</v>
      </c>
      <c r="I29" s="3">
        <f t="shared" si="5"/>
        <v>0</v>
      </c>
      <c r="J29" s="5">
        <f t="shared" si="6"/>
        <v>22</v>
      </c>
    </row>
    <row r="30" spans="2:10" x14ac:dyDescent="0.25">
      <c r="B30" s="6">
        <f t="shared" si="1"/>
        <v>2.3E-2</v>
      </c>
      <c r="C30" s="3" cm="1">
        <f t="array" ref="C30">INDEX('Modified Iteration Data'!$Q$8:$Q$1007,MATCH($B30,'Modified Iteration Data'!$AF$8:$AF$1007,0),0)</f>
        <v>5077772001.9937906</v>
      </c>
      <c r="D30" s="3" cm="1">
        <f t="array" ref="D30">INDEX('Modified Iteration Data'!$R$8:$R$1007,MATCH($B30,'Modified Iteration Data'!$AG$8:$AG$1007,0),0)</f>
        <v>3351856896.9068761</v>
      </c>
      <c r="E30" s="3">
        <f t="shared" si="2"/>
        <v>6800288058.2894363</v>
      </c>
      <c r="F30" s="3">
        <f t="shared" si="3"/>
        <v>4634687096.6925192</v>
      </c>
      <c r="G30" s="3">
        <f t="shared" si="0"/>
        <v>4634687096.6925192</v>
      </c>
      <c r="H30" s="3">
        <f t="shared" si="4"/>
        <v>0</v>
      </c>
      <c r="I30" s="3">
        <f t="shared" si="5"/>
        <v>0</v>
      </c>
      <c r="J30" s="5">
        <f t="shared" si="6"/>
        <v>23</v>
      </c>
    </row>
    <row r="31" spans="2:10" x14ac:dyDescent="0.25">
      <c r="B31" s="6">
        <f t="shared" si="1"/>
        <v>2.4E-2</v>
      </c>
      <c r="C31" s="3" cm="1">
        <f t="array" ref="C31">INDEX('Modified Iteration Data'!$Q$8:$Q$1007,MATCH($B31,'Modified Iteration Data'!$AF$8:$AF$1007,0),0)</f>
        <v>5085047710.6424704</v>
      </c>
      <c r="D31" s="3" cm="1">
        <f t="array" ref="D31">INDEX('Modified Iteration Data'!$R$8:$R$1007,MATCH($B31,'Modified Iteration Data'!$AG$8:$AG$1007,0),0)</f>
        <v>3353723068.4818139</v>
      </c>
      <c r="E31" s="3">
        <f t="shared" si="2"/>
        <v>6807563766.9381161</v>
      </c>
      <c r="F31" s="3">
        <f t="shared" si="3"/>
        <v>4636553268.267457</v>
      </c>
      <c r="G31" s="3">
        <f t="shared" si="0"/>
        <v>4636553268.267457</v>
      </c>
      <c r="H31" s="3">
        <f t="shared" si="4"/>
        <v>0</v>
      </c>
      <c r="I31" s="3">
        <f t="shared" si="5"/>
        <v>0</v>
      </c>
      <c r="J31" s="5">
        <f t="shared" si="6"/>
        <v>24</v>
      </c>
    </row>
    <row r="32" spans="2:10" x14ac:dyDescent="0.25">
      <c r="B32" s="6">
        <f t="shared" si="1"/>
        <v>2.5000000000000001E-2</v>
      </c>
      <c r="C32" s="3" cm="1">
        <f t="array" ref="C32">INDEX('Modified Iteration Data'!$Q$8:$Q$1007,MATCH($B32,'Modified Iteration Data'!$AF$8:$AF$1007,0),0)</f>
        <v>5089721144.1160393</v>
      </c>
      <c r="D32" s="3" cm="1">
        <f t="array" ref="D32">INDEX('Modified Iteration Data'!$R$8:$R$1007,MATCH($B32,'Modified Iteration Data'!$AG$8:$AG$1007,0),0)</f>
        <v>3356241139.3204889</v>
      </c>
      <c r="E32" s="3">
        <f t="shared" si="2"/>
        <v>6812237200.4116859</v>
      </c>
      <c r="F32" s="3">
        <f t="shared" si="3"/>
        <v>4639071339.1061325</v>
      </c>
      <c r="G32" s="3">
        <f t="shared" si="0"/>
        <v>4639071339.1061325</v>
      </c>
      <c r="H32" s="3">
        <f t="shared" si="4"/>
        <v>0</v>
      </c>
      <c r="I32" s="3">
        <f t="shared" si="5"/>
        <v>0</v>
      </c>
      <c r="J32" s="5">
        <f t="shared" si="6"/>
        <v>25</v>
      </c>
    </row>
    <row r="33" spans="2:10" x14ac:dyDescent="0.25">
      <c r="B33" s="6">
        <f t="shared" si="1"/>
        <v>2.5999999999999999E-2</v>
      </c>
      <c r="C33" s="3" cm="1">
        <f t="array" ref="C33">INDEX('Modified Iteration Data'!$Q$8:$Q$1007,MATCH($B33,'Modified Iteration Data'!$AF$8:$AF$1007,0),0)</f>
        <v>5105299162.1031914</v>
      </c>
      <c r="D33" s="3" cm="1">
        <f t="array" ref="D33">INDEX('Modified Iteration Data'!$R$8:$R$1007,MATCH($B33,'Modified Iteration Data'!$AG$8:$AG$1007,0),0)</f>
        <v>3357559040.394865</v>
      </c>
      <c r="E33" s="3">
        <f t="shared" si="2"/>
        <v>6827815218.398838</v>
      </c>
      <c r="F33" s="3">
        <f t="shared" si="3"/>
        <v>4640389240.1805086</v>
      </c>
      <c r="G33" s="3">
        <f t="shared" si="0"/>
        <v>4640389240.1805086</v>
      </c>
      <c r="H33" s="3">
        <f t="shared" si="4"/>
        <v>0</v>
      </c>
      <c r="I33" s="3">
        <f t="shared" si="5"/>
        <v>0</v>
      </c>
      <c r="J33" s="5">
        <f t="shared" si="6"/>
        <v>26</v>
      </c>
    </row>
    <row r="34" spans="2:10" x14ac:dyDescent="0.25">
      <c r="B34" s="6">
        <f t="shared" si="1"/>
        <v>2.7E-2</v>
      </c>
      <c r="C34" s="3" cm="1">
        <f t="array" ref="C34">INDEX('Modified Iteration Data'!$Q$8:$Q$1007,MATCH($B34,'Modified Iteration Data'!$AF$8:$AF$1007,0),0)</f>
        <v>5115767610.6455708</v>
      </c>
      <c r="D34" s="3" cm="1">
        <f t="array" ref="D34">INDEX('Modified Iteration Data'!$R$8:$R$1007,MATCH($B34,'Modified Iteration Data'!$AG$8:$AG$1007,0),0)</f>
        <v>3359867249.0835519</v>
      </c>
      <c r="E34" s="3">
        <f t="shared" si="2"/>
        <v>6838283666.9412174</v>
      </c>
      <c r="F34" s="3">
        <f t="shared" si="3"/>
        <v>4642697448.869195</v>
      </c>
      <c r="G34" s="3">
        <f t="shared" si="0"/>
        <v>4642697448.869195</v>
      </c>
      <c r="H34" s="3">
        <f t="shared" si="4"/>
        <v>0</v>
      </c>
      <c r="I34" s="3">
        <f t="shared" si="5"/>
        <v>0</v>
      </c>
      <c r="J34" s="5">
        <f t="shared" si="6"/>
        <v>27</v>
      </c>
    </row>
    <row r="35" spans="2:10" x14ac:dyDescent="0.25">
      <c r="B35" s="6">
        <f t="shared" si="1"/>
        <v>2.8000000000000001E-2</v>
      </c>
      <c r="C35" s="3" cm="1">
        <f t="array" ref="C35">INDEX('Modified Iteration Data'!$Q$8:$Q$1007,MATCH($B35,'Modified Iteration Data'!$AF$8:$AF$1007,0),0)</f>
        <v>5121354683.0702467</v>
      </c>
      <c r="D35" s="3" cm="1">
        <f t="array" ref="D35">INDEX('Modified Iteration Data'!$R$8:$R$1007,MATCH($B35,'Modified Iteration Data'!$AG$8:$AG$1007,0),0)</f>
        <v>3365244946.3180933</v>
      </c>
      <c r="E35" s="3">
        <f t="shared" si="2"/>
        <v>6843870739.3658924</v>
      </c>
      <c r="F35" s="3">
        <f t="shared" si="3"/>
        <v>4648075146.1037369</v>
      </c>
      <c r="G35" s="3">
        <f t="shared" si="0"/>
        <v>4648075146.1037369</v>
      </c>
      <c r="H35" s="3">
        <f t="shared" si="4"/>
        <v>0</v>
      </c>
      <c r="I35" s="3">
        <f t="shared" si="5"/>
        <v>0</v>
      </c>
      <c r="J35" s="5">
        <f t="shared" si="6"/>
        <v>28</v>
      </c>
    </row>
    <row r="36" spans="2:10" x14ac:dyDescent="0.25">
      <c r="B36" s="6">
        <f t="shared" si="1"/>
        <v>2.9000000000000001E-2</v>
      </c>
      <c r="C36" s="3" cm="1">
        <f t="array" ref="C36">INDEX('Modified Iteration Data'!$Q$8:$Q$1007,MATCH($B36,'Modified Iteration Data'!$AF$8:$AF$1007,0),0)</f>
        <v>5125098967.843317</v>
      </c>
      <c r="D36" s="3" cm="1">
        <f t="array" ref="D36">INDEX('Modified Iteration Data'!$R$8:$R$1007,MATCH($B36,'Modified Iteration Data'!$AG$8:$AG$1007,0),0)</f>
        <v>3365978431.1885509</v>
      </c>
      <c r="E36" s="3">
        <f t="shared" si="2"/>
        <v>6847615024.1389637</v>
      </c>
      <c r="F36" s="3">
        <f t="shared" si="3"/>
        <v>4648808630.9741945</v>
      </c>
      <c r="G36" s="3">
        <f t="shared" si="0"/>
        <v>4648808630.9741945</v>
      </c>
      <c r="H36" s="3">
        <f t="shared" si="4"/>
        <v>0</v>
      </c>
      <c r="I36" s="3">
        <f t="shared" si="5"/>
        <v>0</v>
      </c>
      <c r="J36" s="5">
        <f t="shared" si="6"/>
        <v>29</v>
      </c>
    </row>
    <row r="37" spans="2:10" x14ac:dyDescent="0.25">
      <c r="B37" s="6">
        <f t="shared" si="1"/>
        <v>0.03</v>
      </c>
      <c r="C37" s="3" cm="1">
        <f t="array" ref="C37">INDEX('Modified Iteration Data'!$Q$8:$Q$1007,MATCH($B37,'Modified Iteration Data'!$AF$8:$AF$1007,0),0)</f>
        <v>5125906513.5556431</v>
      </c>
      <c r="D37" s="3" cm="1">
        <f t="array" ref="D37">INDEX('Modified Iteration Data'!$R$8:$R$1007,MATCH($B37,'Modified Iteration Data'!$AG$8:$AG$1007,0),0)</f>
        <v>3367028006.4378319</v>
      </c>
      <c r="E37" s="3">
        <f t="shared" si="2"/>
        <v>6848422569.8512897</v>
      </c>
      <c r="F37" s="3">
        <f t="shared" si="3"/>
        <v>4649858206.2234755</v>
      </c>
      <c r="G37" s="3">
        <f t="shared" si="0"/>
        <v>4649858206.2234755</v>
      </c>
      <c r="H37" s="3">
        <f t="shared" si="4"/>
        <v>0</v>
      </c>
      <c r="I37" s="3">
        <f t="shared" si="5"/>
        <v>0</v>
      </c>
      <c r="J37" s="5">
        <f t="shared" si="6"/>
        <v>30</v>
      </c>
    </row>
    <row r="38" spans="2:10" x14ac:dyDescent="0.25">
      <c r="B38" s="6">
        <f t="shared" si="1"/>
        <v>3.1E-2</v>
      </c>
      <c r="C38" s="3" cm="1">
        <f t="array" ref="C38">INDEX('Modified Iteration Data'!$Q$8:$Q$1007,MATCH($B38,'Modified Iteration Data'!$AF$8:$AF$1007,0),0)</f>
        <v>5129664472.4751034</v>
      </c>
      <c r="D38" s="3" cm="1">
        <f t="array" ref="D38">INDEX('Modified Iteration Data'!$R$8:$R$1007,MATCH($B38,'Modified Iteration Data'!$AG$8:$AG$1007,0),0)</f>
        <v>3379747960.6867962</v>
      </c>
      <c r="E38" s="3">
        <f t="shared" si="2"/>
        <v>6852180528.77075</v>
      </c>
      <c r="F38" s="3">
        <f t="shared" si="3"/>
        <v>4662578160.4724398</v>
      </c>
      <c r="G38" s="3">
        <f t="shared" si="0"/>
        <v>4662578160.4724398</v>
      </c>
      <c r="H38" s="3">
        <f t="shared" si="4"/>
        <v>0</v>
      </c>
      <c r="I38" s="3">
        <f t="shared" si="5"/>
        <v>0</v>
      </c>
      <c r="J38" s="5">
        <f t="shared" si="6"/>
        <v>31</v>
      </c>
    </row>
    <row r="39" spans="2:10" x14ac:dyDescent="0.25">
      <c r="B39" s="6">
        <f t="shared" si="1"/>
        <v>3.2000000000000001E-2</v>
      </c>
      <c r="C39" s="3" cm="1">
        <f t="array" ref="C39">INDEX('Modified Iteration Data'!$Q$8:$Q$1007,MATCH($B39,'Modified Iteration Data'!$AF$8:$AF$1007,0),0)</f>
        <v>5131268442.0143652</v>
      </c>
      <c r="D39" s="3" cm="1">
        <f t="array" ref="D39">INDEX('Modified Iteration Data'!$R$8:$R$1007,MATCH($B39,'Modified Iteration Data'!$AG$8:$AG$1007,0),0)</f>
        <v>3385752575.739068</v>
      </c>
      <c r="E39" s="3">
        <f t="shared" si="2"/>
        <v>6853784498.3100109</v>
      </c>
      <c r="F39" s="3">
        <f t="shared" si="3"/>
        <v>4668582775.5247116</v>
      </c>
      <c r="G39" s="3">
        <f t="shared" si="0"/>
        <v>4668582775.5247116</v>
      </c>
      <c r="H39" s="3">
        <f t="shared" si="4"/>
        <v>0</v>
      </c>
      <c r="I39" s="3">
        <f t="shared" si="5"/>
        <v>0</v>
      </c>
      <c r="J39" s="5">
        <f t="shared" si="6"/>
        <v>32</v>
      </c>
    </row>
    <row r="40" spans="2:10" x14ac:dyDescent="0.25">
      <c r="B40" s="6">
        <f t="shared" si="1"/>
        <v>3.3000000000000002E-2</v>
      </c>
      <c r="C40" s="3" cm="1">
        <f t="array" ref="C40">INDEX('Modified Iteration Data'!$Q$8:$Q$1007,MATCH($B40,'Modified Iteration Data'!$AF$8:$AF$1007,0),0)</f>
        <v>5133589965.5705509</v>
      </c>
      <c r="D40" s="3" cm="1">
        <f t="array" ref="D40">INDEX('Modified Iteration Data'!$R$8:$R$1007,MATCH($B40,'Modified Iteration Data'!$AG$8:$AG$1007,0),0)</f>
        <v>3387389082.2369151</v>
      </c>
      <c r="E40" s="3">
        <f t="shared" si="2"/>
        <v>6856106021.8661976</v>
      </c>
      <c r="F40" s="3">
        <f t="shared" si="3"/>
        <v>4670219282.0225582</v>
      </c>
      <c r="G40" s="3">
        <f t="shared" si="0"/>
        <v>4670219282.0225582</v>
      </c>
      <c r="H40" s="3">
        <f t="shared" si="4"/>
        <v>0</v>
      </c>
      <c r="I40" s="3">
        <f t="shared" si="5"/>
        <v>0</v>
      </c>
      <c r="J40" s="5">
        <f t="shared" si="6"/>
        <v>33</v>
      </c>
    </row>
    <row r="41" spans="2:10" x14ac:dyDescent="0.25">
      <c r="B41" s="6">
        <f t="shared" si="1"/>
        <v>3.4000000000000002E-2</v>
      </c>
      <c r="C41" s="3" cm="1">
        <f t="array" ref="C41">INDEX('Modified Iteration Data'!$Q$8:$Q$1007,MATCH($B41,'Modified Iteration Data'!$AF$8:$AF$1007,0),0)</f>
        <v>5133801084.8655815</v>
      </c>
      <c r="D41" s="3" cm="1">
        <f t="array" ref="D41">INDEX('Modified Iteration Data'!$R$8:$R$1007,MATCH($B41,'Modified Iteration Data'!$AG$8:$AG$1007,0),0)</f>
        <v>3387458915.2626047</v>
      </c>
      <c r="E41" s="3">
        <f t="shared" si="2"/>
        <v>6856317141.1612282</v>
      </c>
      <c r="F41" s="3">
        <f t="shared" si="3"/>
        <v>4670289115.0482483</v>
      </c>
      <c r="G41" s="3">
        <f t="shared" si="0"/>
        <v>4670289115.0482483</v>
      </c>
      <c r="H41" s="3">
        <f t="shared" si="4"/>
        <v>0</v>
      </c>
      <c r="I41" s="3">
        <f t="shared" si="5"/>
        <v>0</v>
      </c>
      <c r="J41" s="5">
        <f t="shared" si="6"/>
        <v>34</v>
      </c>
    </row>
    <row r="42" spans="2:10" x14ac:dyDescent="0.25">
      <c r="B42" s="6">
        <f t="shared" si="1"/>
        <v>3.5000000000000003E-2</v>
      </c>
      <c r="C42" s="3" cm="1">
        <f t="array" ref="C42">INDEX('Modified Iteration Data'!$Q$8:$Q$1007,MATCH($B42,'Modified Iteration Data'!$AF$8:$AF$1007,0),0)</f>
        <v>5135630831.0932484</v>
      </c>
      <c r="D42" s="3" cm="1">
        <f t="array" ref="D42">INDEX('Modified Iteration Data'!$R$8:$R$1007,MATCH($B42,'Modified Iteration Data'!$AG$8:$AG$1007,0),0)</f>
        <v>3389858975.2516413</v>
      </c>
      <c r="E42" s="3">
        <f t="shared" si="2"/>
        <v>6858146887.388895</v>
      </c>
      <c r="F42" s="3">
        <f t="shared" si="3"/>
        <v>4672689175.0372849</v>
      </c>
      <c r="G42" s="3">
        <f t="shared" si="0"/>
        <v>4672689175.0372849</v>
      </c>
      <c r="H42" s="3">
        <f t="shared" si="4"/>
        <v>0</v>
      </c>
      <c r="I42" s="3">
        <f t="shared" si="5"/>
        <v>0</v>
      </c>
      <c r="J42" s="5">
        <f t="shared" si="6"/>
        <v>35</v>
      </c>
    </row>
    <row r="43" spans="2:10" x14ac:dyDescent="0.25">
      <c r="B43" s="6">
        <f t="shared" si="1"/>
        <v>3.5999999999999997E-2</v>
      </c>
      <c r="C43" s="3" cm="1">
        <f t="array" ref="C43">INDEX('Modified Iteration Data'!$Q$8:$Q$1007,MATCH($B43,'Modified Iteration Data'!$AF$8:$AF$1007,0),0)</f>
        <v>5142625217.4242973</v>
      </c>
      <c r="D43" s="3" cm="1">
        <f t="array" ref="D43">INDEX('Modified Iteration Data'!$R$8:$R$1007,MATCH($B43,'Modified Iteration Data'!$AG$8:$AG$1007,0),0)</f>
        <v>3391917711.1760168</v>
      </c>
      <c r="E43" s="3">
        <f t="shared" si="2"/>
        <v>6865141273.719944</v>
      </c>
      <c r="F43" s="3">
        <f t="shared" si="3"/>
        <v>4674747910.9616604</v>
      </c>
      <c r="G43" s="3">
        <f t="shared" si="0"/>
        <v>4674747910.9616604</v>
      </c>
      <c r="H43" s="3">
        <f t="shared" si="4"/>
        <v>0</v>
      </c>
      <c r="I43" s="3">
        <f t="shared" si="5"/>
        <v>0</v>
      </c>
      <c r="J43" s="5">
        <f t="shared" si="6"/>
        <v>36</v>
      </c>
    </row>
    <row r="44" spans="2:10" x14ac:dyDescent="0.25">
      <c r="B44" s="6">
        <f t="shared" si="1"/>
        <v>3.6999999999999998E-2</v>
      </c>
      <c r="C44" s="3" cm="1">
        <f t="array" ref="C44">INDEX('Modified Iteration Data'!$Q$8:$Q$1007,MATCH($B44,'Modified Iteration Data'!$AF$8:$AF$1007,0),0)</f>
        <v>5167199427.7195721</v>
      </c>
      <c r="D44" s="3" cm="1">
        <f t="array" ref="D44">INDEX('Modified Iteration Data'!$R$8:$R$1007,MATCH($B44,'Modified Iteration Data'!$AG$8:$AG$1007,0),0)</f>
        <v>3395919915.7230091</v>
      </c>
      <c r="E44" s="3">
        <f t="shared" si="2"/>
        <v>6889715484.0152187</v>
      </c>
      <c r="F44" s="3">
        <f t="shared" si="3"/>
        <v>4678750115.5086527</v>
      </c>
      <c r="G44" s="3">
        <f t="shared" si="0"/>
        <v>4678750115.5086527</v>
      </c>
      <c r="H44" s="3">
        <f t="shared" si="4"/>
        <v>0</v>
      </c>
      <c r="I44" s="3">
        <f t="shared" si="5"/>
        <v>0</v>
      </c>
      <c r="J44" s="5">
        <f t="shared" si="6"/>
        <v>37</v>
      </c>
    </row>
    <row r="45" spans="2:10" x14ac:dyDescent="0.25">
      <c r="B45" s="6">
        <f t="shared" si="1"/>
        <v>3.7999999999999999E-2</v>
      </c>
      <c r="C45" s="3" cm="1">
        <f t="array" ref="C45">INDEX('Modified Iteration Data'!$Q$8:$Q$1007,MATCH($B45,'Modified Iteration Data'!$AF$8:$AF$1007,0),0)</f>
        <v>5191740327.4200296</v>
      </c>
      <c r="D45" s="3" cm="1">
        <f t="array" ref="D45">INDEX('Modified Iteration Data'!$R$8:$R$1007,MATCH($B45,'Modified Iteration Data'!$AG$8:$AG$1007,0),0)</f>
        <v>3397891168.2410793</v>
      </c>
      <c r="E45" s="3">
        <f t="shared" si="2"/>
        <v>6914256383.7156754</v>
      </c>
      <c r="F45" s="3">
        <f t="shared" si="3"/>
        <v>4680721368.0267229</v>
      </c>
      <c r="G45" s="3">
        <f t="shared" si="0"/>
        <v>4680721368.0267229</v>
      </c>
      <c r="H45" s="3">
        <f t="shared" si="4"/>
        <v>0</v>
      </c>
      <c r="I45" s="3">
        <f t="shared" si="5"/>
        <v>0</v>
      </c>
      <c r="J45" s="5">
        <f t="shared" si="6"/>
        <v>38</v>
      </c>
    </row>
    <row r="46" spans="2:10" x14ac:dyDescent="0.25">
      <c r="B46" s="6">
        <f t="shared" si="1"/>
        <v>3.9E-2</v>
      </c>
      <c r="C46" s="3" cm="1">
        <f t="array" ref="C46">INDEX('Modified Iteration Data'!$Q$8:$Q$1007,MATCH($B46,'Modified Iteration Data'!$AF$8:$AF$1007,0),0)</f>
        <v>5195513078.8059654</v>
      </c>
      <c r="D46" s="3" cm="1">
        <f t="array" ref="D46">INDEX('Modified Iteration Data'!$R$8:$R$1007,MATCH($B46,'Modified Iteration Data'!$AG$8:$AG$1007,0),0)</f>
        <v>3410776772.9933491</v>
      </c>
      <c r="E46" s="3">
        <f t="shared" si="2"/>
        <v>6918029135.1016121</v>
      </c>
      <c r="F46" s="3">
        <f t="shared" si="3"/>
        <v>4693606972.7789927</v>
      </c>
      <c r="G46" s="3">
        <f t="shared" si="0"/>
        <v>4693606972.7789927</v>
      </c>
      <c r="H46" s="3">
        <f t="shared" si="4"/>
        <v>0</v>
      </c>
      <c r="I46" s="3">
        <f t="shared" si="5"/>
        <v>0</v>
      </c>
      <c r="J46" s="5">
        <f t="shared" si="6"/>
        <v>39</v>
      </c>
    </row>
    <row r="47" spans="2:10" x14ac:dyDescent="0.25">
      <c r="B47" s="6">
        <f t="shared" si="1"/>
        <v>0.04</v>
      </c>
      <c r="C47" s="3" cm="1">
        <f t="array" ref="C47">INDEX('Modified Iteration Data'!$Q$8:$Q$1007,MATCH($B47,'Modified Iteration Data'!$AF$8:$AF$1007,0),0)</f>
        <v>5203924212.9366999</v>
      </c>
      <c r="D47" s="3" cm="1">
        <f t="array" ref="D47">INDEX('Modified Iteration Data'!$R$8:$R$1007,MATCH($B47,'Modified Iteration Data'!$AG$8:$AG$1007,0),0)</f>
        <v>3410987997.3800306</v>
      </c>
      <c r="E47" s="3">
        <f t="shared" si="2"/>
        <v>6926440269.2323456</v>
      </c>
      <c r="F47" s="3">
        <f t="shared" si="3"/>
        <v>4693818197.1656742</v>
      </c>
      <c r="G47" s="3">
        <f t="shared" si="0"/>
        <v>4693818197.1656742</v>
      </c>
      <c r="H47" s="3">
        <f t="shared" si="4"/>
        <v>0</v>
      </c>
      <c r="I47" s="3">
        <f t="shared" si="5"/>
        <v>0</v>
      </c>
      <c r="J47" s="5">
        <f t="shared" si="6"/>
        <v>40</v>
      </c>
    </row>
    <row r="48" spans="2:10" x14ac:dyDescent="0.25">
      <c r="B48" s="6">
        <f t="shared" si="1"/>
        <v>4.1000000000000002E-2</v>
      </c>
      <c r="C48" s="3" cm="1">
        <f t="array" ref="C48">INDEX('Modified Iteration Data'!$Q$8:$Q$1007,MATCH($B48,'Modified Iteration Data'!$AF$8:$AF$1007,0),0)</f>
        <v>5229074469.1335735</v>
      </c>
      <c r="D48" s="3" cm="1">
        <f t="array" ref="D48">INDEX('Modified Iteration Data'!$R$8:$R$1007,MATCH($B48,'Modified Iteration Data'!$AG$8:$AG$1007,0),0)</f>
        <v>3412723096.8125429</v>
      </c>
      <c r="E48" s="3">
        <f t="shared" si="2"/>
        <v>6951590525.4292202</v>
      </c>
      <c r="F48" s="3">
        <f t="shared" si="3"/>
        <v>4695553296.5981865</v>
      </c>
      <c r="G48" s="3">
        <f t="shared" si="0"/>
        <v>4695553296.5981865</v>
      </c>
      <c r="H48" s="3">
        <f t="shared" si="4"/>
        <v>0</v>
      </c>
      <c r="I48" s="3">
        <f t="shared" si="5"/>
        <v>0</v>
      </c>
      <c r="J48" s="5">
        <f t="shared" si="6"/>
        <v>41</v>
      </c>
    </row>
    <row r="49" spans="2:10" x14ac:dyDescent="0.25">
      <c r="B49" s="6">
        <f t="shared" si="1"/>
        <v>4.2000000000000003E-2</v>
      </c>
      <c r="C49" s="3" cm="1">
        <f t="array" ref="C49">INDEX('Modified Iteration Data'!$Q$8:$Q$1007,MATCH($B49,'Modified Iteration Data'!$AF$8:$AF$1007,0),0)</f>
        <v>5245472880.4086561</v>
      </c>
      <c r="D49" s="3" cm="1">
        <f t="array" ref="D49">INDEX('Modified Iteration Data'!$R$8:$R$1007,MATCH($B49,'Modified Iteration Data'!$AG$8:$AG$1007,0),0)</f>
        <v>3413536279.5418229</v>
      </c>
      <c r="E49" s="3">
        <f t="shared" si="2"/>
        <v>6967988936.7043018</v>
      </c>
      <c r="F49" s="3">
        <f t="shared" si="3"/>
        <v>4696366479.327466</v>
      </c>
      <c r="G49" s="3">
        <f t="shared" si="0"/>
        <v>4696366479.327466</v>
      </c>
      <c r="H49" s="3">
        <f t="shared" si="4"/>
        <v>0</v>
      </c>
      <c r="I49" s="3">
        <f t="shared" si="5"/>
        <v>0</v>
      </c>
      <c r="J49" s="5">
        <f t="shared" si="6"/>
        <v>42</v>
      </c>
    </row>
    <row r="50" spans="2:10" x14ac:dyDescent="0.25">
      <c r="B50" s="6">
        <f t="shared" si="1"/>
        <v>4.2999999999999997E-2</v>
      </c>
      <c r="C50" s="3" cm="1">
        <f t="array" ref="C50">INDEX('Modified Iteration Data'!$Q$8:$Q$1007,MATCH($B50,'Modified Iteration Data'!$AF$8:$AF$1007,0),0)</f>
        <v>5248494089.3322144</v>
      </c>
      <c r="D50" s="3" cm="1">
        <f t="array" ref="D50">INDEX('Modified Iteration Data'!$R$8:$R$1007,MATCH($B50,'Modified Iteration Data'!$AG$8:$AG$1007,0),0)</f>
        <v>3418000740.1111579</v>
      </c>
      <c r="E50" s="3">
        <f t="shared" si="2"/>
        <v>6971010145.627861</v>
      </c>
      <c r="F50" s="3">
        <f t="shared" si="3"/>
        <v>4700830939.896801</v>
      </c>
      <c r="G50" s="3">
        <f t="shared" si="0"/>
        <v>4700830939.896801</v>
      </c>
      <c r="H50" s="3">
        <f t="shared" si="4"/>
        <v>0</v>
      </c>
      <c r="I50" s="3">
        <f t="shared" si="5"/>
        <v>0</v>
      </c>
      <c r="J50" s="5">
        <f t="shared" si="6"/>
        <v>43</v>
      </c>
    </row>
    <row r="51" spans="2:10" x14ac:dyDescent="0.25">
      <c r="B51" s="6">
        <f t="shared" si="1"/>
        <v>4.3999999999999997E-2</v>
      </c>
      <c r="C51" s="3" cm="1">
        <f t="array" ref="C51">INDEX('Modified Iteration Data'!$Q$8:$Q$1007,MATCH($B51,'Modified Iteration Data'!$AF$8:$AF$1007,0),0)</f>
        <v>5250425129.0858698</v>
      </c>
      <c r="D51" s="3" cm="1">
        <f t="array" ref="D51">INDEX('Modified Iteration Data'!$R$8:$R$1007,MATCH($B51,'Modified Iteration Data'!$AG$8:$AG$1007,0),0)</f>
        <v>3418230296.2671061</v>
      </c>
      <c r="E51" s="3">
        <f t="shared" si="2"/>
        <v>6972941185.3815155</v>
      </c>
      <c r="F51" s="3">
        <f t="shared" si="3"/>
        <v>4701060496.0527496</v>
      </c>
      <c r="G51" s="3">
        <f t="shared" si="0"/>
        <v>4701060496.0527496</v>
      </c>
      <c r="H51" s="3">
        <f t="shared" si="4"/>
        <v>0</v>
      </c>
      <c r="I51" s="3">
        <f t="shared" si="5"/>
        <v>0</v>
      </c>
      <c r="J51" s="5">
        <f t="shared" si="6"/>
        <v>44</v>
      </c>
    </row>
    <row r="52" spans="2:10" x14ac:dyDescent="0.25">
      <c r="B52" s="6">
        <f t="shared" si="1"/>
        <v>4.4999999999999998E-2</v>
      </c>
      <c r="C52" s="3" cm="1">
        <f t="array" ref="C52">INDEX('Modified Iteration Data'!$Q$8:$Q$1007,MATCH($B52,'Modified Iteration Data'!$AF$8:$AF$1007,0),0)</f>
        <v>5276620076.3265333</v>
      </c>
      <c r="D52" s="3" cm="1">
        <f t="array" ref="D52">INDEX('Modified Iteration Data'!$R$8:$R$1007,MATCH($B52,'Modified Iteration Data'!$AG$8:$AG$1007,0),0)</f>
        <v>3424880159.505424</v>
      </c>
      <c r="E52" s="3">
        <f t="shared" si="2"/>
        <v>6999136132.622179</v>
      </c>
      <c r="F52" s="3">
        <f t="shared" si="3"/>
        <v>4707710359.2910671</v>
      </c>
      <c r="G52" s="3">
        <f t="shared" si="0"/>
        <v>4707710359.2910671</v>
      </c>
      <c r="H52" s="3">
        <f t="shared" si="4"/>
        <v>0</v>
      </c>
      <c r="I52" s="3">
        <f t="shared" si="5"/>
        <v>0</v>
      </c>
      <c r="J52" s="5">
        <f t="shared" si="6"/>
        <v>45</v>
      </c>
    </row>
    <row r="53" spans="2:10" x14ac:dyDescent="0.25">
      <c r="B53" s="6">
        <f t="shared" si="1"/>
        <v>4.5999999999999999E-2</v>
      </c>
      <c r="C53" s="3" cm="1">
        <f t="array" ref="C53">INDEX('Modified Iteration Data'!$Q$8:$Q$1007,MATCH($B53,'Modified Iteration Data'!$AF$8:$AF$1007,0),0)</f>
        <v>5280187550.5454464</v>
      </c>
      <c r="D53" s="3" cm="1">
        <f t="array" ref="D53">INDEX('Modified Iteration Data'!$R$8:$R$1007,MATCH($B53,'Modified Iteration Data'!$AG$8:$AG$1007,0),0)</f>
        <v>3428657572.8135271</v>
      </c>
      <c r="E53" s="3">
        <f t="shared" si="2"/>
        <v>7002703606.8410931</v>
      </c>
      <c r="F53" s="3">
        <f t="shared" si="3"/>
        <v>4711487772.5991707</v>
      </c>
      <c r="G53" s="3">
        <f t="shared" si="0"/>
        <v>4711487772.5991707</v>
      </c>
      <c r="H53" s="3">
        <f t="shared" si="4"/>
        <v>0</v>
      </c>
      <c r="I53" s="3">
        <f t="shared" si="5"/>
        <v>0</v>
      </c>
      <c r="J53" s="5">
        <f t="shared" si="6"/>
        <v>46</v>
      </c>
    </row>
    <row r="54" spans="2:10" x14ac:dyDescent="0.25">
      <c r="B54" s="6">
        <f t="shared" si="1"/>
        <v>4.7E-2</v>
      </c>
      <c r="C54" s="3" cm="1">
        <f t="array" ref="C54">INDEX('Modified Iteration Data'!$Q$8:$Q$1007,MATCH($B54,'Modified Iteration Data'!$AF$8:$AF$1007,0),0)</f>
        <v>5281291085.7288313</v>
      </c>
      <c r="D54" s="3" cm="1">
        <f t="array" ref="D54">INDEX('Modified Iteration Data'!$R$8:$R$1007,MATCH($B54,'Modified Iteration Data'!$AG$8:$AG$1007,0),0)</f>
        <v>3433996777.311307</v>
      </c>
      <c r="E54" s="3">
        <f t="shared" si="2"/>
        <v>7003807142.024477</v>
      </c>
      <c r="F54" s="3">
        <f t="shared" si="3"/>
        <v>4716826977.0969505</v>
      </c>
      <c r="G54" s="3">
        <f t="shared" si="0"/>
        <v>4716826977.0969505</v>
      </c>
      <c r="H54" s="3">
        <f t="shared" si="4"/>
        <v>0</v>
      </c>
      <c r="I54" s="3">
        <f t="shared" si="5"/>
        <v>0</v>
      </c>
      <c r="J54" s="5">
        <f t="shared" si="6"/>
        <v>47</v>
      </c>
    </row>
    <row r="55" spans="2:10" x14ac:dyDescent="0.25">
      <c r="B55" s="6">
        <f t="shared" si="1"/>
        <v>4.8000000000000001E-2</v>
      </c>
      <c r="C55" s="3" cm="1">
        <f t="array" ref="C55">INDEX('Modified Iteration Data'!$Q$8:$Q$1007,MATCH($B55,'Modified Iteration Data'!$AF$8:$AF$1007,0),0)</f>
        <v>5300845740.9713755</v>
      </c>
      <c r="D55" s="3" cm="1">
        <f t="array" ref="D55">INDEX('Modified Iteration Data'!$R$8:$R$1007,MATCH($B55,'Modified Iteration Data'!$AG$8:$AG$1007,0),0)</f>
        <v>3434858250.2003169</v>
      </c>
      <c r="E55" s="3">
        <f t="shared" si="2"/>
        <v>7023361797.2670212</v>
      </c>
      <c r="F55" s="3">
        <f t="shared" si="3"/>
        <v>4717688449.98596</v>
      </c>
      <c r="G55" s="3">
        <f t="shared" si="0"/>
        <v>4717688449.98596</v>
      </c>
      <c r="H55" s="3">
        <f t="shared" si="4"/>
        <v>0</v>
      </c>
      <c r="I55" s="3">
        <f t="shared" si="5"/>
        <v>0</v>
      </c>
      <c r="J55" s="5">
        <f t="shared" si="6"/>
        <v>48</v>
      </c>
    </row>
    <row r="56" spans="2:10" x14ac:dyDescent="0.25">
      <c r="B56" s="6">
        <f t="shared" si="1"/>
        <v>4.9000000000000002E-2</v>
      </c>
      <c r="C56" s="3" cm="1">
        <f t="array" ref="C56">INDEX('Modified Iteration Data'!$Q$8:$Q$1007,MATCH($B56,'Modified Iteration Data'!$AF$8:$AF$1007,0),0)</f>
        <v>5302408925.8889561</v>
      </c>
      <c r="D56" s="3" cm="1">
        <f t="array" ref="D56">INDEX('Modified Iteration Data'!$R$8:$R$1007,MATCH($B56,'Modified Iteration Data'!$AG$8:$AG$1007,0),0)</f>
        <v>3438314914.0764551</v>
      </c>
      <c r="E56" s="3">
        <f t="shared" si="2"/>
        <v>7024924982.1846027</v>
      </c>
      <c r="F56" s="3">
        <f t="shared" si="3"/>
        <v>4721145113.8620987</v>
      </c>
      <c r="G56" s="3">
        <f t="shared" si="0"/>
        <v>4721145113.8620987</v>
      </c>
      <c r="H56" s="3">
        <f t="shared" si="4"/>
        <v>0</v>
      </c>
      <c r="I56" s="3">
        <f t="shared" si="5"/>
        <v>0</v>
      </c>
      <c r="J56" s="5">
        <f t="shared" si="6"/>
        <v>49</v>
      </c>
    </row>
    <row r="57" spans="2:10" x14ac:dyDescent="0.25">
      <c r="B57" s="6">
        <f t="shared" si="1"/>
        <v>0.05</v>
      </c>
      <c r="C57" s="3" cm="1">
        <f t="array" ref="C57">INDEX('Modified Iteration Data'!$Q$8:$Q$1007,MATCH($B57,'Modified Iteration Data'!$AF$8:$AF$1007,0),0)</f>
        <v>5304879665.6328897</v>
      </c>
      <c r="D57" s="3" cm="1">
        <f t="array" ref="D57">INDEX('Modified Iteration Data'!$R$8:$R$1007,MATCH($B57,'Modified Iteration Data'!$AG$8:$AG$1007,0),0)</f>
        <v>3438534863.4380398</v>
      </c>
      <c r="E57" s="3">
        <f t="shared" si="2"/>
        <v>7027395721.9285355</v>
      </c>
      <c r="F57" s="3">
        <f t="shared" si="3"/>
        <v>4721365063.2236834</v>
      </c>
      <c r="G57" s="3">
        <f t="shared" si="0"/>
        <v>4721365063.2236834</v>
      </c>
      <c r="H57" s="3">
        <f t="shared" si="4"/>
        <v>0</v>
      </c>
      <c r="I57" s="3">
        <f t="shared" si="5"/>
        <v>0</v>
      </c>
      <c r="J57" s="5">
        <f t="shared" si="6"/>
        <v>50</v>
      </c>
    </row>
    <row r="58" spans="2:10" x14ac:dyDescent="0.25">
      <c r="B58" s="6">
        <f t="shared" si="1"/>
        <v>5.0999999999999997E-2</v>
      </c>
      <c r="C58" s="3" cm="1">
        <f t="array" ref="C58">INDEX('Modified Iteration Data'!$Q$8:$Q$1007,MATCH($B58,'Modified Iteration Data'!$AF$8:$AF$1007,0),0)</f>
        <v>5311905695.4058571</v>
      </c>
      <c r="D58" s="3" cm="1">
        <f t="array" ref="D58">INDEX('Modified Iteration Data'!$R$8:$R$1007,MATCH($B58,'Modified Iteration Data'!$AG$8:$AG$1007,0),0)</f>
        <v>3445068370.4278669</v>
      </c>
      <c r="E58" s="3">
        <f t="shared" si="2"/>
        <v>7034421751.7015038</v>
      </c>
      <c r="F58" s="3">
        <f t="shared" si="3"/>
        <v>4727898570.2135105</v>
      </c>
      <c r="G58" s="3">
        <f t="shared" si="0"/>
        <v>4727898570.2135105</v>
      </c>
      <c r="H58" s="3">
        <f t="shared" si="4"/>
        <v>0</v>
      </c>
      <c r="I58" s="3">
        <f t="shared" si="5"/>
        <v>0</v>
      </c>
      <c r="J58" s="5">
        <f t="shared" si="6"/>
        <v>51</v>
      </c>
    </row>
    <row r="59" spans="2:10" x14ac:dyDescent="0.25">
      <c r="B59" s="6">
        <f t="shared" si="1"/>
        <v>5.1999999999999998E-2</v>
      </c>
      <c r="C59" s="3" cm="1">
        <f t="array" ref="C59">INDEX('Modified Iteration Data'!$Q$8:$Q$1007,MATCH($B59,'Modified Iteration Data'!$AF$8:$AF$1007,0),0)</f>
        <v>5314068371.6070662</v>
      </c>
      <c r="D59" s="3" cm="1">
        <f t="array" ref="D59">INDEX('Modified Iteration Data'!$R$8:$R$1007,MATCH($B59,'Modified Iteration Data'!$AG$8:$AG$1007,0),0)</f>
        <v>3446806592.5653324</v>
      </c>
      <c r="E59" s="3">
        <f t="shared" si="2"/>
        <v>7036584427.9027119</v>
      </c>
      <c r="F59" s="3">
        <f t="shared" si="3"/>
        <v>4729636792.350976</v>
      </c>
      <c r="G59" s="3">
        <f t="shared" si="0"/>
        <v>4729636792.350976</v>
      </c>
      <c r="H59" s="3">
        <f t="shared" si="4"/>
        <v>0</v>
      </c>
      <c r="I59" s="3">
        <f t="shared" si="5"/>
        <v>0</v>
      </c>
      <c r="J59" s="5">
        <f t="shared" si="6"/>
        <v>52</v>
      </c>
    </row>
    <row r="60" spans="2:10" x14ac:dyDescent="0.25">
      <c r="B60" s="6">
        <f t="shared" si="1"/>
        <v>5.2999999999999999E-2</v>
      </c>
      <c r="C60" s="3" cm="1">
        <f t="array" ref="C60">INDEX('Modified Iteration Data'!$Q$8:$Q$1007,MATCH($B60,'Modified Iteration Data'!$AF$8:$AF$1007,0),0)</f>
        <v>5317909790.9161673</v>
      </c>
      <c r="D60" s="3" cm="1">
        <f t="array" ref="D60">INDEX('Modified Iteration Data'!$R$8:$R$1007,MATCH($B60,'Modified Iteration Data'!$AG$8:$AG$1007,0),0)</f>
        <v>3450663448.536078</v>
      </c>
      <c r="E60" s="3">
        <f t="shared" si="2"/>
        <v>7040425847.211813</v>
      </c>
      <c r="F60" s="3">
        <f t="shared" si="3"/>
        <v>4733493648.3217211</v>
      </c>
      <c r="G60" s="3">
        <f t="shared" si="0"/>
        <v>4733493648.3217211</v>
      </c>
      <c r="H60" s="3">
        <f t="shared" si="4"/>
        <v>0</v>
      </c>
      <c r="I60" s="3">
        <f t="shared" si="5"/>
        <v>0</v>
      </c>
      <c r="J60" s="5">
        <f t="shared" si="6"/>
        <v>53</v>
      </c>
    </row>
    <row r="61" spans="2:10" x14ac:dyDescent="0.25">
      <c r="B61" s="6">
        <f t="shared" si="1"/>
        <v>5.3999999999999999E-2</v>
      </c>
      <c r="C61" s="3" cm="1">
        <f t="array" ref="C61">INDEX('Modified Iteration Data'!$Q$8:$Q$1007,MATCH($B61,'Modified Iteration Data'!$AF$8:$AF$1007,0),0)</f>
        <v>5320388442.5327492</v>
      </c>
      <c r="D61" s="3" cm="1">
        <f t="array" ref="D61">INDEX('Modified Iteration Data'!$R$8:$R$1007,MATCH($B61,'Modified Iteration Data'!$AG$8:$AG$1007,0),0)</f>
        <v>3451841367.1626511</v>
      </c>
      <c r="E61" s="3">
        <f t="shared" si="2"/>
        <v>7042904498.8283958</v>
      </c>
      <c r="F61" s="3">
        <f t="shared" si="3"/>
        <v>4734671566.9482946</v>
      </c>
      <c r="G61" s="3">
        <f t="shared" si="0"/>
        <v>4734671566.9482946</v>
      </c>
      <c r="H61" s="3">
        <f t="shared" si="4"/>
        <v>0</v>
      </c>
      <c r="I61" s="3">
        <f t="shared" si="5"/>
        <v>0</v>
      </c>
      <c r="J61" s="5">
        <f t="shared" si="6"/>
        <v>54</v>
      </c>
    </row>
    <row r="62" spans="2:10" x14ac:dyDescent="0.25">
      <c r="B62" s="6">
        <f t="shared" si="1"/>
        <v>5.5E-2</v>
      </c>
      <c r="C62" s="3" cm="1">
        <f t="array" ref="C62">INDEX('Modified Iteration Data'!$Q$8:$Q$1007,MATCH($B62,'Modified Iteration Data'!$AF$8:$AF$1007,0),0)</f>
        <v>5320916438.5450478</v>
      </c>
      <c r="D62" s="3" cm="1">
        <f t="array" ref="D62">INDEX('Modified Iteration Data'!$R$8:$R$1007,MATCH($B62,'Modified Iteration Data'!$AG$8:$AG$1007,0),0)</f>
        <v>3457775604.9975328</v>
      </c>
      <c r="E62" s="3">
        <f t="shared" si="2"/>
        <v>7043432494.8406944</v>
      </c>
      <c r="F62" s="3">
        <f t="shared" si="3"/>
        <v>4740605804.7831764</v>
      </c>
      <c r="G62" s="3">
        <f t="shared" si="0"/>
        <v>4740605804.7831764</v>
      </c>
      <c r="H62" s="3">
        <f t="shared" si="4"/>
        <v>0</v>
      </c>
      <c r="I62" s="3">
        <f t="shared" si="5"/>
        <v>0</v>
      </c>
      <c r="J62" s="5">
        <f t="shared" si="6"/>
        <v>55</v>
      </c>
    </row>
    <row r="63" spans="2:10" x14ac:dyDescent="0.25">
      <c r="B63" s="6">
        <f t="shared" si="1"/>
        <v>5.6000000000000001E-2</v>
      </c>
      <c r="C63" s="3" cm="1">
        <f t="array" ref="C63">INDEX('Modified Iteration Data'!$Q$8:$Q$1007,MATCH($B63,'Modified Iteration Data'!$AF$8:$AF$1007,0),0)</f>
        <v>5326863724.4907999</v>
      </c>
      <c r="D63" s="3" cm="1">
        <f t="array" ref="D63">INDEX('Modified Iteration Data'!$R$8:$R$1007,MATCH($B63,'Modified Iteration Data'!$AG$8:$AG$1007,0),0)</f>
        <v>3458998043.9493389</v>
      </c>
      <c r="E63" s="3">
        <f t="shared" si="2"/>
        <v>7049379780.7864456</v>
      </c>
      <c r="F63" s="3">
        <f t="shared" si="3"/>
        <v>4741828243.7349825</v>
      </c>
      <c r="G63" s="3">
        <f t="shared" si="0"/>
        <v>4741828243.7349825</v>
      </c>
      <c r="H63" s="3">
        <f t="shared" si="4"/>
        <v>0</v>
      </c>
      <c r="I63" s="3">
        <f t="shared" si="5"/>
        <v>0</v>
      </c>
      <c r="J63" s="5">
        <f t="shared" si="6"/>
        <v>56</v>
      </c>
    </row>
    <row r="64" spans="2:10" x14ac:dyDescent="0.25">
      <c r="B64" s="6">
        <f t="shared" si="1"/>
        <v>5.7000000000000002E-2</v>
      </c>
      <c r="C64" s="3" cm="1">
        <f t="array" ref="C64">INDEX('Modified Iteration Data'!$Q$8:$Q$1007,MATCH($B64,'Modified Iteration Data'!$AF$8:$AF$1007,0),0)</f>
        <v>5357989976.8916178</v>
      </c>
      <c r="D64" s="3" cm="1">
        <f t="array" ref="D64">INDEX('Modified Iteration Data'!$R$8:$R$1007,MATCH($B64,'Modified Iteration Data'!$AG$8:$AG$1007,0),0)</f>
        <v>3461839328.8653269</v>
      </c>
      <c r="E64" s="3">
        <f t="shared" si="2"/>
        <v>7080506033.1872635</v>
      </c>
      <c r="F64" s="3">
        <f t="shared" si="3"/>
        <v>4744669528.6509705</v>
      </c>
      <c r="G64" s="3">
        <f t="shared" si="0"/>
        <v>4744669528.6509705</v>
      </c>
      <c r="H64" s="3">
        <f t="shared" si="4"/>
        <v>0</v>
      </c>
      <c r="I64" s="3">
        <f t="shared" si="5"/>
        <v>0</v>
      </c>
      <c r="J64" s="5">
        <f t="shared" si="6"/>
        <v>57</v>
      </c>
    </row>
    <row r="65" spans="2:10" x14ac:dyDescent="0.25">
      <c r="B65" s="6">
        <f t="shared" si="1"/>
        <v>5.8000000000000003E-2</v>
      </c>
      <c r="C65" s="3" cm="1">
        <f t="array" ref="C65">INDEX('Modified Iteration Data'!$Q$8:$Q$1007,MATCH($B65,'Modified Iteration Data'!$AF$8:$AF$1007,0),0)</f>
        <v>5363313541.0605526</v>
      </c>
      <c r="D65" s="3" cm="1">
        <f t="array" ref="D65">INDEX('Modified Iteration Data'!$R$8:$R$1007,MATCH($B65,'Modified Iteration Data'!$AG$8:$AG$1007,0),0)</f>
        <v>3464606502.0067611</v>
      </c>
      <c r="E65" s="3">
        <f t="shared" si="2"/>
        <v>7085829597.3561993</v>
      </c>
      <c r="F65" s="3">
        <f t="shared" si="3"/>
        <v>4747436701.7924042</v>
      </c>
      <c r="G65" s="3">
        <f t="shared" si="0"/>
        <v>4747436701.7924042</v>
      </c>
      <c r="H65" s="3">
        <f t="shared" si="4"/>
        <v>0</v>
      </c>
      <c r="I65" s="3">
        <f t="shared" si="5"/>
        <v>0</v>
      </c>
      <c r="J65" s="5">
        <f t="shared" si="6"/>
        <v>58</v>
      </c>
    </row>
    <row r="66" spans="2:10" x14ac:dyDescent="0.25">
      <c r="B66" s="6">
        <f t="shared" si="1"/>
        <v>5.8999999999999997E-2</v>
      </c>
      <c r="C66" s="3" cm="1">
        <f t="array" ref="C66">INDEX('Modified Iteration Data'!$Q$8:$Q$1007,MATCH($B66,'Modified Iteration Data'!$AF$8:$AF$1007,0),0)</f>
        <v>5369598361.0513983</v>
      </c>
      <c r="D66" s="3" cm="1">
        <f t="array" ref="D66">INDEX('Modified Iteration Data'!$R$8:$R$1007,MATCH($B66,'Modified Iteration Data'!$AG$8:$AG$1007,0),0)</f>
        <v>3464872349.6738577</v>
      </c>
      <c r="E66" s="3">
        <f t="shared" si="2"/>
        <v>7092114417.347044</v>
      </c>
      <c r="F66" s="3">
        <f t="shared" si="3"/>
        <v>4747702549.4595013</v>
      </c>
      <c r="G66" s="3">
        <f t="shared" si="0"/>
        <v>4747702549.4595013</v>
      </c>
      <c r="H66" s="3">
        <f t="shared" si="4"/>
        <v>0</v>
      </c>
      <c r="I66" s="3">
        <f t="shared" si="5"/>
        <v>0</v>
      </c>
      <c r="J66" s="5">
        <f t="shared" si="6"/>
        <v>59</v>
      </c>
    </row>
    <row r="67" spans="2:10" x14ac:dyDescent="0.25">
      <c r="B67" s="6">
        <f t="shared" si="1"/>
        <v>0.06</v>
      </c>
      <c r="C67" s="3" cm="1">
        <f t="array" ref="C67">INDEX('Modified Iteration Data'!$Q$8:$Q$1007,MATCH($B67,'Modified Iteration Data'!$AF$8:$AF$1007,0),0)</f>
        <v>5374423906.3928528</v>
      </c>
      <c r="D67" s="3" cm="1">
        <f t="array" ref="D67">INDEX('Modified Iteration Data'!$R$8:$R$1007,MATCH($B67,'Modified Iteration Data'!$AG$8:$AG$1007,0),0)</f>
        <v>3465386157.7042799</v>
      </c>
      <c r="E67" s="3">
        <f t="shared" si="2"/>
        <v>7096939962.6884995</v>
      </c>
      <c r="F67" s="3">
        <f t="shared" si="3"/>
        <v>4748216357.4899235</v>
      </c>
      <c r="G67" s="3">
        <f t="shared" si="0"/>
        <v>4748216357.4899235</v>
      </c>
      <c r="H67" s="3">
        <f t="shared" si="4"/>
        <v>0</v>
      </c>
      <c r="I67" s="3">
        <f t="shared" si="5"/>
        <v>0</v>
      </c>
      <c r="J67" s="5">
        <f t="shared" si="6"/>
        <v>60</v>
      </c>
    </row>
    <row r="68" spans="2:10" x14ac:dyDescent="0.25">
      <c r="B68" s="6">
        <f t="shared" si="1"/>
        <v>6.0999999999999999E-2</v>
      </c>
      <c r="C68" s="3" cm="1">
        <f t="array" ref="C68">INDEX('Modified Iteration Data'!$Q$8:$Q$1007,MATCH($B68,'Modified Iteration Data'!$AF$8:$AF$1007,0),0)</f>
        <v>5396718614.504324</v>
      </c>
      <c r="D68" s="3" cm="1">
        <f t="array" ref="D68">INDEX('Modified Iteration Data'!$R$8:$R$1007,MATCH($B68,'Modified Iteration Data'!$AG$8:$AG$1007,0),0)</f>
        <v>3468426720.2323132</v>
      </c>
      <c r="E68" s="3">
        <f t="shared" si="2"/>
        <v>7119234670.7999706</v>
      </c>
      <c r="F68" s="3">
        <f t="shared" si="3"/>
        <v>4751256920.0179567</v>
      </c>
      <c r="G68" s="3">
        <f t="shared" si="0"/>
        <v>4751256920.0179567</v>
      </c>
      <c r="H68" s="3">
        <f t="shared" si="4"/>
        <v>0</v>
      </c>
      <c r="I68" s="3">
        <f t="shared" si="5"/>
        <v>0</v>
      </c>
      <c r="J68" s="5">
        <f t="shared" si="6"/>
        <v>61</v>
      </c>
    </row>
    <row r="69" spans="2:10" x14ac:dyDescent="0.25">
      <c r="B69" s="6">
        <f t="shared" si="1"/>
        <v>6.2E-2</v>
      </c>
      <c r="C69" s="3" cm="1">
        <f t="array" ref="C69">INDEX('Modified Iteration Data'!$Q$8:$Q$1007,MATCH($B69,'Modified Iteration Data'!$AF$8:$AF$1007,0),0)</f>
        <v>5410301792.2175636</v>
      </c>
      <c r="D69" s="3" cm="1">
        <f t="array" ref="D69">INDEX('Modified Iteration Data'!$R$8:$R$1007,MATCH($B69,'Modified Iteration Data'!$AG$8:$AG$1007,0),0)</f>
        <v>3472653321.2785411</v>
      </c>
      <c r="E69" s="3">
        <f t="shared" si="2"/>
        <v>7132817848.5132103</v>
      </c>
      <c r="F69" s="3">
        <f t="shared" si="3"/>
        <v>4755483521.0641842</v>
      </c>
      <c r="G69" s="3">
        <f t="shared" si="0"/>
        <v>4755483521.0641842</v>
      </c>
      <c r="H69" s="3">
        <f t="shared" si="4"/>
        <v>0</v>
      </c>
      <c r="I69" s="3">
        <f t="shared" si="5"/>
        <v>0</v>
      </c>
      <c r="J69" s="5">
        <f t="shared" si="6"/>
        <v>62</v>
      </c>
    </row>
    <row r="70" spans="2:10" x14ac:dyDescent="0.25">
      <c r="B70" s="6">
        <f t="shared" si="1"/>
        <v>6.3E-2</v>
      </c>
      <c r="C70" s="3" cm="1">
        <f t="array" ref="C70">INDEX('Modified Iteration Data'!$Q$8:$Q$1007,MATCH($B70,'Modified Iteration Data'!$AF$8:$AF$1007,0),0)</f>
        <v>5415302878.2096615</v>
      </c>
      <c r="D70" s="3" cm="1">
        <f t="array" ref="D70">INDEX('Modified Iteration Data'!$R$8:$R$1007,MATCH($B70,'Modified Iteration Data'!$AG$8:$AG$1007,0),0)</f>
        <v>3472891672.604805</v>
      </c>
      <c r="E70" s="3">
        <f t="shared" si="2"/>
        <v>7137818934.5053082</v>
      </c>
      <c r="F70" s="3">
        <f t="shared" si="3"/>
        <v>4755721872.3904486</v>
      </c>
      <c r="G70" s="3">
        <f t="shared" si="0"/>
        <v>4755721872.3904486</v>
      </c>
      <c r="H70" s="3">
        <f t="shared" si="4"/>
        <v>0</v>
      </c>
      <c r="I70" s="3">
        <f t="shared" si="5"/>
        <v>0</v>
      </c>
      <c r="J70" s="5">
        <f t="shared" si="6"/>
        <v>63</v>
      </c>
    </row>
    <row r="71" spans="2:10" x14ac:dyDescent="0.25">
      <c r="B71" s="6">
        <f t="shared" si="1"/>
        <v>6.4000000000000001E-2</v>
      </c>
      <c r="C71" s="3" cm="1">
        <f t="array" ref="C71">INDEX('Modified Iteration Data'!$Q$8:$Q$1007,MATCH($B71,'Modified Iteration Data'!$AF$8:$AF$1007,0),0)</f>
        <v>5415681949.3008747</v>
      </c>
      <c r="D71" s="3" cm="1">
        <f t="array" ref="D71">INDEX('Modified Iteration Data'!$R$8:$R$1007,MATCH($B71,'Modified Iteration Data'!$AG$8:$AG$1007,0),0)</f>
        <v>3480128203.4635038</v>
      </c>
      <c r="E71" s="3">
        <f t="shared" si="2"/>
        <v>7138198005.5965214</v>
      </c>
      <c r="F71" s="3">
        <f t="shared" si="3"/>
        <v>4762958403.2491474</v>
      </c>
      <c r="G71" s="3">
        <f t="shared" si="0"/>
        <v>4762958403.2491474</v>
      </c>
      <c r="H71" s="3">
        <f t="shared" si="4"/>
        <v>0</v>
      </c>
      <c r="I71" s="3">
        <f t="shared" si="5"/>
        <v>0</v>
      </c>
      <c r="J71" s="5">
        <f t="shared" si="6"/>
        <v>64</v>
      </c>
    </row>
    <row r="72" spans="2:10" x14ac:dyDescent="0.25">
      <c r="B72" s="6">
        <f t="shared" si="1"/>
        <v>6.5000000000000002E-2</v>
      </c>
      <c r="C72" s="3" cm="1">
        <f t="array" ref="C72">INDEX('Modified Iteration Data'!$Q$8:$Q$1007,MATCH($B72,'Modified Iteration Data'!$AF$8:$AF$1007,0),0)</f>
        <v>5421442136.6097221</v>
      </c>
      <c r="D72" s="3" cm="1">
        <f t="array" ref="D72">INDEX('Modified Iteration Data'!$R$8:$R$1007,MATCH($B72,'Modified Iteration Data'!$AG$8:$AG$1007,0),0)</f>
        <v>3480681409.4029417</v>
      </c>
      <c r="E72" s="3">
        <f t="shared" si="2"/>
        <v>7143958192.9053688</v>
      </c>
      <c r="F72" s="3">
        <f t="shared" si="3"/>
        <v>4763511609.1885853</v>
      </c>
      <c r="G72" s="3">
        <f t="shared" ref="G72:G135" si="7">MIN(E72:F72)</f>
        <v>4763511609.1885853</v>
      </c>
      <c r="H72" s="3">
        <f t="shared" si="4"/>
        <v>0</v>
      </c>
      <c r="I72" s="3">
        <f t="shared" si="5"/>
        <v>0</v>
      </c>
      <c r="J72" s="5">
        <f t="shared" si="6"/>
        <v>65</v>
      </c>
    </row>
    <row r="73" spans="2:10" x14ac:dyDescent="0.25">
      <c r="B73" s="6">
        <f t="shared" ref="B73:B136" si="8">J73/1000</f>
        <v>6.6000000000000003E-2</v>
      </c>
      <c r="C73" s="3" cm="1">
        <f t="array" ref="C73">INDEX('Modified Iteration Data'!$Q$8:$Q$1007,MATCH($B73,'Modified Iteration Data'!$AF$8:$AF$1007,0),0)</f>
        <v>5421782404.6238203</v>
      </c>
      <c r="D73" s="3" cm="1">
        <f t="array" ref="D73">INDEX('Modified Iteration Data'!$R$8:$R$1007,MATCH($B73,'Modified Iteration Data'!$AG$8:$AG$1007,0),0)</f>
        <v>3482816237.387289</v>
      </c>
      <c r="E73" s="3">
        <f t="shared" ref="E73:E136" si="9">C73+$E$5</f>
        <v>7144298460.919466</v>
      </c>
      <c r="F73" s="3">
        <f t="shared" ref="F73:F136" si="10">D73+$F$5</f>
        <v>4765646437.1729326</v>
      </c>
      <c r="G73" s="3">
        <f t="shared" si="7"/>
        <v>4765646437.1729326</v>
      </c>
      <c r="H73" s="3">
        <f t="shared" ref="H73:H136" si="11">IF(B73&gt;=$I$2,ABS(F73-E73),0)</f>
        <v>0</v>
      </c>
      <c r="I73" s="3">
        <f t="shared" ref="I73:I136" si="12">IF(B73&gt;=$I$2,(E73-F73),0)</f>
        <v>0</v>
      </c>
      <c r="J73" s="5">
        <f t="shared" si="6"/>
        <v>66</v>
      </c>
    </row>
    <row r="74" spans="2:10" x14ac:dyDescent="0.25">
      <c r="B74" s="6">
        <f t="shared" si="8"/>
        <v>6.7000000000000004E-2</v>
      </c>
      <c r="C74" s="3" cm="1">
        <f t="array" ref="C74">INDEX('Modified Iteration Data'!$Q$8:$Q$1007,MATCH($B74,'Modified Iteration Data'!$AF$8:$AF$1007,0),0)</f>
        <v>5422703002.9227734</v>
      </c>
      <c r="D74" s="3" cm="1">
        <f t="array" ref="D74">INDEX('Modified Iteration Data'!$R$8:$R$1007,MATCH($B74,'Modified Iteration Data'!$AG$8:$AG$1007,0),0)</f>
        <v>3492673752.3644161</v>
      </c>
      <c r="E74" s="3">
        <f t="shared" si="9"/>
        <v>7145219059.21842</v>
      </c>
      <c r="F74" s="3">
        <f t="shared" si="10"/>
        <v>4775503952.1500597</v>
      </c>
      <c r="G74" s="3">
        <f t="shared" si="7"/>
        <v>4775503952.1500597</v>
      </c>
      <c r="H74" s="3">
        <f t="shared" si="11"/>
        <v>0</v>
      </c>
      <c r="I74" s="3">
        <f t="shared" si="12"/>
        <v>0</v>
      </c>
      <c r="J74" s="5">
        <f t="shared" ref="J74:J137" si="13">J73+1</f>
        <v>67</v>
      </c>
    </row>
    <row r="75" spans="2:10" x14ac:dyDescent="0.25">
      <c r="B75" s="6">
        <f t="shared" si="8"/>
        <v>6.8000000000000005E-2</v>
      </c>
      <c r="C75" s="3" cm="1">
        <f t="array" ref="C75">INDEX('Modified Iteration Data'!$Q$8:$Q$1007,MATCH($B75,'Modified Iteration Data'!$AF$8:$AF$1007,0),0)</f>
        <v>5426286139.588357</v>
      </c>
      <c r="D75" s="3" cm="1">
        <f t="array" ref="D75">INDEX('Modified Iteration Data'!$R$8:$R$1007,MATCH($B75,'Modified Iteration Data'!$AG$8:$AG$1007,0),0)</f>
        <v>3492891134.8168268</v>
      </c>
      <c r="E75" s="3">
        <f t="shared" si="9"/>
        <v>7148802195.8840027</v>
      </c>
      <c r="F75" s="3">
        <f t="shared" si="10"/>
        <v>4775721334.6024704</v>
      </c>
      <c r="G75" s="3">
        <f t="shared" si="7"/>
        <v>4775721334.6024704</v>
      </c>
      <c r="H75" s="3">
        <f t="shared" si="11"/>
        <v>0</v>
      </c>
      <c r="I75" s="3">
        <f t="shared" si="12"/>
        <v>0</v>
      </c>
      <c r="J75" s="5">
        <f t="shared" si="13"/>
        <v>68</v>
      </c>
    </row>
    <row r="76" spans="2:10" x14ac:dyDescent="0.25">
      <c r="B76" s="6">
        <f t="shared" si="8"/>
        <v>6.9000000000000006E-2</v>
      </c>
      <c r="C76" s="3" cm="1">
        <f t="array" ref="C76">INDEX('Modified Iteration Data'!$Q$8:$Q$1007,MATCH($B76,'Modified Iteration Data'!$AF$8:$AF$1007,0),0)</f>
        <v>5432333195.038537</v>
      </c>
      <c r="D76" s="3" cm="1">
        <f t="array" ref="D76">INDEX('Modified Iteration Data'!$R$8:$R$1007,MATCH($B76,'Modified Iteration Data'!$AG$8:$AG$1007,0),0)</f>
        <v>3496955562.948401</v>
      </c>
      <c r="E76" s="3">
        <f t="shared" si="9"/>
        <v>7154849251.3341827</v>
      </c>
      <c r="F76" s="3">
        <f t="shared" si="10"/>
        <v>4779785762.7340441</v>
      </c>
      <c r="G76" s="3">
        <f t="shared" si="7"/>
        <v>4779785762.7340441</v>
      </c>
      <c r="H76" s="3">
        <f t="shared" si="11"/>
        <v>0</v>
      </c>
      <c r="I76" s="3">
        <f t="shared" si="12"/>
        <v>0</v>
      </c>
      <c r="J76" s="5">
        <f t="shared" si="13"/>
        <v>69</v>
      </c>
    </row>
    <row r="77" spans="2:10" x14ac:dyDescent="0.25">
      <c r="B77" s="6">
        <f t="shared" si="8"/>
        <v>7.0000000000000007E-2</v>
      </c>
      <c r="C77" s="3" cm="1">
        <f t="array" ref="C77">INDEX('Modified Iteration Data'!$Q$8:$Q$1007,MATCH($B77,'Modified Iteration Data'!$AF$8:$AF$1007,0),0)</f>
        <v>5455564905.4843426</v>
      </c>
      <c r="D77" s="3" cm="1">
        <f t="array" ref="D77">INDEX('Modified Iteration Data'!$R$8:$R$1007,MATCH($B77,'Modified Iteration Data'!$AG$8:$AG$1007,0),0)</f>
        <v>3500316052.2921581</v>
      </c>
      <c r="E77" s="3">
        <f t="shared" si="9"/>
        <v>7178080961.7799892</v>
      </c>
      <c r="F77" s="3">
        <f t="shared" si="10"/>
        <v>4783146252.0778017</v>
      </c>
      <c r="G77" s="3">
        <f t="shared" si="7"/>
        <v>4783146252.0778017</v>
      </c>
      <c r="H77" s="3">
        <f t="shared" si="11"/>
        <v>0</v>
      </c>
      <c r="I77" s="3">
        <f t="shared" si="12"/>
        <v>0</v>
      </c>
      <c r="J77" s="5">
        <f t="shared" si="13"/>
        <v>70</v>
      </c>
    </row>
    <row r="78" spans="2:10" x14ac:dyDescent="0.25">
      <c r="B78" s="6">
        <f t="shared" si="8"/>
        <v>7.0999999999999994E-2</v>
      </c>
      <c r="C78" s="3" cm="1">
        <f t="array" ref="C78">INDEX('Modified Iteration Data'!$Q$8:$Q$1007,MATCH($B78,'Modified Iteration Data'!$AF$8:$AF$1007,0),0)</f>
        <v>5471747903.4751368</v>
      </c>
      <c r="D78" s="3" cm="1">
        <f t="array" ref="D78">INDEX('Modified Iteration Data'!$R$8:$R$1007,MATCH($B78,'Modified Iteration Data'!$AG$8:$AG$1007,0),0)</f>
        <v>3500785958.7599559</v>
      </c>
      <c r="E78" s="3">
        <f t="shared" si="9"/>
        <v>7194263959.7707825</v>
      </c>
      <c r="F78" s="3">
        <f t="shared" si="10"/>
        <v>4783616158.545599</v>
      </c>
      <c r="G78" s="3">
        <f t="shared" si="7"/>
        <v>4783616158.545599</v>
      </c>
      <c r="H78" s="3">
        <f t="shared" si="11"/>
        <v>0</v>
      </c>
      <c r="I78" s="3">
        <f t="shared" si="12"/>
        <v>0</v>
      </c>
      <c r="J78" s="5">
        <f t="shared" si="13"/>
        <v>71</v>
      </c>
    </row>
    <row r="79" spans="2:10" x14ac:dyDescent="0.25">
      <c r="B79" s="6">
        <f t="shared" si="8"/>
        <v>7.1999999999999995E-2</v>
      </c>
      <c r="C79" s="3" cm="1">
        <f t="array" ref="C79">INDEX('Modified Iteration Data'!$Q$8:$Q$1007,MATCH($B79,'Modified Iteration Data'!$AF$8:$AF$1007,0),0)</f>
        <v>5497973805.251689</v>
      </c>
      <c r="D79" s="3" cm="1">
        <f t="array" ref="D79">INDEX('Modified Iteration Data'!$R$8:$R$1007,MATCH($B79,'Modified Iteration Data'!$AG$8:$AG$1007,0),0)</f>
        <v>3507294685.6518812</v>
      </c>
      <c r="E79" s="3">
        <f t="shared" si="9"/>
        <v>7220489861.5473347</v>
      </c>
      <c r="F79" s="3">
        <f t="shared" si="10"/>
        <v>4790124885.4375248</v>
      </c>
      <c r="G79" s="3">
        <f t="shared" si="7"/>
        <v>4790124885.4375248</v>
      </c>
      <c r="H79" s="3">
        <f t="shared" si="11"/>
        <v>0</v>
      </c>
      <c r="I79" s="3">
        <f t="shared" si="12"/>
        <v>0</v>
      </c>
      <c r="J79" s="5">
        <f t="shared" si="13"/>
        <v>72</v>
      </c>
    </row>
    <row r="80" spans="2:10" x14ac:dyDescent="0.25">
      <c r="B80" s="6">
        <f t="shared" si="8"/>
        <v>7.2999999999999995E-2</v>
      </c>
      <c r="C80" s="3" cm="1">
        <f t="array" ref="C80">INDEX('Modified Iteration Data'!$Q$8:$Q$1007,MATCH($B80,'Modified Iteration Data'!$AF$8:$AF$1007,0),0)</f>
        <v>5499232441.1661491</v>
      </c>
      <c r="D80" s="3" cm="1">
        <f t="array" ref="D80">INDEX('Modified Iteration Data'!$R$8:$R$1007,MATCH($B80,'Modified Iteration Data'!$AG$8:$AG$1007,0),0)</f>
        <v>3516381090.0745401</v>
      </c>
      <c r="E80" s="3">
        <f t="shared" si="9"/>
        <v>7221748497.4617958</v>
      </c>
      <c r="F80" s="3">
        <f t="shared" si="10"/>
        <v>4799211289.8601837</v>
      </c>
      <c r="G80" s="3">
        <f t="shared" si="7"/>
        <v>4799211289.8601837</v>
      </c>
      <c r="H80" s="3">
        <f t="shared" si="11"/>
        <v>0</v>
      </c>
      <c r="I80" s="3">
        <f t="shared" si="12"/>
        <v>0</v>
      </c>
      <c r="J80" s="5">
        <f t="shared" si="13"/>
        <v>73</v>
      </c>
    </row>
    <row r="81" spans="2:10" x14ac:dyDescent="0.25">
      <c r="B81" s="6">
        <f t="shared" si="8"/>
        <v>7.3999999999999996E-2</v>
      </c>
      <c r="C81" s="3" cm="1">
        <f t="array" ref="C81">INDEX('Modified Iteration Data'!$Q$8:$Q$1007,MATCH($B81,'Modified Iteration Data'!$AF$8:$AF$1007,0),0)</f>
        <v>5528028311.7626352</v>
      </c>
      <c r="D81" s="3" cm="1">
        <f t="array" ref="D81">INDEX('Modified Iteration Data'!$R$8:$R$1007,MATCH($B81,'Modified Iteration Data'!$AG$8:$AG$1007,0),0)</f>
        <v>3516598556.2321348</v>
      </c>
      <c r="E81" s="3">
        <f t="shared" si="9"/>
        <v>7250544368.0582809</v>
      </c>
      <c r="F81" s="3">
        <f t="shared" si="10"/>
        <v>4799428756.0177784</v>
      </c>
      <c r="G81" s="3">
        <f t="shared" si="7"/>
        <v>4799428756.0177784</v>
      </c>
      <c r="H81" s="3">
        <f t="shared" si="11"/>
        <v>0</v>
      </c>
      <c r="I81" s="3">
        <f t="shared" si="12"/>
        <v>0</v>
      </c>
      <c r="J81" s="5">
        <f t="shared" si="13"/>
        <v>74</v>
      </c>
    </row>
    <row r="82" spans="2:10" x14ac:dyDescent="0.25">
      <c r="B82" s="6">
        <f t="shared" si="8"/>
        <v>7.4999999999999997E-2</v>
      </c>
      <c r="C82" s="3" cm="1">
        <f t="array" ref="C82">INDEX('Modified Iteration Data'!$Q$8:$Q$1007,MATCH($B82,'Modified Iteration Data'!$AF$8:$AF$1007,0),0)</f>
        <v>5528865800.7600155</v>
      </c>
      <c r="D82" s="3" cm="1">
        <f t="array" ref="D82">INDEX('Modified Iteration Data'!$R$8:$R$1007,MATCH($B82,'Modified Iteration Data'!$AG$8:$AG$1007,0),0)</f>
        <v>3526751219.236927</v>
      </c>
      <c r="E82" s="3">
        <f t="shared" si="9"/>
        <v>7251381857.0556622</v>
      </c>
      <c r="F82" s="3">
        <f t="shared" si="10"/>
        <v>4809581419.0225706</v>
      </c>
      <c r="G82" s="3">
        <f t="shared" si="7"/>
        <v>4809581419.0225706</v>
      </c>
      <c r="H82" s="3">
        <f t="shared" si="11"/>
        <v>0</v>
      </c>
      <c r="I82" s="3">
        <f t="shared" si="12"/>
        <v>0</v>
      </c>
      <c r="J82" s="5">
        <f t="shared" si="13"/>
        <v>75</v>
      </c>
    </row>
    <row r="83" spans="2:10" x14ac:dyDescent="0.25">
      <c r="B83" s="6">
        <f t="shared" si="8"/>
        <v>7.5999999999999998E-2</v>
      </c>
      <c r="C83" s="3" cm="1">
        <f t="array" ref="C83">INDEX('Modified Iteration Data'!$Q$8:$Q$1007,MATCH($B83,'Modified Iteration Data'!$AF$8:$AF$1007,0),0)</f>
        <v>5541220406.8273697</v>
      </c>
      <c r="D83" s="3" cm="1">
        <f t="array" ref="D83">INDEX('Modified Iteration Data'!$R$8:$R$1007,MATCH($B83,'Modified Iteration Data'!$AG$8:$AG$1007,0),0)</f>
        <v>3528562977.4956093</v>
      </c>
      <c r="E83" s="3">
        <f t="shared" si="9"/>
        <v>7263736463.1230164</v>
      </c>
      <c r="F83" s="3">
        <f t="shared" si="10"/>
        <v>4811393177.2812529</v>
      </c>
      <c r="G83" s="3">
        <f t="shared" si="7"/>
        <v>4811393177.2812529</v>
      </c>
      <c r="H83" s="3">
        <f t="shared" si="11"/>
        <v>0</v>
      </c>
      <c r="I83" s="3">
        <f t="shared" si="12"/>
        <v>0</v>
      </c>
      <c r="J83" s="5">
        <f t="shared" si="13"/>
        <v>76</v>
      </c>
    </row>
    <row r="84" spans="2:10" x14ac:dyDescent="0.25">
      <c r="B84" s="6">
        <f t="shared" si="8"/>
        <v>7.6999999999999999E-2</v>
      </c>
      <c r="C84" s="3" cm="1">
        <f t="array" ref="C84">INDEX('Modified Iteration Data'!$Q$8:$Q$1007,MATCH($B84,'Modified Iteration Data'!$AF$8:$AF$1007,0),0)</f>
        <v>5544775801.8937082</v>
      </c>
      <c r="D84" s="3" cm="1">
        <f t="array" ref="D84">INDEX('Modified Iteration Data'!$R$8:$R$1007,MATCH($B84,'Modified Iteration Data'!$AG$8:$AG$1007,0),0)</f>
        <v>3534945115.6546707</v>
      </c>
      <c r="E84" s="3">
        <f t="shared" si="9"/>
        <v>7267291858.1893539</v>
      </c>
      <c r="F84" s="3">
        <f t="shared" si="10"/>
        <v>4817775315.4403143</v>
      </c>
      <c r="G84" s="3">
        <f t="shared" si="7"/>
        <v>4817775315.4403143</v>
      </c>
      <c r="H84" s="3">
        <f t="shared" si="11"/>
        <v>0</v>
      </c>
      <c r="I84" s="3">
        <f t="shared" si="12"/>
        <v>0</v>
      </c>
      <c r="J84" s="5">
        <f t="shared" si="13"/>
        <v>77</v>
      </c>
    </row>
    <row r="85" spans="2:10" x14ac:dyDescent="0.25">
      <c r="B85" s="6">
        <f t="shared" si="8"/>
        <v>7.8E-2</v>
      </c>
      <c r="C85" s="3" cm="1">
        <f t="array" ref="C85">INDEX('Modified Iteration Data'!$Q$8:$Q$1007,MATCH($B85,'Modified Iteration Data'!$AF$8:$AF$1007,0),0)</f>
        <v>5544941818.3095312</v>
      </c>
      <c r="D85" s="3" cm="1">
        <f t="array" ref="D85">INDEX('Modified Iteration Data'!$R$8:$R$1007,MATCH($B85,'Modified Iteration Data'!$AG$8:$AG$1007,0),0)</f>
        <v>3535777797.556108</v>
      </c>
      <c r="E85" s="3">
        <f t="shared" si="9"/>
        <v>7267457874.6051769</v>
      </c>
      <c r="F85" s="3">
        <f t="shared" si="10"/>
        <v>4818607997.3417511</v>
      </c>
      <c r="G85" s="3">
        <f t="shared" si="7"/>
        <v>4818607997.3417511</v>
      </c>
      <c r="H85" s="3">
        <f t="shared" si="11"/>
        <v>0</v>
      </c>
      <c r="I85" s="3">
        <f t="shared" si="12"/>
        <v>0</v>
      </c>
      <c r="J85" s="5">
        <f t="shared" si="13"/>
        <v>78</v>
      </c>
    </row>
    <row r="86" spans="2:10" x14ac:dyDescent="0.25">
      <c r="B86" s="6">
        <f t="shared" si="8"/>
        <v>7.9000000000000001E-2</v>
      </c>
      <c r="C86" s="3" cm="1">
        <f t="array" ref="C86">INDEX('Modified Iteration Data'!$Q$8:$Q$1007,MATCH($B86,'Modified Iteration Data'!$AF$8:$AF$1007,0),0)</f>
        <v>5545083608.3727074</v>
      </c>
      <c r="D86" s="3" cm="1">
        <f t="array" ref="D86">INDEX('Modified Iteration Data'!$R$8:$R$1007,MATCH($B86,'Modified Iteration Data'!$AG$8:$AG$1007,0),0)</f>
        <v>3538036661.4162769</v>
      </c>
      <c r="E86" s="3">
        <f t="shared" si="9"/>
        <v>7267599664.668354</v>
      </c>
      <c r="F86" s="3">
        <f t="shared" si="10"/>
        <v>4820866861.2019205</v>
      </c>
      <c r="G86" s="3">
        <f t="shared" si="7"/>
        <v>4820866861.2019205</v>
      </c>
      <c r="H86" s="3">
        <f t="shared" si="11"/>
        <v>0</v>
      </c>
      <c r="I86" s="3">
        <f t="shared" si="12"/>
        <v>0</v>
      </c>
      <c r="J86" s="5">
        <f t="shared" si="13"/>
        <v>79</v>
      </c>
    </row>
    <row r="87" spans="2:10" x14ac:dyDescent="0.25">
      <c r="B87" s="6">
        <f t="shared" si="8"/>
        <v>0.08</v>
      </c>
      <c r="C87" s="3" cm="1">
        <f t="array" ref="C87">INDEX('Modified Iteration Data'!$Q$8:$Q$1007,MATCH($B87,'Modified Iteration Data'!$AF$8:$AF$1007,0),0)</f>
        <v>5556728278.7218132</v>
      </c>
      <c r="D87" s="3" cm="1">
        <f t="array" ref="D87">INDEX('Modified Iteration Data'!$R$8:$R$1007,MATCH($B87,'Modified Iteration Data'!$AG$8:$AG$1007,0),0)</f>
        <v>3541592186.3013248</v>
      </c>
      <c r="E87" s="3">
        <f t="shared" si="9"/>
        <v>7279244335.0174599</v>
      </c>
      <c r="F87" s="3">
        <f t="shared" si="10"/>
        <v>4824422386.0869684</v>
      </c>
      <c r="G87" s="3">
        <f t="shared" si="7"/>
        <v>4824422386.0869684</v>
      </c>
      <c r="H87" s="3">
        <f t="shared" si="11"/>
        <v>0</v>
      </c>
      <c r="I87" s="3">
        <f t="shared" si="12"/>
        <v>0</v>
      </c>
      <c r="J87" s="5">
        <f t="shared" si="13"/>
        <v>80</v>
      </c>
    </row>
    <row r="88" spans="2:10" x14ac:dyDescent="0.25">
      <c r="B88" s="6">
        <f t="shared" si="8"/>
        <v>8.1000000000000003E-2</v>
      </c>
      <c r="C88" s="3" cm="1">
        <f t="array" ref="C88">INDEX('Modified Iteration Data'!$Q$8:$Q$1007,MATCH($B88,'Modified Iteration Data'!$AF$8:$AF$1007,0),0)</f>
        <v>5557107903.9300041</v>
      </c>
      <c r="D88" s="3" cm="1">
        <f t="array" ref="D88">INDEX('Modified Iteration Data'!$R$8:$R$1007,MATCH($B88,'Modified Iteration Data'!$AG$8:$AG$1007,0),0)</f>
        <v>3543310709.9601612</v>
      </c>
      <c r="E88" s="3">
        <f t="shared" si="9"/>
        <v>7279623960.2256508</v>
      </c>
      <c r="F88" s="3">
        <f t="shared" si="10"/>
        <v>4826140909.7458048</v>
      </c>
      <c r="G88" s="3">
        <f t="shared" si="7"/>
        <v>4826140909.7458048</v>
      </c>
      <c r="H88" s="3">
        <f t="shared" si="11"/>
        <v>0</v>
      </c>
      <c r="I88" s="3">
        <f t="shared" si="12"/>
        <v>0</v>
      </c>
      <c r="J88" s="5">
        <f t="shared" si="13"/>
        <v>81</v>
      </c>
    </row>
    <row r="89" spans="2:10" x14ac:dyDescent="0.25">
      <c r="B89" s="6">
        <f t="shared" si="8"/>
        <v>8.2000000000000003E-2</v>
      </c>
      <c r="C89" s="3" cm="1">
        <f t="array" ref="C89">INDEX('Modified Iteration Data'!$Q$8:$Q$1007,MATCH($B89,'Modified Iteration Data'!$AF$8:$AF$1007,0),0)</f>
        <v>5562562456.6978598</v>
      </c>
      <c r="D89" s="3" cm="1">
        <f t="array" ref="D89">INDEX('Modified Iteration Data'!$R$8:$R$1007,MATCH($B89,'Modified Iteration Data'!$AG$8:$AG$1007,0),0)</f>
        <v>3543358599.2959681</v>
      </c>
      <c r="E89" s="3">
        <f t="shared" si="9"/>
        <v>7285078512.9935055</v>
      </c>
      <c r="F89" s="3">
        <f t="shared" si="10"/>
        <v>4826188799.0816116</v>
      </c>
      <c r="G89" s="3">
        <f t="shared" si="7"/>
        <v>4826188799.0816116</v>
      </c>
      <c r="H89" s="3">
        <f t="shared" si="11"/>
        <v>0</v>
      </c>
      <c r="I89" s="3">
        <f t="shared" si="12"/>
        <v>0</v>
      </c>
      <c r="J89" s="5">
        <f t="shared" si="13"/>
        <v>82</v>
      </c>
    </row>
    <row r="90" spans="2:10" x14ac:dyDescent="0.25">
      <c r="B90" s="6">
        <f t="shared" si="8"/>
        <v>8.3000000000000004E-2</v>
      </c>
      <c r="C90" s="3" cm="1">
        <f t="array" ref="C90">INDEX('Modified Iteration Data'!$Q$8:$Q$1007,MATCH($B90,'Modified Iteration Data'!$AF$8:$AF$1007,0),0)</f>
        <v>5577909563.0378447</v>
      </c>
      <c r="D90" s="3" cm="1">
        <f t="array" ref="D90">INDEX('Modified Iteration Data'!$R$8:$R$1007,MATCH($B90,'Modified Iteration Data'!$AG$8:$AG$1007,0),0)</f>
        <v>3544942376.9326239</v>
      </c>
      <c r="E90" s="3">
        <f t="shared" si="9"/>
        <v>7300425619.3334904</v>
      </c>
      <c r="F90" s="3">
        <f t="shared" si="10"/>
        <v>4827772576.7182674</v>
      </c>
      <c r="G90" s="3">
        <f t="shared" si="7"/>
        <v>4827772576.7182674</v>
      </c>
      <c r="H90" s="3">
        <f t="shared" si="11"/>
        <v>0</v>
      </c>
      <c r="I90" s="3">
        <f t="shared" si="12"/>
        <v>0</v>
      </c>
      <c r="J90" s="5">
        <f t="shared" si="13"/>
        <v>83</v>
      </c>
    </row>
    <row r="91" spans="2:10" x14ac:dyDescent="0.25">
      <c r="B91" s="6">
        <f t="shared" si="8"/>
        <v>8.4000000000000005E-2</v>
      </c>
      <c r="C91" s="3" cm="1">
        <f t="array" ref="C91">INDEX('Modified Iteration Data'!$Q$8:$Q$1007,MATCH($B91,'Modified Iteration Data'!$AF$8:$AF$1007,0),0)</f>
        <v>5581233490.9428415</v>
      </c>
      <c r="D91" s="3" cm="1">
        <f t="array" ref="D91">INDEX('Modified Iteration Data'!$R$8:$R$1007,MATCH($B91,'Modified Iteration Data'!$AG$8:$AG$1007,0),0)</f>
        <v>3545292463.3649607</v>
      </c>
      <c r="E91" s="3">
        <f t="shared" si="9"/>
        <v>7303749547.2384872</v>
      </c>
      <c r="F91" s="3">
        <f t="shared" si="10"/>
        <v>4828122663.1506042</v>
      </c>
      <c r="G91" s="3">
        <f t="shared" si="7"/>
        <v>4828122663.1506042</v>
      </c>
      <c r="H91" s="3">
        <f t="shared" si="11"/>
        <v>0</v>
      </c>
      <c r="I91" s="3">
        <f t="shared" si="12"/>
        <v>0</v>
      </c>
      <c r="J91" s="5">
        <f t="shared" si="13"/>
        <v>84</v>
      </c>
    </row>
    <row r="92" spans="2:10" x14ac:dyDescent="0.25">
      <c r="B92" s="6">
        <f t="shared" si="8"/>
        <v>8.5000000000000006E-2</v>
      </c>
      <c r="C92" s="3" cm="1">
        <f t="array" ref="C92">INDEX('Modified Iteration Data'!$Q$8:$Q$1007,MATCH($B92,'Modified Iteration Data'!$AF$8:$AF$1007,0),0)</f>
        <v>5615941620.4871616</v>
      </c>
      <c r="D92" s="3" cm="1">
        <f t="array" ref="D92">INDEX('Modified Iteration Data'!$R$8:$R$1007,MATCH($B92,'Modified Iteration Data'!$AG$8:$AG$1007,0),0)</f>
        <v>3548394778.0740328</v>
      </c>
      <c r="E92" s="3">
        <f t="shared" si="9"/>
        <v>7338457676.7828083</v>
      </c>
      <c r="F92" s="3">
        <f t="shared" si="10"/>
        <v>4831224977.8596764</v>
      </c>
      <c r="G92" s="3">
        <f t="shared" si="7"/>
        <v>4831224977.8596764</v>
      </c>
      <c r="H92" s="3">
        <f t="shared" si="11"/>
        <v>0</v>
      </c>
      <c r="I92" s="3">
        <f t="shared" si="12"/>
        <v>0</v>
      </c>
      <c r="J92" s="5">
        <f t="shared" si="13"/>
        <v>85</v>
      </c>
    </row>
    <row r="93" spans="2:10" x14ac:dyDescent="0.25">
      <c r="B93" s="6">
        <f t="shared" si="8"/>
        <v>8.5999999999999993E-2</v>
      </c>
      <c r="C93" s="3" cm="1">
        <f t="array" ref="C93">INDEX('Modified Iteration Data'!$Q$8:$Q$1007,MATCH($B93,'Modified Iteration Data'!$AF$8:$AF$1007,0),0)</f>
        <v>5653053067.657423</v>
      </c>
      <c r="D93" s="3" cm="1">
        <f t="array" ref="D93">INDEX('Modified Iteration Data'!$R$8:$R$1007,MATCH($B93,'Modified Iteration Data'!$AG$8:$AG$1007,0),0)</f>
        <v>3550330436.9322023</v>
      </c>
      <c r="E93" s="3">
        <f t="shared" si="9"/>
        <v>7375569123.9530697</v>
      </c>
      <c r="F93" s="3">
        <f t="shared" si="10"/>
        <v>4833160636.7178459</v>
      </c>
      <c r="G93" s="3">
        <f t="shared" si="7"/>
        <v>4833160636.7178459</v>
      </c>
      <c r="H93" s="3">
        <f t="shared" si="11"/>
        <v>0</v>
      </c>
      <c r="I93" s="3">
        <f t="shared" si="12"/>
        <v>0</v>
      </c>
      <c r="J93" s="5">
        <f t="shared" si="13"/>
        <v>86</v>
      </c>
    </row>
    <row r="94" spans="2:10" x14ac:dyDescent="0.25">
      <c r="B94" s="6">
        <f t="shared" si="8"/>
        <v>8.6999999999999994E-2</v>
      </c>
      <c r="C94" s="3" cm="1">
        <f t="array" ref="C94">INDEX('Modified Iteration Data'!$Q$8:$Q$1007,MATCH($B94,'Modified Iteration Data'!$AF$8:$AF$1007,0),0)</f>
        <v>5661087732.2996511</v>
      </c>
      <c r="D94" s="3" cm="1">
        <f t="array" ref="D94">INDEX('Modified Iteration Data'!$R$8:$R$1007,MATCH($B94,'Modified Iteration Data'!$AG$8:$AG$1007,0),0)</f>
        <v>3555705617.9247231</v>
      </c>
      <c r="E94" s="3">
        <f t="shared" si="9"/>
        <v>7383603788.5952969</v>
      </c>
      <c r="F94" s="3">
        <f t="shared" si="10"/>
        <v>4838535817.7103662</v>
      </c>
      <c r="G94" s="3">
        <f t="shared" si="7"/>
        <v>4838535817.7103662</v>
      </c>
      <c r="H94" s="3">
        <f t="shared" si="11"/>
        <v>0</v>
      </c>
      <c r="I94" s="3">
        <f t="shared" si="12"/>
        <v>0</v>
      </c>
      <c r="J94" s="5">
        <f t="shared" si="13"/>
        <v>87</v>
      </c>
    </row>
    <row r="95" spans="2:10" x14ac:dyDescent="0.25">
      <c r="B95" s="6">
        <f t="shared" si="8"/>
        <v>8.7999999999999995E-2</v>
      </c>
      <c r="C95" s="3" cm="1">
        <f t="array" ref="C95">INDEX('Modified Iteration Data'!$Q$8:$Q$1007,MATCH($B95,'Modified Iteration Data'!$AF$8:$AF$1007,0),0)</f>
        <v>5662371214.6379662</v>
      </c>
      <c r="D95" s="3" cm="1">
        <f t="array" ref="D95">INDEX('Modified Iteration Data'!$R$8:$R$1007,MATCH($B95,'Modified Iteration Data'!$AG$8:$AG$1007,0),0)</f>
        <v>3557785964.4666195</v>
      </c>
      <c r="E95" s="3">
        <f t="shared" si="9"/>
        <v>7384887270.9336128</v>
      </c>
      <c r="F95" s="3">
        <f t="shared" si="10"/>
        <v>4840616164.2522631</v>
      </c>
      <c r="G95" s="3">
        <f t="shared" si="7"/>
        <v>4840616164.2522631</v>
      </c>
      <c r="H95" s="3">
        <f t="shared" si="11"/>
        <v>0</v>
      </c>
      <c r="I95" s="3">
        <f t="shared" si="12"/>
        <v>0</v>
      </c>
      <c r="J95" s="5">
        <f t="shared" si="13"/>
        <v>88</v>
      </c>
    </row>
    <row r="96" spans="2:10" x14ac:dyDescent="0.25">
      <c r="B96" s="6">
        <f t="shared" si="8"/>
        <v>8.8999999999999996E-2</v>
      </c>
      <c r="C96" s="3" cm="1">
        <f t="array" ref="C96">INDEX('Modified Iteration Data'!$Q$8:$Q$1007,MATCH($B96,'Modified Iteration Data'!$AF$8:$AF$1007,0),0)</f>
        <v>5663670113.2324848</v>
      </c>
      <c r="D96" s="3" cm="1">
        <f t="array" ref="D96">INDEX('Modified Iteration Data'!$R$8:$R$1007,MATCH($B96,'Modified Iteration Data'!$AG$8:$AG$1007,0),0)</f>
        <v>3558530904.8429918</v>
      </c>
      <c r="E96" s="3">
        <f t="shared" si="9"/>
        <v>7386186169.5281315</v>
      </c>
      <c r="F96" s="3">
        <f t="shared" si="10"/>
        <v>4841361104.6286354</v>
      </c>
      <c r="G96" s="3">
        <f t="shared" si="7"/>
        <v>4841361104.6286354</v>
      </c>
      <c r="H96" s="3">
        <f t="shared" si="11"/>
        <v>0</v>
      </c>
      <c r="I96" s="3">
        <f t="shared" si="12"/>
        <v>0</v>
      </c>
      <c r="J96" s="5">
        <f t="shared" si="13"/>
        <v>89</v>
      </c>
    </row>
    <row r="97" spans="2:10" x14ac:dyDescent="0.25">
      <c r="B97" s="6">
        <f t="shared" si="8"/>
        <v>0.09</v>
      </c>
      <c r="C97" s="3" cm="1">
        <f t="array" ref="C97">INDEX('Modified Iteration Data'!$Q$8:$Q$1007,MATCH($B97,'Modified Iteration Data'!$AF$8:$AF$1007,0),0)</f>
        <v>5666295336.4464607</v>
      </c>
      <c r="D97" s="3" cm="1">
        <f t="array" ref="D97">INDEX('Modified Iteration Data'!$R$8:$R$1007,MATCH($B97,'Modified Iteration Data'!$AG$8:$AG$1007,0),0)</f>
        <v>3565980501.2054253</v>
      </c>
      <c r="E97" s="3">
        <f t="shared" si="9"/>
        <v>7388811392.7421074</v>
      </c>
      <c r="F97" s="3">
        <f t="shared" si="10"/>
        <v>4848810700.9910688</v>
      </c>
      <c r="G97" s="3">
        <f t="shared" si="7"/>
        <v>4848810700.9910688</v>
      </c>
      <c r="H97" s="3">
        <f t="shared" si="11"/>
        <v>0</v>
      </c>
      <c r="I97" s="3">
        <f t="shared" si="12"/>
        <v>0</v>
      </c>
      <c r="J97" s="5">
        <f t="shared" si="13"/>
        <v>90</v>
      </c>
    </row>
    <row r="98" spans="2:10" x14ac:dyDescent="0.25">
      <c r="B98" s="6">
        <f t="shared" si="8"/>
        <v>9.0999999999999998E-2</v>
      </c>
      <c r="C98" s="3" cm="1">
        <f t="array" ref="C98">INDEX('Modified Iteration Data'!$Q$8:$Q$1007,MATCH($B98,'Modified Iteration Data'!$AF$8:$AF$1007,0),0)</f>
        <v>5668784846.8672495</v>
      </c>
      <c r="D98" s="3" cm="1">
        <f t="array" ref="D98">INDEX('Modified Iteration Data'!$R$8:$R$1007,MATCH($B98,'Modified Iteration Data'!$AG$8:$AG$1007,0),0)</f>
        <v>3570659051.5063281</v>
      </c>
      <c r="E98" s="3">
        <f t="shared" si="9"/>
        <v>7391300903.1628952</v>
      </c>
      <c r="F98" s="3">
        <f t="shared" si="10"/>
        <v>4853489251.2919712</v>
      </c>
      <c r="G98" s="3">
        <f t="shared" si="7"/>
        <v>4853489251.2919712</v>
      </c>
      <c r="H98" s="3">
        <f t="shared" si="11"/>
        <v>0</v>
      </c>
      <c r="I98" s="3">
        <f t="shared" si="12"/>
        <v>0</v>
      </c>
      <c r="J98" s="5">
        <f t="shared" si="13"/>
        <v>91</v>
      </c>
    </row>
    <row r="99" spans="2:10" x14ac:dyDescent="0.25">
      <c r="B99" s="6">
        <f t="shared" si="8"/>
        <v>9.1999999999999998E-2</v>
      </c>
      <c r="C99" s="3" cm="1">
        <f t="array" ref="C99">INDEX('Modified Iteration Data'!$Q$8:$Q$1007,MATCH($B99,'Modified Iteration Data'!$AF$8:$AF$1007,0),0)</f>
        <v>5673631982.4252043</v>
      </c>
      <c r="D99" s="3" cm="1">
        <f t="array" ref="D99">INDEX('Modified Iteration Data'!$R$8:$R$1007,MATCH($B99,'Modified Iteration Data'!$AG$8:$AG$1007,0),0)</f>
        <v>3571455641.5169458</v>
      </c>
      <c r="E99" s="3">
        <f t="shared" si="9"/>
        <v>7396148038.72085</v>
      </c>
      <c r="F99" s="3">
        <f t="shared" si="10"/>
        <v>4854285841.3025894</v>
      </c>
      <c r="G99" s="3">
        <f t="shared" si="7"/>
        <v>4854285841.3025894</v>
      </c>
      <c r="H99" s="3">
        <f t="shared" si="11"/>
        <v>0</v>
      </c>
      <c r="I99" s="3">
        <f t="shared" si="12"/>
        <v>0</v>
      </c>
      <c r="J99" s="5">
        <f t="shared" si="13"/>
        <v>92</v>
      </c>
    </row>
    <row r="100" spans="2:10" x14ac:dyDescent="0.25">
      <c r="B100" s="6">
        <f t="shared" si="8"/>
        <v>9.2999999999999999E-2</v>
      </c>
      <c r="C100" s="3" cm="1">
        <f t="array" ref="C100">INDEX('Modified Iteration Data'!$Q$8:$Q$1007,MATCH($B100,'Modified Iteration Data'!$AF$8:$AF$1007,0),0)</f>
        <v>5675373112.3028965</v>
      </c>
      <c r="D100" s="3" cm="1">
        <f t="array" ref="D100">INDEX('Modified Iteration Data'!$R$8:$R$1007,MATCH($B100,'Modified Iteration Data'!$AG$8:$AG$1007,0),0)</f>
        <v>3575974908.691256</v>
      </c>
      <c r="E100" s="3">
        <f t="shared" si="9"/>
        <v>7397889168.5985432</v>
      </c>
      <c r="F100" s="3">
        <f t="shared" si="10"/>
        <v>4858805108.4768991</v>
      </c>
      <c r="G100" s="3">
        <f t="shared" si="7"/>
        <v>4858805108.4768991</v>
      </c>
      <c r="H100" s="3">
        <f t="shared" si="11"/>
        <v>0</v>
      </c>
      <c r="I100" s="3">
        <f t="shared" si="12"/>
        <v>0</v>
      </c>
      <c r="J100" s="5">
        <f t="shared" si="13"/>
        <v>93</v>
      </c>
    </row>
    <row r="101" spans="2:10" x14ac:dyDescent="0.25">
      <c r="B101" s="6">
        <f t="shared" si="8"/>
        <v>9.4E-2</v>
      </c>
      <c r="C101" s="3" cm="1">
        <f t="array" ref="C101">INDEX('Modified Iteration Data'!$Q$8:$Q$1007,MATCH($B101,'Modified Iteration Data'!$AF$8:$AF$1007,0),0)</f>
        <v>5677163348.1030521</v>
      </c>
      <c r="D101" s="3" cm="1">
        <f t="array" ref="D101">INDEX('Modified Iteration Data'!$R$8:$R$1007,MATCH($B101,'Modified Iteration Data'!$AG$8:$AG$1007,0),0)</f>
        <v>3576655219.7443628</v>
      </c>
      <c r="E101" s="3">
        <f t="shared" si="9"/>
        <v>7399679404.3986988</v>
      </c>
      <c r="F101" s="3">
        <f t="shared" si="10"/>
        <v>4859485419.5300064</v>
      </c>
      <c r="G101" s="3">
        <f t="shared" si="7"/>
        <v>4859485419.5300064</v>
      </c>
      <c r="H101" s="3">
        <f t="shared" si="11"/>
        <v>0</v>
      </c>
      <c r="I101" s="3">
        <f t="shared" si="12"/>
        <v>0</v>
      </c>
      <c r="J101" s="5">
        <f t="shared" si="13"/>
        <v>94</v>
      </c>
    </row>
    <row r="102" spans="2:10" x14ac:dyDescent="0.25">
      <c r="B102" s="6">
        <f t="shared" si="8"/>
        <v>9.5000000000000001E-2</v>
      </c>
      <c r="C102" s="3" cm="1">
        <f t="array" ref="C102">INDEX('Modified Iteration Data'!$Q$8:$Q$1007,MATCH($B102,'Modified Iteration Data'!$AF$8:$AF$1007,0),0)</f>
        <v>5678573706.5865402</v>
      </c>
      <c r="D102" s="3" cm="1">
        <f t="array" ref="D102">INDEX('Modified Iteration Data'!$R$8:$R$1007,MATCH($B102,'Modified Iteration Data'!$AG$8:$AG$1007,0),0)</f>
        <v>3577242630.7775068</v>
      </c>
      <c r="E102" s="3">
        <f t="shared" si="9"/>
        <v>7401089762.8821869</v>
      </c>
      <c r="F102" s="3">
        <f t="shared" si="10"/>
        <v>4860072830.5631504</v>
      </c>
      <c r="G102" s="3">
        <f t="shared" si="7"/>
        <v>4860072830.5631504</v>
      </c>
      <c r="H102" s="3">
        <f t="shared" si="11"/>
        <v>0</v>
      </c>
      <c r="I102" s="3">
        <f t="shared" si="12"/>
        <v>0</v>
      </c>
      <c r="J102" s="5">
        <f t="shared" si="13"/>
        <v>95</v>
      </c>
    </row>
    <row r="103" spans="2:10" x14ac:dyDescent="0.25">
      <c r="B103" s="6">
        <f t="shared" si="8"/>
        <v>9.6000000000000002E-2</v>
      </c>
      <c r="C103" s="3" cm="1">
        <f t="array" ref="C103">INDEX('Modified Iteration Data'!$Q$8:$Q$1007,MATCH($B103,'Modified Iteration Data'!$AF$8:$AF$1007,0),0)</f>
        <v>5685722313.8911238</v>
      </c>
      <c r="D103" s="3" cm="1">
        <f t="array" ref="D103">INDEX('Modified Iteration Data'!$R$8:$R$1007,MATCH($B103,'Modified Iteration Data'!$AG$8:$AG$1007,0),0)</f>
        <v>3578310284.1930609</v>
      </c>
      <c r="E103" s="3">
        <f t="shared" si="9"/>
        <v>7408238370.1867695</v>
      </c>
      <c r="F103" s="3">
        <f t="shared" si="10"/>
        <v>4861140483.9787045</v>
      </c>
      <c r="G103" s="3">
        <f t="shared" si="7"/>
        <v>4861140483.9787045</v>
      </c>
      <c r="H103" s="3">
        <f t="shared" si="11"/>
        <v>0</v>
      </c>
      <c r="I103" s="3">
        <f t="shared" si="12"/>
        <v>0</v>
      </c>
      <c r="J103" s="5">
        <f t="shared" si="13"/>
        <v>96</v>
      </c>
    </row>
    <row r="104" spans="2:10" x14ac:dyDescent="0.25">
      <c r="B104" s="6">
        <f t="shared" si="8"/>
        <v>9.7000000000000003E-2</v>
      </c>
      <c r="C104" s="3" cm="1">
        <f t="array" ref="C104">INDEX('Modified Iteration Data'!$Q$8:$Q$1007,MATCH($B104,'Modified Iteration Data'!$AF$8:$AF$1007,0),0)</f>
        <v>5692857246.0582533</v>
      </c>
      <c r="D104" s="3" cm="1">
        <f t="array" ref="D104">INDEX('Modified Iteration Data'!$R$8:$R$1007,MATCH($B104,'Modified Iteration Data'!$AG$8:$AG$1007,0),0)</f>
        <v>3580590496.1765003</v>
      </c>
      <c r="E104" s="3">
        <f t="shared" si="9"/>
        <v>7415373302.353899</v>
      </c>
      <c r="F104" s="3">
        <f t="shared" si="10"/>
        <v>4863420695.9621439</v>
      </c>
      <c r="G104" s="3">
        <f t="shared" si="7"/>
        <v>4863420695.9621439</v>
      </c>
      <c r="H104" s="3">
        <f t="shared" si="11"/>
        <v>0</v>
      </c>
      <c r="I104" s="3">
        <f t="shared" si="12"/>
        <v>0</v>
      </c>
      <c r="J104" s="5">
        <f t="shared" si="13"/>
        <v>97</v>
      </c>
    </row>
    <row r="105" spans="2:10" x14ac:dyDescent="0.25">
      <c r="B105" s="6">
        <f t="shared" si="8"/>
        <v>9.8000000000000004E-2</v>
      </c>
      <c r="C105" s="3" cm="1">
        <f t="array" ref="C105">INDEX('Modified Iteration Data'!$Q$8:$Q$1007,MATCH($B105,'Modified Iteration Data'!$AF$8:$AF$1007,0),0)</f>
        <v>5702484857.5214682</v>
      </c>
      <c r="D105" s="3" cm="1">
        <f t="array" ref="D105">INDEX('Modified Iteration Data'!$R$8:$R$1007,MATCH($B105,'Modified Iteration Data'!$AG$8:$AG$1007,0),0)</f>
        <v>3587481462.8204155</v>
      </c>
      <c r="E105" s="3">
        <f t="shared" si="9"/>
        <v>7425000913.8171139</v>
      </c>
      <c r="F105" s="3">
        <f t="shared" si="10"/>
        <v>4870311662.6060591</v>
      </c>
      <c r="G105" s="3">
        <f t="shared" si="7"/>
        <v>4870311662.6060591</v>
      </c>
      <c r="H105" s="3">
        <f t="shared" si="11"/>
        <v>0</v>
      </c>
      <c r="I105" s="3">
        <f t="shared" si="12"/>
        <v>0</v>
      </c>
      <c r="J105" s="5">
        <f t="shared" si="13"/>
        <v>98</v>
      </c>
    </row>
    <row r="106" spans="2:10" x14ac:dyDescent="0.25">
      <c r="B106" s="6">
        <f t="shared" si="8"/>
        <v>9.9000000000000005E-2</v>
      </c>
      <c r="C106" s="3" cm="1">
        <f t="array" ref="C106">INDEX('Modified Iteration Data'!$Q$8:$Q$1007,MATCH($B106,'Modified Iteration Data'!$AF$8:$AF$1007,0),0)</f>
        <v>5702711451.2313318</v>
      </c>
      <c r="D106" s="3" cm="1">
        <f t="array" ref="D106">INDEX('Modified Iteration Data'!$R$8:$R$1007,MATCH($B106,'Modified Iteration Data'!$AG$8:$AG$1007,0),0)</f>
        <v>3588563555.7200632</v>
      </c>
      <c r="E106" s="3">
        <f t="shared" si="9"/>
        <v>7425227507.5269775</v>
      </c>
      <c r="F106" s="3">
        <f t="shared" si="10"/>
        <v>4871393755.5057068</v>
      </c>
      <c r="G106" s="3">
        <f t="shared" si="7"/>
        <v>4871393755.5057068</v>
      </c>
      <c r="H106" s="3">
        <f t="shared" si="11"/>
        <v>0</v>
      </c>
      <c r="I106" s="3">
        <f t="shared" si="12"/>
        <v>0</v>
      </c>
      <c r="J106" s="5">
        <f t="shared" si="13"/>
        <v>99</v>
      </c>
    </row>
    <row r="107" spans="2:10" x14ac:dyDescent="0.25">
      <c r="B107" s="6">
        <f t="shared" si="8"/>
        <v>0.1</v>
      </c>
      <c r="C107" s="3" cm="1">
        <f t="array" ref="C107">INDEX('Modified Iteration Data'!$Q$8:$Q$1007,MATCH($B107,'Modified Iteration Data'!$AF$8:$AF$1007,0),0)</f>
        <v>5706273050.3819752</v>
      </c>
      <c r="D107" s="3" cm="1">
        <f t="array" ref="D107">INDEX('Modified Iteration Data'!$R$8:$R$1007,MATCH($B107,'Modified Iteration Data'!$AG$8:$AG$1007,0),0)</f>
        <v>3590083759.4313316</v>
      </c>
      <c r="E107" s="3">
        <f t="shared" si="9"/>
        <v>7428789106.6776218</v>
      </c>
      <c r="F107" s="3">
        <f t="shared" si="10"/>
        <v>4872913959.2169752</v>
      </c>
      <c r="G107" s="3">
        <f t="shared" si="7"/>
        <v>4872913959.2169752</v>
      </c>
      <c r="H107" s="3">
        <f t="shared" si="11"/>
        <v>0</v>
      </c>
      <c r="I107" s="3">
        <f t="shared" si="12"/>
        <v>0</v>
      </c>
      <c r="J107" s="5">
        <f t="shared" si="13"/>
        <v>100</v>
      </c>
    </row>
    <row r="108" spans="2:10" x14ac:dyDescent="0.25">
      <c r="B108" s="6">
        <f t="shared" si="8"/>
        <v>0.10100000000000001</v>
      </c>
      <c r="C108" s="3" cm="1">
        <f t="array" ref="C108">INDEX('Modified Iteration Data'!$Q$8:$Q$1007,MATCH($B108,'Modified Iteration Data'!$AF$8:$AF$1007,0),0)</f>
        <v>5712726705.5556192</v>
      </c>
      <c r="D108" s="3" cm="1">
        <f t="array" ref="D108">INDEX('Modified Iteration Data'!$R$8:$R$1007,MATCH($B108,'Modified Iteration Data'!$AG$8:$AG$1007,0),0)</f>
        <v>3591033942.0775023</v>
      </c>
      <c r="E108" s="3">
        <f t="shared" si="9"/>
        <v>7435242761.851265</v>
      </c>
      <c r="F108" s="3">
        <f t="shared" si="10"/>
        <v>4873864141.8631458</v>
      </c>
      <c r="G108" s="3">
        <f t="shared" si="7"/>
        <v>4873864141.8631458</v>
      </c>
      <c r="H108" s="3">
        <f t="shared" si="11"/>
        <v>0</v>
      </c>
      <c r="I108" s="3">
        <f t="shared" si="12"/>
        <v>0</v>
      </c>
      <c r="J108" s="5">
        <f t="shared" si="13"/>
        <v>101</v>
      </c>
    </row>
    <row r="109" spans="2:10" x14ac:dyDescent="0.25">
      <c r="B109" s="6">
        <f t="shared" si="8"/>
        <v>0.10199999999999999</v>
      </c>
      <c r="C109" s="3" cm="1">
        <f t="array" ref="C109">INDEX('Modified Iteration Data'!$Q$8:$Q$1007,MATCH($B109,'Modified Iteration Data'!$AF$8:$AF$1007,0),0)</f>
        <v>5718756258.4730291</v>
      </c>
      <c r="D109" s="3" cm="1">
        <f t="array" ref="D109">INDEX('Modified Iteration Data'!$R$8:$R$1007,MATCH($B109,'Modified Iteration Data'!$AG$8:$AG$1007,0),0)</f>
        <v>3592558301.0072031</v>
      </c>
      <c r="E109" s="3">
        <f t="shared" si="9"/>
        <v>7441272314.7686749</v>
      </c>
      <c r="F109" s="3">
        <f t="shared" si="10"/>
        <v>4875388500.7928467</v>
      </c>
      <c r="G109" s="3">
        <f t="shared" si="7"/>
        <v>4875388500.7928467</v>
      </c>
      <c r="H109" s="3">
        <f t="shared" si="11"/>
        <v>0</v>
      </c>
      <c r="I109" s="3">
        <f t="shared" si="12"/>
        <v>0</v>
      </c>
      <c r="J109" s="5">
        <f t="shared" si="13"/>
        <v>102</v>
      </c>
    </row>
    <row r="110" spans="2:10" x14ac:dyDescent="0.25">
      <c r="B110" s="6">
        <f t="shared" si="8"/>
        <v>0.10299999999999999</v>
      </c>
      <c r="C110" s="3" cm="1">
        <f t="array" ref="C110">INDEX('Modified Iteration Data'!$Q$8:$Q$1007,MATCH($B110,'Modified Iteration Data'!$AF$8:$AF$1007,0),0)</f>
        <v>5720630675.5086021</v>
      </c>
      <c r="D110" s="3" cm="1">
        <f t="array" ref="D110">INDEX('Modified Iteration Data'!$R$8:$R$1007,MATCH($B110,'Modified Iteration Data'!$AG$8:$AG$1007,0),0)</f>
        <v>3593957310.5579977</v>
      </c>
      <c r="E110" s="3">
        <f t="shared" si="9"/>
        <v>7443146731.8042488</v>
      </c>
      <c r="F110" s="3">
        <f t="shared" si="10"/>
        <v>4876787510.3436413</v>
      </c>
      <c r="G110" s="3">
        <f t="shared" si="7"/>
        <v>4876787510.3436413</v>
      </c>
      <c r="H110" s="3">
        <f t="shared" si="11"/>
        <v>0</v>
      </c>
      <c r="I110" s="3">
        <f t="shared" si="12"/>
        <v>0</v>
      </c>
      <c r="J110" s="5">
        <f t="shared" si="13"/>
        <v>103</v>
      </c>
    </row>
    <row r="111" spans="2:10" x14ac:dyDescent="0.25">
      <c r="B111" s="6">
        <f t="shared" si="8"/>
        <v>0.104</v>
      </c>
      <c r="C111" s="3" cm="1">
        <f t="array" ref="C111">INDEX('Modified Iteration Data'!$Q$8:$Q$1007,MATCH($B111,'Modified Iteration Data'!$AF$8:$AF$1007,0),0)</f>
        <v>5722587000.6340914</v>
      </c>
      <c r="D111" s="3" cm="1">
        <f t="array" ref="D111">INDEX('Modified Iteration Data'!$R$8:$R$1007,MATCH($B111,'Modified Iteration Data'!$AG$8:$AG$1007,0),0)</f>
        <v>3601827532.1244926</v>
      </c>
      <c r="E111" s="3">
        <f t="shared" si="9"/>
        <v>7445103056.9297371</v>
      </c>
      <c r="F111" s="3">
        <f t="shared" si="10"/>
        <v>4884657731.9101362</v>
      </c>
      <c r="G111" s="3">
        <f t="shared" si="7"/>
        <v>4884657731.9101362</v>
      </c>
      <c r="H111" s="3">
        <f t="shared" si="11"/>
        <v>0</v>
      </c>
      <c r="I111" s="3">
        <f t="shared" si="12"/>
        <v>0</v>
      </c>
      <c r="J111" s="5">
        <f t="shared" si="13"/>
        <v>104</v>
      </c>
    </row>
    <row r="112" spans="2:10" x14ac:dyDescent="0.25">
      <c r="B112" s="6">
        <f t="shared" si="8"/>
        <v>0.105</v>
      </c>
      <c r="C112" s="3" cm="1">
        <f t="array" ref="C112">INDEX('Modified Iteration Data'!$Q$8:$Q$1007,MATCH($B112,'Modified Iteration Data'!$AF$8:$AF$1007,0),0)</f>
        <v>5722672898.7452812</v>
      </c>
      <c r="D112" s="3" cm="1">
        <f t="array" ref="D112">INDEX('Modified Iteration Data'!$R$8:$R$1007,MATCH($B112,'Modified Iteration Data'!$AG$8:$AG$1007,0),0)</f>
        <v>3603811145.4950056</v>
      </c>
      <c r="E112" s="3">
        <f t="shared" si="9"/>
        <v>7445188955.0409279</v>
      </c>
      <c r="F112" s="3">
        <f t="shared" si="10"/>
        <v>4886641345.2806492</v>
      </c>
      <c r="G112" s="3">
        <f t="shared" si="7"/>
        <v>4886641345.2806492</v>
      </c>
      <c r="H112" s="3">
        <f t="shared" si="11"/>
        <v>0</v>
      </c>
      <c r="I112" s="3">
        <f t="shared" si="12"/>
        <v>0</v>
      </c>
      <c r="J112" s="5">
        <f t="shared" si="13"/>
        <v>105</v>
      </c>
    </row>
    <row r="113" spans="2:10" x14ac:dyDescent="0.25">
      <c r="B113" s="6">
        <f t="shared" si="8"/>
        <v>0.106</v>
      </c>
      <c r="C113" s="3" cm="1">
        <f t="array" ref="C113">INDEX('Modified Iteration Data'!$Q$8:$Q$1007,MATCH($B113,'Modified Iteration Data'!$AF$8:$AF$1007,0),0)</f>
        <v>5724120914.4192343</v>
      </c>
      <c r="D113" s="3" cm="1">
        <f t="array" ref="D113">INDEX('Modified Iteration Data'!$R$8:$R$1007,MATCH($B113,'Modified Iteration Data'!$AG$8:$AG$1007,0),0)</f>
        <v>3606475682.3294353</v>
      </c>
      <c r="E113" s="3">
        <f t="shared" si="9"/>
        <v>7446636970.71488</v>
      </c>
      <c r="F113" s="3">
        <f t="shared" si="10"/>
        <v>4889305882.1150789</v>
      </c>
      <c r="G113" s="3">
        <f t="shared" si="7"/>
        <v>4889305882.1150789</v>
      </c>
      <c r="H113" s="3">
        <f t="shared" si="11"/>
        <v>0</v>
      </c>
      <c r="I113" s="3">
        <f t="shared" si="12"/>
        <v>0</v>
      </c>
      <c r="J113" s="5">
        <f t="shared" si="13"/>
        <v>106</v>
      </c>
    </row>
    <row r="114" spans="2:10" x14ac:dyDescent="0.25">
      <c r="B114" s="6">
        <f t="shared" si="8"/>
        <v>0.107</v>
      </c>
      <c r="C114" s="3" cm="1">
        <f t="array" ref="C114">INDEX('Modified Iteration Data'!$Q$8:$Q$1007,MATCH($B114,'Modified Iteration Data'!$AF$8:$AF$1007,0),0)</f>
        <v>5724988575.3533983</v>
      </c>
      <c r="D114" s="3" cm="1">
        <f t="array" ref="D114">INDEX('Modified Iteration Data'!$R$8:$R$1007,MATCH($B114,'Modified Iteration Data'!$AG$8:$AG$1007,0),0)</f>
        <v>3611075458.6029415</v>
      </c>
      <c r="E114" s="3">
        <f t="shared" si="9"/>
        <v>7447504631.649044</v>
      </c>
      <c r="F114" s="3">
        <f t="shared" si="10"/>
        <v>4893905658.3885851</v>
      </c>
      <c r="G114" s="3">
        <f t="shared" si="7"/>
        <v>4893905658.3885851</v>
      </c>
      <c r="H114" s="3">
        <f t="shared" si="11"/>
        <v>0</v>
      </c>
      <c r="I114" s="3">
        <f t="shared" si="12"/>
        <v>0</v>
      </c>
      <c r="J114" s="5">
        <f t="shared" si="13"/>
        <v>107</v>
      </c>
    </row>
    <row r="115" spans="2:10" x14ac:dyDescent="0.25">
      <c r="B115" s="6">
        <f t="shared" si="8"/>
        <v>0.108</v>
      </c>
      <c r="C115" s="3" cm="1">
        <f t="array" ref="C115">INDEX('Modified Iteration Data'!$Q$8:$Q$1007,MATCH($B115,'Modified Iteration Data'!$AF$8:$AF$1007,0),0)</f>
        <v>5730586199.4888458</v>
      </c>
      <c r="D115" s="3" cm="1">
        <f t="array" ref="D115">INDEX('Modified Iteration Data'!$R$8:$R$1007,MATCH($B115,'Modified Iteration Data'!$AG$8:$AG$1007,0),0)</f>
        <v>3611996088.9629021</v>
      </c>
      <c r="E115" s="3">
        <f t="shared" si="9"/>
        <v>7453102255.7844925</v>
      </c>
      <c r="F115" s="3">
        <f t="shared" si="10"/>
        <v>4894826288.7485456</v>
      </c>
      <c r="G115" s="3">
        <f t="shared" si="7"/>
        <v>4894826288.7485456</v>
      </c>
      <c r="H115" s="3">
        <f t="shared" si="11"/>
        <v>0</v>
      </c>
      <c r="I115" s="3">
        <f t="shared" si="12"/>
        <v>0</v>
      </c>
      <c r="J115" s="5">
        <f t="shared" si="13"/>
        <v>108</v>
      </c>
    </row>
    <row r="116" spans="2:10" x14ac:dyDescent="0.25">
      <c r="B116" s="6">
        <f t="shared" si="8"/>
        <v>0.109</v>
      </c>
      <c r="C116" s="3" cm="1">
        <f t="array" ref="C116">INDEX('Modified Iteration Data'!$Q$8:$Q$1007,MATCH($B116,'Modified Iteration Data'!$AF$8:$AF$1007,0),0)</f>
        <v>5737932591.8950367</v>
      </c>
      <c r="D116" s="3" cm="1">
        <f t="array" ref="D116">INDEX('Modified Iteration Data'!$R$8:$R$1007,MATCH($B116,'Modified Iteration Data'!$AG$8:$AG$1007,0),0)</f>
        <v>3612817328.2036953</v>
      </c>
      <c r="E116" s="3">
        <f t="shared" si="9"/>
        <v>7460448648.1906834</v>
      </c>
      <c r="F116" s="3">
        <f t="shared" si="10"/>
        <v>4895647527.9893389</v>
      </c>
      <c r="G116" s="3">
        <f t="shared" si="7"/>
        <v>4895647527.9893389</v>
      </c>
      <c r="H116" s="3">
        <f t="shared" si="11"/>
        <v>0</v>
      </c>
      <c r="I116" s="3">
        <f t="shared" si="12"/>
        <v>0</v>
      </c>
      <c r="J116" s="5">
        <f t="shared" si="13"/>
        <v>109</v>
      </c>
    </row>
    <row r="117" spans="2:10" x14ac:dyDescent="0.25">
      <c r="B117" s="6">
        <f t="shared" si="8"/>
        <v>0.11</v>
      </c>
      <c r="C117" s="3" cm="1">
        <f t="array" ref="C117">INDEX('Modified Iteration Data'!$Q$8:$Q$1007,MATCH($B117,'Modified Iteration Data'!$AF$8:$AF$1007,0),0)</f>
        <v>5738985865.5272808</v>
      </c>
      <c r="D117" s="3" cm="1">
        <f t="array" ref="D117">INDEX('Modified Iteration Data'!$R$8:$R$1007,MATCH($B117,'Modified Iteration Data'!$AG$8:$AG$1007,0),0)</f>
        <v>3620458205.3225441</v>
      </c>
      <c r="E117" s="3">
        <f t="shared" si="9"/>
        <v>7461501921.8229275</v>
      </c>
      <c r="F117" s="3">
        <f t="shared" si="10"/>
        <v>4903288405.1081877</v>
      </c>
      <c r="G117" s="3">
        <f t="shared" si="7"/>
        <v>4903288405.1081877</v>
      </c>
      <c r="H117" s="3">
        <f t="shared" si="11"/>
        <v>0</v>
      </c>
      <c r="I117" s="3">
        <f t="shared" si="12"/>
        <v>0</v>
      </c>
      <c r="J117" s="5">
        <f t="shared" si="13"/>
        <v>110</v>
      </c>
    </row>
    <row r="118" spans="2:10" x14ac:dyDescent="0.25">
      <c r="B118" s="6">
        <f t="shared" si="8"/>
        <v>0.111</v>
      </c>
      <c r="C118" s="3" cm="1">
        <f t="array" ref="C118">INDEX('Modified Iteration Data'!$Q$8:$Q$1007,MATCH($B118,'Modified Iteration Data'!$AF$8:$AF$1007,0),0)</f>
        <v>5739242492.8752375</v>
      </c>
      <c r="D118" s="3" cm="1">
        <f t="array" ref="D118">INDEX('Modified Iteration Data'!$R$8:$R$1007,MATCH($B118,'Modified Iteration Data'!$AG$8:$AG$1007,0),0)</f>
        <v>3622321601.4148397</v>
      </c>
      <c r="E118" s="3">
        <f t="shared" si="9"/>
        <v>7461758549.1708832</v>
      </c>
      <c r="F118" s="3">
        <f t="shared" si="10"/>
        <v>4905151801.2004833</v>
      </c>
      <c r="G118" s="3">
        <f t="shared" si="7"/>
        <v>4905151801.2004833</v>
      </c>
      <c r="H118" s="3">
        <f t="shared" si="11"/>
        <v>0</v>
      </c>
      <c r="I118" s="3">
        <f t="shared" si="12"/>
        <v>0</v>
      </c>
      <c r="J118" s="5">
        <f t="shared" si="13"/>
        <v>111</v>
      </c>
    </row>
    <row r="119" spans="2:10" x14ac:dyDescent="0.25">
      <c r="B119" s="6">
        <f t="shared" si="8"/>
        <v>0.112</v>
      </c>
      <c r="C119" s="3" cm="1">
        <f t="array" ref="C119">INDEX('Modified Iteration Data'!$Q$8:$Q$1007,MATCH($B119,'Modified Iteration Data'!$AF$8:$AF$1007,0),0)</f>
        <v>5774037962.1961145</v>
      </c>
      <c r="D119" s="3" cm="1">
        <f t="array" ref="D119">INDEX('Modified Iteration Data'!$R$8:$R$1007,MATCH($B119,'Modified Iteration Data'!$AG$8:$AG$1007,0),0)</f>
        <v>3622403856.9537973</v>
      </c>
      <c r="E119" s="3">
        <f t="shared" si="9"/>
        <v>7496554018.4917603</v>
      </c>
      <c r="F119" s="3">
        <f t="shared" si="10"/>
        <v>4905234056.7394409</v>
      </c>
      <c r="G119" s="3">
        <f t="shared" si="7"/>
        <v>4905234056.7394409</v>
      </c>
      <c r="H119" s="3">
        <f t="shared" si="11"/>
        <v>0</v>
      </c>
      <c r="I119" s="3">
        <f t="shared" si="12"/>
        <v>0</v>
      </c>
      <c r="J119" s="5">
        <f t="shared" si="13"/>
        <v>112</v>
      </c>
    </row>
    <row r="120" spans="2:10" x14ac:dyDescent="0.25">
      <c r="B120" s="6">
        <f t="shared" si="8"/>
        <v>0.113</v>
      </c>
      <c r="C120" s="3" cm="1">
        <f t="array" ref="C120">INDEX('Modified Iteration Data'!$Q$8:$Q$1007,MATCH($B120,'Modified Iteration Data'!$AF$8:$AF$1007,0),0)</f>
        <v>5789134511.4042435</v>
      </c>
      <c r="D120" s="3" cm="1">
        <f t="array" ref="D120">INDEX('Modified Iteration Data'!$R$8:$R$1007,MATCH($B120,'Modified Iteration Data'!$AG$8:$AG$1007,0),0)</f>
        <v>3632014799.0983505</v>
      </c>
      <c r="E120" s="3">
        <f t="shared" si="9"/>
        <v>7511650567.6998901</v>
      </c>
      <c r="F120" s="3">
        <f t="shared" si="10"/>
        <v>4914844998.8839941</v>
      </c>
      <c r="G120" s="3">
        <f t="shared" si="7"/>
        <v>4914844998.8839941</v>
      </c>
      <c r="H120" s="3">
        <f t="shared" si="11"/>
        <v>0</v>
      </c>
      <c r="I120" s="3">
        <f t="shared" si="12"/>
        <v>0</v>
      </c>
      <c r="J120" s="5">
        <f t="shared" si="13"/>
        <v>113</v>
      </c>
    </row>
    <row r="121" spans="2:10" x14ac:dyDescent="0.25">
      <c r="B121" s="6">
        <f t="shared" si="8"/>
        <v>0.114</v>
      </c>
      <c r="C121" s="3" cm="1">
        <f t="array" ref="C121">INDEX('Modified Iteration Data'!$Q$8:$Q$1007,MATCH($B121,'Modified Iteration Data'!$AF$8:$AF$1007,0),0)</f>
        <v>5796769434.9953699</v>
      </c>
      <c r="D121" s="3" cm="1">
        <f t="array" ref="D121">INDEX('Modified Iteration Data'!$R$8:$R$1007,MATCH($B121,'Modified Iteration Data'!$AG$8:$AG$1007,0),0)</f>
        <v>3633766689.0460434</v>
      </c>
      <c r="E121" s="3">
        <f t="shared" si="9"/>
        <v>7519285491.2910156</v>
      </c>
      <c r="F121" s="3">
        <f t="shared" si="10"/>
        <v>4916596888.831687</v>
      </c>
      <c r="G121" s="3">
        <f t="shared" si="7"/>
        <v>4916596888.831687</v>
      </c>
      <c r="H121" s="3">
        <f t="shared" si="11"/>
        <v>0</v>
      </c>
      <c r="I121" s="3">
        <f t="shared" si="12"/>
        <v>0</v>
      </c>
      <c r="J121" s="5">
        <f t="shared" si="13"/>
        <v>114</v>
      </c>
    </row>
    <row r="122" spans="2:10" x14ac:dyDescent="0.25">
      <c r="B122" s="6">
        <f t="shared" si="8"/>
        <v>0.115</v>
      </c>
      <c r="C122" s="3" cm="1">
        <f t="array" ref="C122">INDEX('Modified Iteration Data'!$Q$8:$Q$1007,MATCH($B122,'Modified Iteration Data'!$AF$8:$AF$1007,0),0)</f>
        <v>5805305343.2064514</v>
      </c>
      <c r="D122" s="3" cm="1">
        <f t="array" ref="D122">INDEX('Modified Iteration Data'!$R$8:$R$1007,MATCH($B122,'Modified Iteration Data'!$AG$8:$AG$1007,0),0)</f>
        <v>3635051250.755784</v>
      </c>
      <c r="E122" s="3">
        <f t="shared" si="9"/>
        <v>7527821399.5020981</v>
      </c>
      <c r="F122" s="3">
        <f t="shared" si="10"/>
        <v>4917881450.5414276</v>
      </c>
      <c r="G122" s="3">
        <f t="shared" si="7"/>
        <v>4917881450.5414276</v>
      </c>
      <c r="H122" s="3">
        <f t="shared" si="11"/>
        <v>0</v>
      </c>
      <c r="I122" s="3">
        <f t="shared" si="12"/>
        <v>0</v>
      </c>
      <c r="J122" s="5">
        <f t="shared" si="13"/>
        <v>115</v>
      </c>
    </row>
    <row r="123" spans="2:10" x14ac:dyDescent="0.25">
      <c r="B123" s="6">
        <f t="shared" si="8"/>
        <v>0.11600000000000001</v>
      </c>
      <c r="C123" s="3" cm="1">
        <f t="array" ref="C123">INDEX('Modified Iteration Data'!$Q$8:$Q$1007,MATCH($B123,'Modified Iteration Data'!$AF$8:$AF$1007,0),0)</f>
        <v>5814787150.8390617</v>
      </c>
      <c r="D123" s="3" cm="1">
        <f t="array" ref="D123">INDEX('Modified Iteration Data'!$R$8:$R$1007,MATCH($B123,'Modified Iteration Data'!$AG$8:$AG$1007,0),0)</f>
        <v>3635659021.5585098</v>
      </c>
      <c r="E123" s="3">
        <f t="shared" si="9"/>
        <v>7537303207.1347084</v>
      </c>
      <c r="F123" s="3">
        <f t="shared" si="10"/>
        <v>4918489221.3441534</v>
      </c>
      <c r="G123" s="3">
        <f t="shared" si="7"/>
        <v>4918489221.3441534</v>
      </c>
      <c r="H123" s="3">
        <f t="shared" si="11"/>
        <v>0</v>
      </c>
      <c r="I123" s="3">
        <f t="shared" si="12"/>
        <v>0</v>
      </c>
      <c r="J123" s="5">
        <f t="shared" si="13"/>
        <v>116</v>
      </c>
    </row>
    <row r="124" spans="2:10" x14ac:dyDescent="0.25">
      <c r="B124" s="6">
        <f t="shared" si="8"/>
        <v>0.11700000000000001</v>
      </c>
      <c r="C124" s="3" cm="1">
        <f t="array" ref="C124">INDEX('Modified Iteration Data'!$Q$8:$Q$1007,MATCH($B124,'Modified Iteration Data'!$AF$8:$AF$1007,0),0)</f>
        <v>5818426147.0596666</v>
      </c>
      <c r="D124" s="3" cm="1">
        <f t="array" ref="D124">INDEX('Modified Iteration Data'!$R$8:$R$1007,MATCH($B124,'Modified Iteration Data'!$AG$8:$AG$1007,0),0)</f>
        <v>3641166743.2247801</v>
      </c>
      <c r="E124" s="3">
        <f t="shared" si="9"/>
        <v>7540942203.3553123</v>
      </c>
      <c r="F124" s="3">
        <f t="shared" si="10"/>
        <v>4923996943.0104237</v>
      </c>
      <c r="G124" s="3">
        <f t="shared" si="7"/>
        <v>4923996943.0104237</v>
      </c>
      <c r="H124" s="3">
        <f t="shared" si="11"/>
        <v>0</v>
      </c>
      <c r="I124" s="3">
        <f t="shared" si="12"/>
        <v>0</v>
      </c>
      <c r="J124" s="5">
        <f t="shared" si="13"/>
        <v>117</v>
      </c>
    </row>
    <row r="125" spans="2:10" x14ac:dyDescent="0.25">
      <c r="B125" s="6">
        <f t="shared" si="8"/>
        <v>0.11799999999999999</v>
      </c>
      <c r="C125" s="3" cm="1">
        <f t="array" ref="C125">INDEX('Modified Iteration Data'!$Q$8:$Q$1007,MATCH($B125,'Modified Iteration Data'!$AF$8:$AF$1007,0),0)</f>
        <v>5827963200.6533098</v>
      </c>
      <c r="D125" s="3" cm="1">
        <f t="array" ref="D125">INDEX('Modified Iteration Data'!$R$8:$R$1007,MATCH($B125,'Modified Iteration Data'!$AG$8:$AG$1007,0),0)</f>
        <v>3643276665.8520927</v>
      </c>
      <c r="E125" s="3">
        <f t="shared" si="9"/>
        <v>7550479256.9489555</v>
      </c>
      <c r="F125" s="3">
        <f t="shared" si="10"/>
        <v>4926106865.6377363</v>
      </c>
      <c r="G125" s="3">
        <f t="shared" si="7"/>
        <v>4926106865.6377363</v>
      </c>
      <c r="H125" s="3">
        <f t="shared" si="11"/>
        <v>0</v>
      </c>
      <c r="I125" s="3">
        <f t="shared" si="12"/>
        <v>0</v>
      </c>
      <c r="J125" s="5">
        <f t="shared" si="13"/>
        <v>118</v>
      </c>
    </row>
    <row r="126" spans="2:10" x14ac:dyDescent="0.25">
      <c r="B126" s="6">
        <f t="shared" si="8"/>
        <v>0.11899999999999999</v>
      </c>
      <c r="C126" s="3" cm="1">
        <f t="array" ref="C126">INDEX('Modified Iteration Data'!$Q$8:$Q$1007,MATCH($B126,'Modified Iteration Data'!$AF$8:$AF$1007,0),0)</f>
        <v>5830477270.3966904</v>
      </c>
      <c r="D126" s="3" cm="1">
        <f t="array" ref="D126">INDEX('Modified Iteration Data'!$R$8:$R$1007,MATCH($B126,'Modified Iteration Data'!$AG$8:$AG$1007,0),0)</f>
        <v>3646152836.7328501</v>
      </c>
      <c r="E126" s="3">
        <f t="shared" si="9"/>
        <v>7552993326.692337</v>
      </c>
      <c r="F126" s="3">
        <f t="shared" si="10"/>
        <v>4928983036.5184937</v>
      </c>
      <c r="G126" s="3">
        <f t="shared" si="7"/>
        <v>4928983036.5184937</v>
      </c>
      <c r="H126" s="3">
        <f t="shared" si="11"/>
        <v>0</v>
      </c>
      <c r="I126" s="3">
        <f t="shared" si="12"/>
        <v>0</v>
      </c>
      <c r="J126" s="5">
        <f t="shared" si="13"/>
        <v>119</v>
      </c>
    </row>
    <row r="127" spans="2:10" x14ac:dyDescent="0.25">
      <c r="B127" s="6">
        <f t="shared" si="8"/>
        <v>0.12</v>
      </c>
      <c r="C127" s="3" cm="1">
        <f t="array" ref="C127">INDEX('Modified Iteration Data'!$Q$8:$Q$1007,MATCH($B127,'Modified Iteration Data'!$AF$8:$AF$1007,0),0)</f>
        <v>5830826527.403039</v>
      </c>
      <c r="D127" s="3" cm="1">
        <f t="array" ref="D127">INDEX('Modified Iteration Data'!$R$8:$R$1007,MATCH($B127,'Modified Iteration Data'!$AG$8:$AG$1007,0),0)</f>
        <v>3649460510.5783749</v>
      </c>
      <c r="E127" s="3">
        <f t="shared" si="9"/>
        <v>7553342583.6986847</v>
      </c>
      <c r="F127" s="3">
        <f t="shared" si="10"/>
        <v>4932290710.3640184</v>
      </c>
      <c r="G127" s="3">
        <f t="shared" si="7"/>
        <v>4932290710.3640184</v>
      </c>
      <c r="H127" s="3">
        <f t="shared" si="11"/>
        <v>0</v>
      </c>
      <c r="I127" s="3">
        <f t="shared" si="12"/>
        <v>0</v>
      </c>
      <c r="J127" s="5">
        <f t="shared" si="13"/>
        <v>120</v>
      </c>
    </row>
    <row r="128" spans="2:10" x14ac:dyDescent="0.25">
      <c r="B128" s="6">
        <f t="shared" si="8"/>
        <v>0.121</v>
      </c>
      <c r="C128" s="3" cm="1">
        <f t="array" ref="C128">INDEX('Modified Iteration Data'!$Q$8:$Q$1007,MATCH($B128,'Modified Iteration Data'!$AF$8:$AF$1007,0),0)</f>
        <v>5831419636.8825407</v>
      </c>
      <c r="D128" s="3" cm="1">
        <f t="array" ref="D128">INDEX('Modified Iteration Data'!$R$8:$R$1007,MATCH($B128,'Modified Iteration Data'!$AG$8:$AG$1007,0),0)</f>
        <v>3650835202.2973127</v>
      </c>
      <c r="E128" s="3">
        <f t="shared" si="9"/>
        <v>7553935693.1781864</v>
      </c>
      <c r="F128" s="3">
        <f t="shared" si="10"/>
        <v>4933665402.0829563</v>
      </c>
      <c r="G128" s="3">
        <f t="shared" si="7"/>
        <v>4933665402.0829563</v>
      </c>
      <c r="H128" s="3">
        <f t="shared" si="11"/>
        <v>0</v>
      </c>
      <c r="I128" s="3">
        <f t="shared" si="12"/>
        <v>0</v>
      </c>
      <c r="J128" s="5">
        <f t="shared" si="13"/>
        <v>121</v>
      </c>
    </row>
    <row r="129" spans="2:10" x14ac:dyDescent="0.25">
      <c r="B129" s="6">
        <f t="shared" si="8"/>
        <v>0.122</v>
      </c>
      <c r="C129" s="3" cm="1">
        <f t="array" ref="C129">INDEX('Modified Iteration Data'!$Q$8:$Q$1007,MATCH($B129,'Modified Iteration Data'!$AF$8:$AF$1007,0),0)</f>
        <v>5850700899.2571325</v>
      </c>
      <c r="D129" s="3" cm="1">
        <f t="array" ref="D129">INDEX('Modified Iteration Data'!$R$8:$R$1007,MATCH($B129,'Modified Iteration Data'!$AG$8:$AG$1007,0),0)</f>
        <v>3651399624.0779953</v>
      </c>
      <c r="E129" s="3">
        <f t="shared" si="9"/>
        <v>7573216955.5527782</v>
      </c>
      <c r="F129" s="3">
        <f t="shared" si="10"/>
        <v>4934229823.8636389</v>
      </c>
      <c r="G129" s="3">
        <f t="shared" si="7"/>
        <v>4934229823.8636389</v>
      </c>
      <c r="H129" s="3">
        <f t="shared" si="11"/>
        <v>0</v>
      </c>
      <c r="I129" s="3">
        <f t="shared" si="12"/>
        <v>0</v>
      </c>
      <c r="J129" s="5">
        <f t="shared" si="13"/>
        <v>122</v>
      </c>
    </row>
    <row r="130" spans="2:10" x14ac:dyDescent="0.25">
      <c r="B130" s="6">
        <f t="shared" si="8"/>
        <v>0.123</v>
      </c>
      <c r="C130" s="3" cm="1">
        <f t="array" ref="C130">INDEX('Modified Iteration Data'!$Q$8:$Q$1007,MATCH($B130,'Modified Iteration Data'!$AF$8:$AF$1007,0),0)</f>
        <v>5854773605.2370005</v>
      </c>
      <c r="D130" s="3" cm="1">
        <f t="array" ref="D130">INDEX('Modified Iteration Data'!$R$8:$R$1007,MATCH($B130,'Modified Iteration Data'!$AG$8:$AG$1007,0),0)</f>
        <v>3651538450.7640133</v>
      </c>
      <c r="E130" s="3">
        <f t="shared" si="9"/>
        <v>7577289661.5326462</v>
      </c>
      <c r="F130" s="3">
        <f t="shared" si="10"/>
        <v>4934368650.5496569</v>
      </c>
      <c r="G130" s="3">
        <f t="shared" si="7"/>
        <v>4934368650.5496569</v>
      </c>
      <c r="H130" s="3">
        <f t="shared" si="11"/>
        <v>0</v>
      </c>
      <c r="I130" s="3">
        <f t="shared" si="12"/>
        <v>0</v>
      </c>
      <c r="J130" s="5">
        <f t="shared" si="13"/>
        <v>123</v>
      </c>
    </row>
    <row r="131" spans="2:10" x14ac:dyDescent="0.25">
      <c r="B131" s="6">
        <f t="shared" si="8"/>
        <v>0.124</v>
      </c>
      <c r="C131" s="3" cm="1">
        <f t="array" ref="C131">INDEX('Modified Iteration Data'!$Q$8:$Q$1007,MATCH($B131,'Modified Iteration Data'!$AF$8:$AF$1007,0),0)</f>
        <v>5856929789.7284393</v>
      </c>
      <c r="D131" s="3" cm="1">
        <f t="array" ref="D131">INDEX('Modified Iteration Data'!$R$8:$R$1007,MATCH($B131,'Modified Iteration Data'!$AG$8:$AG$1007,0),0)</f>
        <v>3652800892.4065151</v>
      </c>
      <c r="E131" s="3">
        <f t="shared" si="9"/>
        <v>7579445846.024086</v>
      </c>
      <c r="F131" s="3">
        <f t="shared" si="10"/>
        <v>4935631092.1921587</v>
      </c>
      <c r="G131" s="3">
        <f t="shared" si="7"/>
        <v>4935631092.1921587</v>
      </c>
      <c r="H131" s="3">
        <f t="shared" si="11"/>
        <v>0</v>
      </c>
      <c r="I131" s="3">
        <f t="shared" si="12"/>
        <v>0</v>
      </c>
      <c r="J131" s="5">
        <f t="shared" si="13"/>
        <v>124</v>
      </c>
    </row>
    <row r="132" spans="2:10" x14ac:dyDescent="0.25">
      <c r="B132" s="6">
        <f t="shared" si="8"/>
        <v>0.125</v>
      </c>
      <c r="C132" s="3" cm="1">
        <f t="array" ref="C132">INDEX('Modified Iteration Data'!$Q$8:$Q$1007,MATCH($B132,'Modified Iteration Data'!$AF$8:$AF$1007,0),0)</f>
        <v>5859674178.3536806</v>
      </c>
      <c r="D132" s="3" cm="1">
        <f t="array" ref="D132">INDEX('Modified Iteration Data'!$R$8:$R$1007,MATCH($B132,'Modified Iteration Data'!$AG$8:$AG$1007,0),0)</f>
        <v>3652840562.66506</v>
      </c>
      <c r="E132" s="3">
        <f t="shared" si="9"/>
        <v>7582190234.6493263</v>
      </c>
      <c r="F132" s="3">
        <f t="shared" si="10"/>
        <v>4935670762.4507036</v>
      </c>
      <c r="G132" s="3">
        <f t="shared" si="7"/>
        <v>4935670762.4507036</v>
      </c>
      <c r="H132" s="3">
        <f t="shared" si="11"/>
        <v>0</v>
      </c>
      <c r="I132" s="3">
        <f t="shared" si="12"/>
        <v>0</v>
      </c>
      <c r="J132" s="5">
        <f t="shared" si="13"/>
        <v>125</v>
      </c>
    </row>
    <row r="133" spans="2:10" x14ac:dyDescent="0.25">
      <c r="B133" s="6">
        <f t="shared" si="8"/>
        <v>0.126</v>
      </c>
      <c r="C133" s="3" cm="1">
        <f t="array" ref="C133">INDEX('Modified Iteration Data'!$Q$8:$Q$1007,MATCH($B133,'Modified Iteration Data'!$AF$8:$AF$1007,0),0)</f>
        <v>5861532765.1345921</v>
      </c>
      <c r="D133" s="3" cm="1">
        <f t="array" ref="D133">INDEX('Modified Iteration Data'!$R$8:$R$1007,MATCH($B133,'Modified Iteration Data'!$AG$8:$AG$1007,0),0)</f>
        <v>3652975785.1942244</v>
      </c>
      <c r="E133" s="3">
        <f t="shared" si="9"/>
        <v>7584048821.4302387</v>
      </c>
      <c r="F133" s="3">
        <f t="shared" si="10"/>
        <v>4935805984.9798679</v>
      </c>
      <c r="G133" s="3">
        <f t="shared" si="7"/>
        <v>4935805984.9798679</v>
      </c>
      <c r="H133" s="3">
        <f t="shared" si="11"/>
        <v>0</v>
      </c>
      <c r="I133" s="3">
        <f t="shared" si="12"/>
        <v>0</v>
      </c>
      <c r="J133" s="5">
        <f t="shared" si="13"/>
        <v>126</v>
      </c>
    </row>
    <row r="134" spans="2:10" x14ac:dyDescent="0.25">
      <c r="B134" s="6">
        <f t="shared" si="8"/>
        <v>0.127</v>
      </c>
      <c r="C134" s="3" cm="1">
        <f t="array" ref="C134">INDEX('Modified Iteration Data'!$Q$8:$Q$1007,MATCH($B134,'Modified Iteration Data'!$AF$8:$AF$1007,0),0)</f>
        <v>5868437212.3008757</v>
      </c>
      <c r="D134" s="3" cm="1">
        <f t="array" ref="D134">INDEX('Modified Iteration Data'!$R$8:$R$1007,MATCH($B134,'Modified Iteration Data'!$AG$8:$AG$1007,0),0)</f>
        <v>3653466217.2167311</v>
      </c>
      <c r="E134" s="3">
        <f t="shared" si="9"/>
        <v>7590953268.5965214</v>
      </c>
      <c r="F134" s="3">
        <f t="shared" si="10"/>
        <v>4936296417.0023746</v>
      </c>
      <c r="G134" s="3">
        <f t="shared" si="7"/>
        <v>4936296417.0023746</v>
      </c>
      <c r="H134" s="3">
        <f t="shared" si="11"/>
        <v>0</v>
      </c>
      <c r="I134" s="3">
        <f t="shared" si="12"/>
        <v>0</v>
      </c>
      <c r="J134" s="5">
        <f t="shared" si="13"/>
        <v>127</v>
      </c>
    </row>
    <row r="135" spans="2:10" x14ac:dyDescent="0.25">
      <c r="B135" s="6">
        <f t="shared" si="8"/>
        <v>0.128</v>
      </c>
      <c r="C135" s="3" cm="1">
        <f t="array" ref="C135">INDEX('Modified Iteration Data'!$Q$8:$Q$1007,MATCH($B135,'Modified Iteration Data'!$AF$8:$AF$1007,0),0)</f>
        <v>5870667759.8406076</v>
      </c>
      <c r="D135" s="3" cm="1">
        <f t="array" ref="D135">INDEX('Modified Iteration Data'!$R$8:$R$1007,MATCH($B135,'Modified Iteration Data'!$AG$8:$AG$1007,0),0)</f>
        <v>3653927063.2926435</v>
      </c>
      <c r="E135" s="3">
        <f t="shared" si="9"/>
        <v>7593183816.1362534</v>
      </c>
      <c r="F135" s="3">
        <f t="shared" si="10"/>
        <v>4936757263.0782871</v>
      </c>
      <c r="G135" s="3">
        <f t="shared" si="7"/>
        <v>4936757263.0782871</v>
      </c>
      <c r="H135" s="3">
        <f t="shared" si="11"/>
        <v>0</v>
      </c>
      <c r="I135" s="3">
        <f t="shared" si="12"/>
        <v>0</v>
      </c>
      <c r="J135" s="5">
        <f t="shared" si="13"/>
        <v>128</v>
      </c>
    </row>
    <row r="136" spans="2:10" x14ac:dyDescent="0.25">
      <c r="B136" s="6">
        <f t="shared" si="8"/>
        <v>0.129</v>
      </c>
      <c r="C136" s="3" cm="1">
        <f t="array" ref="C136">INDEX('Modified Iteration Data'!$Q$8:$Q$1007,MATCH($B136,'Modified Iteration Data'!$AF$8:$AF$1007,0),0)</f>
        <v>5873448296.2868595</v>
      </c>
      <c r="D136" s="3" cm="1">
        <f t="array" ref="D136">INDEX('Modified Iteration Data'!$R$8:$R$1007,MATCH($B136,'Modified Iteration Data'!$AG$8:$AG$1007,0),0)</f>
        <v>3654906176.3668661</v>
      </c>
      <c r="E136" s="3">
        <f t="shared" si="9"/>
        <v>7595964352.5825062</v>
      </c>
      <c r="F136" s="3">
        <f t="shared" si="10"/>
        <v>4937736376.1525097</v>
      </c>
      <c r="G136" s="3">
        <f t="shared" ref="G136:G199" si="14">MIN(E136:F136)</f>
        <v>4937736376.1525097</v>
      </c>
      <c r="H136" s="3">
        <f t="shared" si="11"/>
        <v>0</v>
      </c>
      <c r="I136" s="3">
        <f t="shared" si="12"/>
        <v>0</v>
      </c>
      <c r="J136" s="5">
        <f t="shared" si="13"/>
        <v>129</v>
      </c>
    </row>
    <row r="137" spans="2:10" x14ac:dyDescent="0.25">
      <c r="B137" s="6">
        <f t="shared" ref="B137:B200" si="15">J137/1000</f>
        <v>0.13</v>
      </c>
      <c r="C137" s="3" cm="1">
        <f t="array" ref="C137">INDEX('Modified Iteration Data'!$Q$8:$Q$1007,MATCH($B137,'Modified Iteration Data'!$AF$8:$AF$1007,0),0)</f>
        <v>5874188940.2472076</v>
      </c>
      <c r="D137" s="3" cm="1">
        <f t="array" ref="D137">INDEX('Modified Iteration Data'!$R$8:$R$1007,MATCH($B137,'Modified Iteration Data'!$AG$8:$AG$1007,0),0)</f>
        <v>3656426764.9288397</v>
      </c>
      <c r="E137" s="3">
        <f t="shared" ref="E137:E200" si="16">C137+$E$5</f>
        <v>7596704996.5428543</v>
      </c>
      <c r="F137" s="3">
        <f t="shared" ref="F137:F200" si="17">D137+$F$5</f>
        <v>4939256964.7144833</v>
      </c>
      <c r="G137" s="3">
        <f t="shared" si="14"/>
        <v>4939256964.7144833</v>
      </c>
      <c r="H137" s="3">
        <f t="shared" ref="H137:H200" si="18">IF(B137&gt;=$I$2,ABS(F137-E137),0)</f>
        <v>0</v>
      </c>
      <c r="I137" s="3">
        <f t="shared" ref="I137:I200" si="19">IF(B137&gt;=$I$2,(E137-F137),0)</f>
        <v>0</v>
      </c>
      <c r="J137" s="5">
        <f t="shared" si="13"/>
        <v>130</v>
      </c>
    </row>
    <row r="138" spans="2:10" x14ac:dyDescent="0.25">
      <c r="B138" s="6">
        <f t="shared" si="15"/>
        <v>0.13100000000000001</v>
      </c>
      <c r="C138" s="3" cm="1">
        <f t="array" ref="C138">INDEX('Modified Iteration Data'!$Q$8:$Q$1007,MATCH($B138,'Modified Iteration Data'!$AF$8:$AF$1007,0),0)</f>
        <v>5874862271.39505</v>
      </c>
      <c r="D138" s="3" cm="1">
        <f t="array" ref="D138">INDEX('Modified Iteration Data'!$R$8:$R$1007,MATCH($B138,'Modified Iteration Data'!$AG$8:$AG$1007,0),0)</f>
        <v>3657718726.6978903</v>
      </c>
      <c r="E138" s="3">
        <f t="shared" si="16"/>
        <v>7597378327.6906967</v>
      </c>
      <c r="F138" s="3">
        <f t="shared" si="17"/>
        <v>4940548926.4835339</v>
      </c>
      <c r="G138" s="3">
        <f t="shared" si="14"/>
        <v>4940548926.4835339</v>
      </c>
      <c r="H138" s="3">
        <f t="shared" si="18"/>
        <v>0</v>
      </c>
      <c r="I138" s="3">
        <f t="shared" si="19"/>
        <v>0</v>
      </c>
      <c r="J138" s="5">
        <f t="shared" ref="J138:J201" si="20">J137+1</f>
        <v>131</v>
      </c>
    </row>
    <row r="139" spans="2:10" x14ac:dyDescent="0.25">
      <c r="B139" s="6">
        <f t="shared" si="15"/>
        <v>0.13200000000000001</v>
      </c>
      <c r="C139" s="3" cm="1">
        <f t="array" ref="C139">INDEX('Modified Iteration Data'!$Q$8:$Q$1007,MATCH($B139,'Modified Iteration Data'!$AF$8:$AF$1007,0),0)</f>
        <v>5877417676.8205757</v>
      </c>
      <c r="D139" s="3" cm="1">
        <f t="array" ref="D139">INDEX('Modified Iteration Data'!$R$8:$R$1007,MATCH($B139,'Modified Iteration Data'!$AG$8:$AG$1007,0),0)</f>
        <v>3658506851.7320023</v>
      </c>
      <c r="E139" s="3">
        <f t="shared" si="16"/>
        <v>7599933733.1162224</v>
      </c>
      <c r="F139" s="3">
        <f t="shared" si="17"/>
        <v>4941337051.5176458</v>
      </c>
      <c r="G139" s="3">
        <f t="shared" si="14"/>
        <v>4941337051.5176458</v>
      </c>
      <c r="H139" s="3">
        <f t="shared" si="18"/>
        <v>0</v>
      </c>
      <c r="I139" s="3">
        <f t="shared" si="19"/>
        <v>0</v>
      </c>
      <c r="J139" s="5">
        <f t="shared" si="20"/>
        <v>132</v>
      </c>
    </row>
    <row r="140" spans="2:10" x14ac:dyDescent="0.25">
      <c r="B140" s="6">
        <f t="shared" si="15"/>
        <v>0.13300000000000001</v>
      </c>
      <c r="C140" s="3" cm="1">
        <f t="array" ref="C140">INDEX('Modified Iteration Data'!$Q$8:$Q$1007,MATCH($B140,'Modified Iteration Data'!$AF$8:$AF$1007,0),0)</f>
        <v>5885202429.7621794</v>
      </c>
      <c r="D140" s="3" cm="1">
        <f t="array" ref="D140">INDEX('Modified Iteration Data'!$R$8:$R$1007,MATCH($B140,'Modified Iteration Data'!$AG$8:$AG$1007,0),0)</f>
        <v>3658677544.6663914</v>
      </c>
      <c r="E140" s="3">
        <f t="shared" si="16"/>
        <v>7607718486.0578251</v>
      </c>
      <c r="F140" s="3">
        <f t="shared" si="17"/>
        <v>4941507744.452035</v>
      </c>
      <c r="G140" s="3">
        <f t="shared" si="14"/>
        <v>4941507744.452035</v>
      </c>
      <c r="H140" s="3">
        <f t="shared" si="18"/>
        <v>0</v>
      </c>
      <c r="I140" s="3">
        <f t="shared" si="19"/>
        <v>0</v>
      </c>
      <c r="J140" s="5">
        <f t="shared" si="20"/>
        <v>133</v>
      </c>
    </row>
    <row r="141" spans="2:10" x14ac:dyDescent="0.25">
      <c r="B141" s="6">
        <f t="shared" si="15"/>
        <v>0.13400000000000001</v>
      </c>
      <c r="C141" s="3" cm="1">
        <f t="array" ref="C141">INDEX('Modified Iteration Data'!$Q$8:$Q$1007,MATCH($B141,'Modified Iteration Data'!$AF$8:$AF$1007,0),0)</f>
        <v>5890046439.5435562</v>
      </c>
      <c r="D141" s="3" cm="1">
        <f t="array" ref="D141">INDEX('Modified Iteration Data'!$R$8:$R$1007,MATCH($B141,'Modified Iteration Data'!$AG$8:$AG$1007,0),0)</f>
        <v>3664119059.9612951</v>
      </c>
      <c r="E141" s="3">
        <f t="shared" si="16"/>
        <v>7612562495.8392029</v>
      </c>
      <c r="F141" s="3">
        <f t="shared" si="17"/>
        <v>4946949259.7469387</v>
      </c>
      <c r="G141" s="3">
        <f t="shared" si="14"/>
        <v>4946949259.7469387</v>
      </c>
      <c r="H141" s="3">
        <f t="shared" si="18"/>
        <v>0</v>
      </c>
      <c r="I141" s="3">
        <f t="shared" si="19"/>
        <v>0</v>
      </c>
      <c r="J141" s="5">
        <f t="shared" si="20"/>
        <v>134</v>
      </c>
    </row>
    <row r="142" spans="2:10" x14ac:dyDescent="0.25">
      <c r="B142" s="6">
        <f t="shared" si="15"/>
        <v>0.13500000000000001</v>
      </c>
      <c r="C142" s="3" cm="1">
        <f t="array" ref="C142">INDEX('Modified Iteration Data'!$Q$8:$Q$1007,MATCH($B142,'Modified Iteration Data'!$AF$8:$AF$1007,0),0)</f>
        <v>5893771988.9328852</v>
      </c>
      <c r="D142" s="3" cm="1">
        <f t="array" ref="D142">INDEX('Modified Iteration Data'!$R$8:$R$1007,MATCH($B142,'Modified Iteration Data'!$AG$8:$AG$1007,0),0)</f>
        <v>3665213810.8540382</v>
      </c>
      <c r="E142" s="3">
        <f t="shared" si="16"/>
        <v>7616288045.2285309</v>
      </c>
      <c r="F142" s="3">
        <f t="shared" si="17"/>
        <v>4948044010.6396818</v>
      </c>
      <c r="G142" s="3">
        <f t="shared" si="14"/>
        <v>4948044010.6396818</v>
      </c>
      <c r="H142" s="3">
        <f t="shared" si="18"/>
        <v>0</v>
      </c>
      <c r="I142" s="3">
        <f t="shared" si="19"/>
        <v>0</v>
      </c>
      <c r="J142" s="5">
        <f t="shared" si="20"/>
        <v>135</v>
      </c>
    </row>
    <row r="143" spans="2:10" x14ac:dyDescent="0.25">
      <c r="B143" s="6">
        <f t="shared" si="15"/>
        <v>0.13600000000000001</v>
      </c>
      <c r="C143" s="3" cm="1">
        <f t="array" ref="C143">INDEX('Modified Iteration Data'!$Q$8:$Q$1007,MATCH($B143,'Modified Iteration Data'!$AF$8:$AF$1007,0),0)</f>
        <v>5896240364.1235113</v>
      </c>
      <c r="D143" s="3" cm="1">
        <f t="array" ref="D143">INDEX('Modified Iteration Data'!$R$8:$R$1007,MATCH($B143,'Modified Iteration Data'!$AG$8:$AG$1007,0),0)</f>
        <v>3669865277.035841</v>
      </c>
      <c r="E143" s="3">
        <f t="shared" si="16"/>
        <v>7618756420.419157</v>
      </c>
      <c r="F143" s="3">
        <f t="shared" si="17"/>
        <v>4952695476.8214846</v>
      </c>
      <c r="G143" s="3">
        <f t="shared" si="14"/>
        <v>4952695476.8214846</v>
      </c>
      <c r="H143" s="3">
        <f t="shared" si="18"/>
        <v>0</v>
      </c>
      <c r="I143" s="3">
        <f t="shared" si="19"/>
        <v>0</v>
      </c>
      <c r="J143" s="5">
        <f t="shared" si="20"/>
        <v>136</v>
      </c>
    </row>
    <row r="144" spans="2:10" x14ac:dyDescent="0.25">
      <c r="B144" s="6">
        <f t="shared" si="15"/>
        <v>0.13700000000000001</v>
      </c>
      <c r="C144" s="3" cm="1">
        <f t="array" ref="C144">INDEX('Modified Iteration Data'!$Q$8:$Q$1007,MATCH($B144,'Modified Iteration Data'!$AF$8:$AF$1007,0),0)</f>
        <v>5898670176.408637</v>
      </c>
      <c r="D144" s="3" cm="1">
        <f t="array" ref="D144">INDEX('Modified Iteration Data'!$R$8:$R$1007,MATCH($B144,'Modified Iteration Data'!$AG$8:$AG$1007,0),0)</f>
        <v>3675268172.9646702</v>
      </c>
      <c r="E144" s="3">
        <f t="shared" si="16"/>
        <v>7621186232.7042828</v>
      </c>
      <c r="F144" s="3">
        <f t="shared" si="17"/>
        <v>4958098372.7503138</v>
      </c>
      <c r="G144" s="3">
        <f t="shared" si="14"/>
        <v>4958098372.7503138</v>
      </c>
      <c r="H144" s="3">
        <f t="shared" si="18"/>
        <v>0</v>
      </c>
      <c r="I144" s="3">
        <f t="shared" si="19"/>
        <v>0</v>
      </c>
      <c r="J144" s="5">
        <f t="shared" si="20"/>
        <v>137</v>
      </c>
    </row>
    <row r="145" spans="2:10" x14ac:dyDescent="0.25">
      <c r="B145" s="6">
        <f t="shared" si="15"/>
        <v>0.13800000000000001</v>
      </c>
      <c r="C145" s="3" cm="1">
        <f t="array" ref="C145">INDEX('Modified Iteration Data'!$Q$8:$Q$1007,MATCH($B145,'Modified Iteration Data'!$AF$8:$AF$1007,0),0)</f>
        <v>5899998540.3644428</v>
      </c>
      <c r="D145" s="3" cm="1">
        <f t="array" ref="D145">INDEX('Modified Iteration Data'!$R$8:$R$1007,MATCH($B145,'Modified Iteration Data'!$AG$8:$AG$1007,0),0)</f>
        <v>3677885006.1007843</v>
      </c>
      <c r="E145" s="3">
        <f t="shared" si="16"/>
        <v>7622514596.6600895</v>
      </c>
      <c r="F145" s="3">
        <f t="shared" si="17"/>
        <v>4960715205.8864279</v>
      </c>
      <c r="G145" s="3">
        <f t="shared" si="14"/>
        <v>4960715205.8864279</v>
      </c>
      <c r="H145" s="3">
        <f t="shared" si="18"/>
        <v>0</v>
      </c>
      <c r="I145" s="3">
        <f t="shared" si="19"/>
        <v>0</v>
      </c>
      <c r="J145" s="5">
        <f t="shared" si="20"/>
        <v>138</v>
      </c>
    </row>
    <row r="146" spans="2:10" x14ac:dyDescent="0.25">
      <c r="B146" s="6">
        <f t="shared" si="15"/>
        <v>0.13900000000000001</v>
      </c>
      <c r="C146" s="3" cm="1">
        <f t="array" ref="C146">INDEX('Modified Iteration Data'!$Q$8:$Q$1007,MATCH($B146,'Modified Iteration Data'!$AF$8:$AF$1007,0),0)</f>
        <v>5903176470.5535393</v>
      </c>
      <c r="D146" s="3" cm="1">
        <f t="array" ref="D146">INDEX('Modified Iteration Data'!$R$8:$R$1007,MATCH($B146,'Modified Iteration Data'!$AG$8:$AG$1007,0),0)</f>
        <v>3680386759.6084204</v>
      </c>
      <c r="E146" s="3">
        <f t="shared" si="16"/>
        <v>7625692526.8491859</v>
      </c>
      <c r="F146" s="3">
        <f t="shared" si="17"/>
        <v>4963216959.3940639</v>
      </c>
      <c r="G146" s="3">
        <f t="shared" si="14"/>
        <v>4963216959.3940639</v>
      </c>
      <c r="H146" s="3">
        <f t="shared" si="18"/>
        <v>0</v>
      </c>
      <c r="I146" s="3">
        <f t="shared" si="19"/>
        <v>0</v>
      </c>
      <c r="J146" s="5">
        <f t="shared" si="20"/>
        <v>139</v>
      </c>
    </row>
    <row r="147" spans="2:10" x14ac:dyDescent="0.25">
      <c r="B147" s="6">
        <f t="shared" si="15"/>
        <v>0.14000000000000001</v>
      </c>
      <c r="C147" s="3" cm="1">
        <f t="array" ref="C147">INDEX('Modified Iteration Data'!$Q$8:$Q$1007,MATCH($B147,'Modified Iteration Data'!$AF$8:$AF$1007,0),0)</f>
        <v>5906190920.2344923</v>
      </c>
      <c r="D147" s="3" cm="1">
        <f t="array" ref="D147">INDEX('Modified Iteration Data'!$R$8:$R$1007,MATCH($B147,'Modified Iteration Data'!$AG$8:$AG$1007,0),0)</f>
        <v>3681482612.248786</v>
      </c>
      <c r="E147" s="3">
        <f t="shared" si="16"/>
        <v>7628706976.530138</v>
      </c>
      <c r="F147" s="3">
        <f t="shared" si="17"/>
        <v>4964312812.0344296</v>
      </c>
      <c r="G147" s="3">
        <f t="shared" si="14"/>
        <v>4964312812.0344296</v>
      </c>
      <c r="H147" s="3">
        <f t="shared" si="18"/>
        <v>0</v>
      </c>
      <c r="I147" s="3">
        <f t="shared" si="19"/>
        <v>0</v>
      </c>
      <c r="J147" s="5">
        <f t="shared" si="20"/>
        <v>140</v>
      </c>
    </row>
    <row r="148" spans="2:10" x14ac:dyDescent="0.25">
      <c r="B148" s="6">
        <f t="shared" si="15"/>
        <v>0.14099999999999999</v>
      </c>
      <c r="C148" s="3" cm="1">
        <f t="array" ref="C148">INDEX('Modified Iteration Data'!$Q$8:$Q$1007,MATCH($B148,'Modified Iteration Data'!$AF$8:$AF$1007,0),0)</f>
        <v>5922713045.4389229</v>
      </c>
      <c r="D148" s="3" cm="1">
        <f t="array" ref="D148">INDEX('Modified Iteration Data'!$R$8:$R$1007,MATCH($B148,'Modified Iteration Data'!$AG$8:$AG$1007,0),0)</f>
        <v>3681883314.623621</v>
      </c>
      <c r="E148" s="3">
        <f t="shared" si="16"/>
        <v>7645229101.7345695</v>
      </c>
      <c r="F148" s="3">
        <f t="shared" si="17"/>
        <v>4964713514.4092646</v>
      </c>
      <c r="G148" s="3">
        <f t="shared" si="14"/>
        <v>4964713514.4092646</v>
      </c>
      <c r="H148" s="3">
        <f t="shared" si="18"/>
        <v>0</v>
      </c>
      <c r="I148" s="3">
        <f t="shared" si="19"/>
        <v>0</v>
      </c>
      <c r="J148" s="5">
        <f t="shared" si="20"/>
        <v>141</v>
      </c>
    </row>
    <row r="149" spans="2:10" x14ac:dyDescent="0.25">
      <c r="B149" s="6">
        <f t="shared" si="15"/>
        <v>0.14199999999999999</v>
      </c>
      <c r="C149" s="3" cm="1">
        <f t="array" ref="C149">INDEX('Modified Iteration Data'!$Q$8:$Q$1007,MATCH($B149,'Modified Iteration Data'!$AF$8:$AF$1007,0),0)</f>
        <v>5923062222.1517572</v>
      </c>
      <c r="D149" s="3" cm="1">
        <f t="array" ref="D149">INDEX('Modified Iteration Data'!$R$8:$R$1007,MATCH($B149,'Modified Iteration Data'!$AG$8:$AG$1007,0),0)</f>
        <v>3687231356.7713757</v>
      </c>
      <c r="E149" s="3">
        <f t="shared" si="16"/>
        <v>7645578278.447403</v>
      </c>
      <c r="F149" s="3">
        <f t="shared" si="17"/>
        <v>4970061556.5570192</v>
      </c>
      <c r="G149" s="3">
        <f t="shared" si="14"/>
        <v>4970061556.5570192</v>
      </c>
      <c r="H149" s="3">
        <f t="shared" si="18"/>
        <v>0</v>
      </c>
      <c r="I149" s="3">
        <f t="shared" si="19"/>
        <v>0</v>
      </c>
      <c r="J149" s="5">
        <f t="shared" si="20"/>
        <v>142</v>
      </c>
    </row>
    <row r="150" spans="2:10" x14ac:dyDescent="0.25">
      <c r="B150" s="6">
        <f t="shared" si="15"/>
        <v>0.14299999999999999</v>
      </c>
      <c r="C150" s="3" cm="1">
        <f t="array" ref="C150">INDEX('Modified Iteration Data'!$Q$8:$Q$1007,MATCH($B150,'Modified Iteration Data'!$AF$8:$AF$1007,0),0)</f>
        <v>5934653691.0470953</v>
      </c>
      <c r="D150" s="3" cm="1">
        <f t="array" ref="D150">INDEX('Modified Iteration Data'!$R$8:$R$1007,MATCH($B150,'Modified Iteration Data'!$AG$8:$AG$1007,0),0)</f>
        <v>3691456226.744936</v>
      </c>
      <c r="E150" s="3">
        <f t="shared" si="16"/>
        <v>7657169747.342741</v>
      </c>
      <c r="F150" s="3">
        <f t="shared" si="17"/>
        <v>4974286426.5305796</v>
      </c>
      <c r="G150" s="3">
        <f t="shared" si="14"/>
        <v>4974286426.5305796</v>
      </c>
      <c r="H150" s="3">
        <f t="shared" si="18"/>
        <v>0</v>
      </c>
      <c r="I150" s="3">
        <f t="shared" si="19"/>
        <v>0</v>
      </c>
      <c r="J150" s="5">
        <f t="shared" si="20"/>
        <v>143</v>
      </c>
    </row>
    <row r="151" spans="2:10" x14ac:dyDescent="0.25">
      <c r="B151" s="6">
        <f t="shared" si="15"/>
        <v>0.14399999999999999</v>
      </c>
      <c r="C151" s="3" cm="1">
        <f t="array" ref="C151">INDEX('Modified Iteration Data'!$Q$8:$Q$1007,MATCH($B151,'Modified Iteration Data'!$AF$8:$AF$1007,0),0)</f>
        <v>5941986469.9299984</v>
      </c>
      <c r="D151" s="3" cm="1">
        <f t="array" ref="D151">INDEX('Modified Iteration Data'!$R$8:$R$1007,MATCH($B151,'Modified Iteration Data'!$AG$8:$AG$1007,0),0)</f>
        <v>3693826958.7927141</v>
      </c>
      <c r="E151" s="3">
        <f t="shared" si="16"/>
        <v>7664502526.2256451</v>
      </c>
      <c r="F151" s="3">
        <f t="shared" si="17"/>
        <v>4976657158.5783577</v>
      </c>
      <c r="G151" s="3">
        <f t="shared" si="14"/>
        <v>4976657158.5783577</v>
      </c>
      <c r="H151" s="3">
        <f t="shared" si="18"/>
        <v>0</v>
      </c>
      <c r="I151" s="3">
        <f t="shared" si="19"/>
        <v>0</v>
      </c>
      <c r="J151" s="5">
        <f t="shared" si="20"/>
        <v>144</v>
      </c>
    </row>
    <row r="152" spans="2:10" x14ac:dyDescent="0.25">
      <c r="B152" s="6">
        <f t="shared" si="15"/>
        <v>0.14499999999999999</v>
      </c>
      <c r="C152" s="3" cm="1">
        <f t="array" ref="C152">INDEX('Modified Iteration Data'!$Q$8:$Q$1007,MATCH($B152,'Modified Iteration Data'!$AF$8:$AF$1007,0),0)</f>
        <v>5942689555.0789785</v>
      </c>
      <c r="D152" s="3" cm="1">
        <f t="array" ref="D152">INDEX('Modified Iteration Data'!$R$8:$R$1007,MATCH($B152,'Modified Iteration Data'!$AG$8:$AG$1007,0),0)</f>
        <v>3695378599.1564684</v>
      </c>
      <c r="E152" s="3">
        <f t="shared" si="16"/>
        <v>7665205611.3746243</v>
      </c>
      <c r="F152" s="3">
        <f t="shared" si="17"/>
        <v>4978208798.942112</v>
      </c>
      <c r="G152" s="3">
        <f t="shared" si="14"/>
        <v>4978208798.942112</v>
      </c>
      <c r="H152" s="3">
        <f t="shared" si="18"/>
        <v>0</v>
      </c>
      <c r="I152" s="3">
        <f t="shared" si="19"/>
        <v>0</v>
      </c>
      <c r="J152" s="5">
        <f t="shared" si="20"/>
        <v>145</v>
      </c>
    </row>
    <row r="153" spans="2:10" x14ac:dyDescent="0.25">
      <c r="B153" s="6">
        <f t="shared" si="15"/>
        <v>0.14599999999999999</v>
      </c>
      <c r="C153" s="3" cm="1">
        <f t="array" ref="C153">INDEX('Modified Iteration Data'!$Q$8:$Q$1007,MATCH($B153,'Modified Iteration Data'!$AF$8:$AF$1007,0),0)</f>
        <v>5945554407.39252</v>
      </c>
      <c r="D153" s="3" cm="1">
        <f t="array" ref="D153">INDEX('Modified Iteration Data'!$R$8:$R$1007,MATCH($B153,'Modified Iteration Data'!$AG$8:$AG$1007,0),0)</f>
        <v>3700208712.6231203</v>
      </c>
      <c r="E153" s="3">
        <f t="shared" si="16"/>
        <v>7668070463.6881657</v>
      </c>
      <c r="F153" s="3">
        <f t="shared" si="17"/>
        <v>4983038912.4087639</v>
      </c>
      <c r="G153" s="3">
        <f t="shared" si="14"/>
        <v>4983038912.4087639</v>
      </c>
      <c r="H153" s="3">
        <f t="shared" si="18"/>
        <v>0</v>
      </c>
      <c r="I153" s="3">
        <f t="shared" si="19"/>
        <v>0</v>
      </c>
      <c r="J153" s="5">
        <f t="shared" si="20"/>
        <v>146</v>
      </c>
    </row>
    <row r="154" spans="2:10" x14ac:dyDescent="0.25">
      <c r="B154" s="6">
        <f t="shared" si="15"/>
        <v>0.14699999999999999</v>
      </c>
      <c r="C154" s="3" cm="1">
        <f t="array" ref="C154">INDEX('Modified Iteration Data'!$Q$8:$Q$1007,MATCH($B154,'Modified Iteration Data'!$AF$8:$AF$1007,0),0)</f>
        <v>5958994381.2085056</v>
      </c>
      <c r="D154" s="3" cm="1">
        <f t="array" ref="D154">INDEX('Modified Iteration Data'!$R$8:$R$1007,MATCH($B154,'Modified Iteration Data'!$AG$8:$AG$1007,0),0)</f>
        <v>3704306097.9801731</v>
      </c>
      <c r="E154" s="3">
        <f t="shared" si="16"/>
        <v>7681510437.5041523</v>
      </c>
      <c r="F154" s="3">
        <f t="shared" si="17"/>
        <v>4987136297.7658167</v>
      </c>
      <c r="G154" s="3">
        <f t="shared" si="14"/>
        <v>4987136297.7658167</v>
      </c>
      <c r="H154" s="3">
        <f t="shared" si="18"/>
        <v>0</v>
      </c>
      <c r="I154" s="3">
        <f t="shared" si="19"/>
        <v>0</v>
      </c>
      <c r="J154" s="5">
        <f t="shared" si="20"/>
        <v>147</v>
      </c>
    </row>
    <row r="155" spans="2:10" x14ac:dyDescent="0.25">
      <c r="B155" s="6">
        <f t="shared" si="15"/>
        <v>0.14799999999999999</v>
      </c>
      <c r="C155" s="3" cm="1">
        <f t="array" ref="C155">INDEX('Modified Iteration Data'!$Q$8:$Q$1007,MATCH($B155,'Modified Iteration Data'!$AF$8:$AF$1007,0),0)</f>
        <v>5962027580.4551373</v>
      </c>
      <c r="D155" s="3" cm="1">
        <f t="array" ref="D155">INDEX('Modified Iteration Data'!$R$8:$R$1007,MATCH($B155,'Modified Iteration Data'!$AG$8:$AG$1007,0),0)</f>
        <v>3704608151.257019</v>
      </c>
      <c r="E155" s="3">
        <f t="shared" si="16"/>
        <v>7684543636.7507839</v>
      </c>
      <c r="F155" s="3">
        <f t="shared" si="17"/>
        <v>4987438351.0426626</v>
      </c>
      <c r="G155" s="3">
        <f t="shared" si="14"/>
        <v>4987438351.0426626</v>
      </c>
      <c r="H155" s="3">
        <f t="shared" si="18"/>
        <v>0</v>
      </c>
      <c r="I155" s="3">
        <f t="shared" si="19"/>
        <v>0</v>
      </c>
      <c r="J155" s="5">
        <f t="shared" si="20"/>
        <v>148</v>
      </c>
    </row>
    <row r="156" spans="2:10" x14ac:dyDescent="0.25">
      <c r="B156" s="6">
        <f t="shared" si="15"/>
        <v>0.14899999999999999</v>
      </c>
      <c r="C156" s="3" cm="1">
        <f t="array" ref="C156">INDEX('Modified Iteration Data'!$Q$8:$Q$1007,MATCH($B156,'Modified Iteration Data'!$AF$8:$AF$1007,0),0)</f>
        <v>5964575763.2063131</v>
      </c>
      <c r="D156" s="3" cm="1">
        <f t="array" ref="D156">INDEX('Modified Iteration Data'!$R$8:$R$1007,MATCH($B156,'Modified Iteration Data'!$AG$8:$AG$1007,0),0)</f>
        <v>3710048475.2264853</v>
      </c>
      <c r="E156" s="3">
        <f t="shared" si="16"/>
        <v>7687091819.5019588</v>
      </c>
      <c r="F156" s="3">
        <f t="shared" si="17"/>
        <v>4992878675.0121288</v>
      </c>
      <c r="G156" s="3">
        <f t="shared" si="14"/>
        <v>4992878675.0121288</v>
      </c>
      <c r="H156" s="3">
        <f t="shared" si="18"/>
        <v>0</v>
      </c>
      <c r="I156" s="3">
        <f t="shared" si="19"/>
        <v>0</v>
      </c>
      <c r="J156" s="5">
        <f t="shared" si="20"/>
        <v>149</v>
      </c>
    </row>
    <row r="157" spans="2:10" x14ac:dyDescent="0.25">
      <c r="B157" s="6">
        <f t="shared" si="15"/>
        <v>0.15</v>
      </c>
      <c r="C157" s="3" cm="1">
        <f t="array" ref="C157">INDEX('Modified Iteration Data'!$Q$8:$Q$1007,MATCH($B157,'Modified Iteration Data'!$AF$8:$AF$1007,0),0)</f>
        <v>5968100631.9291019</v>
      </c>
      <c r="D157" s="3" cm="1">
        <f t="array" ref="D157">INDEX('Modified Iteration Data'!$R$8:$R$1007,MATCH($B157,'Modified Iteration Data'!$AG$8:$AG$1007,0),0)</f>
        <v>3712510198.5513678</v>
      </c>
      <c r="E157" s="3">
        <f t="shared" si="16"/>
        <v>7690616688.2247486</v>
      </c>
      <c r="F157" s="3">
        <f t="shared" si="17"/>
        <v>4995340398.3370113</v>
      </c>
      <c r="G157" s="3">
        <f t="shared" si="14"/>
        <v>4995340398.3370113</v>
      </c>
      <c r="H157" s="3">
        <f t="shared" si="18"/>
        <v>0</v>
      </c>
      <c r="I157" s="3">
        <f t="shared" si="19"/>
        <v>0</v>
      </c>
      <c r="J157" s="5">
        <f t="shared" si="20"/>
        <v>150</v>
      </c>
    </row>
    <row r="158" spans="2:10" x14ac:dyDescent="0.25">
      <c r="B158" s="6">
        <f t="shared" si="15"/>
        <v>0.151</v>
      </c>
      <c r="C158" s="3" cm="1">
        <f t="array" ref="C158">INDEX('Modified Iteration Data'!$Q$8:$Q$1007,MATCH($B158,'Modified Iteration Data'!$AF$8:$AF$1007,0),0)</f>
        <v>5986985941.1472321</v>
      </c>
      <c r="D158" s="3" cm="1">
        <f t="array" ref="D158">INDEX('Modified Iteration Data'!$R$8:$R$1007,MATCH($B158,'Modified Iteration Data'!$AG$8:$AG$1007,0),0)</f>
        <v>3714634003.0688305</v>
      </c>
      <c r="E158" s="3">
        <f t="shared" si="16"/>
        <v>7709501997.4428787</v>
      </c>
      <c r="F158" s="3">
        <f t="shared" si="17"/>
        <v>4997464202.8544741</v>
      </c>
      <c r="G158" s="3">
        <f t="shared" si="14"/>
        <v>4997464202.8544741</v>
      </c>
      <c r="H158" s="3">
        <f t="shared" si="18"/>
        <v>0</v>
      </c>
      <c r="I158" s="3">
        <f t="shared" si="19"/>
        <v>0</v>
      </c>
      <c r="J158" s="5">
        <f t="shared" si="20"/>
        <v>151</v>
      </c>
    </row>
    <row r="159" spans="2:10" x14ac:dyDescent="0.25">
      <c r="B159" s="6">
        <f t="shared" si="15"/>
        <v>0.152</v>
      </c>
      <c r="C159" s="3" cm="1">
        <f t="array" ref="C159">INDEX('Modified Iteration Data'!$Q$8:$Q$1007,MATCH($B159,'Modified Iteration Data'!$AF$8:$AF$1007,0),0)</f>
        <v>5993271772.4115429</v>
      </c>
      <c r="D159" s="3" cm="1">
        <f t="array" ref="D159">INDEX('Modified Iteration Data'!$R$8:$R$1007,MATCH($B159,'Modified Iteration Data'!$AG$8:$AG$1007,0),0)</f>
        <v>3714856133.882163</v>
      </c>
      <c r="E159" s="3">
        <f t="shared" si="16"/>
        <v>7715787828.7071896</v>
      </c>
      <c r="F159" s="3">
        <f t="shared" si="17"/>
        <v>4997686333.6678066</v>
      </c>
      <c r="G159" s="3">
        <f t="shared" si="14"/>
        <v>4997686333.6678066</v>
      </c>
      <c r="H159" s="3">
        <f t="shared" si="18"/>
        <v>0</v>
      </c>
      <c r="I159" s="3">
        <f t="shared" si="19"/>
        <v>0</v>
      </c>
      <c r="J159" s="5">
        <f t="shared" si="20"/>
        <v>152</v>
      </c>
    </row>
    <row r="160" spans="2:10" x14ac:dyDescent="0.25">
      <c r="B160" s="6">
        <f t="shared" si="15"/>
        <v>0.153</v>
      </c>
      <c r="C160" s="3" cm="1">
        <f t="array" ref="C160">INDEX('Modified Iteration Data'!$Q$8:$Q$1007,MATCH($B160,'Modified Iteration Data'!$AF$8:$AF$1007,0),0)</f>
        <v>5998800130.1988602</v>
      </c>
      <c r="D160" s="3" cm="1">
        <f t="array" ref="D160">INDEX('Modified Iteration Data'!$R$8:$R$1007,MATCH($B160,'Modified Iteration Data'!$AG$8:$AG$1007,0),0)</f>
        <v>3714925767.5150909</v>
      </c>
      <c r="E160" s="3">
        <f t="shared" si="16"/>
        <v>7721316186.4945068</v>
      </c>
      <c r="F160" s="3">
        <f t="shared" si="17"/>
        <v>4997755967.3007345</v>
      </c>
      <c r="G160" s="3">
        <f t="shared" si="14"/>
        <v>4997755967.3007345</v>
      </c>
      <c r="H160" s="3">
        <f t="shared" si="18"/>
        <v>0</v>
      </c>
      <c r="I160" s="3">
        <f t="shared" si="19"/>
        <v>0</v>
      </c>
      <c r="J160" s="5">
        <f t="shared" si="20"/>
        <v>153</v>
      </c>
    </row>
    <row r="161" spans="2:10" x14ac:dyDescent="0.25">
      <c r="B161" s="6">
        <f t="shared" si="15"/>
        <v>0.154</v>
      </c>
      <c r="C161" s="3" cm="1">
        <f t="array" ref="C161">INDEX('Modified Iteration Data'!$Q$8:$Q$1007,MATCH($B161,'Modified Iteration Data'!$AF$8:$AF$1007,0),0)</f>
        <v>5999279214.4148426</v>
      </c>
      <c r="D161" s="3" cm="1">
        <f t="array" ref="D161">INDEX('Modified Iteration Data'!$R$8:$R$1007,MATCH($B161,'Modified Iteration Data'!$AG$8:$AG$1007,0),0)</f>
        <v>3715527126.124732</v>
      </c>
      <c r="E161" s="3">
        <f t="shared" si="16"/>
        <v>7721795270.7104893</v>
      </c>
      <c r="F161" s="3">
        <f t="shared" si="17"/>
        <v>4998357325.9103756</v>
      </c>
      <c r="G161" s="3">
        <f t="shared" si="14"/>
        <v>4998357325.9103756</v>
      </c>
      <c r="H161" s="3">
        <f t="shared" si="18"/>
        <v>0</v>
      </c>
      <c r="I161" s="3">
        <f t="shared" si="19"/>
        <v>0</v>
      </c>
      <c r="J161" s="5">
        <f t="shared" si="20"/>
        <v>154</v>
      </c>
    </row>
    <row r="162" spans="2:10" x14ac:dyDescent="0.25">
      <c r="B162" s="6">
        <f t="shared" si="15"/>
        <v>0.155</v>
      </c>
      <c r="C162" s="3" cm="1">
        <f t="array" ref="C162">INDEX('Modified Iteration Data'!$Q$8:$Q$1007,MATCH($B162,'Modified Iteration Data'!$AF$8:$AF$1007,0),0)</f>
        <v>6010661790.8518486</v>
      </c>
      <c r="D162" s="3" cm="1">
        <f t="array" ref="D162">INDEX('Modified Iteration Data'!$R$8:$R$1007,MATCH($B162,'Modified Iteration Data'!$AG$8:$AG$1007,0),0)</f>
        <v>3716175248.4809999</v>
      </c>
      <c r="E162" s="3">
        <f t="shared" si="16"/>
        <v>7733177847.1474953</v>
      </c>
      <c r="F162" s="3">
        <f t="shared" si="17"/>
        <v>4999005448.2666435</v>
      </c>
      <c r="G162" s="3">
        <f t="shared" si="14"/>
        <v>4999005448.2666435</v>
      </c>
      <c r="H162" s="3">
        <f t="shared" si="18"/>
        <v>0</v>
      </c>
      <c r="I162" s="3">
        <f t="shared" si="19"/>
        <v>0</v>
      </c>
      <c r="J162" s="5">
        <f t="shared" si="20"/>
        <v>155</v>
      </c>
    </row>
    <row r="163" spans="2:10" x14ac:dyDescent="0.25">
      <c r="B163" s="6">
        <f t="shared" si="15"/>
        <v>0.156</v>
      </c>
      <c r="C163" s="3" cm="1">
        <f t="array" ref="C163">INDEX('Modified Iteration Data'!$Q$8:$Q$1007,MATCH($B163,'Modified Iteration Data'!$AF$8:$AF$1007,0),0)</f>
        <v>6011904731.4817543</v>
      </c>
      <c r="D163" s="3" cm="1">
        <f t="array" ref="D163">INDEX('Modified Iteration Data'!$R$8:$R$1007,MATCH($B163,'Modified Iteration Data'!$AG$8:$AG$1007,0),0)</f>
        <v>3719806642.2449036</v>
      </c>
      <c r="E163" s="3">
        <f t="shared" si="16"/>
        <v>7734420787.777401</v>
      </c>
      <c r="F163" s="3">
        <f t="shared" si="17"/>
        <v>5002636842.0305471</v>
      </c>
      <c r="G163" s="3">
        <f t="shared" si="14"/>
        <v>5002636842.0305471</v>
      </c>
      <c r="H163" s="3">
        <f t="shared" si="18"/>
        <v>0</v>
      </c>
      <c r="I163" s="3">
        <f t="shared" si="19"/>
        <v>0</v>
      </c>
      <c r="J163" s="5">
        <f t="shared" si="20"/>
        <v>156</v>
      </c>
    </row>
    <row r="164" spans="2:10" x14ac:dyDescent="0.25">
      <c r="B164" s="6">
        <f t="shared" si="15"/>
        <v>0.157</v>
      </c>
      <c r="C164" s="3" cm="1">
        <f t="array" ref="C164">INDEX('Modified Iteration Data'!$Q$8:$Q$1007,MATCH($B164,'Modified Iteration Data'!$AF$8:$AF$1007,0),0)</f>
        <v>6013812028.5186596</v>
      </c>
      <c r="D164" s="3" cm="1">
        <f t="array" ref="D164">INDEX('Modified Iteration Data'!$R$8:$R$1007,MATCH($B164,'Modified Iteration Data'!$AG$8:$AG$1007,0),0)</f>
        <v>3721026811.7232733</v>
      </c>
      <c r="E164" s="3">
        <f t="shared" si="16"/>
        <v>7736328084.8143063</v>
      </c>
      <c r="F164" s="3">
        <f t="shared" si="17"/>
        <v>5003857011.5089169</v>
      </c>
      <c r="G164" s="3">
        <f t="shared" si="14"/>
        <v>5003857011.5089169</v>
      </c>
      <c r="H164" s="3">
        <f t="shared" si="18"/>
        <v>0</v>
      </c>
      <c r="I164" s="3">
        <f t="shared" si="19"/>
        <v>0</v>
      </c>
      <c r="J164" s="5">
        <f t="shared" si="20"/>
        <v>157</v>
      </c>
    </row>
    <row r="165" spans="2:10" x14ac:dyDescent="0.25">
      <c r="B165" s="6">
        <f t="shared" si="15"/>
        <v>0.158</v>
      </c>
      <c r="C165" s="3" cm="1">
        <f t="array" ref="C165">INDEX('Modified Iteration Data'!$Q$8:$Q$1007,MATCH($B165,'Modified Iteration Data'!$AF$8:$AF$1007,0),0)</f>
        <v>6023684034.0559311</v>
      </c>
      <c r="D165" s="3" cm="1">
        <f t="array" ref="D165">INDEX('Modified Iteration Data'!$R$8:$R$1007,MATCH($B165,'Modified Iteration Data'!$AG$8:$AG$1007,0),0)</f>
        <v>3721898073.5190392</v>
      </c>
      <c r="E165" s="3">
        <f t="shared" si="16"/>
        <v>7746200090.3515778</v>
      </c>
      <c r="F165" s="3">
        <f t="shared" si="17"/>
        <v>5004728273.3046827</v>
      </c>
      <c r="G165" s="3">
        <f t="shared" si="14"/>
        <v>5004728273.3046827</v>
      </c>
      <c r="H165" s="3">
        <f t="shared" si="18"/>
        <v>0</v>
      </c>
      <c r="I165" s="3">
        <f t="shared" si="19"/>
        <v>0</v>
      </c>
      <c r="J165" s="5">
        <f t="shared" si="20"/>
        <v>158</v>
      </c>
    </row>
    <row r="166" spans="2:10" x14ac:dyDescent="0.25">
      <c r="B166" s="6">
        <f t="shared" si="15"/>
        <v>0.159</v>
      </c>
      <c r="C166" s="3" cm="1">
        <f t="array" ref="C166">INDEX('Modified Iteration Data'!$Q$8:$Q$1007,MATCH($B166,'Modified Iteration Data'!$AF$8:$AF$1007,0),0)</f>
        <v>6026892656.1241446</v>
      </c>
      <c r="D166" s="3" cm="1">
        <f t="array" ref="D166">INDEX('Modified Iteration Data'!$R$8:$R$1007,MATCH($B166,'Modified Iteration Data'!$AG$8:$AG$1007,0),0)</f>
        <v>3723987803.7747784</v>
      </c>
      <c r="E166" s="3">
        <f t="shared" si="16"/>
        <v>7749408712.4197903</v>
      </c>
      <c r="F166" s="3">
        <f t="shared" si="17"/>
        <v>5006818003.5604219</v>
      </c>
      <c r="G166" s="3">
        <f t="shared" si="14"/>
        <v>5006818003.5604219</v>
      </c>
      <c r="H166" s="3">
        <f t="shared" si="18"/>
        <v>0</v>
      </c>
      <c r="I166" s="3">
        <f t="shared" si="19"/>
        <v>0</v>
      </c>
      <c r="J166" s="5">
        <f t="shared" si="20"/>
        <v>159</v>
      </c>
    </row>
    <row r="167" spans="2:10" x14ac:dyDescent="0.25">
      <c r="B167" s="6">
        <f t="shared" si="15"/>
        <v>0.16</v>
      </c>
      <c r="C167" s="3" cm="1">
        <f t="array" ref="C167">INDEX('Modified Iteration Data'!$Q$8:$Q$1007,MATCH($B167,'Modified Iteration Data'!$AF$8:$AF$1007,0),0)</f>
        <v>6032568838.5383205</v>
      </c>
      <c r="D167" s="3" cm="1">
        <f t="array" ref="D167">INDEX('Modified Iteration Data'!$R$8:$R$1007,MATCH($B167,'Modified Iteration Data'!$AG$8:$AG$1007,0),0)</f>
        <v>3724468686.6932249</v>
      </c>
      <c r="E167" s="3">
        <f t="shared" si="16"/>
        <v>7755084894.8339672</v>
      </c>
      <c r="F167" s="3">
        <f t="shared" si="17"/>
        <v>5007298886.4788685</v>
      </c>
      <c r="G167" s="3">
        <f t="shared" si="14"/>
        <v>5007298886.4788685</v>
      </c>
      <c r="H167" s="3">
        <f t="shared" si="18"/>
        <v>0</v>
      </c>
      <c r="I167" s="3">
        <f t="shared" si="19"/>
        <v>0</v>
      </c>
      <c r="J167" s="5">
        <f t="shared" si="20"/>
        <v>160</v>
      </c>
    </row>
    <row r="168" spans="2:10" x14ac:dyDescent="0.25">
      <c r="B168" s="6">
        <f t="shared" si="15"/>
        <v>0.161</v>
      </c>
      <c r="C168" s="3" cm="1">
        <f t="array" ref="C168">INDEX('Modified Iteration Data'!$Q$8:$Q$1007,MATCH($B168,'Modified Iteration Data'!$AF$8:$AF$1007,0),0)</f>
        <v>6033494164.6417217</v>
      </c>
      <c r="D168" s="3" cm="1">
        <f t="array" ref="D168">INDEX('Modified Iteration Data'!$R$8:$R$1007,MATCH($B168,'Modified Iteration Data'!$AG$8:$AG$1007,0),0)</f>
        <v>3724804485.9668884</v>
      </c>
      <c r="E168" s="3">
        <f t="shared" si="16"/>
        <v>7756010220.9373684</v>
      </c>
      <c r="F168" s="3">
        <f t="shared" si="17"/>
        <v>5007634685.752532</v>
      </c>
      <c r="G168" s="3">
        <f t="shared" si="14"/>
        <v>5007634685.752532</v>
      </c>
      <c r="H168" s="3">
        <f t="shared" si="18"/>
        <v>0</v>
      </c>
      <c r="I168" s="3">
        <f t="shared" si="19"/>
        <v>0</v>
      </c>
      <c r="J168" s="5">
        <f t="shared" si="20"/>
        <v>161</v>
      </c>
    </row>
    <row r="169" spans="2:10" x14ac:dyDescent="0.25">
      <c r="B169" s="6">
        <f t="shared" si="15"/>
        <v>0.16200000000000001</v>
      </c>
      <c r="C169" s="3" cm="1">
        <f t="array" ref="C169">INDEX('Modified Iteration Data'!$Q$8:$Q$1007,MATCH($B169,'Modified Iteration Data'!$AF$8:$AF$1007,0),0)</f>
        <v>6036981526.9821796</v>
      </c>
      <c r="D169" s="3" cm="1">
        <f t="array" ref="D169">INDEX('Modified Iteration Data'!$R$8:$R$1007,MATCH($B169,'Modified Iteration Data'!$AG$8:$AG$1007,0),0)</f>
        <v>3733222973.0426931</v>
      </c>
      <c r="E169" s="3">
        <f t="shared" si="16"/>
        <v>7759497583.2778263</v>
      </c>
      <c r="F169" s="3">
        <f t="shared" si="17"/>
        <v>5016053172.8283367</v>
      </c>
      <c r="G169" s="3">
        <f t="shared" si="14"/>
        <v>5016053172.8283367</v>
      </c>
      <c r="H169" s="3">
        <f t="shared" si="18"/>
        <v>0</v>
      </c>
      <c r="I169" s="3">
        <f t="shared" si="19"/>
        <v>0</v>
      </c>
      <c r="J169" s="5">
        <f t="shared" si="20"/>
        <v>162</v>
      </c>
    </row>
    <row r="170" spans="2:10" x14ac:dyDescent="0.25">
      <c r="B170" s="6">
        <f t="shared" si="15"/>
        <v>0.16300000000000001</v>
      </c>
      <c r="C170" s="3" cm="1">
        <f t="array" ref="C170">INDEX('Modified Iteration Data'!$Q$8:$Q$1007,MATCH($B170,'Modified Iteration Data'!$AF$8:$AF$1007,0),0)</f>
        <v>6043083283.6882658</v>
      </c>
      <c r="D170" s="3" cm="1">
        <f t="array" ref="D170">INDEX('Modified Iteration Data'!$R$8:$R$1007,MATCH($B170,'Modified Iteration Data'!$AG$8:$AG$1007,0),0)</f>
        <v>3736984590.2930374</v>
      </c>
      <c r="E170" s="3">
        <f t="shared" si="16"/>
        <v>7765599339.9839115</v>
      </c>
      <c r="F170" s="3">
        <f t="shared" si="17"/>
        <v>5019814790.078681</v>
      </c>
      <c r="G170" s="3">
        <f t="shared" si="14"/>
        <v>5019814790.078681</v>
      </c>
      <c r="H170" s="3">
        <f t="shared" si="18"/>
        <v>0</v>
      </c>
      <c r="I170" s="3">
        <f t="shared" si="19"/>
        <v>0</v>
      </c>
      <c r="J170" s="5">
        <f t="shared" si="20"/>
        <v>163</v>
      </c>
    </row>
    <row r="171" spans="2:10" x14ac:dyDescent="0.25">
      <c r="B171" s="6">
        <f t="shared" si="15"/>
        <v>0.16400000000000001</v>
      </c>
      <c r="C171" s="3" cm="1">
        <f t="array" ref="C171">INDEX('Modified Iteration Data'!$Q$8:$Q$1007,MATCH($B171,'Modified Iteration Data'!$AF$8:$AF$1007,0),0)</f>
        <v>6068059882.5359583</v>
      </c>
      <c r="D171" s="3" cm="1">
        <f t="array" ref="D171">INDEX('Modified Iteration Data'!$R$8:$R$1007,MATCH($B171,'Modified Iteration Data'!$AG$8:$AG$1007,0),0)</f>
        <v>3738434082.1675301</v>
      </c>
      <c r="E171" s="3">
        <f t="shared" si="16"/>
        <v>7790575938.831604</v>
      </c>
      <c r="F171" s="3">
        <f t="shared" si="17"/>
        <v>5021264281.9531736</v>
      </c>
      <c r="G171" s="3">
        <f t="shared" si="14"/>
        <v>5021264281.9531736</v>
      </c>
      <c r="H171" s="3">
        <f t="shared" si="18"/>
        <v>0</v>
      </c>
      <c r="I171" s="3">
        <f t="shared" si="19"/>
        <v>0</v>
      </c>
      <c r="J171" s="5">
        <f t="shared" si="20"/>
        <v>164</v>
      </c>
    </row>
    <row r="172" spans="2:10" x14ac:dyDescent="0.25">
      <c r="B172" s="6">
        <f t="shared" si="15"/>
        <v>0.16500000000000001</v>
      </c>
      <c r="C172" s="3" cm="1">
        <f t="array" ref="C172">INDEX('Modified Iteration Data'!$Q$8:$Q$1007,MATCH($B172,'Modified Iteration Data'!$AF$8:$AF$1007,0),0)</f>
        <v>6073838849.8393288</v>
      </c>
      <c r="D172" s="3" cm="1">
        <f t="array" ref="D172">INDEX('Modified Iteration Data'!$R$8:$R$1007,MATCH($B172,'Modified Iteration Data'!$AG$8:$AG$1007,0),0)</f>
        <v>3740533290.5697193</v>
      </c>
      <c r="E172" s="3">
        <f t="shared" si="16"/>
        <v>7796354906.1349754</v>
      </c>
      <c r="F172" s="3">
        <f t="shared" si="17"/>
        <v>5023363490.3553629</v>
      </c>
      <c r="G172" s="3">
        <f t="shared" si="14"/>
        <v>5023363490.3553629</v>
      </c>
      <c r="H172" s="3">
        <f t="shared" si="18"/>
        <v>0</v>
      </c>
      <c r="I172" s="3">
        <f t="shared" si="19"/>
        <v>0</v>
      </c>
      <c r="J172" s="5">
        <f t="shared" si="20"/>
        <v>165</v>
      </c>
    </row>
    <row r="173" spans="2:10" x14ac:dyDescent="0.25">
      <c r="B173" s="6">
        <f t="shared" si="15"/>
        <v>0.16600000000000001</v>
      </c>
      <c r="C173" s="3" cm="1">
        <f t="array" ref="C173">INDEX('Modified Iteration Data'!$Q$8:$Q$1007,MATCH($B173,'Modified Iteration Data'!$AF$8:$AF$1007,0),0)</f>
        <v>6078971292.1617184</v>
      </c>
      <c r="D173" s="3" cm="1">
        <f t="array" ref="D173">INDEX('Modified Iteration Data'!$R$8:$R$1007,MATCH($B173,'Modified Iteration Data'!$AG$8:$AG$1007,0),0)</f>
        <v>3743840526.1285372</v>
      </c>
      <c r="E173" s="3">
        <f t="shared" si="16"/>
        <v>7801487348.457365</v>
      </c>
      <c r="F173" s="3">
        <f t="shared" si="17"/>
        <v>5026670725.9141808</v>
      </c>
      <c r="G173" s="3">
        <f t="shared" si="14"/>
        <v>5026670725.9141808</v>
      </c>
      <c r="H173" s="3">
        <f t="shared" si="18"/>
        <v>0</v>
      </c>
      <c r="I173" s="3">
        <f t="shared" si="19"/>
        <v>0</v>
      </c>
      <c r="J173" s="5">
        <f t="shared" si="20"/>
        <v>166</v>
      </c>
    </row>
    <row r="174" spans="2:10" x14ac:dyDescent="0.25">
      <c r="B174" s="6">
        <f t="shared" si="15"/>
        <v>0.16700000000000001</v>
      </c>
      <c r="C174" s="3" cm="1">
        <f t="array" ref="C174">INDEX('Modified Iteration Data'!$Q$8:$Q$1007,MATCH($B174,'Modified Iteration Data'!$AF$8:$AF$1007,0),0)</f>
        <v>6080024327.7783394</v>
      </c>
      <c r="D174" s="3" cm="1">
        <f t="array" ref="D174">INDEX('Modified Iteration Data'!$R$8:$R$1007,MATCH($B174,'Modified Iteration Data'!$AG$8:$AG$1007,0),0)</f>
        <v>3745020201.7574711</v>
      </c>
      <c r="E174" s="3">
        <f t="shared" si="16"/>
        <v>7802540384.0739861</v>
      </c>
      <c r="F174" s="3">
        <f t="shared" si="17"/>
        <v>5027850401.5431147</v>
      </c>
      <c r="G174" s="3">
        <f t="shared" si="14"/>
        <v>5027850401.5431147</v>
      </c>
      <c r="H174" s="3">
        <f t="shared" si="18"/>
        <v>0</v>
      </c>
      <c r="I174" s="3">
        <f t="shared" si="19"/>
        <v>0</v>
      </c>
      <c r="J174" s="5">
        <f t="shared" si="20"/>
        <v>167</v>
      </c>
    </row>
    <row r="175" spans="2:10" x14ac:dyDescent="0.25">
      <c r="B175" s="6">
        <f t="shared" si="15"/>
        <v>0.16800000000000001</v>
      </c>
      <c r="C175" s="3" cm="1">
        <f t="array" ref="C175">INDEX('Modified Iteration Data'!$Q$8:$Q$1007,MATCH($B175,'Modified Iteration Data'!$AF$8:$AF$1007,0),0)</f>
        <v>6081274376.3778028</v>
      </c>
      <c r="D175" s="3" cm="1">
        <f t="array" ref="D175">INDEX('Modified Iteration Data'!$R$8:$R$1007,MATCH($B175,'Modified Iteration Data'!$AG$8:$AG$1007,0),0)</f>
        <v>3745864780.3341084</v>
      </c>
      <c r="E175" s="3">
        <f t="shared" si="16"/>
        <v>7803790432.6734486</v>
      </c>
      <c r="F175" s="3">
        <f t="shared" si="17"/>
        <v>5028694980.1197519</v>
      </c>
      <c r="G175" s="3">
        <f t="shared" si="14"/>
        <v>5028694980.1197519</v>
      </c>
      <c r="H175" s="3">
        <f t="shared" si="18"/>
        <v>0</v>
      </c>
      <c r="I175" s="3">
        <f t="shared" si="19"/>
        <v>0</v>
      </c>
      <c r="J175" s="5">
        <f t="shared" si="20"/>
        <v>168</v>
      </c>
    </row>
    <row r="176" spans="2:10" x14ac:dyDescent="0.25">
      <c r="B176" s="6">
        <f t="shared" si="15"/>
        <v>0.16900000000000001</v>
      </c>
      <c r="C176" s="3" cm="1">
        <f t="array" ref="C176">INDEX('Modified Iteration Data'!$Q$8:$Q$1007,MATCH($B176,'Modified Iteration Data'!$AF$8:$AF$1007,0),0)</f>
        <v>6086126515.5903435</v>
      </c>
      <c r="D176" s="3" cm="1">
        <f t="array" ref="D176">INDEX('Modified Iteration Data'!$R$8:$R$1007,MATCH($B176,'Modified Iteration Data'!$AG$8:$AG$1007,0),0)</f>
        <v>3746628996.3877211</v>
      </c>
      <c r="E176" s="3">
        <f t="shared" si="16"/>
        <v>7808642571.8859901</v>
      </c>
      <c r="F176" s="3">
        <f t="shared" si="17"/>
        <v>5029459196.1733646</v>
      </c>
      <c r="G176" s="3">
        <f t="shared" si="14"/>
        <v>5029459196.1733646</v>
      </c>
      <c r="H176" s="3">
        <f t="shared" si="18"/>
        <v>0</v>
      </c>
      <c r="I176" s="3">
        <f t="shared" si="19"/>
        <v>0</v>
      </c>
      <c r="J176" s="5">
        <f t="shared" si="20"/>
        <v>169</v>
      </c>
    </row>
    <row r="177" spans="2:10" x14ac:dyDescent="0.25">
      <c r="B177" s="6">
        <f t="shared" si="15"/>
        <v>0.17</v>
      </c>
      <c r="C177" s="3" cm="1">
        <f t="array" ref="C177">INDEX('Modified Iteration Data'!$Q$8:$Q$1007,MATCH($B177,'Modified Iteration Data'!$AF$8:$AF$1007,0),0)</f>
        <v>6096316298.6043129</v>
      </c>
      <c r="D177" s="3" cm="1">
        <f t="array" ref="D177">INDEX('Modified Iteration Data'!$R$8:$R$1007,MATCH($B177,'Modified Iteration Data'!$AG$8:$AG$1007,0),0)</f>
        <v>3753093792.8963871</v>
      </c>
      <c r="E177" s="3">
        <f t="shared" si="16"/>
        <v>7818832354.8999596</v>
      </c>
      <c r="F177" s="3">
        <f t="shared" si="17"/>
        <v>5035923992.6820307</v>
      </c>
      <c r="G177" s="3">
        <f t="shared" si="14"/>
        <v>5035923992.6820307</v>
      </c>
      <c r="H177" s="3">
        <f t="shared" si="18"/>
        <v>0</v>
      </c>
      <c r="I177" s="3">
        <f t="shared" si="19"/>
        <v>0</v>
      </c>
      <c r="J177" s="5">
        <f t="shared" si="20"/>
        <v>170</v>
      </c>
    </row>
    <row r="178" spans="2:10" x14ac:dyDescent="0.25">
      <c r="B178" s="6">
        <f t="shared" si="15"/>
        <v>0.17100000000000001</v>
      </c>
      <c r="C178" s="3" cm="1">
        <f t="array" ref="C178">INDEX('Modified Iteration Data'!$Q$8:$Q$1007,MATCH($B178,'Modified Iteration Data'!$AF$8:$AF$1007,0),0)</f>
        <v>6109684575.6019363</v>
      </c>
      <c r="D178" s="3" cm="1">
        <f t="array" ref="D178">INDEX('Modified Iteration Data'!$R$8:$R$1007,MATCH($B178,'Modified Iteration Data'!$AG$8:$AG$1007,0),0)</f>
        <v>3753694332.0220003</v>
      </c>
      <c r="E178" s="3">
        <f t="shared" si="16"/>
        <v>7832200631.897583</v>
      </c>
      <c r="F178" s="3">
        <f t="shared" si="17"/>
        <v>5036524531.8076439</v>
      </c>
      <c r="G178" s="3">
        <f t="shared" si="14"/>
        <v>5036524531.8076439</v>
      </c>
      <c r="H178" s="3">
        <f t="shared" si="18"/>
        <v>0</v>
      </c>
      <c r="I178" s="3">
        <f t="shared" si="19"/>
        <v>0</v>
      </c>
      <c r="J178" s="5">
        <f t="shared" si="20"/>
        <v>171</v>
      </c>
    </row>
    <row r="179" spans="2:10" x14ac:dyDescent="0.25">
      <c r="B179" s="6">
        <f t="shared" si="15"/>
        <v>0.17199999999999999</v>
      </c>
      <c r="C179" s="3" cm="1">
        <f t="array" ref="C179">INDEX('Modified Iteration Data'!$Q$8:$Q$1007,MATCH($B179,'Modified Iteration Data'!$AF$8:$AF$1007,0),0)</f>
        <v>6115239321.024745</v>
      </c>
      <c r="D179" s="3" cm="1">
        <f t="array" ref="D179">INDEX('Modified Iteration Data'!$R$8:$R$1007,MATCH($B179,'Modified Iteration Data'!$AG$8:$AG$1007,0),0)</f>
        <v>3753695850.6209497</v>
      </c>
      <c r="E179" s="3">
        <f t="shared" si="16"/>
        <v>7837755377.3203907</v>
      </c>
      <c r="F179" s="3">
        <f t="shared" si="17"/>
        <v>5036526050.4065933</v>
      </c>
      <c r="G179" s="3">
        <f t="shared" si="14"/>
        <v>5036526050.4065933</v>
      </c>
      <c r="H179" s="3">
        <f t="shared" si="18"/>
        <v>0</v>
      </c>
      <c r="I179" s="3">
        <f t="shared" si="19"/>
        <v>0</v>
      </c>
      <c r="J179" s="5">
        <f t="shared" si="20"/>
        <v>172</v>
      </c>
    </row>
    <row r="180" spans="2:10" x14ac:dyDescent="0.25">
      <c r="B180" s="6">
        <f t="shared" si="15"/>
        <v>0.17299999999999999</v>
      </c>
      <c r="C180" s="3" cm="1">
        <f t="array" ref="C180">INDEX('Modified Iteration Data'!$Q$8:$Q$1007,MATCH($B180,'Modified Iteration Data'!$AF$8:$AF$1007,0),0)</f>
        <v>6128721897.4995041</v>
      </c>
      <c r="D180" s="3" cm="1">
        <f t="array" ref="D180">INDEX('Modified Iteration Data'!$R$8:$R$1007,MATCH($B180,'Modified Iteration Data'!$AG$8:$AG$1007,0),0)</f>
        <v>3756560565.7906532</v>
      </c>
      <c r="E180" s="3">
        <f t="shared" si="16"/>
        <v>7851237953.7951508</v>
      </c>
      <c r="F180" s="3">
        <f t="shared" si="17"/>
        <v>5039390765.5762968</v>
      </c>
      <c r="G180" s="3">
        <f t="shared" si="14"/>
        <v>5039390765.5762968</v>
      </c>
      <c r="H180" s="3">
        <f t="shared" si="18"/>
        <v>0</v>
      </c>
      <c r="I180" s="3">
        <f t="shared" si="19"/>
        <v>0</v>
      </c>
      <c r="J180" s="5">
        <f t="shared" si="20"/>
        <v>173</v>
      </c>
    </row>
    <row r="181" spans="2:10" x14ac:dyDescent="0.25">
      <c r="B181" s="6">
        <f t="shared" si="15"/>
        <v>0.17399999999999999</v>
      </c>
      <c r="C181" s="3" cm="1">
        <f t="array" ref="C181">INDEX('Modified Iteration Data'!$Q$8:$Q$1007,MATCH($B181,'Modified Iteration Data'!$AF$8:$AF$1007,0),0)</f>
        <v>6130657360.1635571</v>
      </c>
      <c r="D181" s="3" cm="1">
        <f t="array" ref="D181">INDEX('Modified Iteration Data'!$R$8:$R$1007,MATCH($B181,'Modified Iteration Data'!$AG$8:$AG$1007,0),0)</f>
        <v>3762835966.5837412</v>
      </c>
      <c r="E181" s="3">
        <f t="shared" si="16"/>
        <v>7853173416.4592037</v>
      </c>
      <c r="F181" s="3">
        <f t="shared" si="17"/>
        <v>5045666166.3693848</v>
      </c>
      <c r="G181" s="3">
        <f t="shared" si="14"/>
        <v>5045666166.3693848</v>
      </c>
      <c r="H181" s="3">
        <f t="shared" si="18"/>
        <v>0</v>
      </c>
      <c r="I181" s="3">
        <f t="shared" si="19"/>
        <v>0</v>
      </c>
      <c r="J181" s="5">
        <f t="shared" si="20"/>
        <v>174</v>
      </c>
    </row>
    <row r="182" spans="2:10" x14ac:dyDescent="0.25">
      <c r="B182" s="6">
        <f t="shared" si="15"/>
        <v>0.17499999999999999</v>
      </c>
      <c r="C182" s="3" cm="1">
        <f t="array" ref="C182">INDEX('Modified Iteration Data'!$Q$8:$Q$1007,MATCH($B182,'Modified Iteration Data'!$AF$8:$AF$1007,0),0)</f>
        <v>6133474101.8817549</v>
      </c>
      <c r="D182" s="3" cm="1">
        <f t="array" ref="D182">INDEX('Modified Iteration Data'!$R$8:$R$1007,MATCH($B182,'Modified Iteration Data'!$AG$8:$AG$1007,0),0)</f>
        <v>3764695027.635004</v>
      </c>
      <c r="E182" s="3">
        <f t="shared" si="16"/>
        <v>7855990158.1774006</v>
      </c>
      <c r="F182" s="3">
        <f t="shared" si="17"/>
        <v>5047525227.4206476</v>
      </c>
      <c r="G182" s="3">
        <f t="shared" si="14"/>
        <v>5047525227.4206476</v>
      </c>
      <c r="H182" s="3">
        <f t="shared" si="18"/>
        <v>0</v>
      </c>
      <c r="I182" s="3">
        <f t="shared" si="19"/>
        <v>0</v>
      </c>
      <c r="J182" s="5">
        <f t="shared" si="20"/>
        <v>175</v>
      </c>
    </row>
    <row r="183" spans="2:10" x14ac:dyDescent="0.25">
      <c r="B183" s="6">
        <f t="shared" si="15"/>
        <v>0.17599999999999999</v>
      </c>
      <c r="C183" s="3" cm="1">
        <f t="array" ref="C183">INDEX('Modified Iteration Data'!$Q$8:$Q$1007,MATCH($B183,'Modified Iteration Data'!$AF$8:$AF$1007,0),0)</f>
        <v>6135113123.3228817</v>
      </c>
      <c r="D183" s="3" cm="1">
        <f t="array" ref="D183">INDEX('Modified Iteration Data'!$R$8:$R$1007,MATCH($B183,'Modified Iteration Data'!$AG$8:$AG$1007,0),0)</f>
        <v>3765743854.2925711</v>
      </c>
      <c r="E183" s="3">
        <f t="shared" si="16"/>
        <v>7857629179.6185284</v>
      </c>
      <c r="F183" s="3">
        <f t="shared" si="17"/>
        <v>5048574054.0782146</v>
      </c>
      <c r="G183" s="3">
        <f t="shared" si="14"/>
        <v>5048574054.0782146</v>
      </c>
      <c r="H183" s="3">
        <f t="shared" si="18"/>
        <v>0</v>
      </c>
      <c r="I183" s="3">
        <f t="shared" si="19"/>
        <v>0</v>
      </c>
      <c r="J183" s="5">
        <f t="shared" si="20"/>
        <v>176</v>
      </c>
    </row>
    <row r="184" spans="2:10" x14ac:dyDescent="0.25">
      <c r="B184" s="6">
        <f t="shared" si="15"/>
        <v>0.17699999999999999</v>
      </c>
      <c r="C184" s="3" cm="1">
        <f t="array" ref="C184">INDEX('Modified Iteration Data'!$Q$8:$Q$1007,MATCH($B184,'Modified Iteration Data'!$AF$8:$AF$1007,0),0)</f>
        <v>6136942924.3455725</v>
      </c>
      <c r="D184" s="3" cm="1">
        <f t="array" ref="D184">INDEX('Modified Iteration Data'!$R$8:$R$1007,MATCH($B184,'Modified Iteration Data'!$AG$8:$AG$1007,0),0)</f>
        <v>3766371378.2119055</v>
      </c>
      <c r="E184" s="3">
        <f t="shared" si="16"/>
        <v>7859458980.6412182</v>
      </c>
      <c r="F184" s="3">
        <f t="shared" si="17"/>
        <v>5049201577.9975491</v>
      </c>
      <c r="G184" s="3">
        <f t="shared" si="14"/>
        <v>5049201577.9975491</v>
      </c>
      <c r="H184" s="3">
        <f t="shared" si="18"/>
        <v>0</v>
      </c>
      <c r="I184" s="3">
        <f t="shared" si="19"/>
        <v>0</v>
      </c>
      <c r="J184" s="5">
        <f t="shared" si="20"/>
        <v>177</v>
      </c>
    </row>
    <row r="185" spans="2:10" x14ac:dyDescent="0.25">
      <c r="B185" s="6">
        <f t="shared" si="15"/>
        <v>0.17799999999999999</v>
      </c>
      <c r="C185" s="3" cm="1">
        <f t="array" ref="C185">INDEX('Modified Iteration Data'!$Q$8:$Q$1007,MATCH($B185,'Modified Iteration Data'!$AF$8:$AF$1007,0),0)</f>
        <v>6139162360.4456892</v>
      </c>
      <c r="D185" s="3" cm="1">
        <f t="array" ref="D185">INDEX('Modified Iteration Data'!$R$8:$R$1007,MATCH($B185,'Modified Iteration Data'!$AG$8:$AG$1007,0),0)</f>
        <v>3773389987.0511827</v>
      </c>
      <c r="E185" s="3">
        <f t="shared" si="16"/>
        <v>7861678416.7413349</v>
      </c>
      <c r="F185" s="3">
        <f t="shared" si="17"/>
        <v>5056220186.8368263</v>
      </c>
      <c r="G185" s="3">
        <f t="shared" si="14"/>
        <v>5056220186.8368263</v>
      </c>
      <c r="H185" s="3">
        <f t="shared" si="18"/>
        <v>0</v>
      </c>
      <c r="I185" s="3">
        <f t="shared" si="19"/>
        <v>0</v>
      </c>
      <c r="J185" s="5">
        <f t="shared" si="20"/>
        <v>178</v>
      </c>
    </row>
    <row r="186" spans="2:10" x14ac:dyDescent="0.25">
      <c r="B186" s="6">
        <f t="shared" si="15"/>
        <v>0.17899999999999999</v>
      </c>
      <c r="C186" s="3" cm="1">
        <f t="array" ref="C186">INDEX('Modified Iteration Data'!$Q$8:$Q$1007,MATCH($B186,'Modified Iteration Data'!$AF$8:$AF$1007,0),0)</f>
        <v>6162965854.9995966</v>
      </c>
      <c r="D186" s="3" cm="1">
        <f t="array" ref="D186">INDEX('Modified Iteration Data'!$R$8:$R$1007,MATCH($B186,'Modified Iteration Data'!$AG$8:$AG$1007,0),0)</f>
        <v>3778602042.088273</v>
      </c>
      <c r="E186" s="3">
        <f t="shared" si="16"/>
        <v>7885481911.2952423</v>
      </c>
      <c r="F186" s="3">
        <f t="shared" si="17"/>
        <v>5061432241.8739166</v>
      </c>
      <c r="G186" s="3">
        <f t="shared" si="14"/>
        <v>5061432241.8739166</v>
      </c>
      <c r="H186" s="3">
        <f t="shared" si="18"/>
        <v>0</v>
      </c>
      <c r="I186" s="3">
        <f t="shared" si="19"/>
        <v>0</v>
      </c>
      <c r="J186" s="5">
        <f t="shared" si="20"/>
        <v>179</v>
      </c>
    </row>
    <row r="187" spans="2:10" x14ac:dyDescent="0.25">
      <c r="B187" s="6">
        <f t="shared" si="15"/>
        <v>0.18</v>
      </c>
      <c r="C187" s="3" cm="1">
        <f t="array" ref="C187">INDEX('Modified Iteration Data'!$Q$8:$Q$1007,MATCH($B187,'Modified Iteration Data'!$AF$8:$AF$1007,0),0)</f>
        <v>6164388504.2868214</v>
      </c>
      <c r="D187" s="3" cm="1">
        <f t="array" ref="D187">INDEX('Modified Iteration Data'!$R$8:$R$1007,MATCH($B187,'Modified Iteration Data'!$AG$8:$AG$1007,0),0)</f>
        <v>3779327490.4609756</v>
      </c>
      <c r="E187" s="3">
        <f t="shared" si="16"/>
        <v>7886904560.582468</v>
      </c>
      <c r="F187" s="3">
        <f t="shared" si="17"/>
        <v>5062157690.2466192</v>
      </c>
      <c r="G187" s="3">
        <f t="shared" si="14"/>
        <v>5062157690.2466192</v>
      </c>
      <c r="H187" s="3">
        <f t="shared" si="18"/>
        <v>0</v>
      </c>
      <c r="I187" s="3">
        <f t="shared" si="19"/>
        <v>0</v>
      </c>
      <c r="J187" s="5">
        <f t="shared" si="20"/>
        <v>180</v>
      </c>
    </row>
    <row r="188" spans="2:10" x14ac:dyDescent="0.25">
      <c r="B188" s="6">
        <f t="shared" si="15"/>
        <v>0.18099999999999999</v>
      </c>
      <c r="C188" s="3" cm="1">
        <f t="array" ref="C188">INDEX('Modified Iteration Data'!$Q$8:$Q$1007,MATCH($B188,'Modified Iteration Data'!$AF$8:$AF$1007,0),0)</f>
        <v>6168244298.0344124</v>
      </c>
      <c r="D188" s="3" cm="1">
        <f t="array" ref="D188">INDEX('Modified Iteration Data'!$R$8:$R$1007,MATCH($B188,'Modified Iteration Data'!$AG$8:$AG$1007,0),0)</f>
        <v>3781695706.0751629</v>
      </c>
      <c r="E188" s="3">
        <f t="shared" si="16"/>
        <v>7890760354.3300591</v>
      </c>
      <c r="F188" s="3">
        <f t="shared" si="17"/>
        <v>5064525905.8608065</v>
      </c>
      <c r="G188" s="3">
        <f t="shared" si="14"/>
        <v>5064525905.8608065</v>
      </c>
      <c r="H188" s="3">
        <f t="shared" si="18"/>
        <v>0</v>
      </c>
      <c r="I188" s="3">
        <f t="shared" si="19"/>
        <v>0</v>
      </c>
      <c r="J188" s="5">
        <f t="shared" si="20"/>
        <v>181</v>
      </c>
    </row>
    <row r="189" spans="2:10" x14ac:dyDescent="0.25">
      <c r="B189" s="6">
        <f t="shared" si="15"/>
        <v>0.182</v>
      </c>
      <c r="C189" s="3" cm="1">
        <f t="array" ref="C189">INDEX('Modified Iteration Data'!$Q$8:$Q$1007,MATCH($B189,'Modified Iteration Data'!$AF$8:$AF$1007,0),0)</f>
        <v>6170255676.7468624</v>
      </c>
      <c r="D189" s="3" cm="1">
        <f t="array" ref="D189">INDEX('Modified Iteration Data'!$R$8:$R$1007,MATCH($B189,'Modified Iteration Data'!$AG$8:$AG$1007,0),0)</f>
        <v>3783809966.8266792</v>
      </c>
      <c r="E189" s="3">
        <f t="shared" si="16"/>
        <v>7892771733.0425091</v>
      </c>
      <c r="F189" s="3">
        <f t="shared" si="17"/>
        <v>5066640166.6123228</v>
      </c>
      <c r="G189" s="3">
        <f t="shared" si="14"/>
        <v>5066640166.6123228</v>
      </c>
      <c r="H189" s="3">
        <f t="shared" si="18"/>
        <v>0</v>
      </c>
      <c r="I189" s="3">
        <f t="shared" si="19"/>
        <v>0</v>
      </c>
      <c r="J189" s="5">
        <f t="shared" si="20"/>
        <v>182</v>
      </c>
    </row>
    <row r="190" spans="2:10" x14ac:dyDescent="0.25">
      <c r="B190" s="6">
        <f t="shared" si="15"/>
        <v>0.183</v>
      </c>
      <c r="C190" s="3" cm="1">
        <f t="array" ref="C190">INDEX('Modified Iteration Data'!$Q$8:$Q$1007,MATCH($B190,'Modified Iteration Data'!$AF$8:$AF$1007,0),0)</f>
        <v>6171824329.2076597</v>
      </c>
      <c r="D190" s="3" cm="1">
        <f t="array" ref="D190">INDEX('Modified Iteration Data'!$R$8:$R$1007,MATCH($B190,'Modified Iteration Data'!$AG$8:$AG$1007,0),0)</f>
        <v>3784224368.5008163</v>
      </c>
      <c r="E190" s="3">
        <f t="shared" si="16"/>
        <v>7894340385.5033054</v>
      </c>
      <c r="F190" s="3">
        <f t="shared" si="17"/>
        <v>5067054568.2864599</v>
      </c>
      <c r="G190" s="3">
        <f t="shared" si="14"/>
        <v>5067054568.2864599</v>
      </c>
      <c r="H190" s="3">
        <f t="shared" si="18"/>
        <v>0</v>
      </c>
      <c r="I190" s="3">
        <f t="shared" si="19"/>
        <v>0</v>
      </c>
      <c r="J190" s="5">
        <f t="shared" si="20"/>
        <v>183</v>
      </c>
    </row>
    <row r="191" spans="2:10" x14ac:dyDescent="0.25">
      <c r="B191" s="6">
        <f t="shared" si="15"/>
        <v>0.184</v>
      </c>
      <c r="C191" s="3" cm="1">
        <f t="array" ref="C191">INDEX('Modified Iteration Data'!$Q$8:$Q$1007,MATCH($B191,'Modified Iteration Data'!$AF$8:$AF$1007,0),0)</f>
        <v>6172247528.5109501</v>
      </c>
      <c r="D191" s="3" cm="1">
        <f t="array" ref="D191">INDEX('Modified Iteration Data'!$R$8:$R$1007,MATCH($B191,'Modified Iteration Data'!$AG$8:$AG$1007,0),0)</f>
        <v>3784711809.5916824</v>
      </c>
      <c r="E191" s="3">
        <f t="shared" si="16"/>
        <v>7894763584.8065968</v>
      </c>
      <c r="F191" s="3">
        <f t="shared" si="17"/>
        <v>5067542009.377326</v>
      </c>
      <c r="G191" s="3">
        <f t="shared" si="14"/>
        <v>5067542009.377326</v>
      </c>
      <c r="H191" s="3">
        <f t="shared" si="18"/>
        <v>0</v>
      </c>
      <c r="I191" s="3">
        <f t="shared" si="19"/>
        <v>0</v>
      </c>
      <c r="J191" s="5">
        <f t="shared" si="20"/>
        <v>184</v>
      </c>
    </row>
    <row r="192" spans="2:10" x14ac:dyDescent="0.25">
      <c r="B192" s="6">
        <f t="shared" si="15"/>
        <v>0.185</v>
      </c>
      <c r="C192" s="3" cm="1">
        <f t="array" ref="C192">INDEX('Modified Iteration Data'!$Q$8:$Q$1007,MATCH($B192,'Modified Iteration Data'!$AF$8:$AF$1007,0),0)</f>
        <v>6177275150.1299753</v>
      </c>
      <c r="D192" s="3" cm="1">
        <f t="array" ref="D192">INDEX('Modified Iteration Data'!$R$8:$R$1007,MATCH($B192,'Modified Iteration Data'!$AG$8:$AG$1007,0),0)</f>
        <v>3787516651.3821726</v>
      </c>
      <c r="E192" s="3">
        <f t="shared" si="16"/>
        <v>7899791206.425621</v>
      </c>
      <c r="F192" s="3">
        <f t="shared" si="17"/>
        <v>5070346851.1678162</v>
      </c>
      <c r="G192" s="3">
        <f t="shared" si="14"/>
        <v>5070346851.1678162</v>
      </c>
      <c r="H192" s="3">
        <f t="shared" si="18"/>
        <v>0</v>
      </c>
      <c r="I192" s="3">
        <f t="shared" si="19"/>
        <v>0</v>
      </c>
      <c r="J192" s="5">
        <f t="shared" si="20"/>
        <v>185</v>
      </c>
    </row>
    <row r="193" spans="2:10" x14ac:dyDescent="0.25">
      <c r="B193" s="6">
        <f t="shared" si="15"/>
        <v>0.186</v>
      </c>
      <c r="C193" s="3" cm="1">
        <f t="array" ref="C193">INDEX('Modified Iteration Data'!$Q$8:$Q$1007,MATCH($B193,'Modified Iteration Data'!$AF$8:$AF$1007,0),0)</f>
        <v>6178475725.334446</v>
      </c>
      <c r="D193" s="3" cm="1">
        <f t="array" ref="D193">INDEX('Modified Iteration Data'!$R$8:$R$1007,MATCH($B193,'Modified Iteration Data'!$AG$8:$AG$1007,0),0)</f>
        <v>3788850160.4905252</v>
      </c>
      <c r="E193" s="3">
        <f t="shared" si="16"/>
        <v>7900991781.6300926</v>
      </c>
      <c r="F193" s="3">
        <f t="shared" si="17"/>
        <v>5071680360.2761688</v>
      </c>
      <c r="G193" s="3">
        <f t="shared" si="14"/>
        <v>5071680360.2761688</v>
      </c>
      <c r="H193" s="3">
        <f t="shared" si="18"/>
        <v>0</v>
      </c>
      <c r="I193" s="3">
        <f t="shared" si="19"/>
        <v>0</v>
      </c>
      <c r="J193" s="5">
        <f t="shared" si="20"/>
        <v>186</v>
      </c>
    </row>
    <row r="194" spans="2:10" x14ac:dyDescent="0.25">
      <c r="B194" s="6">
        <f t="shared" si="15"/>
        <v>0.187</v>
      </c>
      <c r="C194" s="3" cm="1">
        <f t="array" ref="C194">INDEX('Modified Iteration Data'!$Q$8:$Q$1007,MATCH($B194,'Modified Iteration Data'!$AF$8:$AF$1007,0),0)</f>
        <v>6190484398.1065779</v>
      </c>
      <c r="D194" s="3" cm="1">
        <f t="array" ref="D194">INDEX('Modified Iteration Data'!$R$8:$R$1007,MATCH($B194,'Modified Iteration Data'!$AG$8:$AG$1007,0),0)</f>
        <v>3789985025.2469673</v>
      </c>
      <c r="E194" s="3">
        <f t="shared" si="16"/>
        <v>7913000454.4022236</v>
      </c>
      <c r="F194" s="3">
        <f t="shared" si="17"/>
        <v>5072815225.0326109</v>
      </c>
      <c r="G194" s="3">
        <f t="shared" si="14"/>
        <v>5072815225.0326109</v>
      </c>
      <c r="H194" s="3">
        <f t="shared" si="18"/>
        <v>0</v>
      </c>
      <c r="I194" s="3">
        <f t="shared" si="19"/>
        <v>0</v>
      </c>
      <c r="J194" s="5">
        <f t="shared" si="20"/>
        <v>187</v>
      </c>
    </row>
    <row r="195" spans="2:10" x14ac:dyDescent="0.25">
      <c r="B195" s="6">
        <f t="shared" si="15"/>
        <v>0.188</v>
      </c>
      <c r="C195" s="3" cm="1">
        <f t="array" ref="C195">INDEX('Modified Iteration Data'!$Q$8:$Q$1007,MATCH($B195,'Modified Iteration Data'!$AF$8:$AF$1007,0),0)</f>
        <v>6193580112.1570196</v>
      </c>
      <c r="D195" s="3" cm="1">
        <f t="array" ref="D195">INDEX('Modified Iteration Data'!$R$8:$R$1007,MATCH($B195,'Modified Iteration Data'!$AG$8:$AG$1007,0),0)</f>
        <v>3790752155.4176712</v>
      </c>
      <c r="E195" s="3">
        <f t="shared" si="16"/>
        <v>7916096168.4526653</v>
      </c>
      <c r="F195" s="3">
        <f t="shared" si="17"/>
        <v>5073582355.2033148</v>
      </c>
      <c r="G195" s="3">
        <f t="shared" si="14"/>
        <v>5073582355.2033148</v>
      </c>
      <c r="H195" s="3">
        <f t="shared" si="18"/>
        <v>0</v>
      </c>
      <c r="I195" s="3">
        <f t="shared" si="19"/>
        <v>0</v>
      </c>
      <c r="J195" s="5">
        <f t="shared" si="20"/>
        <v>188</v>
      </c>
    </row>
    <row r="196" spans="2:10" x14ac:dyDescent="0.25">
      <c r="B196" s="6">
        <f t="shared" si="15"/>
        <v>0.189</v>
      </c>
      <c r="C196" s="3" cm="1">
        <f t="array" ref="C196">INDEX('Modified Iteration Data'!$Q$8:$Q$1007,MATCH($B196,'Modified Iteration Data'!$AF$8:$AF$1007,0),0)</f>
        <v>6195395733.1206055</v>
      </c>
      <c r="D196" s="3" cm="1">
        <f t="array" ref="D196">INDEX('Modified Iteration Data'!$R$8:$R$1007,MATCH($B196,'Modified Iteration Data'!$AG$8:$AG$1007,0),0)</f>
        <v>3792580441.1731796</v>
      </c>
      <c r="E196" s="3">
        <f t="shared" si="16"/>
        <v>7917911789.4162521</v>
      </c>
      <c r="F196" s="3">
        <f t="shared" si="17"/>
        <v>5075410640.9588232</v>
      </c>
      <c r="G196" s="3">
        <f t="shared" si="14"/>
        <v>5075410640.9588232</v>
      </c>
      <c r="H196" s="3">
        <f t="shared" si="18"/>
        <v>0</v>
      </c>
      <c r="I196" s="3">
        <f t="shared" si="19"/>
        <v>0</v>
      </c>
      <c r="J196" s="5">
        <f t="shared" si="20"/>
        <v>189</v>
      </c>
    </row>
    <row r="197" spans="2:10" x14ac:dyDescent="0.25">
      <c r="B197" s="6">
        <f t="shared" si="15"/>
        <v>0.19</v>
      </c>
      <c r="C197" s="3" cm="1">
        <f t="array" ref="C197">INDEX('Modified Iteration Data'!$Q$8:$Q$1007,MATCH($B197,'Modified Iteration Data'!$AF$8:$AF$1007,0),0)</f>
        <v>6199678602.169611</v>
      </c>
      <c r="D197" s="3" cm="1">
        <f t="array" ref="D197">INDEX('Modified Iteration Data'!$R$8:$R$1007,MATCH($B197,'Modified Iteration Data'!$AG$8:$AG$1007,0),0)</f>
        <v>3792913535.9417706</v>
      </c>
      <c r="E197" s="3">
        <f t="shared" si="16"/>
        <v>7922194658.4652576</v>
      </c>
      <c r="F197" s="3">
        <f t="shared" si="17"/>
        <v>5075743735.7274141</v>
      </c>
      <c r="G197" s="3">
        <f t="shared" si="14"/>
        <v>5075743735.7274141</v>
      </c>
      <c r="H197" s="3">
        <f t="shared" si="18"/>
        <v>0</v>
      </c>
      <c r="I197" s="3">
        <f t="shared" si="19"/>
        <v>0</v>
      </c>
      <c r="J197" s="5">
        <f t="shared" si="20"/>
        <v>190</v>
      </c>
    </row>
    <row r="198" spans="2:10" x14ac:dyDescent="0.25">
      <c r="B198" s="6">
        <f t="shared" si="15"/>
        <v>0.191</v>
      </c>
      <c r="C198" s="3" cm="1">
        <f t="array" ref="C198">INDEX('Modified Iteration Data'!$Q$8:$Q$1007,MATCH($B198,'Modified Iteration Data'!$AF$8:$AF$1007,0),0)</f>
        <v>6203419051.9649324</v>
      </c>
      <c r="D198" s="3" cm="1">
        <f t="array" ref="D198">INDEX('Modified Iteration Data'!$R$8:$R$1007,MATCH($B198,'Modified Iteration Data'!$AG$8:$AG$1007,0),0)</f>
        <v>3794409038.4214315</v>
      </c>
      <c r="E198" s="3">
        <f t="shared" si="16"/>
        <v>7925935108.2605782</v>
      </c>
      <c r="F198" s="3">
        <f t="shared" si="17"/>
        <v>5077239238.2070751</v>
      </c>
      <c r="G198" s="3">
        <f t="shared" si="14"/>
        <v>5077239238.2070751</v>
      </c>
      <c r="H198" s="3">
        <f t="shared" si="18"/>
        <v>0</v>
      </c>
      <c r="I198" s="3">
        <f t="shared" si="19"/>
        <v>0</v>
      </c>
      <c r="J198" s="5">
        <f t="shared" si="20"/>
        <v>191</v>
      </c>
    </row>
    <row r="199" spans="2:10" x14ac:dyDescent="0.25">
      <c r="B199" s="6">
        <f t="shared" si="15"/>
        <v>0.192</v>
      </c>
      <c r="C199" s="3" cm="1">
        <f t="array" ref="C199">INDEX('Modified Iteration Data'!$Q$8:$Q$1007,MATCH($B199,'Modified Iteration Data'!$AF$8:$AF$1007,0),0)</f>
        <v>6203901102.5048342</v>
      </c>
      <c r="D199" s="3" cm="1">
        <f t="array" ref="D199">INDEX('Modified Iteration Data'!$R$8:$R$1007,MATCH($B199,'Modified Iteration Data'!$AG$8:$AG$1007,0),0)</f>
        <v>3796504002.8306904</v>
      </c>
      <c r="E199" s="3">
        <f t="shared" si="16"/>
        <v>7926417158.8004799</v>
      </c>
      <c r="F199" s="3">
        <f t="shared" si="17"/>
        <v>5079334202.616334</v>
      </c>
      <c r="G199" s="3">
        <f t="shared" si="14"/>
        <v>5079334202.616334</v>
      </c>
      <c r="H199" s="3">
        <f t="shared" si="18"/>
        <v>0</v>
      </c>
      <c r="I199" s="3">
        <f t="shared" si="19"/>
        <v>0</v>
      </c>
      <c r="J199" s="5">
        <f t="shared" si="20"/>
        <v>192</v>
      </c>
    </row>
    <row r="200" spans="2:10" x14ac:dyDescent="0.25">
      <c r="B200" s="6">
        <f t="shared" si="15"/>
        <v>0.193</v>
      </c>
      <c r="C200" s="3" cm="1">
        <f t="array" ref="C200">INDEX('Modified Iteration Data'!$Q$8:$Q$1007,MATCH($B200,'Modified Iteration Data'!$AF$8:$AF$1007,0),0)</f>
        <v>6216031029.3396492</v>
      </c>
      <c r="D200" s="3" cm="1">
        <f t="array" ref="D200">INDEX('Modified Iteration Data'!$R$8:$R$1007,MATCH($B200,'Modified Iteration Data'!$AG$8:$AG$1007,0),0)</f>
        <v>3797782835.5079899</v>
      </c>
      <c r="E200" s="3">
        <f t="shared" si="16"/>
        <v>7938547085.6352959</v>
      </c>
      <c r="F200" s="3">
        <f t="shared" si="17"/>
        <v>5080613035.2936335</v>
      </c>
      <c r="G200" s="3">
        <f t="shared" ref="G200:G263" si="21">MIN(E200:F200)</f>
        <v>5080613035.2936335</v>
      </c>
      <c r="H200" s="3">
        <f t="shared" si="18"/>
        <v>0</v>
      </c>
      <c r="I200" s="3">
        <f t="shared" si="19"/>
        <v>0</v>
      </c>
      <c r="J200" s="5">
        <f t="shared" si="20"/>
        <v>193</v>
      </c>
    </row>
    <row r="201" spans="2:10" x14ac:dyDescent="0.25">
      <c r="B201" s="6">
        <f t="shared" ref="B201:B264" si="22">J201/1000</f>
        <v>0.19400000000000001</v>
      </c>
      <c r="C201" s="3" cm="1">
        <f t="array" ref="C201">INDEX('Modified Iteration Data'!$Q$8:$Q$1007,MATCH($B201,'Modified Iteration Data'!$AF$8:$AF$1007,0),0)</f>
        <v>6219935278.2011623</v>
      </c>
      <c r="D201" s="3" cm="1">
        <f t="array" ref="D201">INDEX('Modified Iteration Data'!$R$8:$R$1007,MATCH($B201,'Modified Iteration Data'!$AG$8:$AG$1007,0),0)</f>
        <v>3797917709.4344778</v>
      </c>
      <c r="E201" s="3">
        <f t="shared" ref="E201:E264" si="23">C201+$E$5</f>
        <v>7942451334.496809</v>
      </c>
      <c r="F201" s="3">
        <f t="shared" ref="F201:F264" si="24">D201+$F$5</f>
        <v>5080747909.2201214</v>
      </c>
      <c r="G201" s="3">
        <f t="shared" si="21"/>
        <v>5080747909.2201214</v>
      </c>
      <c r="H201" s="3">
        <f t="shared" ref="H201:H264" si="25">IF(B201&gt;=$I$2,ABS(F201-E201),0)</f>
        <v>0</v>
      </c>
      <c r="I201" s="3">
        <f t="shared" ref="I201:I264" si="26">IF(B201&gt;=$I$2,(E201-F201),0)</f>
        <v>0</v>
      </c>
      <c r="J201" s="5">
        <f t="shared" si="20"/>
        <v>194</v>
      </c>
    </row>
    <row r="202" spans="2:10" x14ac:dyDescent="0.25">
      <c r="B202" s="6">
        <f t="shared" si="22"/>
        <v>0.19500000000000001</v>
      </c>
      <c r="C202" s="3" cm="1">
        <f t="array" ref="C202">INDEX('Modified Iteration Data'!$Q$8:$Q$1007,MATCH($B202,'Modified Iteration Data'!$AF$8:$AF$1007,0),0)</f>
        <v>6220333655.8544455</v>
      </c>
      <c r="D202" s="3" cm="1">
        <f t="array" ref="D202">INDEX('Modified Iteration Data'!$R$8:$R$1007,MATCH($B202,'Modified Iteration Data'!$AG$8:$AG$1007,0),0)</f>
        <v>3799734547.1428423</v>
      </c>
      <c r="E202" s="3">
        <f t="shared" si="23"/>
        <v>7942849712.1500912</v>
      </c>
      <c r="F202" s="3">
        <f t="shared" si="24"/>
        <v>5082564746.9284859</v>
      </c>
      <c r="G202" s="3">
        <f t="shared" si="21"/>
        <v>5082564746.9284859</v>
      </c>
      <c r="H202" s="3">
        <f t="shared" si="25"/>
        <v>0</v>
      </c>
      <c r="I202" s="3">
        <f t="shared" si="26"/>
        <v>0</v>
      </c>
      <c r="J202" s="5">
        <f t="shared" ref="J202:J265" si="27">J201+1</f>
        <v>195</v>
      </c>
    </row>
    <row r="203" spans="2:10" x14ac:dyDescent="0.25">
      <c r="B203" s="6">
        <f t="shared" si="22"/>
        <v>0.19600000000000001</v>
      </c>
      <c r="C203" s="3" cm="1">
        <f t="array" ref="C203">INDEX('Modified Iteration Data'!$Q$8:$Q$1007,MATCH($B203,'Modified Iteration Data'!$AF$8:$AF$1007,0),0)</f>
        <v>6220579639.7854185</v>
      </c>
      <c r="D203" s="3" cm="1">
        <f t="array" ref="D203">INDEX('Modified Iteration Data'!$R$8:$R$1007,MATCH($B203,'Modified Iteration Data'!$AG$8:$AG$1007,0),0)</f>
        <v>3800128514.6854897</v>
      </c>
      <c r="E203" s="3">
        <f t="shared" si="23"/>
        <v>7943095696.0810642</v>
      </c>
      <c r="F203" s="3">
        <f t="shared" si="24"/>
        <v>5082958714.4711332</v>
      </c>
      <c r="G203" s="3">
        <f t="shared" si="21"/>
        <v>5082958714.4711332</v>
      </c>
      <c r="H203" s="3">
        <f t="shared" si="25"/>
        <v>0</v>
      </c>
      <c r="I203" s="3">
        <f t="shared" si="26"/>
        <v>0</v>
      </c>
      <c r="J203" s="5">
        <f t="shared" si="27"/>
        <v>196</v>
      </c>
    </row>
    <row r="204" spans="2:10" x14ac:dyDescent="0.25">
      <c r="B204" s="6">
        <f t="shared" si="22"/>
        <v>0.19700000000000001</v>
      </c>
      <c r="C204" s="3" cm="1">
        <f t="array" ref="C204">INDEX('Modified Iteration Data'!$Q$8:$Q$1007,MATCH($B204,'Modified Iteration Data'!$AF$8:$AF$1007,0),0)</f>
        <v>6226680733.284193</v>
      </c>
      <c r="D204" s="3" cm="1">
        <f t="array" ref="D204">INDEX('Modified Iteration Data'!$R$8:$R$1007,MATCH($B204,'Modified Iteration Data'!$AG$8:$AG$1007,0),0)</f>
        <v>3803120761.6198683</v>
      </c>
      <c r="E204" s="3">
        <f t="shared" si="23"/>
        <v>7949196789.5798397</v>
      </c>
      <c r="F204" s="3">
        <f t="shared" si="24"/>
        <v>5085950961.4055119</v>
      </c>
      <c r="G204" s="3">
        <f t="shared" si="21"/>
        <v>5085950961.4055119</v>
      </c>
      <c r="H204" s="3">
        <f t="shared" si="25"/>
        <v>0</v>
      </c>
      <c r="I204" s="3">
        <f t="shared" si="26"/>
        <v>0</v>
      </c>
      <c r="J204" s="5">
        <f t="shared" si="27"/>
        <v>197</v>
      </c>
    </row>
    <row r="205" spans="2:10" x14ac:dyDescent="0.25">
      <c r="B205" s="6">
        <f t="shared" si="22"/>
        <v>0.19800000000000001</v>
      </c>
      <c r="C205" s="3" cm="1">
        <f t="array" ref="C205">INDEX('Modified Iteration Data'!$Q$8:$Q$1007,MATCH($B205,'Modified Iteration Data'!$AF$8:$AF$1007,0),0)</f>
        <v>6229851036.4176388</v>
      </c>
      <c r="D205" s="3" cm="1">
        <f t="array" ref="D205">INDEX('Modified Iteration Data'!$R$8:$R$1007,MATCH($B205,'Modified Iteration Data'!$AG$8:$AG$1007,0),0)</f>
        <v>3803210201.4687996</v>
      </c>
      <c r="E205" s="3">
        <f t="shared" si="23"/>
        <v>7952367092.7132854</v>
      </c>
      <c r="F205" s="3">
        <f t="shared" si="24"/>
        <v>5086040401.2544432</v>
      </c>
      <c r="G205" s="3">
        <f t="shared" si="21"/>
        <v>5086040401.2544432</v>
      </c>
      <c r="H205" s="3">
        <f t="shared" si="25"/>
        <v>0</v>
      </c>
      <c r="I205" s="3">
        <f t="shared" si="26"/>
        <v>0</v>
      </c>
      <c r="J205" s="5">
        <f t="shared" si="27"/>
        <v>198</v>
      </c>
    </row>
    <row r="206" spans="2:10" x14ac:dyDescent="0.25">
      <c r="B206" s="6">
        <f t="shared" si="22"/>
        <v>0.19900000000000001</v>
      </c>
      <c r="C206" s="3" cm="1">
        <f t="array" ref="C206">INDEX('Modified Iteration Data'!$Q$8:$Q$1007,MATCH($B206,'Modified Iteration Data'!$AF$8:$AF$1007,0),0)</f>
        <v>6231787648.5395756</v>
      </c>
      <c r="D206" s="3" cm="1">
        <f t="array" ref="D206">INDEX('Modified Iteration Data'!$R$8:$R$1007,MATCH($B206,'Modified Iteration Data'!$AG$8:$AG$1007,0),0)</f>
        <v>3805041611.6291485</v>
      </c>
      <c r="E206" s="3">
        <f t="shared" si="23"/>
        <v>7954303704.8352222</v>
      </c>
      <c r="F206" s="3">
        <f t="shared" si="24"/>
        <v>5087871811.4147921</v>
      </c>
      <c r="G206" s="3">
        <f t="shared" si="21"/>
        <v>5087871811.4147921</v>
      </c>
      <c r="H206" s="3">
        <f t="shared" si="25"/>
        <v>0</v>
      </c>
      <c r="I206" s="3">
        <f t="shared" si="26"/>
        <v>0</v>
      </c>
      <c r="J206" s="5">
        <f t="shared" si="27"/>
        <v>199</v>
      </c>
    </row>
    <row r="207" spans="2:10" x14ac:dyDescent="0.25">
      <c r="B207" s="6">
        <f t="shared" si="22"/>
        <v>0.2</v>
      </c>
      <c r="C207" s="3" cm="1">
        <f t="array" ref="C207">INDEX('Modified Iteration Data'!$Q$8:$Q$1007,MATCH($B207,'Modified Iteration Data'!$AF$8:$AF$1007,0),0)</f>
        <v>6244416632.6948996</v>
      </c>
      <c r="D207" s="3" cm="1">
        <f t="array" ref="D207">INDEX('Modified Iteration Data'!$R$8:$R$1007,MATCH($B207,'Modified Iteration Data'!$AG$8:$AG$1007,0),0)</f>
        <v>3805131000.3421192</v>
      </c>
      <c r="E207" s="3">
        <f t="shared" si="23"/>
        <v>7966932688.9905453</v>
      </c>
      <c r="F207" s="3">
        <f t="shared" si="24"/>
        <v>5087961200.1277628</v>
      </c>
      <c r="G207" s="3">
        <f t="shared" si="21"/>
        <v>5087961200.1277628</v>
      </c>
      <c r="H207" s="3">
        <f t="shared" si="25"/>
        <v>0</v>
      </c>
      <c r="I207" s="3">
        <f t="shared" si="26"/>
        <v>0</v>
      </c>
      <c r="J207" s="5">
        <f t="shared" si="27"/>
        <v>200</v>
      </c>
    </row>
    <row r="208" spans="2:10" x14ac:dyDescent="0.25">
      <c r="B208" s="6">
        <f t="shared" si="22"/>
        <v>0.20100000000000001</v>
      </c>
      <c r="C208" s="3" cm="1">
        <f t="array" ref="C208">INDEX('Modified Iteration Data'!$Q$8:$Q$1007,MATCH($B208,'Modified Iteration Data'!$AF$8:$AF$1007,0),0)</f>
        <v>6246855903.2803707</v>
      </c>
      <c r="D208" s="3" cm="1">
        <f t="array" ref="D208">INDEX('Modified Iteration Data'!$R$8:$R$1007,MATCH($B208,'Modified Iteration Data'!$AG$8:$AG$1007,0),0)</f>
        <v>3806319074.1114349</v>
      </c>
      <c r="E208" s="3">
        <f t="shared" si="23"/>
        <v>7969371959.5760174</v>
      </c>
      <c r="F208" s="3">
        <f t="shared" si="24"/>
        <v>5089149273.8970785</v>
      </c>
      <c r="G208" s="3">
        <f t="shared" si="21"/>
        <v>5089149273.8970785</v>
      </c>
      <c r="H208" s="3">
        <f t="shared" si="25"/>
        <v>0</v>
      </c>
      <c r="I208" s="3">
        <f t="shared" si="26"/>
        <v>0</v>
      </c>
      <c r="J208" s="5">
        <f t="shared" si="27"/>
        <v>201</v>
      </c>
    </row>
    <row r="209" spans="2:10" x14ac:dyDescent="0.25">
      <c r="B209" s="6">
        <f t="shared" si="22"/>
        <v>0.20200000000000001</v>
      </c>
      <c r="C209" s="3" cm="1">
        <f t="array" ref="C209">INDEX('Modified Iteration Data'!$Q$8:$Q$1007,MATCH($B209,'Modified Iteration Data'!$AF$8:$AF$1007,0),0)</f>
        <v>6251252968.6485462</v>
      </c>
      <c r="D209" s="3" cm="1">
        <f t="array" ref="D209">INDEX('Modified Iteration Data'!$R$8:$R$1007,MATCH($B209,'Modified Iteration Data'!$AG$8:$AG$1007,0),0)</f>
        <v>3807387599.1917887</v>
      </c>
      <c r="E209" s="3">
        <f t="shared" si="23"/>
        <v>7973769024.9441929</v>
      </c>
      <c r="F209" s="3">
        <f t="shared" si="24"/>
        <v>5090217798.9774323</v>
      </c>
      <c r="G209" s="3">
        <f t="shared" si="21"/>
        <v>5090217798.9774323</v>
      </c>
      <c r="H209" s="3">
        <f t="shared" si="25"/>
        <v>0</v>
      </c>
      <c r="I209" s="3">
        <f t="shared" si="26"/>
        <v>0</v>
      </c>
      <c r="J209" s="5">
        <f t="shared" si="27"/>
        <v>202</v>
      </c>
    </row>
    <row r="210" spans="2:10" x14ac:dyDescent="0.25">
      <c r="B210" s="6">
        <f t="shared" si="22"/>
        <v>0.20300000000000001</v>
      </c>
      <c r="C210" s="3" cm="1">
        <f t="array" ref="C210">INDEX('Modified Iteration Data'!$Q$8:$Q$1007,MATCH($B210,'Modified Iteration Data'!$AF$8:$AF$1007,0),0)</f>
        <v>6258779848.1190748</v>
      </c>
      <c r="D210" s="3" cm="1">
        <f t="array" ref="D210">INDEX('Modified Iteration Data'!$R$8:$R$1007,MATCH($B210,'Modified Iteration Data'!$AG$8:$AG$1007,0),0)</f>
        <v>3807841769.9482613</v>
      </c>
      <c r="E210" s="3">
        <f t="shared" si="23"/>
        <v>7981295904.4147205</v>
      </c>
      <c r="F210" s="3">
        <f t="shared" si="24"/>
        <v>5090671969.7339048</v>
      </c>
      <c r="G210" s="3">
        <f t="shared" si="21"/>
        <v>5090671969.7339048</v>
      </c>
      <c r="H210" s="3">
        <f t="shared" si="25"/>
        <v>0</v>
      </c>
      <c r="I210" s="3">
        <f t="shared" si="26"/>
        <v>0</v>
      </c>
      <c r="J210" s="5">
        <f t="shared" si="27"/>
        <v>203</v>
      </c>
    </row>
    <row r="211" spans="2:10" x14ac:dyDescent="0.25">
      <c r="B211" s="6">
        <f t="shared" si="22"/>
        <v>0.20399999999999999</v>
      </c>
      <c r="C211" s="3" cm="1">
        <f t="array" ref="C211">INDEX('Modified Iteration Data'!$Q$8:$Q$1007,MATCH($B211,'Modified Iteration Data'!$AF$8:$AF$1007,0),0)</f>
        <v>6260561722.6512823</v>
      </c>
      <c r="D211" s="3" cm="1">
        <f t="array" ref="D211">INDEX('Modified Iteration Data'!$R$8:$R$1007,MATCH($B211,'Modified Iteration Data'!$AG$8:$AG$1007,0),0)</f>
        <v>3810329624.6294155</v>
      </c>
      <c r="E211" s="3">
        <f t="shared" si="23"/>
        <v>7983077778.946928</v>
      </c>
      <c r="F211" s="3">
        <f t="shared" si="24"/>
        <v>5093159824.4150591</v>
      </c>
      <c r="G211" s="3">
        <f t="shared" si="21"/>
        <v>5093159824.4150591</v>
      </c>
      <c r="H211" s="3">
        <f t="shared" si="25"/>
        <v>0</v>
      </c>
      <c r="I211" s="3">
        <f t="shared" si="26"/>
        <v>0</v>
      </c>
      <c r="J211" s="5">
        <f t="shared" si="27"/>
        <v>204</v>
      </c>
    </row>
    <row r="212" spans="2:10" x14ac:dyDescent="0.25">
      <c r="B212" s="6">
        <f t="shared" si="22"/>
        <v>0.20499999999999999</v>
      </c>
      <c r="C212" s="3" cm="1">
        <f t="array" ref="C212">INDEX('Modified Iteration Data'!$Q$8:$Q$1007,MATCH($B212,'Modified Iteration Data'!$AF$8:$AF$1007,0),0)</f>
        <v>6262612227.5680094</v>
      </c>
      <c r="D212" s="3" cm="1">
        <f t="array" ref="D212">INDEX('Modified Iteration Data'!$R$8:$R$1007,MATCH($B212,'Modified Iteration Data'!$AG$8:$AG$1007,0),0)</f>
        <v>3815535450.9205942</v>
      </c>
      <c r="E212" s="3">
        <f t="shared" si="23"/>
        <v>7985128283.8636551</v>
      </c>
      <c r="F212" s="3">
        <f t="shared" si="24"/>
        <v>5098365650.7062378</v>
      </c>
      <c r="G212" s="3">
        <f t="shared" si="21"/>
        <v>5098365650.7062378</v>
      </c>
      <c r="H212" s="3">
        <f t="shared" si="25"/>
        <v>0</v>
      </c>
      <c r="I212" s="3">
        <f t="shared" si="26"/>
        <v>0</v>
      </c>
      <c r="J212" s="5">
        <f t="shared" si="27"/>
        <v>205</v>
      </c>
    </row>
    <row r="213" spans="2:10" x14ac:dyDescent="0.25">
      <c r="B213" s="6">
        <f t="shared" si="22"/>
        <v>0.20599999999999999</v>
      </c>
      <c r="C213" s="3" cm="1">
        <f t="array" ref="C213">INDEX('Modified Iteration Data'!$Q$8:$Q$1007,MATCH($B213,'Modified Iteration Data'!$AF$8:$AF$1007,0),0)</f>
        <v>6265639147.9014978</v>
      </c>
      <c r="D213" s="3" cm="1">
        <f t="array" ref="D213">INDEX('Modified Iteration Data'!$R$8:$R$1007,MATCH($B213,'Modified Iteration Data'!$AG$8:$AG$1007,0),0)</f>
        <v>3815762892.5795927</v>
      </c>
      <c r="E213" s="3">
        <f t="shared" si="23"/>
        <v>7988155204.1971436</v>
      </c>
      <c r="F213" s="3">
        <f t="shared" si="24"/>
        <v>5098593092.3652363</v>
      </c>
      <c r="G213" s="3">
        <f t="shared" si="21"/>
        <v>5098593092.3652363</v>
      </c>
      <c r="H213" s="3">
        <f t="shared" si="25"/>
        <v>0</v>
      </c>
      <c r="I213" s="3">
        <f t="shared" si="26"/>
        <v>0</v>
      </c>
      <c r="J213" s="5">
        <f t="shared" si="27"/>
        <v>206</v>
      </c>
    </row>
    <row r="214" spans="2:10" x14ac:dyDescent="0.25">
      <c r="B214" s="6">
        <f t="shared" si="22"/>
        <v>0.20699999999999999</v>
      </c>
      <c r="C214" s="3" cm="1">
        <f t="array" ref="C214">INDEX('Modified Iteration Data'!$Q$8:$Q$1007,MATCH($B214,'Modified Iteration Data'!$AF$8:$AF$1007,0),0)</f>
        <v>6266300140.2249422</v>
      </c>
      <c r="D214" s="3" cm="1">
        <f t="array" ref="D214">INDEX('Modified Iteration Data'!$R$8:$R$1007,MATCH($B214,'Modified Iteration Data'!$AG$8:$AG$1007,0),0)</f>
        <v>3816486003.0357208</v>
      </c>
      <c r="E214" s="3">
        <f t="shared" si="23"/>
        <v>7988816196.5205879</v>
      </c>
      <c r="F214" s="3">
        <f t="shared" si="24"/>
        <v>5099316202.8213644</v>
      </c>
      <c r="G214" s="3">
        <f t="shared" si="21"/>
        <v>5099316202.8213644</v>
      </c>
      <c r="H214" s="3">
        <f t="shared" si="25"/>
        <v>0</v>
      </c>
      <c r="I214" s="3">
        <f t="shared" si="26"/>
        <v>0</v>
      </c>
      <c r="J214" s="5">
        <f t="shared" si="27"/>
        <v>207</v>
      </c>
    </row>
    <row r="215" spans="2:10" x14ac:dyDescent="0.25">
      <c r="B215" s="6">
        <f t="shared" si="22"/>
        <v>0.20799999999999999</v>
      </c>
      <c r="C215" s="3" cm="1">
        <f t="array" ref="C215">INDEX('Modified Iteration Data'!$Q$8:$Q$1007,MATCH($B215,'Modified Iteration Data'!$AF$8:$AF$1007,0),0)</f>
        <v>6269960244.336504</v>
      </c>
      <c r="D215" s="3" cm="1">
        <f t="array" ref="D215">INDEX('Modified Iteration Data'!$R$8:$R$1007,MATCH($B215,'Modified Iteration Data'!$AG$8:$AG$1007,0),0)</f>
        <v>3817491425.6259251</v>
      </c>
      <c r="E215" s="3">
        <f t="shared" si="23"/>
        <v>7992476300.6321507</v>
      </c>
      <c r="F215" s="3">
        <f t="shared" si="24"/>
        <v>5100321625.4115686</v>
      </c>
      <c r="G215" s="3">
        <f t="shared" si="21"/>
        <v>5100321625.4115686</v>
      </c>
      <c r="H215" s="3">
        <f t="shared" si="25"/>
        <v>0</v>
      </c>
      <c r="I215" s="3">
        <f t="shared" si="26"/>
        <v>0</v>
      </c>
      <c r="J215" s="5">
        <f t="shared" si="27"/>
        <v>208</v>
      </c>
    </row>
    <row r="216" spans="2:10" x14ac:dyDescent="0.25">
      <c r="B216" s="6">
        <f t="shared" si="22"/>
        <v>0.20899999999999999</v>
      </c>
      <c r="C216" s="3" cm="1">
        <f t="array" ref="C216">INDEX('Modified Iteration Data'!$Q$8:$Q$1007,MATCH($B216,'Modified Iteration Data'!$AF$8:$AF$1007,0),0)</f>
        <v>6270086438.6793766</v>
      </c>
      <c r="D216" s="3" cm="1">
        <f t="array" ref="D216">INDEX('Modified Iteration Data'!$R$8:$R$1007,MATCH($B216,'Modified Iteration Data'!$AG$8:$AG$1007,0),0)</f>
        <v>3818219052.3658657</v>
      </c>
      <c r="E216" s="3">
        <f t="shared" si="23"/>
        <v>7992602494.9750233</v>
      </c>
      <c r="F216" s="3">
        <f t="shared" si="24"/>
        <v>5101049252.1515093</v>
      </c>
      <c r="G216" s="3">
        <f t="shared" si="21"/>
        <v>5101049252.1515093</v>
      </c>
      <c r="H216" s="3">
        <f t="shared" si="25"/>
        <v>0</v>
      </c>
      <c r="I216" s="3">
        <f t="shared" si="26"/>
        <v>0</v>
      </c>
      <c r="J216" s="5">
        <f t="shared" si="27"/>
        <v>209</v>
      </c>
    </row>
    <row r="217" spans="2:10" x14ac:dyDescent="0.25">
      <c r="B217" s="6">
        <f t="shared" si="22"/>
        <v>0.21</v>
      </c>
      <c r="C217" s="3" cm="1">
        <f t="array" ref="C217">INDEX('Modified Iteration Data'!$Q$8:$Q$1007,MATCH($B217,'Modified Iteration Data'!$AF$8:$AF$1007,0),0)</f>
        <v>6276942395.2296515</v>
      </c>
      <c r="D217" s="3" cm="1">
        <f t="array" ref="D217">INDEX('Modified Iteration Data'!$R$8:$R$1007,MATCH($B217,'Modified Iteration Data'!$AG$8:$AG$1007,0),0)</f>
        <v>3819598931.4489689</v>
      </c>
      <c r="E217" s="3">
        <f t="shared" si="23"/>
        <v>7999458451.5252972</v>
      </c>
      <c r="F217" s="3">
        <f t="shared" si="24"/>
        <v>5102429131.2346125</v>
      </c>
      <c r="G217" s="3">
        <f t="shared" si="21"/>
        <v>5102429131.2346125</v>
      </c>
      <c r="H217" s="3">
        <f t="shared" si="25"/>
        <v>0</v>
      </c>
      <c r="I217" s="3">
        <f t="shared" si="26"/>
        <v>0</v>
      </c>
      <c r="J217" s="5">
        <f t="shared" si="27"/>
        <v>210</v>
      </c>
    </row>
    <row r="218" spans="2:10" x14ac:dyDescent="0.25">
      <c r="B218" s="6">
        <f t="shared" si="22"/>
        <v>0.21099999999999999</v>
      </c>
      <c r="C218" s="3" cm="1">
        <f t="array" ref="C218">INDEX('Modified Iteration Data'!$Q$8:$Q$1007,MATCH($B218,'Modified Iteration Data'!$AF$8:$AF$1007,0),0)</f>
        <v>6281130026.2450867</v>
      </c>
      <c r="D218" s="3" cm="1">
        <f t="array" ref="D218">INDEX('Modified Iteration Data'!$R$8:$R$1007,MATCH($B218,'Modified Iteration Data'!$AG$8:$AG$1007,0),0)</f>
        <v>3822173132.8403721</v>
      </c>
      <c r="E218" s="3">
        <f t="shared" si="23"/>
        <v>8003646082.5407333</v>
      </c>
      <c r="F218" s="3">
        <f t="shared" si="24"/>
        <v>5105003332.6260157</v>
      </c>
      <c r="G218" s="3">
        <f t="shared" si="21"/>
        <v>5105003332.6260157</v>
      </c>
      <c r="H218" s="3">
        <f t="shared" si="25"/>
        <v>0</v>
      </c>
      <c r="I218" s="3">
        <f t="shared" si="26"/>
        <v>0</v>
      </c>
      <c r="J218" s="5">
        <f t="shared" si="27"/>
        <v>211</v>
      </c>
    </row>
    <row r="219" spans="2:10" x14ac:dyDescent="0.25">
      <c r="B219" s="6">
        <f t="shared" si="22"/>
        <v>0.21199999999999999</v>
      </c>
      <c r="C219" s="3" cm="1">
        <f t="array" ref="C219">INDEX('Modified Iteration Data'!$Q$8:$Q$1007,MATCH($B219,'Modified Iteration Data'!$AF$8:$AF$1007,0),0)</f>
        <v>6285791274.0188637</v>
      </c>
      <c r="D219" s="3" cm="1">
        <f t="array" ref="D219">INDEX('Modified Iteration Data'!$R$8:$R$1007,MATCH($B219,'Modified Iteration Data'!$AG$8:$AG$1007,0),0)</f>
        <v>3823164345.3018932</v>
      </c>
      <c r="E219" s="3">
        <f t="shared" si="23"/>
        <v>8008307330.3145103</v>
      </c>
      <c r="F219" s="3">
        <f t="shared" si="24"/>
        <v>5105994545.0875368</v>
      </c>
      <c r="G219" s="3">
        <f t="shared" si="21"/>
        <v>5105994545.0875368</v>
      </c>
      <c r="H219" s="3">
        <f t="shared" si="25"/>
        <v>0</v>
      </c>
      <c r="I219" s="3">
        <f t="shared" si="26"/>
        <v>0</v>
      </c>
      <c r="J219" s="5">
        <f t="shared" si="27"/>
        <v>212</v>
      </c>
    </row>
    <row r="220" spans="2:10" x14ac:dyDescent="0.25">
      <c r="B220" s="6">
        <f t="shared" si="22"/>
        <v>0.21299999999999999</v>
      </c>
      <c r="C220" s="3" cm="1">
        <f t="array" ref="C220">INDEX('Modified Iteration Data'!$Q$8:$Q$1007,MATCH($B220,'Modified Iteration Data'!$AF$8:$AF$1007,0),0)</f>
        <v>6286852014.883275</v>
      </c>
      <c r="D220" s="3" cm="1">
        <f t="array" ref="D220">INDEX('Modified Iteration Data'!$R$8:$R$1007,MATCH($B220,'Modified Iteration Data'!$AG$8:$AG$1007,0),0)</f>
        <v>3825743138.9574823</v>
      </c>
      <c r="E220" s="3">
        <f t="shared" si="23"/>
        <v>8009368071.1789207</v>
      </c>
      <c r="F220" s="3">
        <f t="shared" si="24"/>
        <v>5108573338.7431259</v>
      </c>
      <c r="G220" s="3">
        <f t="shared" si="21"/>
        <v>5108573338.7431259</v>
      </c>
      <c r="H220" s="3">
        <f t="shared" si="25"/>
        <v>0</v>
      </c>
      <c r="I220" s="3">
        <f t="shared" si="26"/>
        <v>0</v>
      </c>
      <c r="J220" s="5">
        <f t="shared" si="27"/>
        <v>213</v>
      </c>
    </row>
    <row r="221" spans="2:10" x14ac:dyDescent="0.25">
      <c r="B221" s="6">
        <f t="shared" si="22"/>
        <v>0.214</v>
      </c>
      <c r="C221" s="3" cm="1">
        <f t="array" ref="C221">INDEX('Modified Iteration Data'!$Q$8:$Q$1007,MATCH($B221,'Modified Iteration Data'!$AF$8:$AF$1007,0),0)</f>
        <v>6290364010.3392401</v>
      </c>
      <c r="D221" s="3" cm="1">
        <f t="array" ref="D221">INDEX('Modified Iteration Data'!$R$8:$R$1007,MATCH($B221,'Modified Iteration Data'!$AG$8:$AG$1007,0),0)</f>
        <v>3827621732.401391</v>
      </c>
      <c r="E221" s="3">
        <f t="shared" si="23"/>
        <v>8012880066.6348858</v>
      </c>
      <c r="F221" s="3">
        <f t="shared" si="24"/>
        <v>5110451932.1870346</v>
      </c>
      <c r="G221" s="3">
        <f t="shared" si="21"/>
        <v>5110451932.1870346</v>
      </c>
      <c r="H221" s="3">
        <f t="shared" si="25"/>
        <v>0</v>
      </c>
      <c r="I221" s="3">
        <f t="shared" si="26"/>
        <v>0</v>
      </c>
      <c r="J221" s="5">
        <f t="shared" si="27"/>
        <v>214</v>
      </c>
    </row>
    <row r="222" spans="2:10" x14ac:dyDescent="0.25">
      <c r="B222" s="6">
        <f t="shared" si="22"/>
        <v>0.215</v>
      </c>
      <c r="C222" s="3" cm="1">
        <f t="array" ref="C222">INDEX('Modified Iteration Data'!$Q$8:$Q$1007,MATCH($B222,'Modified Iteration Data'!$AF$8:$AF$1007,0),0)</f>
        <v>6292384908.2026587</v>
      </c>
      <c r="D222" s="3" cm="1">
        <f t="array" ref="D222">INDEX('Modified Iteration Data'!$R$8:$R$1007,MATCH($B222,'Modified Iteration Data'!$AG$8:$AG$1007,0),0)</f>
        <v>3828089558.6040192</v>
      </c>
      <c r="E222" s="3">
        <f t="shared" si="23"/>
        <v>8014900964.4983044</v>
      </c>
      <c r="F222" s="3">
        <f t="shared" si="24"/>
        <v>5110919758.3896627</v>
      </c>
      <c r="G222" s="3">
        <f t="shared" si="21"/>
        <v>5110919758.3896627</v>
      </c>
      <c r="H222" s="3">
        <f t="shared" si="25"/>
        <v>0</v>
      </c>
      <c r="I222" s="3">
        <f t="shared" si="26"/>
        <v>0</v>
      </c>
      <c r="J222" s="5">
        <f t="shared" si="27"/>
        <v>215</v>
      </c>
    </row>
    <row r="223" spans="2:10" x14ac:dyDescent="0.25">
      <c r="B223" s="6">
        <f t="shared" si="22"/>
        <v>0.216</v>
      </c>
      <c r="C223" s="3" cm="1">
        <f t="array" ref="C223">INDEX('Modified Iteration Data'!$Q$8:$Q$1007,MATCH($B223,'Modified Iteration Data'!$AF$8:$AF$1007,0),0)</f>
        <v>6293336701.1924505</v>
      </c>
      <c r="D223" s="3" cm="1">
        <f t="array" ref="D223">INDEX('Modified Iteration Data'!$R$8:$R$1007,MATCH($B223,'Modified Iteration Data'!$AG$8:$AG$1007,0),0)</f>
        <v>3829737987.6914043</v>
      </c>
      <c r="E223" s="3">
        <f t="shared" si="23"/>
        <v>8015852757.4880962</v>
      </c>
      <c r="F223" s="3">
        <f t="shared" si="24"/>
        <v>5112568187.4770479</v>
      </c>
      <c r="G223" s="3">
        <f t="shared" si="21"/>
        <v>5112568187.4770479</v>
      </c>
      <c r="H223" s="3">
        <f t="shared" si="25"/>
        <v>0</v>
      </c>
      <c r="I223" s="3">
        <f t="shared" si="26"/>
        <v>0</v>
      </c>
      <c r="J223" s="5">
        <f t="shared" si="27"/>
        <v>216</v>
      </c>
    </row>
    <row r="224" spans="2:10" x14ac:dyDescent="0.25">
      <c r="B224" s="6">
        <f t="shared" si="22"/>
        <v>0.217</v>
      </c>
      <c r="C224" s="3" cm="1">
        <f t="array" ref="C224">INDEX('Modified Iteration Data'!$Q$8:$Q$1007,MATCH($B224,'Modified Iteration Data'!$AF$8:$AF$1007,0),0)</f>
        <v>6294965682.0638199</v>
      </c>
      <c r="D224" s="3" cm="1">
        <f t="array" ref="D224">INDEX('Modified Iteration Data'!$R$8:$R$1007,MATCH($B224,'Modified Iteration Data'!$AG$8:$AG$1007,0),0)</f>
        <v>3831409677.5532475</v>
      </c>
      <c r="E224" s="3">
        <f t="shared" si="23"/>
        <v>8017481738.3594666</v>
      </c>
      <c r="F224" s="3">
        <f t="shared" si="24"/>
        <v>5114239877.338891</v>
      </c>
      <c r="G224" s="3">
        <f t="shared" si="21"/>
        <v>5114239877.338891</v>
      </c>
      <c r="H224" s="3">
        <f t="shared" si="25"/>
        <v>0</v>
      </c>
      <c r="I224" s="3">
        <f t="shared" si="26"/>
        <v>0</v>
      </c>
      <c r="J224" s="5">
        <f t="shared" si="27"/>
        <v>217</v>
      </c>
    </row>
    <row r="225" spans="2:10" x14ac:dyDescent="0.25">
      <c r="B225" s="6">
        <f t="shared" si="22"/>
        <v>0.218</v>
      </c>
      <c r="C225" s="3" cm="1">
        <f t="array" ref="C225">INDEX('Modified Iteration Data'!$Q$8:$Q$1007,MATCH($B225,'Modified Iteration Data'!$AF$8:$AF$1007,0),0)</f>
        <v>6299659130.2910824</v>
      </c>
      <c r="D225" s="3" cm="1">
        <f t="array" ref="D225">INDEX('Modified Iteration Data'!$R$8:$R$1007,MATCH($B225,'Modified Iteration Data'!$AG$8:$AG$1007,0),0)</f>
        <v>3831784896.9927483</v>
      </c>
      <c r="E225" s="3">
        <f t="shared" si="23"/>
        <v>8022175186.586729</v>
      </c>
      <c r="F225" s="3">
        <f t="shared" si="24"/>
        <v>5114615096.7783918</v>
      </c>
      <c r="G225" s="3">
        <f t="shared" si="21"/>
        <v>5114615096.7783918</v>
      </c>
      <c r="H225" s="3">
        <f t="shared" si="25"/>
        <v>0</v>
      </c>
      <c r="I225" s="3">
        <f t="shared" si="26"/>
        <v>0</v>
      </c>
      <c r="J225" s="5">
        <f t="shared" si="27"/>
        <v>218</v>
      </c>
    </row>
    <row r="226" spans="2:10" x14ac:dyDescent="0.25">
      <c r="B226" s="6">
        <f t="shared" si="22"/>
        <v>0.219</v>
      </c>
      <c r="C226" s="3" cm="1">
        <f t="array" ref="C226">INDEX('Modified Iteration Data'!$Q$8:$Q$1007,MATCH($B226,'Modified Iteration Data'!$AF$8:$AF$1007,0),0)</f>
        <v>6300681048.4420223</v>
      </c>
      <c r="D226" s="3" cm="1">
        <f t="array" ref="D226">INDEX('Modified Iteration Data'!$R$8:$R$1007,MATCH($B226,'Modified Iteration Data'!$AG$8:$AG$1007,0),0)</f>
        <v>3831818666.6473722</v>
      </c>
      <c r="E226" s="3">
        <f t="shared" si="23"/>
        <v>8023197104.737669</v>
      </c>
      <c r="F226" s="3">
        <f t="shared" si="24"/>
        <v>5114648866.4330158</v>
      </c>
      <c r="G226" s="3">
        <f t="shared" si="21"/>
        <v>5114648866.4330158</v>
      </c>
      <c r="H226" s="3">
        <f t="shared" si="25"/>
        <v>0</v>
      </c>
      <c r="I226" s="3">
        <f t="shared" si="26"/>
        <v>0</v>
      </c>
      <c r="J226" s="5">
        <f t="shared" si="27"/>
        <v>219</v>
      </c>
    </row>
    <row r="227" spans="2:10" x14ac:dyDescent="0.25">
      <c r="B227" s="6">
        <f t="shared" si="22"/>
        <v>0.22</v>
      </c>
      <c r="C227" s="3" cm="1">
        <f t="array" ref="C227">INDEX('Modified Iteration Data'!$Q$8:$Q$1007,MATCH($B227,'Modified Iteration Data'!$AF$8:$AF$1007,0),0)</f>
        <v>6302859251.8356991</v>
      </c>
      <c r="D227" s="3" cm="1">
        <f t="array" ref="D227">INDEX('Modified Iteration Data'!$R$8:$R$1007,MATCH($B227,'Modified Iteration Data'!$AG$8:$AG$1007,0),0)</f>
        <v>3832758900.066184</v>
      </c>
      <c r="E227" s="3">
        <f t="shared" si="23"/>
        <v>8025375308.1313457</v>
      </c>
      <c r="F227" s="3">
        <f t="shared" si="24"/>
        <v>5115589099.8518276</v>
      </c>
      <c r="G227" s="3">
        <f t="shared" si="21"/>
        <v>5115589099.8518276</v>
      </c>
      <c r="H227" s="3">
        <f t="shared" si="25"/>
        <v>0</v>
      </c>
      <c r="I227" s="3">
        <f t="shared" si="26"/>
        <v>0</v>
      </c>
      <c r="J227" s="5">
        <f t="shared" si="27"/>
        <v>220</v>
      </c>
    </row>
    <row r="228" spans="2:10" x14ac:dyDescent="0.25">
      <c r="B228" s="6">
        <f t="shared" si="22"/>
        <v>0.221</v>
      </c>
      <c r="C228" s="3" cm="1">
        <f t="array" ref="C228">INDEX('Modified Iteration Data'!$Q$8:$Q$1007,MATCH($B228,'Modified Iteration Data'!$AF$8:$AF$1007,0),0)</f>
        <v>6304140534.6325579</v>
      </c>
      <c r="D228" s="3" cm="1">
        <f t="array" ref="D228">INDEX('Modified Iteration Data'!$R$8:$R$1007,MATCH($B228,'Modified Iteration Data'!$AG$8:$AG$1007,0),0)</f>
        <v>3832973122.6647015</v>
      </c>
      <c r="E228" s="3">
        <f t="shared" si="23"/>
        <v>8026656590.9282036</v>
      </c>
      <c r="F228" s="3">
        <f t="shared" si="24"/>
        <v>5115803322.450345</v>
      </c>
      <c r="G228" s="3">
        <f t="shared" si="21"/>
        <v>5115803322.450345</v>
      </c>
      <c r="H228" s="3">
        <f t="shared" si="25"/>
        <v>0</v>
      </c>
      <c r="I228" s="3">
        <f t="shared" si="26"/>
        <v>0</v>
      </c>
      <c r="J228" s="5">
        <f t="shared" si="27"/>
        <v>221</v>
      </c>
    </row>
    <row r="229" spans="2:10" x14ac:dyDescent="0.25">
      <c r="B229" s="6">
        <f t="shared" si="22"/>
        <v>0.222</v>
      </c>
      <c r="C229" s="3" cm="1">
        <f t="array" ref="C229">INDEX('Modified Iteration Data'!$Q$8:$Q$1007,MATCH($B229,'Modified Iteration Data'!$AF$8:$AF$1007,0),0)</f>
        <v>6306232902.7461166</v>
      </c>
      <c r="D229" s="3" cm="1">
        <f t="array" ref="D229">INDEX('Modified Iteration Data'!$R$8:$R$1007,MATCH($B229,'Modified Iteration Data'!$AG$8:$AG$1007,0),0)</f>
        <v>3837123893.1792812</v>
      </c>
      <c r="E229" s="3">
        <f t="shared" si="23"/>
        <v>8028748959.0417633</v>
      </c>
      <c r="F229" s="3">
        <f t="shared" si="24"/>
        <v>5119954092.9649248</v>
      </c>
      <c r="G229" s="3">
        <f t="shared" si="21"/>
        <v>5119954092.9649248</v>
      </c>
      <c r="H229" s="3">
        <f t="shared" si="25"/>
        <v>0</v>
      </c>
      <c r="I229" s="3">
        <f t="shared" si="26"/>
        <v>0</v>
      </c>
      <c r="J229" s="5">
        <f t="shared" si="27"/>
        <v>222</v>
      </c>
    </row>
    <row r="230" spans="2:10" x14ac:dyDescent="0.25">
      <c r="B230" s="6">
        <f t="shared" si="22"/>
        <v>0.223</v>
      </c>
      <c r="C230" s="3" cm="1">
        <f t="array" ref="C230">INDEX('Modified Iteration Data'!$Q$8:$Q$1007,MATCH($B230,'Modified Iteration Data'!$AF$8:$AF$1007,0),0)</f>
        <v>6319691192.1201839</v>
      </c>
      <c r="D230" s="3" cm="1">
        <f t="array" ref="D230">INDEX('Modified Iteration Data'!$R$8:$R$1007,MATCH($B230,'Modified Iteration Data'!$AG$8:$AG$1007,0),0)</f>
        <v>3837423357.4441423</v>
      </c>
      <c r="E230" s="3">
        <f t="shared" si="23"/>
        <v>8042207248.4158306</v>
      </c>
      <c r="F230" s="3">
        <f t="shared" si="24"/>
        <v>5120253557.2297859</v>
      </c>
      <c r="G230" s="3">
        <f t="shared" si="21"/>
        <v>5120253557.2297859</v>
      </c>
      <c r="H230" s="3">
        <f t="shared" si="25"/>
        <v>0</v>
      </c>
      <c r="I230" s="3">
        <f t="shared" si="26"/>
        <v>0</v>
      </c>
      <c r="J230" s="5">
        <f t="shared" si="27"/>
        <v>223</v>
      </c>
    </row>
    <row r="231" spans="2:10" x14ac:dyDescent="0.25">
      <c r="B231" s="6">
        <f t="shared" si="22"/>
        <v>0.224</v>
      </c>
      <c r="C231" s="3" cm="1">
        <f t="array" ref="C231">INDEX('Modified Iteration Data'!$Q$8:$Q$1007,MATCH($B231,'Modified Iteration Data'!$AF$8:$AF$1007,0),0)</f>
        <v>6322565564.4362411</v>
      </c>
      <c r="D231" s="3" cm="1">
        <f t="array" ref="D231">INDEX('Modified Iteration Data'!$R$8:$R$1007,MATCH($B231,'Modified Iteration Data'!$AG$8:$AG$1007,0),0)</f>
        <v>3838200259.3855143</v>
      </c>
      <c r="E231" s="3">
        <f t="shared" si="23"/>
        <v>8045081620.7318878</v>
      </c>
      <c r="F231" s="3">
        <f t="shared" si="24"/>
        <v>5121030459.1711578</v>
      </c>
      <c r="G231" s="3">
        <f t="shared" si="21"/>
        <v>5121030459.1711578</v>
      </c>
      <c r="H231" s="3">
        <f t="shared" si="25"/>
        <v>0</v>
      </c>
      <c r="I231" s="3">
        <f t="shared" si="26"/>
        <v>0</v>
      </c>
      <c r="J231" s="5">
        <f t="shared" si="27"/>
        <v>224</v>
      </c>
    </row>
    <row r="232" spans="2:10" x14ac:dyDescent="0.25">
      <c r="B232" s="6">
        <f t="shared" si="22"/>
        <v>0.22500000000000001</v>
      </c>
      <c r="C232" s="3" cm="1">
        <f t="array" ref="C232">INDEX('Modified Iteration Data'!$Q$8:$Q$1007,MATCH($B232,'Modified Iteration Data'!$AF$8:$AF$1007,0),0)</f>
        <v>6326430341.6508179</v>
      </c>
      <c r="D232" s="3" cm="1">
        <f t="array" ref="D232">INDEX('Modified Iteration Data'!$R$8:$R$1007,MATCH($B232,'Modified Iteration Data'!$AG$8:$AG$1007,0),0)</f>
        <v>3839525221.616147</v>
      </c>
      <c r="E232" s="3">
        <f t="shared" si="23"/>
        <v>8048946397.9464645</v>
      </c>
      <c r="F232" s="3">
        <f t="shared" si="24"/>
        <v>5122355421.4017906</v>
      </c>
      <c r="G232" s="3">
        <f t="shared" si="21"/>
        <v>5122355421.4017906</v>
      </c>
      <c r="H232" s="3">
        <f t="shared" si="25"/>
        <v>0</v>
      </c>
      <c r="I232" s="3">
        <f t="shared" si="26"/>
        <v>0</v>
      </c>
      <c r="J232" s="5">
        <f t="shared" si="27"/>
        <v>225</v>
      </c>
    </row>
    <row r="233" spans="2:10" x14ac:dyDescent="0.25">
      <c r="B233" s="6">
        <f t="shared" si="22"/>
        <v>0.22600000000000001</v>
      </c>
      <c r="C233" s="3" cm="1">
        <f t="array" ref="C233">INDEX('Modified Iteration Data'!$Q$8:$Q$1007,MATCH($B233,'Modified Iteration Data'!$AF$8:$AF$1007,0),0)</f>
        <v>6331947131.8157282</v>
      </c>
      <c r="D233" s="3" cm="1">
        <f t="array" ref="D233">INDEX('Modified Iteration Data'!$R$8:$R$1007,MATCH($B233,'Modified Iteration Data'!$AG$8:$AG$1007,0),0)</f>
        <v>3839605524.5825472</v>
      </c>
      <c r="E233" s="3">
        <f t="shared" si="23"/>
        <v>8054463188.1113739</v>
      </c>
      <c r="F233" s="3">
        <f t="shared" si="24"/>
        <v>5122435724.3681908</v>
      </c>
      <c r="G233" s="3">
        <f t="shared" si="21"/>
        <v>5122435724.3681908</v>
      </c>
      <c r="H233" s="3">
        <f t="shared" si="25"/>
        <v>0</v>
      </c>
      <c r="I233" s="3">
        <f t="shared" si="26"/>
        <v>0</v>
      </c>
      <c r="J233" s="5">
        <f t="shared" si="27"/>
        <v>226</v>
      </c>
    </row>
    <row r="234" spans="2:10" x14ac:dyDescent="0.25">
      <c r="B234" s="6">
        <f t="shared" si="22"/>
        <v>0.22700000000000001</v>
      </c>
      <c r="C234" s="3" cm="1">
        <f t="array" ref="C234">INDEX('Modified Iteration Data'!$Q$8:$Q$1007,MATCH($B234,'Modified Iteration Data'!$AF$8:$AF$1007,0),0)</f>
        <v>6339258736.6032085</v>
      </c>
      <c r="D234" s="3" cm="1">
        <f t="array" ref="D234">INDEX('Modified Iteration Data'!$R$8:$R$1007,MATCH($B234,'Modified Iteration Data'!$AG$8:$AG$1007,0),0)</f>
        <v>3841829690.0178127</v>
      </c>
      <c r="E234" s="3">
        <f t="shared" si="23"/>
        <v>8061774792.8988552</v>
      </c>
      <c r="F234" s="3">
        <f t="shared" si="24"/>
        <v>5124659889.8034563</v>
      </c>
      <c r="G234" s="3">
        <f t="shared" si="21"/>
        <v>5124659889.8034563</v>
      </c>
      <c r="H234" s="3">
        <f t="shared" si="25"/>
        <v>0</v>
      </c>
      <c r="I234" s="3">
        <f t="shared" si="26"/>
        <v>0</v>
      </c>
      <c r="J234" s="5">
        <f t="shared" si="27"/>
        <v>227</v>
      </c>
    </row>
    <row r="235" spans="2:10" x14ac:dyDescent="0.25">
      <c r="B235" s="6">
        <f t="shared" si="22"/>
        <v>0.22800000000000001</v>
      </c>
      <c r="C235" s="3" cm="1">
        <f t="array" ref="C235">INDEX('Modified Iteration Data'!$Q$8:$Q$1007,MATCH($B235,'Modified Iteration Data'!$AF$8:$AF$1007,0),0)</f>
        <v>6342097583.0021095</v>
      </c>
      <c r="D235" s="3" cm="1">
        <f t="array" ref="D235">INDEX('Modified Iteration Data'!$R$8:$R$1007,MATCH($B235,'Modified Iteration Data'!$AG$8:$AG$1007,0),0)</f>
        <v>3843379308.2024755</v>
      </c>
      <c r="E235" s="3">
        <f t="shared" si="23"/>
        <v>8064613639.2977562</v>
      </c>
      <c r="F235" s="3">
        <f t="shared" si="24"/>
        <v>5126209507.9881191</v>
      </c>
      <c r="G235" s="3">
        <f t="shared" si="21"/>
        <v>5126209507.9881191</v>
      </c>
      <c r="H235" s="3">
        <f t="shared" si="25"/>
        <v>0</v>
      </c>
      <c r="I235" s="3">
        <f t="shared" si="26"/>
        <v>0</v>
      </c>
      <c r="J235" s="5">
        <f t="shared" si="27"/>
        <v>228</v>
      </c>
    </row>
    <row r="236" spans="2:10" x14ac:dyDescent="0.25">
      <c r="B236" s="6">
        <f t="shared" si="22"/>
        <v>0.22900000000000001</v>
      </c>
      <c r="C236" s="3" cm="1">
        <f t="array" ref="C236">INDEX('Modified Iteration Data'!$Q$8:$Q$1007,MATCH($B236,'Modified Iteration Data'!$AF$8:$AF$1007,0),0)</f>
        <v>6343783300.2166119</v>
      </c>
      <c r="D236" s="3" cm="1">
        <f t="array" ref="D236">INDEX('Modified Iteration Data'!$R$8:$R$1007,MATCH($B236,'Modified Iteration Data'!$AG$8:$AG$1007,0),0)</f>
        <v>3844213221.1097364</v>
      </c>
      <c r="E236" s="3">
        <f t="shared" si="23"/>
        <v>8066299356.5122585</v>
      </c>
      <c r="F236" s="3">
        <f t="shared" si="24"/>
        <v>5127043420.89538</v>
      </c>
      <c r="G236" s="3">
        <f t="shared" si="21"/>
        <v>5127043420.89538</v>
      </c>
      <c r="H236" s="3">
        <f t="shared" si="25"/>
        <v>0</v>
      </c>
      <c r="I236" s="3">
        <f t="shared" si="26"/>
        <v>0</v>
      </c>
      <c r="J236" s="5">
        <f t="shared" si="27"/>
        <v>229</v>
      </c>
    </row>
    <row r="237" spans="2:10" x14ac:dyDescent="0.25">
      <c r="B237" s="6">
        <f t="shared" si="22"/>
        <v>0.23</v>
      </c>
      <c r="C237" s="3" cm="1">
        <f t="array" ref="C237">INDEX('Modified Iteration Data'!$Q$8:$Q$1007,MATCH($B237,'Modified Iteration Data'!$AF$8:$AF$1007,0),0)</f>
        <v>6361609024.6231689</v>
      </c>
      <c r="D237" s="3" cm="1">
        <f t="array" ref="D237">INDEX('Modified Iteration Data'!$R$8:$R$1007,MATCH($B237,'Modified Iteration Data'!$AG$8:$AG$1007,0),0)</f>
        <v>3847427415.2343454</v>
      </c>
      <c r="E237" s="3">
        <f t="shared" si="23"/>
        <v>8084125080.9188156</v>
      </c>
      <c r="F237" s="3">
        <f t="shared" si="24"/>
        <v>5130257615.019989</v>
      </c>
      <c r="G237" s="3">
        <f t="shared" si="21"/>
        <v>5130257615.019989</v>
      </c>
      <c r="H237" s="3">
        <f t="shared" si="25"/>
        <v>0</v>
      </c>
      <c r="I237" s="3">
        <f t="shared" si="26"/>
        <v>0</v>
      </c>
      <c r="J237" s="5">
        <f t="shared" si="27"/>
        <v>230</v>
      </c>
    </row>
    <row r="238" spans="2:10" x14ac:dyDescent="0.25">
      <c r="B238" s="6">
        <f t="shared" si="22"/>
        <v>0.23100000000000001</v>
      </c>
      <c r="C238" s="3" cm="1">
        <f t="array" ref="C238">INDEX('Modified Iteration Data'!$Q$8:$Q$1007,MATCH($B238,'Modified Iteration Data'!$AF$8:$AF$1007,0),0)</f>
        <v>6366959077.803813</v>
      </c>
      <c r="D238" s="3" cm="1">
        <f t="array" ref="D238">INDEX('Modified Iteration Data'!$R$8:$R$1007,MATCH($B238,'Modified Iteration Data'!$AG$8:$AG$1007,0),0)</f>
        <v>3847598049.8018188</v>
      </c>
      <c r="E238" s="3">
        <f t="shared" si="23"/>
        <v>8089475134.0994587</v>
      </c>
      <c r="F238" s="3">
        <f t="shared" si="24"/>
        <v>5130428249.5874624</v>
      </c>
      <c r="G238" s="3">
        <f t="shared" si="21"/>
        <v>5130428249.5874624</v>
      </c>
      <c r="H238" s="3">
        <f t="shared" si="25"/>
        <v>0</v>
      </c>
      <c r="I238" s="3">
        <f t="shared" si="26"/>
        <v>0</v>
      </c>
      <c r="J238" s="5">
        <f t="shared" si="27"/>
        <v>231</v>
      </c>
    </row>
    <row r="239" spans="2:10" x14ac:dyDescent="0.25">
      <c r="B239" s="6">
        <f t="shared" si="22"/>
        <v>0.23200000000000001</v>
      </c>
      <c r="C239" s="3" cm="1">
        <f t="array" ref="C239">INDEX('Modified Iteration Data'!$Q$8:$Q$1007,MATCH($B239,'Modified Iteration Data'!$AF$8:$AF$1007,0),0)</f>
        <v>6370362544.65452</v>
      </c>
      <c r="D239" s="3" cm="1">
        <f t="array" ref="D239">INDEX('Modified Iteration Data'!$R$8:$R$1007,MATCH($B239,'Modified Iteration Data'!$AG$8:$AG$1007,0),0)</f>
        <v>3849157742.0728168</v>
      </c>
      <c r="E239" s="3">
        <f t="shared" si="23"/>
        <v>8092878600.9501667</v>
      </c>
      <c r="F239" s="3">
        <f t="shared" si="24"/>
        <v>5131987941.8584604</v>
      </c>
      <c r="G239" s="3">
        <f t="shared" si="21"/>
        <v>5131987941.8584604</v>
      </c>
      <c r="H239" s="3">
        <f t="shared" si="25"/>
        <v>0</v>
      </c>
      <c r="I239" s="3">
        <f t="shared" si="26"/>
        <v>0</v>
      </c>
      <c r="J239" s="5">
        <f t="shared" si="27"/>
        <v>232</v>
      </c>
    </row>
    <row r="240" spans="2:10" x14ac:dyDescent="0.25">
      <c r="B240" s="6">
        <f t="shared" si="22"/>
        <v>0.23300000000000001</v>
      </c>
      <c r="C240" s="3" cm="1">
        <f t="array" ref="C240">INDEX('Modified Iteration Data'!$Q$8:$Q$1007,MATCH($B240,'Modified Iteration Data'!$AF$8:$AF$1007,0),0)</f>
        <v>6372965956.5149317</v>
      </c>
      <c r="D240" s="3" cm="1">
        <f t="array" ref="D240">INDEX('Modified Iteration Data'!$R$8:$R$1007,MATCH($B240,'Modified Iteration Data'!$AG$8:$AG$1007,0),0)</f>
        <v>3851502033.708416</v>
      </c>
      <c r="E240" s="3">
        <f t="shared" si="23"/>
        <v>8095482012.8105774</v>
      </c>
      <c r="F240" s="3">
        <f t="shared" si="24"/>
        <v>5134332233.4940596</v>
      </c>
      <c r="G240" s="3">
        <f t="shared" si="21"/>
        <v>5134332233.4940596</v>
      </c>
      <c r="H240" s="3">
        <f t="shared" si="25"/>
        <v>0</v>
      </c>
      <c r="I240" s="3">
        <f t="shared" si="26"/>
        <v>0</v>
      </c>
      <c r="J240" s="5">
        <f t="shared" si="27"/>
        <v>233</v>
      </c>
    </row>
    <row r="241" spans="2:10" x14ac:dyDescent="0.25">
      <c r="B241" s="6">
        <f t="shared" si="22"/>
        <v>0.23400000000000001</v>
      </c>
      <c r="C241" s="3" cm="1">
        <f t="array" ref="C241">INDEX('Modified Iteration Data'!$Q$8:$Q$1007,MATCH($B241,'Modified Iteration Data'!$AF$8:$AF$1007,0),0)</f>
        <v>6374223223.0849524</v>
      </c>
      <c r="D241" s="3" cm="1">
        <f t="array" ref="D241">INDEX('Modified Iteration Data'!$R$8:$R$1007,MATCH($B241,'Modified Iteration Data'!$AG$8:$AG$1007,0),0)</f>
        <v>3853168186.4459257</v>
      </c>
      <c r="E241" s="3">
        <f t="shared" si="23"/>
        <v>8096739279.3805981</v>
      </c>
      <c r="F241" s="3">
        <f t="shared" si="24"/>
        <v>5135998386.2315693</v>
      </c>
      <c r="G241" s="3">
        <f t="shared" si="21"/>
        <v>5135998386.2315693</v>
      </c>
      <c r="H241" s="3">
        <f t="shared" si="25"/>
        <v>0</v>
      </c>
      <c r="I241" s="3">
        <f t="shared" si="26"/>
        <v>0</v>
      </c>
      <c r="J241" s="5">
        <f t="shared" si="27"/>
        <v>234</v>
      </c>
    </row>
    <row r="242" spans="2:10" x14ac:dyDescent="0.25">
      <c r="B242" s="6">
        <f t="shared" si="22"/>
        <v>0.23499999999999999</v>
      </c>
      <c r="C242" s="3" cm="1">
        <f t="array" ref="C242">INDEX('Modified Iteration Data'!$Q$8:$Q$1007,MATCH($B242,'Modified Iteration Data'!$AF$8:$AF$1007,0),0)</f>
        <v>6376105004.6152182</v>
      </c>
      <c r="D242" s="3" cm="1">
        <f t="array" ref="D242">INDEX('Modified Iteration Data'!$R$8:$R$1007,MATCH($B242,'Modified Iteration Data'!$AG$8:$AG$1007,0),0)</f>
        <v>3853791883.049963</v>
      </c>
      <c r="E242" s="3">
        <f t="shared" si="23"/>
        <v>8098621060.9108639</v>
      </c>
      <c r="F242" s="3">
        <f t="shared" si="24"/>
        <v>5136622082.8356066</v>
      </c>
      <c r="G242" s="3">
        <f t="shared" si="21"/>
        <v>5136622082.8356066</v>
      </c>
      <c r="H242" s="3">
        <f t="shared" si="25"/>
        <v>0</v>
      </c>
      <c r="I242" s="3">
        <f t="shared" si="26"/>
        <v>0</v>
      </c>
      <c r="J242" s="5">
        <f t="shared" si="27"/>
        <v>235</v>
      </c>
    </row>
    <row r="243" spans="2:10" x14ac:dyDescent="0.25">
      <c r="B243" s="6">
        <f t="shared" si="22"/>
        <v>0.23599999999999999</v>
      </c>
      <c r="C243" s="3" cm="1">
        <f t="array" ref="C243">INDEX('Modified Iteration Data'!$Q$8:$Q$1007,MATCH($B243,'Modified Iteration Data'!$AF$8:$AF$1007,0),0)</f>
        <v>6376448204.0332413</v>
      </c>
      <c r="D243" s="3" cm="1">
        <f t="array" ref="D243">INDEX('Modified Iteration Data'!$R$8:$R$1007,MATCH($B243,'Modified Iteration Data'!$AG$8:$AG$1007,0),0)</f>
        <v>3854085074.5394421</v>
      </c>
      <c r="E243" s="3">
        <f t="shared" si="23"/>
        <v>8098964260.3288879</v>
      </c>
      <c r="F243" s="3">
        <f t="shared" si="24"/>
        <v>5136915274.3250856</v>
      </c>
      <c r="G243" s="3">
        <f t="shared" si="21"/>
        <v>5136915274.3250856</v>
      </c>
      <c r="H243" s="3">
        <f t="shared" si="25"/>
        <v>0</v>
      </c>
      <c r="I243" s="3">
        <f t="shared" si="26"/>
        <v>0</v>
      </c>
      <c r="J243" s="5">
        <f t="shared" si="27"/>
        <v>236</v>
      </c>
    </row>
    <row r="244" spans="2:10" x14ac:dyDescent="0.25">
      <c r="B244" s="6">
        <f t="shared" si="22"/>
        <v>0.23699999999999999</v>
      </c>
      <c r="C244" s="3" cm="1">
        <f t="array" ref="C244">INDEX('Modified Iteration Data'!$Q$8:$Q$1007,MATCH($B244,'Modified Iteration Data'!$AF$8:$AF$1007,0),0)</f>
        <v>6378785498.4117832</v>
      </c>
      <c r="D244" s="3" cm="1">
        <f t="array" ref="D244">INDEX('Modified Iteration Data'!$R$8:$R$1007,MATCH($B244,'Modified Iteration Data'!$AG$8:$AG$1007,0),0)</f>
        <v>3854097802.4157591</v>
      </c>
      <c r="E244" s="3">
        <f t="shared" si="23"/>
        <v>8101301554.7074299</v>
      </c>
      <c r="F244" s="3">
        <f t="shared" si="24"/>
        <v>5136928002.2014027</v>
      </c>
      <c r="G244" s="3">
        <f t="shared" si="21"/>
        <v>5136928002.2014027</v>
      </c>
      <c r="H244" s="3">
        <f t="shared" si="25"/>
        <v>0</v>
      </c>
      <c r="I244" s="3">
        <f t="shared" si="26"/>
        <v>0</v>
      </c>
      <c r="J244" s="5">
        <f t="shared" si="27"/>
        <v>237</v>
      </c>
    </row>
    <row r="245" spans="2:10" x14ac:dyDescent="0.25">
      <c r="B245" s="6">
        <f t="shared" si="22"/>
        <v>0.23799999999999999</v>
      </c>
      <c r="C245" s="3" cm="1">
        <f t="array" ref="C245">INDEX('Modified Iteration Data'!$Q$8:$Q$1007,MATCH($B245,'Modified Iteration Data'!$AF$8:$AF$1007,0),0)</f>
        <v>6379969485.1417246</v>
      </c>
      <c r="D245" s="3" cm="1">
        <f t="array" ref="D245">INDEX('Modified Iteration Data'!$R$8:$R$1007,MATCH($B245,'Modified Iteration Data'!$AG$8:$AG$1007,0),0)</f>
        <v>3854631298.9801922</v>
      </c>
      <c r="E245" s="3">
        <f t="shared" si="23"/>
        <v>8102485541.4373703</v>
      </c>
      <c r="F245" s="3">
        <f t="shared" si="24"/>
        <v>5137461498.7658358</v>
      </c>
      <c r="G245" s="3">
        <f t="shared" si="21"/>
        <v>5137461498.7658358</v>
      </c>
      <c r="H245" s="3">
        <f t="shared" si="25"/>
        <v>0</v>
      </c>
      <c r="I245" s="3">
        <f t="shared" si="26"/>
        <v>0</v>
      </c>
      <c r="J245" s="5">
        <f t="shared" si="27"/>
        <v>238</v>
      </c>
    </row>
    <row r="246" spans="2:10" x14ac:dyDescent="0.25">
      <c r="B246" s="6">
        <f t="shared" si="22"/>
        <v>0.23899999999999999</v>
      </c>
      <c r="C246" s="3" cm="1">
        <f t="array" ref="C246">INDEX('Modified Iteration Data'!$Q$8:$Q$1007,MATCH($B246,'Modified Iteration Data'!$AF$8:$AF$1007,0),0)</f>
        <v>6383477203.2197208</v>
      </c>
      <c r="D246" s="3" cm="1">
        <f t="array" ref="D246">INDEX('Modified Iteration Data'!$R$8:$R$1007,MATCH($B246,'Modified Iteration Data'!$AG$8:$AG$1007,0),0)</f>
        <v>3855184762.7193117</v>
      </c>
      <c r="E246" s="3">
        <f t="shared" si="23"/>
        <v>8105993259.5153675</v>
      </c>
      <c r="F246" s="3">
        <f t="shared" si="24"/>
        <v>5138014962.5049553</v>
      </c>
      <c r="G246" s="3">
        <f t="shared" si="21"/>
        <v>5138014962.5049553</v>
      </c>
      <c r="H246" s="3">
        <f t="shared" si="25"/>
        <v>0</v>
      </c>
      <c r="I246" s="3">
        <f t="shared" si="26"/>
        <v>0</v>
      </c>
      <c r="J246" s="5">
        <f t="shared" si="27"/>
        <v>239</v>
      </c>
    </row>
    <row r="247" spans="2:10" x14ac:dyDescent="0.25">
      <c r="B247" s="6">
        <f t="shared" si="22"/>
        <v>0.24</v>
      </c>
      <c r="C247" s="3" cm="1">
        <f t="array" ref="C247">INDEX('Modified Iteration Data'!$Q$8:$Q$1007,MATCH($B247,'Modified Iteration Data'!$AF$8:$AF$1007,0),0)</f>
        <v>6384969302.2779026</v>
      </c>
      <c r="D247" s="3" cm="1">
        <f t="array" ref="D247">INDEX('Modified Iteration Data'!$R$8:$R$1007,MATCH($B247,'Modified Iteration Data'!$AG$8:$AG$1007,0),0)</f>
        <v>3855289389.072382</v>
      </c>
      <c r="E247" s="3">
        <f t="shared" si="23"/>
        <v>8107485358.5735493</v>
      </c>
      <c r="F247" s="3">
        <f t="shared" si="24"/>
        <v>5138119588.8580256</v>
      </c>
      <c r="G247" s="3">
        <f t="shared" si="21"/>
        <v>5138119588.8580256</v>
      </c>
      <c r="H247" s="3">
        <f t="shared" si="25"/>
        <v>0</v>
      </c>
      <c r="I247" s="3">
        <f t="shared" si="26"/>
        <v>0</v>
      </c>
      <c r="J247" s="5">
        <f t="shared" si="27"/>
        <v>240</v>
      </c>
    </row>
    <row r="248" spans="2:10" x14ac:dyDescent="0.25">
      <c r="B248" s="6">
        <f t="shared" si="22"/>
        <v>0.24099999999999999</v>
      </c>
      <c r="C248" s="3" cm="1">
        <f t="array" ref="C248">INDEX('Modified Iteration Data'!$Q$8:$Q$1007,MATCH($B248,'Modified Iteration Data'!$AF$8:$AF$1007,0),0)</f>
        <v>6385001142.1248274</v>
      </c>
      <c r="D248" s="3" cm="1">
        <f t="array" ref="D248">INDEX('Modified Iteration Data'!$R$8:$R$1007,MATCH($B248,'Modified Iteration Data'!$AG$8:$AG$1007,0),0)</f>
        <v>3855413299.4664354</v>
      </c>
      <c r="E248" s="3">
        <f t="shared" si="23"/>
        <v>8107517198.4204731</v>
      </c>
      <c r="F248" s="3">
        <f t="shared" si="24"/>
        <v>5138243499.252079</v>
      </c>
      <c r="G248" s="3">
        <f t="shared" si="21"/>
        <v>5138243499.252079</v>
      </c>
      <c r="H248" s="3">
        <f t="shared" si="25"/>
        <v>0</v>
      </c>
      <c r="I248" s="3">
        <f t="shared" si="26"/>
        <v>0</v>
      </c>
      <c r="J248" s="5">
        <f t="shared" si="27"/>
        <v>241</v>
      </c>
    </row>
    <row r="249" spans="2:10" x14ac:dyDescent="0.25">
      <c r="B249" s="6">
        <f t="shared" si="22"/>
        <v>0.24199999999999999</v>
      </c>
      <c r="C249" s="3" cm="1">
        <f t="array" ref="C249">INDEX('Modified Iteration Data'!$Q$8:$Q$1007,MATCH($B249,'Modified Iteration Data'!$AF$8:$AF$1007,0),0)</f>
        <v>6389821631.7174044</v>
      </c>
      <c r="D249" s="3" cm="1">
        <f t="array" ref="D249">INDEX('Modified Iteration Data'!$R$8:$R$1007,MATCH($B249,'Modified Iteration Data'!$AG$8:$AG$1007,0),0)</f>
        <v>3855528541.8785706</v>
      </c>
      <c r="E249" s="3">
        <f t="shared" si="23"/>
        <v>8112337688.0130501</v>
      </c>
      <c r="F249" s="3">
        <f t="shared" si="24"/>
        <v>5138358741.6642141</v>
      </c>
      <c r="G249" s="3">
        <f t="shared" si="21"/>
        <v>5138358741.6642141</v>
      </c>
      <c r="H249" s="3">
        <f t="shared" si="25"/>
        <v>0</v>
      </c>
      <c r="I249" s="3">
        <f t="shared" si="26"/>
        <v>0</v>
      </c>
      <c r="J249" s="5">
        <f t="shared" si="27"/>
        <v>242</v>
      </c>
    </row>
    <row r="250" spans="2:10" x14ac:dyDescent="0.25">
      <c r="B250" s="6">
        <f t="shared" si="22"/>
        <v>0.24299999999999999</v>
      </c>
      <c r="C250" s="3" cm="1">
        <f t="array" ref="C250">INDEX('Modified Iteration Data'!$Q$8:$Q$1007,MATCH($B250,'Modified Iteration Data'!$AF$8:$AF$1007,0),0)</f>
        <v>6391451177.1495628</v>
      </c>
      <c r="D250" s="3" cm="1">
        <f t="array" ref="D250">INDEX('Modified Iteration Data'!$R$8:$R$1007,MATCH($B250,'Modified Iteration Data'!$AG$8:$AG$1007,0),0)</f>
        <v>3855648916.0554724</v>
      </c>
      <c r="E250" s="3">
        <f t="shared" si="23"/>
        <v>8113967233.4452095</v>
      </c>
      <c r="F250" s="3">
        <f t="shared" si="24"/>
        <v>5138479115.841116</v>
      </c>
      <c r="G250" s="3">
        <f t="shared" si="21"/>
        <v>5138479115.841116</v>
      </c>
      <c r="H250" s="3">
        <f t="shared" si="25"/>
        <v>0</v>
      </c>
      <c r="I250" s="3">
        <f t="shared" si="26"/>
        <v>0</v>
      </c>
      <c r="J250" s="5">
        <f t="shared" si="27"/>
        <v>243</v>
      </c>
    </row>
    <row r="251" spans="2:10" x14ac:dyDescent="0.25">
      <c r="B251" s="6">
        <f t="shared" si="22"/>
        <v>0.24399999999999999</v>
      </c>
      <c r="C251" s="3" cm="1">
        <f t="array" ref="C251">INDEX('Modified Iteration Data'!$Q$8:$Q$1007,MATCH($B251,'Modified Iteration Data'!$AF$8:$AF$1007,0),0)</f>
        <v>6394064978.3725252</v>
      </c>
      <c r="D251" s="3" cm="1">
        <f t="array" ref="D251">INDEX('Modified Iteration Data'!$R$8:$R$1007,MATCH($B251,'Modified Iteration Data'!$AG$8:$AG$1007,0),0)</f>
        <v>3856780148.2234554</v>
      </c>
      <c r="E251" s="3">
        <f t="shared" si="23"/>
        <v>8116581034.6681709</v>
      </c>
      <c r="F251" s="3">
        <f t="shared" si="24"/>
        <v>5139610348.009099</v>
      </c>
      <c r="G251" s="3">
        <f t="shared" si="21"/>
        <v>5139610348.009099</v>
      </c>
      <c r="H251" s="3">
        <f t="shared" si="25"/>
        <v>0</v>
      </c>
      <c r="I251" s="3">
        <f t="shared" si="26"/>
        <v>0</v>
      </c>
      <c r="J251" s="5">
        <f t="shared" si="27"/>
        <v>244</v>
      </c>
    </row>
    <row r="252" spans="2:10" x14ac:dyDescent="0.25">
      <c r="B252" s="6">
        <f t="shared" si="22"/>
        <v>0.245</v>
      </c>
      <c r="C252" s="3" cm="1">
        <f t="array" ref="C252">INDEX('Modified Iteration Data'!$Q$8:$Q$1007,MATCH($B252,'Modified Iteration Data'!$AF$8:$AF$1007,0),0)</f>
        <v>6395654912.8755751</v>
      </c>
      <c r="D252" s="3" cm="1">
        <f t="array" ref="D252">INDEX('Modified Iteration Data'!$R$8:$R$1007,MATCH($B252,'Modified Iteration Data'!$AG$8:$AG$1007,0),0)</f>
        <v>3856848820.0541029</v>
      </c>
      <c r="E252" s="3">
        <f t="shared" si="23"/>
        <v>8118170969.1712208</v>
      </c>
      <c r="F252" s="3">
        <f t="shared" si="24"/>
        <v>5139679019.8397465</v>
      </c>
      <c r="G252" s="3">
        <f t="shared" si="21"/>
        <v>5139679019.8397465</v>
      </c>
      <c r="H252" s="3">
        <f t="shared" si="25"/>
        <v>0</v>
      </c>
      <c r="I252" s="3">
        <f t="shared" si="26"/>
        <v>0</v>
      </c>
      <c r="J252" s="5">
        <f t="shared" si="27"/>
        <v>245</v>
      </c>
    </row>
    <row r="253" spans="2:10" x14ac:dyDescent="0.25">
      <c r="B253" s="6">
        <f t="shared" si="22"/>
        <v>0.246</v>
      </c>
      <c r="C253" s="3" cm="1">
        <f t="array" ref="C253">INDEX('Modified Iteration Data'!$Q$8:$Q$1007,MATCH($B253,'Modified Iteration Data'!$AF$8:$AF$1007,0),0)</f>
        <v>6396472651.8225403</v>
      </c>
      <c r="D253" s="3" cm="1">
        <f t="array" ref="D253">INDEX('Modified Iteration Data'!$R$8:$R$1007,MATCH($B253,'Modified Iteration Data'!$AG$8:$AG$1007,0),0)</f>
        <v>3857201297.938817</v>
      </c>
      <c r="E253" s="3">
        <f t="shared" si="23"/>
        <v>8118988708.118187</v>
      </c>
      <c r="F253" s="3">
        <f t="shared" si="24"/>
        <v>5140031497.7244606</v>
      </c>
      <c r="G253" s="3">
        <f t="shared" si="21"/>
        <v>5140031497.7244606</v>
      </c>
      <c r="H253" s="3">
        <f t="shared" si="25"/>
        <v>0</v>
      </c>
      <c r="I253" s="3">
        <f t="shared" si="26"/>
        <v>0</v>
      </c>
      <c r="J253" s="5">
        <f t="shared" si="27"/>
        <v>246</v>
      </c>
    </row>
    <row r="254" spans="2:10" x14ac:dyDescent="0.25">
      <c r="B254" s="6">
        <f t="shared" si="22"/>
        <v>0.247</v>
      </c>
      <c r="C254" s="3" cm="1">
        <f t="array" ref="C254">INDEX('Modified Iteration Data'!$Q$8:$Q$1007,MATCH($B254,'Modified Iteration Data'!$AF$8:$AF$1007,0),0)</f>
        <v>6403570565.8452778</v>
      </c>
      <c r="D254" s="3" cm="1">
        <f t="array" ref="D254">INDEX('Modified Iteration Data'!$R$8:$R$1007,MATCH($B254,'Modified Iteration Data'!$AG$8:$AG$1007,0),0)</f>
        <v>3860588016.7857323</v>
      </c>
      <c r="E254" s="3">
        <f t="shared" si="23"/>
        <v>8126086622.1409245</v>
      </c>
      <c r="F254" s="3">
        <f t="shared" si="24"/>
        <v>5143418216.5713758</v>
      </c>
      <c r="G254" s="3">
        <f t="shared" si="21"/>
        <v>5143418216.5713758</v>
      </c>
      <c r="H254" s="3">
        <f t="shared" si="25"/>
        <v>0</v>
      </c>
      <c r="I254" s="3">
        <f t="shared" si="26"/>
        <v>0</v>
      </c>
      <c r="J254" s="5">
        <f t="shared" si="27"/>
        <v>247</v>
      </c>
    </row>
    <row r="255" spans="2:10" x14ac:dyDescent="0.25">
      <c r="B255" s="6">
        <f t="shared" si="22"/>
        <v>0.248</v>
      </c>
      <c r="C255" s="3" cm="1">
        <f t="array" ref="C255">INDEX('Modified Iteration Data'!$Q$8:$Q$1007,MATCH($B255,'Modified Iteration Data'!$AF$8:$AF$1007,0),0)</f>
        <v>6410276929.1933002</v>
      </c>
      <c r="D255" s="3" cm="1">
        <f t="array" ref="D255">INDEX('Modified Iteration Data'!$R$8:$R$1007,MATCH($B255,'Modified Iteration Data'!$AG$8:$AG$1007,0),0)</f>
        <v>3860664530.4640665</v>
      </c>
      <c r="E255" s="3">
        <f t="shared" si="23"/>
        <v>8132792985.4889469</v>
      </c>
      <c r="F255" s="3">
        <f t="shared" si="24"/>
        <v>5143494730.2497101</v>
      </c>
      <c r="G255" s="3">
        <f t="shared" si="21"/>
        <v>5143494730.2497101</v>
      </c>
      <c r="H255" s="3">
        <f t="shared" si="25"/>
        <v>0</v>
      </c>
      <c r="I255" s="3">
        <f t="shared" si="26"/>
        <v>0</v>
      </c>
      <c r="J255" s="5">
        <f t="shared" si="27"/>
        <v>248</v>
      </c>
    </row>
    <row r="256" spans="2:10" x14ac:dyDescent="0.25">
      <c r="B256" s="6">
        <f t="shared" si="22"/>
        <v>0.249</v>
      </c>
      <c r="C256" s="3" cm="1">
        <f t="array" ref="C256">INDEX('Modified Iteration Data'!$Q$8:$Q$1007,MATCH($B256,'Modified Iteration Data'!$AF$8:$AF$1007,0),0)</f>
        <v>6415005978.222188</v>
      </c>
      <c r="D256" s="3" cm="1">
        <f t="array" ref="D256">INDEX('Modified Iteration Data'!$R$8:$R$1007,MATCH($B256,'Modified Iteration Data'!$AG$8:$AG$1007,0),0)</f>
        <v>3861944727.959218</v>
      </c>
      <c r="E256" s="3">
        <f t="shared" si="23"/>
        <v>8137522034.5178337</v>
      </c>
      <c r="F256" s="3">
        <f t="shared" si="24"/>
        <v>5144774927.7448616</v>
      </c>
      <c r="G256" s="3">
        <f t="shared" si="21"/>
        <v>5144774927.7448616</v>
      </c>
      <c r="H256" s="3">
        <f t="shared" si="25"/>
        <v>0</v>
      </c>
      <c r="I256" s="3">
        <f t="shared" si="26"/>
        <v>0</v>
      </c>
      <c r="J256" s="5">
        <f t="shared" si="27"/>
        <v>249</v>
      </c>
    </row>
    <row r="257" spans="2:10" x14ac:dyDescent="0.25">
      <c r="B257" s="6">
        <f t="shared" si="22"/>
        <v>0.25</v>
      </c>
      <c r="C257" s="3" cm="1">
        <f t="array" ref="C257">INDEX('Modified Iteration Data'!$Q$8:$Q$1007,MATCH($B257,'Modified Iteration Data'!$AF$8:$AF$1007,0),0)</f>
        <v>6415714784.8374357</v>
      </c>
      <c r="D257" s="3" cm="1">
        <f t="array" ref="D257">INDEX('Modified Iteration Data'!$R$8:$R$1007,MATCH($B257,'Modified Iteration Data'!$AG$8:$AG$1007,0),0)</f>
        <v>3863011276.7305927</v>
      </c>
      <c r="E257" s="3">
        <f t="shared" si="23"/>
        <v>8138230841.1330814</v>
      </c>
      <c r="F257" s="3">
        <f t="shared" si="24"/>
        <v>5145841476.5162363</v>
      </c>
      <c r="G257" s="3">
        <f t="shared" si="21"/>
        <v>5145841476.5162363</v>
      </c>
      <c r="H257" s="3">
        <f t="shared" si="25"/>
        <v>0</v>
      </c>
      <c r="I257" s="3">
        <f t="shared" si="26"/>
        <v>0</v>
      </c>
      <c r="J257" s="5">
        <f t="shared" si="27"/>
        <v>250</v>
      </c>
    </row>
    <row r="258" spans="2:10" x14ac:dyDescent="0.25">
      <c r="B258" s="6">
        <f t="shared" si="22"/>
        <v>0.251</v>
      </c>
      <c r="C258" s="3" cm="1">
        <f t="array" ref="C258">INDEX('Modified Iteration Data'!$Q$8:$Q$1007,MATCH($B258,'Modified Iteration Data'!$AF$8:$AF$1007,0),0)</f>
        <v>6416505831.2134819</v>
      </c>
      <c r="D258" s="3" cm="1">
        <f t="array" ref="D258">INDEX('Modified Iteration Data'!$R$8:$R$1007,MATCH($B258,'Modified Iteration Data'!$AG$8:$AG$1007,0),0)</f>
        <v>3863197484.9309101</v>
      </c>
      <c r="E258" s="3">
        <f t="shared" si="23"/>
        <v>8139021887.5091286</v>
      </c>
      <c r="F258" s="3">
        <f t="shared" si="24"/>
        <v>5146027684.7165537</v>
      </c>
      <c r="G258" s="3">
        <f t="shared" si="21"/>
        <v>5146027684.7165537</v>
      </c>
      <c r="H258" s="3">
        <f t="shared" si="25"/>
        <v>0</v>
      </c>
      <c r="I258" s="3">
        <f t="shared" si="26"/>
        <v>0</v>
      </c>
      <c r="J258" s="5">
        <f t="shared" si="27"/>
        <v>251</v>
      </c>
    </row>
    <row r="259" spans="2:10" x14ac:dyDescent="0.25">
      <c r="B259" s="6">
        <f t="shared" si="22"/>
        <v>0.252</v>
      </c>
      <c r="C259" s="3" cm="1">
        <f t="array" ref="C259">INDEX('Modified Iteration Data'!$Q$8:$Q$1007,MATCH($B259,'Modified Iteration Data'!$AF$8:$AF$1007,0),0)</f>
        <v>6419995545.3148289</v>
      </c>
      <c r="D259" s="3" cm="1">
        <f t="array" ref="D259">INDEX('Modified Iteration Data'!$R$8:$R$1007,MATCH($B259,'Modified Iteration Data'!$AG$8:$AG$1007,0),0)</f>
        <v>3863354575.8652697</v>
      </c>
      <c r="E259" s="3">
        <f t="shared" si="23"/>
        <v>8142511601.6104755</v>
      </c>
      <c r="F259" s="3">
        <f t="shared" si="24"/>
        <v>5146184775.6509132</v>
      </c>
      <c r="G259" s="3">
        <f t="shared" si="21"/>
        <v>5146184775.6509132</v>
      </c>
      <c r="H259" s="3">
        <f t="shared" si="25"/>
        <v>0</v>
      </c>
      <c r="I259" s="3">
        <f t="shared" si="26"/>
        <v>0</v>
      </c>
      <c r="J259" s="5">
        <f t="shared" si="27"/>
        <v>252</v>
      </c>
    </row>
    <row r="260" spans="2:10" x14ac:dyDescent="0.25">
      <c r="B260" s="6">
        <f t="shared" si="22"/>
        <v>0.253</v>
      </c>
      <c r="C260" s="3" cm="1">
        <f t="array" ref="C260">INDEX('Modified Iteration Data'!$Q$8:$Q$1007,MATCH($B260,'Modified Iteration Data'!$AF$8:$AF$1007,0),0)</f>
        <v>6421540371.5891008</v>
      </c>
      <c r="D260" s="3" cm="1">
        <f t="array" ref="D260">INDEX('Modified Iteration Data'!$R$8:$R$1007,MATCH($B260,'Modified Iteration Data'!$AG$8:$AG$1007,0),0)</f>
        <v>3864491907.6917095</v>
      </c>
      <c r="E260" s="3">
        <f t="shared" si="23"/>
        <v>8144056427.8847466</v>
      </c>
      <c r="F260" s="3">
        <f t="shared" si="24"/>
        <v>5147322107.4773531</v>
      </c>
      <c r="G260" s="3">
        <f t="shared" si="21"/>
        <v>5147322107.4773531</v>
      </c>
      <c r="H260" s="3">
        <f t="shared" si="25"/>
        <v>0</v>
      </c>
      <c r="I260" s="3">
        <f t="shared" si="26"/>
        <v>0</v>
      </c>
      <c r="J260" s="5">
        <f t="shared" si="27"/>
        <v>253</v>
      </c>
    </row>
    <row r="261" spans="2:10" x14ac:dyDescent="0.25">
      <c r="B261" s="6">
        <f t="shared" si="22"/>
        <v>0.254</v>
      </c>
      <c r="C261" s="3" cm="1">
        <f t="array" ref="C261">INDEX('Modified Iteration Data'!$Q$8:$Q$1007,MATCH($B261,'Modified Iteration Data'!$AF$8:$AF$1007,0),0)</f>
        <v>6427309136.9439259</v>
      </c>
      <c r="D261" s="3" cm="1">
        <f t="array" ref="D261">INDEX('Modified Iteration Data'!$R$8:$R$1007,MATCH($B261,'Modified Iteration Data'!$AG$8:$AG$1007,0),0)</f>
        <v>3864889901.4804554</v>
      </c>
      <c r="E261" s="3">
        <f t="shared" si="23"/>
        <v>8149825193.2395725</v>
      </c>
      <c r="F261" s="3">
        <f t="shared" si="24"/>
        <v>5147720101.266099</v>
      </c>
      <c r="G261" s="3">
        <f t="shared" si="21"/>
        <v>5147720101.266099</v>
      </c>
      <c r="H261" s="3">
        <f t="shared" si="25"/>
        <v>0</v>
      </c>
      <c r="I261" s="3">
        <f t="shared" si="26"/>
        <v>0</v>
      </c>
      <c r="J261" s="5">
        <f t="shared" si="27"/>
        <v>254</v>
      </c>
    </row>
    <row r="262" spans="2:10" x14ac:dyDescent="0.25">
      <c r="B262" s="6">
        <f t="shared" si="22"/>
        <v>0.255</v>
      </c>
      <c r="C262" s="3" cm="1">
        <f t="array" ref="C262">INDEX('Modified Iteration Data'!$Q$8:$Q$1007,MATCH($B262,'Modified Iteration Data'!$AF$8:$AF$1007,0),0)</f>
        <v>6428014077.903039</v>
      </c>
      <c r="D262" s="3" cm="1">
        <f t="array" ref="D262">INDEX('Modified Iteration Data'!$R$8:$R$1007,MATCH($B262,'Modified Iteration Data'!$AG$8:$AG$1007,0),0)</f>
        <v>3866718065.676053</v>
      </c>
      <c r="E262" s="3">
        <f t="shared" si="23"/>
        <v>8150530134.1986847</v>
      </c>
      <c r="F262" s="3">
        <f t="shared" si="24"/>
        <v>5149548265.4616966</v>
      </c>
      <c r="G262" s="3">
        <f t="shared" si="21"/>
        <v>5149548265.4616966</v>
      </c>
      <c r="H262" s="3">
        <f t="shared" si="25"/>
        <v>0</v>
      </c>
      <c r="I262" s="3">
        <f t="shared" si="26"/>
        <v>0</v>
      </c>
      <c r="J262" s="5">
        <f t="shared" si="27"/>
        <v>255</v>
      </c>
    </row>
    <row r="263" spans="2:10" x14ac:dyDescent="0.25">
      <c r="B263" s="6">
        <f t="shared" si="22"/>
        <v>0.25600000000000001</v>
      </c>
      <c r="C263" s="3" cm="1">
        <f t="array" ref="C263">INDEX('Modified Iteration Data'!$Q$8:$Q$1007,MATCH($B263,'Modified Iteration Data'!$AF$8:$AF$1007,0),0)</f>
        <v>6428916690.4147243</v>
      </c>
      <c r="D263" s="3" cm="1">
        <f t="array" ref="D263">INDEX('Modified Iteration Data'!$R$8:$R$1007,MATCH($B263,'Modified Iteration Data'!$AG$8:$AG$1007,0),0)</f>
        <v>3867243424.7659035</v>
      </c>
      <c r="E263" s="3">
        <f t="shared" si="23"/>
        <v>8151432746.710371</v>
      </c>
      <c r="F263" s="3">
        <f t="shared" si="24"/>
        <v>5150073624.5515471</v>
      </c>
      <c r="G263" s="3">
        <f t="shared" si="21"/>
        <v>5150073624.5515471</v>
      </c>
      <c r="H263" s="3">
        <f t="shared" si="25"/>
        <v>0</v>
      </c>
      <c r="I263" s="3">
        <f t="shared" si="26"/>
        <v>0</v>
      </c>
      <c r="J263" s="5">
        <f t="shared" si="27"/>
        <v>256</v>
      </c>
    </row>
    <row r="264" spans="2:10" x14ac:dyDescent="0.25">
      <c r="B264" s="6">
        <f t="shared" si="22"/>
        <v>0.25700000000000001</v>
      </c>
      <c r="C264" s="3" cm="1">
        <f t="array" ref="C264">INDEX('Modified Iteration Data'!$Q$8:$Q$1007,MATCH($B264,'Modified Iteration Data'!$AF$8:$AF$1007,0),0)</f>
        <v>6429335001.5251951</v>
      </c>
      <c r="D264" s="3" cm="1">
        <f t="array" ref="D264">INDEX('Modified Iteration Data'!$R$8:$R$1007,MATCH($B264,'Modified Iteration Data'!$AG$8:$AG$1007,0),0)</f>
        <v>3868945988.4925146</v>
      </c>
      <c r="E264" s="3">
        <f t="shared" si="23"/>
        <v>8151851057.8208408</v>
      </c>
      <c r="F264" s="3">
        <f t="shared" si="24"/>
        <v>5151776188.2781582</v>
      </c>
      <c r="G264" s="3">
        <f t="shared" ref="G264:G327" si="28">MIN(E264:F264)</f>
        <v>5151776188.2781582</v>
      </c>
      <c r="H264" s="3">
        <f t="shared" si="25"/>
        <v>0</v>
      </c>
      <c r="I264" s="3">
        <f t="shared" si="26"/>
        <v>0</v>
      </c>
      <c r="J264" s="5">
        <f t="shared" si="27"/>
        <v>257</v>
      </c>
    </row>
    <row r="265" spans="2:10" x14ac:dyDescent="0.25">
      <c r="B265" s="6">
        <f t="shared" ref="B265:B328" si="29">J265/1000</f>
        <v>0.25800000000000001</v>
      </c>
      <c r="C265" s="3" cm="1">
        <f t="array" ref="C265">INDEX('Modified Iteration Data'!$Q$8:$Q$1007,MATCH($B265,'Modified Iteration Data'!$AF$8:$AF$1007,0),0)</f>
        <v>6430151361.3662586</v>
      </c>
      <c r="D265" s="3" cm="1">
        <f t="array" ref="D265">INDEX('Modified Iteration Data'!$R$8:$R$1007,MATCH($B265,'Modified Iteration Data'!$AG$8:$AG$1007,0),0)</f>
        <v>3870152811.3840027</v>
      </c>
      <c r="E265" s="3">
        <f t="shared" ref="E265:E328" si="30">C265+$E$5</f>
        <v>8152667417.6619053</v>
      </c>
      <c r="F265" s="3">
        <f t="shared" ref="F265:F328" si="31">D265+$F$5</f>
        <v>5152983011.1696463</v>
      </c>
      <c r="G265" s="3">
        <f t="shared" si="28"/>
        <v>5152983011.1696463</v>
      </c>
      <c r="H265" s="3">
        <f t="shared" ref="H265:H328" si="32">IF(B265&gt;=$I$2,ABS(F265-E265),0)</f>
        <v>0</v>
      </c>
      <c r="I265" s="3">
        <f t="shared" ref="I265:I328" si="33">IF(B265&gt;=$I$2,(E265-F265),0)</f>
        <v>0</v>
      </c>
      <c r="J265" s="5">
        <f t="shared" si="27"/>
        <v>258</v>
      </c>
    </row>
    <row r="266" spans="2:10" x14ac:dyDescent="0.25">
      <c r="B266" s="6">
        <f t="shared" si="29"/>
        <v>0.25900000000000001</v>
      </c>
      <c r="C266" s="3" cm="1">
        <f t="array" ref="C266">INDEX('Modified Iteration Data'!$Q$8:$Q$1007,MATCH($B266,'Modified Iteration Data'!$AF$8:$AF$1007,0),0)</f>
        <v>6431301828.0024538</v>
      </c>
      <c r="D266" s="3" cm="1">
        <f t="array" ref="D266">INDEX('Modified Iteration Data'!$R$8:$R$1007,MATCH($B266,'Modified Iteration Data'!$AG$8:$AG$1007,0),0)</f>
        <v>3871741636.845048</v>
      </c>
      <c r="E266" s="3">
        <f t="shared" si="30"/>
        <v>8153817884.2980995</v>
      </c>
      <c r="F266" s="3">
        <f t="shared" si="31"/>
        <v>5154571836.6306915</v>
      </c>
      <c r="G266" s="3">
        <f t="shared" si="28"/>
        <v>5154571836.6306915</v>
      </c>
      <c r="H266" s="3">
        <f t="shared" si="32"/>
        <v>0</v>
      </c>
      <c r="I266" s="3">
        <f t="shared" si="33"/>
        <v>0</v>
      </c>
      <c r="J266" s="5">
        <f t="shared" ref="J266:J329" si="34">J265+1</f>
        <v>259</v>
      </c>
    </row>
    <row r="267" spans="2:10" x14ac:dyDescent="0.25">
      <c r="B267" s="6">
        <f t="shared" si="29"/>
        <v>0.26</v>
      </c>
      <c r="C267" s="3" cm="1">
        <f t="array" ref="C267">INDEX('Modified Iteration Data'!$Q$8:$Q$1007,MATCH($B267,'Modified Iteration Data'!$AF$8:$AF$1007,0),0)</f>
        <v>6431751739.2632885</v>
      </c>
      <c r="D267" s="3" cm="1">
        <f t="array" ref="D267">INDEX('Modified Iteration Data'!$R$8:$R$1007,MATCH($B267,'Modified Iteration Data'!$AG$8:$AG$1007,0),0)</f>
        <v>3875405981.1554623</v>
      </c>
      <c r="E267" s="3">
        <f t="shared" si="30"/>
        <v>8154267795.5589352</v>
      </c>
      <c r="F267" s="3">
        <f t="shared" si="31"/>
        <v>5158236180.9411058</v>
      </c>
      <c r="G267" s="3">
        <f t="shared" si="28"/>
        <v>5158236180.9411058</v>
      </c>
      <c r="H267" s="3">
        <f t="shared" si="32"/>
        <v>0</v>
      </c>
      <c r="I267" s="3">
        <f t="shared" si="33"/>
        <v>0</v>
      </c>
      <c r="J267" s="5">
        <f t="shared" si="34"/>
        <v>260</v>
      </c>
    </row>
    <row r="268" spans="2:10" x14ac:dyDescent="0.25">
      <c r="B268" s="6">
        <f t="shared" si="29"/>
        <v>0.26100000000000001</v>
      </c>
      <c r="C268" s="3" cm="1">
        <f t="array" ref="C268">INDEX('Modified Iteration Data'!$Q$8:$Q$1007,MATCH($B268,'Modified Iteration Data'!$AF$8:$AF$1007,0),0)</f>
        <v>6433204944.5361671</v>
      </c>
      <c r="D268" s="3" cm="1">
        <f t="array" ref="D268">INDEX('Modified Iteration Data'!$R$8:$R$1007,MATCH($B268,'Modified Iteration Data'!$AG$8:$AG$1007,0),0)</f>
        <v>3875714501.3031244</v>
      </c>
      <c r="E268" s="3">
        <f t="shared" si="30"/>
        <v>8155721000.8318138</v>
      </c>
      <c r="F268" s="3">
        <f t="shared" si="31"/>
        <v>5158544701.088768</v>
      </c>
      <c r="G268" s="3">
        <f t="shared" si="28"/>
        <v>5158544701.088768</v>
      </c>
      <c r="H268" s="3">
        <f t="shared" si="32"/>
        <v>0</v>
      </c>
      <c r="I268" s="3">
        <f t="shared" si="33"/>
        <v>0</v>
      </c>
      <c r="J268" s="5">
        <f t="shared" si="34"/>
        <v>261</v>
      </c>
    </row>
    <row r="269" spans="2:10" x14ac:dyDescent="0.25">
      <c r="B269" s="6">
        <f t="shared" si="29"/>
        <v>0.26200000000000001</v>
      </c>
      <c r="C269" s="3" cm="1">
        <f t="array" ref="C269">INDEX('Modified Iteration Data'!$Q$8:$Q$1007,MATCH($B269,'Modified Iteration Data'!$AF$8:$AF$1007,0),0)</f>
        <v>6437301917.9816256</v>
      </c>
      <c r="D269" s="3" cm="1">
        <f t="array" ref="D269">INDEX('Modified Iteration Data'!$R$8:$R$1007,MATCH($B269,'Modified Iteration Data'!$AG$8:$AG$1007,0),0)</f>
        <v>3878439599.6389589</v>
      </c>
      <c r="E269" s="3">
        <f t="shared" si="30"/>
        <v>8159817974.2772713</v>
      </c>
      <c r="F269" s="3">
        <f t="shared" si="31"/>
        <v>5161269799.4246025</v>
      </c>
      <c r="G269" s="3">
        <f t="shared" si="28"/>
        <v>5161269799.4246025</v>
      </c>
      <c r="H269" s="3">
        <f t="shared" si="32"/>
        <v>0</v>
      </c>
      <c r="I269" s="3">
        <f t="shared" si="33"/>
        <v>0</v>
      </c>
      <c r="J269" s="5">
        <f t="shared" si="34"/>
        <v>262</v>
      </c>
    </row>
    <row r="270" spans="2:10" x14ac:dyDescent="0.25">
      <c r="B270" s="6">
        <f t="shared" si="29"/>
        <v>0.26300000000000001</v>
      </c>
      <c r="C270" s="3" cm="1">
        <f t="array" ref="C270">INDEX('Modified Iteration Data'!$Q$8:$Q$1007,MATCH($B270,'Modified Iteration Data'!$AF$8:$AF$1007,0),0)</f>
        <v>6437426365.1622658</v>
      </c>
      <c r="D270" s="3" cm="1">
        <f t="array" ref="D270">INDEX('Modified Iteration Data'!$R$8:$R$1007,MATCH($B270,'Modified Iteration Data'!$AG$8:$AG$1007,0),0)</f>
        <v>3880542253.8345623</v>
      </c>
      <c r="E270" s="3">
        <f t="shared" si="30"/>
        <v>8159942421.4579124</v>
      </c>
      <c r="F270" s="3">
        <f t="shared" si="31"/>
        <v>5163372453.6202059</v>
      </c>
      <c r="G270" s="3">
        <f t="shared" si="28"/>
        <v>5163372453.6202059</v>
      </c>
      <c r="H270" s="3">
        <f t="shared" si="32"/>
        <v>0</v>
      </c>
      <c r="I270" s="3">
        <f t="shared" si="33"/>
        <v>0</v>
      </c>
      <c r="J270" s="5">
        <f t="shared" si="34"/>
        <v>263</v>
      </c>
    </row>
    <row r="271" spans="2:10" x14ac:dyDescent="0.25">
      <c r="B271" s="6">
        <f t="shared" si="29"/>
        <v>0.26400000000000001</v>
      </c>
      <c r="C271" s="3" cm="1">
        <f t="array" ref="C271">INDEX('Modified Iteration Data'!$Q$8:$Q$1007,MATCH($B271,'Modified Iteration Data'!$AF$8:$AF$1007,0),0)</f>
        <v>6444749330.1671581</v>
      </c>
      <c r="D271" s="3" cm="1">
        <f t="array" ref="D271">INDEX('Modified Iteration Data'!$R$8:$R$1007,MATCH($B271,'Modified Iteration Data'!$AG$8:$AG$1007,0),0)</f>
        <v>3881501603.6637125</v>
      </c>
      <c r="E271" s="3">
        <f t="shared" si="30"/>
        <v>8167265386.4628048</v>
      </c>
      <c r="F271" s="3">
        <f t="shared" si="31"/>
        <v>5164331803.4493561</v>
      </c>
      <c r="G271" s="3">
        <f t="shared" si="28"/>
        <v>5164331803.4493561</v>
      </c>
      <c r="H271" s="3">
        <f t="shared" si="32"/>
        <v>0</v>
      </c>
      <c r="I271" s="3">
        <f t="shared" si="33"/>
        <v>0</v>
      </c>
      <c r="J271" s="5">
        <f t="shared" si="34"/>
        <v>264</v>
      </c>
    </row>
    <row r="272" spans="2:10" x14ac:dyDescent="0.25">
      <c r="B272" s="6">
        <f t="shared" si="29"/>
        <v>0.26500000000000001</v>
      </c>
      <c r="C272" s="3" cm="1">
        <f t="array" ref="C272">INDEX('Modified Iteration Data'!$Q$8:$Q$1007,MATCH($B272,'Modified Iteration Data'!$AF$8:$AF$1007,0),0)</f>
        <v>6447956986.8429499</v>
      </c>
      <c r="D272" s="3" cm="1">
        <f t="array" ref="D272">INDEX('Modified Iteration Data'!$R$8:$R$1007,MATCH($B272,'Modified Iteration Data'!$AG$8:$AG$1007,0),0)</f>
        <v>3883180336.2062368</v>
      </c>
      <c r="E272" s="3">
        <f t="shared" si="30"/>
        <v>8170473043.1385956</v>
      </c>
      <c r="F272" s="3">
        <f t="shared" si="31"/>
        <v>5166010535.9918804</v>
      </c>
      <c r="G272" s="3">
        <f t="shared" si="28"/>
        <v>5166010535.9918804</v>
      </c>
      <c r="H272" s="3">
        <f t="shared" si="32"/>
        <v>0</v>
      </c>
      <c r="I272" s="3">
        <f t="shared" si="33"/>
        <v>0</v>
      </c>
      <c r="J272" s="5">
        <f t="shared" si="34"/>
        <v>265</v>
      </c>
    </row>
    <row r="273" spans="2:10" x14ac:dyDescent="0.25">
      <c r="B273" s="6">
        <f t="shared" si="29"/>
        <v>0.26600000000000001</v>
      </c>
      <c r="C273" s="3" cm="1">
        <f t="array" ref="C273">INDEX('Modified Iteration Data'!$Q$8:$Q$1007,MATCH($B273,'Modified Iteration Data'!$AF$8:$AF$1007,0),0)</f>
        <v>6451693753.7660236</v>
      </c>
      <c r="D273" s="3" cm="1">
        <f t="array" ref="D273">INDEX('Modified Iteration Data'!$R$8:$R$1007,MATCH($B273,'Modified Iteration Data'!$AG$8:$AG$1007,0),0)</f>
        <v>3886881222.4702063</v>
      </c>
      <c r="E273" s="3">
        <f t="shared" si="30"/>
        <v>8174209810.0616703</v>
      </c>
      <c r="F273" s="3">
        <f t="shared" si="31"/>
        <v>5169711422.2558498</v>
      </c>
      <c r="G273" s="3">
        <f t="shared" si="28"/>
        <v>5169711422.2558498</v>
      </c>
      <c r="H273" s="3">
        <f t="shared" si="32"/>
        <v>0</v>
      </c>
      <c r="I273" s="3">
        <f t="shared" si="33"/>
        <v>0</v>
      </c>
      <c r="J273" s="5">
        <f t="shared" si="34"/>
        <v>266</v>
      </c>
    </row>
    <row r="274" spans="2:10" x14ac:dyDescent="0.25">
      <c r="B274" s="6">
        <f t="shared" si="29"/>
        <v>0.26700000000000002</v>
      </c>
      <c r="C274" s="3" cm="1">
        <f t="array" ref="C274">INDEX('Modified Iteration Data'!$Q$8:$Q$1007,MATCH($B274,'Modified Iteration Data'!$AF$8:$AF$1007,0),0)</f>
        <v>6461918036.3370476</v>
      </c>
      <c r="D274" s="3" cm="1">
        <f t="array" ref="D274">INDEX('Modified Iteration Data'!$R$8:$R$1007,MATCH($B274,'Modified Iteration Data'!$AG$8:$AG$1007,0),0)</f>
        <v>3888933585.5692682</v>
      </c>
      <c r="E274" s="3">
        <f t="shared" si="30"/>
        <v>8184434092.6326942</v>
      </c>
      <c r="F274" s="3">
        <f t="shared" si="31"/>
        <v>5171763785.3549118</v>
      </c>
      <c r="G274" s="3">
        <f t="shared" si="28"/>
        <v>5171763785.3549118</v>
      </c>
      <c r="H274" s="3">
        <f t="shared" si="32"/>
        <v>0</v>
      </c>
      <c r="I274" s="3">
        <f t="shared" si="33"/>
        <v>0</v>
      </c>
      <c r="J274" s="5">
        <f t="shared" si="34"/>
        <v>267</v>
      </c>
    </row>
    <row r="275" spans="2:10" x14ac:dyDescent="0.25">
      <c r="B275" s="6">
        <f t="shared" si="29"/>
        <v>0.26800000000000002</v>
      </c>
      <c r="C275" s="3" cm="1">
        <f t="array" ref="C275">INDEX('Modified Iteration Data'!$Q$8:$Q$1007,MATCH($B275,'Modified Iteration Data'!$AF$8:$AF$1007,0),0)</f>
        <v>6462829439.7010031</v>
      </c>
      <c r="D275" s="3" cm="1">
        <f t="array" ref="D275">INDEX('Modified Iteration Data'!$R$8:$R$1007,MATCH($B275,'Modified Iteration Data'!$AG$8:$AG$1007,0),0)</f>
        <v>3891684938.3841896</v>
      </c>
      <c r="E275" s="3">
        <f t="shared" si="30"/>
        <v>8185345495.9966488</v>
      </c>
      <c r="F275" s="3">
        <f t="shared" si="31"/>
        <v>5174515138.1698332</v>
      </c>
      <c r="G275" s="3">
        <f t="shared" si="28"/>
        <v>5174515138.1698332</v>
      </c>
      <c r="H275" s="3">
        <f t="shared" si="32"/>
        <v>0</v>
      </c>
      <c r="I275" s="3">
        <f t="shared" si="33"/>
        <v>0</v>
      </c>
      <c r="J275" s="5">
        <f t="shared" si="34"/>
        <v>268</v>
      </c>
    </row>
    <row r="276" spans="2:10" x14ac:dyDescent="0.25">
      <c r="B276" s="6">
        <f t="shared" si="29"/>
        <v>0.26900000000000002</v>
      </c>
      <c r="C276" s="3" cm="1">
        <f t="array" ref="C276">INDEX('Modified Iteration Data'!$Q$8:$Q$1007,MATCH($B276,'Modified Iteration Data'!$AF$8:$AF$1007,0),0)</f>
        <v>6470449261.3531008</v>
      </c>
      <c r="D276" s="3" cm="1">
        <f t="array" ref="D276">INDEX('Modified Iteration Data'!$R$8:$R$1007,MATCH($B276,'Modified Iteration Data'!$AG$8:$AG$1007,0),0)</f>
        <v>3892678925.5060902</v>
      </c>
      <c r="E276" s="3">
        <f t="shared" si="30"/>
        <v>8192965317.6487465</v>
      </c>
      <c r="F276" s="3">
        <f t="shared" si="31"/>
        <v>5175509125.2917337</v>
      </c>
      <c r="G276" s="3">
        <f t="shared" si="28"/>
        <v>5175509125.2917337</v>
      </c>
      <c r="H276" s="3">
        <f t="shared" si="32"/>
        <v>0</v>
      </c>
      <c r="I276" s="3">
        <f t="shared" si="33"/>
        <v>0</v>
      </c>
      <c r="J276" s="5">
        <f t="shared" si="34"/>
        <v>269</v>
      </c>
    </row>
    <row r="277" spans="2:10" x14ac:dyDescent="0.25">
      <c r="B277" s="6">
        <f t="shared" si="29"/>
        <v>0.27</v>
      </c>
      <c r="C277" s="3" cm="1">
        <f t="array" ref="C277">INDEX('Modified Iteration Data'!$Q$8:$Q$1007,MATCH($B277,'Modified Iteration Data'!$AF$8:$AF$1007,0),0)</f>
        <v>6472808804.6883621</v>
      </c>
      <c r="D277" s="3" cm="1">
        <f t="array" ref="D277">INDEX('Modified Iteration Data'!$R$8:$R$1007,MATCH($B277,'Modified Iteration Data'!$AG$8:$AG$1007,0),0)</f>
        <v>3892758956.7920732</v>
      </c>
      <c r="E277" s="3">
        <f t="shared" si="30"/>
        <v>8195324860.9840088</v>
      </c>
      <c r="F277" s="3">
        <f t="shared" si="31"/>
        <v>5175589156.5777168</v>
      </c>
      <c r="G277" s="3">
        <f t="shared" si="28"/>
        <v>5175589156.5777168</v>
      </c>
      <c r="H277" s="3">
        <f t="shared" si="32"/>
        <v>0</v>
      </c>
      <c r="I277" s="3">
        <f t="shared" si="33"/>
        <v>0</v>
      </c>
      <c r="J277" s="5">
        <f t="shared" si="34"/>
        <v>270</v>
      </c>
    </row>
    <row r="278" spans="2:10" x14ac:dyDescent="0.25">
      <c r="B278" s="6">
        <f t="shared" si="29"/>
        <v>0.27100000000000002</v>
      </c>
      <c r="C278" s="3" cm="1">
        <f t="array" ref="C278">INDEX('Modified Iteration Data'!$Q$8:$Q$1007,MATCH($B278,'Modified Iteration Data'!$AF$8:$AF$1007,0),0)</f>
        <v>6477715930.7031012</v>
      </c>
      <c r="D278" s="3" cm="1">
        <f t="array" ref="D278">INDEX('Modified Iteration Data'!$R$8:$R$1007,MATCH($B278,'Modified Iteration Data'!$AG$8:$AG$1007,0),0)</f>
        <v>3893142967.5326376</v>
      </c>
      <c r="E278" s="3">
        <f t="shared" si="30"/>
        <v>8200231986.9987469</v>
      </c>
      <c r="F278" s="3">
        <f t="shared" si="31"/>
        <v>5175973167.3182812</v>
      </c>
      <c r="G278" s="3">
        <f t="shared" si="28"/>
        <v>5175973167.3182812</v>
      </c>
      <c r="H278" s="3">
        <f t="shared" si="32"/>
        <v>0</v>
      </c>
      <c r="I278" s="3">
        <f t="shared" si="33"/>
        <v>0</v>
      </c>
      <c r="J278" s="5">
        <f t="shared" si="34"/>
        <v>271</v>
      </c>
    </row>
    <row r="279" spans="2:10" x14ac:dyDescent="0.25">
      <c r="B279" s="6">
        <f t="shared" si="29"/>
        <v>0.27200000000000002</v>
      </c>
      <c r="C279" s="3" cm="1">
        <f t="array" ref="C279">INDEX('Modified Iteration Data'!$Q$8:$Q$1007,MATCH($B279,'Modified Iteration Data'!$AF$8:$AF$1007,0),0)</f>
        <v>6482038012.8919096</v>
      </c>
      <c r="D279" s="3" cm="1">
        <f t="array" ref="D279">INDEX('Modified Iteration Data'!$R$8:$R$1007,MATCH($B279,'Modified Iteration Data'!$AG$8:$AG$1007,0),0)</f>
        <v>3894655969.5015078</v>
      </c>
      <c r="E279" s="3">
        <f t="shared" si="30"/>
        <v>8204554069.1875553</v>
      </c>
      <c r="F279" s="3">
        <f t="shared" si="31"/>
        <v>5177486169.2871513</v>
      </c>
      <c r="G279" s="3">
        <f t="shared" si="28"/>
        <v>5177486169.2871513</v>
      </c>
      <c r="H279" s="3">
        <f t="shared" si="32"/>
        <v>0</v>
      </c>
      <c r="I279" s="3">
        <f t="shared" si="33"/>
        <v>0</v>
      </c>
      <c r="J279" s="5">
        <f t="shared" si="34"/>
        <v>272</v>
      </c>
    </row>
    <row r="280" spans="2:10" x14ac:dyDescent="0.25">
      <c r="B280" s="6">
        <f t="shared" si="29"/>
        <v>0.27300000000000002</v>
      </c>
      <c r="C280" s="3" cm="1">
        <f t="array" ref="C280">INDEX('Modified Iteration Data'!$Q$8:$Q$1007,MATCH($B280,'Modified Iteration Data'!$AF$8:$AF$1007,0),0)</f>
        <v>6482623912.8367577</v>
      </c>
      <c r="D280" s="3" cm="1">
        <f t="array" ref="D280">INDEX('Modified Iteration Data'!$R$8:$R$1007,MATCH($B280,'Modified Iteration Data'!$AG$8:$AG$1007,0),0)</f>
        <v>3901440342.9249573</v>
      </c>
      <c r="E280" s="3">
        <f t="shared" si="30"/>
        <v>8205139969.1324043</v>
      </c>
      <c r="F280" s="3">
        <f t="shared" si="31"/>
        <v>5184270542.7106009</v>
      </c>
      <c r="G280" s="3">
        <f t="shared" si="28"/>
        <v>5184270542.7106009</v>
      </c>
      <c r="H280" s="3">
        <f t="shared" si="32"/>
        <v>0</v>
      </c>
      <c r="I280" s="3">
        <f t="shared" si="33"/>
        <v>0</v>
      </c>
      <c r="J280" s="5">
        <f t="shared" si="34"/>
        <v>273</v>
      </c>
    </row>
    <row r="281" spans="2:10" x14ac:dyDescent="0.25">
      <c r="B281" s="6">
        <f t="shared" si="29"/>
        <v>0.27400000000000002</v>
      </c>
      <c r="C281" s="3" cm="1">
        <f t="array" ref="C281">INDEX('Modified Iteration Data'!$Q$8:$Q$1007,MATCH($B281,'Modified Iteration Data'!$AF$8:$AF$1007,0),0)</f>
        <v>6489160410.9212666</v>
      </c>
      <c r="D281" s="3" cm="1">
        <f t="array" ref="D281">INDEX('Modified Iteration Data'!$R$8:$R$1007,MATCH($B281,'Modified Iteration Data'!$AG$8:$AG$1007,0),0)</f>
        <v>3903307952.4687023</v>
      </c>
      <c r="E281" s="3">
        <f t="shared" si="30"/>
        <v>8211676467.2169132</v>
      </c>
      <c r="F281" s="3">
        <f t="shared" si="31"/>
        <v>5186138152.2543459</v>
      </c>
      <c r="G281" s="3">
        <f t="shared" si="28"/>
        <v>5186138152.2543459</v>
      </c>
      <c r="H281" s="3">
        <f t="shared" si="32"/>
        <v>0</v>
      </c>
      <c r="I281" s="3">
        <f t="shared" si="33"/>
        <v>0</v>
      </c>
      <c r="J281" s="5">
        <f t="shared" si="34"/>
        <v>274</v>
      </c>
    </row>
    <row r="282" spans="2:10" x14ac:dyDescent="0.25">
      <c r="B282" s="6">
        <f t="shared" si="29"/>
        <v>0.27500000000000002</v>
      </c>
      <c r="C282" s="3" cm="1">
        <f t="array" ref="C282">INDEX('Modified Iteration Data'!$Q$8:$Q$1007,MATCH($B282,'Modified Iteration Data'!$AF$8:$AF$1007,0),0)</f>
        <v>6490425975.687418</v>
      </c>
      <c r="D282" s="3" cm="1">
        <f t="array" ref="D282">INDEX('Modified Iteration Data'!$R$8:$R$1007,MATCH($B282,'Modified Iteration Data'!$AG$8:$AG$1007,0),0)</f>
        <v>3904897358.1437483</v>
      </c>
      <c r="E282" s="3">
        <f t="shared" si="30"/>
        <v>8212942031.9830647</v>
      </c>
      <c r="F282" s="3">
        <f t="shared" si="31"/>
        <v>5187727557.9293919</v>
      </c>
      <c r="G282" s="3">
        <f t="shared" si="28"/>
        <v>5187727557.9293919</v>
      </c>
      <c r="H282" s="3">
        <f t="shared" si="32"/>
        <v>0</v>
      </c>
      <c r="I282" s="3">
        <f t="shared" si="33"/>
        <v>0</v>
      </c>
      <c r="J282" s="5">
        <f t="shared" si="34"/>
        <v>275</v>
      </c>
    </row>
    <row r="283" spans="2:10" x14ac:dyDescent="0.25">
      <c r="B283" s="6">
        <f t="shared" si="29"/>
        <v>0.27600000000000002</v>
      </c>
      <c r="C283" s="3" cm="1">
        <f t="array" ref="C283">INDEX('Modified Iteration Data'!$Q$8:$Q$1007,MATCH($B283,'Modified Iteration Data'!$AF$8:$AF$1007,0),0)</f>
        <v>6492259296.3525391</v>
      </c>
      <c r="D283" s="3" cm="1">
        <f t="array" ref="D283">INDEX('Modified Iteration Data'!$R$8:$R$1007,MATCH($B283,'Modified Iteration Data'!$AG$8:$AG$1007,0),0)</f>
        <v>3905260975.5449553</v>
      </c>
      <c r="E283" s="3">
        <f t="shared" si="30"/>
        <v>8214775352.6481857</v>
      </c>
      <c r="F283" s="3">
        <f t="shared" si="31"/>
        <v>5188091175.3305988</v>
      </c>
      <c r="G283" s="3">
        <f t="shared" si="28"/>
        <v>5188091175.3305988</v>
      </c>
      <c r="H283" s="3">
        <f t="shared" si="32"/>
        <v>0</v>
      </c>
      <c r="I283" s="3">
        <f t="shared" si="33"/>
        <v>0</v>
      </c>
      <c r="J283" s="5">
        <f t="shared" si="34"/>
        <v>276</v>
      </c>
    </row>
    <row r="284" spans="2:10" x14ac:dyDescent="0.25">
      <c r="B284" s="6">
        <f t="shared" si="29"/>
        <v>0.27700000000000002</v>
      </c>
      <c r="C284" s="3" cm="1">
        <f t="array" ref="C284">INDEX('Modified Iteration Data'!$Q$8:$Q$1007,MATCH($B284,'Modified Iteration Data'!$AF$8:$AF$1007,0),0)</f>
        <v>6497749646.5766735</v>
      </c>
      <c r="D284" s="3" cm="1">
        <f t="array" ref="D284">INDEX('Modified Iteration Data'!$R$8:$R$1007,MATCH($B284,'Modified Iteration Data'!$AG$8:$AG$1007,0),0)</f>
        <v>3905347287.7541857</v>
      </c>
      <c r="E284" s="3">
        <f t="shared" si="30"/>
        <v>8220265702.8723202</v>
      </c>
      <c r="F284" s="3">
        <f t="shared" si="31"/>
        <v>5188177487.5398293</v>
      </c>
      <c r="G284" s="3">
        <f t="shared" si="28"/>
        <v>5188177487.5398293</v>
      </c>
      <c r="H284" s="3">
        <f t="shared" si="32"/>
        <v>0</v>
      </c>
      <c r="I284" s="3">
        <f t="shared" si="33"/>
        <v>0</v>
      </c>
      <c r="J284" s="5">
        <f t="shared" si="34"/>
        <v>277</v>
      </c>
    </row>
    <row r="285" spans="2:10" x14ac:dyDescent="0.25">
      <c r="B285" s="6">
        <f t="shared" si="29"/>
        <v>0.27800000000000002</v>
      </c>
      <c r="C285" s="3" cm="1">
        <f t="array" ref="C285">INDEX('Modified Iteration Data'!$Q$8:$Q$1007,MATCH($B285,'Modified Iteration Data'!$AF$8:$AF$1007,0),0)</f>
        <v>6498339787.346715</v>
      </c>
      <c r="D285" s="3" cm="1">
        <f t="array" ref="D285">INDEX('Modified Iteration Data'!$R$8:$R$1007,MATCH($B285,'Modified Iteration Data'!$AG$8:$AG$1007,0),0)</f>
        <v>3906196980.6361904</v>
      </c>
      <c r="E285" s="3">
        <f t="shared" si="30"/>
        <v>8220855843.6423607</v>
      </c>
      <c r="F285" s="3">
        <f t="shared" si="31"/>
        <v>5189027180.421834</v>
      </c>
      <c r="G285" s="3">
        <f t="shared" si="28"/>
        <v>5189027180.421834</v>
      </c>
      <c r="H285" s="3">
        <f t="shared" si="32"/>
        <v>0</v>
      </c>
      <c r="I285" s="3">
        <f t="shared" si="33"/>
        <v>0</v>
      </c>
      <c r="J285" s="5">
        <f t="shared" si="34"/>
        <v>278</v>
      </c>
    </row>
    <row r="286" spans="2:10" x14ac:dyDescent="0.25">
      <c r="B286" s="6">
        <f t="shared" si="29"/>
        <v>0.27900000000000003</v>
      </c>
      <c r="C286" s="3" cm="1">
        <f t="array" ref="C286">INDEX('Modified Iteration Data'!$Q$8:$Q$1007,MATCH($B286,'Modified Iteration Data'!$AF$8:$AF$1007,0),0)</f>
        <v>6500495122.0053902</v>
      </c>
      <c r="D286" s="3" cm="1">
        <f t="array" ref="D286">INDEX('Modified Iteration Data'!$R$8:$R$1007,MATCH($B286,'Modified Iteration Data'!$AG$8:$AG$1007,0),0)</f>
        <v>3907358090.9001207</v>
      </c>
      <c r="E286" s="3">
        <f t="shared" si="30"/>
        <v>8223011178.3010368</v>
      </c>
      <c r="F286" s="3">
        <f t="shared" si="31"/>
        <v>5190188290.6857643</v>
      </c>
      <c r="G286" s="3">
        <f t="shared" si="28"/>
        <v>5190188290.6857643</v>
      </c>
      <c r="H286" s="3">
        <f t="shared" si="32"/>
        <v>0</v>
      </c>
      <c r="I286" s="3">
        <f t="shared" si="33"/>
        <v>0</v>
      </c>
      <c r="J286" s="5">
        <f t="shared" si="34"/>
        <v>279</v>
      </c>
    </row>
    <row r="287" spans="2:10" x14ac:dyDescent="0.25">
      <c r="B287" s="6">
        <f t="shared" si="29"/>
        <v>0.28000000000000003</v>
      </c>
      <c r="C287" s="3" cm="1">
        <f t="array" ref="C287">INDEX('Modified Iteration Data'!$Q$8:$Q$1007,MATCH($B287,'Modified Iteration Data'!$AF$8:$AF$1007,0),0)</f>
        <v>6501090521.4799099</v>
      </c>
      <c r="D287" s="3" cm="1">
        <f t="array" ref="D287">INDEX('Modified Iteration Data'!$R$8:$R$1007,MATCH($B287,'Modified Iteration Data'!$AG$8:$AG$1007,0),0)</f>
        <v>3907763259.5956106</v>
      </c>
      <c r="E287" s="3">
        <f t="shared" si="30"/>
        <v>8223606577.7755566</v>
      </c>
      <c r="F287" s="3">
        <f t="shared" si="31"/>
        <v>5190593459.3812542</v>
      </c>
      <c r="G287" s="3">
        <f t="shared" si="28"/>
        <v>5190593459.3812542</v>
      </c>
      <c r="H287" s="3">
        <f t="shared" si="32"/>
        <v>0</v>
      </c>
      <c r="I287" s="3">
        <f t="shared" si="33"/>
        <v>0</v>
      </c>
      <c r="J287" s="5">
        <f t="shared" si="34"/>
        <v>280</v>
      </c>
    </row>
    <row r="288" spans="2:10" x14ac:dyDescent="0.25">
      <c r="B288" s="6">
        <f t="shared" si="29"/>
        <v>0.28100000000000003</v>
      </c>
      <c r="C288" s="3" cm="1">
        <f t="array" ref="C288">INDEX('Modified Iteration Data'!$Q$8:$Q$1007,MATCH($B288,'Modified Iteration Data'!$AF$8:$AF$1007,0),0)</f>
        <v>6503534819.4763288</v>
      </c>
      <c r="D288" s="3" cm="1">
        <f t="array" ref="D288">INDEX('Modified Iteration Data'!$R$8:$R$1007,MATCH($B288,'Modified Iteration Data'!$AG$8:$AG$1007,0),0)</f>
        <v>3910260499.6156301</v>
      </c>
      <c r="E288" s="3">
        <f t="shared" si="30"/>
        <v>8226050875.7719746</v>
      </c>
      <c r="F288" s="3">
        <f t="shared" si="31"/>
        <v>5193090699.4012737</v>
      </c>
      <c r="G288" s="3">
        <f t="shared" si="28"/>
        <v>5193090699.4012737</v>
      </c>
      <c r="H288" s="3">
        <f t="shared" si="32"/>
        <v>0</v>
      </c>
      <c r="I288" s="3">
        <f t="shared" si="33"/>
        <v>0</v>
      </c>
      <c r="J288" s="5">
        <f t="shared" si="34"/>
        <v>281</v>
      </c>
    </row>
    <row r="289" spans="2:10" x14ac:dyDescent="0.25">
      <c r="B289" s="6">
        <f t="shared" si="29"/>
        <v>0.28199999999999997</v>
      </c>
      <c r="C289" s="3" cm="1">
        <f t="array" ref="C289">INDEX('Modified Iteration Data'!$Q$8:$Q$1007,MATCH($B289,'Modified Iteration Data'!$AF$8:$AF$1007,0),0)</f>
        <v>6504473136.3515701</v>
      </c>
      <c r="D289" s="3" cm="1">
        <f t="array" ref="D289">INDEX('Modified Iteration Data'!$R$8:$R$1007,MATCH($B289,'Modified Iteration Data'!$AG$8:$AG$1007,0),0)</f>
        <v>3910646355.5058479</v>
      </c>
      <c r="E289" s="3">
        <f t="shared" si="30"/>
        <v>8226989192.6472168</v>
      </c>
      <c r="F289" s="3">
        <f t="shared" si="31"/>
        <v>5193476555.2914915</v>
      </c>
      <c r="G289" s="3">
        <f t="shared" si="28"/>
        <v>5193476555.2914915</v>
      </c>
      <c r="H289" s="3">
        <f t="shared" si="32"/>
        <v>0</v>
      </c>
      <c r="I289" s="3">
        <f t="shared" si="33"/>
        <v>0</v>
      </c>
      <c r="J289" s="5">
        <f t="shared" si="34"/>
        <v>282</v>
      </c>
    </row>
    <row r="290" spans="2:10" x14ac:dyDescent="0.25">
      <c r="B290" s="6">
        <f t="shared" si="29"/>
        <v>0.28299999999999997</v>
      </c>
      <c r="C290" s="3" cm="1">
        <f t="array" ref="C290">INDEX('Modified Iteration Data'!$Q$8:$Q$1007,MATCH($B290,'Modified Iteration Data'!$AF$8:$AF$1007,0),0)</f>
        <v>6504783968.0867538</v>
      </c>
      <c r="D290" s="3" cm="1">
        <f t="array" ref="D290">INDEX('Modified Iteration Data'!$R$8:$R$1007,MATCH($B290,'Modified Iteration Data'!$AG$8:$AG$1007,0),0)</f>
        <v>3910915104.9800959</v>
      </c>
      <c r="E290" s="3">
        <f t="shared" si="30"/>
        <v>8227300024.3824005</v>
      </c>
      <c r="F290" s="3">
        <f t="shared" si="31"/>
        <v>5193745304.7657394</v>
      </c>
      <c r="G290" s="3">
        <f t="shared" si="28"/>
        <v>5193745304.7657394</v>
      </c>
      <c r="H290" s="3">
        <f t="shared" si="32"/>
        <v>0</v>
      </c>
      <c r="I290" s="3">
        <f t="shared" si="33"/>
        <v>0</v>
      </c>
      <c r="J290" s="5">
        <f t="shared" si="34"/>
        <v>283</v>
      </c>
    </row>
    <row r="291" spans="2:10" x14ac:dyDescent="0.25">
      <c r="B291" s="6">
        <f t="shared" si="29"/>
        <v>0.28399999999999997</v>
      </c>
      <c r="C291" s="3" cm="1">
        <f t="array" ref="C291">INDEX('Modified Iteration Data'!$Q$8:$Q$1007,MATCH($B291,'Modified Iteration Data'!$AF$8:$AF$1007,0),0)</f>
        <v>6507644687.1006002</v>
      </c>
      <c r="D291" s="3" cm="1">
        <f t="array" ref="D291">INDEX('Modified Iteration Data'!$R$8:$R$1007,MATCH($B291,'Modified Iteration Data'!$AG$8:$AG$1007,0),0)</f>
        <v>3911614220.8764381</v>
      </c>
      <c r="E291" s="3">
        <f t="shared" si="30"/>
        <v>8230160743.396246</v>
      </c>
      <c r="F291" s="3">
        <f t="shared" si="31"/>
        <v>5194444420.6620817</v>
      </c>
      <c r="G291" s="3">
        <f t="shared" si="28"/>
        <v>5194444420.6620817</v>
      </c>
      <c r="H291" s="3">
        <f t="shared" si="32"/>
        <v>0</v>
      </c>
      <c r="I291" s="3">
        <f t="shared" si="33"/>
        <v>0</v>
      </c>
      <c r="J291" s="5">
        <f t="shared" si="34"/>
        <v>284</v>
      </c>
    </row>
    <row r="292" spans="2:10" x14ac:dyDescent="0.25">
      <c r="B292" s="6">
        <f t="shared" si="29"/>
        <v>0.28499999999999998</v>
      </c>
      <c r="C292" s="3" cm="1">
        <f t="array" ref="C292">INDEX('Modified Iteration Data'!$Q$8:$Q$1007,MATCH($B292,'Modified Iteration Data'!$AF$8:$AF$1007,0),0)</f>
        <v>6508296315.4914703</v>
      </c>
      <c r="D292" s="3" cm="1">
        <f t="array" ref="D292">INDEX('Modified Iteration Data'!$R$8:$R$1007,MATCH($B292,'Modified Iteration Data'!$AG$8:$AG$1007,0),0)</f>
        <v>3912521997.2940178</v>
      </c>
      <c r="E292" s="3">
        <f t="shared" si="30"/>
        <v>8230812371.787117</v>
      </c>
      <c r="F292" s="3">
        <f t="shared" si="31"/>
        <v>5195352197.0796614</v>
      </c>
      <c r="G292" s="3">
        <f t="shared" si="28"/>
        <v>5195352197.0796614</v>
      </c>
      <c r="H292" s="3">
        <f t="shared" si="32"/>
        <v>0</v>
      </c>
      <c r="I292" s="3">
        <f t="shared" si="33"/>
        <v>0</v>
      </c>
      <c r="J292" s="5">
        <f t="shared" si="34"/>
        <v>285</v>
      </c>
    </row>
    <row r="293" spans="2:10" x14ac:dyDescent="0.25">
      <c r="B293" s="6">
        <f t="shared" si="29"/>
        <v>0.28599999999999998</v>
      </c>
      <c r="C293" s="3" cm="1">
        <f t="array" ref="C293">INDEX('Modified Iteration Data'!$Q$8:$Q$1007,MATCH($B293,'Modified Iteration Data'!$AF$8:$AF$1007,0),0)</f>
        <v>6508665203.3130941</v>
      </c>
      <c r="D293" s="3" cm="1">
        <f t="array" ref="D293">INDEX('Modified Iteration Data'!$R$8:$R$1007,MATCH($B293,'Modified Iteration Data'!$AG$8:$AG$1007,0),0)</f>
        <v>3912583623.3946257</v>
      </c>
      <c r="E293" s="3">
        <f t="shared" si="30"/>
        <v>8231181259.6087399</v>
      </c>
      <c r="F293" s="3">
        <f t="shared" si="31"/>
        <v>5195413823.1802692</v>
      </c>
      <c r="G293" s="3">
        <f t="shared" si="28"/>
        <v>5195413823.1802692</v>
      </c>
      <c r="H293" s="3">
        <f t="shared" si="32"/>
        <v>0</v>
      </c>
      <c r="I293" s="3">
        <f t="shared" si="33"/>
        <v>0</v>
      </c>
      <c r="J293" s="5">
        <f t="shared" si="34"/>
        <v>286</v>
      </c>
    </row>
    <row r="294" spans="2:10" x14ac:dyDescent="0.25">
      <c r="B294" s="6">
        <f t="shared" si="29"/>
        <v>0.28699999999999998</v>
      </c>
      <c r="C294" s="3" cm="1">
        <f t="array" ref="C294">INDEX('Modified Iteration Data'!$Q$8:$Q$1007,MATCH($B294,'Modified Iteration Data'!$AF$8:$AF$1007,0),0)</f>
        <v>6515737342.3221521</v>
      </c>
      <c r="D294" s="3" cm="1">
        <f t="array" ref="D294">INDEX('Modified Iteration Data'!$R$8:$R$1007,MATCH($B294,'Modified Iteration Data'!$AG$8:$AG$1007,0),0)</f>
        <v>3912726990.5505161</v>
      </c>
      <c r="E294" s="3">
        <f t="shared" si="30"/>
        <v>8238253398.6177979</v>
      </c>
      <c r="F294" s="3">
        <f t="shared" si="31"/>
        <v>5195557190.3361597</v>
      </c>
      <c r="G294" s="3">
        <f t="shared" si="28"/>
        <v>5195557190.3361597</v>
      </c>
      <c r="H294" s="3">
        <f t="shared" si="32"/>
        <v>0</v>
      </c>
      <c r="I294" s="3">
        <f t="shared" si="33"/>
        <v>0</v>
      </c>
      <c r="J294" s="5">
        <f t="shared" si="34"/>
        <v>287</v>
      </c>
    </row>
    <row r="295" spans="2:10" x14ac:dyDescent="0.25">
      <c r="B295" s="6">
        <f t="shared" si="29"/>
        <v>0.28799999999999998</v>
      </c>
      <c r="C295" s="3" cm="1">
        <f t="array" ref="C295">INDEX('Modified Iteration Data'!$Q$8:$Q$1007,MATCH($B295,'Modified Iteration Data'!$AF$8:$AF$1007,0),0)</f>
        <v>6515741215.3511267</v>
      </c>
      <c r="D295" s="3" cm="1">
        <f t="array" ref="D295">INDEX('Modified Iteration Data'!$R$8:$R$1007,MATCH($B295,'Modified Iteration Data'!$AG$8:$AG$1007,0),0)</f>
        <v>3913685413.7532558</v>
      </c>
      <c r="E295" s="3">
        <f t="shared" si="30"/>
        <v>8238257271.6467724</v>
      </c>
      <c r="F295" s="3">
        <f t="shared" si="31"/>
        <v>5196515613.5388994</v>
      </c>
      <c r="G295" s="3">
        <f t="shared" si="28"/>
        <v>5196515613.5388994</v>
      </c>
      <c r="H295" s="3">
        <f t="shared" si="32"/>
        <v>0</v>
      </c>
      <c r="I295" s="3">
        <f t="shared" si="33"/>
        <v>0</v>
      </c>
      <c r="J295" s="5">
        <f t="shared" si="34"/>
        <v>288</v>
      </c>
    </row>
    <row r="296" spans="2:10" x14ac:dyDescent="0.25">
      <c r="B296" s="6">
        <f t="shared" si="29"/>
        <v>0.28899999999999998</v>
      </c>
      <c r="C296" s="3" cm="1">
        <f t="array" ref="C296">INDEX('Modified Iteration Data'!$Q$8:$Q$1007,MATCH($B296,'Modified Iteration Data'!$AF$8:$AF$1007,0),0)</f>
        <v>6517089215.2016525</v>
      </c>
      <c r="D296" s="3" cm="1">
        <f t="array" ref="D296">INDEX('Modified Iteration Data'!$R$8:$R$1007,MATCH($B296,'Modified Iteration Data'!$AG$8:$AG$1007,0),0)</f>
        <v>3913919620.1570511</v>
      </c>
      <c r="E296" s="3">
        <f t="shared" si="30"/>
        <v>8239605271.4972992</v>
      </c>
      <c r="F296" s="3">
        <f t="shared" si="31"/>
        <v>5196749819.9426947</v>
      </c>
      <c r="G296" s="3">
        <f t="shared" si="28"/>
        <v>5196749819.9426947</v>
      </c>
      <c r="H296" s="3">
        <f t="shared" si="32"/>
        <v>0</v>
      </c>
      <c r="I296" s="3">
        <f t="shared" si="33"/>
        <v>0</v>
      </c>
      <c r="J296" s="5">
        <f t="shared" si="34"/>
        <v>289</v>
      </c>
    </row>
    <row r="297" spans="2:10" x14ac:dyDescent="0.25">
      <c r="B297" s="6">
        <f t="shared" si="29"/>
        <v>0.28999999999999998</v>
      </c>
      <c r="C297" s="3" cm="1">
        <f t="array" ref="C297">INDEX('Modified Iteration Data'!$Q$8:$Q$1007,MATCH($B297,'Modified Iteration Data'!$AF$8:$AF$1007,0),0)</f>
        <v>6519126003.7029648</v>
      </c>
      <c r="D297" s="3" cm="1">
        <f t="array" ref="D297">INDEX('Modified Iteration Data'!$R$8:$R$1007,MATCH($B297,'Modified Iteration Data'!$AG$8:$AG$1007,0),0)</f>
        <v>3914699572.7521753</v>
      </c>
      <c r="E297" s="3">
        <f t="shared" si="30"/>
        <v>8241642059.9986115</v>
      </c>
      <c r="F297" s="3">
        <f t="shared" si="31"/>
        <v>5197529772.5378189</v>
      </c>
      <c r="G297" s="3">
        <f t="shared" si="28"/>
        <v>5197529772.5378189</v>
      </c>
      <c r="H297" s="3">
        <f t="shared" si="32"/>
        <v>0</v>
      </c>
      <c r="I297" s="3">
        <f t="shared" si="33"/>
        <v>0</v>
      </c>
      <c r="J297" s="5">
        <f t="shared" si="34"/>
        <v>290</v>
      </c>
    </row>
    <row r="298" spans="2:10" x14ac:dyDescent="0.25">
      <c r="B298" s="6">
        <f t="shared" si="29"/>
        <v>0.29099999999999998</v>
      </c>
      <c r="C298" s="3" cm="1">
        <f t="array" ref="C298">INDEX('Modified Iteration Data'!$Q$8:$Q$1007,MATCH($B298,'Modified Iteration Data'!$AF$8:$AF$1007,0),0)</f>
        <v>6520881477.3791895</v>
      </c>
      <c r="D298" s="3" cm="1">
        <f t="array" ref="D298">INDEX('Modified Iteration Data'!$R$8:$R$1007,MATCH($B298,'Modified Iteration Data'!$AG$8:$AG$1007,0),0)</f>
        <v>3914934019.028554</v>
      </c>
      <c r="E298" s="3">
        <f t="shared" si="30"/>
        <v>8243397533.6748352</v>
      </c>
      <c r="F298" s="3">
        <f t="shared" si="31"/>
        <v>5197764218.8141975</v>
      </c>
      <c r="G298" s="3">
        <f t="shared" si="28"/>
        <v>5197764218.8141975</v>
      </c>
      <c r="H298" s="3">
        <f t="shared" si="32"/>
        <v>0</v>
      </c>
      <c r="I298" s="3">
        <f t="shared" si="33"/>
        <v>0</v>
      </c>
      <c r="J298" s="5">
        <f t="shared" si="34"/>
        <v>291</v>
      </c>
    </row>
    <row r="299" spans="2:10" x14ac:dyDescent="0.25">
      <c r="B299" s="6">
        <f t="shared" si="29"/>
        <v>0.29199999999999998</v>
      </c>
      <c r="C299" s="3" cm="1">
        <f t="array" ref="C299">INDEX('Modified Iteration Data'!$Q$8:$Q$1007,MATCH($B299,'Modified Iteration Data'!$AF$8:$AF$1007,0),0)</f>
        <v>6524641109.9553452</v>
      </c>
      <c r="D299" s="3" cm="1">
        <f t="array" ref="D299">INDEX('Modified Iteration Data'!$R$8:$R$1007,MATCH($B299,'Modified Iteration Data'!$AG$8:$AG$1007,0),0)</f>
        <v>3915671907.9503193</v>
      </c>
      <c r="E299" s="3">
        <f t="shared" si="30"/>
        <v>8247157166.2509918</v>
      </c>
      <c r="F299" s="3">
        <f t="shared" si="31"/>
        <v>5198502107.7359629</v>
      </c>
      <c r="G299" s="3">
        <f t="shared" si="28"/>
        <v>5198502107.7359629</v>
      </c>
      <c r="H299" s="3">
        <f t="shared" si="32"/>
        <v>0</v>
      </c>
      <c r="I299" s="3">
        <f t="shared" si="33"/>
        <v>0</v>
      </c>
      <c r="J299" s="5">
        <f t="shared" si="34"/>
        <v>292</v>
      </c>
    </row>
    <row r="300" spans="2:10" x14ac:dyDescent="0.25">
      <c r="B300" s="6">
        <f t="shared" si="29"/>
        <v>0.29299999999999998</v>
      </c>
      <c r="C300" s="3" cm="1">
        <f t="array" ref="C300">INDEX('Modified Iteration Data'!$Q$8:$Q$1007,MATCH($B300,'Modified Iteration Data'!$AF$8:$AF$1007,0),0)</f>
        <v>6527947292.1841259</v>
      </c>
      <c r="D300" s="3" cm="1">
        <f t="array" ref="D300">INDEX('Modified Iteration Data'!$R$8:$R$1007,MATCH($B300,'Modified Iteration Data'!$AG$8:$AG$1007,0),0)</f>
        <v>3918019348.3706799</v>
      </c>
      <c r="E300" s="3">
        <f t="shared" si="30"/>
        <v>8250463348.4797726</v>
      </c>
      <c r="F300" s="3">
        <f t="shared" si="31"/>
        <v>5200849548.1563234</v>
      </c>
      <c r="G300" s="3">
        <f t="shared" si="28"/>
        <v>5200849548.1563234</v>
      </c>
      <c r="H300" s="3">
        <f t="shared" si="32"/>
        <v>0</v>
      </c>
      <c r="I300" s="3">
        <f t="shared" si="33"/>
        <v>0</v>
      </c>
      <c r="J300" s="5">
        <f t="shared" si="34"/>
        <v>293</v>
      </c>
    </row>
    <row r="301" spans="2:10" x14ac:dyDescent="0.25">
      <c r="B301" s="6">
        <f t="shared" si="29"/>
        <v>0.29399999999999998</v>
      </c>
      <c r="C301" s="3" cm="1">
        <f t="array" ref="C301">INDEX('Modified Iteration Data'!$Q$8:$Q$1007,MATCH($B301,'Modified Iteration Data'!$AF$8:$AF$1007,0),0)</f>
        <v>6532086093.6216106</v>
      </c>
      <c r="D301" s="3" cm="1">
        <f t="array" ref="D301">INDEX('Modified Iteration Data'!$R$8:$R$1007,MATCH($B301,'Modified Iteration Data'!$AG$8:$AG$1007,0),0)</f>
        <v>3919552380.5949078</v>
      </c>
      <c r="E301" s="3">
        <f t="shared" si="30"/>
        <v>8254602149.9172573</v>
      </c>
      <c r="F301" s="3">
        <f t="shared" si="31"/>
        <v>5202382580.3805513</v>
      </c>
      <c r="G301" s="3">
        <f t="shared" si="28"/>
        <v>5202382580.3805513</v>
      </c>
      <c r="H301" s="3">
        <f t="shared" si="32"/>
        <v>0</v>
      </c>
      <c r="I301" s="3">
        <f t="shared" si="33"/>
        <v>0</v>
      </c>
      <c r="J301" s="5">
        <f t="shared" si="34"/>
        <v>294</v>
      </c>
    </row>
    <row r="302" spans="2:10" x14ac:dyDescent="0.25">
      <c r="B302" s="6">
        <f t="shared" si="29"/>
        <v>0.29499999999999998</v>
      </c>
      <c r="C302" s="3" cm="1">
        <f t="array" ref="C302">INDEX('Modified Iteration Data'!$Q$8:$Q$1007,MATCH($B302,'Modified Iteration Data'!$AF$8:$AF$1007,0),0)</f>
        <v>6533371282.2126875</v>
      </c>
      <c r="D302" s="3" cm="1">
        <f t="array" ref="D302">INDEX('Modified Iteration Data'!$R$8:$R$1007,MATCH($B302,'Modified Iteration Data'!$AG$8:$AG$1007,0),0)</f>
        <v>3920145600.772995</v>
      </c>
      <c r="E302" s="3">
        <f t="shared" si="30"/>
        <v>8255887338.5083332</v>
      </c>
      <c r="F302" s="3">
        <f t="shared" si="31"/>
        <v>5202975800.5586386</v>
      </c>
      <c r="G302" s="3">
        <f t="shared" si="28"/>
        <v>5202975800.5586386</v>
      </c>
      <c r="H302" s="3">
        <f t="shared" si="32"/>
        <v>0</v>
      </c>
      <c r="I302" s="3">
        <f t="shared" si="33"/>
        <v>0</v>
      </c>
      <c r="J302" s="5">
        <f t="shared" si="34"/>
        <v>295</v>
      </c>
    </row>
    <row r="303" spans="2:10" x14ac:dyDescent="0.25">
      <c r="B303" s="6">
        <f t="shared" si="29"/>
        <v>0.29599999999999999</v>
      </c>
      <c r="C303" s="3" cm="1">
        <f t="array" ref="C303">INDEX('Modified Iteration Data'!$Q$8:$Q$1007,MATCH($B303,'Modified Iteration Data'!$AF$8:$AF$1007,0),0)</f>
        <v>6538823681.8191738</v>
      </c>
      <c r="D303" s="3" cm="1">
        <f t="array" ref="D303">INDEX('Modified Iteration Data'!$R$8:$R$1007,MATCH($B303,'Modified Iteration Data'!$AG$8:$AG$1007,0),0)</f>
        <v>3923063288.478466</v>
      </c>
      <c r="E303" s="3">
        <f t="shared" si="30"/>
        <v>8261339738.1148205</v>
      </c>
      <c r="F303" s="3">
        <f t="shared" si="31"/>
        <v>5205893488.2641096</v>
      </c>
      <c r="G303" s="3">
        <f t="shared" si="28"/>
        <v>5205893488.2641096</v>
      </c>
      <c r="H303" s="3">
        <f t="shared" si="32"/>
        <v>0</v>
      </c>
      <c r="I303" s="3">
        <f t="shared" si="33"/>
        <v>0</v>
      </c>
      <c r="J303" s="5">
        <f t="shared" si="34"/>
        <v>296</v>
      </c>
    </row>
    <row r="304" spans="2:10" x14ac:dyDescent="0.25">
      <c r="B304" s="6">
        <f t="shared" si="29"/>
        <v>0.29699999999999999</v>
      </c>
      <c r="C304" s="3" cm="1">
        <f t="array" ref="C304">INDEX('Modified Iteration Data'!$Q$8:$Q$1007,MATCH($B304,'Modified Iteration Data'!$AF$8:$AF$1007,0),0)</f>
        <v>6538990853.4596224</v>
      </c>
      <c r="D304" s="3" cm="1">
        <f t="array" ref="D304">INDEX('Modified Iteration Data'!$R$8:$R$1007,MATCH($B304,'Modified Iteration Data'!$AG$8:$AG$1007,0),0)</f>
        <v>3924362384.9424582</v>
      </c>
      <c r="E304" s="3">
        <f t="shared" si="30"/>
        <v>8261506909.7552681</v>
      </c>
      <c r="F304" s="3">
        <f t="shared" si="31"/>
        <v>5207192584.7281017</v>
      </c>
      <c r="G304" s="3">
        <f t="shared" si="28"/>
        <v>5207192584.7281017</v>
      </c>
      <c r="H304" s="3">
        <f t="shared" si="32"/>
        <v>0</v>
      </c>
      <c r="I304" s="3">
        <f t="shared" si="33"/>
        <v>0</v>
      </c>
      <c r="J304" s="5">
        <f t="shared" si="34"/>
        <v>297</v>
      </c>
    </row>
    <row r="305" spans="2:10" x14ac:dyDescent="0.25">
      <c r="B305" s="6">
        <f t="shared" si="29"/>
        <v>0.29799999999999999</v>
      </c>
      <c r="C305" s="3" cm="1">
        <f t="array" ref="C305">INDEX('Modified Iteration Data'!$Q$8:$Q$1007,MATCH($B305,'Modified Iteration Data'!$AF$8:$AF$1007,0),0)</f>
        <v>6541375337.3152704</v>
      </c>
      <c r="D305" s="3" cm="1">
        <f t="array" ref="D305">INDEX('Modified Iteration Data'!$R$8:$R$1007,MATCH($B305,'Modified Iteration Data'!$AG$8:$AG$1007,0),0)</f>
        <v>3924780567.5005531</v>
      </c>
      <c r="E305" s="3">
        <f t="shared" si="30"/>
        <v>8263891393.6109161</v>
      </c>
      <c r="F305" s="3">
        <f t="shared" si="31"/>
        <v>5207610767.2861967</v>
      </c>
      <c r="G305" s="3">
        <f t="shared" si="28"/>
        <v>5207610767.2861967</v>
      </c>
      <c r="H305" s="3">
        <f t="shared" si="32"/>
        <v>0</v>
      </c>
      <c r="I305" s="3">
        <f t="shared" si="33"/>
        <v>0</v>
      </c>
      <c r="J305" s="5">
        <f t="shared" si="34"/>
        <v>298</v>
      </c>
    </row>
    <row r="306" spans="2:10" x14ac:dyDescent="0.25">
      <c r="B306" s="6">
        <f t="shared" si="29"/>
        <v>0.29899999999999999</v>
      </c>
      <c r="C306" s="3" cm="1">
        <f t="array" ref="C306">INDEX('Modified Iteration Data'!$Q$8:$Q$1007,MATCH($B306,'Modified Iteration Data'!$AF$8:$AF$1007,0),0)</f>
        <v>6545549454.1389828</v>
      </c>
      <c r="D306" s="3" cm="1">
        <f t="array" ref="D306">INDEX('Modified Iteration Data'!$R$8:$R$1007,MATCH($B306,'Modified Iteration Data'!$AG$8:$AG$1007,0),0)</f>
        <v>3926992895.5274696</v>
      </c>
      <c r="E306" s="3">
        <f t="shared" si="30"/>
        <v>8268065510.4346294</v>
      </c>
      <c r="F306" s="3">
        <f t="shared" si="31"/>
        <v>5209823095.3131132</v>
      </c>
      <c r="G306" s="3">
        <f t="shared" si="28"/>
        <v>5209823095.3131132</v>
      </c>
      <c r="H306" s="3">
        <f t="shared" si="32"/>
        <v>0</v>
      </c>
      <c r="I306" s="3">
        <f t="shared" si="33"/>
        <v>0</v>
      </c>
      <c r="J306" s="5">
        <f t="shared" si="34"/>
        <v>299</v>
      </c>
    </row>
    <row r="307" spans="2:10" x14ac:dyDescent="0.25">
      <c r="B307" s="6">
        <f t="shared" si="29"/>
        <v>0.3</v>
      </c>
      <c r="C307" s="3" cm="1">
        <f t="array" ref="C307">INDEX('Modified Iteration Data'!$Q$8:$Q$1007,MATCH($B307,'Modified Iteration Data'!$AF$8:$AF$1007,0),0)</f>
        <v>6548235749.4593668</v>
      </c>
      <c r="D307" s="3" cm="1">
        <f t="array" ref="D307">INDEX('Modified Iteration Data'!$R$8:$R$1007,MATCH($B307,'Modified Iteration Data'!$AG$8:$AG$1007,0),0)</f>
        <v>3927153978.9448891</v>
      </c>
      <c r="E307" s="3">
        <f t="shared" si="30"/>
        <v>8270751805.7550125</v>
      </c>
      <c r="F307" s="3">
        <f t="shared" si="31"/>
        <v>5209984178.7305326</v>
      </c>
      <c r="G307" s="3">
        <f t="shared" si="28"/>
        <v>5209984178.7305326</v>
      </c>
      <c r="H307" s="3">
        <f t="shared" si="32"/>
        <v>0</v>
      </c>
      <c r="I307" s="3">
        <f t="shared" si="33"/>
        <v>0</v>
      </c>
      <c r="J307" s="5">
        <f t="shared" si="34"/>
        <v>300</v>
      </c>
    </row>
    <row r="308" spans="2:10" x14ac:dyDescent="0.25">
      <c r="B308" s="6">
        <f t="shared" si="29"/>
        <v>0.30099999999999999</v>
      </c>
      <c r="C308" s="3" cm="1">
        <f t="array" ref="C308">INDEX('Modified Iteration Data'!$Q$8:$Q$1007,MATCH($B308,'Modified Iteration Data'!$AF$8:$AF$1007,0),0)</f>
        <v>6548471255.8847666</v>
      </c>
      <c r="D308" s="3" cm="1">
        <f t="array" ref="D308">INDEX('Modified Iteration Data'!$R$8:$R$1007,MATCH($B308,'Modified Iteration Data'!$AG$8:$AG$1007,0),0)</f>
        <v>3929925868.519021</v>
      </c>
      <c r="E308" s="3">
        <f t="shared" si="30"/>
        <v>8270987312.1804123</v>
      </c>
      <c r="F308" s="3">
        <f t="shared" si="31"/>
        <v>5212756068.3046646</v>
      </c>
      <c r="G308" s="3">
        <f t="shared" si="28"/>
        <v>5212756068.3046646</v>
      </c>
      <c r="H308" s="3">
        <f t="shared" si="32"/>
        <v>0</v>
      </c>
      <c r="I308" s="3">
        <f t="shared" si="33"/>
        <v>0</v>
      </c>
      <c r="J308" s="5">
        <f t="shared" si="34"/>
        <v>301</v>
      </c>
    </row>
    <row r="309" spans="2:10" x14ac:dyDescent="0.25">
      <c r="B309" s="6">
        <f t="shared" si="29"/>
        <v>0.30199999999999999</v>
      </c>
      <c r="C309" s="3" cm="1">
        <f t="array" ref="C309">INDEX('Modified Iteration Data'!$Q$8:$Q$1007,MATCH($B309,'Modified Iteration Data'!$AF$8:$AF$1007,0),0)</f>
        <v>6548942673.353632</v>
      </c>
      <c r="D309" s="3" cm="1">
        <f t="array" ref="D309">INDEX('Modified Iteration Data'!$R$8:$R$1007,MATCH($B309,'Modified Iteration Data'!$AG$8:$AG$1007,0),0)</f>
        <v>3930376365.9192209</v>
      </c>
      <c r="E309" s="3">
        <f t="shared" si="30"/>
        <v>8271458729.6492786</v>
      </c>
      <c r="F309" s="3">
        <f t="shared" si="31"/>
        <v>5213206565.7048645</v>
      </c>
      <c r="G309" s="3">
        <f t="shared" si="28"/>
        <v>5213206565.7048645</v>
      </c>
      <c r="H309" s="3">
        <f t="shared" si="32"/>
        <v>0</v>
      </c>
      <c r="I309" s="3">
        <f t="shared" si="33"/>
        <v>0</v>
      </c>
      <c r="J309" s="5">
        <f t="shared" si="34"/>
        <v>302</v>
      </c>
    </row>
    <row r="310" spans="2:10" x14ac:dyDescent="0.25">
      <c r="B310" s="6">
        <f t="shared" si="29"/>
        <v>0.30299999999999999</v>
      </c>
      <c r="C310" s="3" cm="1">
        <f t="array" ref="C310">INDEX('Modified Iteration Data'!$Q$8:$Q$1007,MATCH($B310,'Modified Iteration Data'!$AF$8:$AF$1007,0),0)</f>
        <v>6549679900.9541988</v>
      </c>
      <c r="D310" s="3" cm="1">
        <f t="array" ref="D310">INDEX('Modified Iteration Data'!$R$8:$R$1007,MATCH($B310,'Modified Iteration Data'!$AG$8:$AG$1007,0),0)</f>
        <v>3931524206.3844862</v>
      </c>
      <c r="E310" s="3">
        <f t="shared" si="30"/>
        <v>8272195957.2498455</v>
      </c>
      <c r="F310" s="3">
        <f t="shared" si="31"/>
        <v>5214354406.1701298</v>
      </c>
      <c r="G310" s="3">
        <f t="shared" si="28"/>
        <v>5214354406.1701298</v>
      </c>
      <c r="H310" s="3">
        <f t="shared" si="32"/>
        <v>0</v>
      </c>
      <c r="I310" s="3">
        <f t="shared" si="33"/>
        <v>0</v>
      </c>
      <c r="J310" s="5">
        <f t="shared" si="34"/>
        <v>303</v>
      </c>
    </row>
    <row r="311" spans="2:10" x14ac:dyDescent="0.25">
      <c r="B311" s="6">
        <f t="shared" si="29"/>
        <v>0.30399999999999999</v>
      </c>
      <c r="C311" s="3" cm="1">
        <f t="array" ref="C311">INDEX('Modified Iteration Data'!$Q$8:$Q$1007,MATCH($B311,'Modified Iteration Data'!$AF$8:$AF$1007,0),0)</f>
        <v>6551761512.5356388</v>
      </c>
      <c r="D311" s="3" cm="1">
        <f t="array" ref="D311">INDEX('Modified Iteration Data'!$R$8:$R$1007,MATCH($B311,'Modified Iteration Data'!$AG$8:$AG$1007,0),0)</f>
        <v>3931711605.3762569</v>
      </c>
      <c r="E311" s="3">
        <f t="shared" si="30"/>
        <v>8274277568.8312855</v>
      </c>
      <c r="F311" s="3">
        <f t="shared" si="31"/>
        <v>5214541805.1619005</v>
      </c>
      <c r="G311" s="3">
        <f t="shared" si="28"/>
        <v>5214541805.1619005</v>
      </c>
      <c r="H311" s="3">
        <f t="shared" si="32"/>
        <v>0</v>
      </c>
      <c r="I311" s="3">
        <f t="shared" si="33"/>
        <v>0</v>
      </c>
      <c r="J311" s="5">
        <f t="shared" si="34"/>
        <v>304</v>
      </c>
    </row>
    <row r="312" spans="2:10" x14ac:dyDescent="0.25">
      <c r="B312" s="6">
        <f t="shared" si="29"/>
        <v>0.30499999999999999</v>
      </c>
      <c r="C312" s="3" cm="1">
        <f t="array" ref="C312">INDEX('Modified Iteration Data'!$Q$8:$Q$1007,MATCH($B312,'Modified Iteration Data'!$AF$8:$AF$1007,0),0)</f>
        <v>6557895181.1398811</v>
      </c>
      <c r="D312" s="3" cm="1">
        <f t="array" ref="D312">INDEX('Modified Iteration Data'!$R$8:$R$1007,MATCH($B312,'Modified Iteration Data'!$AG$8:$AG$1007,0),0)</f>
        <v>3932136933.387064</v>
      </c>
      <c r="E312" s="3">
        <f t="shared" si="30"/>
        <v>8280411237.4355278</v>
      </c>
      <c r="F312" s="3">
        <f t="shared" si="31"/>
        <v>5214967133.1727076</v>
      </c>
      <c r="G312" s="3">
        <f t="shared" si="28"/>
        <v>5214967133.1727076</v>
      </c>
      <c r="H312" s="3">
        <f t="shared" si="32"/>
        <v>0</v>
      </c>
      <c r="I312" s="3">
        <f t="shared" si="33"/>
        <v>0</v>
      </c>
      <c r="J312" s="5">
        <f t="shared" si="34"/>
        <v>305</v>
      </c>
    </row>
    <row r="313" spans="2:10" x14ac:dyDescent="0.25">
      <c r="B313" s="6">
        <f t="shared" si="29"/>
        <v>0.30599999999999999</v>
      </c>
      <c r="C313" s="3" cm="1">
        <f t="array" ref="C313">INDEX('Modified Iteration Data'!$Q$8:$Q$1007,MATCH($B313,'Modified Iteration Data'!$AF$8:$AF$1007,0),0)</f>
        <v>6558063309.3832884</v>
      </c>
      <c r="D313" s="3" cm="1">
        <f t="array" ref="D313">INDEX('Modified Iteration Data'!$R$8:$R$1007,MATCH($B313,'Modified Iteration Data'!$AG$8:$AG$1007,0),0)</f>
        <v>3932514268.1934729</v>
      </c>
      <c r="E313" s="3">
        <f t="shared" si="30"/>
        <v>8280579365.6789341</v>
      </c>
      <c r="F313" s="3">
        <f t="shared" si="31"/>
        <v>5215344467.9791164</v>
      </c>
      <c r="G313" s="3">
        <f t="shared" si="28"/>
        <v>5215344467.9791164</v>
      </c>
      <c r="H313" s="3">
        <f t="shared" si="32"/>
        <v>0</v>
      </c>
      <c r="I313" s="3">
        <f t="shared" si="33"/>
        <v>0</v>
      </c>
      <c r="J313" s="5">
        <f t="shared" si="34"/>
        <v>306</v>
      </c>
    </row>
    <row r="314" spans="2:10" x14ac:dyDescent="0.25">
      <c r="B314" s="6">
        <f t="shared" si="29"/>
        <v>0.307</v>
      </c>
      <c r="C314" s="3" cm="1">
        <f t="array" ref="C314">INDEX('Modified Iteration Data'!$Q$8:$Q$1007,MATCH($B314,'Modified Iteration Data'!$AF$8:$AF$1007,0),0)</f>
        <v>6560410688.1288309</v>
      </c>
      <c r="D314" s="3" cm="1">
        <f t="array" ref="D314">INDEX('Modified Iteration Data'!$R$8:$R$1007,MATCH($B314,'Modified Iteration Data'!$AG$8:$AG$1007,0),0)</f>
        <v>3932828773.0514011</v>
      </c>
      <c r="E314" s="3">
        <f t="shared" si="30"/>
        <v>8282926744.4244766</v>
      </c>
      <c r="F314" s="3">
        <f t="shared" si="31"/>
        <v>5215658972.8370447</v>
      </c>
      <c r="G314" s="3">
        <f t="shared" si="28"/>
        <v>5215658972.8370447</v>
      </c>
      <c r="H314" s="3">
        <f t="shared" si="32"/>
        <v>0</v>
      </c>
      <c r="I314" s="3">
        <f t="shared" si="33"/>
        <v>0</v>
      </c>
      <c r="J314" s="5">
        <f t="shared" si="34"/>
        <v>307</v>
      </c>
    </row>
    <row r="315" spans="2:10" x14ac:dyDescent="0.25">
      <c r="B315" s="6">
        <f t="shared" si="29"/>
        <v>0.308</v>
      </c>
      <c r="C315" s="3" cm="1">
        <f t="array" ref="C315">INDEX('Modified Iteration Data'!$Q$8:$Q$1007,MATCH($B315,'Modified Iteration Data'!$AF$8:$AF$1007,0),0)</f>
        <v>6560828455.9335918</v>
      </c>
      <c r="D315" s="3" cm="1">
        <f t="array" ref="D315">INDEX('Modified Iteration Data'!$R$8:$R$1007,MATCH($B315,'Modified Iteration Data'!$AG$8:$AG$1007,0),0)</f>
        <v>3933174596.7280197</v>
      </c>
      <c r="E315" s="3">
        <f t="shared" si="30"/>
        <v>8283344512.2292385</v>
      </c>
      <c r="F315" s="3">
        <f t="shared" si="31"/>
        <v>5216004796.5136633</v>
      </c>
      <c r="G315" s="3">
        <f t="shared" si="28"/>
        <v>5216004796.5136633</v>
      </c>
      <c r="H315" s="3">
        <f t="shared" si="32"/>
        <v>0</v>
      </c>
      <c r="I315" s="3">
        <f t="shared" si="33"/>
        <v>0</v>
      </c>
      <c r="J315" s="5">
        <f t="shared" si="34"/>
        <v>308</v>
      </c>
    </row>
    <row r="316" spans="2:10" x14ac:dyDescent="0.25">
      <c r="B316" s="6">
        <f t="shared" si="29"/>
        <v>0.309</v>
      </c>
      <c r="C316" s="3" cm="1">
        <f t="array" ref="C316">INDEX('Modified Iteration Data'!$Q$8:$Q$1007,MATCH($B316,'Modified Iteration Data'!$AF$8:$AF$1007,0),0)</f>
        <v>6568080569.9282427</v>
      </c>
      <c r="D316" s="3" cm="1">
        <f t="array" ref="D316">INDEX('Modified Iteration Data'!$R$8:$R$1007,MATCH($B316,'Modified Iteration Data'!$AG$8:$AG$1007,0),0)</f>
        <v>3933279418.4090099</v>
      </c>
      <c r="E316" s="3">
        <f t="shared" si="30"/>
        <v>8290596626.2238884</v>
      </c>
      <c r="F316" s="3">
        <f t="shared" si="31"/>
        <v>5216109618.1946535</v>
      </c>
      <c r="G316" s="3">
        <f t="shared" si="28"/>
        <v>5216109618.1946535</v>
      </c>
      <c r="H316" s="3">
        <f t="shared" si="32"/>
        <v>0</v>
      </c>
      <c r="I316" s="3">
        <f t="shared" si="33"/>
        <v>0</v>
      </c>
      <c r="J316" s="5">
        <f t="shared" si="34"/>
        <v>309</v>
      </c>
    </row>
    <row r="317" spans="2:10" x14ac:dyDescent="0.25">
      <c r="B317" s="6">
        <f t="shared" si="29"/>
        <v>0.31</v>
      </c>
      <c r="C317" s="3" cm="1">
        <f t="array" ref="C317">INDEX('Modified Iteration Data'!$Q$8:$Q$1007,MATCH($B317,'Modified Iteration Data'!$AF$8:$AF$1007,0),0)</f>
        <v>6568445293.2541389</v>
      </c>
      <c r="D317" s="3" cm="1">
        <f t="array" ref="D317">INDEX('Modified Iteration Data'!$R$8:$R$1007,MATCH($B317,'Modified Iteration Data'!$AG$8:$AG$1007,0),0)</f>
        <v>3933398650.226593</v>
      </c>
      <c r="E317" s="3">
        <f t="shared" si="30"/>
        <v>8290961349.5497856</v>
      </c>
      <c r="F317" s="3">
        <f t="shared" si="31"/>
        <v>5216228850.0122366</v>
      </c>
      <c r="G317" s="3">
        <f t="shared" si="28"/>
        <v>5216228850.0122366</v>
      </c>
      <c r="H317" s="3">
        <f t="shared" si="32"/>
        <v>0</v>
      </c>
      <c r="I317" s="3">
        <f t="shared" si="33"/>
        <v>0</v>
      </c>
      <c r="J317" s="5">
        <f t="shared" si="34"/>
        <v>310</v>
      </c>
    </row>
    <row r="318" spans="2:10" x14ac:dyDescent="0.25">
      <c r="B318" s="6">
        <f t="shared" si="29"/>
        <v>0.311</v>
      </c>
      <c r="C318" s="3" cm="1">
        <f t="array" ref="C318">INDEX('Modified Iteration Data'!$Q$8:$Q$1007,MATCH($B318,'Modified Iteration Data'!$AF$8:$AF$1007,0),0)</f>
        <v>6569127857.4035673</v>
      </c>
      <c r="D318" s="3" cm="1">
        <f t="array" ref="D318">INDEX('Modified Iteration Data'!$R$8:$R$1007,MATCH($B318,'Modified Iteration Data'!$AG$8:$AG$1007,0),0)</f>
        <v>3936435122.4144125</v>
      </c>
      <c r="E318" s="3">
        <f t="shared" si="30"/>
        <v>8291643913.699213</v>
      </c>
      <c r="F318" s="3">
        <f t="shared" si="31"/>
        <v>5219265322.2000561</v>
      </c>
      <c r="G318" s="3">
        <f t="shared" si="28"/>
        <v>5219265322.2000561</v>
      </c>
      <c r="H318" s="3">
        <f t="shared" si="32"/>
        <v>0</v>
      </c>
      <c r="I318" s="3">
        <f t="shared" si="33"/>
        <v>0</v>
      </c>
      <c r="J318" s="5">
        <f t="shared" si="34"/>
        <v>311</v>
      </c>
    </row>
    <row r="319" spans="2:10" x14ac:dyDescent="0.25">
      <c r="B319" s="6">
        <f t="shared" si="29"/>
        <v>0.312</v>
      </c>
      <c r="C319" s="3" cm="1">
        <f t="array" ref="C319">INDEX('Modified Iteration Data'!$Q$8:$Q$1007,MATCH($B319,'Modified Iteration Data'!$AF$8:$AF$1007,0),0)</f>
        <v>6572891587.3125029</v>
      </c>
      <c r="D319" s="3" cm="1">
        <f t="array" ref="D319">INDEX('Modified Iteration Data'!$R$8:$R$1007,MATCH($B319,'Modified Iteration Data'!$AG$8:$AG$1007,0),0)</f>
        <v>3938759197.1071301</v>
      </c>
      <c r="E319" s="3">
        <f t="shared" si="30"/>
        <v>8295407643.6081486</v>
      </c>
      <c r="F319" s="3">
        <f t="shared" si="31"/>
        <v>5221589396.8927736</v>
      </c>
      <c r="G319" s="3">
        <f t="shared" si="28"/>
        <v>5221589396.8927736</v>
      </c>
      <c r="H319" s="3">
        <f t="shared" si="32"/>
        <v>0</v>
      </c>
      <c r="I319" s="3">
        <f t="shared" si="33"/>
        <v>0</v>
      </c>
      <c r="J319" s="5">
        <f t="shared" si="34"/>
        <v>312</v>
      </c>
    </row>
    <row r="320" spans="2:10" x14ac:dyDescent="0.25">
      <c r="B320" s="6">
        <f t="shared" si="29"/>
        <v>0.313</v>
      </c>
      <c r="C320" s="3" cm="1">
        <f t="array" ref="C320">INDEX('Modified Iteration Data'!$Q$8:$Q$1007,MATCH($B320,'Modified Iteration Data'!$AF$8:$AF$1007,0),0)</f>
        <v>6575558246.8724232</v>
      </c>
      <c r="D320" s="3" cm="1">
        <f t="array" ref="D320">INDEX('Modified Iteration Data'!$R$8:$R$1007,MATCH($B320,'Modified Iteration Data'!$AG$8:$AG$1007,0),0)</f>
        <v>3940406650.6856632</v>
      </c>
      <c r="E320" s="3">
        <f t="shared" si="30"/>
        <v>8298074303.1680698</v>
      </c>
      <c r="F320" s="3">
        <f t="shared" si="31"/>
        <v>5223236850.4713068</v>
      </c>
      <c r="G320" s="3">
        <f t="shared" si="28"/>
        <v>5223236850.4713068</v>
      </c>
      <c r="H320" s="3">
        <f t="shared" si="32"/>
        <v>0</v>
      </c>
      <c r="I320" s="3">
        <f t="shared" si="33"/>
        <v>0</v>
      </c>
      <c r="J320" s="5">
        <f t="shared" si="34"/>
        <v>313</v>
      </c>
    </row>
    <row r="321" spans="2:10" x14ac:dyDescent="0.25">
      <c r="B321" s="6">
        <f t="shared" si="29"/>
        <v>0.314</v>
      </c>
      <c r="C321" s="3" cm="1">
        <f t="array" ref="C321">INDEX('Modified Iteration Data'!$Q$8:$Q$1007,MATCH($B321,'Modified Iteration Data'!$AF$8:$AF$1007,0),0)</f>
        <v>6576524274.4540253</v>
      </c>
      <c r="D321" s="3" cm="1">
        <f t="array" ref="D321">INDEX('Modified Iteration Data'!$R$8:$R$1007,MATCH($B321,'Modified Iteration Data'!$AG$8:$AG$1007,0),0)</f>
        <v>3940882457.2150955</v>
      </c>
      <c r="E321" s="3">
        <f t="shared" si="30"/>
        <v>8299040330.7496719</v>
      </c>
      <c r="F321" s="3">
        <f t="shared" si="31"/>
        <v>5223712657.0007391</v>
      </c>
      <c r="G321" s="3">
        <f t="shared" si="28"/>
        <v>5223712657.0007391</v>
      </c>
      <c r="H321" s="3">
        <f t="shared" si="32"/>
        <v>0</v>
      </c>
      <c r="I321" s="3">
        <f t="shared" si="33"/>
        <v>0</v>
      </c>
      <c r="J321" s="5">
        <f t="shared" si="34"/>
        <v>314</v>
      </c>
    </row>
    <row r="322" spans="2:10" x14ac:dyDescent="0.25">
      <c r="B322" s="6">
        <f t="shared" si="29"/>
        <v>0.315</v>
      </c>
      <c r="C322" s="3" cm="1">
        <f t="array" ref="C322">INDEX('Modified Iteration Data'!$Q$8:$Q$1007,MATCH($B322,'Modified Iteration Data'!$AF$8:$AF$1007,0),0)</f>
        <v>6579863469.4764824</v>
      </c>
      <c r="D322" s="3" cm="1">
        <f t="array" ref="D322">INDEX('Modified Iteration Data'!$R$8:$R$1007,MATCH($B322,'Modified Iteration Data'!$AG$8:$AG$1007,0),0)</f>
        <v>3941232090.3961658</v>
      </c>
      <c r="E322" s="3">
        <f t="shared" si="30"/>
        <v>8302379525.7721291</v>
      </c>
      <c r="F322" s="3">
        <f t="shared" si="31"/>
        <v>5224062290.1818094</v>
      </c>
      <c r="G322" s="3">
        <f t="shared" si="28"/>
        <v>5224062290.1818094</v>
      </c>
      <c r="H322" s="3">
        <f t="shared" si="32"/>
        <v>0</v>
      </c>
      <c r="I322" s="3">
        <f t="shared" si="33"/>
        <v>0</v>
      </c>
      <c r="J322" s="5">
        <f t="shared" si="34"/>
        <v>315</v>
      </c>
    </row>
    <row r="323" spans="2:10" x14ac:dyDescent="0.25">
      <c r="B323" s="6">
        <f t="shared" si="29"/>
        <v>0.316</v>
      </c>
      <c r="C323" s="3" cm="1">
        <f t="array" ref="C323">INDEX('Modified Iteration Data'!$Q$8:$Q$1007,MATCH($B323,'Modified Iteration Data'!$AF$8:$AF$1007,0),0)</f>
        <v>6583355500.0267611</v>
      </c>
      <c r="D323" s="3" cm="1">
        <f t="array" ref="D323">INDEX('Modified Iteration Data'!$R$8:$R$1007,MATCH($B323,'Modified Iteration Data'!$AG$8:$AG$1007,0),0)</f>
        <v>3942777567.0842733</v>
      </c>
      <c r="E323" s="3">
        <f t="shared" si="30"/>
        <v>8305871556.3224068</v>
      </c>
      <c r="F323" s="3">
        <f t="shared" si="31"/>
        <v>5225607766.8699169</v>
      </c>
      <c r="G323" s="3">
        <f t="shared" si="28"/>
        <v>5225607766.8699169</v>
      </c>
      <c r="H323" s="3">
        <f t="shared" si="32"/>
        <v>0</v>
      </c>
      <c r="I323" s="3">
        <f t="shared" si="33"/>
        <v>0</v>
      </c>
      <c r="J323" s="5">
        <f t="shared" si="34"/>
        <v>316</v>
      </c>
    </row>
    <row r="324" spans="2:10" x14ac:dyDescent="0.25">
      <c r="B324" s="6">
        <f t="shared" si="29"/>
        <v>0.317</v>
      </c>
      <c r="C324" s="3" cm="1">
        <f t="array" ref="C324">INDEX('Modified Iteration Data'!$Q$8:$Q$1007,MATCH($B324,'Modified Iteration Data'!$AF$8:$AF$1007,0),0)</f>
        <v>6585199395.8348274</v>
      </c>
      <c r="D324" s="3" cm="1">
        <f t="array" ref="D324">INDEX('Modified Iteration Data'!$R$8:$R$1007,MATCH($B324,'Modified Iteration Data'!$AG$8:$AG$1007,0),0)</f>
        <v>3944476682.1574707</v>
      </c>
      <c r="E324" s="3">
        <f t="shared" si="30"/>
        <v>8307715452.1304741</v>
      </c>
      <c r="F324" s="3">
        <f t="shared" si="31"/>
        <v>5227306881.9431143</v>
      </c>
      <c r="G324" s="3">
        <f t="shared" si="28"/>
        <v>5227306881.9431143</v>
      </c>
      <c r="H324" s="3">
        <f t="shared" si="32"/>
        <v>0</v>
      </c>
      <c r="I324" s="3">
        <f t="shared" si="33"/>
        <v>0</v>
      </c>
      <c r="J324" s="5">
        <f t="shared" si="34"/>
        <v>317</v>
      </c>
    </row>
    <row r="325" spans="2:10" x14ac:dyDescent="0.25">
      <c r="B325" s="6">
        <f t="shared" si="29"/>
        <v>0.318</v>
      </c>
      <c r="C325" s="3" cm="1">
        <f t="array" ref="C325">INDEX('Modified Iteration Data'!$Q$8:$Q$1007,MATCH($B325,'Modified Iteration Data'!$AF$8:$AF$1007,0),0)</f>
        <v>6589597538.9644308</v>
      </c>
      <c r="D325" s="3" cm="1">
        <f t="array" ref="D325">INDEX('Modified Iteration Data'!$R$8:$R$1007,MATCH($B325,'Modified Iteration Data'!$AG$8:$AG$1007,0),0)</f>
        <v>3945760018.0132275</v>
      </c>
      <c r="E325" s="3">
        <f t="shared" si="30"/>
        <v>8312113595.2600765</v>
      </c>
      <c r="F325" s="3">
        <f t="shared" si="31"/>
        <v>5228590217.798871</v>
      </c>
      <c r="G325" s="3">
        <f t="shared" si="28"/>
        <v>5228590217.798871</v>
      </c>
      <c r="H325" s="3">
        <f t="shared" si="32"/>
        <v>0</v>
      </c>
      <c r="I325" s="3">
        <f t="shared" si="33"/>
        <v>0</v>
      </c>
      <c r="J325" s="5">
        <f t="shared" si="34"/>
        <v>318</v>
      </c>
    </row>
    <row r="326" spans="2:10" x14ac:dyDescent="0.25">
      <c r="B326" s="6">
        <f t="shared" si="29"/>
        <v>0.31900000000000001</v>
      </c>
      <c r="C326" s="3" cm="1">
        <f t="array" ref="C326">INDEX('Modified Iteration Data'!$Q$8:$Q$1007,MATCH($B326,'Modified Iteration Data'!$AF$8:$AF$1007,0),0)</f>
        <v>6591069780.9629173</v>
      </c>
      <c r="D326" s="3" cm="1">
        <f t="array" ref="D326">INDEX('Modified Iteration Data'!$R$8:$R$1007,MATCH($B326,'Modified Iteration Data'!$AG$8:$AG$1007,0),0)</f>
        <v>3945804940.0572777</v>
      </c>
      <c r="E326" s="3">
        <f t="shared" si="30"/>
        <v>8313585837.258564</v>
      </c>
      <c r="F326" s="3">
        <f t="shared" si="31"/>
        <v>5228635139.8429213</v>
      </c>
      <c r="G326" s="3">
        <f t="shared" si="28"/>
        <v>5228635139.8429213</v>
      </c>
      <c r="H326" s="3">
        <f t="shared" si="32"/>
        <v>0</v>
      </c>
      <c r="I326" s="3">
        <f t="shared" si="33"/>
        <v>0</v>
      </c>
      <c r="J326" s="5">
        <f t="shared" si="34"/>
        <v>319</v>
      </c>
    </row>
    <row r="327" spans="2:10" x14ac:dyDescent="0.25">
      <c r="B327" s="6">
        <f t="shared" si="29"/>
        <v>0.32</v>
      </c>
      <c r="C327" s="3" cm="1">
        <f t="array" ref="C327">INDEX('Modified Iteration Data'!$Q$8:$Q$1007,MATCH($B327,'Modified Iteration Data'!$AF$8:$AF$1007,0),0)</f>
        <v>6596132568.6066971</v>
      </c>
      <c r="D327" s="3" cm="1">
        <f t="array" ref="D327">INDEX('Modified Iteration Data'!$R$8:$R$1007,MATCH($B327,'Modified Iteration Data'!$AG$8:$AG$1007,0),0)</f>
        <v>3946157678.5593624</v>
      </c>
      <c r="E327" s="3">
        <f t="shared" si="30"/>
        <v>8318648624.9023438</v>
      </c>
      <c r="F327" s="3">
        <f t="shared" si="31"/>
        <v>5228987878.345006</v>
      </c>
      <c r="G327" s="3">
        <f t="shared" si="28"/>
        <v>5228987878.345006</v>
      </c>
      <c r="H327" s="3">
        <f t="shared" si="32"/>
        <v>0</v>
      </c>
      <c r="I327" s="3">
        <f t="shared" si="33"/>
        <v>0</v>
      </c>
      <c r="J327" s="5">
        <f t="shared" si="34"/>
        <v>320</v>
      </c>
    </row>
    <row r="328" spans="2:10" x14ac:dyDescent="0.25">
      <c r="B328" s="6">
        <f t="shared" si="29"/>
        <v>0.32100000000000001</v>
      </c>
      <c r="C328" s="3" cm="1">
        <f t="array" ref="C328">INDEX('Modified Iteration Data'!$Q$8:$Q$1007,MATCH($B328,'Modified Iteration Data'!$AF$8:$AF$1007,0),0)</f>
        <v>6598602947.4189053</v>
      </c>
      <c r="D328" s="3" cm="1">
        <f t="array" ref="D328">INDEX('Modified Iteration Data'!$R$8:$R$1007,MATCH($B328,'Modified Iteration Data'!$AG$8:$AG$1007,0),0)</f>
        <v>3946343717.848259</v>
      </c>
      <c r="E328" s="3">
        <f t="shared" si="30"/>
        <v>8321119003.7145519</v>
      </c>
      <c r="F328" s="3">
        <f t="shared" si="31"/>
        <v>5229173917.6339025</v>
      </c>
      <c r="G328" s="3">
        <f t="shared" ref="G328:G391" si="35">MIN(E328:F328)</f>
        <v>5229173917.6339025</v>
      </c>
      <c r="H328" s="3">
        <f t="shared" si="32"/>
        <v>0</v>
      </c>
      <c r="I328" s="3">
        <f t="shared" si="33"/>
        <v>0</v>
      </c>
      <c r="J328" s="5">
        <f t="shared" si="34"/>
        <v>321</v>
      </c>
    </row>
    <row r="329" spans="2:10" x14ac:dyDescent="0.25">
      <c r="B329" s="6">
        <f t="shared" ref="B329:B392" si="36">J329/1000</f>
        <v>0.32200000000000001</v>
      </c>
      <c r="C329" s="3" cm="1">
        <f t="array" ref="C329">INDEX('Modified Iteration Data'!$Q$8:$Q$1007,MATCH($B329,'Modified Iteration Data'!$AF$8:$AF$1007,0),0)</f>
        <v>6599771834.19837</v>
      </c>
      <c r="D329" s="3" cm="1">
        <f t="array" ref="D329">INDEX('Modified Iteration Data'!$R$8:$R$1007,MATCH($B329,'Modified Iteration Data'!$AG$8:$AG$1007,0),0)</f>
        <v>3947652540.3851023</v>
      </c>
      <c r="E329" s="3">
        <f t="shared" ref="E329:E392" si="37">C329+$E$5</f>
        <v>8322287890.4940166</v>
      </c>
      <c r="F329" s="3">
        <f t="shared" ref="F329:F392" si="38">D329+$F$5</f>
        <v>5230482740.1707458</v>
      </c>
      <c r="G329" s="3">
        <f t="shared" si="35"/>
        <v>5230482740.1707458</v>
      </c>
      <c r="H329" s="3">
        <f t="shared" ref="H329:H392" si="39">IF(B329&gt;=$I$2,ABS(F329-E329),0)</f>
        <v>0</v>
      </c>
      <c r="I329" s="3">
        <f t="shared" ref="I329:I392" si="40">IF(B329&gt;=$I$2,(E329-F329),0)</f>
        <v>0</v>
      </c>
      <c r="J329" s="5">
        <f t="shared" si="34"/>
        <v>322</v>
      </c>
    </row>
    <row r="330" spans="2:10" x14ac:dyDescent="0.25">
      <c r="B330" s="6">
        <f t="shared" si="36"/>
        <v>0.32300000000000001</v>
      </c>
      <c r="C330" s="3" cm="1">
        <f t="array" ref="C330">INDEX('Modified Iteration Data'!$Q$8:$Q$1007,MATCH($B330,'Modified Iteration Data'!$AF$8:$AF$1007,0),0)</f>
        <v>6601300139.9452124</v>
      </c>
      <c r="D330" s="3" cm="1">
        <f t="array" ref="D330">INDEX('Modified Iteration Data'!$R$8:$R$1007,MATCH($B330,'Modified Iteration Data'!$AG$8:$AG$1007,0),0)</f>
        <v>3948147824.5390749</v>
      </c>
      <c r="E330" s="3">
        <f t="shared" si="37"/>
        <v>8323816196.2408581</v>
      </c>
      <c r="F330" s="3">
        <f t="shared" si="38"/>
        <v>5230978024.3247185</v>
      </c>
      <c r="G330" s="3">
        <f t="shared" si="35"/>
        <v>5230978024.3247185</v>
      </c>
      <c r="H330" s="3">
        <f t="shared" si="39"/>
        <v>0</v>
      </c>
      <c r="I330" s="3">
        <f t="shared" si="40"/>
        <v>0</v>
      </c>
      <c r="J330" s="5">
        <f t="shared" ref="J330:J393" si="41">J329+1</f>
        <v>323</v>
      </c>
    </row>
    <row r="331" spans="2:10" x14ac:dyDescent="0.25">
      <c r="B331" s="6">
        <f t="shared" si="36"/>
        <v>0.32400000000000001</v>
      </c>
      <c r="C331" s="3" cm="1">
        <f t="array" ref="C331">INDEX('Modified Iteration Data'!$Q$8:$Q$1007,MATCH($B331,'Modified Iteration Data'!$AF$8:$AF$1007,0),0)</f>
        <v>6609211031.4368773</v>
      </c>
      <c r="D331" s="3" cm="1">
        <f t="array" ref="D331">INDEX('Modified Iteration Data'!$R$8:$R$1007,MATCH($B331,'Modified Iteration Data'!$AG$8:$AG$1007,0),0)</f>
        <v>3948402325.1842375</v>
      </c>
      <c r="E331" s="3">
        <f t="shared" si="37"/>
        <v>8331727087.732523</v>
      </c>
      <c r="F331" s="3">
        <f t="shared" si="38"/>
        <v>5231232524.9698811</v>
      </c>
      <c r="G331" s="3">
        <f t="shared" si="35"/>
        <v>5231232524.9698811</v>
      </c>
      <c r="H331" s="3">
        <f t="shared" si="39"/>
        <v>0</v>
      </c>
      <c r="I331" s="3">
        <f t="shared" si="40"/>
        <v>0</v>
      </c>
      <c r="J331" s="5">
        <f t="shared" si="41"/>
        <v>324</v>
      </c>
    </row>
    <row r="332" spans="2:10" x14ac:dyDescent="0.25">
      <c r="B332" s="6">
        <f t="shared" si="36"/>
        <v>0.32500000000000001</v>
      </c>
      <c r="C332" s="3" cm="1">
        <f t="array" ref="C332">INDEX('Modified Iteration Data'!$Q$8:$Q$1007,MATCH($B332,'Modified Iteration Data'!$AF$8:$AF$1007,0),0)</f>
        <v>6616269007.7878523</v>
      </c>
      <c r="D332" s="3" cm="1">
        <f t="array" ref="D332">INDEX('Modified Iteration Data'!$R$8:$R$1007,MATCH($B332,'Modified Iteration Data'!$AG$8:$AG$1007,0),0)</f>
        <v>3950103868.5433121</v>
      </c>
      <c r="E332" s="3">
        <f t="shared" si="37"/>
        <v>8338785064.083498</v>
      </c>
      <c r="F332" s="3">
        <f t="shared" si="38"/>
        <v>5232934068.3289557</v>
      </c>
      <c r="G332" s="3">
        <f t="shared" si="35"/>
        <v>5232934068.3289557</v>
      </c>
      <c r="H332" s="3">
        <f t="shared" si="39"/>
        <v>0</v>
      </c>
      <c r="I332" s="3">
        <f t="shared" si="40"/>
        <v>0</v>
      </c>
      <c r="J332" s="5">
        <f t="shared" si="41"/>
        <v>325</v>
      </c>
    </row>
    <row r="333" spans="2:10" x14ac:dyDescent="0.25">
      <c r="B333" s="6">
        <f t="shared" si="36"/>
        <v>0.32600000000000001</v>
      </c>
      <c r="C333" s="3" cm="1">
        <f t="array" ref="C333">INDEX('Modified Iteration Data'!$Q$8:$Q$1007,MATCH($B333,'Modified Iteration Data'!$AF$8:$AF$1007,0),0)</f>
        <v>6617489835.3217821</v>
      </c>
      <c r="D333" s="3" cm="1">
        <f t="array" ref="D333">INDEX('Modified Iteration Data'!$R$8:$R$1007,MATCH($B333,'Modified Iteration Data'!$AG$8:$AG$1007,0),0)</f>
        <v>3950107018.1988974</v>
      </c>
      <c r="E333" s="3">
        <f t="shared" si="37"/>
        <v>8340005891.6174278</v>
      </c>
      <c r="F333" s="3">
        <f t="shared" si="38"/>
        <v>5232937217.9845409</v>
      </c>
      <c r="G333" s="3">
        <f t="shared" si="35"/>
        <v>5232937217.9845409</v>
      </c>
      <c r="H333" s="3">
        <f t="shared" si="39"/>
        <v>0</v>
      </c>
      <c r="I333" s="3">
        <f t="shared" si="40"/>
        <v>0</v>
      </c>
      <c r="J333" s="5">
        <f t="shared" si="41"/>
        <v>326</v>
      </c>
    </row>
    <row r="334" spans="2:10" x14ac:dyDescent="0.25">
      <c r="B334" s="6">
        <f t="shared" si="36"/>
        <v>0.32700000000000001</v>
      </c>
      <c r="C334" s="3" cm="1">
        <f t="array" ref="C334">INDEX('Modified Iteration Data'!$Q$8:$Q$1007,MATCH($B334,'Modified Iteration Data'!$AF$8:$AF$1007,0),0)</f>
        <v>6617494585.5029202</v>
      </c>
      <c r="D334" s="3" cm="1">
        <f t="array" ref="D334">INDEX('Modified Iteration Data'!$R$8:$R$1007,MATCH($B334,'Modified Iteration Data'!$AG$8:$AG$1007,0),0)</f>
        <v>3951177711.3427782</v>
      </c>
      <c r="E334" s="3">
        <f t="shared" si="37"/>
        <v>8340010641.7985668</v>
      </c>
      <c r="F334" s="3">
        <f t="shared" si="38"/>
        <v>5234007911.1284218</v>
      </c>
      <c r="G334" s="3">
        <f t="shared" si="35"/>
        <v>5234007911.1284218</v>
      </c>
      <c r="H334" s="3">
        <f t="shared" si="39"/>
        <v>0</v>
      </c>
      <c r="I334" s="3">
        <f t="shared" si="40"/>
        <v>0</v>
      </c>
      <c r="J334" s="5">
        <f t="shared" si="41"/>
        <v>327</v>
      </c>
    </row>
    <row r="335" spans="2:10" x14ac:dyDescent="0.25">
      <c r="B335" s="6">
        <f t="shared" si="36"/>
        <v>0.32800000000000001</v>
      </c>
      <c r="C335" s="3" cm="1">
        <f t="array" ref="C335">INDEX('Modified Iteration Data'!$Q$8:$Q$1007,MATCH($B335,'Modified Iteration Data'!$AF$8:$AF$1007,0),0)</f>
        <v>6617600315.9091492</v>
      </c>
      <c r="D335" s="3" cm="1">
        <f t="array" ref="D335">INDEX('Modified Iteration Data'!$R$8:$R$1007,MATCH($B335,'Modified Iteration Data'!$AG$8:$AG$1007,0),0)</f>
        <v>3953920726.1087847</v>
      </c>
      <c r="E335" s="3">
        <f t="shared" si="37"/>
        <v>8340116372.2047958</v>
      </c>
      <c r="F335" s="3">
        <f t="shared" si="38"/>
        <v>5236750925.8944283</v>
      </c>
      <c r="G335" s="3">
        <f t="shared" si="35"/>
        <v>5236750925.8944283</v>
      </c>
      <c r="H335" s="3">
        <f t="shared" si="39"/>
        <v>0</v>
      </c>
      <c r="I335" s="3">
        <f t="shared" si="40"/>
        <v>0</v>
      </c>
      <c r="J335" s="5">
        <f t="shared" si="41"/>
        <v>328</v>
      </c>
    </row>
    <row r="336" spans="2:10" x14ac:dyDescent="0.25">
      <c r="B336" s="6">
        <f t="shared" si="36"/>
        <v>0.32900000000000001</v>
      </c>
      <c r="C336" s="3" cm="1">
        <f t="array" ref="C336">INDEX('Modified Iteration Data'!$Q$8:$Q$1007,MATCH($B336,'Modified Iteration Data'!$AF$8:$AF$1007,0),0)</f>
        <v>6618391721.3789606</v>
      </c>
      <c r="D336" s="3" cm="1">
        <f t="array" ref="D336">INDEX('Modified Iteration Data'!$R$8:$R$1007,MATCH($B336,'Modified Iteration Data'!$AG$8:$AG$1007,0),0)</f>
        <v>3953951966.2430954</v>
      </c>
      <c r="E336" s="3">
        <f t="shared" si="37"/>
        <v>8340907777.6746063</v>
      </c>
      <c r="F336" s="3">
        <f t="shared" si="38"/>
        <v>5236782166.028739</v>
      </c>
      <c r="G336" s="3">
        <f t="shared" si="35"/>
        <v>5236782166.028739</v>
      </c>
      <c r="H336" s="3">
        <f t="shared" si="39"/>
        <v>0</v>
      </c>
      <c r="I336" s="3">
        <f t="shared" si="40"/>
        <v>0</v>
      </c>
      <c r="J336" s="5">
        <f t="shared" si="41"/>
        <v>329</v>
      </c>
    </row>
    <row r="337" spans="2:10" x14ac:dyDescent="0.25">
      <c r="B337" s="6">
        <f t="shared" si="36"/>
        <v>0.33</v>
      </c>
      <c r="C337" s="3" cm="1">
        <f t="array" ref="C337">INDEX('Modified Iteration Data'!$Q$8:$Q$1007,MATCH($B337,'Modified Iteration Data'!$AF$8:$AF$1007,0),0)</f>
        <v>6618663729.225543</v>
      </c>
      <c r="D337" s="3" cm="1">
        <f t="array" ref="D337">INDEX('Modified Iteration Data'!$R$8:$R$1007,MATCH($B337,'Modified Iteration Data'!$AG$8:$AG$1007,0),0)</f>
        <v>3954449695.5569592</v>
      </c>
      <c r="E337" s="3">
        <f t="shared" si="37"/>
        <v>8341179785.5211887</v>
      </c>
      <c r="F337" s="3">
        <f t="shared" si="38"/>
        <v>5237279895.3426027</v>
      </c>
      <c r="G337" s="3">
        <f t="shared" si="35"/>
        <v>5237279895.3426027</v>
      </c>
      <c r="H337" s="3">
        <f t="shared" si="39"/>
        <v>0</v>
      </c>
      <c r="I337" s="3">
        <f t="shared" si="40"/>
        <v>0</v>
      </c>
      <c r="J337" s="5">
        <f t="shared" si="41"/>
        <v>330</v>
      </c>
    </row>
    <row r="338" spans="2:10" x14ac:dyDescent="0.25">
      <c r="B338" s="6">
        <f t="shared" si="36"/>
        <v>0.33100000000000002</v>
      </c>
      <c r="C338" s="3" cm="1">
        <f t="array" ref="C338">INDEX('Modified Iteration Data'!$Q$8:$Q$1007,MATCH($B338,'Modified Iteration Data'!$AF$8:$AF$1007,0),0)</f>
        <v>6620550542.5743008</v>
      </c>
      <c r="D338" s="3" cm="1">
        <f t="array" ref="D338">INDEX('Modified Iteration Data'!$R$8:$R$1007,MATCH($B338,'Modified Iteration Data'!$AG$8:$AG$1007,0),0)</f>
        <v>3956194141.5741386</v>
      </c>
      <c r="E338" s="3">
        <f t="shared" si="37"/>
        <v>8343066598.8699474</v>
      </c>
      <c r="F338" s="3">
        <f t="shared" si="38"/>
        <v>5239024341.3597822</v>
      </c>
      <c r="G338" s="3">
        <f t="shared" si="35"/>
        <v>5239024341.3597822</v>
      </c>
      <c r="H338" s="3">
        <f t="shared" si="39"/>
        <v>0</v>
      </c>
      <c r="I338" s="3">
        <f t="shared" si="40"/>
        <v>0</v>
      </c>
      <c r="J338" s="5">
        <f t="shared" si="41"/>
        <v>331</v>
      </c>
    </row>
    <row r="339" spans="2:10" x14ac:dyDescent="0.25">
      <c r="B339" s="6">
        <f t="shared" si="36"/>
        <v>0.33200000000000002</v>
      </c>
      <c r="C339" s="3" cm="1">
        <f t="array" ref="C339">INDEX('Modified Iteration Data'!$Q$8:$Q$1007,MATCH($B339,'Modified Iteration Data'!$AF$8:$AF$1007,0),0)</f>
        <v>6621794118.9624653</v>
      </c>
      <c r="D339" s="3" cm="1">
        <f t="array" ref="D339">INDEX('Modified Iteration Data'!$R$8:$R$1007,MATCH($B339,'Modified Iteration Data'!$AG$8:$AG$1007,0),0)</f>
        <v>3958521489.1136808</v>
      </c>
      <c r="E339" s="3">
        <f t="shared" si="37"/>
        <v>8344310175.258112</v>
      </c>
      <c r="F339" s="3">
        <f t="shared" si="38"/>
        <v>5241351688.8993244</v>
      </c>
      <c r="G339" s="3">
        <f t="shared" si="35"/>
        <v>5241351688.8993244</v>
      </c>
      <c r="H339" s="3">
        <f t="shared" si="39"/>
        <v>0</v>
      </c>
      <c r="I339" s="3">
        <f t="shared" si="40"/>
        <v>0</v>
      </c>
      <c r="J339" s="5">
        <f t="shared" si="41"/>
        <v>332</v>
      </c>
    </row>
    <row r="340" spans="2:10" x14ac:dyDescent="0.25">
      <c r="B340" s="6">
        <f t="shared" si="36"/>
        <v>0.33300000000000002</v>
      </c>
      <c r="C340" s="3" cm="1">
        <f t="array" ref="C340">INDEX('Modified Iteration Data'!$Q$8:$Q$1007,MATCH($B340,'Modified Iteration Data'!$AF$8:$AF$1007,0),0)</f>
        <v>6622610685.3870001</v>
      </c>
      <c r="D340" s="3" cm="1">
        <f t="array" ref="D340">INDEX('Modified Iteration Data'!$R$8:$R$1007,MATCH($B340,'Modified Iteration Data'!$AG$8:$AG$1007,0),0)</f>
        <v>3958824220.9488373</v>
      </c>
      <c r="E340" s="3">
        <f t="shared" si="37"/>
        <v>8345126741.6826458</v>
      </c>
      <c r="F340" s="3">
        <f t="shared" si="38"/>
        <v>5241654420.7344809</v>
      </c>
      <c r="G340" s="3">
        <f t="shared" si="35"/>
        <v>5241654420.7344809</v>
      </c>
      <c r="H340" s="3">
        <f t="shared" si="39"/>
        <v>0</v>
      </c>
      <c r="I340" s="3">
        <f t="shared" si="40"/>
        <v>0</v>
      </c>
      <c r="J340" s="5">
        <f t="shared" si="41"/>
        <v>333</v>
      </c>
    </row>
    <row r="341" spans="2:10" x14ac:dyDescent="0.25">
      <c r="B341" s="6">
        <f t="shared" si="36"/>
        <v>0.33400000000000002</v>
      </c>
      <c r="C341" s="3" cm="1">
        <f t="array" ref="C341">INDEX('Modified Iteration Data'!$Q$8:$Q$1007,MATCH($B341,'Modified Iteration Data'!$AF$8:$AF$1007,0),0)</f>
        <v>6628259269.1290293</v>
      </c>
      <c r="D341" s="3" cm="1">
        <f t="array" ref="D341">INDEX('Modified Iteration Data'!$R$8:$R$1007,MATCH($B341,'Modified Iteration Data'!$AG$8:$AG$1007,0),0)</f>
        <v>3959152492.5858469</v>
      </c>
      <c r="E341" s="3">
        <f t="shared" si="37"/>
        <v>8350775325.424675</v>
      </c>
      <c r="F341" s="3">
        <f t="shared" si="38"/>
        <v>5241982692.3714905</v>
      </c>
      <c r="G341" s="3">
        <f t="shared" si="35"/>
        <v>5241982692.3714905</v>
      </c>
      <c r="H341" s="3">
        <f t="shared" si="39"/>
        <v>0</v>
      </c>
      <c r="I341" s="3">
        <f t="shared" si="40"/>
        <v>0</v>
      </c>
      <c r="J341" s="5">
        <f t="shared" si="41"/>
        <v>334</v>
      </c>
    </row>
    <row r="342" spans="2:10" x14ac:dyDescent="0.25">
      <c r="B342" s="6">
        <f t="shared" si="36"/>
        <v>0.33500000000000002</v>
      </c>
      <c r="C342" s="3" cm="1">
        <f t="array" ref="C342">INDEX('Modified Iteration Data'!$Q$8:$Q$1007,MATCH($B342,'Modified Iteration Data'!$AF$8:$AF$1007,0),0)</f>
        <v>6630530746.4668427</v>
      </c>
      <c r="D342" s="3" cm="1">
        <f t="array" ref="D342">INDEX('Modified Iteration Data'!$R$8:$R$1007,MATCH($B342,'Modified Iteration Data'!$AG$8:$AG$1007,0),0)</f>
        <v>3959453490.6732521</v>
      </c>
      <c r="E342" s="3">
        <f t="shared" si="37"/>
        <v>8353046802.7624893</v>
      </c>
      <c r="F342" s="3">
        <f t="shared" si="38"/>
        <v>5242283690.4588957</v>
      </c>
      <c r="G342" s="3">
        <f t="shared" si="35"/>
        <v>5242283690.4588957</v>
      </c>
      <c r="H342" s="3">
        <f t="shared" si="39"/>
        <v>0</v>
      </c>
      <c r="I342" s="3">
        <f t="shared" si="40"/>
        <v>0</v>
      </c>
      <c r="J342" s="5">
        <f t="shared" si="41"/>
        <v>335</v>
      </c>
    </row>
    <row r="343" spans="2:10" x14ac:dyDescent="0.25">
      <c r="B343" s="6">
        <f t="shared" si="36"/>
        <v>0.33600000000000002</v>
      </c>
      <c r="C343" s="3" cm="1">
        <f t="array" ref="C343">INDEX('Modified Iteration Data'!$Q$8:$Q$1007,MATCH($B343,'Modified Iteration Data'!$AF$8:$AF$1007,0),0)</f>
        <v>6630618939.9386959</v>
      </c>
      <c r="D343" s="3" cm="1">
        <f t="array" ref="D343">INDEX('Modified Iteration Data'!$R$8:$R$1007,MATCH($B343,'Modified Iteration Data'!$AG$8:$AG$1007,0),0)</f>
        <v>3960325276.7000427</v>
      </c>
      <c r="E343" s="3">
        <f t="shared" si="37"/>
        <v>8353134996.2343426</v>
      </c>
      <c r="F343" s="3">
        <f t="shared" si="38"/>
        <v>5243155476.4856863</v>
      </c>
      <c r="G343" s="3">
        <f t="shared" si="35"/>
        <v>5243155476.4856863</v>
      </c>
      <c r="H343" s="3">
        <f t="shared" si="39"/>
        <v>0</v>
      </c>
      <c r="I343" s="3">
        <f t="shared" si="40"/>
        <v>0</v>
      </c>
      <c r="J343" s="5">
        <f t="shared" si="41"/>
        <v>336</v>
      </c>
    </row>
    <row r="344" spans="2:10" x14ac:dyDescent="0.25">
      <c r="B344" s="6">
        <f t="shared" si="36"/>
        <v>0.33700000000000002</v>
      </c>
      <c r="C344" s="3" cm="1">
        <f t="array" ref="C344">INDEX('Modified Iteration Data'!$Q$8:$Q$1007,MATCH($B344,'Modified Iteration Data'!$AF$8:$AF$1007,0),0)</f>
        <v>6631939276.0537682</v>
      </c>
      <c r="D344" s="3" cm="1">
        <f t="array" ref="D344">INDEX('Modified Iteration Data'!$R$8:$R$1007,MATCH($B344,'Modified Iteration Data'!$AG$8:$AG$1007,0),0)</f>
        <v>3960741252.6794977</v>
      </c>
      <c r="E344" s="3">
        <f t="shared" si="37"/>
        <v>8354455332.3494148</v>
      </c>
      <c r="F344" s="3">
        <f t="shared" si="38"/>
        <v>5243571452.4651413</v>
      </c>
      <c r="G344" s="3">
        <f t="shared" si="35"/>
        <v>5243571452.4651413</v>
      </c>
      <c r="H344" s="3">
        <f t="shared" si="39"/>
        <v>0</v>
      </c>
      <c r="I344" s="3">
        <f t="shared" si="40"/>
        <v>0</v>
      </c>
      <c r="J344" s="5">
        <f t="shared" si="41"/>
        <v>337</v>
      </c>
    </row>
    <row r="345" spans="2:10" x14ac:dyDescent="0.25">
      <c r="B345" s="6">
        <f t="shared" si="36"/>
        <v>0.33800000000000002</v>
      </c>
      <c r="C345" s="3" cm="1">
        <f t="array" ref="C345">INDEX('Modified Iteration Data'!$Q$8:$Q$1007,MATCH($B345,'Modified Iteration Data'!$AF$8:$AF$1007,0),0)</f>
        <v>6634426724.9280014</v>
      </c>
      <c r="D345" s="3" cm="1">
        <f t="array" ref="D345">INDEX('Modified Iteration Data'!$R$8:$R$1007,MATCH($B345,'Modified Iteration Data'!$AG$8:$AG$1007,0),0)</f>
        <v>3961883747.3852701</v>
      </c>
      <c r="E345" s="3">
        <f t="shared" si="37"/>
        <v>8356942781.2236481</v>
      </c>
      <c r="F345" s="3">
        <f t="shared" si="38"/>
        <v>5244713947.1709137</v>
      </c>
      <c r="G345" s="3">
        <f t="shared" si="35"/>
        <v>5244713947.1709137</v>
      </c>
      <c r="H345" s="3">
        <f t="shared" si="39"/>
        <v>0</v>
      </c>
      <c r="I345" s="3">
        <f t="shared" si="40"/>
        <v>0</v>
      </c>
      <c r="J345" s="5">
        <f t="shared" si="41"/>
        <v>338</v>
      </c>
    </row>
    <row r="346" spans="2:10" x14ac:dyDescent="0.25">
      <c r="B346" s="6">
        <f t="shared" si="36"/>
        <v>0.33900000000000002</v>
      </c>
      <c r="C346" s="3" cm="1">
        <f t="array" ref="C346">INDEX('Modified Iteration Data'!$Q$8:$Q$1007,MATCH($B346,'Modified Iteration Data'!$AF$8:$AF$1007,0),0)</f>
        <v>6637912821.5075941</v>
      </c>
      <c r="D346" s="3" cm="1">
        <f t="array" ref="D346">INDEX('Modified Iteration Data'!$R$8:$R$1007,MATCH($B346,'Modified Iteration Data'!$AG$8:$AG$1007,0),0)</f>
        <v>3962989738.1424952</v>
      </c>
      <c r="E346" s="3">
        <f t="shared" si="37"/>
        <v>8360428877.8032398</v>
      </c>
      <c r="F346" s="3">
        <f t="shared" si="38"/>
        <v>5245819937.9281387</v>
      </c>
      <c r="G346" s="3">
        <f t="shared" si="35"/>
        <v>5245819937.9281387</v>
      </c>
      <c r="H346" s="3">
        <f t="shared" si="39"/>
        <v>0</v>
      </c>
      <c r="I346" s="3">
        <f t="shared" si="40"/>
        <v>0</v>
      </c>
      <c r="J346" s="5">
        <f t="shared" si="41"/>
        <v>339</v>
      </c>
    </row>
    <row r="347" spans="2:10" x14ac:dyDescent="0.25">
      <c r="B347" s="6">
        <f t="shared" si="36"/>
        <v>0.34</v>
      </c>
      <c r="C347" s="3" cm="1">
        <f t="array" ref="C347">INDEX('Modified Iteration Data'!$Q$8:$Q$1007,MATCH($B347,'Modified Iteration Data'!$AF$8:$AF$1007,0),0)</f>
        <v>6640032588.2412691</v>
      </c>
      <c r="D347" s="3" cm="1">
        <f t="array" ref="D347">INDEX('Modified Iteration Data'!$R$8:$R$1007,MATCH($B347,'Modified Iteration Data'!$AG$8:$AG$1007,0),0)</f>
        <v>3963953522.6432953</v>
      </c>
      <c r="E347" s="3">
        <f t="shared" si="37"/>
        <v>8362548644.5369148</v>
      </c>
      <c r="F347" s="3">
        <f t="shared" si="38"/>
        <v>5246783722.4289389</v>
      </c>
      <c r="G347" s="3">
        <f t="shared" si="35"/>
        <v>5246783722.4289389</v>
      </c>
      <c r="H347" s="3">
        <f t="shared" si="39"/>
        <v>0</v>
      </c>
      <c r="I347" s="3">
        <f t="shared" si="40"/>
        <v>0</v>
      </c>
      <c r="J347" s="5">
        <f t="shared" si="41"/>
        <v>340</v>
      </c>
    </row>
    <row r="348" spans="2:10" x14ac:dyDescent="0.25">
      <c r="B348" s="6">
        <f t="shared" si="36"/>
        <v>0.34100000000000003</v>
      </c>
      <c r="C348" s="3" cm="1">
        <f t="array" ref="C348">INDEX('Modified Iteration Data'!$Q$8:$Q$1007,MATCH($B348,'Modified Iteration Data'!$AF$8:$AF$1007,0),0)</f>
        <v>6643898414.049902</v>
      </c>
      <c r="D348" s="3" cm="1">
        <f t="array" ref="D348">INDEX('Modified Iteration Data'!$R$8:$R$1007,MATCH($B348,'Modified Iteration Data'!$AG$8:$AG$1007,0),0)</f>
        <v>3966442776.956562</v>
      </c>
      <c r="E348" s="3">
        <f t="shared" si="37"/>
        <v>8366414470.3455486</v>
      </c>
      <c r="F348" s="3">
        <f t="shared" si="38"/>
        <v>5249272976.7422056</v>
      </c>
      <c r="G348" s="3">
        <f t="shared" si="35"/>
        <v>5249272976.7422056</v>
      </c>
      <c r="H348" s="3">
        <f t="shared" si="39"/>
        <v>0</v>
      </c>
      <c r="I348" s="3">
        <f t="shared" si="40"/>
        <v>0</v>
      </c>
      <c r="J348" s="5">
        <f t="shared" si="41"/>
        <v>341</v>
      </c>
    </row>
    <row r="349" spans="2:10" x14ac:dyDescent="0.25">
      <c r="B349" s="6">
        <f t="shared" si="36"/>
        <v>0.34200000000000003</v>
      </c>
      <c r="C349" s="3" cm="1">
        <f t="array" ref="C349">INDEX('Modified Iteration Data'!$Q$8:$Q$1007,MATCH($B349,'Modified Iteration Data'!$AF$8:$AF$1007,0),0)</f>
        <v>6647964549.9945621</v>
      </c>
      <c r="D349" s="3" cm="1">
        <f t="array" ref="D349">INDEX('Modified Iteration Data'!$R$8:$R$1007,MATCH($B349,'Modified Iteration Data'!$AG$8:$AG$1007,0),0)</f>
        <v>3969143397.4293652</v>
      </c>
      <c r="E349" s="3">
        <f t="shared" si="37"/>
        <v>8370480606.2902088</v>
      </c>
      <c r="F349" s="3">
        <f t="shared" si="38"/>
        <v>5251973597.2150087</v>
      </c>
      <c r="G349" s="3">
        <f t="shared" si="35"/>
        <v>5251973597.2150087</v>
      </c>
      <c r="H349" s="3">
        <f t="shared" si="39"/>
        <v>0</v>
      </c>
      <c r="I349" s="3">
        <f t="shared" si="40"/>
        <v>0</v>
      </c>
      <c r="J349" s="5">
        <f t="shared" si="41"/>
        <v>342</v>
      </c>
    </row>
    <row r="350" spans="2:10" x14ac:dyDescent="0.25">
      <c r="B350" s="6">
        <f t="shared" si="36"/>
        <v>0.34300000000000003</v>
      </c>
      <c r="C350" s="3" cm="1">
        <f t="array" ref="C350">INDEX('Modified Iteration Data'!$Q$8:$Q$1007,MATCH($B350,'Modified Iteration Data'!$AF$8:$AF$1007,0),0)</f>
        <v>6651897981.8820724</v>
      </c>
      <c r="D350" s="3" cm="1">
        <f t="array" ref="D350">INDEX('Modified Iteration Data'!$R$8:$R$1007,MATCH($B350,'Modified Iteration Data'!$AG$8:$AG$1007,0),0)</f>
        <v>3971212421.2043772</v>
      </c>
      <c r="E350" s="3">
        <f t="shared" si="37"/>
        <v>8374414038.1777191</v>
      </c>
      <c r="F350" s="3">
        <f t="shared" si="38"/>
        <v>5254042620.9900208</v>
      </c>
      <c r="G350" s="3">
        <f t="shared" si="35"/>
        <v>5254042620.9900208</v>
      </c>
      <c r="H350" s="3">
        <f t="shared" si="39"/>
        <v>0</v>
      </c>
      <c r="I350" s="3">
        <f t="shared" si="40"/>
        <v>0</v>
      </c>
      <c r="J350" s="5">
        <f t="shared" si="41"/>
        <v>343</v>
      </c>
    </row>
    <row r="351" spans="2:10" x14ac:dyDescent="0.25">
      <c r="B351" s="6">
        <f t="shared" si="36"/>
        <v>0.34399999999999997</v>
      </c>
      <c r="C351" s="3" cm="1">
        <f t="array" ref="C351">INDEX('Modified Iteration Data'!$Q$8:$Q$1007,MATCH($B351,'Modified Iteration Data'!$AF$8:$AF$1007,0),0)</f>
        <v>6659068618.0653963</v>
      </c>
      <c r="D351" s="3" cm="1">
        <f t="array" ref="D351">INDEX('Modified Iteration Data'!$R$8:$R$1007,MATCH($B351,'Modified Iteration Data'!$AG$8:$AG$1007,0),0)</f>
        <v>3972491026.9272289</v>
      </c>
      <c r="E351" s="3">
        <f t="shared" si="37"/>
        <v>8381584674.361042</v>
      </c>
      <c r="F351" s="3">
        <f t="shared" si="38"/>
        <v>5255321226.7128725</v>
      </c>
      <c r="G351" s="3">
        <f t="shared" si="35"/>
        <v>5255321226.7128725</v>
      </c>
      <c r="H351" s="3">
        <f t="shared" si="39"/>
        <v>0</v>
      </c>
      <c r="I351" s="3">
        <f t="shared" si="40"/>
        <v>0</v>
      </c>
      <c r="J351" s="5">
        <f t="shared" si="41"/>
        <v>344</v>
      </c>
    </row>
    <row r="352" spans="2:10" x14ac:dyDescent="0.25">
      <c r="B352" s="6">
        <f t="shared" si="36"/>
        <v>0.34499999999999997</v>
      </c>
      <c r="C352" s="3" cm="1">
        <f t="array" ref="C352">INDEX('Modified Iteration Data'!$Q$8:$Q$1007,MATCH($B352,'Modified Iteration Data'!$AF$8:$AF$1007,0),0)</f>
        <v>6659433929.9615002</v>
      </c>
      <c r="D352" s="3" cm="1">
        <f t="array" ref="D352">INDEX('Modified Iteration Data'!$R$8:$R$1007,MATCH($B352,'Modified Iteration Data'!$AG$8:$AG$1007,0),0)</f>
        <v>3973293281.783123</v>
      </c>
      <c r="E352" s="3">
        <f t="shared" si="37"/>
        <v>8381949986.2571468</v>
      </c>
      <c r="F352" s="3">
        <f t="shared" si="38"/>
        <v>5256123481.5687666</v>
      </c>
      <c r="G352" s="3">
        <f t="shared" si="35"/>
        <v>5256123481.5687666</v>
      </c>
      <c r="H352" s="3">
        <f t="shared" si="39"/>
        <v>0</v>
      </c>
      <c r="I352" s="3">
        <f t="shared" si="40"/>
        <v>0</v>
      </c>
      <c r="J352" s="5">
        <f t="shared" si="41"/>
        <v>345</v>
      </c>
    </row>
    <row r="353" spans="2:10" x14ac:dyDescent="0.25">
      <c r="B353" s="6">
        <f t="shared" si="36"/>
        <v>0.34599999999999997</v>
      </c>
      <c r="C353" s="3" cm="1">
        <f t="array" ref="C353">INDEX('Modified Iteration Data'!$Q$8:$Q$1007,MATCH($B353,'Modified Iteration Data'!$AF$8:$AF$1007,0),0)</f>
        <v>6664489120.5658503</v>
      </c>
      <c r="D353" s="3" cm="1">
        <f t="array" ref="D353">INDEX('Modified Iteration Data'!$R$8:$R$1007,MATCH($B353,'Modified Iteration Data'!$AG$8:$AG$1007,0),0)</f>
        <v>3975887291.6248798</v>
      </c>
      <c r="E353" s="3">
        <f t="shared" si="37"/>
        <v>8387005176.861496</v>
      </c>
      <c r="F353" s="3">
        <f t="shared" si="38"/>
        <v>5258717491.4105234</v>
      </c>
      <c r="G353" s="3">
        <f t="shared" si="35"/>
        <v>5258717491.4105234</v>
      </c>
      <c r="H353" s="3">
        <f t="shared" si="39"/>
        <v>0</v>
      </c>
      <c r="I353" s="3">
        <f t="shared" si="40"/>
        <v>0</v>
      </c>
      <c r="J353" s="5">
        <f t="shared" si="41"/>
        <v>346</v>
      </c>
    </row>
    <row r="354" spans="2:10" x14ac:dyDescent="0.25">
      <c r="B354" s="6">
        <f t="shared" si="36"/>
        <v>0.34699999999999998</v>
      </c>
      <c r="C354" s="3" cm="1">
        <f t="array" ref="C354">INDEX('Modified Iteration Data'!$Q$8:$Q$1007,MATCH($B354,'Modified Iteration Data'!$AF$8:$AF$1007,0),0)</f>
        <v>6665426994.4768305</v>
      </c>
      <c r="D354" s="3" cm="1">
        <f t="array" ref="D354">INDEX('Modified Iteration Data'!$R$8:$R$1007,MATCH($B354,'Modified Iteration Data'!$AG$8:$AG$1007,0),0)</f>
        <v>3976230635.5957003</v>
      </c>
      <c r="E354" s="3">
        <f t="shared" si="37"/>
        <v>8387943050.7724762</v>
      </c>
      <c r="F354" s="3">
        <f t="shared" si="38"/>
        <v>5259060835.3813438</v>
      </c>
      <c r="G354" s="3">
        <f t="shared" si="35"/>
        <v>5259060835.3813438</v>
      </c>
      <c r="H354" s="3">
        <f t="shared" si="39"/>
        <v>0</v>
      </c>
      <c r="I354" s="3">
        <f t="shared" si="40"/>
        <v>0</v>
      </c>
      <c r="J354" s="5">
        <f t="shared" si="41"/>
        <v>347</v>
      </c>
    </row>
    <row r="355" spans="2:10" x14ac:dyDescent="0.25">
      <c r="B355" s="6">
        <f t="shared" si="36"/>
        <v>0.34799999999999998</v>
      </c>
      <c r="C355" s="3" cm="1">
        <f t="array" ref="C355">INDEX('Modified Iteration Data'!$Q$8:$Q$1007,MATCH($B355,'Modified Iteration Data'!$AF$8:$AF$1007,0),0)</f>
        <v>6667463185.4527597</v>
      </c>
      <c r="D355" s="3" cm="1">
        <f t="array" ref="D355">INDEX('Modified Iteration Data'!$R$8:$R$1007,MATCH($B355,'Modified Iteration Data'!$AG$8:$AG$1007,0),0)</f>
        <v>3979358475.7070103</v>
      </c>
      <c r="E355" s="3">
        <f t="shared" si="37"/>
        <v>8389979241.7484055</v>
      </c>
      <c r="F355" s="3">
        <f t="shared" si="38"/>
        <v>5262188675.4926538</v>
      </c>
      <c r="G355" s="3">
        <f t="shared" si="35"/>
        <v>5262188675.4926538</v>
      </c>
      <c r="H355" s="3">
        <f t="shared" si="39"/>
        <v>0</v>
      </c>
      <c r="I355" s="3">
        <f t="shared" si="40"/>
        <v>0</v>
      </c>
      <c r="J355" s="5">
        <f t="shared" si="41"/>
        <v>348</v>
      </c>
    </row>
    <row r="356" spans="2:10" x14ac:dyDescent="0.25">
      <c r="B356" s="6">
        <f t="shared" si="36"/>
        <v>0.34899999999999998</v>
      </c>
      <c r="C356" s="3" cm="1">
        <f t="array" ref="C356">INDEX('Modified Iteration Data'!$Q$8:$Q$1007,MATCH($B356,'Modified Iteration Data'!$AF$8:$AF$1007,0),0)</f>
        <v>6667490475.9938612</v>
      </c>
      <c r="D356" s="3" cm="1">
        <f t="array" ref="D356">INDEX('Modified Iteration Data'!$R$8:$R$1007,MATCH($B356,'Modified Iteration Data'!$AG$8:$AG$1007,0),0)</f>
        <v>3980498743.4315338</v>
      </c>
      <c r="E356" s="3">
        <f t="shared" si="37"/>
        <v>8390006532.2895069</v>
      </c>
      <c r="F356" s="3">
        <f t="shared" si="38"/>
        <v>5263328943.2171774</v>
      </c>
      <c r="G356" s="3">
        <f t="shared" si="35"/>
        <v>5263328943.2171774</v>
      </c>
      <c r="H356" s="3">
        <f t="shared" si="39"/>
        <v>0</v>
      </c>
      <c r="I356" s="3">
        <f t="shared" si="40"/>
        <v>0</v>
      </c>
      <c r="J356" s="5">
        <f t="shared" si="41"/>
        <v>349</v>
      </c>
    </row>
    <row r="357" spans="2:10" x14ac:dyDescent="0.25">
      <c r="B357" s="6">
        <f t="shared" si="36"/>
        <v>0.35</v>
      </c>
      <c r="C357" s="3" cm="1">
        <f t="array" ref="C357">INDEX('Modified Iteration Data'!$Q$8:$Q$1007,MATCH($B357,'Modified Iteration Data'!$AF$8:$AF$1007,0),0)</f>
        <v>6668809647.5010586</v>
      </c>
      <c r="D357" s="3" cm="1">
        <f t="array" ref="D357">INDEX('Modified Iteration Data'!$R$8:$R$1007,MATCH($B357,'Modified Iteration Data'!$AG$8:$AG$1007,0),0)</f>
        <v>3981495177.8124332</v>
      </c>
      <c r="E357" s="3">
        <f t="shared" si="37"/>
        <v>8391325703.7967052</v>
      </c>
      <c r="F357" s="3">
        <f t="shared" si="38"/>
        <v>5264325377.5980768</v>
      </c>
      <c r="G357" s="3">
        <f t="shared" si="35"/>
        <v>5264325377.5980768</v>
      </c>
      <c r="H357" s="3">
        <f t="shared" si="39"/>
        <v>0</v>
      </c>
      <c r="I357" s="3">
        <f t="shared" si="40"/>
        <v>0</v>
      </c>
      <c r="J357" s="5">
        <f t="shared" si="41"/>
        <v>350</v>
      </c>
    </row>
    <row r="358" spans="2:10" x14ac:dyDescent="0.25">
      <c r="B358" s="6">
        <f t="shared" si="36"/>
        <v>0.35099999999999998</v>
      </c>
      <c r="C358" s="3" cm="1">
        <f t="array" ref="C358">INDEX('Modified Iteration Data'!$Q$8:$Q$1007,MATCH($B358,'Modified Iteration Data'!$AF$8:$AF$1007,0),0)</f>
        <v>6672865111.2998981</v>
      </c>
      <c r="D358" s="3" cm="1">
        <f t="array" ref="D358">INDEX('Modified Iteration Data'!$R$8:$R$1007,MATCH($B358,'Modified Iteration Data'!$AG$8:$AG$1007,0),0)</f>
        <v>3981706394.1828432</v>
      </c>
      <c r="E358" s="3">
        <f t="shared" si="37"/>
        <v>8395381167.5955448</v>
      </c>
      <c r="F358" s="3">
        <f t="shared" si="38"/>
        <v>5264536593.9684868</v>
      </c>
      <c r="G358" s="3">
        <f t="shared" si="35"/>
        <v>5264536593.9684868</v>
      </c>
      <c r="H358" s="3">
        <f t="shared" si="39"/>
        <v>0</v>
      </c>
      <c r="I358" s="3">
        <f t="shared" si="40"/>
        <v>0</v>
      </c>
      <c r="J358" s="5">
        <f t="shared" si="41"/>
        <v>351</v>
      </c>
    </row>
    <row r="359" spans="2:10" x14ac:dyDescent="0.25">
      <c r="B359" s="6">
        <f t="shared" si="36"/>
        <v>0.35199999999999998</v>
      </c>
      <c r="C359" s="3" cm="1">
        <f t="array" ref="C359">INDEX('Modified Iteration Data'!$Q$8:$Q$1007,MATCH($B359,'Modified Iteration Data'!$AF$8:$AF$1007,0),0)</f>
        <v>6676066922.0051804</v>
      </c>
      <c r="D359" s="3" cm="1">
        <f t="array" ref="D359">INDEX('Modified Iteration Data'!$R$8:$R$1007,MATCH($B359,'Modified Iteration Data'!$AG$8:$AG$1007,0),0)</f>
        <v>3982847617.7914677</v>
      </c>
      <c r="E359" s="3">
        <f t="shared" si="37"/>
        <v>8398582978.300827</v>
      </c>
      <c r="F359" s="3">
        <f t="shared" si="38"/>
        <v>5265677817.5771112</v>
      </c>
      <c r="G359" s="3">
        <f t="shared" si="35"/>
        <v>5265677817.5771112</v>
      </c>
      <c r="H359" s="3">
        <f t="shared" si="39"/>
        <v>0</v>
      </c>
      <c r="I359" s="3">
        <f t="shared" si="40"/>
        <v>0</v>
      </c>
      <c r="J359" s="5">
        <f t="shared" si="41"/>
        <v>352</v>
      </c>
    </row>
    <row r="360" spans="2:10" x14ac:dyDescent="0.25">
      <c r="B360" s="6">
        <f t="shared" si="36"/>
        <v>0.35299999999999998</v>
      </c>
      <c r="C360" s="3" cm="1">
        <f t="array" ref="C360">INDEX('Modified Iteration Data'!$Q$8:$Q$1007,MATCH($B360,'Modified Iteration Data'!$AF$8:$AF$1007,0),0)</f>
        <v>6676092780.8326216</v>
      </c>
      <c r="D360" s="3" cm="1">
        <f t="array" ref="D360">INDEX('Modified Iteration Data'!$R$8:$R$1007,MATCH($B360,'Modified Iteration Data'!$AG$8:$AG$1007,0),0)</f>
        <v>3983270605.9599371</v>
      </c>
      <c r="E360" s="3">
        <f t="shared" si="37"/>
        <v>8398608837.1282673</v>
      </c>
      <c r="F360" s="3">
        <f t="shared" si="38"/>
        <v>5266100805.7455807</v>
      </c>
      <c r="G360" s="3">
        <f t="shared" si="35"/>
        <v>5266100805.7455807</v>
      </c>
      <c r="H360" s="3">
        <f t="shared" si="39"/>
        <v>0</v>
      </c>
      <c r="I360" s="3">
        <f t="shared" si="40"/>
        <v>0</v>
      </c>
      <c r="J360" s="5">
        <f t="shared" si="41"/>
        <v>353</v>
      </c>
    </row>
    <row r="361" spans="2:10" x14ac:dyDescent="0.25">
      <c r="B361" s="6">
        <f t="shared" si="36"/>
        <v>0.35399999999999998</v>
      </c>
      <c r="C361" s="3" cm="1">
        <f t="array" ref="C361">INDEX('Modified Iteration Data'!$Q$8:$Q$1007,MATCH($B361,'Modified Iteration Data'!$AF$8:$AF$1007,0),0)</f>
        <v>6676407982.9190922</v>
      </c>
      <c r="D361" s="3" cm="1">
        <f t="array" ref="D361">INDEX('Modified Iteration Data'!$R$8:$R$1007,MATCH($B361,'Modified Iteration Data'!$AG$8:$AG$1007,0),0)</f>
        <v>3984683949.6032238</v>
      </c>
      <c r="E361" s="3">
        <f t="shared" si="37"/>
        <v>8398924039.2147388</v>
      </c>
      <c r="F361" s="3">
        <f t="shared" si="38"/>
        <v>5267514149.3888674</v>
      </c>
      <c r="G361" s="3">
        <f t="shared" si="35"/>
        <v>5267514149.3888674</v>
      </c>
      <c r="H361" s="3">
        <f t="shared" si="39"/>
        <v>0</v>
      </c>
      <c r="I361" s="3">
        <f t="shared" si="40"/>
        <v>0</v>
      </c>
      <c r="J361" s="5">
        <f t="shared" si="41"/>
        <v>354</v>
      </c>
    </row>
    <row r="362" spans="2:10" x14ac:dyDescent="0.25">
      <c r="B362" s="6">
        <f t="shared" si="36"/>
        <v>0.35499999999999998</v>
      </c>
      <c r="C362" s="3" cm="1">
        <f t="array" ref="C362">INDEX('Modified Iteration Data'!$Q$8:$Q$1007,MATCH($B362,'Modified Iteration Data'!$AF$8:$AF$1007,0),0)</f>
        <v>6677477213.0276155</v>
      </c>
      <c r="D362" s="3" cm="1">
        <f t="array" ref="D362">INDEX('Modified Iteration Data'!$R$8:$R$1007,MATCH($B362,'Modified Iteration Data'!$AG$8:$AG$1007,0),0)</f>
        <v>3985345279.410737</v>
      </c>
      <c r="E362" s="3">
        <f t="shared" si="37"/>
        <v>8399993269.3232613</v>
      </c>
      <c r="F362" s="3">
        <f t="shared" si="38"/>
        <v>5268175479.1963806</v>
      </c>
      <c r="G362" s="3">
        <f t="shared" si="35"/>
        <v>5268175479.1963806</v>
      </c>
      <c r="H362" s="3">
        <f t="shared" si="39"/>
        <v>0</v>
      </c>
      <c r="I362" s="3">
        <f t="shared" si="40"/>
        <v>0</v>
      </c>
      <c r="J362" s="5">
        <f t="shared" si="41"/>
        <v>355</v>
      </c>
    </row>
    <row r="363" spans="2:10" x14ac:dyDescent="0.25">
      <c r="B363" s="6">
        <f t="shared" si="36"/>
        <v>0.35599999999999998</v>
      </c>
      <c r="C363" s="3" cm="1">
        <f t="array" ref="C363">INDEX('Modified Iteration Data'!$Q$8:$Q$1007,MATCH($B363,'Modified Iteration Data'!$AF$8:$AF$1007,0),0)</f>
        <v>6677628195.1378365</v>
      </c>
      <c r="D363" s="3" cm="1">
        <f t="array" ref="D363">INDEX('Modified Iteration Data'!$R$8:$R$1007,MATCH($B363,'Modified Iteration Data'!$AG$8:$AG$1007,0),0)</f>
        <v>3986893425.9258242</v>
      </c>
      <c r="E363" s="3">
        <f t="shared" si="37"/>
        <v>8400144251.4334831</v>
      </c>
      <c r="F363" s="3">
        <f t="shared" si="38"/>
        <v>5269723625.7114677</v>
      </c>
      <c r="G363" s="3">
        <f t="shared" si="35"/>
        <v>5269723625.7114677</v>
      </c>
      <c r="H363" s="3">
        <f t="shared" si="39"/>
        <v>0</v>
      </c>
      <c r="I363" s="3">
        <f t="shared" si="40"/>
        <v>0</v>
      </c>
      <c r="J363" s="5">
        <f t="shared" si="41"/>
        <v>356</v>
      </c>
    </row>
    <row r="364" spans="2:10" x14ac:dyDescent="0.25">
      <c r="B364" s="6">
        <f t="shared" si="36"/>
        <v>0.35699999999999998</v>
      </c>
      <c r="C364" s="3" cm="1">
        <f t="array" ref="C364">INDEX('Modified Iteration Data'!$Q$8:$Q$1007,MATCH($B364,'Modified Iteration Data'!$AF$8:$AF$1007,0),0)</f>
        <v>6683678917.98773</v>
      </c>
      <c r="D364" s="3" cm="1">
        <f t="array" ref="D364">INDEX('Modified Iteration Data'!$R$8:$R$1007,MATCH($B364,'Modified Iteration Data'!$AG$8:$AG$1007,0),0)</f>
        <v>3987120756.2885494</v>
      </c>
      <c r="E364" s="3">
        <f t="shared" si="37"/>
        <v>8406194974.2833767</v>
      </c>
      <c r="F364" s="3">
        <f t="shared" si="38"/>
        <v>5269950956.074193</v>
      </c>
      <c r="G364" s="3">
        <f t="shared" si="35"/>
        <v>5269950956.074193</v>
      </c>
      <c r="H364" s="3">
        <f t="shared" si="39"/>
        <v>0</v>
      </c>
      <c r="I364" s="3">
        <f t="shared" si="40"/>
        <v>0</v>
      </c>
      <c r="J364" s="5">
        <f t="shared" si="41"/>
        <v>357</v>
      </c>
    </row>
    <row r="365" spans="2:10" x14ac:dyDescent="0.25">
      <c r="B365" s="6">
        <f t="shared" si="36"/>
        <v>0.35799999999999998</v>
      </c>
      <c r="C365" s="3" cm="1">
        <f t="array" ref="C365">INDEX('Modified Iteration Data'!$Q$8:$Q$1007,MATCH($B365,'Modified Iteration Data'!$AF$8:$AF$1007,0),0)</f>
        <v>6684702087.3596659</v>
      </c>
      <c r="D365" s="3" cm="1">
        <f t="array" ref="D365">INDEX('Modified Iteration Data'!$R$8:$R$1007,MATCH($B365,'Modified Iteration Data'!$AG$8:$AG$1007,0),0)</f>
        <v>3987261878.3937569</v>
      </c>
      <c r="E365" s="3">
        <f t="shared" si="37"/>
        <v>8407218143.6553116</v>
      </c>
      <c r="F365" s="3">
        <f t="shared" si="38"/>
        <v>5270092078.1794004</v>
      </c>
      <c r="G365" s="3">
        <f t="shared" si="35"/>
        <v>5270092078.1794004</v>
      </c>
      <c r="H365" s="3">
        <f t="shared" si="39"/>
        <v>0</v>
      </c>
      <c r="I365" s="3">
        <f t="shared" si="40"/>
        <v>0</v>
      </c>
      <c r="J365" s="5">
        <f t="shared" si="41"/>
        <v>358</v>
      </c>
    </row>
    <row r="366" spans="2:10" x14ac:dyDescent="0.25">
      <c r="B366" s="6">
        <f t="shared" si="36"/>
        <v>0.35899999999999999</v>
      </c>
      <c r="C366" s="3" cm="1">
        <f t="array" ref="C366">INDEX('Modified Iteration Data'!$Q$8:$Q$1007,MATCH($B366,'Modified Iteration Data'!$AF$8:$AF$1007,0),0)</f>
        <v>6709752170.5339108</v>
      </c>
      <c r="D366" s="3" cm="1">
        <f t="array" ref="D366">INDEX('Modified Iteration Data'!$R$8:$R$1007,MATCH($B366,'Modified Iteration Data'!$AG$8:$AG$1007,0),0)</f>
        <v>3987972951.7573881</v>
      </c>
      <c r="E366" s="3">
        <f t="shared" si="37"/>
        <v>8432268226.8295574</v>
      </c>
      <c r="F366" s="3">
        <f t="shared" si="38"/>
        <v>5270803151.5430317</v>
      </c>
      <c r="G366" s="3">
        <f t="shared" si="35"/>
        <v>5270803151.5430317</v>
      </c>
      <c r="H366" s="3">
        <f t="shared" si="39"/>
        <v>0</v>
      </c>
      <c r="I366" s="3">
        <f t="shared" si="40"/>
        <v>0</v>
      </c>
      <c r="J366" s="5">
        <f t="shared" si="41"/>
        <v>359</v>
      </c>
    </row>
    <row r="367" spans="2:10" x14ac:dyDescent="0.25">
      <c r="B367" s="6">
        <f t="shared" si="36"/>
        <v>0.36</v>
      </c>
      <c r="C367" s="3" cm="1">
        <f t="array" ref="C367">INDEX('Modified Iteration Data'!$Q$8:$Q$1007,MATCH($B367,'Modified Iteration Data'!$AF$8:$AF$1007,0),0)</f>
        <v>6710772917.6810112</v>
      </c>
      <c r="D367" s="3" cm="1">
        <f t="array" ref="D367">INDEX('Modified Iteration Data'!$R$8:$R$1007,MATCH($B367,'Modified Iteration Data'!$AG$8:$AG$1007,0),0)</f>
        <v>3988374766.0716352</v>
      </c>
      <c r="E367" s="3">
        <f t="shared" si="37"/>
        <v>8433288973.9766579</v>
      </c>
      <c r="F367" s="3">
        <f t="shared" si="38"/>
        <v>5271204965.8572788</v>
      </c>
      <c r="G367" s="3">
        <f t="shared" si="35"/>
        <v>5271204965.8572788</v>
      </c>
      <c r="H367" s="3">
        <f t="shared" si="39"/>
        <v>0</v>
      </c>
      <c r="I367" s="3">
        <f t="shared" si="40"/>
        <v>0</v>
      </c>
      <c r="J367" s="5">
        <f t="shared" si="41"/>
        <v>360</v>
      </c>
    </row>
    <row r="368" spans="2:10" x14ac:dyDescent="0.25">
      <c r="B368" s="6">
        <f t="shared" si="36"/>
        <v>0.36099999999999999</v>
      </c>
      <c r="C368" s="3" cm="1">
        <f t="array" ref="C368">INDEX('Modified Iteration Data'!$Q$8:$Q$1007,MATCH($B368,'Modified Iteration Data'!$AF$8:$AF$1007,0),0)</f>
        <v>6712623016.6722269</v>
      </c>
      <c r="D368" s="3" cm="1">
        <f t="array" ref="D368">INDEX('Modified Iteration Data'!$R$8:$R$1007,MATCH($B368,'Modified Iteration Data'!$AG$8:$AG$1007,0),0)</f>
        <v>3988577836.4747572</v>
      </c>
      <c r="E368" s="3">
        <f t="shared" si="37"/>
        <v>8435139072.9678726</v>
      </c>
      <c r="F368" s="3">
        <f t="shared" si="38"/>
        <v>5271408036.2604008</v>
      </c>
      <c r="G368" s="3">
        <f t="shared" si="35"/>
        <v>5271408036.2604008</v>
      </c>
      <c r="H368" s="3">
        <f t="shared" si="39"/>
        <v>0</v>
      </c>
      <c r="I368" s="3">
        <f t="shared" si="40"/>
        <v>0</v>
      </c>
      <c r="J368" s="5">
        <f t="shared" si="41"/>
        <v>361</v>
      </c>
    </row>
    <row r="369" spans="2:10" x14ac:dyDescent="0.25">
      <c r="B369" s="6">
        <f t="shared" si="36"/>
        <v>0.36199999999999999</v>
      </c>
      <c r="C369" s="3" cm="1">
        <f t="array" ref="C369">INDEX('Modified Iteration Data'!$Q$8:$Q$1007,MATCH($B369,'Modified Iteration Data'!$AF$8:$AF$1007,0),0)</f>
        <v>6714052227.9308624</v>
      </c>
      <c r="D369" s="3" cm="1">
        <f t="array" ref="D369">INDEX('Modified Iteration Data'!$R$8:$R$1007,MATCH($B369,'Modified Iteration Data'!$AG$8:$AG$1007,0),0)</f>
        <v>3989569946.1304646</v>
      </c>
      <c r="E369" s="3">
        <f t="shared" si="37"/>
        <v>8436568284.2265091</v>
      </c>
      <c r="F369" s="3">
        <f t="shared" si="38"/>
        <v>5272400145.9161081</v>
      </c>
      <c r="G369" s="3">
        <f t="shared" si="35"/>
        <v>5272400145.9161081</v>
      </c>
      <c r="H369" s="3">
        <f t="shared" si="39"/>
        <v>0</v>
      </c>
      <c r="I369" s="3">
        <f t="shared" si="40"/>
        <v>0</v>
      </c>
      <c r="J369" s="5">
        <f t="shared" si="41"/>
        <v>362</v>
      </c>
    </row>
    <row r="370" spans="2:10" x14ac:dyDescent="0.25">
      <c r="B370" s="6">
        <f t="shared" si="36"/>
        <v>0.36299999999999999</v>
      </c>
      <c r="C370" s="3" cm="1">
        <f t="array" ref="C370">INDEX('Modified Iteration Data'!$Q$8:$Q$1007,MATCH($B370,'Modified Iteration Data'!$AF$8:$AF$1007,0),0)</f>
        <v>6716186019.4464226</v>
      </c>
      <c r="D370" s="3" cm="1">
        <f t="array" ref="D370">INDEX('Modified Iteration Data'!$R$8:$R$1007,MATCH($B370,'Modified Iteration Data'!$AG$8:$AG$1007,0),0)</f>
        <v>3989912284.2762032</v>
      </c>
      <c r="E370" s="3">
        <f t="shared" si="37"/>
        <v>8438702075.7420692</v>
      </c>
      <c r="F370" s="3">
        <f t="shared" si="38"/>
        <v>5272742484.0618467</v>
      </c>
      <c r="G370" s="3">
        <f t="shared" si="35"/>
        <v>5272742484.0618467</v>
      </c>
      <c r="H370" s="3">
        <f t="shared" si="39"/>
        <v>0</v>
      </c>
      <c r="I370" s="3">
        <f t="shared" si="40"/>
        <v>0</v>
      </c>
      <c r="J370" s="5">
        <f t="shared" si="41"/>
        <v>363</v>
      </c>
    </row>
    <row r="371" spans="2:10" x14ac:dyDescent="0.25">
      <c r="B371" s="6">
        <f t="shared" si="36"/>
        <v>0.36399999999999999</v>
      </c>
      <c r="C371" s="3" cm="1">
        <f t="array" ref="C371">INDEX('Modified Iteration Data'!$Q$8:$Q$1007,MATCH($B371,'Modified Iteration Data'!$AF$8:$AF$1007,0),0)</f>
        <v>6717496446.3207121</v>
      </c>
      <c r="D371" s="3" cm="1">
        <f t="array" ref="D371">INDEX('Modified Iteration Data'!$R$8:$R$1007,MATCH($B371,'Modified Iteration Data'!$AG$8:$AG$1007,0),0)</f>
        <v>3991497928.53549</v>
      </c>
      <c r="E371" s="3">
        <f t="shared" si="37"/>
        <v>8440012502.6163578</v>
      </c>
      <c r="F371" s="3">
        <f t="shared" si="38"/>
        <v>5274328128.3211336</v>
      </c>
      <c r="G371" s="3">
        <f t="shared" si="35"/>
        <v>5274328128.3211336</v>
      </c>
      <c r="H371" s="3">
        <f t="shared" si="39"/>
        <v>0</v>
      </c>
      <c r="I371" s="3">
        <f t="shared" si="40"/>
        <v>0</v>
      </c>
      <c r="J371" s="5">
        <f t="shared" si="41"/>
        <v>364</v>
      </c>
    </row>
    <row r="372" spans="2:10" x14ac:dyDescent="0.25">
      <c r="B372" s="6">
        <f t="shared" si="36"/>
        <v>0.36499999999999999</v>
      </c>
      <c r="C372" s="3" cm="1">
        <f t="array" ref="C372">INDEX('Modified Iteration Data'!$Q$8:$Q$1007,MATCH($B372,'Modified Iteration Data'!$AF$8:$AF$1007,0),0)</f>
        <v>6718767302.7707739</v>
      </c>
      <c r="D372" s="3" cm="1">
        <f t="array" ref="D372">INDEX('Modified Iteration Data'!$R$8:$R$1007,MATCH($B372,'Modified Iteration Data'!$AG$8:$AG$1007,0),0)</f>
        <v>3994059007.5444832</v>
      </c>
      <c r="E372" s="3">
        <f t="shared" si="37"/>
        <v>8441283359.0664196</v>
      </c>
      <c r="F372" s="3">
        <f t="shared" si="38"/>
        <v>5276889207.3301268</v>
      </c>
      <c r="G372" s="3">
        <f t="shared" si="35"/>
        <v>5276889207.3301268</v>
      </c>
      <c r="H372" s="3">
        <f t="shared" si="39"/>
        <v>0</v>
      </c>
      <c r="I372" s="3">
        <f t="shared" si="40"/>
        <v>0</v>
      </c>
      <c r="J372" s="5">
        <f t="shared" si="41"/>
        <v>365</v>
      </c>
    </row>
    <row r="373" spans="2:10" x14ac:dyDescent="0.25">
      <c r="B373" s="6">
        <f t="shared" si="36"/>
        <v>0.36599999999999999</v>
      </c>
      <c r="C373" s="3" cm="1">
        <f t="array" ref="C373">INDEX('Modified Iteration Data'!$Q$8:$Q$1007,MATCH($B373,'Modified Iteration Data'!$AF$8:$AF$1007,0),0)</f>
        <v>6719835836.8311367</v>
      </c>
      <c r="D373" s="3" cm="1">
        <f t="array" ref="D373">INDEX('Modified Iteration Data'!$R$8:$R$1007,MATCH($B373,'Modified Iteration Data'!$AG$8:$AG$1007,0),0)</f>
        <v>3994444506.6487026</v>
      </c>
      <c r="E373" s="3">
        <f t="shared" si="37"/>
        <v>8442351893.1267834</v>
      </c>
      <c r="F373" s="3">
        <f t="shared" si="38"/>
        <v>5277274706.4343462</v>
      </c>
      <c r="G373" s="3">
        <f t="shared" si="35"/>
        <v>5277274706.4343462</v>
      </c>
      <c r="H373" s="3">
        <f t="shared" si="39"/>
        <v>0</v>
      </c>
      <c r="I373" s="3">
        <f t="shared" si="40"/>
        <v>0</v>
      </c>
      <c r="J373" s="5">
        <f t="shared" si="41"/>
        <v>366</v>
      </c>
    </row>
    <row r="374" spans="2:10" x14ac:dyDescent="0.25">
      <c r="B374" s="6">
        <f t="shared" si="36"/>
        <v>0.36699999999999999</v>
      </c>
      <c r="C374" s="3" cm="1">
        <f t="array" ref="C374">INDEX('Modified Iteration Data'!$Q$8:$Q$1007,MATCH($B374,'Modified Iteration Data'!$AF$8:$AF$1007,0),0)</f>
        <v>6720380358.9044476</v>
      </c>
      <c r="D374" s="3" cm="1">
        <f t="array" ref="D374">INDEX('Modified Iteration Data'!$R$8:$R$1007,MATCH($B374,'Modified Iteration Data'!$AG$8:$AG$1007,0),0)</f>
        <v>3995014577.9826937</v>
      </c>
      <c r="E374" s="3">
        <f t="shared" si="37"/>
        <v>8442896415.2000942</v>
      </c>
      <c r="F374" s="3">
        <f t="shared" si="38"/>
        <v>5277844777.7683372</v>
      </c>
      <c r="G374" s="3">
        <f t="shared" si="35"/>
        <v>5277844777.7683372</v>
      </c>
      <c r="H374" s="3">
        <f t="shared" si="39"/>
        <v>0</v>
      </c>
      <c r="I374" s="3">
        <f t="shared" si="40"/>
        <v>0</v>
      </c>
      <c r="J374" s="5">
        <f t="shared" si="41"/>
        <v>367</v>
      </c>
    </row>
    <row r="375" spans="2:10" x14ac:dyDescent="0.25">
      <c r="B375" s="6">
        <f t="shared" si="36"/>
        <v>0.36799999999999999</v>
      </c>
      <c r="C375" s="3" cm="1">
        <f t="array" ref="C375">INDEX('Modified Iteration Data'!$Q$8:$Q$1007,MATCH($B375,'Modified Iteration Data'!$AF$8:$AF$1007,0),0)</f>
        <v>6727828992.4742022</v>
      </c>
      <c r="D375" s="3" cm="1">
        <f t="array" ref="D375">INDEX('Modified Iteration Data'!$R$8:$R$1007,MATCH($B375,'Modified Iteration Data'!$AG$8:$AG$1007,0),0)</f>
        <v>3996845433.1739569</v>
      </c>
      <c r="E375" s="3">
        <f t="shared" si="37"/>
        <v>8450345048.7698479</v>
      </c>
      <c r="F375" s="3">
        <f t="shared" si="38"/>
        <v>5279675632.9596004</v>
      </c>
      <c r="G375" s="3">
        <f t="shared" si="35"/>
        <v>5279675632.9596004</v>
      </c>
      <c r="H375" s="3">
        <f t="shared" si="39"/>
        <v>0</v>
      </c>
      <c r="I375" s="3">
        <f t="shared" si="40"/>
        <v>0</v>
      </c>
      <c r="J375" s="5">
        <f t="shared" si="41"/>
        <v>368</v>
      </c>
    </row>
    <row r="376" spans="2:10" x14ac:dyDescent="0.25">
      <c r="B376" s="6">
        <f t="shared" si="36"/>
        <v>0.36899999999999999</v>
      </c>
      <c r="C376" s="3" cm="1">
        <f t="array" ref="C376">INDEX('Modified Iteration Data'!$Q$8:$Q$1007,MATCH($B376,'Modified Iteration Data'!$AF$8:$AF$1007,0),0)</f>
        <v>6728187345.0401278</v>
      </c>
      <c r="D376" s="3" cm="1">
        <f t="array" ref="D376">INDEX('Modified Iteration Data'!$R$8:$R$1007,MATCH($B376,'Modified Iteration Data'!$AG$8:$AG$1007,0),0)</f>
        <v>3999213882.1755695</v>
      </c>
      <c r="E376" s="3">
        <f t="shared" si="37"/>
        <v>8450703401.3357735</v>
      </c>
      <c r="F376" s="3">
        <f t="shared" si="38"/>
        <v>5282044081.9612131</v>
      </c>
      <c r="G376" s="3">
        <f t="shared" si="35"/>
        <v>5282044081.9612131</v>
      </c>
      <c r="H376" s="3">
        <f t="shared" si="39"/>
        <v>0</v>
      </c>
      <c r="I376" s="3">
        <f t="shared" si="40"/>
        <v>0</v>
      </c>
      <c r="J376" s="5">
        <f t="shared" si="41"/>
        <v>369</v>
      </c>
    </row>
    <row r="377" spans="2:10" x14ac:dyDescent="0.25">
      <c r="B377" s="6">
        <f t="shared" si="36"/>
        <v>0.37</v>
      </c>
      <c r="C377" s="3" cm="1">
        <f t="array" ref="C377">INDEX('Modified Iteration Data'!$Q$8:$Q$1007,MATCH($B377,'Modified Iteration Data'!$AF$8:$AF$1007,0),0)</f>
        <v>6729412257.7007809</v>
      </c>
      <c r="D377" s="3" cm="1">
        <f t="array" ref="D377">INDEX('Modified Iteration Data'!$R$8:$R$1007,MATCH($B377,'Modified Iteration Data'!$AG$8:$AG$1007,0),0)</f>
        <v>4002004313.5857658</v>
      </c>
      <c r="E377" s="3">
        <f t="shared" si="37"/>
        <v>8451928313.9964275</v>
      </c>
      <c r="F377" s="3">
        <f t="shared" si="38"/>
        <v>5284834513.3714094</v>
      </c>
      <c r="G377" s="3">
        <f t="shared" si="35"/>
        <v>5284834513.3714094</v>
      </c>
      <c r="H377" s="3">
        <f t="shared" si="39"/>
        <v>0</v>
      </c>
      <c r="I377" s="3">
        <f t="shared" si="40"/>
        <v>0</v>
      </c>
      <c r="J377" s="5">
        <f t="shared" si="41"/>
        <v>370</v>
      </c>
    </row>
    <row r="378" spans="2:10" x14ac:dyDescent="0.25">
      <c r="B378" s="6">
        <f t="shared" si="36"/>
        <v>0.371</v>
      </c>
      <c r="C378" s="3" cm="1">
        <f t="array" ref="C378">INDEX('Modified Iteration Data'!$Q$8:$Q$1007,MATCH($B378,'Modified Iteration Data'!$AF$8:$AF$1007,0),0)</f>
        <v>6732841046.0197792</v>
      </c>
      <c r="D378" s="3" cm="1">
        <f t="array" ref="D378">INDEX('Modified Iteration Data'!$R$8:$R$1007,MATCH($B378,'Modified Iteration Data'!$AG$8:$AG$1007,0),0)</f>
        <v>4002357315.5873461</v>
      </c>
      <c r="E378" s="3">
        <f t="shared" si="37"/>
        <v>8455357102.3154259</v>
      </c>
      <c r="F378" s="3">
        <f t="shared" si="38"/>
        <v>5285187515.3729897</v>
      </c>
      <c r="G378" s="3">
        <f t="shared" si="35"/>
        <v>5285187515.3729897</v>
      </c>
      <c r="H378" s="3">
        <f t="shared" si="39"/>
        <v>0</v>
      </c>
      <c r="I378" s="3">
        <f t="shared" si="40"/>
        <v>0</v>
      </c>
      <c r="J378" s="5">
        <f t="shared" si="41"/>
        <v>371</v>
      </c>
    </row>
    <row r="379" spans="2:10" x14ac:dyDescent="0.25">
      <c r="B379" s="6">
        <f t="shared" si="36"/>
        <v>0.372</v>
      </c>
      <c r="C379" s="3" cm="1">
        <f t="array" ref="C379">INDEX('Modified Iteration Data'!$Q$8:$Q$1007,MATCH($B379,'Modified Iteration Data'!$AF$8:$AF$1007,0),0)</f>
        <v>6734001071.1748276</v>
      </c>
      <c r="D379" s="3" cm="1">
        <f t="array" ref="D379">INDEX('Modified Iteration Data'!$R$8:$R$1007,MATCH($B379,'Modified Iteration Data'!$AG$8:$AG$1007,0),0)</f>
        <v>4003572897.8153496</v>
      </c>
      <c r="E379" s="3">
        <f t="shared" si="37"/>
        <v>8456517127.4704742</v>
      </c>
      <c r="F379" s="3">
        <f t="shared" si="38"/>
        <v>5286403097.6009932</v>
      </c>
      <c r="G379" s="3">
        <f t="shared" si="35"/>
        <v>5286403097.6009932</v>
      </c>
      <c r="H379" s="3">
        <f t="shared" si="39"/>
        <v>0</v>
      </c>
      <c r="I379" s="3">
        <f t="shared" si="40"/>
        <v>0</v>
      </c>
      <c r="J379" s="5">
        <f t="shared" si="41"/>
        <v>372</v>
      </c>
    </row>
    <row r="380" spans="2:10" x14ac:dyDescent="0.25">
      <c r="B380" s="6">
        <f t="shared" si="36"/>
        <v>0.373</v>
      </c>
      <c r="C380" s="3" cm="1">
        <f t="array" ref="C380">INDEX('Modified Iteration Data'!$Q$8:$Q$1007,MATCH($B380,'Modified Iteration Data'!$AF$8:$AF$1007,0),0)</f>
        <v>6742547571.0964432</v>
      </c>
      <c r="D380" s="3" cm="1">
        <f t="array" ref="D380">INDEX('Modified Iteration Data'!$R$8:$R$1007,MATCH($B380,'Modified Iteration Data'!$AG$8:$AG$1007,0),0)</f>
        <v>4003768362.4792042</v>
      </c>
      <c r="E380" s="3">
        <f t="shared" si="37"/>
        <v>8465063627.3920898</v>
      </c>
      <c r="F380" s="3">
        <f t="shared" si="38"/>
        <v>5286598562.2648478</v>
      </c>
      <c r="G380" s="3">
        <f t="shared" si="35"/>
        <v>5286598562.2648478</v>
      </c>
      <c r="H380" s="3">
        <f t="shared" si="39"/>
        <v>0</v>
      </c>
      <c r="I380" s="3">
        <f t="shared" si="40"/>
        <v>0</v>
      </c>
      <c r="J380" s="5">
        <f t="shared" si="41"/>
        <v>373</v>
      </c>
    </row>
    <row r="381" spans="2:10" x14ac:dyDescent="0.25">
      <c r="B381" s="6">
        <f t="shared" si="36"/>
        <v>0.374</v>
      </c>
      <c r="C381" s="3" cm="1">
        <f t="array" ref="C381">INDEX('Modified Iteration Data'!$Q$8:$Q$1007,MATCH($B381,'Modified Iteration Data'!$AF$8:$AF$1007,0),0)</f>
        <v>6743640028.6193581</v>
      </c>
      <c r="D381" s="3" cm="1">
        <f t="array" ref="D381">INDEX('Modified Iteration Data'!$R$8:$R$1007,MATCH($B381,'Modified Iteration Data'!$AG$8:$AG$1007,0),0)</f>
        <v>4004494551.2757206</v>
      </c>
      <c r="E381" s="3">
        <f t="shared" si="37"/>
        <v>8466156084.9150047</v>
      </c>
      <c r="F381" s="3">
        <f t="shared" si="38"/>
        <v>5287324751.0613642</v>
      </c>
      <c r="G381" s="3">
        <f t="shared" si="35"/>
        <v>5287324751.0613642</v>
      </c>
      <c r="H381" s="3">
        <f t="shared" si="39"/>
        <v>0</v>
      </c>
      <c r="I381" s="3">
        <f t="shared" si="40"/>
        <v>0</v>
      </c>
      <c r="J381" s="5">
        <f t="shared" si="41"/>
        <v>374</v>
      </c>
    </row>
    <row r="382" spans="2:10" x14ac:dyDescent="0.25">
      <c r="B382" s="6">
        <f t="shared" si="36"/>
        <v>0.375</v>
      </c>
      <c r="C382" s="3" cm="1">
        <f t="array" ref="C382">INDEX('Modified Iteration Data'!$Q$8:$Q$1007,MATCH($B382,'Modified Iteration Data'!$AF$8:$AF$1007,0),0)</f>
        <v>6747879145.5361567</v>
      </c>
      <c r="D382" s="3" cm="1">
        <f t="array" ref="D382">INDEX('Modified Iteration Data'!$R$8:$R$1007,MATCH($B382,'Modified Iteration Data'!$AG$8:$AG$1007,0),0)</f>
        <v>4004916760.2717886</v>
      </c>
      <c r="E382" s="3">
        <f t="shared" si="37"/>
        <v>8470395201.8318024</v>
      </c>
      <c r="F382" s="3">
        <f t="shared" si="38"/>
        <v>5287746960.0574322</v>
      </c>
      <c r="G382" s="3">
        <f t="shared" si="35"/>
        <v>5287746960.0574322</v>
      </c>
      <c r="H382" s="3">
        <f t="shared" si="39"/>
        <v>0</v>
      </c>
      <c r="I382" s="3">
        <f t="shared" si="40"/>
        <v>0</v>
      </c>
      <c r="J382" s="5">
        <f t="shared" si="41"/>
        <v>375</v>
      </c>
    </row>
    <row r="383" spans="2:10" x14ac:dyDescent="0.25">
      <c r="B383" s="6">
        <f t="shared" si="36"/>
        <v>0.376</v>
      </c>
      <c r="C383" s="3" cm="1">
        <f t="array" ref="C383">INDEX('Modified Iteration Data'!$Q$8:$Q$1007,MATCH($B383,'Modified Iteration Data'!$AF$8:$AF$1007,0),0)</f>
        <v>6749394887.4429703</v>
      </c>
      <c r="D383" s="3" cm="1">
        <f t="array" ref="D383">INDEX('Modified Iteration Data'!$R$8:$R$1007,MATCH($B383,'Modified Iteration Data'!$AG$8:$AG$1007,0),0)</f>
        <v>4008280254.8306341</v>
      </c>
      <c r="E383" s="3">
        <f t="shared" si="37"/>
        <v>8471910943.7386169</v>
      </c>
      <c r="F383" s="3">
        <f t="shared" si="38"/>
        <v>5291110454.6162777</v>
      </c>
      <c r="G383" s="3">
        <f t="shared" si="35"/>
        <v>5291110454.6162777</v>
      </c>
      <c r="H383" s="3">
        <f t="shared" si="39"/>
        <v>0</v>
      </c>
      <c r="I383" s="3">
        <f t="shared" si="40"/>
        <v>0</v>
      </c>
      <c r="J383" s="5">
        <f t="shared" si="41"/>
        <v>376</v>
      </c>
    </row>
    <row r="384" spans="2:10" x14ac:dyDescent="0.25">
      <c r="B384" s="6">
        <f t="shared" si="36"/>
        <v>0.377</v>
      </c>
      <c r="C384" s="3" cm="1">
        <f t="array" ref="C384">INDEX('Modified Iteration Data'!$Q$8:$Q$1007,MATCH($B384,'Modified Iteration Data'!$AF$8:$AF$1007,0),0)</f>
        <v>6754867096.5074043</v>
      </c>
      <c r="D384" s="3" cm="1">
        <f t="array" ref="D384">INDEX('Modified Iteration Data'!$R$8:$R$1007,MATCH($B384,'Modified Iteration Data'!$AG$8:$AG$1007,0),0)</f>
        <v>4008743017.2589216</v>
      </c>
      <c r="E384" s="3">
        <f t="shared" si="37"/>
        <v>8477383152.803051</v>
      </c>
      <c r="F384" s="3">
        <f t="shared" si="38"/>
        <v>5291573217.0445652</v>
      </c>
      <c r="G384" s="3">
        <f t="shared" si="35"/>
        <v>5291573217.0445652</v>
      </c>
      <c r="H384" s="3">
        <f t="shared" si="39"/>
        <v>0</v>
      </c>
      <c r="I384" s="3">
        <f t="shared" si="40"/>
        <v>0</v>
      </c>
      <c r="J384" s="5">
        <f t="shared" si="41"/>
        <v>377</v>
      </c>
    </row>
    <row r="385" spans="2:10" x14ac:dyDescent="0.25">
      <c r="B385" s="6">
        <f t="shared" si="36"/>
        <v>0.378</v>
      </c>
      <c r="C385" s="3" cm="1">
        <f t="array" ref="C385">INDEX('Modified Iteration Data'!$Q$8:$Q$1007,MATCH($B385,'Modified Iteration Data'!$AF$8:$AF$1007,0),0)</f>
        <v>6758086218.2417059</v>
      </c>
      <c r="D385" s="3" cm="1">
        <f t="array" ref="D385">INDEX('Modified Iteration Data'!$R$8:$R$1007,MATCH($B385,'Modified Iteration Data'!$AG$8:$AG$1007,0),0)</f>
        <v>4009146897.9292479</v>
      </c>
      <c r="E385" s="3">
        <f t="shared" si="37"/>
        <v>8480602274.5373516</v>
      </c>
      <c r="F385" s="3">
        <f t="shared" si="38"/>
        <v>5291977097.7148914</v>
      </c>
      <c r="G385" s="3">
        <f t="shared" si="35"/>
        <v>5291977097.7148914</v>
      </c>
      <c r="H385" s="3">
        <f t="shared" si="39"/>
        <v>0</v>
      </c>
      <c r="I385" s="3">
        <f t="shared" si="40"/>
        <v>0</v>
      </c>
      <c r="J385" s="5">
        <f t="shared" si="41"/>
        <v>378</v>
      </c>
    </row>
    <row r="386" spans="2:10" x14ac:dyDescent="0.25">
      <c r="B386" s="6">
        <f t="shared" si="36"/>
        <v>0.379</v>
      </c>
      <c r="C386" s="3" cm="1">
        <f t="array" ref="C386">INDEX('Modified Iteration Data'!$Q$8:$Q$1007,MATCH($B386,'Modified Iteration Data'!$AF$8:$AF$1007,0),0)</f>
        <v>6762790789.3389902</v>
      </c>
      <c r="D386" s="3" cm="1">
        <f t="array" ref="D386">INDEX('Modified Iteration Data'!$R$8:$R$1007,MATCH($B386,'Modified Iteration Data'!$AG$8:$AG$1007,0),0)</f>
        <v>4011430819.0899134</v>
      </c>
      <c r="E386" s="3">
        <f t="shared" si="37"/>
        <v>8485306845.6346359</v>
      </c>
      <c r="F386" s="3">
        <f t="shared" si="38"/>
        <v>5294261018.8755569</v>
      </c>
      <c r="G386" s="3">
        <f t="shared" si="35"/>
        <v>5294261018.8755569</v>
      </c>
      <c r="H386" s="3">
        <f t="shared" si="39"/>
        <v>0</v>
      </c>
      <c r="I386" s="3">
        <f t="shared" si="40"/>
        <v>0</v>
      </c>
      <c r="J386" s="5">
        <f t="shared" si="41"/>
        <v>379</v>
      </c>
    </row>
    <row r="387" spans="2:10" x14ac:dyDescent="0.25">
      <c r="B387" s="6">
        <f t="shared" si="36"/>
        <v>0.38</v>
      </c>
      <c r="C387" s="3" cm="1">
        <f t="array" ref="C387">INDEX('Modified Iteration Data'!$Q$8:$Q$1007,MATCH($B387,'Modified Iteration Data'!$AF$8:$AF$1007,0),0)</f>
        <v>6763331821.6058626</v>
      </c>
      <c r="D387" s="3" cm="1">
        <f t="array" ref="D387">INDEX('Modified Iteration Data'!$R$8:$R$1007,MATCH($B387,'Modified Iteration Data'!$AG$8:$AG$1007,0),0)</f>
        <v>4013134941.5191936</v>
      </c>
      <c r="E387" s="3">
        <f t="shared" si="37"/>
        <v>8485847877.9015083</v>
      </c>
      <c r="F387" s="3">
        <f t="shared" si="38"/>
        <v>5295965141.3048372</v>
      </c>
      <c r="G387" s="3">
        <f t="shared" si="35"/>
        <v>5295965141.3048372</v>
      </c>
      <c r="H387" s="3">
        <f t="shared" si="39"/>
        <v>0</v>
      </c>
      <c r="I387" s="3">
        <f t="shared" si="40"/>
        <v>0</v>
      </c>
      <c r="J387" s="5">
        <f t="shared" si="41"/>
        <v>380</v>
      </c>
    </row>
    <row r="388" spans="2:10" x14ac:dyDescent="0.25">
      <c r="B388" s="6">
        <f t="shared" si="36"/>
        <v>0.38100000000000001</v>
      </c>
      <c r="C388" s="3" cm="1">
        <f t="array" ref="C388">INDEX('Modified Iteration Data'!$Q$8:$Q$1007,MATCH($B388,'Modified Iteration Data'!$AF$8:$AF$1007,0),0)</f>
        <v>6763435006.3131762</v>
      </c>
      <c r="D388" s="3" cm="1">
        <f t="array" ref="D388">INDEX('Modified Iteration Data'!$R$8:$R$1007,MATCH($B388,'Modified Iteration Data'!$AG$8:$AG$1007,0),0)</f>
        <v>4013318329.0152693</v>
      </c>
      <c r="E388" s="3">
        <f t="shared" si="37"/>
        <v>8485951062.6088219</v>
      </c>
      <c r="F388" s="3">
        <f t="shared" si="38"/>
        <v>5296148528.8009129</v>
      </c>
      <c r="G388" s="3">
        <f t="shared" si="35"/>
        <v>5296148528.8009129</v>
      </c>
      <c r="H388" s="3">
        <f t="shared" si="39"/>
        <v>0</v>
      </c>
      <c r="I388" s="3">
        <f t="shared" si="40"/>
        <v>0</v>
      </c>
      <c r="J388" s="5">
        <f t="shared" si="41"/>
        <v>381</v>
      </c>
    </row>
    <row r="389" spans="2:10" x14ac:dyDescent="0.25">
      <c r="B389" s="6">
        <f t="shared" si="36"/>
        <v>0.38200000000000001</v>
      </c>
      <c r="C389" s="3" cm="1">
        <f t="array" ref="C389">INDEX('Modified Iteration Data'!$Q$8:$Q$1007,MATCH($B389,'Modified Iteration Data'!$AF$8:$AF$1007,0),0)</f>
        <v>6764192421.4961195</v>
      </c>
      <c r="D389" s="3" cm="1">
        <f t="array" ref="D389">INDEX('Modified Iteration Data'!$R$8:$R$1007,MATCH($B389,'Modified Iteration Data'!$AG$8:$AG$1007,0),0)</f>
        <v>4013865200.0652771</v>
      </c>
      <c r="E389" s="3">
        <f t="shared" si="37"/>
        <v>8486708477.7917652</v>
      </c>
      <c r="F389" s="3">
        <f t="shared" si="38"/>
        <v>5296695399.8509207</v>
      </c>
      <c r="G389" s="3">
        <f t="shared" si="35"/>
        <v>5296695399.8509207</v>
      </c>
      <c r="H389" s="3">
        <f t="shared" si="39"/>
        <v>0</v>
      </c>
      <c r="I389" s="3">
        <f t="shared" si="40"/>
        <v>0</v>
      </c>
      <c r="J389" s="5">
        <f t="shared" si="41"/>
        <v>382</v>
      </c>
    </row>
    <row r="390" spans="2:10" x14ac:dyDescent="0.25">
      <c r="B390" s="6">
        <f t="shared" si="36"/>
        <v>0.38300000000000001</v>
      </c>
      <c r="C390" s="3" cm="1">
        <f t="array" ref="C390">INDEX('Modified Iteration Data'!$Q$8:$Q$1007,MATCH($B390,'Modified Iteration Data'!$AF$8:$AF$1007,0),0)</f>
        <v>6765324324.8676987</v>
      </c>
      <c r="D390" s="3" cm="1">
        <f t="array" ref="D390">INDEX('Modified Iteration Data'!$R$8:$R$1007,MATCH($B390,'Modified Iteration Data'!$AG$8:$AG$1007,0),0)</f>
        <v>4018023251.396843</v>
      </c>
      <c r="E390" s="3">
        <f t="shared" si="37"/>
        <v>8487840381.1633453</v>
      </c>
      <c r="F390" s="3">
        <f t="shared" si="38"/>
        <v>5300853451.1824865</v>
      </c>
      <c r="G390" s="3">
        <f t="shared" si="35"/>
        <v>5300853451.1824865</v>
      </c>
      <c r="H390" s="3">
        <f t="shared" si="39"/>
        <v>0</v>
      </c>
      <c r="I390" s="3">
        <f t="shared" si="40"/>
        <v>0</v>
      </c>
      <c r="J390" s="5">
        <f t="shared" si="41"/>
        <v>383</v>
      </c>
    </row>
    <row r="391" spans="2:10" x14ac:dyDescent="0.25">
      <c r="B391" s="6">
        <f t="shared" si="36"/>
        <v>0.38400000000000001</v>
      </c>
      <c r="C391" s="3" cm="1">
        <f t="array" ref="C391">INDEX('Modified Iteration Data'!$Q$8:$Q$1007,MATCH($B391,'Modified Iteration Data'!$AF$8:$AF$1007,0),0)</f>
        <v>6766938918.6356258</v>
      </c>
      <c r="D391" s="3" cm="1">
        <f t="array" ref="D391">INDEX('Modified Iteration Data'!$R$8:$R$1007,MATCH($B391,'Modified Iteration Data'!$AG$8:$AG$1007,0),0)</f>
        <v>4021317765.4548607</v>
      </c>
      <c r="E391" s="3">
        <f t="shared" si="37"/>
        <v>8489454974.9312725</v>
      </c>
      <c r="F391" s="3">
        <f t="shared" si="38"/>
        <v>5304147965.2405043</v>
      </c>
      <c r="G391" s="3">
        <f t="shared" si="35"/>
        <v>5304147965.2405043</v>
      </c>
      <c r="H391" s="3">
        <f t="shared" si="39"/>
        <v>0</v>
      </c>
      <c r="I391" s="3">
        <f t="shared" si="40"/>
        <v>0</v>
      </c>
      <c r="J391" s="5">
        <f t="shared" si="41"/>
        <v>384</v>
      </c>
    </row>
    <row r="392" spans="2:10" x14ac:dyDescent="0.25">
      <c r="B392" s="6">
        <f t="shared" si="36"/>
        <v>0.38500000000000001</v>
      </c>
      <c r="C392" s="3" cm="1">
        <f t="array" ref="C392">INDEX('Modified Iteration Data'!$Q$8:$Q$1007,MATCH($B392,'Modified Iteration Data'!$AF$8:$AF$1007,0),0)</f>
        <v>6772794185.0448895</v>
      </c>
      <c r="D392" s="3" cm="1">
        <f t="array" ref="D392">INDEX('Modified Iteration Data'!$R$8:$R$1007,MATCH($B392,'Modified Iteration Data'!$AG$8:$AG$1007,0),0)</f>
        <v>4022995289.5839491</v>
      </c>
      <c r="E392" s="3">
        <f t="shared" si="37"/>
        <v>8495310241.3405361</v>
      </c>
      <c r="F392" s="3">
        <f t="shared" si="38"/>
        <v>5305825489.3695927</v>
      </c>
      <c r="G392" s="3">
        <f t="shared" ref="G392:G455" si="42">MIN(E392:F392)</f>
        <v>5305825489.3695927</v>
      </c>
      <c r="H392" s="3">
        <f t="shared" si="39"/>
        <v>0</v>
      </c>
      <c r="I392" s="3">
        <f t="shared" si="40"/>
        <v>0</v>
      </c>
      <c r="J392" s="5">
        <f t="shared" si="41"/>
        <v>385</v>
      </c>
    </row>
    <row r="393" spans="2:10" x14ac:dyDescent="0.25">
      <c r="B393" s="6">
        <f t="shared" ref="B393:B456" si="43">J393/1000</f>
        <v>0.38600000000000001</v>
      </c>
      <c r="C393" s="3" cm="1">
        <f t="array" ref="C393">INDEX('Modified Iteration Data'!$Q$8:$Q$1007,MATCH($B393,'Modified Iteration Data'!$AF$8:$AF$1007,0),0)</f>
        <v>6774793197.3788557</v>
      </c>
      <c r="D393" s="3" cm="1">
        <f t="array" ref="D393">INDEX('Modified Iteration Data'!$R$8:$R$1007,MATCH($B393,'Modified Iteration Data'!$AG$8:$AG$1007,0),0)</f>
        <v>4024856040.0662975</v>
      </c>
      <c r="E393" s="3">
        <f t="shared" ref="E393:E456" si="44">C393+$E$5</f>
        <v>8497309253.6745014</v>
      </c>
      <c r="F393" s="3">
        <f t="shared" ref="F393:F456" si="45">D393+$F$5</f>
        <v>5307686239.8519411</v>
      </c>
      <c r="G393" s="3">
        <f t="shared" si="42"/>
        <v>5307686239.8519411</v>
      </c>
      <c r="H393" s="3">
        <f t="shared" ref="H393:H456" si="46">IF(B393&gt;=$I$2,ABS(F393-E393),0)</f>
        <v>0</v>
      </c>
      <c r="I393" s="3">
        <f t="shared" ref="I393:I456" si="47">IF(B393&gt;=$I$2,(E393-F393),0)</f>
        <v>0</v>
      </c>
      <c r="J393" s="5">
        <f t="shared" si="41"/>
        <v>386</v>
      </c>
    </row>
    <row r="394" spans="2:10" x14ac:dyDescent="0.25">
      <c r="B394" s="6">
        <f t="shared" si="43"/>
        <v>0.38700000000000001</v>
      </c>
      <c r="C394" s="3" cm="1">
        <f t="array" ref="C394">INDEX('Modified Iteration Data'!$Q$8:$Q$1007,MATCH($B394,'Modified Iteration Data'!$AF$8:$AF$1007,0),0)</f>
        <v>6774929504.6057768</v>
      </c>
      <c r="D394" s="3" cm="1">
        <f t="array" ref="D394">INDEX('Modified Iteration Data'!$R$8:$R$1007,MATCH($B394,'Modified Iteration Data'!$AG$8:$AG$1007,0),0)</f>
        <v>4027789876.3130083</v>
      </c>
      <c r="E394" s="3">
        <f t="shared" si="44"/>
        <v>8497445560.9014225</v>
      </c>
      <c r="F394" s="3">
        <f t="shared" si="45"/>
        <v>5310620076.0986519</v>
      </c>
      <c r="G394" s="3">
        <f t="shared" si="42"/>
        <v>5310620076.0986519</v>
      </c>
      <c r="H394" s="3">
        <f t="shared" si="46"/>
        <v>0</v>
      </c>
      <c r="I394" s="3">
        <f t="shared" si="47"/>
        <v>0</v>
      </c>
      <c r="J394" s="5">
        <f t="shared" ref="J394:J457" si="48">J393+1</f>
        <v>387</v>
      </c>
    </row>
    <row r="395" spans="2:10" x14ac:dyDescent="0.25">
      <c r="B395" s="6">
        <f t="shared" si="43"/>
        <v>0.38800000000000001</v>
      </c>
      <c r="C395" s="3" cm="1">
        <f t="array" ref="C395">INDEX('Modified Iteration Data'!$Q$8:$Q$1007,MATCH($B395,'Modified Iteration Data'!$AF$8:$AF$1007,0),0)</f>
        <v>6775972231.7576246</v>
      </c>
      <c r="D395" s="3" cm="1">
        <f t="array" ref="D395">INDEX('Modified Iteration Data'!$R$8:$R$1007,MATCH($B395,'Modified Iteration Data'!$AG$8:$AG$1007,0),0)</f>
        <v>4029751358.4001799</v>
      </c>
      <c r="E395" s="3">
        <f t="shared" si="44"/>
        <v>8498488288.0532703</v>
      </c>
      <c r="F395" s="3">
        <f t="shared" si="45"/>
        <v>5312581558.1858234</v>
      </c>
      <c r="G395" s="3">
        <f t="shared" si="42"/>
        <v>5312581558.1858234</v>
      </c>
      <c r="H395" s="3">
        <f t="shared" si="46"/>
        <v>0</v>
      </c>
      <c r="I395" s="3">
        <f t="shared" si="47"/>
        <v>0</v>
      </c>
      <c r="J395" s="5">
        <f t="shared" si="48"/>
        <v>388</v>
      </c>
    </row>
    <row r="396" spans="2:10" x14ac:dyDescent="0.25">
      <c r="B396" s="6">
        <f t="shared" si="43"/>
        <v>0.38900000000000001</v>
      </c>
      <c r="C396" s="3" cm="1">
        <f t="array" ref="C396">INDEX('Modified Iteration Data'!$Q$8:$Q$1007,MATCH($B396,'Modified Iteration Data'!$AF$8:$AF$1007,0),0)</f>
        <v>6776049899.3647108</v>
      </c>
      <c r="D396" s="3" cm="1">
        <f t="array" ref="D396">INDEX('Modified Iteration Data'!$R$8:$R$1007,MATCH($B396,'Modified Iteration Data'!$AG$8:$AG$1007,0),0)</f>
        <v>4029892115.6254091</v>
      </c>
      <c r="E396" s="3">
        <f t="shared" si="44"/>
        <v>8498565955.6603565</v>
      </c>
      <c r="F396" s="3">
        <f t="shared" si="45"/>
        <v>5312722315.4110527</v>
      </c>
      <c r="G396" s="3">
        <f t="shared" si="42"/>
        <v>5312722315.4110527</v>
      </c>
      <c r="H396" s="3">
        <f t="shared" si="46"/>
        <v>0</v>
      </c>
      <c r="I396" s="3">
        <f t="shared" si="47"/>
        <v>0</v>
      </c>
      <c r="J396" s="5">
        <f t="shared" si="48"/>
        <v>389</v>
      </c>
    </row>
    <row r="397" spans="2:10" x14ac:dyDescent="0.25">
      <c r="B397" s="6">
        <f t="shared" si="43"/>
        <v>0.39</v>
      </c>
      <c r="C397" s="3" cm="1">
        <f t="array" ref="C397">INDEX('Modified Iteration Data'!$Q$8:$Q$1007,MATCH($B397,'Modified Iteration Data'!$AF$8:$AF$1007,0),0)</f>
        <v>6776459288.6073999</v>
      </c>
      <c r="D397" s="3" cm="1">
        <f t="array" ref="D397">INDEX('Modified Iteration Data'!$R$8:$R$1007,MATCH($B397,'Modified Iteration Data'!$AG$8:$AG$1007,0),0)</f>
        <v>4030083120.0197592</v>
      </c>
      <c r="E397" s="3">
        <f t="shared" si="44"/>
        <v>8498975344.9030457</v>
      </c>
      <c r="F397" s="3">
        <f t="shared" si="45"/>
        <v>5312913319.8054028</v>
      </c>
      <c r="G397" s="3">
        <f t="shared" si="42"/>
        <v>5312913319.8054028</v>
      </c>
      <c r="H397" s="3">
        <f t="shared" si="46"/>
        <v>0</v>
      </c>
      <c r="I397" s="3">
        <f t="shared" si="47"/>
        <v>0</v>
      </c>
      <c r="J397" s="5">
        <f t="shared" si="48"/>
        <v>390</v>
      </c>
    </row>
    <row r="398" spans="2:10" x14ac:dyDescent="0.25">
      <c r="B398" s="6">
        <f t="shared" si="43"/>
        <v>0.39100000000000001</v>
      </c>
      <c r="C398" s="3" cm="1">
        <f t="array" ref="C398">INDEX('Modified Iteration Data'!$Q$8:$Q$1007,MATCH($B398,'Modified Iteration Data'!$AF$8:$AF$1007,0),0)</f>
        <v>6777549237.7722769</v>
      </c>
      <c r="D398" s="3" cm="1">
        <f t="array" ref="D398">INDEX('Modified Iteration Data'!$R$8:$R$1007,MATCH($B398,'Modified Iteration Data'!$AG$8:$AG$1007,0),0)</f>
        <v>4030442061.9403906</v>
      </c>
      <c r="E398" s="3">
        <f t="shared" si="44"/>
        <v>8500065294.0679226</v>
      </c>
      <c r="F398" s="3">
        <f t="shared" si="45"/>
        <v>5313272261.7260342</v>
      </c>
      <c r="G398" s="3">
        <f t="shared" si="42"/>
        <v>5313272261.7260342</v>
      </c>
      <c r="H398" s="3">
        <f t="shared" si="46"/>
        <v>0</v>
      </c>
      <c r="I398" s="3">
        <f t="shared" si="47"/>
        <v>0</v>
      </c>
      <c r="J398" s="5">
        <f t="shared" si="48"/>
        <v>391</v>
      </c>
    </row>
    <row r="399" spans="2:10" x14ac:dyDescent="0.25">
      <c r="B399" s="6">
        <f t="shared" si="43"/>
        <v>0.39200000000000002</v>
      </c>
      <c r="C399" s="3" cm="1">
        <f t="array" ref="C399">INDEX('Modified Iteration Data'!$Q$8:$Q$1007,MATCH($B399,'Modified Iteration Data'!$AF$8:$AF$1007,0),0)</f>
        <v>6782441455.4890614</v>
      </c>
      <c r="D399" s="3" cm="1">
        <f t="array" ref="D399">INDEX('Modified Iteration Data'!$R$8:$R$1007,MATCH($B399,'Modified Iteration Data'!$AG$8:$AG$1007,0),0)</f>
        <v>4030756338.0906591</v>
      </c>
      <c r="E399" s="3">
        <f t="shared" si="44"/>
        <v>8504957511.784708</v>
      </c>
      <c r="F399" s="3">
        <f t="shared" si="45"/>
        <v>5313586537.8763027</v>
      </c>
      <c r="G399" s="3">
        <f t="shared" si="42"/>
        <v>5313586537.8763027</v>
      </c>
      <c r="H399" s="3">
        <f t="shared" si="46"/>
        <v>0</v>
      </c>
      <c r="I399" s="3">
        <f t="shared" si="47"/>
        <v>0</v>
      </c>
      <c r="J399" s="5">
        <f t="shared" si="48"/>
        <v>392</v>
      </c>
    </row>
    <row r="400" spans="2:10" x14ac:dyDescent="0.25">
      <c r="B400" s="6">
        <f t="shared" si="43"/>
        <v>0.39300000000000002</v>
      </c>
      <c r="C400" s="3" cm="1">
        <f t="array" ref="C400">INDEX('Modified Iteration Data'!$Q$8:$Q$1007,MATCH($B400,'Modified Iteration Data'!$AF$8:$AF$1007,0),0)</f>
        <v>6786061435.5909634</v>
      </c>
      <c r="D400" s="3" cm="1">
        <f t="array" ref="D400">INDEX('Modified Iteration Data'!$R$8:$R$1007,MATCH($B400,'Modified Iteration Data'!$AG$8:$AG$1007,0),0)</f>
        <v>4031503911.2924843</v>
      </c>
      <c r="E400" s="3">
        <f t="shared" si="44"/>
        <v>8508577491.88661</v>
      </c>
      <c r="F400" s="3">
        <f t="shared" si="45"/>
        <v>5314334111.0781279</v>
      </c>
      <c r="G400" s="3">
        <f t="shared" si="42"/>
        <v>5314334111.0781279</v>
      </c>
      <c r="H400" s="3">
        <f t="shared" si="46"/>
        <v>0</v>
      </c>
      <c r="I400" s="3">
        <f t="shared" si="47"/>
        <v>0</v>
      </c>
      <c r="J400" s="5">
        <f t="shared" si="48"/>
        <v>393</v>
      </c>
    </row>
    <row r="401" spans="2:10" x14ac:dyDescent="0.25">
      <c r="B401" s="6">
        <f t="shared" si="43"/>
        <v>0.39400000000000002</v>
      </c>
      <c r="C401" s="3" cm="1">
        <f t="array" ref="C401">INDEX('Modified Iteration Data'!$Q$8:$Q$1007,MATCH($B401,'Modified Iteration Data'!$AF$8:$AF$1007,0),0)</f>
        <v>6787346816.189723</v>
      </c>
      <c r="D401" s="3" cm="1">
        <f t="array" ref="D401">INDEX('Modified Iteration Data'!$R$8:$R$1007,MATCH($B401,'Modified Iteration Data'!$AG$8:$AG$1007,0),0)</f>
        <v>4032109065.3287086</v>
      </c>
      <c r="E401" s="3">
        <f t="shared" si="44"/>
        <v>8509862872.4853687</v>
      </c>
      <c r="F401" s="3">
        <f t="shared" si="45"/>
        <v>5314939265.1143522</v>
      </c>
      <c r="G401" s="3">
        <f t="shared" si="42"/>
        <v>5314939265.1143522</v>
      </c>
      <c r="H401" s="3">
        <f t="shared" si="46"/>
        <v>0</v>
      </c>
      <c r="I401" s="3">
        <f t="shared" si="47"/>
        <v>0</v>
      </c>
      <c r="J401" s="5">
        <f t="shared" si="48"/>
        <v>394</v>
      </c>
    </row>
    <row r="402" spans="2:10" x14ac:dyDescent="0.25">
      <c r="B402" s="6">
        <f t="shared" si="43"/>
        <v>0.39500000000000002</v>
      </c>
      <c r="C402" s="3" cm="1">
        <f t="array" ref="C402">INDEX('Modified Iteration Data'!$Q$8:$Q$1007,MATCH($B402,'Modified Iteration Data'!$AF$8:$AF$1007,0),0)</f>
        <v>6789975729.9543695</v>
      </c>
      <c r="D402" s="3" cm="1">
        <f t="array" ref="D402">INDEX('Modified Iteration Data'!$R$8:$R$1007,MATCH($B402,'Modified Iteration Data'!$AG$8:$AG$1007,0),0)</f>
        <v>4032207402.1155434</v>
      </c>
      <c r="E402" s="3">
        <f t="shared" si="44"/>
        <v>8512491786.2500153</v>
      </c>
      <c r="F402" s="3">
        <f t="shared" si="45"/>
        <v>5315037601.9011869</v>
      </c>
      <c r="G402" s="3">
        <f t="shared" si="42"/>
        <v>5315037601.9011869</v>
      </c>
      <c r="H402" s="3">
        <f t="shared" si="46"/>
        <v>0</v>
      </c>
      <c r="I402" s="3">
        <f t="shared" si="47"/>
        <v>0</v>
      </c>
      <c r="J402" s="5">
        <f t="shared" si="48"/>
        <v>395</v>
      </c>
    </row>
    <row r="403" spans="2:10" x14ac:dyDescent="0.25">
      <c r="B403" s="6">
        <f t="shared" si="43"/>
        <v>0.39600000000000002</v>
      </c>
      <c r="C403" s="3" cm="1">
        <f t="array" ref="C403">INDEX('Modified Iteration Data'!$Q$8:$Q$1007,MATCH($B403,'Modified Iteration Data'!$AF$8:$AF$1007,0),0)</f>
        <v>6791371620.217802</v>
      </c>
      <c r="D403" s="3" cm="1">
        <f t="array" ref="D403">INDEX('Modified Iteration Data'!$R$8:$R$1007,MATCH($B403,'Modified Iteration Data'!$AG$8:$AG$1007,0),0)</f>
        <v>4032338650.2932644</v>
      </c>
      <c r="E403" s="3">
        <f t="shared" si="44"/>
        <v>8513887676.5134487</v>
      </c>
      <c r="F403" s="3">
        <f t="shared" si="45"/>
        <v>5315168850.078908</v>
      </c>
      <c r="G403" s="3">
        <f t="shared" si="42"/>
        <v>5315168850.078908</v>
      </c>
      <c r="H403" s="3">
        <f t="shared" si="46"/>
        <v>0</v>
      </c>
      <c r="I403" s="3">
        <f t="shared" si="47"/>
        <v>0</v>
      </c>
      <c r="J403" s="5">
        <f t="shared" si="48"/>
        <v>396</v>
      </c>
    </row>
    <row r="404" spans="2:10" x14ac:dyDescent="0.25">
      <c r="B404" s="6">
        <f t="shared" si="43"/>
        <v>0.39700000000000002</v>
      </c>
      <c r="C404" s="3" cm="1">
        <f t="array" ref="C404">INDEX('Modified Iteration Data'!$Q$8:$Q$1007,MATCH($B404,'Modified Iteration Data'!$AF$8:$AF$1007,0),0)</f>
        <v>6804911569.4700327</v>
      </c>
      <c r="D404" s="3" cm="1">
        <f t="array" ref="D404">INDEX('Modified Iteration Data'!$R$8:$R$1007,MATCH($B404,'Modified Iteration Data'!$AG$8:$AG$1007,0),0)</f>
        <v>4032405040.5405931</v>
      </c>
      <c r="E404" s="3">
        <f t="shared" si="44"/>
        <v>8527427625.7656784</v>
      </c>
      <c r="F404" s="3">
        <f t="shared" si="45"/>
        <v>5315235240.3262367</v>
      </c>
      <c r="G404" s="3">
        <f t="shared" si="42"/>
        <v>5315235240.3262367</v>
      </c>
      <c r="H404" s="3">
        <f t="shared" si="46"/>
        <v>0</v>
      </c>
      <c r="I404" s="3">
        <f t="shared" si="47"/>
        <v>0</v>
      </c>
      <c r="J404" s="5">
        <f t="shared" si="48"/>
        <v>397</v>
      </c>
    </row>
    <row r="405" spans="2:10" x14ac:dyDescent="0.25">
      <c r="B405" s="6">
        <f t="shared" si="43"/>
        <v>0.39800000000000002</v>
      </c>
      <c r="C405" s="3" cm="1">
        <f t="array" ref="C405">INDEX('Modified Iteration Data'!$Q$8:$Q$1007,MATCH($B405,'Modified Iteration Data'!$AF$8:$AF$1007,0),0)</f>
        <v>6805905823.0392494</v>
      </c>
      <c r="D405" s="3" cm="1">
        <f t="array" ref="D405">INDEX('Modified Iteration Data'!$R$8:$R$1007,MATCH($B405,'Modified Iteration Data'!$AG$8:$AG$1007,0),0)</f>
        <v>4037047619.9748707</v>
      </c>
      <c r="E405" s="3">
        <f t="shared" si="44"/>
        <v>8528421879.3348961</v>
      </c>
      <c r="F405" s="3">
        <f t="shared" si="45"/>
        <v>5319877819.7605143</v>
      </c>
      <c r="G405" s="3">
        <f t="shared" si="42"/>
        <v>5319877819.7605143</v>
      </c>
      <c r="H405" s="3">
        <f t="shared" si="46"/>
        <v>0</v>
      </c>
      <c r="I405" s="3">
        <f t="shared" si="47"/>
        <v>0</v>
      </c>
      <c r="J405" s="5">
        <f t="shared" si="48"/>
        <v>398</v>
      </c>
    </row>
    <row r="406" spans="2:10" x14ac:dyDescent="0.25">
      <c r="B406" s="6">
        <f t="shared" si="43"/>
        <v>0.39900000000000002</v>
      </c>
      <c r="C406" s="3" cm="1">
        <f t="array" ref="C406">INDEX('Modified Iteration Data'!$Q$8:$Q$1007,MATCH($B406,'Modified Iteration Data'!$AF$8:$AF$1007,0),0)</f>
        <v>6811653742.9287157</v>
      </c>
      <c r="D406" s="3" cm="1">
        <f t="array" ref="D406">INDEX('Modified Iteration Data'!$R$8:$R$1007,MATCH($B406,'Modified Iteration Data'!$AG$8:$AG$1007,0),0)</f>
        <v>4037464028.1402054</v>
      </c>
      <c r="E406" s="3">
        <f t="shared" si="44"/>
        <v>8534169799.2243614</v>
      </c>
      <c r="F406" s="3">
        <f t="shared" si="45"/>
        <v>5320294227.925849</v>
      </c>
      <c r="G406" s="3">
        <f t="shared" si="42"/>
        <v>5320294227.925849</v>
      </c>
      <c r="H406" s="3">
        <f t="shared" si="46"/>
        <v>0</v>
      </c>
      <c r="I406" s="3">
        <f t="shared" si="47"/>
        <v>0</v>
      </c>
      <c r="J406" s="5">
        <f t="shared" si="48"/>
        <v>399</v>
      </c>
    </row>
    <row r="407" spans="2:10" x14ac:dyDescent="0.25">
      <c r="B407" s="6">
        <f t="shared" si="43"/>
        <v>0.4</v>
      </c>
      <c r="C407" s="3" cm="1">
        <f t="array" ref="C407">INDEX('Modified Iteration Data'!$Q$8:$Q$1007,MATCH($B407,'Modified Iteration Data'!$AF$8:$AF$1007,0),0)</f>
        <v>6811857270.6179085</v>
      </c>
      <c r="D407" s="3" cm="1">
        <f t="array" ref="D407">INDEX('Modified Iteration Data'!$R$8:$R$1007,MATCH($B407,'Modified Iteration Data'!$AG$8:$AG$1007,0),0)</f>
        <v>4040200447.095356</v>
      </c>
      <c r="E407" s="3">
        <f t="shared" si="44"/>
        <v>8534373326.9135551</v>
      </c>
      <c r="F407" s="3">
        <f t="shared" si="45"/>
        <v>5323030646.8809996</v>
      </c>
      <c r="G407" s="3">
        <f t="shared" si="42"/>
        <v>5323030646.8809996</v>
      </c>
      <c r="H407" s="3">
        <f t="shared" si="46"/>
        <v>0</v>
      </c>
      <c r="I407" s="3">
        <f t="shared" si="47"/>
        <v>0</v>
      </c>
      <c r="J407" s="5">
        <f t="shared" si="48"/>
        <v>400</v>
      </c>
    </row>
    <row r="408" spans="2:10" x14ac:dyDescent="0.25">
      <c r="B408" s="6">
        <f t="shared" si="43"/>
        <v>0.40100000000000002</v>
      </c>
      <c r="C408" s="3" cm="1">
        <f t="array" ref="C408">INDEX('Modified Iteration Data'!$Q$8:$Q$1007,MATCH($B408,'Modified Iteration Data'!$AF$8:$AF$1007,0),0)</f>
        <v>6820621296.807704</v>
      </c>
      <c r="D408" s="3" cm="1">
        <f t="array" ref="D408">INDEX('Modified Iteration Data'!$R$8:$R$1007,MATCH($B408,'Modified Iteration Data'!$AG$8:$AG$1007,0),0)</f>
        <v>4041940629.426733</v>
      </c>
      <c r="E408" s="3">
        <f t="shared" si="44"/>
        <v>8543137353.1033497</v>
      </c>
      <c r="F408" s="3">
        <f t="shared" si="45"/>
        <v>5324770829.2123766</v>
      </c>
      <c r="G408" s="3">
        <f t="shared" si="42"/>
        <v>5324770829.2123766</v>
      </c>
      <c r="H408" s="3">
        <f t="shared" si="46"/>
        <v>0</v>
      </c>
      <c r="I408" s="3">
        <f t="shared" si="47"/>
        <v>0</v>
      </c>
      <c r="J408" s="5">
        <f t="shared" si="48"/>
        <v>401</v>
      </c>
    </row>
    <row r="409" spans="2:10" x14ac:dyDescent="0.25">
      <c r="B409" s="6">
        <f t="shared" si="43"/>
        <v>0.40200000000000002</v>
      </c>
      <c r="C409" s="3" cm="1">
        <f t="array" ref="C409">INDEX('Modified Iteration Data'!$Q$8:$Q$1007,MATCH($B409,'Modified Iteration Data'!$AF$8:$AF$1007,0),0)</f>
        <v>6822943433.3675537</v>
      </c>
      <c r="D409" s="3" cm="1">
        <f t="array" ref="D409">INDEX('Modified Iteration Data'!$R$8:$R$1007,MATCH($B409,'Modified Iteration Data'!$AG$8:$AG$1007,0),0)</f>
        <v>4045112055.2634087</v>
      </c>
      <c r="E409" s="3">
        <f t="shared" si="44"/>
        <v>8545459489.6632004</v>
      </c>
      <c r="F409" s="3">
        <f t="shared" si="45"/>
        <v>5327942255.0490522</v>
      </c>
      <c r="G409" s="3">
        <f t="shared" si="42"/>
        <v>5327942255.0490522</v>
      </c>
      <c r="H409" s="3">
        <f t="shared" si="46"/>
        <v>0</v>
      </c>
      <c r="I409" s="3">
        <f t="shared" si="47"/>
        <v>0</v>
      </c>
      <c r="J409" s="5">
        <f t="shared" si="48"/>
        <v>402</v>
      </c>
    </row>
    <row r="410" spans="2:10" x14ac:dyDescent="0.25">
      <c r="B410" s="6">
        <f t="shared" si="43"/>
        <v>0.40300000000000002</v>
      </c>
      <c r="C410" s="3" cm="1">
        <f t="array" ref="C410">INDEX('Modified Iteration Data'!$Q$8:$Q$1007,MATCH($B410,'Modified Iteration Data'!$AF$8:$AF$1007,0),0)</f>
        <v>6825105247.7814646</v>
      </c>
      <c r="D410" s="3" cm="1">
        <f t="array" ref="D410">INDEX('Modified Iteration Data'!$R$8:$R$1007,MATCH($B410,'Modified Iteration Data'!$AG$8:$AG$1007,0),0)</f>
        <v>4046045833.6376448</v>
      </c>
      <c r="E410" s="3">
        <f t="shared" si="44"/>
        <v>8547621304.0771103</v>
      </c>
      <c r="F410" s="3">
        <f t="shared" si="45"/>
        <v>5328876033.4232883</v>
      </c>
      <c r="G410" s="3">
        <f t="shared" si="42"/>
        <v>5328876033.4232883</v>
      </c>
      <c r="H410" s="3">
        <f t="shared" si="46"/>
        <v>0</v>
      </c>
      <c r="I410" s="3">
        <f t="shared" si="47"/>
        <v>0</v>
      </c>
      <c r="J410" s="5">
        <f t="shared" si="48"/>
        <v>403</v>
      </c>
    </row>
    <row r="411" spans="2:10" x14ac:dyDescent="0.25">
      <c r="B411" s="6">
        <f t="shared" si="43"/>
        <v>0.40400000000000003</v>
      </c>
      <c r="C411" s="3" cm="1">
        <f t="array" ref="C411">INDEX('Modified Iteration Data'!$Q$8:$Q$1007,MATCH($B411,'Modified Iteration Data'!$AF$8:$AF$1007,0),0)</f>
        <v>6825284768.6419353</v>
      </c>
      <c r="D411" s="3" cm="1">
        <f t="array" ref="D411">INDEX('Modified Iteration Data'!$R$8:$R$1007,MATCH($B411,'Modified Iteration Data'!$AG$8:$AG$1007,0),0)</f>
        <v>4046158121.7011204</v>
      </c>
      <c r="E411" s="3">
        <f t="shared" si="44"/>
        <v>8547800824.937582</v>
      </c>
      <c r="F411" s="3">
        <f t="shared" si="45"/>
        <v>5328988321.486764</v>
      </c>
      <c r="G411" s="3">
        <f t="shared" si="42"/>
        <v>5328988321.486764</v>
      </c>
      <c r="H411" s="3">
        <f t="shared" si="46"/>
        <v>0</v>
      </c>
      <c r="I411" s="3">
        <f t="shared" si="47"/>
        <v>0</v>
      </c>
      <c r="J411" s="5">
        <f t="shared" si="48"/>
        <v>404</v>
      </c>
    </row>
    <row r="412" spans="2:10" x14ac:dyDescent="0.25">
      <c r="B412" s="6">
        <f t="shared" si="43"/>
        <v>0.40500000000000003</v>
      </c>
      <c r="C412" s="3" cm="1">
        <f t="array" ref="C412">INDEX('Modified Iteration Data'!$Q$8:$Q$1007,MATCH($B412,'Modified Iteration Data'!$AF$8:$AF$1007,0),0)</f>
        <v>6832211772.6097889</v>
      </c>
      <c r="D412" s="3" cm="1">
        <f t="array" ref="D412">INDEX('Modified Iteration Data'!$R$8:$R$1007,MATCH($B412,'Modified Iteration Data'!$AG$8:$AG$1007,0),0)</f>
        <v>4047223343.6181946</v>
      </c>
      <c r="E412" s="3">
        <f t="shared" si="44"/>
        <v>8554727828.9054356</v>
      </c>
      <c r="F412" s="3">
        <f t="shared" si="45"/>
        <v>5330053543.4038382</v>
      </c>
      <c r="G412" s="3">
        <f t="shared" si="42"/>
        <v>5330053543.4038382</v>
      </c>
      <c r="H412" s="3">
        <f t="shared" si="46"/>
        <v>0</v>
      </c>
      <c r="I412" s="3">
        <f t="shared" si="47"/>
        <v>0</v>
      </c>
      <c r="J412" s="5">
        <f t="shared" si="48"/>
        <v>405</v>
      </c>
    </row>
    <row r="413" spans="2:10" x14ac:dyDescent="0.25">
      <c r="B413" s="6">
        <f t="shared" si="43"/>
        <v>0.40600000000000003</v>
      </c>
      <c r="C413" s="3" cm="1">
        <f t="array" ref="C413">INDEX('Modified Iteration Data'!$Q$8:$Q$1007,MATCH($B413,'Modified Iteration Data'!$AF$8:$AF$1007,0),0)</f>
        <v>6833308753.5866442</v>
      </c>
      <c r="D413" s="3" cm="1">
        <f t="array" ref="D413">INDEX('Modified Iteration Data'!$R$8:$R$1007,MATCH($B413,'Modified Iteration Data'!$AG$8:$AG$1007,0),0)</f>
        <v>4049257809.5139122</v>
      </c>
      <c r="E413" s="3">
        <f t="shared" si="44"/>
        <v>8555824809.8822899</v>
      </c>
      <c r="F413" s="3">
        <f t="shared" si="45"/>
        <v>5332088009.2995558</v>
      </c>
      <c r="G413" s="3">
        <f t="shared" si="42"/>
        <v>5332088009.2995558</v>
      </c>
      <c r="H413" s="3">
        <f t="shared" si="46"/>
        <v>0</v>
      </c>
      <c r="I413" s="3">
        <f t="shared" si="47"/>
        <v>0</v>
      </c>
      <c r="J413" s="5">
        <f t="shared" si="48"/>
        <v>406</v>
      </c>
    </row>
    <row r="414" spans="2:10" x14ac:dyDescent="0.25">
      <c r="B414" s="6">
        <f t="shared" si="43"/>
        <v>0.40699999999999997</v>
      </c>
      <c r="C414" s="3" cm="1">
        <f t="array" ref="C414">INDEX('Modified Iteration Data'!$Q$8:$Q$1007,MATCH($B414,'Modified Iteration Data'!$AF$8:$AF$1007,0),0)</f>
        <v>6837459997.4955902</v>
      </c>
      <c r="D414" s="3" cm="1">
        <f t="array" ref="D414">INDEX('Modified Iteration Data'!$R$8:$R$1007,MATCH($B414,'Modified Iteration Data'!$AG$8:$AG$1007,0),0)</f>
        <v>4049644785.3414993</v>
      </c>
      <c r="E414" s="3">
        <f t="shared" si="44"/>
        <v>8559976053.7912369</v>
      </c>
      <c r="F414" s="3">
        <f t="shared" si="45"/>
        <v>5332474985.1271429</v>
      </c>
      <c r="G414" s="3">
        <f t="shared" si="42"/>
        <v>5332474985.1271429</v>
      </c>
      <c r="H414" s="3">
        <f t="shared" si="46"/>
        <v>0</v>
      </c>
      <c r="I414" s="3">
        <f t="shared" si="47"/>
        <v>0</v>
      </c>
      <c r="J414" s="5">
        <f t="shared" si="48"/>
        <v>407</v>
      </c>
    </row>
    <row r="415" spans="2:10" x14ac:dyDescent="0.25">
      <c r="B415" s="6">
        <f t="shared" si="43"/>
        <v>0.40799999999999997</v>
      </c>
      <c r="C415" s="3" cm="1">
        <f t="array" ref="C415">INDEX('Modified Iteration Data'!$Q$8:$Q$1007,MATCH($B415,'Modified Iteration Data'!$AF$8:$AF$1007,0),0)</f>
        <v>6841117379.3660603</v>
      </c>
      <c r="D415" s="3" cm="1">
        <f t="array" ref="D415">INDEX('Modified Iteration Data'!$R$8:$R$1007,MATCH($B415,'Modified Iteration Data'!$AG$8:$AG$1007,0),0)</f>
        <v>4049916000.1102219</v>
      </c>
      <c r="E415" s="3">
        <f t="shared" si="44"/>
        <v>8563633435.6617069</v>
      </c>
      <c r="F415" s="3">
        <f t="shared" si="45"/>
        <v>5332746199.8958654</v>
      </c>
      <c r="G415" s="3">
        <f t="shared" si="42"/>
        <v>5332746199.8958654</v>
      </c>
      <c r="H415" s="3">
        <f t="shared" si="46"/>
        <v>0</v>
      </c>
      <c r="I415" s="3">
        <f t="shared" si="47"/>
        <v>0</v>
      </c>
      <c r="J415" s="5">
        <f t="shared" si="48"/>
        <v>408</v>
      </c>
    </row>
    <row r="416" spans="2:10" x14ac:dyDescent="0.25">
      <c r="B416" s="6">
        <f t="shared" si="43"/>
        <v>0.40899999999999997</v>
      </c>
      <c r="C416" s="3" cm="1">
        <f t="array" ref="C416">INDEX('Modified Iteration Data'!$Q$8:$Q$1007,MATCH($B416,'Modified Iteration Data'!$AF$8:$AF$1007,0),0)</f>
        <v>6845264144.0719242</v>
      </c>
      <c r="D416" s="3" cm="1">
        <f t="array" ref="D416">INDEX('Modified Iteration Data'!$R$8:$R$1007,MATCH($B416,'Modified Iteration Data'!$AG$8:$AG$1007,0),0)</f>
        <v>4051706049.2037659</v>
      </c>
      <c r="E416" s="3">
        <f t="shared" si="44"/>
        <v>8567780200.3675709</v>
      </c>
      <c r="F416" s="3">
        <f t="shared" si="45"/>
        <v>5334536248.9894094</v>
      </c>
      <c r="G416" s="3">
        <f t="shared" si="42"/>
        <v>5334536248.9894094</v>
      </c>
      <c r="H416" s="3">
        <f t="shared" si="46"/>
        <v>0</v>
      </c>
      <c r="I416" s="3">
        <f t="shared" si="47"/>
        <v>0</v>
      </c>
      <c r="J416" s="5">
        <f t="shared" si="48"/>
        <v>409</v>
      </c>
    </row>
    <row r="417" spans="2:10" x14ac:dyDescent="0.25">
      <c r="B417" s="6">
        <f t="shared" si="43"/>
        <v>0.41</v>
      </c>
      <c r="C417" s="3" cm="1">
        <f t="array" ref="C417">INDEX('Modified Iteration Data'!$Q$8:$Q$1007,MATCH($B417,'Modified Iteration Data'!$AF$8:$AF$1007,0),0)</f>
        <v>6848485411.0185041</v>
      </c>
      <c r="D417" s="3" cm="1">
        <f t="array" ref="D417">INDEX('Modified Iteration Data'!$R$8:$R$1007,MATCH($B417,'Modified Iteration Data'!$AG$8:$AG$1007,0),0)</f>
        <v>4052140378.5343094</v>
      </c>
      <c r="E417" s="3">
        <f t="shared" si="44"/>
        <v>8571001467.3141499</v>
      </c>
      <c r="F417" s="3">
        <f t="shared" si="45"/>
        <v>5334970578.319953</v>
      </c>
      <c r="G417" s="3">
        <f t="shared" si="42"/>
        <v>5334970578.319953</v>
      </c>
      <c r="H417" s="3">
        <f t="shared" si="46"/>
        <v>0</v>
      </c>
      <c r="I417" s="3">
        <f t="shared" si="47"/>
        <v>0</v>
      </c>
      <c r="J417" s="5">
        <f t="shared" si="48"/>
        <v>410</v>
      </c>
    </row>
    <row r="418" spans="2:10" x14ac:dyDescent="0.25">
      <c r="B418" s="6">
        <f t="shared" si="43"/>
        <v>0.41099999999999998</v>
      </c>
      <c r="C418" s="3" cm="1">
        <f t="array" ref="C418">INDEX('Modified Iteration Data'!$Q$8:$Q$1007,MATCH($B418,'Modified Iteration Data'!$AF$8:$AF$1007,0),0)</f>
        <v>6848925192.3328886</v>
      </c>
      <c r="D418" s="3" cm="1">
        <f t="array" ref="D418">INDEX('Modified Iteration Data'!$R$8:$R$1007,MATCH($B418,'Modified Iteration Data'!$AG$8:$AG$1007,0),0)</f>
        <v>4053483799.2947283</v>
      </c>
      <c r="E418" s="3">
        <f t="shared" si="44"/>
        <v>8571441248.6285343</v>
      </c>
      <c r="F418" s="3">
        <f t="shared" si="45"/>
        <v>5336313999.0803719</v>
      </c>
      <c r="G418" s="3">
        <f t="shared" si="42"/>
        <v>5336313999.0803719</v>
      </c>
      <c r="H418" s="3">
        <f t="shared" si="46"/>
        <v>0</v>
      </c>
      <c r="I418" s="3">
        <f t="shared" si="47"/>
        <v>0</v>
      </c>
      <c r="J418" s="5">
        <f t="shared" si="48"/>
        <v>411</v>
      </c>
    </row>
    <row r="419" spans="2:10" x14ac:dyDescent="0.25">
      <c r="B419" s="6">
        <f t="shared" si="43"/>
        <v>0.41199999999999998</v>
      </c>
      <c r="C419" s="3" cm="1">
        <f t="array" ref="C419">INDEX('Modified Iteration Data'!$Q$8:$Q$1007,MATCH($B419,'Modified Iteration Data'!$AF$8:$AF$1007,0),0)</f>
        <v>6858202600.5676699</v>
      </c>
      <c r="D419" s="3" cm="1">
        <f t="array" ref="D419">INDEX('Modified Iteration Data'!$R$8:$R$1007,MATCH($B419,'Modified Iteration Data'!$AG$8:$AG$1007,0),0)</f>
        <v>4054098972.7523623</v>
      </c>
      <c r="E419" s="3">
        <f t="shared" si="44"/>
        <v>8580718656.8633156</v>
      </c>
      <c r="F419" s="3">
        <f t="shared" si="45"/>
        <v>5336929172.5380058</v>
      </c>
      <c r="G419" s="3">
        <f t="shared" si="42"/>
        <v>5336929172.5380058</v>
      </c>
      <c r="H419" s="3">
        <f t="shared" si="46"/>
        <v>0</v>
      </c>
      <c r="I419" s="3">
        <f t="shared" si="47"/>
        <v>0</v>
      </c>
      <c r="J419" s="5">
        <f t="shared" si="48"/>
        <v>412</v>
      </c>
    </row>
    <row r="420" spans="2:10" x14ac:dyDescent="0.25">
      <c r="B420" s="6">
        <f t="shared" si="43"/>
        <v>0.41299999999999998</v>
      </c>
      <c r="C420" s="3" cm="1">
        <f t="array" ref="C420">INDEX('Modified Iteration Data'!$Q$8:$Q$1007,MATCH($B420,'Modified Iteration Data'!$AF$8:$AF$1007,0),0)</f>
        <v>6865677782.1462698</v>
      </c>
      <c r="D420" s="3" cm="1">
        <f t="array" ref="D420">INDEX('Modified Iteration Data'!$R$8:$R$1007,MATCH($B420,'Modified Iteration Data'!$AG$8:$AG$1007,0),0)</f>
        <v>4055119392.8116112</v>
      </c>
      <c r="E420" s="3">
        <f t="shared" si="44"/>
        <v>8588193838.4419155</v>
      </c>
      <c r="F420" s="3">
        <f t="shared" si="45"/>
        <v>5337949592.5972548</v>
      </c>
      <c r="G420" s="3">
        <f t="shared" si="42"/>
        <v>5337949592.5972548</v>
      </c>
      <c r="H420" s="3">
        <f t="shared" si="46"/>
        <v>0</v>
      </c>
      <c r="I420" s="3">
        <f t="shared" si="47"/>
        <v>0</v>
      </c>
      <c r="J420" s="5">
        <f t="shared" si="48"/>
        <v>413</v>
      </c>
    </row>
    <row r="421" spans="2:10" x14ac:dyDescent="0.25">
      <c r="B421" s="6">
        <f t="shared" si="43"/>
        <v>0.41399999999999998</v>
      </c>
      <c r="C421" s="3" cm="1">
        <f t="array" ref="C421">INDEX('Modified Iteration Data'!$Q$8:$Q$1007,MATCH($B421,'Modified Iteration Data'!$AF$8:$AF$1007,0),0)</f>
        <v>6867112442.7086134</v>
      </c>
      <c r="D421" s="3" cm="1">
        <f t="array" ref="D421">INDEX('Modified Iteration Data'!$R$8:$R$1007,MATCH($B421,'Modified Iteration Data'!$AG$8:$AG$1007,0),0)</f>
        <v>4059658161.2813892</v>
      </c>
      <c r="E421" s="3">
        <f t="shared" si="44"/>
        <v>8589628499.0042591</v>
      </c>
      <c r="F421" s="3">
        <f t="shared" si="45"/>
        <v>5342488361.0670328</v>
      </c>
      <c r="G421" s="3">
        <f t="shared" si="42"/>
        <v>5342488361.0670328</v>
      </c>
      <c r="H421" s="3">
        <f t="shared" si="46"/>
        <v>0</v>
      </c>
      <c r="I421" s="3">
        <f t="shared" si="47"/>
        <v>0</v>
      </c>
      <c r="J421" s="5">
        <f t="shared" si="48"/>
        <v>414</v>
      </c>
    </row>
    <row r="422" spans="2:10" x14ac:dyDescent="0.25">
      <c r="B422" s="6">
        <f t="shared" si="43"/>
        <v>0.41499999999999998</v>
      </c>
      <c r="C422" s="3" cm="1">
        <f t="array" ref="C422">INDEX('Modified Iteration Data'!$Q$8:$Q$1007,MATCH($B422,'Modified Iteration Data'!$AF$8:$AF$1007,0),0)</f>
        <v>6867148148.327199</v>
      </c>
      <c r="D422" s="3" cm="1">
        <f t="array" ref="D422">INDEX('Modified Iteration Data'!$R$8:$R$1007,MATCH($B422,'Modified Iteration Data'!$AG$8:$AG$1007,0),0)</f>
        <v>4059772638.8604803</v>
      </c>
      <c r="E422" s="3">
        <f t="shared" si="44"/>
        <v>8589664204.6228447</v>
      </c>
      <c r="F422" s="3">
        <f t="shared" si="45"/>
        <v>5342602838.6461239</v>
      </c>
      <c r="G422" s="3">
        <f t="shared" si="42"/>
        <v>5342602838.6461239</v>
      </c>
      <c r="H422" s="3">
        <f t="shared" si="46"/>
        <v>0</v>
      </c>
      <c r="I422" s="3">
        <f t="shared" si="47"/>
        <v>0</v>
      </c>
      <c r="J422" s="5">
        <f t="shared" si="48"/>
        <v>415</v>
      </c>
    </row>
    <row r="423" spans="2:10" x14ac:dyDescent="0.25">
      <c r="B423" s="6">
        <f t="shared" si="43"/>
        <v>0.41599999999999998</v>
      </c>
      <c r="C423" s="3" cm="1">
        <f t="array" ref="C423">INDEX('Modified Iteration Data'!$Q$8:$Q$1007,MATCH($B423,'Modified Iteration Data'!$AF$8:$AF$1007,0),0)</f>
        <v>6870762865.2951488</v>
      </c>
      <c r="D423" s="3" cm="1">
        <f t="array" ref="D423">INDEX('Modified Iteration Data'!$R$8:$R$1007,MATCH($B423,'Modified Iteration Data'!$AG$8:$AG$1007,0),0)</f>
        <v>4061579233.20152</v>
      </c>
      <c r="E423" s="3">
        <f t="shared" si="44"/>
        <v>8593278921.5907955</v>
      </c>
      <c r="F423" s="3">
        <f t="shared" si="45"/>
        <v>5344409432.9871635</v>
      </c>
      <c r="G423" s="3">
        <f t="shared" si="42"/>
        <v>5344409432.9871635</v>
      </c>
      <c r="H423" s="3">
        <f t="shared" si="46"/>
        <v>0</v>
      </c>
      <c r="I423" s="3">
        <f t="shared" si="47"/>
        <v>0</v>
      </c>
      <c r="J423" s="5">
        <f t="shared" si="48"/>
        <v>416</v>
      </c>
    </row>
    <row r="424" spans="2:10" x14ac:dyDescent="0.25">
      <c r="B424" s="6">
        <f t="shared" si="43"/>
        <v>0.41699999999999998</v>
      </c>
      <c r="C424" s="3" cm="1">
        <f t="array" ref="C424">INDEX('Modified Iteration Data'!$Q$8:$Q$1007,MATCH($B424,'Modified Iteration Data'!$AF$8:$AF$1007,0),0)</f>
        <v>6872106581.9420004</v>
      </c>
      <c r="D424" s="3" cm="1">
        <f t="array" ref="D424">INDEX('Modified Iteration Data'!$R$8:$R$1007,MATCH($B424,'Modified Iteration Data'!$AG$8:$AG$1007,0),0)</f>
        <v>4061808172.7204332</v>
      </c>
      <c r="E424" s="3">
        <f t="shared" si="44"/>
        <v>8594622638.2376461</v>
      </c>
      <c r="F424" s="3">
        <f t="shared" si="45"/>
        <v>5344638372.5060768</v>
      </c>
      <c r="G424" s="3">
        <f t="shared" si="42"/>
        <v>5344638372.5060768</v>
      </c>
      <c r="H424" s="3">
        <f t="shared" si="46"/>
        <v>0</v>
      </c>
      <c r="I424" s="3">
        <f t="shared" si="47"/>
        <v>0</v>
      </c>
      <c r="J424" s="5">
        <f t="shared" si="48"/>
        <v>417</v>
      </c>
    </row>
    <row r="425" spans="2:10" x14ac:dyDescent="0.25">
      <c r="B425" s="6">
        <f t="shared" si="43"/>
        <v>0.41799999999999998</v>
      </c>
      <c r="C425" s="3" cm="1">
        <f t="array" ref="C425">INDEX('Modified Iteration Data'!$Q$8:$Q$1007,MATCH($B425,'Modified Iteration Data'!$AF$8:$AF$1007,0),0)</f>
        <v>6872957725.1342354</v>
      </c>
      <c r="D425" s="3" cm="1">
        <f t="array" ref="D425">INDEX('Modified Iteration Data'!$R$8:$R$1007,MATCH($B425,'Modified Iteration Data'!$AG$8:$AG$1007,0),0)</f>
        <v>4062168174.7454348</v>
      </c>
      <c r="E425" s="3">
        <f t="shared" si="44"/>
        <v>8595473781.429882</v>
      </c>
      <c r="F425" s="3">
        <f t="shared" si="45"/>
        <v>5344998374.5310783</v>
      </c>
      <c r="G425" s="3">
        <f t="shared" si="42"/>
        <v>5344998374.5310783</v>
      </c>
      <c r="H425" s="3">
        <f t="shared" si="46"/>
        <v>0</v>
      </c>
      <c r="I425" s="3">
        <f t="shared" si="47"/>
        <v>0</v>
      </c>
      <c r="J425" s="5">
        <f t="shared" si="48"/>
        <v>418</v>
      </c>
    </row>
    <row r="426" spans="2:10" x14ac:dyDescent="0.25">
      <c r="B426" s="6">
        <f t="shared" si="43"/>
        <v>0.41899999999999998</v>
      </c>
      <c r="C426" s="3" cm="1">
        <f t="array" ref="C426">INDEX('Modified Iteration Data'!$Q$8:$Q$1007,MATCH($B426,'Modified Iteration Data'!$AF$8:$AF$1007,0),0)</f>
        <v>6883501008.9466543</v>
      </c>
      <c r="D426" s="3" cm="1">
        <f t="array" ref="D426">INDEX('Modified Iteration Data'!$R$8:$R$1007,MATCH($B426,'Modified Iteration Data'!$AG$8:$AG$1007,0),0)</f>
        <v>4062177828.3453474</v>
      </c>
      <c r="E426" s="3">
        <f t="shared" si="44"/>
        <v>8606017065.2423</v>
      </c>
      <c r="F426" s="3">
        <f t="shared" si="45"/>
        <v>5345008028.130991</v>
      </c>
      <c r="G426" s="3">
        <f t="shared" si="42"/>
        <v>5345008028.130991</v>
      </c>
      <c r="H426" s="3">
        <f t="shared" si="46"/>
        <v>0</v>
      </c>
      <c r="I426" s="3">
        <f t="shared" si="47"/>
        <v>0</v>
      </c>
      <c r="J426" s="5">
        <f t="shared" si="48"/>
        <v>419</v>
      </c>
    </row>
    <row r="427" spans="2:10" x14ac:dyDescent="0.25">
      <c r="B427" s="6">
        <f t="shared" si="43"/>
        <v>0.42</v>
      </c>
      <c r="C427" s="3" cm="1">
        <f t="array" ref="C427">INDEX('Modified Iteration Data'!$Q$8:$Q$1007,MATCH($B427,'Modified Iteration Data'!$AF$8:$AF$1007,0),0)</f>
        <v>6884446322.5952539</v>
      </c>
      <c r="D427" s="3" cm="1">
        <f t="array" ref="D427">INDEX('Modified Iteration Data'!$R$8:$R$1007,MATCH($B427,'Modified Iteration Data'!$AG$8:$AG$1007,0),0)</f>
        <v>4063455480.8089323</v>
      </c>
      <c r="E427" s="3">
        <f t="shared" si="44"/>
        <v>8606962378.8908997</v>
      </c>
      <c r="F427" s="3">
        <f t="shared" si="45"/>
        <v>5346285680.5945759</v>
      </c>
      <c r="G427" s="3">
        <f t="shared" si="42"/>
        <v>5346285680.5945759</v>
      </c>
      <c r="H427" s="3">
        <f t="shared" si="46"/>
        <v>0</v>
      </c>
      <c r="I427" s="3">
        <f t="shared" si="47"/>
        <v>0</v>
      </c>
      <c r="J427" s="5">
        <f t="shared" si="48"/>
        <v>420</v>
      </c>
    </row>
    <row r="428" spans="2:10" x14ac:dyDescent="0.25">
      <c r="B428" s="6">
        <f t="shared" si="43"/>
        <v>0.42099999999999999</v>
      </c>
      <c r="C428" s="3" cm="1">
        <f t="array" ref="C428">INDEX('Modified Iteration Data'!$Q$8:$Q$1007,MATCH($B428,'Modified Iteration Data'!$AF$8:$AF$1007,0),0)</f>
        <v>6884493553.0373459</v>
      </c>
      <c r="D428" s="3" cm="1">
        <f t="array" ref="D428">INDEX('Modified Iteration Data'!$R$8:$R$1007,MATCH($B428,'Modified Iteration Data'!$AG$8:$AG$1007,0),0)</f>
        <v>4065622307.8471603</v>
      </c>
      <c r="E428" s="3">
        <f t="shared" si="44"/>
        <v>8607009609.3329926</v>
      </c>
      <c r="F428" s="3">
        <f t="shared" si="45"/>
        <v>5348452507.6328039</v>
      </c>
      <c r="G428" s="3">
        <f t="shared" si="42"/>
        <v>5348452507.6328039</v>
      </c>
      <c r="H428" s="3">
        <f t="shared" si="46"/>
        <v>0</v>
      </c>
      <c r="I428" s="3">
        <f t="shared" si="47"/>
        <v>0</v>
      </c>
      <c r="J428" s="5">
        <f t="shared" si="48"/>
        <v>421</v>
      </c>
    </row>
    <row r="429" spans="2:10" x14ac:dyDescent="0.25">
      <c r="B429" s="6">
        <f t="shared" si="43"/>
        <v>0.42199999999999999</v>
      </c>
      <c r="C429" s="3" cm="1">
        <f t="array" ref="C429">INDEX('Modified Iteration Data'!$Q$8:$Q$1007,MATCH($B429,'Modified Iteration Data'!$AF$8:$AF$1007,0),0)</f>
        <v>6886465003.8856401</v>
      </c>
      <c r="D429" s="3" cm="1">
        <f t="array" ref="D429">INDEX('Modified Iteration Data'!$R$8:$R$1007,MATCH($B429,'Modified Iteration Data'!$AG$8:$AG$1007,0),0)</f>
        <v>4066424596.1708851</v>
      </c>
      <c r="E429" s="3">
        <f t="shared" si="44"/>
        <v>8608981060.1812859</v>
      </c>
      <c r="F429" s="3">
        <f t="shared" si="45"/>
        <v>5349254795.9565287</v>
      </c>
      <c r="G429" s="3">
        <f t="shared" si="42"/>
        <v>5349254795.9565287</v>
      </c>
      <c r="H429" s="3">
        <f t="shared" si="46"/>
        <v>0</v>
      </c>
      <c r="I429" s="3">
        <f t="shared" si="47"/>
        <v>0</v>
      </c>
      <c r="J429" s="5">
        <f t="shared" si="48"/>
        <v>422</v>
      </c>
    </row>
    <row r="430" spans="2:10" x14ac:dyDescent="0.25">
      <c r="B430" s="6">
        <f t="shared" si="43"/>
        <v>0.42299999999999999</v>
      </c>
      <c r="C430" s="3" cm="1">
        <f t="array" ref="C430">INDEX('Modified Iteration Data'!$Q$8:$Q$1007,MATCH($B430,'Modified Iteration Data'!$AF$8:$AF$1007,0),0)</f>
        <v>6890003582.3615999</v>
      </c>
      <c r="D430" s="3" cm="1">
        <f t="array" ref="D430">INDEX('Modified Iteration Data'!$R$8:$R$1007,MATCH($B430,'Modified Iteration Data'!$AG$8:$AG$1007,0),0)</f>
        <v>4066790467.2501535</v>
      </c>
      <c r="E430" s="3">
        <f t="shared" si="44"/>
        <v>8612519638.6572456</v>
      </c>
      <c r="F430" s="3">
        <f t="shared" si="45"/>
        <v>5349620667.0357971</v>
      </c>
      <c r="G430" s="3">
        <f t="shared" si="42"/>
        <v>5349620667.0357971</v>
      </c>
      <c r="H430" s="3">
        <f t="shared" si="46"/>
        <v>0</v>
      </c>
      <c r="I430" s="3">
        <f t="shared" si="47"/>
        <v>0</v>
      </c>
      <c r="J430" s="5">
        <f t="shared" si="48"/>
        <v>423</v>
      </c>
    </row>
    <row r="431" spans="2:10" x14ac:dyDescent="0.25">
      <c r="B431" s="6">
        <f t="shared" si="43"/>
        <v>0.42399999999999999</v>
      </c>
      <c r="C431" s="3" cm="1">
        <f t="array" ref="C431">INDEX('Modified Iteration Data'!$Q$8:$Q$1007,MATCH($B431,'Modified Iteration Data'!$AF$8:$AF$1007,0),0)</f>
        <v>6896421910.7294722</v>
      </c>
      <c r="D431" s="3" cm="1">
        <f t="array" ref="D431">INDEX('Modified Iteration Data'!$R$8:$R$1007,MATCH($B431,'Modified Iteration Data'!$AG$8:$AG$1007,0),0)</f>
        <v>4067069526.9749136</v>
      </c>
      <c r="E431" s="3">
        <f t="shared" si="44"/>
        <v>8618937967.0251179</v>
      </c>
      <c r="F431" s="3">
        <f t="shared" si="45"/>
        <v>5349899726.7605572</v>
      </c>
      <c r="G431" s="3">
        <f t="shared" si="42"/>
        <v>5349899726.7605572</v>
      </c>
      <c r="H431" s="3">
        <f t="shared" si="46"/>
        <v>0</v>
      </c>
      <c r="I431" s="3">
        <f t="shared" si="47"/>
        <v>0</v>
      </c>
      <c r="J431" s="5">
        <f t="shared" si="48"/>
        <v>424</v>
      </c>
    </row>
    <row r="432" spans="2:10" x14ac:dyDescent="0.25">
      <c r="B432" s="6">
        <f t="shared" si="43"/>
        <v>0.42499999999999999</v>
      </c>
      <c r="C432" s="3" cm="1">
        <f t="array" ref="C432">INDEX('Modified Iteration Data'!$Q$8:$Q$1007,MATCH($B432,'Modified Iteration Data'!$AF$8:$AF$1007,0),0)</f>
        <v>6899494690.8687019</v>
      </c>
      <c r="D432" s="3" cm="1">
        <f t="array" ref="D432">INDEX('Modified Iteration Data'!$R$8:$R$1007,MATCH($B432,'Modified Iteration Data'!$AG$8:$AG$1007,0),0)</f>
        <v>4067893524.7369194</v>
      </c>
      <c r="E432" s="3">
        <f t="shared" si="44"/>
        <v>8622010747.1643486</v>
      </c>
      <c r="F432" s="3">
        <f t="shared" si="45"/>
        <v>5350723724.522563</v>
      </c>
      <c r="G432" s="3">
        <f t="shared" si="42"/>
        <v>5350723724.522563</v>
      </c>
      <c r="H432" s="3">
        <f t="shared" si="46"/>
        <v>0</v>
      </c>
      <c r="I432" s="3">
        <f t="shared" si="47"/>
        <v>0</v>
      </c>
      <c r="J432" s="5">
        <f t="shared" si="48"/>
        <v>425</v>
      </c>
    </row>
    <row r="433" spans="2:10" x14ac:dyDescent="0.25">
      <c r="B433" s="6">
        <f t="shared" si="43"/>
        <v>0.42599999999999999</v>
      </c>
      <c r="C433" s="3" cm="1">
        <f t="array" ref="C433">INDEX('Modified Iteration Data'!$Q$8:$Q$1007,MATCH($B433,'Modified Iteration Data'!$AF$8:$AF$1007,0),0)</f>
        <v>6901254830.8672199</v>
      </c>
      <c r="D433" s="3" cm="1">
        <f t="array" ref="D433">INDEX('Modified Iteration Data'!$R$8:$R$1007,MATCH($B433,'Modified Iteration Data'!$AG$8:$AG$1007,0),0)</f>
        <v>4068012173.7925043</v>
      </c>
      <c r="E433" s="3">
        <f t="shared" si="44"/>
        <v>8623770887.1628666</v>
      </c>
      <c r="F433" s="3">
        <f t="shared" si="45"/>
        <v>5350842373.5781479</v>
      </c>
      <c r="G433" s="3">
        <f t="shared" si="42"/>
        <v>5350842373.5781479</v>
      </c>
      <c r="H433" s="3">
        <f t="shared" si="46"/>
        <v>0</v>
      </c>
      <c r="I433" s="3">
        <f t="shared" si="47"/>
        <v>0</v>
      </c>
      <c r="J433" s="5">
        <f t="shared" si="48"/>
        <v>426</v>
      </c>
    </row>
    <row r="434" spans="2:10" x14ac:dyDescent="0.25">
      <c r="B434" s="6">
        <f t="shared" si="43"/>
        <v>0.42699999999999999</v>
      </c>
      <c r="C434" s="3" cm="1">
        <f t="array" ref="C434">INDEX('Modified Iteration Data'!$Q$8:$Q$1007,MATCH($B434,'Modified Iteration Data'!$AF$8:$AF$1007,0),0)</f>
        <v>6901510051.472105</v>
      </c>
      <c r="D434" s="3" cm="1">
        <f t="array" ref="D434">INDEX('Modified Iteration Data'!$R$8:$R$1007,MATCH($B434,'Modified Iteration Data'!$AG$8:$AG$1007,0),0)</f>
        <v>4070457819.425128</v>
      </c>
      <c r="E434" s="3">
        <f t="shared" si="44"/>
        <v>8624026107.7677517</v>
      </c>
      <c r="F434" s="3">
        <f t="shared" si="45"/>
        <v>5353288019.2107716</v>
      </c>
      <c r="G434" s="3">
        <f t="shared" si="42"/>
        <v>5353288019.2107716</v>
      </c>
      <c r="H434" s="3">
        <f t="shared" si="46"/>
        <v>0</v>
      </c>
      <c r="I434" s="3">
        <f t="shared" si="47"/>
        <v>0</v>
      </c>
      <c r="J434" s="5">
        <f t="shared" si="48"/>
        <v>427</v>
      </c>
    </row>
    <row r="435" spans="2:10" x14ac:dyDescent="0.25">
      <c r="B435" s="6">
        <f t="shared" si="43"/>
        <v>0.42799999999999999</v>
      </c>
      <c r="C435" s="3" cm="1">
        <f t="array" ref="C435">INDEX('Modified Iteration Data'!$Q$8:$Q$1007,MATCH($B435,'Modified Iteration Data'!$AF$8:$AF$1007,0),0)</f>
        <v>6903054915.5677614</v>
      </c>
      <c r="D435" s="3" cm="1">
        <f t="array" ref="D435">INDEX('Modified Iteration Data'!$R$8:$R$1007,MATCH($B435,'Modified Iteration Data'!$AG$8:$AG$1007,0),0)</f>
        <v>4070997899.223361</v>
      </c>
      <c r="E435" s="3">
        <f t="shared" si="44"/>
        <v>8625570971.8634071</v>
      </c>
      <c r="F435" s="3">
        <f t="shared" si="45"/>
        <v>5353828099.0090046</v>
      </c>
      <c r="G435" s="3">
        <f t="shared" si="42"/>
        <v>5353828099.0090046</v>
      </c>
      <c r="H435" s="3">
        <f t="shared" si="46"/>
        <v>0</v>
      </c>
      <c r="I435" s="3">
        <f t="shared" si="47"/>
        <v>0</v>
      </c>
      <c r="J435" s="5">
        <f t="shared" si="48"/>
        <v>428</v>
      </c>
    </row>
    <row r="436" spans="2:10" x14ac:dyDescent="0.25">
      <c r="B436" s="6">
        <f t="shared" si="43"/>
        <v>0.42899999999999999</v>
      </c>
      <c r="C436" s="3" cm="1">
        <f t="array" ref="C436">INDEX('Modified Iteration Data'!$Q$8:$Q$1007,MATCH($B436,'Modified Iteration Data'!$AF$8:$AF$1007,0),0)</f>
        <v>6910701000.4157829</v>
      </c>
      <c r="D436" s="3" cm="1">
        <f t="array" ref="D436">INDEX('Modified Iteration Data'!$R$8:$R$1007,MATCH($B436,'Modified Iteration Data'!$AG$8:$AG$1007,0),0)</f>
        <v>4072035190.7622461</v>
      </c>
      <c r="E436" s="3">
        <f t="shared" si="44"/>
        <v>8633217056.7114296</v>
      </c>
      <c r="F436" s="3">
        <f t="shared" si="45"/>
        <v>5354865390.5478897</v>
      </c>
      <c r="G436" s="3">
        <f t="shared" si="42"/>
        <v>5354865390.5478897</v>
      </c>
      <c r="H436" s="3">
        <f t="shared" si="46"/>
        <v>0</v>
      </c>
      <c r="I436" s="3">
        <f t="shared" si="47"/>
        <v>0</v>
      </c>
      <c r="J436" s="5">
        <f t="shared" si="48"/>
        <v>429</v>
      </c>
    </row>
    <row r="437" spans="2:10" x14ac:dyDescent="0.25">
      <c r="B437" s="6">
        <f t="shared" si="43"/>
        <v>0.43</v>
      </c>
      <c r="C437" s="3" cm="1">
        <f t="array" ref="C437">INDEX('Modified Iteration Data'!$Q$8:$Q$1007,MATCH($B437,'Modified Iteration Data'!$AF$8:$AF$1007,0),0)</f>
        <v>6915155139.1858311</v>
      </c>
      <c r="D437" s="3" cm="1">
        <f t="array" ref="D437">INDEX('Modified Iteration Data'!$R$8:$R$1007,MATCH($B437,'Modified Iteration Data'!$AG$8:$AG$1007,0),0)</f>
        <v>4074705966.9558287</v>
      </c>
      <c r="E437" s="3">
        <f t="shared" si="44"/>
        <v>8637671195.4814777</v>
      </c>
      <c r="F437" s="3">
        <f t="shared" si="45"/>
        <v>5357536166.7414722</v>
      </c>
      <c r="G437" s="3">
        <f t="shared" si="42"/>
        <v>5357536166.7414722</v>
      </c>
      <c r="H437" s="3">
        <f t="shared" si="46"/>
        <v>0</v>
      </c>
      <c r="I437" s="3">
        <f t="shared" si="47"/>
        <v>0</v>
      </c>
      <c r="J437" s="5">
        <f t="shared" si="48"/>
        <v>430</v>
      </c>
    </row>
    <row r="438" spans="2:10" x14ac:dyDescent="0.25">
      <c r="B438" s="6">
        <f t="shared" si="43"/>
        <v>0.43099999999999999</v>
      </c>
      <c r="C438" s="3" cm="1">
        <f t="array" ref="C438">INDEX('Modified Iteration Data'!$Q$8:$Q$1007,MATCH($B438,'Modified Iteration Data'!$AF$8:$AF$1007,0),0)</f>
        <v>6921879654.8967714</v>
      </c>
      <c r="D438" s="3" cm="1">
        <f t="array" ref="D438">INDEX('Modified Iteration Data'!$R$8:$R$1007,MATCH($B438,'Modified Iteration Data'!$AG$8:$AG$1007,0),0)</f>
        <v>4077376703.8667669</v>
      </c>
      <c r="E438" s="3">
        <f t="shared" si="44"/>
        <v>8644395711.1924171</v>
      </c>
      <c r="F438" s="3">
        <f t="shared" si="45"/>
        <v>5360206903.6524105</v>
      </c>
      <c r="G438" s="3">
        <f t="shared" si="42"/>
        <v>5360206903.6524105</v>
      </c>
      <c r="H438" s="3">
        <f t="shared" si="46"/>
        <v>0</v>
      </c>
      <c r="I438" s="3">
        <f t="shared" si="47"/>
        <v>0</v>
      </c>
      <c r="J438" s="5">
        <f t="shared" si="48"/>
        <v>431</v>
      </c>
    </row>
    <row r="439" spans="2:10" x14ac:dyDescent="0.25">
      <c r="B439" s="6">
        <f t="shared" si="43"/>
        <v>0.432</v>
      </c>
      <c r="C439" s="3" cm="1">
        <f t="array" ref="C439">INDEX('Modified Iteration Data'!$Q$8:$Q$1007,MATCH($B439,'Modified Iteration Data'!$AF$8:$AF$1007,0),0)</f>
        <v>6926594760.6835508</v>
      </c>
      <c r="D439" s="3" cm="1">
        <f t="array" ref="D439">INDEX('Modified Iteration Data'!$R$8:$R$1007,MATCH($B439,'Modified Iteration Data'!$AG$8:$AG$1007,0),0)</f>
        <v>4077409792.1294127</v>
      </c>
      <c r="E439" s="3">
        <f t="shared" si="44"/>
        <v>8649110816.9791965</v>
      </c>
      <c r="F439" s="3">
        <f t="shared" si="45"/>
        <v>5360239991.9150562</v>
      </c>
      <c r="G439" s="3">
        <f t="shared" si="42"/>
        <v>5360239991.9150562</v>
      </c>
      <c r="H439" s="3">
        <f t="shared" si="46"/>
        <v>0</v>
      </c>
      <c r="I439" s="3">
        <f t="shared" si="47"/>
        <v>0</v>
      </c>
      <c r="J439" s="5">
        <f t="shared" si="48"/>
        <v>432</v>
      </c>
    </row>
    <row r="440" spans="2:10" x14ac:dyDescent="0.25">
      <c r="B440" s="6">
        <f t="shared" si="43"/>
        <v>0.433</v>
      </c>
      <c r="C440" s="3" cm="1">
        <f t="array" ref="C440">INDEX('Modified Iteration Data'!$Q$8:$Q$1007,MATCH($B440,'Modified Iteration Data'!$AF$8:$AF$1007,0),0)</f>
        <v>6926738716.1772022</v>
      </c>
      <c r="D440" s="3" cm="1">
        <f t="array" ref="D440">INDEX('Modified Iteration Data'!$R$8:$R$1007,MATCH($B440,'Modified Iteration Data'!$AG$8:$AG$1007,0),0)</f>
        <v>4079647041.4184055</v>
      </c>
      <c r="E440" s="3">
        <f t="shared" si="44"/>
        <v>8649254772.4728489</v>
      </c>
      <c r="F440" s="3">
        <f t="shared" si="45"/>
        <v>5362477241.2040491</v>
      </c>
      <c r="G440" s="3">
        <f t="shared" si="42"/>
        <v>5362477241.2040491</v>
      </c>
      <c r="H440" s="3">
        <f t="shared" si="46"/>
        <v>0</v>
      </c>
      <c r="I440" s="3">
        <f t="shared" si="47"/>
        <v>0</v>
      </c>
      <c r="J440" s="5">
        <f t="shared" si="48"/>
        <v>433</v>
      </c>
    </row>
    <row r="441" spans="2:10" x14ac:dyDescent="0.25">
      <c r="B441" s="6">
        <f t="shared" si="43"/>
        <v>0.434</v>
      </c>
      <c r="C441" s="3" cm="1">
        <f t="array" ref="C441">INDEX('Modified Iteration Data'!$Q$8:$Q$1007,MATCH($B441,'Modified Iteration Data'!$AF$8:$AF$1007,0),0)</f>
        <v>6933833144.192771</v>
      </c>
      <c r="D441" s="3" cm="1">
        <f t="array" ref="D441">INDEX('Modified Iteration Data'!$R$8:$R$1007,MATCH($B441,'Modified Iteration Data'!$AG$8:$AG$1007,0),0)</f>
        <v>4079821000.8622742</v>
      </c>
      <c r="E441" s="3">
        <f t="shared" si="44"/>
        <v>8656349200.4884167</v>
      </c>
      <c r="F441" s="3">
        <f t="shared" si="45"/>
        <v>5362651200.6479177</v>
      </c>
      <c r="G441" s="3">
        <f t="shared" si="42"/>
        <v>5362651200.6479177</v>
      </c>
      <c r="H441" s="3">
        <f t="shared" si="46"/>
        <v>0</v>
      </c>
      <c r="I441" s="3">
        <f t="shared" si="47"/>
        <v>0</v>
      </c>
      <c r="J441" s="5">
        <f t="shared" si="48"/>
        <v>434</v>
      </c>
    </row>
    <row r="442" spans="2:10" x14ac:dyDescent="0.25">
      <c r="B442" s="6">
        <f t="shared" si="43"/>
        <v>0.435</v>
      </c>
      <c r="C442" s="3" cm="1">
        <f t="array" ref="C442">INDEX('Modified Iteration Data'!$Q$8:$Q$1007,MATCH($B442,'Modified Iteration Data'!$AF$8:$AF$1007,0),0)</f>
        <v>6938825365.4958506</v>
      </c>
      <c r="D442" s="3" cm="1">
        <f t="array" ref="D442">INDEX('Modified Iteration Data'!$R$8:$R$1007,MATCH($B442,'Modified Iteration Data'!$AG$8:$AG$1007,0),0)</f>
        <v>4080058385.3967657</v>
      </c>
      <c r="E442" s="3">
        <f t="shared" si="44"/>
        <v>8661341421.7914963</v>
      </c>
      <c r="F442" s="3">
        <f t="shared" si="45"/>
        <v>5362888585.1824093</v>
      </c>
      <c r="G442" s="3">
        <f t="shared" si="42"/>
        <v>5362888585.1824093</v>
      </c>
      <c r="H442" s="3">
        <f t="shared" si="46"/>
        <v>0</v>
      </c>
      <c r="I442" s="3">
        <f t="shared" si="47"/>
        <v>0</v>
      </c>
      <c r="J442" s="5">
        <f t="shared" si="48"/>
        <v>435</v>
      </c>
    </row>
    <row r="443" spans="2:10" x14ac:dyDescent="0.25">
      <c r="B443" s="6">
        <f t="shared" si="43"/>
        <v>0.436</v>
      </c>
      <c r="C443" s="3" cm="1">
        <f t="array" ref="C443">INDEX('Modified Iteration Data'!$Q$8:$Q$1007,MATCH($B443,'Modified Iteration Data'!$AF$8:$AF$1007,0),0)</f>
        <v>6940210000.9610796</v>
      </c>
      <c r="D443" s="3" cm="1">
        <f t="array" ref="D443">INDEX('Modified Iteration Data'!$R$8:$R$1007,MATCH($B443,'Modified Iteration Data'!$AG$8:$AG$1007,0),0)</f>
        <v>4080596746.4913139</v>
      </c>
      <c r="E443" s="3">
        <f t="shared" si="44"/>
        <v>8662726057.2567253</v>
      </c>
      <c r="F443" s="3">
        <f t="shared" si="45"/>
        <v>5363426946.2769575</v>
      </c>
      <c r="G443" s="3">
        <f t="shared" si="42"/>
        <v>5363426946.2769575</v>
      </c>
      <c r="H443" s="3">
        <f t="shared" si="46"/>
        <v>0</v>
      </c>
      <c r="I443" s="3">
        <f t="shared" si="47"/>
        <v>0</v>
      </c>
      <c r="J443" s="5">
        <f t="shared" si="48"/>
        <v>436</v>
      </c>
    </row>
    <row r="444" spans="2:10" x14ac:dyDescent="0.25">
      <c r="B444" s="6">
        <f t="shared" si="43"/>
        <v>0.437</v>
      </c>
      <c r="C444" s="3" cm="1">
        <f t="array" ref="C444">INDEX('Modified Iteration Data'!$Q$8:$Q$1007,MATCH($B444,'Modified Iteration Data'!$AF$8:$AF$1007,0),0)</f>
        <v>6943458968.0115347</v>
      </c>
      <c r="D444" s="3" cm="1">
        <f t="array" ref="D444">INDEX('Modified Iteration Data'!$R$8:$R$1007,MATCH($B444,'Modified Iteration Data'!$AG$8:$AG$1007,0),0)</f>
        <v>4082826077.088665</v>
      </c>
      <c r="E444" s="3">
        <f t="shared" si="44"/>
        <v>8665975024.3071804</v>
      </c>
      <c r="F444" s="3">
        <f t="shared" si="45"/>
        <v>5365656276.8743086</v>
      </c>
      <c r="G444" s="3">
        <f t="shared" si="42"/>
        <v>5365656276.8743086</v>
      </c>
      <c r="H444" s="3">
        <f t="shared" si="46"/>
        <v>0</v>
      </c>
      <c r="I444" s="3">
        <f t="shared" si="47"/>
        <v>0</v>
      </c>
      <c r="J444" s="5">
        <f t="shared" si="48"/>
        <v>437</v>
      </c>
    </row>
    <row r="445" spans="2:10" x14ac:dyDescent="0.25">
      <c r="B445" s="6">
        <f t="shared" si="43"/>
        <v>0.438</v>
      </c>
      <c r="C445" s="3" cm="1">
        <f t="array" ref="C445">INDEX('Modified Iteration Data'!$Q$8:$Q$1007,MATCH($B445,'Modified Iteration Data'!$AF$8:$AF$1007,0),0)</f>
        <v>6946903205.3302059</v>
      </c>
      <c r="D445" s="3" cm="1">
        <f t="array" ref="D445">INDEX('Modified Iteration Data'!$R$8:$R$1007,MATCH($B445,'Modified Iteration Data'!$AG$8:$AG$1007,0),0)</f>
        <v>4082993213.7755737</v>
      </c>
      <c r="E445" s="3">
        <f t="shared" si="44"/>
        <v>8669419261.6258526</v>
      </c>
      <c r="F445" s="3">
        <f t="shared" si="45"/>
        <v>5365823413.5612173</v>
      </c>
      <c r="G445" s="3">
        <f t="shared" si="42"/>
        <v>5365823413.5612173</v>
      </c>
      <c r="H445" s="3">
        <f t="shared" si="46"/>
        <v>0</v>
      </c>
      <c r="I445" s="3">
        <f t="shared" si="47"/>
        <v>0</v>
      </c>
      <c r="J445" s="5">
        <f t="shared" si="48"/>
        <v>438</v>
      </c>
    </row>
    <row r="446" spans="2:10" x14ac:dyDescent="0.25">
      <c r="B446" s="6">
        <f t="shared" si="43"/>
        <v>0.439</v>
      </c>
      <c r="C446" s="3" cm="1">
        <f t="array" ref="C446">INDEX('Modified Iteration Data'!$Q$8:$Q$1007,MATCH($B446,'Modified Iteration Data'!$AF$8:$AF$1007,0),0)</f>
        <v>6947158351.0297203</v>
      </c>
      <c r="D446" s="3" cm="1">
        <f t="array" ref="D446">INDEX('Modified Iteration Data'!$R$8:$R$1007,MATCH($B446,'Modified Iteration Data'!$AG$8:$AG$1007,0),0)</f>
        <v>4085035951.0972338</v>
      </c>
      <c r="E446" s="3">
        <f t="shared" si="44"/>
        <v>8669674407.325367</v>
      </c>
      <c r="F446" s="3">
        <f t="shared" si="45"/>
        <v>5367866150.8828773</v>
      </c>
      <c r="G446" s="3">
        <f t="shared" si="42"/>
        <v>5367866150.8828773</v>
      </c>
      <c r="H446" s="3">
        <f t="shared" si="46"/>
        <v>0</v>
      </c>
      <c r="I446" s="3">
        <f t="shared" si="47"/>
        <v>0</v>
      </c>
      <c r="J446" s="5">
        <f t="shared" si="48"/>
        <v>439</v>
      </c>
    </row>
    <row r="447" spans="2:10" x14ac:dyDescent="0.25">
      <c r="B447" s="6">
        <f t="shared" si="43"/>
        <v>0.44</v>
      </c>
      <c r="C447" s="3" cm="1">
        <f t="array" ref="C447">INDEX('Modified Iteration Data'!$Q$8:$Q$1007,MATCH($B447,'Modified Iteration Data'!$AF$8:$AF$1007,0),0)</f>
        <v>6948302969.5428572</v>
      </c>
      <c r="D447" s="3" cm="1">
        <f t="array" ref="D447">INDEX('Modified Iteration Data'!$R$8:$R$1007,MATCH($B447,'Modified Iteration Data'!$AG$8:$AG$1007,0),0)</f>
        <v>4085108586.214447</v>
      </c>
      <c r="E447" s="3">
        <f t="shared" si="44"/>
        <v>8670819025.8385029</v>
      </c>
      <c r="F447" s="3">
        <f t="shared" si="45"/>
        <v>5367938786.0000906</v>
      </c>
      <c r="G447" s="3">
        <f t="shared" si="42"/>
        <v>5367938786.0000906</v>
      </c>
      <c r="H447" s="3">
        <f t="shared" si="46"/>
        <v>0</v>
      </c>
      <c r="I447" s="3">
        <f t="shared" si="47"/>
        <v>0</v>
      </c>
      <c r="J447" s="5">
        <f t="shared" si="48"/>
        <v>440</v>
      </c>
    </row>
    <row r="448" spans="2:10" x14ac:dyDescent="0.25">
      <c r="B448" s="6">
        <f t="shared" si="43"/>
        <v>0.441</v>
      </c>
      <c r="C448" s="3" cm="1">
        <f t="array" ref="C448">INDEX('Modified Iteration Data'!$Q$8:$Q$1007,MATCH($B448,'Modified Iteration Data'!$AF$8:$AF$1007,0),0)</f>
        <v>6948808477.73351</v>
      </c>
      <c r="D448" s="3" cm="1">
        <f t="array" ref="D448">INDEX('Modified Iteration Data'!$R$8:$R$1007,MATCH($B448,'Modified Iteration Data'!$AG$8:$AG$1007,0),0)</f>
        <v>4086209224.7235298</v>
      </c>
      <c r="E448" s="3">
        <f t="shared" si="44"/>
        <v>8671324534.0291557</v>
      </c>
      <c r="F448" s="3">
        <f t="shared" si="45"/>
        <v>5369039424.5091734</v>
      </c>
      <c r="G448" s="3">
        <f t="shared" si="42"/>
        <v>5369039424.5091734</v>
      </c>
      <c r="H448" s="3">
        <f t="shared" si="46"/>
        <v>0</v>
      </c>
      <c r="I448" s="3">
        <f t="shared" si="47"/>
        <v>0</v>
      </c>
      <c r="J448" s="5">
        <f t="shared" si="48"/>
        <v>441</v>
      </c>
    </row>
    <row r="449" spans="2:10" x14ac:dyDescent="0.25">
      <c r="B449" s="6">
        <f t="shared" si="43"/>
        <v>0.442</v>
      </c>
      <c r="C449" s="3" cm="1">
        <f t="array" ref="C449">INDEX('Modified Iteration Data'!$Q$8:$Q$1007,MATCH($B449,'Modified Iteration Data'!$AF$8:$AF$1007,0),0)</f>
        <v>6950270289.9933205</v>
      </c>
      <c r="D449" s="3" cm="1">
        <f t="array" ref="D449">INDEX('Modified Iteration Data'!$R$8:$R$1007,MATCH($B449,'Modified Iteration Data'!$AG$8:$AG$1007,0),0)</f>
        <v>4087650344.6592617</v>
      </c>
      <c r="E449" s="3">
        <f t="shared" si="44"/>
        <v>8672786346.2889671</v>
      </c>
      <c r="F449" s="3">
        <f t="shared" si="45"/>
        <v>5370480544.4449053</v>
      </c>
      <c r="G449" s="3">
        <f t="shared" si="42"/>
        <v>5370480544.4449053</v>
      </c>
      <c r="H449" s="3">
        <f t="shared" si="46"/>
        <v>0</v>
      </c>
      <c r="I449" s="3">
        <f t="shared" si="47"/>
        <v>0</v>
      </c>
      <c r="J449" s="5">
        <f t="shared" si="48"/>
        <v>442</v>
      </c>
    </row>
    <row r="450" spans="2:10" x14ac:dyDescent="0.25">
      <c r="B450" s="6">
        <f t="shared" si="43"/>
        <v>0.443</v>
      </c>
      <c r="C450" s="3" cm="1">
        <f t="array" ref="C450">INDEX('Modified Iteration Data'!$Q$8:$Q$1007,MATCH($B450,'Modified Iteration Data'!$AF$8:$AF$1007,0),0)</f>
        <v>6954083188.1726751</v>
      </c>
      <c r="D450" s="3" cm="1">
        <f t="array" ref="D450">INDEX('Modified Iteration Data'!$R$8:$R$1007,MATCH($B450,'Modified Iteration Data'!$AG$8:$AG$1007,0),0)</f>
        <v>4090297803.4255199</v>
      </c>
      <c r="E450" s="3">
        <f t="shared" si="44"/>
        <v>8676599244.4683208</v>
      </c>
      <c r="F450" s="3">
        <f t="shared" si="45"/>
        <v>5373128003.2111635</v>
      </c>
      <c r="G450" s="3">
        <f t="shared" si="42"/>
        <v>5373128003.2111635</v>
      </c>
      <c r="H450" s="3">
        <f t="shared" si="46"/>
        <v>0</v>
      </c>
      <c r="I450" s="3">
        <f t="shared" si="47"/>
        <v>0</v>
      </c>
      <c r="J450" s="5">
        <f t="shared" si="48"/>
        <v>443</v>
      </c>
    </row>
    <row r="451" spans="2:10" x14ac:dyDescent="0.25">
      <c r="B451" s="6">
        <f t="shared" si="43"/>
        <v>0.44400000000000001</v>
      </c>
      <c r="C451" s="3" cm="1">
        <f t="array" ref="C451">INDEX('Modified Iteration Data'!$Q$8:$Q$1007,MATCH($B451,'Modified Iteration Data'!$AF$8:$AF$1007,0),0)</f>
        <v>6956291378.3077793</v>
      </c>
      <c r="D451" s="3" cm="1">
        <f t="array" ref="D451">INDEX('Modified Iteration Data'!$R$8:$R$1007,MATCH($B451,'Modified Iteration Data'!$AG$8:$AG$1007,0),0)</f>
        <v>4091120360.7502861</v>
      </c>
      <c r="E451" s="3">
        <f t="shared" si="44"/>
        <v>8678807434.603426</v>
      </c>
      <c r="F451" s="3">
        <f t="shared" si="45"/>
        <v>5373950560.5359297</v>
      </c>
      <c r="G451" s="3">
        <f t="shared" si="42"/>
        <v>5373950560.5359297</v>
      </c>
      <c r="H451" s="3">
        <f t="shared" si="46"/>
        <v>0</v>
      </c>
      <c r="I451" s="3">
        <f t="shared" si="47"/>
        <v>0</v>
      </c>
      <c r="J451" s="5">
        <f t="shared" si="48"/>
        <v>444</v>
      </c>
    </row>
    <row r="452" spans="2:10" x14ac:dyDescent="0.25">
      <c r="B452" s="6">
        <f t="shared" si="43"/>
        <v>0.44500000000000001</v>
      </c>
      <c r="C452" s="3" cm="1">
        <f t="array" ref="C452">INDEX('Modified Iteration Data'!$Q$8:$Q$1007,MATCH($B452,'Modified Iteration Data'!$AF$8:$AF$1007,0),0)</f>
        <v>6959205157.9119453</v>
      </c>
      <c r="D452" s="3" cm="1">
        <f t="array" ref="D452">INDEX('Modified Iteration Data'!$R$8:$R$1007,MATCH($B452,'Modified Iteration Data'!$AG$8:$AG$1007,0),0)</f>
        <v>4092924618.2626133</v>
      </c>
      <c r="E452" s="3">
        <f t="shared" si="44"/>
        <v>8681721214.207592</v>
      </c>
      <c r="F452" s="3">
        <f t="shared" si="45"/>
        <v>5375754818.0482569</v>
      </c>
      <c r="G452" s="3">
        <f t="shared" si="42"/>
        <v>5375754818.0482569</v>
      </c>
      <c r="H452" s="3">
        <f t="shared" si="46"/>
        <v>0</v>
      </c>
      <c r="I452" s="3">
        <f t="shared" si="47"/>
        <v>0</v>
      </c>
      <c r="J452" s="5">
        <f t="shared" si="48"/>
        <v>445</v>
      </c>
    </row>
    <row r="453" spans="2:10" x14ac:dyDescent="0.25">
      <c r="B453" s="6">
        <f t="shared" si="43"/>
        <v>0.44600000000000001</v>
      </c>
      <c r="C453" s="3" cm="1">
        <f t="array" ref="C453">INDEX('Modified Iteration Data'!$Q$8:$Q$1007,MATCH($B453,'Modified Iteration Data'!$AF$8:$AF$1007,0),0)</f>
        <v>6959215911.7203178</v>
      </c>
      <c r="D453" s="3" cm="1">
        <f t="array" ref="D453">INDEX('Modified Iteration Data'!$R$8:$R$1007,MATCH($B453,'Modified Iteration Data'!$AG$8:$AG$1007,0),0)</f>
        <v>4095665756.8255005</v>
      </c>
      <c r="E453" s="3">
        <f t="shared" si="44"/>
        <v>8681731968.0159645</v>
      </c>
      <c r="F453" s="3">
        <f t="shared" si="45"/>
        <v>5378495956.6111441</v>
      </c>
      <c r="G453" s="3">
        <f t="shared" si="42"/>
        <v>5378495956.6111441</v>
      </c>
      <c r="H453" s="3">
        <f t="shared" si="46"/>
        <v>0</v>
      </c>
      <c r="I453" s="3">
        <f t="shared" si="47"/>
        <v>0</v>
      </c>
      <c r="J453" s="5">
        <f t="shared" si="48"/>
        <v>446</v>
      </c>
    </row>
    <row r="454" spans="2:10" x14ac:dyDescent="0.25">
      <c r="B454" s="6">
        <f t="shared" si="43"/>
        <v>0.44700000000000001</v>
      </c>
      <c r="C454" s="3" cm="1">
        <f t="array" ref="C454">INDEX('Modified Iteration Data'!$Q$8:$Q$1007,MATCH($B454,'Modified Iteration Data'!$AF$8:$AF$1007,0),0)</f>
        <v>6959662283.0594187</v>
      </c>
      <c r="D454" s="3" cm="1">
        <f t="array" ref="D454">INDEX('Modified Iteration Data'!$R$8:$R$1007,MATCH($B454,'Modified Iteration Data'!$AG$8:$AG$1007,0),0)</f>
        <v>4096301355.506876</v>
      </c>
      <c r="E454" s="3">
        <f t="shared" si="44"/>
        <v>8682178339.3550644</v>
      </c>
      <c r="F454" s="3">
        <f t="shared" si="45"/>
        <v>5379131555.2925196</v>
      </c>
      <c r="G454" s="3">
        <f t="shared" si="42"/>
        <v>5379131555.2925196</v>
      </c>
      <c r="H454" s="3">
        <f t="shared" si="46"/>
        <v>0</v>
      </c>
      <c r="I454" s="3">
        <f t="shared" si="47"/>
        <v>0</v>
      </c>
      <c r="J454" s="5">
        <f t="shared" si="48"/>
        <v>447</v>
      </c>
    </row>
    <row r="455" spans="2:10" x14ac:dyDescent="0.25">
      <c r="B455" s="6">
        <f t="shared" si="43"/>
        <v>0.44800000000000001</v>
      </c>
      <c r="C455" s="3" cm="1">
        <f t="array" ref="C455">INDEX('Modified Iteration Data'!$Q$8:$Q$1007,MATCH($B455,'Modified Iteration Data'!$AF$8:$AF$1007,0),0)</f>
        <v>6961576979.6359797</v>
      </c>
      <c r="D455" s="3" cm="1">
        <f t="array" ref="D455">INDEX('Modified Iteration Data'!$R$8:$R$1007,MATCH($B455,'Modified Iteration Data'!$AG$8:$AG$1007,0),0)</f>
        <v>4096942239.7402086</v>
      </c>
      <c r="E455" s="3">
        <f t="shared" si="44"/>
        <v>8684093035.9316254</v>
      </c>
      <c r="F455" s="3">
        <f t="shared" si="45"/>
        <v>5379772439.5258522</v>
      </c>
      <c r="G455" s="3">
        <f t="shared" si="42"/>
        <v>5379772439.5258522</v>
      </c>
      <c r="H455" s="3">
        <f t="shared" si="46"/>
        <v>0</v>
      </c>
      <c r="I455" s="3">
        <f t="shared" si="47"/>
        <v>0</v>
      </c>
      <c r="J455" s="5">
        <f t="shared" si="48"/>
        <v>448</v>
      </c>
    </row>
    <row r="456" spans="2:10" x14ac:dyDescent="0.25">
      <c r="B456" s="6">
        <f t="shared" si="43"/>
        <v>0.44900000000000001</v>
      </c>
      <c r="C456" s="3" cm="1">
        <f t="array" ref="C456">INDEX('Modified Iteration Data'!$Q$8:$Q$1007,MATCH($B456,'Modified Iteration Data'!$AF$8:$AF$1007,0),0)</f>
        <v>6962145860.1718483</v>
      </c>
      <c r="D456" s="3" cm="1">
        <f t="array" ref="D456">INDEX('Modified Iteration Data'!$R$8:$R$1007,MATCH($B456,'Modified Iteration Data'!$AG$8:$AG$1007,0),0)</f>
        <v>4097383394.2583895</v>
      </c>
      <c r="E456" s="3">
        <f t="shared" si="44"/>
        <v>8684661916.467495</v>
      </c>
      <c r="F456" s="3">
        <f t="shared" si="45"/>
        <v>5380213594.0440331</v>
      </c>
      <c r="G456" s="3">
        <f t="shared" ref="G456:G519" si="49">MIN(E456:F456)</f>
        <v>5380213594.0440331</v>
      </c>
      <c r="H456" s="3">
        <f t="shared" si="46"/>
        <v>0</v>
      </c>
      <c r="I456" s="3">
        <f t="shared" si="47"/>
        <v>0</v>
      </c>
      <c r="J456" s="5">
        <f t="shared" si="48"/>
        <v>449</v>
      </c>
    </row>
    <row r="457" spans="2:10" x14ac:dyDescent="0.25">
      <c r="B457" s="6">
        <f t="shared" ref="B457:B520" si="50">J457/1000</f>
        <v>0.45</v>
      </c>
      <c r="C457" s="3" cm="1">
        <f t="array" ref="C457">INDEX('Modified Iteration Data'!$Q$8:$Q$1007,MATCH($B457,'Modified Iteration Data'!$AF$8:$AF$1007,0),0)</f>
        <v>6964203200.8768816</v>
      </c>
      <c r="D457" s="3" cm="1">
        <f t="array" ref="D457">INDEX('Modified Iteration Data'!$R$8:$R$1007,MATCH($B457,'Modified Iteration Data'!$AG$8:$AG$1007,0),0)</f>
        <v>4098002381.1000519</v>
      </c>
      <c r="E457" s="3">
        <f t="shared" ref="E457:E520" si="51">C457+$E$5</f>
        <v>8686719257.1725273</v>
      </c>
      <c r="F457" s="3">
        <f t="shared" ref="F457:F520" si="52">D457+$F$5</f>
        <v>5380832580.8856955</v>
      </c>
      <c r="G457" s="3">
        <f t="shared" si="49"/>
        <v>5380832580.8856955</v>
      </c>
      <c r="H457" s="3">
        <f t="shared" ref="H457:H520" si="53">IF(B457&gt;=$I$2,ABS(F457-E457),0)</f>
        <v>0</v>
      </c>
      <c r="I457" s="3">
        <f t="shared" ref="I457:I520" si="54">IF(B457&gt;=$I$2,(E457-F457),0)</f>
        <v>0</v>
      </c>
      <c r="J457" s="5">
        <f t="shared" si="48"/>
        <v>450</v>
      </c>
    </row>
    <row r="458" spans="2:10" x14ac:dyDescent="0.25">
      <c r="B458" s="6">
        <f t="shared" si="50"/>
        <v>0.45100000000000001</v>
      </c>
      <c r="C458" s="3" cm="1">
        <f t="array" ref="C458">INDEX('Modified Iteration Data'!$Q$8:$Q$1007,MATCH($B458,'Modified Iteration Data'!$AF$8:$AF$1007,0),0)</f>
        <v>6973003559.5478029</v>
      </c>
      <c r="D458" s="3" cm="1">
        <f t="array" ref="D458">INDEX('Modified Iteration Data'!$R$8:$R$1007,MATCH($B458,'Modified Iteration Data'!$AG$8:$AG$1007,0),0)</f>
        <v>4102781449.4373913</v>
      </c>
      <c r="E458" s="3">
        <f t="shared" si="51"/>
        <v>8695519615.8434486</v>
      </c>
      <c r="F458" s="3">
        <f t="shared" si="52"/>
        <v>5385611649.2230349</v>
      </c>
      <c r="G458" s="3">
        <f t="shared" si="49"/>
        <v>5385611649.2230349</v>
      </c>
      <c r="H458" s="3">
        <f t="shared" si="53"/>
        <v>0</v>
      </c>
      <c r="I458" s="3">
        <f t="shared" si="54"/>
        <v>0</v>
      </c>
      <c r="J458" s="5">
        <f t="shared" ref="J458:J521" si="55">J457+1</f>
        <v>451</v>
      </c>
    </row>
    <row r="459" spans="2:10" x14ac:dyDescent="0.25">
      <c r="B459" s="6">
        <f t="shared" si="50"/>
        <v>0.45200000000000001</v>
      </c>
      <c r="C459" s="3" cm="1">
        <f t="array" ref="C459">INDEX('Modified Iteration Data'!$Q$8:$Q$1007,MATCH($B459,'Modified Iteration Data'!$AF$8:$AF$1007,0),0)</f>
        <v>6974781837.0576</v>
      </c>
      <c r="D459" s="3" cm="1">
        <f t="array" ref="D459">INDEX('Modified Iteration Data'!$R$8:$R$1007,MATCH($B459,'Modified Iteration Data'!$AG$8:$AG$1007,0),0)</f>
        <v>4106997616.877718</v>
      </c>
      <c r="E459" s="3">
        <f t="shared" si="51"/>
        <v>8697297893.3532467</v>
      </c>
      <c r="F459" s="3">
        <f t="shared" si="52"/>
        <v>5389827816.6633615</v>
      </c>
      <c r="G459" s="3">
        <f t="shared" si="49"/>
        <v>5389827816.6633615</v>
      </c>
      <c r="H459" s="3">
        <f t="shared" si="53"/>
        <v>0</v>
      </c>
      <c r="I459" s="3">
        <f t="shared" si="54"/>
        <v>0</v>
      </c>
      <c r="J459" s="5">
        <f t="shared" si="55"/>
        <v>452</v>
      </c>
    </row>
    <row r="460" spans="2:10" x14ac:dyDescent="0.25">
      <c r="B460" s="6">
        <f t="shared" si="50"/>
        <v>0.45300000000000001</v>
      </c>
      <c r="C460" s="3" cm="1">
        <f t="array" ref="C460">INDEX('Modified Iteration Data'!$Q$8:$Q$1007,MATCH($B460,'Modified Iteration Data'!$AF$8:$AF$1007,0),0)</f>
        <v>6979719140.3165569</v>
      </c>
      <c r="D460" s="3" cm="1">
        <f t="array" ref="D460">INDEX('Modified Iteration Data'!$R$8:$R$1007,MATCH($B460,'Modified Iteration Data'!$AG$8:$AG$1007,0),0)</f>
        <v>4113173183.9172153</v>
      </c>
      <c r="E460" s="3">
        <f t="shared" si="51"/>
        <v>8702235196.6122036</v>
      </c>
      <c r="F460" s="3">
        <f t="shared" si="52"/>
        <v>5396003383.7028589</v>
      </c>
      <c r="G460" s="3">
        <f t="shared" si="49"/>
        <v>5396003383.7028589</v>
      </c>
      <c r="H460" s="3">
        <f t="shared" si="53"/>
        <v>0</v>
      </c>
      <c r="I460" s="3">
        <f t="shared" si="54"/>
        <v>0</v>
      </c>
      <c r="J460" s="5">
        <f t="shared" si="55"/>
        <v>453</v>
      </c>
    </row>
    <row r="461" spans="2:10" x14ac:dyDescent="0.25">
      <c r="B461" s="6">
        <f t="shared" si="50"/>
        <v>0.45400000000000001</v>
      </c>
      <c r="C461" s="3" cm="1">
        <f t="array" ref="C461">INDEX('Modified Iteration Data'!$Q$8:$Q$1007,MATCH($B461,'Modified Iteration Data'!$AF$8:$AF$1007,0),0)</f>
        <v>6982212662.5947523</v>
      </c>
      <c r="D461" s="3" cm="1">
        <f t="array" ref="D461">INDEX('Modified Iteration Data'!$R$8:$R$1007,MATCH($B461,'Modified Iteration Data'!$AG$8:$AG$1007,0),0)</f>
        <v>4113264110.9243774</v>
      </c>
      <c r="E461" s="3">
        <f t="shared" si="51"/>
        <v>8704728718.890398</v>
      </c>
      <c r="F461" s="3">
        <f t="shared" si="52"/>
        <v>5396094310.710021</v>
      </c>
      <c r="G461" s="3">
        <f t="shared" si="49"/>
        <v>5396094310.710021</v>
      </c>
      <c r="H461" s="3">
        <f t="shared" si="53"/>
        <v>0</v>
      </c>
      <c r="I461" s="3">
        <f t="shared" si="54"/>
        <v>0</v>
      </c>
      <c r="J461" s="5">
        <f t="shared" si="55"/>
        <v>454</v>
      </c>
    </row>
    <row r="462" spans="2:10" x14ac:dyDescent="0.25">
      <c r="B462" s="6">
        <f t="shared" si="50"/>
        <v>0.45500000000000002</v>
      </c>
      <c r="C462" s="3" cm="1">
        <f t="array" ref="C462">INDEX('Modified Iteration Data'!$Q$8:$Q$1007,MATCH($B462,'Modified Iteration Data'!$AF$8:$AF$1007,0),0)</f>
        <v>6985682590.6948624</v>
      </c>
      <c r="D462" s="3" cm="1">
        <f t="array" ref="D462">INDEX('Modified Iteration Data'!$R$8:$R$1007,MATCH($B462,'Modified Iteration Data'!$AG$8:$AG$1007,0),0)</f>
        <v>4113618582.3808937</v>
      </c>
      <c r="E462" s="3">
        <f t="shared" si="51"/>
        <v>8708198646.990509</v>
      </c>
      <c r="F462" s="3">
        <f t="shared" si="52"/>
        <v>5396448782.1665373</v>
      </c>
      <c r="G462" s="3">
        <f t="shared" si="49"/>
        <v>5396448782.1665373</v>
      </c>
      <c r="H462" s="3">
        <f t="shared" si="53"/>
        <v>0</v>
      </c>
      <c r="I462" s="3">
        <f t="shared" si="54"/>
        <v>0</v>
      </c>
      <c r="J462" s="5">
        <f t="shared" si="55"/>
        <v>455</v>
      </c>
    </row>
    <row r="463" spans="2:10" x14ac:dyDescent="0.25">
      <c r="B463" s="6">
        <f t="shared" si="50"/>
        <v>0.45600000000000002</v>
      </c>
      <c r="C463" s="3" cm="1">
        <f t="array" ref="C463">INDEX('Modified Iteration Data'!$Q$8:$Q$1007,MATCH($B463,'Modified Iteration Data'!$AF$8:$AF$1007,0),0)</f>
        <v>6992314001.5234509</v>
      </c>
      <c r="D463" s="3" cm="1">
        <f t="array" ref="D463">INDEX('Modified Iteration Data'!$R$8:$R$1007,MATCH($B463,'Modified Iteration Data'!$AG$8:$AG$1007,0),0)</f>
        <v>4115489030.7054768</v>
      </c>
      <c r="E463" s="3">
        <f t="shared" si="51"/>
        <v>8714830057.8190975</v>
      </c>
      <c r="F463" s="3">
        <f t="shared" si="52"/>
        <v>5398319230.4911203</v>
      </c>
      <c r="G463" s="3">
        <f t="shared" si="49"/>
        <v>5398319230.4911203</v>
      </c>
      <c r="H463" s="3">
        <f t="shared" si="53"/>
        <v>0</v>
      </c>
      <c r="I463" s="3">
        <f t="shared" si="54"/>
        <v>0</v>
      </c>
      <c r="J463" s="5">
        <f t="shared" si="55"/>
        <v>456</v>
      </c>
    </row>
    <row r="464" spans="2:10" x14ac:dyDescent="0.25">
      <c r="B464" s="6">
        <f t="shared" si="50"/>
        <v>0.45700000000000002</v>
      </c>
      <c r="C464" s="3" cm="1">
        <f t="array" ref="C464">INDEX('Modified Iteration Data'!$Q$8:$Q$1007,MATCH($B464,'Modified Iteration Data'!$AF$8:$AF$1007,0),0)</f>
        <v>6992927906.05266</v>
      </c>
      <c r="D464" s="3" cm="1">
        <f t="array" ref="D464">INDEX('Modified Iteration Data'!$R$8:$R$1007,MATCH($B464,'Modified Iteration Data'!$AG$8:$AG$1007,0),0)</f>
        <v>4115558051.4425955</v>
      </c>
      <c r="E464" s="3">
        <f t="shared" si="51"/>
        <v>8715443962.3483067</v>
      </c>
      <c r="F464" s="3">
        <f t="shared" si="52"/>
        <v>5398388251.2282391</v>
      </c>
      <c r="G464" s="3">
        <f t="shared" si="49"/>
        <v>5398388251.2282391</v>
      </c>
      <c r="H464" s="3">
        <f t="shared" si="53"/>
        <v>0</v>
      </c>
      <c r="I464" s="3">
        <f t="shared" si="54"/>
        <v>0</v>
      </c>
      <c r="J464" s="5">
        <f t="shared" si="55"/>
        <v>457</v>
      </c>
    </row>
    <row r="465" spans="2:10" x14ac:dyDescent="0.25">
      <c r="B465" s="6">
        <f t="shared" si="50"/>
        <v>0.45800000000000002</v>
      </c>
      <c r="C465" s="3" cm="1">
        <f t="array" ref="C465">INDEX('Modified Iteration Data'!$Q$8:$Q$1007,MATCH($B465,'Modified Iteration Data'!$AF$8:$AF$1007,0),0)</f>
        <v>6994763908.5066614</v>
      </c>
      <c r="D465" s="3" cm="1">
        <f t="array" ref="D465">INDEX('Modified Iteration Data'!$R$8:$R$1007,MATCH($B465,'Modified Iteration Data'!$AG$8:$AG$1007,0),0)</f>
        <v>4119030409.9837093</v>
      </c>
      <c r="E465" s="3">
        <f t="shared" si="51"/>
        <v>8717279964.8023071</v>
      </c>
      <c r="F465" s="3">
        <f t="shared" si="52"/>
        <v>5401860609.7693529</v>
      </c>
      <c r="G465" s="3">
        <f t="shared" si="49"/>
        <v>5401860609.7693529</v>
      </c>
      <c r="H465" s="3">
        <f t="shared" si="53"/>
        <v>0</v>
      </c>
      <c r="I465" s="3">
        <f t="shared" si="54"/>
        <v>0</v>
      </c>
      <c r="J465" s="5">
        <f t="shared" si="55"/>
        <v>458</v>
      </c>
    </row>
    <row r="466" spans="2:10" x14ac:dyDescent="0.25">
      <c r="B466" s="6">
        <f t="shared" si="50"/>
        <v>0.45900000000000002</v>
      </c>
      <c r="C466" s="3" cm="1">
        <f t="array" ref="C466">INDEX('Modified Iteration Data'!$Q$8:$Q$1007,MATCH($B466,'Modified Iteration Data'!$AF$8:$AF$1007,0),0)</f>
        <v>6995649212.6846714</v>
      </c>
      <c r="D466" s="3" cm="1">
        <f t="array" ref="D466">INDEX('Modified Iteration Data'!$R$8:$R$1007,MATCH($B466,'Modified Iteration Data'!$AG$8:$AG$1007,0),0)</f>
        <v>4119953655.0601311</v>
      </c>
      <c r="E466" s="3">
        <f t="shared" si="51"/>
        <v>8718165268.9803181</v>
      </c>
      <c r="F466" s="3">
        <f t="shared" si="52"/>
        <v>5402783854.8457747</v>
      </c>
      <c r="G466" s="3">
        <f t="shared" si="49"/>
        <v>5402783854.8457747</v>
      </c>
      <c r="H466" s="3">
        <f t="shared" si="53"/>
        <v>0</v>
      </c>
      <c r="I466" s="3">
        <f t="shared" si="54"/>
        <v>0</v>
      </c>
      <c r="J466" s="5">
        <f t="shared" si="55"/>
        <v>459</v>
      </c>
    </row>
    <row r="467" spans="2:10" x14ac:dyDescent="0.25">
      <c r="B467" s="6">
        <f t="shared" si="50"/>
        <v>0.46</v>
      </c>
      <c r="C467" s="3" cm="1">
        <f t="array" ref="C467">INDEX('Modified Iteration Data'!$Q$8:$Q$1007,MATCH($B467,'Modified Iteration Data'!$AF$8:$AF$1007,0),0)</f>
        <v>6995879188.3701525</v>
      </c>
      <c r="D467" s="3" cm="1">
        <f t="array" ref="D467">INDEX('Modified Iteration Data'!$R$8:$R$1007,MATCH($B467,'Modified Iteration Data'!$AG$8:$AG$1007,0),0)</f>
        <v>4121509354.965518</v>
      </c>
      <c r="E467" s="3">
        <f t="shared" si="51"/>
        <v>8718395244.6657982</v>
      </c>
      <c r="F467" s="3">
        <f t="shared" si="52"/>
        <v>5404339554.7511616</v>
      </c>
      <c r="G467" s="3">
        <f t="shared" si="49"/>
        <v>5404339554.7511616</v>
      </c>
      <c r="H467" s="3">
        <f t="shared" si="53"/>
        <v>0</v>
      </c>
      <c r="I467" s="3">
        <f t="shared" si="54"/>
        <v>0</v>
      </c>
      <c r="J467" s="5">
        <f t="shared" si="55"/>
        <v>460</v>
      </c>
    </row>
    <row r="468" spans="2:10" x14ac:dyDescent="0.25">
      <c r="B468" s="6">
        <f t="shared" si="50"/>
        <v>0.46100000000000002</v>
      </c>
      <c r="C468" s="3" cm="1">
        <f t="array" ref="C468">INDEX('Modified Iteration Data'!$Q$8:$Q$1007,MATCH($B468,'Modified Iteration Data'!$AF$8:$AF$1007,0),0)</f>
        <v>6996228400.0649424</v>
      </c>
      <c r="D468" s="3" cm="1">
        <f t="array" ref="D468">INDEX('Modified Iteration Data'!$R$8:$R$1007,MATCH($B468,'Modified Iteration Data'!$AG$8:$AG$1007,0),0)</f>
        <v>4122664317.6973772</v>
      </c>
      <c r="E468" s="3">
        <f t="shared" si="51"/>
        <v>8718744456.3605881</v>
      </c>
      <c r="F468" s="3">
        <f t="shared" si="52"/>
        <v>5405494517.4830208</v>
      </c>
      <c r="G468" s="3">
        <f t="shared" si="49"/>
        <v>5405494517.4830208</v>
      </c>
      <c r="H468" s="3">
        <f t="shared" si="53"/>
        <v>0</v>
      </c>
      <c r="I468" s="3">
        <f t="shared" si="54"/>
        <v>0</v>
      </c>
      <c r="J468" s="5">
        <f t="shared" si="55"/>
        <v>461</v>
      </c>
    </row>
    <row r="469" spans="2:10" x14ac:dyDescent="0.25">
      <c r="B469" s="6">
        <f t="shared" si="50"/>
        <v>0.46200000000000002</v>
      </c>
      <c r="C469" s="3" cm="1">
        <f t="array" ref="C469">INDEX('Modified Iteration Data'!$Q$8:$Q$1007,MATCH($B469,'Modified Iteration Data'!$AF$8:$AF$1007,0),0)</f>
        <v>6996580925.1107998</v>
      </c>
      <c r="D469" s="3" cm="1">
        <f t="array" ref="D469">INDEX('Modified Iteration Data'!$R$8:$R$1007,MATCH($B469,'Modified Iteration Data'!$AG$8:$AG$1007,0),0)</f>
        <v>4123097626.9292526</v>
      </c>
      <c r="E469" s="3">
        <f t="shared" si="51"/>
        <v>8719096981.4064465</v>
      </c>
      <c r="F469" s="3">
        <f t="shared" si="52"/>
        <v>5405927826.7148962</v>
      </c>
      <c r="G469" s="3">
        <f t="shared" si="49"/>
        <v>5405927826.7148962</v>
      </c>
      <c r="H469" s="3">
        <f t="shared" si="53"/>
        <v>0</v>
      </c>
      <c r="I469" s="3">
        <f t="shared" si="54"/>
        <v>0</v>
      </c>
      <c r="J469" s="5">
        <f t="shared" si="55"/>
        <v>462</v>
      </c>
    </row>
    <row r="470" spans="2:10" x14ac:dyDescent="0.25">
      <c r="B470" s="6">
        <f t="shared" si="50"/>
        <v>0.46300000000000002</v>
      </c>
      <c r="C470" s="3" cm="1">
        <f t="array" ref="C470">INDEX('Modified Iteration Data'!$Q$8:$Q$1007,MATCH($B470,'Modified Iteration Data'!$AF$8:$AF$1007,0),0)</f>
        <v>7002228689.727993</v>
      </c>
      <c r="D470" s="3" cm="1">
        <f t="array" ref="D470">INDEX('Modified Iteration Data'!$R$8:$R$1007,MATCH($B470,'Modified Iteration Data'!$AG$8:$AG$1007,0),0)</f>
        <v>4126189408.5895863</v>
      </c>
      <c r="E470" s="3">
        <f t="shared" si="51"/>
        <v>8724744746.0236397</v>
      </c>
      <c r="F470" s="3">
        <f t="shared" si="52"/>
        <v>5409019608.3752298</v>
      </c>
      <c r="G470" s="3">
        <f t="shared" si="49"/>
        <v>5409019608.3752298</v>
      </c>
      <c r="H470" s="3">
        <f t="shared" si="53"/>
        <v>0</v>
      </c>
      <c r="I470" s="3">
        <f t="shared" si="54"/>
        <v>0</v>
      </c>
      <c r="J470" s="5">
        <f t="shared" si="55"/>
        <v>463</v>
      </c>
    </row>
    <row r="471" spans="2:10" x14ac:dyDescent="0.25">
      <c r="B471" s="6">
        <f t="shared" si="50"/>
        <v>0.46400000000000002</v>
      </c>
      <c r="C471" s="3" cm="1">
        <f t="array" ref="C471">INDEX('Modified Iteration Data'!$Q$8:$Q$1007,MATCH($B471,'Modified Iteration Data'!$AF$8:$AF$1007,0),0)</f>
        <v>7002721753.32164</v>
      </c>
      <c r="D471" s="3" cm="1">
        <f t="array" ref="D471">INDEX('Modified Iteration Data'!$R$8:$R$1007,MATCH($B471,'Modified Iteration Data'!$AG$8:$AG$1007,0),0)</f>
        <v>4128089859.7431755</v>
      </c>
      <c r="E471" s="3">
        <f t="shared" si="51"/>
        <v>8725237809.6172867</v>
      </c>
      <c r="F471" s="3">
        <f t="shared" si="52"/>
        <v>5410920059.5288191</v>
      </c>
      <c r="G471" s="3">
        <f t="shared" si="49"/>
        <v>5410920059.5288191</v>
      </c>
      <c r="H471" s="3">
        <f t="shared" si="53"/>
        <v>0</v>
      </c>
      <c r="I471" s="3">
        <f t="shared" si="54"/>
        <v>0</v>
      </c>
      <c r="J471" s="5">
        <f t="shared" si="55"/>
        <v>464</v>
      </c>
    </row>
    <row r="472" spans="2:10" x14ac:dyDescent="0.25">
      <c r="B472" s="6">
        <f t="shared" si="50"/>
        <v>0.46500000000000002</v>
      </c>
      <c r="C472" s="3" cm="1">
        <f t="array" ref="C472">INDEX('Modified Iteration Data'!$Q$8:$Q$1007,MATCH($B472,'Modified Iteration Data'!$AF$8:$AF$1007,0),0)</f>
        <v>7007542099.5926828</v>
      </c>
      <c r="D472" s="3" cm="1">
        <f t="array" ref="D472">INDEX('Modified Iteration Data'!$R$8:$R$1007,MATCH($B472,'Modified Iteration Data'!$AG$8:$AG$1007,0),0)</f>
        <v>4128419111.025363</v>
      </c>
      <c r="E472" s="3">
        <f t="shared" si="51"/>
        <v>8730058155.8883286</v>
      </c>
      <c r="F472" s="3">
        <f t="shared" si="52"/>
        <v>5411249310.8110065</v>
      </c>
      <c r="G472" s="3">
        <f t="shared" si="49"/>
        <v>5411249310.8110065</v>
      </c>
      <c r="H472" s="3">
        <f t="shared" si="53"/>
        <v>0</v>
      </c>
      <c r="I472" s="3">
        <f t="shared" si="54"/>
        <v>0</v>
      </c>
      <c r="J472" s="5">
        <f t="shared" si="55"/>
        <v>465</v>
      </c>
    </row>
    <row r="473" spans="2:10" x14ac:dyDescent="0.25">
      <c r="B473" s="6">
        <f t="shared" si="50"/>
        <v>0.46600000000000003</v>
      </c>
      <c r="C473" s="3" cm="1">
        <f t="array" ref="C473">INDEX('Modified Iteration Data'!$Q$8:$Q$1007,MATCH($B473,'Modified Iteration Data'!$AF$8:$AF$1007,0),0)</f>
        <v>7011150053.5407934</v>
      </c>
      <c r="D473" s="3" cm="1">
        <f t="array" ref="D473">INDEX('Modified Iteration Data'!$R$8:$R$1007,MATCH($B473,'Modified Iteration Data'!$AG$8:$AG$1007,0),0)</f>
        <v>4130674701.5635262</v>
      </c>
      <c r="E473" s="3">
        <f t="shared" si="51"/>
        <v>8733666109.8364391</v>
      </c>
      <c r="F473" s="3">
        <f t="shared" si="52"/>
        <v>5413504901.3491697</v>
      </c>
      <c r="G473" s="3">
        <f t="shared" si="49"/>
        <v>5413504901.3491697</v>
      </c>
      <c r="H473" s="3">
        <f t="shared" si="53"/>
        <v>0</v>
      </c>
      <c r="I473" s="3">
        <f t="shared" si="54"/>
        <v>0</v>
      </c>
      <c r="J473" s="5">
        <f t="shared" si="55"/>
        <v>466</v>
      </c>
    </row>
    <row r="474" spans="2:10" x14ac:dyDescent="0.25">
      <c r="B474" s="6">
        <f t="shared" si="50"/>
        <v>0.46700000000000003</v>
      </c>
      <c r="C474" s="3" cm="1">
        <f t="array" ref="C474">INDEX('Modified Iteration Data'!$Q$8:$Q$1007,MATCH($B474,'Modified Iteration Data'!$AF$8:$AF$1007,0),0)</f>
        <v>7013572696.311594</v>
      </c>
      <c r="D474" s="3" cm="1">
        <f t="array" ref="D474">INDEX('Modified Iteration Data'!$R$8:$R$1007,MATCH($B474,'Modified Iteration Data'!$AG$8:$AG$1007,0),0)</f>
        <v>4131785371.1926746</v>
      </c>
      <c r="E474" s="3">
        <f t="shared" si="51"/>
        <v>8736088752.6072407</v>
      </c>
      <c r="F474" s="3">
        <f t="shared" si="52"/>
        <v>5414615570.9783182</v>
      </c>
      <c r="G474" s="3">
        <f t="shared" si="49"/>
        <v>5414615570.9783182</v>
      </c>
      <c r="H474" s="3">
        <f t="shared" si="53"/>
        <v>0</v>
      </c>
      <c r="I474" s="3">
        <f t="shared" si="54"/>
        <v>0</v>
      </c>
      <c r="J474" s="5">
        <f t="shared" si="55"/>
        <v>467</v>
      </c>
    </row>
    <row r="475" spans="2:10" x14ac:dyDescent="0.25">
      <c r="B475" s="6">
        <f t="shared" si="50"/>
        <v>0.46800000000000003</v>
      </c>
      <c r="C475" s="3" cm="1">
        <f t="array" ref="C475">INDEX('Modified Iteration Data'!$Q$8:$Q$1007,MATCH($B475,'Modified Iteration Data'!$AF$8:$AF$1007,0),0)</f>
        <v>7015313425.9780378</v>
      </c>
      <c r="D475" s="3" cm="1">
        <f t="array" ref="D475">INDEX('Modified Iteration Data'!$R$8:$R$1007,MATCH($B475,'Modified Iteration Data'!$AG$8:$AG$1007,0),0)</f>
        <v>4133041662.068265</v>
      </c>
      <c r="E475" s="3">
        <f t="shared" si="51"/>
        <v>8737829482.2736835</v>
      </c>
      <c r="F475" s="3">
        <f t="shared" si="52"/>
        <v>5415871861.8539085</v>
      </c>
      <c r="G475" s="3">
        <f t="shared" si="49"/>
        <v>5415871861.8539085</v>
      </c>
      <c r="H475" s="3">
        <f t="shared" si="53"/>
        <v>0</v>
      </c>
      <c r="I475" s="3">
        <f t="shared" si="54"/>
        <v>0</v>
      </c>
      <c r="J475" s="5">
        <f t="shared" si="55"/>
        <v>468</v>
      </c>
    </row>
    <row r="476" spans="2:10" x14ac:dyDescent="0.25">
      <c r="B476" s="6">
        <f t="shared" si="50"/>
        <v>0.46899999999999997</v>
      </c>
      <c r="C476" s="3" cm="1">
        <f t="array" ref="C476">INDEX('Modified Iteration Data'!$Q$8:$Q$1007,MATCH($B476,'Modified Iteration Data'!$AF$8:$AF$1007,0),0)</f>
        <v>7022817750.8512907</v>
      </c>
      <c r="D476" s="3" cm="1">
        <f t="array" ref="D476">INDEX('Modified Iteration Data'!$R$8:$R$1007,MATCH($B476,'Modified Iteration Data'!$AG$8:$AG$1007,0),0)</f>
        <v>4133287590.259347</v>
      </c>
      <c r="E476" s="3">
        <f t="shared" si="51"/>
        <v>8745333807.1469364</v>
      </c>
      <c r="F476" s="3">
        <f t="shared" si="52"/>
        <v>5416117790.0449905</v>
      </c>
      <c r="G476" s="3">
        <f t="shared" si="49"/>
        <v>5416117790.0449905</v>
      </c>
      <c r="H476" s="3">
        <f t="shared" si="53"/>
        <v>0</v>
      </c>
      <c r="I476" s="3">
        <f t="shared" si="54"/>
        <v>0</v>
      </c>
      <c r="J476" s="5">
        <f t="shared" si="55"/>
        <v>469</v>
      </c>
    </row>
    <row r="477" spans="2:10" x14ac:dyDescent="0.25">
      <c r="B477" s="6">
        <f t="shared" si="50"/>
        <v>0.47</v>
      </c>
      <c r="C477" s="3" cm="1">
        <f t="array" ref="C477">INDEX('Modified Iteration Data'!$Q$8:$Q$1007,MATCH($B477,'Modified Iteration Data'!$AF$8:$AF$1007,0),0)</f>
        <v>7031163605.4154186</v>
      </c>
      <c r="D477" s="3" cm="1">
        <f t="array" ref="D477">INDEX('Modified Iteration Data'!$R$8:$R$1007,MATCH($B477,'Modified Iteration Data'!$AG$8:$AG$1007,0),0)</f>
        <v>4133969213.5915279</v>
      </c>
      <c r="E477" s="3">
        <f t="shared" si="51"/>
        <v>8753679661.7110653</v>
      </c>
      <c r="F477" s="3">
        <f t="shared" si="52"/>
        <v>5416799413.3771715</v>
      </c>
      <c r="G477" s="3">
        <f t="shared" si="49"/>
        <v>5416799413.3771715</v>
      </c>
      <c r="H477" s="3">
        <f t="shared" si="53"/>
        <v>0</v>
      </c>
      <c r="I477" s="3">
        <f t="shared" si="54"/>
        <v>0</v>
      </c>
      <c r="J477" s="5">
        <f t="shared" si="55"/>
        <v>470</v>
      </c>
    </row>
    <row r="478" spans="2:10" x14ac:dyDescent="0.25">
      <c r="B478" s="6">
        <f t="shared" si="50"/>
        <v>0.47099999999999997</v>
      </c>
      <c r="C478" s="3" cm="1">
        <f t="array" ref="C478">INDEX('Modified Iteration Data'!$Q$8:$Q$1007,MATCH($B478,'Modified Iteration Data'!$AF$8:$AF$1007,0),0)</f>
        <v>7032657890.0846462</v>
      </c>
      <c r="D478" s="3" cm="1">
        <f t="array" ref="D478">INDEX('Modified Iteration Data'!$R$8:$R$1007,MATCH($B478,'Modified Iteration Data'!$AG$8:$AG$1007,0),0)</f>
        <v>4134458520.2327728</v>
      </c>
      <c r="E478" s="3">
        <f t="shared" si="51"/>
        <v>8755173946.3802929</v>
      </c>
      <c r="F478" s="3">
        <f t="shared" si="52"/>
        <v>5417288720.0184164</v>
      </c>
      <c r="G478" s="3">
        <f t="shared" si="49"/>
        <v>5417288720.0184164</v>
      </c>
      <c r="H478" s="3">
        <f t="shared" si="53"/>
        <v>0</v>
      </c>
      <c r="I478" s="3">
        <f t="shared" si="54"/>
        <v>0</v>
      </c>
      <c r="J478" s="5">
        <f t="shared" si="55"/>
        <v>471</v>
      </c>
    </row>
    <row r="479" spans="2:10" x14ac:dyDescent="0.25">
      <c r="B479" s="6">
        <f t="shared" si="50"/>
        <v>0.47199999999999998</v>
      </c>
      <c r="C479" s="3" cm="1">
        <f t="array" ref="C479">INDEX('Modified Iteration Data'!$Q$8:$Q$1007,MATCH($B479,'Modified Iteration Data'!$AF$8:$AF$1007,0),0)</f>
        <v>7034280846.337862</v>
      </c>
      <c r="D479" s="3" cm="1">
        <f t="array" ref="D479">INDEX('Modified Iteration Data'!$R$8:$R$1007,MATCH($B479,'Modified Iteration Data'!$AG$8:$AG$1007,0),0)</f>
        <v>4136350701.0520639</v>
      </c>
      <c r="E479" s="3">
        <f t="shared" si="51"/>
        <v>8756796902.6335087</v>
      </c>
      <c r="F479" s="3">
        <f t="shared" si="52"/>
        <v>5419180900.8377075</v>
      </c>
      <c r="G479" s="3">
        <f t="shared" si="49"/>
        <v>5419180900.8377075</v>
      </c>
      <c r="H479" s="3">
        <f t="shared" si="53"/>
        <v>0</v>
      </c>
      <c r="I479" s="3">
        <f t="shared" si="54"/>
        <v>0</v>
      </c>
      <c r="J479" s="5">
        <f t="shared" si="55"/>
        <v>472</v>
      </c>
    </row>
    <row r="480" spans="2:10" x14ac:dyDescent="0.25">
      <c r="B480" s="6">
        <f t="shared" si="50"/>
        <v>0.47299999999999998</v>
      </c>
      <c r="C480" s="3" cm="1">
        <f t="array" ref="C480">INDEX('Modified Iteration Data'!$Q$8:$Q$1007,MATCH($B480,'Modified Iteration Data'!$AF$8:$AF$1007,0),0)</f>
        <v>7036956963.6259899</v>
      </c>
      <c r="D480" s="3" cm="1">
        <f t="array" ref="D480">INDEX('Modified Iteration Data'!$R$8:$R$1007,MATCH($B480,'Modified Iteration Data'!$AG$8:$AG$1007,0),0)</f>
        <v>4137359260.4590998</v>
      </c>
      <c r="E480" s="3">
        <f t="shared" si="51"/>
        <v>8759473019.9216366</v>
      </c>
      <c r="F480" s="3">
        <f t="shared" si="52"/>
        <v>5420189460.2447433</v>
      </c>
      <c r="G480" s="3">
        <f t="shared" si="49"/>
        <v>5420189460.2447433</v>
      </c>
      <c r="H480" s="3">
        <f t="shared" si="53"/>
        <v>0</v>
      </c>
      <c r="I480" s="3">
        <f t="shared" si="54"/>
        <v>0</v>
      </c>
      <c r="J480" s="5">
        <f t="shared" si="55"/>
        <v>473</v>
      </c>
    </row>
    <row r="481" spans="2:10" x14ac:dyDescent="0.25">
      <c r="B481" s="6">
        <f t="shared" si="50"/>
        <v>0.47399999999999998</v>
      </c>
      <c r="C481" s="3" cm="1">
        <f t="array" ref="C481">INDEX('Modified Iteration Data'!$Q$8:$Q$1007,MATCH($B481,'Modified Iteration Data'!$AF$8:$AF$1007,0),0)</f>
        <v>7040749309.0472746</v>
      </c>
      <c r="D481" s="3" cm="1">
        <f t="array" ref="D481">INDEX('Modified Iteration Data'!$R$8:$R$1007,MATCH($B481,'Modified Iteration Data'!$AG$8:$AG$1007,0),0)</f>
        <v>4141769705.3793335</v>
      </c>
      <c r="E481" s="3">
        <f t="shared" si="51"/>
        <v>8763265365.3429203</v>
      </c>
      <c r="F481" s="3">
        <f t="shared" si="52"/>
        <v>5424599905.1649771</v>
      </c>
      <c r="G481" s="3">
        <f t="shared" si="49"/>
        <v>5424599905.1649771</v>
      </c>
      <c r="H481" s="3">
        <f t="shared" si="53"/>
        <v>0</v>
      </c>
      <c r="I481" s="3">
        <f t="shared" si="54"/>
        <v>0</v>
      </c>
      <c r="J481" s="5">
        <f t="shared" si="55"/>
        <v>474</v>
      </c>
    </row>
    <row r="482" spans="2:10" x14ac:dyDescent="0.25">
      <c r="B482" s="6">
        <f t="shared" si="50"/>
        <v>0.47499999999999998</v>
      </c>
      <c r="C482" s="3" cm="1">
        <f t="array" ref="C482">INDEX('Modified Iteration Data'!$Q$8:$Q$1007,MATCH($B482,'Modified Iteration Data'!$AF$8:$AF$1007,0),0)</f>
        <v>7047280894.1189394</v>
      </c>
      <c r="D482" s="3" cm="1">
        <f t="array" ref="D482">INDEX('Modified Iteration Data'!$R$8:$R$1007,MATCH($B482,'Modified Iteration Data'!$AG$8:$AG$1007,0),0)</f>
        <v>4141852225.7963419</v>
      </c>
      <c r="E482" s="3">
        <f t="shared" si="51"/>
        <v>8769796950.4145851</v>
      </c>
      <c r="F482" s="3">
        <f t="shared" si="52"/>
        <v>5424682425.5819855</v>
      </c>
      <c r="G482" s="3">
        <f t="shared" si="49"/>
        <v>5424682425.5819855</v>
      </c>
      <c r="H482" s="3">
        <f t="shared" si="53"/>
        <v>0</v>
      </c>
      <c r="I482" s="3">
        <f t="shared" si="54"/>
        <v>0</v>
      </c>
      <c r="J482" s="5">
        <f t="shared" si="55"/>
        <v>475</v>
      </c>
    </row>
    <row r="483" spans="2:10" x14ac:dyDescent="0.25">
      <c r="B483" s="6">
        <f t="shared" si="50"/>
        <v>0.47599999999999998</v>
      </c>
      <c r="C483" s="3" cm="1">
        <f t="array" ref="C483">INDEX('Modified Iteration Data'!$Q$8:$Q$1007,MATCH($B483,'Modified Iteration Data'!$AF$8:$AF$1007,0),0)</f>
        <v>7053553328.6946898</v>
      </c>
      <c r="D483" s="3" cm="1">
        <f t="array" ref="D483">INDEX('Modified Iteration Data'!$R$8:$R$1007,MATCH($B483,'Modified Iteration Data'!$AG$8:$AG$1007,0),0)</f>
        <v>4151868337.1660566</v>
      </c>
      <c r="E483" s="3">
        <f t="shared" si="51"/>
        <v>8776069384.9903355</v>
      </c>
      <c r="F483" s="3">
        <f t="shared" si="52"/>
        <v>5434698536.9517002</v>
      </c>
      <c r="G483" s="3">
        <f t="shared" si="49"/>
        <v>5434698536.9517002</v>
      </c>
      <c r="H483" s="3">
        <f t="shared" si="53"/>
        <v>0</v>
      </c>
      <c r="I483" s="3">
        <f t="shared" si="54"/>
        <v>0</v>
      </c>
      <c r="J483" s="5">
        <f t="shared" si="55"/>
        <v>476</v>
      </c>
    </row>
    <row r="484" spans="2:10" x14ac:dyDescent="0.25">
      <c r="B484" s="6">
        <f t="shared" si="50"/>
        <v>0.47699999999999998</v>
      </c>
      <c r="C484" s="3" cm="1">
        <f t="array" ref="C484">INDEX('Modified Iteration Data'!$Q$8:$Q$1007,MATCH($B484,'Modified Iteration Data'!$AF$8:$AF$1007,0),0)</f>
        <v>7055825406.5185595</v>
      </c>
      <c r="D484" s="3" cm="1">
        <f t="array" ref="D484">INDEX('Modified Iteration Data'!$R$8:$R$1007,MATCH($B484,'Modified Iteration Data'!$AG$8:$AG$1007,0),0)</f>
        <v>4152030979.0282488</v>
      </c>
      <c r="E484" s="3">
        <f t="shared" si="51"/>
        <v>8778341462.8142052</v>
      </c>
      <c r="F484" s="3">
        <f t="shared" si="52"/>
        <v>5434861178.8138924</v>
      </c>
      <c r="G484" s="3">
        <f t="shared" si="49"/>
        <v>5434861178.8138924</v>
      </c>
      <c r="H484" s="3">
        <f t="shared" si="53"/>
        <v>0</v>
      </c>
      <c r="I484" s="3">
        <f t="shared" si="54"/>
        <v>0</v>
      </c>
      <c r="J484" s="5">
        <f t="shared" si="55"/>
        <v>477</v>
      </c>
    </row>
    <row r="485" spans="2:10" x14ac:dyDescent="0.25">
      <c r="B485" s="6">
        <f t="shared" si="50"/>
        <v>0.47799999999999998</v>
      </c>
      <c r="C485" s="3" cm="1">
        <f t="array" ref="C485">INDEX('Modified Iteration Data'!$Q$8:$Q$1007,MATCH($B485,'Modified Iteration Data'!$AF$8:$AF$1007,0),0)</f>
        <v>7055996094.9283733</v>
      </c>
      <c r="D485" s="3" cm="1">
        <f t="array" ref="D485">INDEX('Modified Iteration Data'!$R$8:$R$1007,MATCH($B485,'Modified Iteration Data'!$AG$8:$AG$1007,0),0)</f>
        <v>4152166496.4367323</v>
      </c>
      <c r="E485" s="3">
        <f t="shared" si="51"/>
        <v>8778512151.22402</v>
      </c>
      <c r="F485" s="3">
        <f t="shared" si="52"/>
        <v>5434996696.2223759</v>
      </c>
      <c r="G485" s="3">
        <f t="shared" si="49"/>
        <v>5434996696.2223759</v>
      </c>
      <c r="H485" s="3">
        <f t="shared" si="53"/>
        <v>0</v>
      </c>
      <c r="I485" s="3">
        <f t="shared" si="54"/>
        <v>0</v>
      </c>
      <c r="J485" s="5">
        <f t="shared" si="55"/>
        <v>478</v>
      </c>
    </row>
    <row r="486" spans="2:10" x14ac:dyDescent="0.25">
      <c r="B486" s="6">
        <f t="shared" si="50"/>
        <v>0.47899999999999998</v>
      </c>
      <c r="C486" s="3" cm="1">
        <f t="array" ref="C486">INDEX('Modified Iteration Data'!$Q$8:$Q$1007,MATCH($B486,'Modified Iteration Data'!$AF$8:$AF$1007,0),0)</f>
        <v>7057336835.6753597</v>
      </c>
      <c r="D486" s="3" cm="1">
        <f t="array" ref="D486">INDEX('Modified Iteration Data'!$R$8:$R$1007,MATCH($B486,'Modified Iteration Data'!$AG$8:$AG$1007,0),0)</f>
        <v>4152723161.3152113</v>
      </c>
      <c r="E486" s="3">
        <f t="shared" si="51"/>
        <v>8779852891.9710064</v>
      </c>
      <c r="F486" s="3">
        <f t="shared" si="52"/>
        <v>5435553361.1008549</v>
      </c>
      <c r="G486" s="3">
        <f t="shared" si="49"/>
        <v>5435553361.1008549</v>
      </c>
      <c r="H486" s="3">
        <f t="shared" si="53"/>
        <v>0</v>
      </c>
      <c r="I486" s="3">
        <f t="shared" si="54"/>
        <v>0</v>
      </c>
      <c r="J486" s="5">
        <f t="shared" si="55"/>
        <v>479</v>
      </c>
    </row>
    <row r="487" spans="2:10" x14ac:dyDescent="0.25">
      <c r="B487" s="6">
        <f t="shared" si="50"/>
        <v>0.48</v>
      </c>
      <c r="C487" s="3" cm="1">
        <f t="array" ref="C487">INDEX('Modified Iteration Data'!$Q$8:$Q$1007,MATCH($B487,'Modified Iteration Data'!$AF$8:$AF$1007,0),0)</f>
        <v>7062745745.8631096</v>
      </c>
      <c r="D487" s="3" cm="1">
        <f t="array" ref="D487">INDEX('Modified Iteration Data'!$R$8:$R$1007,MATCH($B487,'Modified Iteration Data'!$AG$8:$AG$1007,0),0)</f>
        <v>4155419738.6683769</v>
      </c>
      <c r="E487" s="3">
        <f t="shared" si="51"/>
        <v>8785261802.1587563</v>
      </c>
      <c r="F487" s="3">
        <f t="shared" si="52"/>
        <v>5438249938.4540205</v>
      </c>
      <c r="G487" s="3">
        <f t="shared" si="49"/>
        <v>5438249938.4540205</v>
      </c>
      <c r="H487" s="3">
        <f t="shared" si="53"/>
        <v>0</v>
      </c>
      <c r="I487" s="3">
        <f t="shared" si="54"/>
        <v>0</v>
      </c>
      <c r="J487" s="5">
        <f t="shared" si="55"/>
        <v>480</v>
      </c>
    </row>
    <row r="488" spans="2:10" x14ac:dyDescent="0.25">
      <c r="B488" s="6">
        <f t="shared" si="50"/>
        <v>0.48099999999999998</v>
      </c>
      <c r="C488" s="3" cm="1">
        <f t="array" ref="C488">INDEX('Modified Iteration Data'!$Q$8:$Q$1007,MATCH($B488,'Modified Iteration Data'!$AF$8:$AF$1007,0),0)</f>
        <v>7075362502.1076593</v>
      </c>
      <c r="D488" s="3" cm="1">
        <f t="array" ref="D488">INDEX('Modified Iteration Data'!$R$8:$R$1007,MATCH($B488,'Modified Iteration Data'!$AG$8:$AG$1007,0),0)</f>
        <v>4156360008.1842566</v>
      </c>
      <c r="E488" s="3">
        <f t="shared" si="51"/>
        <v>8797878558.4033051</v>
      </c>
      <c r="F488" s="3">
        <f t="shared" si="52"/>
        <v>5439190207.9699001</v>
      </c>
      <c r="G488" s="3">
        <f t="shared" si="49"/>
        <v>5439190207.9699001</v>
      </c>
      <c r="H488" s="3">
        <f t="shared" si="53"/>
        <v>0</v>
      </c>
      <c r="I488" s="3">
        <f t="shared" si="54"/>
        <v>0</v>
      </c>
      <c r="J488" s="5">
        <f t="shared" si="55"/>
        <v>481</v>
      </c>
    </row>
    <row r="489" spans="2:10" x14ac:dyDescent="0.25">
      <c r="B489" s="6">
        <f t="shared" si="50"/>
        <v>0.48199999999999998</v>
      </c>
      <c r="C489" s="3" cm="1">
        <f t="array" ref="C489">INDEX('Modified Iteration Data'!$Q$8:$Q$1007,MATCH($B489,'Modified Iteration Data'!$AF$8:$AF$1007,0),0)</f>
        <v>7079822144.4542894</v>
      </c>
      <c r="D489" s="3" cm="1">
        <f t="array" ref="D489">INDEX('Modified Iteration Data'!$R$8:$R$1007,MATCH($B489,'Modified Iteration Data'!$AG$8:$AG$1007,0),0)</f>
        <v>4159709614.9092836</v>
      </c>
      <c r="E489" s="3">
        <f t="shared" si="51"/>
        <v>8802338200.7499352</v>
      </c>
      <c r="F489" s="3">
        <f t="shared" si="52"/>
        <v>5442539814.6949272</v>
      </c>
      <c r="G489" s="3">
        <f t="shared" si="49"/>
        <v>5442539814.6949272</v>
      </c>
      <c r="H489" s="3">
        <f t="shared" si="53"/>
        <v>0</v>
      </c>
      <c r="I489" s="3">
        <f t="shared" si="54"/>
        <v>0</v>
      </c>
      <c r="J489" s="5">
        <f t="shared" si="55"/>
        <v>482</v>
      </c>
    </row>
    <row r="490" spans="2:10" x14ac:dyDescent="0.25">
      <c r="B490" s="6">
        <f t="shared" si="50"/>
        <v>0.48299999999999998</v>
      </c>
      <c r="C490" s="3" cm="1">
        <f t="array" ref="C490">INDEX('Modified Iteration Data'!$Q$8:$Q$1007,MATCH($B490,'Modified Iteration Data'!$AF$8:$AF$1007,0),0)</f>
        <v>7079841863.8057756</v>
      </c>
      <c r="D490" s="3" cm="1">
        <f t="array" ref="D490">INDEX('Modified Iteration Data'!$R$8:$R$1007,MATCH($B490,'Modified Iteration Data'!$AG$8:$AG$1007,0),0)</f>
        <v>4160248696.9694042</v>
      </c>
      <c r="E490" s="3">
        <f t="shared" si="51"/>
        <v>8802357920.1014214</v>
      </c>
      <c r="F490" s="3">
        <f t="shared" si="52"/>
        <v>5443078896.7550478</v>
      </c>
      <c r="G490" s="3">
        <f t="shared" si="49"/>
        <v>5443078896.7550478</v>
      </c>
      <c r="H490" s="3">
        <f t="shared" si="53"/>
        <v>0</v>
      </c>
      <c r="I490" s="3">
        <f t="shared" si="54"/>
        <v>0</v>
      </c>
      <c r="J490" s="5">
        <f t="shared" si="55"/>
        <v>483</v>
      </c>
    </row>
    <row r="491" spans="2:10" x14ac:dyDescent="0.25">
      <c r="B491" s="6">
        <f t="shared" si="50"/>
        <v>0.48399999999999999</v>
      </c>
      <c r="C491" s="3" cm="1">
        <f t="array" ref="C491">INDEX('Modified Iteration Data'!$Q$8:$Q$1007,MATCH($B491,'Modified Iteration Data'!$AF$8:$AF$1007,0),0)</f>
        <v>7081518710.7550793</v>
      </c>
      <c r="D491" s="3" cm="1">
        <f t="array" ref="D491">INDEX('Modified Iteration Data'!$R$8:$R$1007,MATCH($B491,'Modified Iteration Data'!$AG$8:$AG$1007,0),0)</f>
        <v>4162907207.3489838</v>
      </c>
      <c r="E491" s="3">
        <f t="shared" si="51"/>
        <v>8804034767.0507259</v>
      </c>
      <c r="F491" s="3">
        <f t="shared" si="52"/>
        <v>5445737407.1346273</v>
      </c>
      <c r="G491" s="3">
        <f t="shared" si="49"/>
        <v>5445737407.1346273</v>
      </c>
      <c r="H491" s="3">
        <f t="shared" si="53"/>
        <v>0</v>
      </c>
      <c r="I491" s="3">
        <f t="shared" si="54"/>
        <v>0</v>
      </c>
      <c r="J491" s="5">
        <f t="shared" si="55"/>
        <v>484</v>
      </c>
    </row>
    <row r="492" spans="2:10" x14ac:dyDescent="0.25">
      <c r="B492" s="6">
        <f t="shared" si="50"/>
        <v>0.48499999999999999</v>
      </c>
      <c r="C492" s="3" cm="1">
        <f t="array" ref="C492">INDEX('Modified Iteration Data'!$Q$8:$Q$1007,MATCH($B492,'Modified Iteration Data'!$AF$8:$AF$1007,0),0)</f>
        <v>7083861081.1031494</v>
      </c>
      <c r="D492" s="3" cm="1">
        <f t="array" ref="D492">INDEX('Modified Iteration Data'!$R$8:$R$1007,MATCH($B492,'Modified Iteration Data'!$AG$8:$AG$1007,0),0)</f>
        <v>4163907444.3948946</v>
      </c>
      <c r="E492" s="3">
        <f t="shared" si="51"/>
        <v>8806377137.3987961</v>
      </c>
      <c r="F492" s="3">
        <f t="shared" si="52"/>
        <v>5446737644.1805382</v>
      </c>
      <c r="G492" s="3">
        <f t="shared" si="49"/>
        <v>5446737644.1805382</v>
      </c>
      <c r="H492" s="3">
        <f t="shared" si="53"/>
        <v>0</v>
      </c>
      <c r="I492" s="3">
        <f t="shared" si="54"/>
        <v>0</v>
      </c>
      <c r="J492" s="5">
        <f t="shared" si="55"/>
        <v>485</v>
      </c>
    </row>
    <row r="493" spans="2:10" x14ac:dyDescent="0.25">
      <c r="B493" s="6">
        <f t="shared" si="50"/>
        <v>0.48599999999999999</v>
      </c>
      <c r="C493" s="3" cm="1">
        <f t="array" ref="C493">INDEX('Modified Iteration Data'!$Q$8:$Q$1007,MATCH($B493,'Modified Iteration Data'!$AF$8:$AF$1007,0),0)</f>
        <v>7085714198.6878862</v>
      </c>
      <c r="D493" s="3" cm="1">
        <f t="array" ref="D493">INDEX('Modified Iteration Data'!$R$8:$R$1007,MATCH($B493,'Modified Iteration Data'!$AG$8:$AG$1007,0),0)</f>
        <v>4166457144.9747705</v>
      </c>
      <c r="E493" s="3">
        <f t="shared" si="51"/>
        <v>8808230254.983532</v>
      </c>
      <c r="F493" s="3">
        <f t="shared" si="52"/>
        <v>5449287344.7604141</v>
      </c>
      <c r="G493" s="3">
        <f t="shared" si="49"/>
        <v>5449287344.7604141</v>
      </c>
      <c r="H493" s="3">
        <f t="shared" si="53"/>
        <v>0</v>
      </c>
      <c r="I493" s="3">
        <f t="shared" si="54"/>
        <v>0</v>
      </c>
      <c r="J493" s="5">
        <f t="shared" si="55"/>
        <v>486</v>
      </c>
    </row>
    <row r="494" spans="2:10" x14ac:dyDescent="0.25">
      <c r="B494" s="6">
        <f t="shared" si="50"/>
        <v>0.48699999999999999</v>
      </c>
      <c r="C494" s="3" cm="1">
        <f t="array" ref="C494">INDEX('Modified Iteration Data'!$Q$8:$Q$1007,MATCH($B494,'Modified Iteration Data'!$AF$8:$AF$1007,0),0)</f>
        <v>7088961098.8229465</v>
      </c>
      <c r="D494" s="3" cm="1">
        <f t="array" ref="D494">INDEX('Modified Iteration Data'!$R$8:$R$1007,MATCH($B494,'Modified Iteration Data'!$AG$8:$AG$1007,0),0)</f>
        <v>4167764814.167737</v>
      </c>
      <c r="E494" s="3">
        <f t="shared" si="51"/>
        <v>8811477155.1185932</v>
      </c>
      <c r="F494" s="3">
        <f t="shared" si="52"/>
        <v>5450595013.9533806</v>
      </c>
      <c r="G494" s="3">
        <f t="shared" si="49"/>
        <v>5450595013.9533806</v>
      </c>
      <c r="H494" s="3">
        <f t="shared" si="53"/>
        <v>0</v>
      </c>
      <c r="I494" s="3">
        <f t="shared" si="54"/>
        <v>0</v>
      </c>
      <c r="J494" s="5">
        <f t="shared" si="55"/>
        <v>487</v>
      </c>
    </row>
    <row r="495" spans="2:10" x14ac:dyDescent="0.25">
      <c r="B495" s="6">
        <f t="shared" si="50"/>
        <v>0.48799999999999999</v>
      </c>
      <c r="C495" s="3" cm="1">
        <f t="array" ref="C495">INDEX('Modified Iteration Data'!$Q$8:$Q$1007,MATCH($B495,'Modified Iteration Data'!$AF$8:$AF$1007,0),0)</f>
        <v>7099760067.8217545</v>
      </c>
      <c r="D495" s="3" cm="1">
        <f t="array" ref="D495">INDEX('Modified Iteration Data'!$R$8:$R$1007,MATCH($B495,'Modified Iteration Data'!$AG$8:$AG$1007,0),0)</f>
        <v>4168180582.5870123</v>
      </c>
      <c r="E495" s="3">
        <f t="shared" si="51"/>
        <v>8822276124.1174011</v>
      </c>
      <c r="F495" s="3">
        <f t="shared" si="52"/>
        <v>5451010782.3726559</v>
      </c>
      <c r="G495" s="3">
        <f t="shared" si="49"/>
        <v>5451010782.3726559</v>
      </c>
      <c r="H495" s="3">
        <f t="shared" si="53"/>
        <v>0</v>
      </c>
      <c r="I495" s="3">
        <f t="shared" si="54"/>
        <v>0</v>
      </c>
      <c r="J495" s="5">
        <f t="shared" si="55"/>
        <v>488</v>
      </c>
    </row>
    <row r="496" spans="2:10" x14ac:dyDescent="0.25">
      <c r="B496" s="6">
        <f t="shared" si="50"/>
        <v>0.48899999999999999</v>
      </c>
      <c r="C496" s="3" cm="1">
        <f t="array" ref="C496">INDEX('Modified Iteration Data'!$Q$8:$Q$1007,MATCH($B496,'Modified Iteration Data'!$AF$8:$AF$1007,0),0)</f>
        <v>7100320819.4465332</v>
      </c>
      <c r="D496" s="3" cm="1">
        <f t="array" ref="D496">INDEX('Modified Iteration Data'!$R$8:$R$1007,MATCH($B496,'Modified Iteration Data'!$AG$8:$AG$1007,0),0)</f>
        <v>4168709345.3594866</v>
      </c>
      <c r="E496" s="3">
        <f t="shared" si="51"/>
        <v>8822836875.7421799</v>
      </c>
      <c r="F496" s="3">
        <f t="shared" si="52"/>
        <v>5451539545.1451302</v>
      </c>
      <c r="G496" s="3">
        <f t="shared" si="49"/>
        <v>5451539545.1451302</v>
      </c>
      <c r="H496" s="3">
        <f t="shared" si="53"/>
        <v>0</v>
      </c>
      <c r="I496" s="3">
        <f t="shared" si="54"/>
        <v>0</v>
      </c>
      <c r="J496" s="5">
        <f t="shared" si="55"/>
        <v>489</v>
      </c>
    </row>
    <row r="497" spans="2:10" x14ac:dyDescent="0.25">
      <c r="B497" s="6">
        <f t="shared" si="50"/>
        <v>0.49</v>
      </c>
      <c r="C497" s="3" cm="1">
        <f t="array" ref="C497">INDEX('Modified Iteration Data'!$Q$8:$Q$1007,MATCH($B497,'Modified Iteration Data'!$AF$8:$AF$1007,0),0)</f>
        <v>7101072786.7308464</v>
      </c>
      <c r="D497" s="3" cm="1">
        <f t="array" ref="D497">INDEX('Modified Iteration Data'!$R$8:$R$1007,MATCH($B497,'Modified Iteration Data'!$AG$8:$AG$1007,0),0)</f>
        <v>4169749315.5381451</v>
      </c>
      <c r="E497" s="3">
        <f t="shared" si="51"/>
        <v>8823588843.0264931</v>
      </c>
      <c r="F497" s="3">
        <f t="shared" si="52"/>
        <v>5452579515.3237886</v>
      </c>
      <c r="G497" s="3">
        <f t="shared" si="49"/>
        <v>5452579515.3237886</v>
      </c>
      <c r="H497" s="3">
        <f t="shared" si="53"/>
        <v>0</v>
      </c>
      <c r="I497" s="3">
        <f t="shared" si="54"/>
        <v>0</v>
      </c>
      <c r="J497" s="5">
        <f t="shared" si="55"/>
        <v>490</v>
      </c>
    </row>
    <row r="498" spans="2:10" x14ac:dyDescent="0.25">
      <c r="B498" s="6">
        <f t="shared" si="50"/>
        <v>0.49099999999999999</v>
      </c>
      <c r="C498" s="3" cm="1">
        <f t="array" ref="C498">INDEX('Modified Iteration Data'!$Q$8:$Q$1007,MATCH($B498,'Modified Iteration Data'!$AF$8:$AF$1007,0),0)</f>
        <v>7109374881.2841225</v>
      </c>
      <c r="D498" s="3" cm="1">
        <f t="array" ref="D498">INDEX('Modified Iteration Data'!$R$8:$R$1007,MATCH($B498,'Modified Iteration Data'!$AG$8:$AG$1007,0),0)</f>
        <v>4171433193.5320854</v>
      </c>
      <c r="E498" s="3">
        <f t="shared" si="51"/>
        <v>8831890937.5797691</v>
      </c>
      <c r="F498" s="3">
        <f t="shared" si="52"/>
        <v>5454263393.317729</v>
      </c>
      <c r="G498" s="3">
        <f t="shared" si="49"/>
        <v>5454263393.317729</v>
      </c>
      <c r="H498" s="3">
        <f t="shared" si="53"/>
        <v>0</v>
      </c>
      <c r="I498" s="3">
        <f t="shared" si="54"/>
        <v>0</v>
      </c>
      <c r="J498" s="5">
        <f t="shared" si="55"/>
        <v>491</v>
      </c>
    </row>
    <row r="499" spans="2:10" x14ac:dyDescent="0.25">
      <c r="B499" s="6">
        <f t="shared" si="50"/>
        <v>0.49199999999999999</v>
      </c>
      <c r="C499" s="3" cm="1">
        <f t="array" ref="C499">INDEX('Modified Iteration Data'!$Q$8:$Q$1007,MATCH($B499,'Modified Iteration Data'!$AF$8:$AF$1007,0),0)</f>
        <v>7109734429.1159058</v>
      </c>
      <c r="D499" s="3" cm="1">
        <f t="array" ref="D499">INDEX('Modified Iteration Data'!$R$8:$R$1007,MATCH($B499,'Modified Iteration Data'!$AG$8:$AG$1007,0),0)</f>
        <v>4171785555.5316362</v>
      </c>
      <c r="E499" s="3">
        <f t="shared" si="51"/>
        <v>8832250485.4115524</v>
      </c>
      <c r="F499" s="3">
        <f t="shared" si="52"/>
        <v>5454615755.3172798</v>
      </c>
      <c r="G499" s="3">
        <f t="shared" si="49"/>
        <v>5454615755.3172798</v>
      </c>
      <c r="H499" s="3">
        <f t="shared" si="53"/>
        <v>0</v>
      </c>
      <c r="I499" s="3">
        <f t="shared" si="54"/>
        <v>0</v>
      </c>
      <c r="J499" s="5">
        <f t="shared" si="55"/>
        <v>492</v>
      </c>
    </row>
    <row r="500" spans="2:10" x14ac:dyDescent="0.25">
      <c r="B500" s="6">
        <f t="shared" si="50"/>
        <v>0.49299999999999999</v>
      </c>
      <c r="C500" s="3" cm="1">
        <f t="array" ref="C500">INDEX('Modified Iteration Data'!$Q$8:$Q$1007,MATCH($B500,'Modified Iteration Data'!$AF$8:$AF$1007,0),0)</f>
        <v>7116298004.0078268</v>
      </c>
      <c r="D500" s="3" cm="1">
        <f t="array" ref="D500">INDEX('Modified Iteration Data'!$R$8:$R$1007,MATCH($B500,'Modified Iteration Data'!$AG$8:$AG$1007,0),0)</f>
        <v>4172930801.0521917</v>
      </c>
      <c r="E500" s="3">
        <f t="shared" si="51"/>
        <v>8838814060.3034725</v>
      </c>
      <c r="F500" s="3">
        <f t="shared" si="52"/>
        <v>5455761000.8378353</v>
      </c>
      <c r="G500" s="3">
        <f t="shared" si="49"/>
        <v>5455761000.8378353</v>
      </c>
      <c r="H500" s="3">
        <f t="shared" si="53"/>
        <v>0</v>
      </c>
      <c r="I500" s="3">
        <f t="shared" si="54"/>
        <v>0</v>
      </c>
      <c r="J500" s="5">
        <f t="shared" si="55"/>
        <v>493</v>
      </c>
    </row>
    <row r="501" spans="2:10" x14ac:dyDescent="0.25">
      <c r="B501" s="6">
        <f t="shared" si="50"/>
        <v>0.49399999999999999</v>
      </c>
      <c r="C501" s="3" cm="1">
        <f t="array" ref="C501">INDEX('Modified Iteration Data'!$Q$8:$Q$1007,MATCH($B501,'Modified Iteration Data'!$AF$8:$AF$1007,0),0)</f>
        <v>7116940247.3765297</v>
      </c>
      <c r="D501" s="3" cm="1">
        <f t="array" ref="D501">INDEX('Modified Iteration Data'!$R$8:$R$1007,MATCH($B501,'Modified Iteration Data'!$AG$8:$AG$1007,0),0)</f>
        <v>4177807626.1010714</v>
      </c>
      <c r="E501" s="3">
        <f t="shared" si="51"/>
        <v>8839456303.6721764</v>
      </c>
      <c r="F501" s="3">
        <f t="shared" si="52"/>
        <v>5460637825.8867149</v>
      </c>
      <c r="G501" s="3">
        <f t="shared" si="49"/>
        <v>5460637825.8867149</v>
      </c>
      <c r="H501" s="3">
        <f t="shared" si="53"/>
        <v>0</v>
      </c>
      <c r="I501" s="3">
        <f t="shared" si="54"/>
        <v>0</v>
      </c>
      <c r="J501" s="5">
        <f t="shared" si="55"/>
        <v>494</v>
      </c>
    </row>
    <row r="502" spans="2:10" x14ac:dyDescent="0.25">
      <c r="B502" s="6">
        <f t="shared" si="50"/>
        <v>0.495</v>
      </c>
      <c r="C502" s="3" cm="1">
        <f t="array" ref="C502">INDEX('Modified Iteration Data'!$Q$8:$Q$1007,MATCH($B502,'Modified Iteration Data'!$AF$8:$AF$1007,0),0)</f>
        <v>7120132292.2865658</v>
      </c>
      <c r="D502" s="3" cm="1">
        <f t="array" ref="D502">INDEX('Modified Iteration Data'!$R$8:$R$1007,MATCH($B502,'Modified Iteration Data'!$AG$8:$AG$1007,0),0)</f>
        <v>4178825792.5714674</v>
      </c>
      <c r="E502" s="3">
        <f t="shared" si="51"/>
        <v>8842648348.5822124</v>
      </c>
      <c r="F502" s="3">
        <f t="shared" si="52"/>
        <v>5461655992.357111</v>
      </c>
      <c r="G502" s="3">
        <f t="shared" si="49"/>
        <v>5461655992.357111</v>
      </c>
      <c r="H502" s="3">
        <f t="shared" si="53"/>
        <v>0</v>
      </c>
      <c r="I502" s="3">
        <f t="shared" si="54"/>
        <v>0</v>
      </c>
      <c r="J502" s="5">
        <f t="shared" si="55"/>
        <v>495</v>
      </c>
    </row>
    <row r="503" spans="2:10" x14ac:dyDescent="0.25">
      <c r="B503" s="6">
        <f t="shared" si="50"/>
        <v>0.496</v>
      </c>
      <c r="C503" s="3" cm="1">
        <f t="array" ref="C503">INDEX('Modified Iteration Data'!$Q$8:$Q$1007,MATCH($B503,'Modified Iteration Data'!$AF$8:$AF$1007,0),0)</f>
        <v>7123616075.6601057</v>
      </c>
      <c r="D503" s="3" cm="1">
        <f t="array" ref="D503">INDEX('Modified Iteration Data'!$R$8:$R$1007,MATCH($B503,'Modified Iteration Data'!$AG$8:$AG$1007,0),0)</f>
        <v>4179526263.855792</v>
      </c>
      <c r="E503" s="3">
        <f t="shared" si="51"/>
        <v>8846132131.9557514</v>
      </c>
      <c r="F503" s="3">
        <f t="shared" si="52"/>
        <v>5462356463.6414356</v>
      </c>
      <c r="G503" s="3">
        <f t="shared" si="49"/>
        <v>5462356463.6414356</v>
      </c>
      <c r="H503" s="3">
        <f t="shared" si="53"/>
        <v>0</v>
      </c>
      <c r="I503" s="3">
        <f t="shared" si="54"/>
        <v>0</v>
      </c>
      <c r="J503" s="5">
        <f t="shared" si="55"/>
        <v>496</v>
      </c>
    </row>
    <row r="504" spans="2:10" x14ac:dyDescent="0.25">
      <c r="B504" s="6">
        <f t="shared" si="50"/>
        <v>0.497</v>
      </c>
      <c r="C504" s="3" cm="1">
        <f t="array" ref="C504">INDEX('Modified Iteration Data'!$Q$8:$Q$1007,MATCH($B504,'Modified Iteration Data'!$AF$8:$AF$1007,0),0)</f>
        <v>7126095678.5144606</v>
      </c>
      <c r="D504" s="3" cm="1">
        <f t="array" ref="D504">INDEX('Modified Iteration Data'!$R$8:$R$1007,MATCH($B504,'Modified Iteration Data'!$AG$8:$AG$1007,0),0)</f>
        <v>4182800660.8976412</v>
      </c>
      <c r="E504" s="3">
        <f t="shared" si="51"/>
        <v>8848611734.8101063</v>
      </c>
      <c r="F504" s="3">
        <f t="shared" si="52"/>
        <v>5465630860.6832848</v>
      </c>
      <c r="G504" s="3">
        <f t="shared" si="49"/>
        <v>5465630860.6832848</v>
      </c>
      <c r="H504" s="3">
        <f t="shared" si="53"/>
        <v>0</v>
      </c>
      <c r="I504" s="3">
        <f t="shared" si="54"/>
        <v>0</v>
      </c>
      <c r="J504" s="5">
        <f t="shared" si="55"/>
        <v>497</v>
      </c>
    </row>
    <row r="505" spans="2:10" x14ac:dyDescent="0.25">
      <c r="B505" s="6">
        <f t="shared" si="50"/>
        <v>0.498</v>
      </c>
      <c r="C505" s="3" cm="1">
        <f t="array" ref="C505">INDEX('Modified Iteration Data'!$Q$8:$Q$1007,MATCH($B505,'Modified Iteration Data'!$AF$8:$AF$1007,0),0)</f>
        <v>7126709728.5681992</v>
      </c>
      <c r="D505" s="3" cm="1">
        <f t="array" ref="D505">INDEX('Modified Iteration Data'!$R$8:$R$1007,MATCH($B505,'Modified Iteration Data'!$AG$8:$AG$1007,0),0)</f>
        <v>4183656396.3626232</v>
      </c>
      <c r="E505" s="3">
        <f t="shared" si="51"/>
        <v>8849225784.8638458</v>
      </c>
      <c r="F505" s="3">
        <f t="shared" si="52"/>
        <v>5466486596.1482668</v>
      </c>
      <c r="G505" s="3">
        <f t="shared" si="49"/>
        <v>5466486596.1482668</v>
      </c>
      <c r="H505" s="3">
        <f t="shared" si="53"/>
        <v>0</v>
      </c>
      <c r="I505" s="3">
        <f t="shared" si="54"/>
        <v>0</v>
      </c>
      <c r="J505" s="5">
        <f t="shared" si="55"/>
        <v>498</v>
      </c>
    </row>
    <row r="506" spans="2:10" x14ac:dyDescent="0.25">
      <c r="B506" s="6">
        <f t="shared" si="50"/>
        <v>0.499</v>
      </c>
      <c r="C506" s="3" cm="1">
        <f t="array" ref="C506">INDEX('Modified Iteration Data'!$Q$8:$Q$1007,MATCH($B506,'Modified Iteration Data'!$AF$8:$AF$1007,0),0)</f>
        <v>7132743027.2029247</v>
      </c>
      <c r="D506" s="3" cm="1">
        <f t="array" ref="D506">INDEX('Modified Iteration Data'!$R$8:$R$1007,MATCH($B506,'Modified Iteration Data'!$AG$8:$AG$1007,0),0)</f>
        <v>4184498210.5252132</v>
      </c>
      <c r="E506" s="3">
        <f t="shared" si="51"/>
        <v>8855259083.4985714</v>
      </c>
      <c r="F506" s="3">
        <f t="shared" si="52"/>
        <v>5467328410.3108568</v>
      </c>
      <c r="G506" s="3">
        <f t="shared" si="49"/>
        <v>5467328410.3108568</v>
      </c>
      <c r="H506" s="3">
        <f t="shared" si="53"/>
        <v>0</v>
      </c>
      <c r="I506" s="3">
        <f t="shared" si="54"/>
        <v>0</v>
      </c>
      <c r="J506" s="5">
        <f t="shared" si="55"/>
        <v>499</v>
      </c>
    </row>
    <row r="507" spans="2:10" x14ac:dyDescent="0.25">
      <c r="B507" s="6">
        <f t="shared" si="50"/>
        <v>0.5</v>
      </c>
      <c r="C507" s="3" cm="1">
        <f t="array" ref="C507">INDEX('Modified Iteration Data'!$Q$8:$Q$1007,MATCH($B507,'Modified Iteration Data'!$AF$8:$AF$1007,0),0)</f>
        <v>7133395135.6110935</v>
      </c>
      <c r="D507" s="3" cm="1">
        <f t="array" ref="D507">INDEX('Modified Iteration Data'!$R$8:$R$1007,MATCH($B507,'Modified Iteration Data'!$AG$8:$AG$1007,0),0)</f>
        <v>4184841274.7365999</v>
      </c>
      <c r="E507" s="3">
        <f t="shared" si="51"/>
        <v>8855911191.9067402</v>
      </c>
      <c r="F507" s="3">
        <f t="shared" si="52"/>
        <v>5467671474.5222435</v>
      </c>
      <c r="G507" s="3">
        <f t="shared" si="49"/>
        <v>5467671474.5222435</v>
      </c>
      <c r="H507" s="3">
        <f>E507-F507</f>
        <v>3388239717.3844967</v>
      </c>
      <c r="I507" s="3">
        <f t="shared" si="54"/>
        <v>0</v>
      </c>
      <c r="J507" s="5">
        <f t="shared" si="55"/>
        <v>500</v>
      </c>
    </row>
    <row r="508" spans="2:10" x14ac:dyDescent="0.25">
      <c r="B508" s="6">
        <f t="shared" si="50"/>
        <v>0.501</v>
      </c>
      <c r="C508" s="3" cm="1">
        <f t="array" ref="C508">INDEX('Modified Iteration Data'!$Q$8:$Q$1007,MATCH($B508,'Modified Iteration Data'!$AF$8:$AF$1007,0),0)</f>
        <v>7134741509.5546608</v>
      </c>
      <c r="D508" s="3" cm="1">
        <f t="array" ref="D508">INDEX('Modified Iteration Data'!$R$8:$R$1007,MATCH($B508,'Modified Iteration Data'!$AG$8:$AG$1007,0),0)</f>
        <v>4186452572.4463177</v>
      </c>
      <c r="E508" s="3">
        <f t="shared" si="51"/>
        <v>8857257565.8503075</v>
      </c>
      <c r="F508" s="3">
        <f t="shared" si="52"/>
        <v>5469282772.2319613</v>
      </c>
      <c r="G508" s="3">
        <f t="shared" si="49"/>
        <v>5469282772.2319613</v>
      </c>
      <c r="H508" s="3">
        <f t="shared" si="53"/>
        <v>0</v>
      </c>
      <c r="I508" s="3">
        <f t="shared" si="54"/>
        <v>0</v>
      </c>
      <c r="J508" s="5">
        <f t="shared" si="55"/>
        <v>501</v>
      </c>
    </row>
    <row r="509" spans="2:10" x14ac:dyDescent="0.25">
      <c r="B509" s="6">
        <f t="shared" si="50"/>
        <v>0.502</v>
      </c>
      <c r="C509" s="3" cm="1">
        <f t="array" ref="C509">INDEX('Modified Iteration Data'!$Q$8:$Q$1007,MATCH($B509,'Modified Iteration Data'!$AF$8:$AF$1007,0),0)</f>
        <v>7136475610.6913338</v>
      </c>
      <c r="D509" s="3" cm="1">
        <f t="array" ref="D509">INDEX('Modified Iteration Data'!$R$8:$R$1007,MATCH($B509,'Modified Iteration Data'!$AG$8:$AG$1007,0),0)</f>
        <v>4186866279.3038244</v>
      </c>
      <c r="E509" s="3">
        <f t="shared" si="51"/>
        <v>8858991666.9869804</v>
      </c>
      <c r="F509" s="3">
        <f t="shared" si="52"/>
        <v>5469696479.089468</v>
      </c>
      <c r="G509" s="3">
        <f t="shared" si="49"/>
        <v>5469696479.089468</v>
      </c>
      <c r="H509" s="3">
        <f t="shared" si="53"/>
        <v>0</v>
      </c>
      <c r="I509" s="3">
        <f t="shared" si="54"/>
        <v>0</v>
      </c>
      <c r="J509" s="5">
        <f t="shared" si="55"/>
        <v>502</v>
      </c>
    </row>
    <row r="510" spans="2:10" x14ac:dyDescent="0.25">
      <c r="B510" s="6">
        <f t="shared" si="50"/>
        <v>0.503</v>
      </c>
      <c r="C510" s="3" cm="1">
        <f t="array" ref="C510">INDEX('Modified Iteration Data'!$Q$8:$Q$1007,MATCH($B510,'Modified Iteration Data'!$AF$8:$AF$1007,0),0)</f>
        <v>7137612065.4889498</v>
      </c>
      <c r="D510" s="3" cm="1">
        <f t="array" ref="D510">INDEX('Modified Iteration Data'!$R$8:$R$1007,MATCH($B510,'Modified Iteration Data'!$AG$8:$AG$1007,0),0)</f>
        <v>4187033700.7700949</v>
      </c>
      <c r="E510" s="3">
        <f t="shared" si="51"/>
        <v>8860128121.7845955</v>
      </c>
      <c r="F510" s="3">
        <f t="shared" si="52"/>
        <v>5469863900.5557384</v>
      </c>
      <c r="G510" s="3">
        <f t="shared" si="49"/>
        <v>5469863900.5557384</v>
      </c>
      <c r="H510" s="3">
        <f t="shared" si="53"/>
        <v>0</v>
      </c>
      <c r="I510" s="3">
        <f t="shared" si="54"/>
        <v>0</v>
      </c>
      <c r="J510" s="5">
        <f t="shared" si="55"/>
        <v>503</v>
      </c>
    </row>
    <row r="511" spans="2:10" x14ac:dyDescent="0.25">
      <c r="B511" s="6">
        <f t="shared" si="50"/>
        <v>0.504</v>
      </c>
      <c r="C511" s="3" cm="1">
        <f t="array" ref="C511">INDEX('Modified Iteration Data'!$Q$8:$Q$1007,MATCH($B511,'Modified Iteration Data'!$AF$8:$AF$1007,0),0)</f>
        <v>7138560079.7437038</v>
      </c>
      <c r="D511" s="3" cm="1">
        <f t="array" ref="D511">INDEX('Modified Iteration Data'!$R$8:$R$1007,MATCH($B511,'Modified Iteration Data'!$AG$8:$AG$1007,0),0)</f>
        <v>4188035873.806365</v>
      </c>
      <c r="E511" s="3">
        <f t="shared" si="51"/>
        <v>8861076136.0393505</v>
      </c>
      <c r="F511" s="3">
        <f t="shared" si="52"/>
        <v>5470866073.5920086</v>
      </c>
      <c r="G511" s="3">
        <f t="shared" si="49"/>
        <v>5470866073.5920086</v>
      </c>
      <c r="H511" s="3">
        <f t="shared" si="53"/>
        <v>0</v>
      </c>
      <c r="I511" s="3">
        <f t="shared" si="54"/>
        <v>0</v>
      </c>
      <c r="J511" s="5">
        <f t="shared" si="55"/>
        <v>504</v>
      </c>
    </row>
    <row r="512" spans="2:10" x14ac:dyDescent="0.25">
      <c r="B512" s="6">
        <f t="shared" si="50"/>
        <v>0.505</v>
      </c>
      <c r="C512" s="3" cm="1">
        <f t="array" ref="C512">INDEX('Modified Iteration Data'!$Q$8:$Q$1007,MATCH($B512,'Modified Iteration Data'!$AF$8:$AF$1007,0),0)</f>
        <v>7138855325.7444363</v>
      </c>
      <c r="D512" s="3" cm="1">
        <f t="array" ref="D512">INDEX('Modified Iteration Data'!$R$8:$R$1007,MATCH($B512,'Modified Iteration Data'!$AG$8:$AG$1007,0),0)</f>
        <v>4188216199.7553396</v>
      </c>
      <c r="E512" s="3">
        <f t="shared" si="51"/>
        <v>8861371382.0400829</v>
      </c>
      <c r="F512" s="3">
        <f t="shared" si="52"/>
        <v>5471046399.5409832</v>
      </c>
      <c r="G512" s="3">
        <f t="shared" si="49"/>
        <v>5471046399.5409832</v>
      </c>
      <c r="H512" s="3">
        <f t="shared" si="53"/>
        <v>0</v>
      </c>
      <c r="I512" s="3">
        <f t="shared" si="54"/>
        <v>0</v>
      </c>
      <c r="J512" s="5">
        <f t="shared" si="55"/>
        <v>505</v>
      </c>
    </row>
    <row r="513" spans="2:10" x14ac:dyDescent="0.25">
      <c r="B513" s="6">
        <f t="shared" si="50"/>
        <v>0.50600000000000001</v>
      </c>
      <c r="C513" s="3" cm="1">
        <f t="array" ref="C513">INDEX('Modified Iteration Data'!$Q$8:$Q$1007,MATCH($B513,'Modified Iteration Data'!$AF$8:$AF$1007,0),0)</f>
        <v>7141880136.5112085</v>
      </c>
      <c r="D513" s="3" cm="1">
        <f t="array" ref="D513">INDEX('Modified Iteration Data'!$R$8:$R$1007,MATCH($B513,'Modified Iteration Data'!$AG$8:$AG$1007,0),0)</f>
        <v>4189013708.6778145</v>
      </c>
      <c r="E513" s="3">
        <f t="shared" si="51"/>
        <v>8864396192.8068542</v>
      </c>
      <c r="F513" s="3">
        <f t="shared" si="52"/>
        <v>5471843908.4634581</v>
      </c>
      <c r="G513" s="3">
        <f t="shared" si="49"/>
        <v>5471843908.4634581</v>
      </c>
      <c r="H513" s="3">
        <f t="shared" si="53"/>
        <v>0</v>
      </c>
      <c r="I513" s="3">
        <f t="shared" si="54"/>
        <v>0</v>
      </c>
      <c r="J513" s="5">
        <f t="shared" si="55"/>
        <v>506</v>
      </c>
    </row>
    <row r="514" spans="2:10" x14ac:dyDescent="0.25">
      <c r="B514" s="6">
        <f t="shared" si="50"/>
        <v>0.50700000000000001</v>
      </c>
      <c r="C514" s="3" cm="1">
        <f t="array" ref="C514">INDEX('Modified Iteration Data'!$Q$8:$Q$1007,MATCH($B514,'Modified Iteration Data'!$AF$8:$AF$1007,0),0)</f>
        <v>7145346751.4851704</v>
      </c>
      <c r="D514" s="3" cm="1">
        <f t="array" ref="D514">INDEX('Modified Iteration Data'!$R$8:$R$1007,MATCH($B514,'Modified Iteration Data'!$AG$8:$AG$1007,0),0)</f>
        <v>4189227564.4258537</v>
      </c>
      <c r="E514" s="3">
        <f t="shared" si="51"/>
        <v>8867862807.780817</v>
      </c>
      <c r="F514" s="3">
        <f t="shared" si="52"/>
        <v>5472057764.2114973</v>
      </c>
      <c r="G514" s="3">
        <f t="shared" si="49"/>
        <v>5472057764.2114973</v>
      </c>
      <c r="H514" s="3">
        <f t="shared" si="53"/>
        <v>0</v>
      </c>
      <c r="I514" s="3">
        <f t="shared" si="54"/>
        <v>0</v>
      </c>
      <c r="J514" s="5">
        <f t="shared" si="55"/>
        <v>507</v>
      </c>
    </row>
    <row r="515" spans="2:10" x14ac:dyDescent="0.25">
      <c r="B515" s="6">
        <f t="shared" si="50"/>
        <v>0.50800000000000001</v>
      </c>
      <c r="C515" s="3" cm="1">
        <f t="array" ref="C515">INDEX('Modified Iteration Data'!$Q$8:$Q$1007,MATCH($B515,'Modified Iteration Data'!$AF$8:$AF$1007,0),0)</f>
        <v>7147400824.5598183</v>
      </c>
      <c r="D515" s="3" cm="1">
        <f t="array" ref="D515">INDEX('Modified Iteration Data'!$R$8:$R$1007,MATCH($B515,'Modified Iteration Data'!$AG$8:$AG$1007,0),0)</f>
        <v>4189577805.784503</v>
      </c>
      <c r="E515" s="3">
        <f t="shared" si="51"/>
        <v>8869916880.8554649</v>
      </c>
      <c r="F515" s="3">
        <f t="shared" si="52"/>
        <v>5472408005.5701466</v>
      </c>
      <c r="G515" s="3">
        <f t="shared" si="49"/>
        <v>5472408005.5701466</v>
      </c>
      <c r="H515" s="3">
        <f t="shared" si="53"/>
        <v>0</v>
      </c>
      <c r="I515" s="3">
        <f t="shared" si="54"/>
        <v>0</v>
      </c>
      <c r="J515" s="5">
        <f t="shared" si="55"/>
        <v>508</v>
      </c>
    </row>
    <row r="516" spans="2:10" x14ac:dyDescent="0.25">
      <c r="B516" s="6">
        <f t="shared" si="50"/>
        <v>0.50900000000000001</v>
      </c>
      <c r="C516" s="3" cm="1">
        <f t="array" ref="C516">INDEX('Modified Iteration Data'!$Q$8:$Q$1007,MATCH($B516,'Modified Iteration Data'!$AF$8:$AF$1007,0),0)</f>
        <v>7152225610.0155115</v>
      </c>
      <c r="D516" s="3" cm="1">
        <f t="array" ref="D516">INDEX('Modified Iteration Data'!$R$8:$R$1007,MATCH($B516,'Modified Iteration Data'!$AG$8:$AG$1007,0),0)</f>
        <v>4190018740.4877863</v>
      </c>
      <c r="E516" s="3">
        <f t="shared" si="51"/>
        <v>8874741666.3111572</v>
      </c>
      <c r="F516" s="3">
        <f t="shared" si="52"/>
        <v>5472848940.2734299</v>
      </c>
      <c r="G516" s="3">
        <f t="shared" si="49"/>
        <v>5472848940.2734299</v>
      </c>
      <c r="H516" s="3">
        <f t="shared" si="53"/>
        <v>0</v>
      </c>
      <c r="I516" s="3">
        <f t="shared" si="54"/>
        <v>0</v>
      </c>
      <c r="J516" s="5">
        <f t="shared" si="55"/>
        <v>509</v>
      </c>
    </row>
    <row r="517" spans="2:10" x14ac:dyDescent="0.25">
      <c r="B517" s="6">
        <f t="shared" si="50"/>
        <v>0.51</v>
      </c>
      <c r="C517" s="3" cm="1">
        <f t="array" ref="C517">INDEX('Modified Iteration Data'!$Q$8:$Q$1007,MATCH($B517,'Modified Iteration Data'!$AF$8:$AF$1007,0),0)</f>
        <v>7158062871.0038614</v>
      </c>
      <c r="D517" s="3" cm="1">
        <f t="array" ref="D517">INDEX('Modified Iteration Data'!$R$8:$R$1007,MATCH($B517,'Modified Iteration Data'!$AG$8:$AG$1007,0),0)</f>
        <v>4190954919.4496307</v>
      </c>
      <c r="E517" s="3">
        <f t="shared" si="51"/>
        <v>8880578927.2995071</v>
      </c>
      <c r="F517" s="3">
        <f t="shared" si="52"/>
        <v>5473785119.2352743</v>
      </c>
      <c r="G517" s="3">
        <f t="shared" si="49"/>
        <v>5473785119.2352743</v>
      </c>
      <c r="H517" s="3">
        <f t="shared" si="53"/>
        <v>0</v>
      </c>
      <c r="I517" s="3">
        <f t="shared" si="54"/>
        <v>0</v>
      </c>
      <c r="J517" s="5">
        <f t="shared" si="55"/>
        <v>510</v>
      </c>
    </row>
    <row r="518" spans="2:10" x14ac:dyDescent="0.25">
      <c r="B518" s="6">
        <f t="shared" si="50"/>
        <v>0.51100000000000001</v>
      </c>
      <c r="C518" s="3" cm="1">
        <f t="array" ref="C518">INDEX('Modified Iteration Data'!$Q$8:$Q$1007,MATCH($B518,'Modified Iteration Data'!$AF$8:$AF$1007,0),0)</f>
        <v>7163455372.6513205</v>
      </c>
      <c r="D518" s="3" cm="1">
        <f t="array" ref="D518">INDEX('Modified Iteration Data'!$R$8:$R$1007,MATCH($B518,'Modified Iteration Data'!$AG$8:$AG$1007,0),0)</f>
        <v>4191035288.2904291</v>
      </c>
      <c r="E518" s="3">
        <f t="shared" si="51"/>
        <v>8885971428.9469662</v>
      </c>
      <c r="F518" s="3">
        <f t="shared" si="52"/>
        <v>5473865488.0760727</v>
      </c>
      <c r="G518" s="3">
        <f t="shared" si="49"/>
        <v>5473865488.0760727</v>
      </c>
      <c r="H518" s="3">
        <f t="shared" si="53"/>
        <v>0</v>
      </c>
      <c r="I518" s="3">
        <f t="shared" si="54"/>
        <v>0</v>
      </c>
      <c r="J518" s="5">
        <f t="shared" si="55"/>
        <v>511</v>
      </c>
    </row>
    <row r="519" spans="2:10" x14ac:dyDescent="0.25">
      <c r="B519" s="6">
        <f t="shared" si="50"/>
        <v>0.51200000000000001</v>
      </c>
      <c r="C519" s="3" cm="1">
        <f t="array" ref="C519">INDEX('Modified Iteration Data'!$Q$8:$Q$1007,MATCH($B519,'Modified Iteration Data'!$AF$8:$AF$1007,0),0)</f>
        <v>7171846658.7203798</v>
      </c>
      <c r="D519" s="3" cm="1">
        <f t="array" ref="D519">INDEX('Modified Iteration Data'!$R$8:$R$1007,MATCH($B519,'Modified Iteration Data'!$AG$8:$AG$1007,0),0)</f>
        <v>4191141991.5619488</v>
      </c>
      <c r="E519" s="3">
        <f t="shared" si="51"/>
        <v>8894362715.0160255</v>
      </c>
      <c r="F519" s="3">
        <f t="shared" si="52"/>
        <v>5473972191.3475924</v>
      </c>
      <c r="G519" s="3">
        <f t="shared" si="49"/>
        <v>5473972191.3475924</v>
      </c>
      <c r="H519" s="3">
        <f t="shared" si="53"/>
        <v>0</v>
      </c>
      <c r="I519" s="3">
        <f t="shared" si="54"/>
        <v>0</v>
      </c>
      <c r="J519" s="5">
        <f t="shared" si="55"/>
        <v>512</v>
      </c>
    </row>
    <row r="520" spans="2:10" x14ac:dyDescent="0.25">
      <c r="B520" s="6">
        <f t="shared" si="50"/>
        <v>0.51300000000000001</v>
      </c>
      <c r="C520" s="3" cm="1">
        <f t="array" ref="C520">INDEX('Modified Iteration Data'!$Q$8:$Q$1007,MATCH($B520,'Modified Iteration Data'!$AF$8:$AF$1007,0),0)</f>
        <v>7173503907.0576315</v>
      </c>
      <c r="D520" s="3" cm="1">
        <f t="array" ref="D520">INDEX('Modified Iteration Data'!$R$8:$R$1007,MATCH($B520,'Modified Iteration Data'!$AG$8:$AG$1007,0),0)</f>
        <v>4191486390.9070997</v>
      </c>
      <c r="E520" s="3">
        <f t="shared" si="51"/>
        <v>8896019963.3532772</v>
      </c>
      <c r="F520" s="3">
        <f t="shared" si="52"/>
        <v>5474316590.6927433</v>
      </c>
      <c r="G520" s="3">
        <f t="shared" ref="G520:G583" si="56">MIN(E520:F520)</f>
        <v>5474316590.6927433</v>
      </c>
      <c r="H520" s="3">
        <f t="shared" si="53"/>
        <v>0</v>
      </c>
      <c r="I520" s="3">
        <f t="shared" si="54"/>
        <v>0</v>
      </c>
      <c r="J520" s="5">
        <f t="shared" si="55"/>
        <v>513</v>
      </c>
    </row>
    <row r="521" spans="2:10" x14ac:dyDescent="0.25">
      <c r="B521" s="6">
        <f t="shared" ref="B521:B584" si="57">J521/1000</f>
        <v>0.51400000000000001</v>
      </c>
      <c r="C521" s="3" cm="1">
        <f t="array" ref="C521">INDEX('Modified Iteration Data'!$Q$8:$Q$1007,MATCH($B521,'Modified Iteration Data'!$AF$8:$AF$1007,0),0)</f>
        <v>7175249654.1668701</v>
      </c>
      <c r="D521" s="3" cm="1">
        <f t="array" ref="D521">INDEX('Modified Iteration Data'!$R$8:$R$1007,MATCH($B521,'Modified Iteration Data'!$AG$8:$AG$1007,0),0)</f>
        <v>4192827769.2031069</v>
      </c>
      <c r="E521" s="3">
        <f t="shared" ref="E521:E584" si="58">C521+$E$5</f>
        <v>8897765710.4625168</v>
      </c>
      <c r="F521" s="3">
        <f t="shared" ref="F521:F584" si="59">D521+$F$5</f>
        <v>5475657968.9887505</v>
      </c>
      <c r="G521" s="3">
        <f t="shared" si="56"/>
        <v>5475657968.9887505</v>
      </c>
      <c r="H521" s="3">
        <f t="shared" ref="H521:H584" si="60">IF(B521&gt;=$I$2,ABS(F521-E521),0)</f>
        <v>0</v>
      </c>
      <c r="I521" s="3">
        <f t="shared" ref="I521:I584" si="61">IF(B521&gt;=$I$2,(E521-F521),0)</f>
        <v>0</v>
      </c>
      <c r="J521" s="5">
        <f t="shared" si="55"/>
        <v>514</v>
      </c>
    </row>
    <row r="522" spans="2:10" x14ac:dyDescent="0.25">
      <c r="B522" s="6">
        <f t="shared" si="57"/>
        <v>0.51500000000000001</v>
      </c>
      <c r="C522" s="3" cm="1">
        <f t="array" ref="C522">INDEX('Modified Iteration Data'!$Q$8:$Q$1007,MATCH($B522,'Modified Iteration Data'!$AF$8:$AF$1007,0),0)</f>
        <v>7175388585.316803</v>
      </c>
      <c r="D522" s="3" cm="1">
        <f t="array" ref="D522">INDEX('Modified Iteration Data'!$R$8:$R$1007,MATCH($B522,'Modified Iteration Data'!$AG$8:$AG$1007,0),0)</f>
        <v>4193088961.4412346</v>
      </c>
      <c r="E522" s="3">
        <f t="shared" si="58"/>
        <v>8897904641.6124496</v>
      </c>
      <c r="F522" s="3">
        <f t="shared" si="59"/>
        <v>5475919161.2268782</v>
      </c>
      <c r="G522" s="3">
        <f t="shared" si="56"/>
        <v>5475919161.2268782</v>
      </c>
      <c r="H522" s="3">
        <f t="shared" si="60"/>
        <v>0</v>
      </c>
      <c r="I522" s="3">
        <f t="shared" si="61"/>
        <v>0</v>
      </c>
      <c r="J522" s="5">
        <f t="shared" ref="J522:J585" si="62">J521+1</f>
        <v>515</v>
      </c>
    </row>
    <row r="523" spans="2:10" x14ac:dyDescent="0.25">
      <c r="B523" s="6">
        <f t="shared" si="57"/>
        <v>0.51600000000000001</v>
      </c>
      <c r="C523" s="3" cm="1">
        <f t="array" ref="C523">INDEX('Modified Iteration Data'!$Q$8:$Q$1007,MATCH($B523,'Modified Iteration Data'!$AF$8:$AF$1007,0),0)</f>
        <v>7176222101.6472979</v>
      </c>
      <c r="D523" s="3" cm="1">
        <f t="array" ref="D523">INDEX('Modified Iteration Data'!$R$8:$R$1007,MATCH($B523,'Modified Iteration Data'!$AG$8:$AG$1007,0),0)</f>
        <v>4194138965.7031441</v>
      </c>
      <c r="E523" s="3">
        <f t="shared" si="58"/>
        <v>8898738157.9429436</v>
      </c>
      <c r="F523" s="3">
        <f t="shared" si="59"/>
        <v>5476969165.4887877</v>
      </c>
      <c r="G523" s="3">
        <f t="shared" si="56"/>
        <v>5476969165.4887877</v>
      </c>
      <c r="H523" s="3">
        <f t="shared" si="60"/>
        <v>0</v>
      </c>
      <c r="I523" s="3">
        <f t="shared" si="61"/>
        <v>0</v>
      </c>
      <c r="J523" s="5">
        <f t="shared" si="62"/>
        <v>516</v>
      </c>
    </row>
    <row r="524" spans="2:10" x14ac:dyDescent="0.25">
      <c r="B524" s="6">
        <f t="shared" si="57"/>
        <v>0.51700000000000002</v>
      </c>
      <c r="C524" s="3" cm="1">
        <f t="array" ref="C524">INDEX('Modified Iteration Data'!$Q$8:$Q$1007,MATCH($B524,'Modified Iteration Data'!$AF$8:$AF$1007,0),0)</f>
        <v>7176918610.9528885</v>
      </c>
      <c r="D524" s="3" cm="1">
        <f t="array" ref="D524">INDEX('Modified Iteration Data'!$R$8:$R$1007,MATCH($B524,'Modified Iteration Data'!$AG$8:$AG$1007,0),0)</f>
        <v>4197380837.8186674</v>
      </c>
      <c r="E524" s="3">
        <f t="shared" si="58"/>
        <v>8899434667.2485352</v>
      </c>
      <c r="F524" s="3">
        <f t="shared" si="59"/>
        <v>5480211037.604311</v>
      </c>
      <c r="G524" s="3">
        <f t="shared" si="56"/>
        <v>5480211037.604311</v>
      </c>
      <c r="H524" s="3">
        <f t="shared" si="60"/>
        <v>0</v>
      </c>
      <c r="I524" s="3">
        <f t="shared" si="61"/>
        <v>0</v>
      </c>
      <c r="J524" s="5">
        <f t="shared" si="62"/>
        <v>517</v>
      </c>
    </row>
    <row r="525" spans="2:10" x14ac:dyDescent="0.25">
      <c r="B525" s="6">
        <f t="shared" si="57"/>
        <v>0.51800000000000002</v>
      </c>
      <c r="C525" s="3" cm="1">
        <f t="array" ref="C525">INDEX('Modified Iteration Data'!$Q$8:$Q$1007,MATCH($B525,'Modified Iteration Data'!$AF$8:$AF$1007,0),0)</f>
        <v>7181437280.7091961</v>
      </c>
      <c r="D525" s="3" cm="1">
        <f t="array" ref="D525">INDEX('Modified Iteration Data'!$R$8:$R$1007,MATCH($B525,'Modified Iteration Data'!$AG$8:$AG$1007,0),0)</f>
        <v>4198266270.2309952</v>
      </c>
      <c r="E525" s="3">
        <f t="shared" si="58"/>
        <v>8903953337.0048428</v>
      </c>
      <c r="F525" s="3">
        <f t="shared" si="59"/>
        <v>5481096470.0166388</v>
      </c>
      <c r="G525" s="3">
        <f t="shared" si="56"/>
        <v>5481096470.0166388</v>
      </c>
      <c r="H525" s="3">
        <f t="shared" si="60"/>
        <v>0</v>
      </c>
      <c r="I525" s="3">
        <f t="shared" si="61"/>
        <v>0</v>
      </c>
      <c r="J525" s="5">
        <f t="shared" si="62"/>
        <v>518</v>
      </c>
    </row>
    <row r="526" spans="2:10" x14ac:dyDescent="0.25">
      <c r="B526" s="6">
        <f t="shared" si="57"/>
        <v>0.51900000000000002</v>
      </c>
      <c r="C526" s="3" cm="1">
        <f t="array" ref="C526">INDEX('Modified Iteration Data'!$Q$8:$Q$1007,MATCH($B526,'Modified Iteration Data'!$AF$8:$AF$1007,0),0)</f>
        <v>7184958248.1509085</v>
      </c>
      <c r="D526" s="3" cm="1">
        <f t="array" ref="D526">INDEX('Modified Iteration Data'!$R$8:$R$1007,MATCH($B526,'Modified Iteration Data'!$AG$8:$AG$1007,0),0)</f>
        <v>4198717784.7828503</v>
      </c>
      <c r="E526" s="3">
        <f t="shared" si="58"/>
        <v>8907474304.4465542</v>
      </c>
      <c r="F526" s="3">
        <f t="shared" si="59"/>
        <v>5481547984.5684938</v>
      </c>
      <c r="G526" s="3">
        <f t="shared" si="56"/>
        <v>5481547984.5684938</v>
      </c>
      <c r="H526" s="3">
        <f t="shared" si="60"/>
        <v>0</v>
      </c>
      <c r="I526" s="3">
        <f t="shared" si="61"/>
        <v>0</v>
      </c>
      <c r="J526" s="5">
        <f t="shared" si="62"/>
        <v>519</v>
      </c>
    </row>
    <row r="527" spans="2:10" x14ac:dyDescent="0.25">
      <c r="B527" s="6">
        <f t="shared" si="57"/>
        <v>0.52</v>
      </c>
      <c r="C527" s="3" cm="1">
        <f t="array" ref="C527">INDEX('Modified Iteration Data'!$Q$8:$Q$1007,MATCH($B527,'Modified Iteration Data'!$AF$8:$AF$1007,0),0)</f>
        <v>7195974790.8328562</v>
      </c>
      <c r="D527" s="3" cm="1">
        <f t="array" ref="D527">INDEX('Modified Iteration Data'!$R$8:$R$1007,MATCH($B527,'Modified Iteration Data'!$AG$8:$AG$1007,0),0)</f>
        <v>4199479077.9535856</v>
      </c>
      <c r="E527" s="3">
        <f t="shared" si="58"/>
        <v>8918490847.1285019</v>
      </c>
      <c r="F527" s="3">
        <f t="shared" si="59"/>
        <v>5482309277.7392292</v>
      </c>
      <c r="G527" s="3">
        <f t="shared" si="56"/>
        <v>5482309277.7392292</v>
      </c>
      <c r="H527" s="3">
        <f t="shared" si="60"/>
        <v>0</v>
      </c>
      <c r="I527" s="3">
        <f t="shared" si="61"/>
        <v>0</v>
      </c>
      <c r="J527" s="5">
        <f t="shared" si="62"/>
        <v>520</v>
      </c>
    </row>
    <row r="528" spans="2:10" x14ac:dyDescent="0.25">
      <c r="B528" s="6">
        <f t="shared" si="57"/>
        <v>0.52100000000000002</v>
      </c>
      <c r="C528" s="3" cm="1">
        <f t="array" ref="C528">INDEX('Modified Iteration Data'!$Q$8:$Q$1007,MATCH($B528,'Modified Iteration Data'!$AF$8:$AF$1007,0),0)</f>
        <v>7198304710.6038399</v>
      </c>
      <c r="D528" s="3" cm="1">
        <f t="array" ref="D528">INDEX('Modified Iteration Data'!$R$8:$R$1007,MATCH($B528,'Modified Iteration Data'!$AG$8:$AG$1007,0),0)</f>
        <v>4201384278.6600609</v>
      </c>
      <c r="E528" s="3">
        <f t="shared" si="58"/>
        <v>8920820766.8994865</v>
      </c>
      <c r="F528" s="3">
        <f t="shared" si="59"/>
        <v>5484214478.4457045</v>
      </c>
      <c r="G528" s="3">
        <f t="shared" si="56"/>
        <v>5484214478.4457045</v>
      </c>
      <c r="H528" s="3">
        <f t="shared" si="60"/>
        <v>0</v>
      </c>
      <c r="I528" s="3">
        <f t="shared" si="61"/>
        <v>0</v>
      </c>
      <c r="J528" s="5">
        <f t="shared" si="62"/>
        <v>521</v>
      </c>
    </row>
    <row r="529" spans="2:10" x14ac:dyDescent="0.25">
      <c r="B529" s="6">
        <f t="shared" si="57"/>
        <v>0.52200000000000002</v>
      </c>
      <c r="C529" s="3" cm="1">
        <f t="array" ref="C529">INDEX('Modified Iteration Data'!$Q$8:$Q$1007,MATCH($B529,'Modified Iteration Data'!$AF$8:$AF$1007,0),0)</f>
        <v>7207825352.2376337</v>
      </c>
      <c r="D529" s="3" cm="1">
        <f t="array" ref="D529">INDEX('Modified Iteration Data'!$R$8:$R$1007,MATCH($B529,'Modified Iteration Data'!$AG$8:$AG$1007,0),0)</f>
        <v>4202509960.2232428</v>
      </c>
      <c r="E529" s="3">
        <f t="shared" si="58"/>
        <v>8930341408.5332794</v>
      </c>
      <c r="F529" s="3">
        <f t="shared" si="59"/>
        <v>5485340160.0088863</v>
      </c>
      <c r="G529" s="3">
        <f t="shared" si="56"/>
        <v>5485340160.0088863</v>
      </c>
      <c r="H529" s="3">
        <f t="shared" si="60"/>
        <v>0</v>
      </c>
      <c r="I529" s="3">
        <f t="shared" si="61"/>
        <v>0</v>
      </c>
      <c r="J529" s="5">
        <f t="shared" si="62"/>
        <v>522</v>
      </c>
    </row>
    <row r="530" spans="2:10" x14ac:dyDescent="0.25">
      <c r="B530" s="6">
        <f t="shared" si="57"/>
        <v>0.52300000000000002</v>
      </c>
      <c r="C530" s="3" cm="1">
        <f t="array" ref="C530">INDEX('Modified Iteration Data'!$Q$8:$Q$1007,MATCH($B530,'Modified Iteration Data'!$AF$8:$AF$1007,0),0)</f>
        <v>7210447183.1224232</v>
      </c>
      <c r="D530" s="3" cm="1">
        <f t="array" ref="D530">INDEX('Modified Iteration Data'!$R$8:$R$1007,MATCH($B530,'Modified Iteration Data'!$AG$8:$AG$1007,0),0)</f>
        <v>4203021377.8880863</v>
      </c>
      <c r="E530" s="3">
        <f t="shared" si="58"/>
        <v>8932963239.4180698</v>
      </c>
      <c r="F530" s="3">
        <f t="shared" si="59"/>
        <v>5485851577.6737299</v>
      </c>
      <c r="G530" s="3">
        <f t="shared" si="56"/>
        <v>5485851577.6737299</v>
      </c>
      <c r="H530" s="3">
        <f t="shared" si="60"/>
        <v>0</v>
      </c>
      <c r="I530" s="3">
        <f t="shared" si="61"/>
        <v>0</v>
      </c>
      <c r="J530" s="5">
        <f t="shared" si="62"/>
        <v>523</v>
      </c>
    </row>
    <row r="531" spans="2:10" x14ac:dyDescent="0.25">
      <c r="B531" s="6">
        <f t="shared" si="57"/>
        <v>0.52400000000000002</v>
      </c>
      <c r="C531" s="3" cm="1">
        <f t="array" ref="C531">INDEX('Modified Iteration Data'!$Q$8:$Q$1007,MATCH($B531,'Modified Iteration Data'!$AF$8:$AF$1007,0),0)</f>
        <v>7210543375.2654295</v>
      </c>
      <c r="D531" s="3" cm="1">
        <f t="array" ref="D531">INDEX('Modified Iteration Data'!$R$8:$R$1007,MATCH($B531,'Modified Iteration Data'!$AG$8:$AG$1007,0),0)</f>
        <v>4205000497.2536392</v>
      </c>
      <c r="E531" s="3">
        <f t="shared" si="58"/>
        <v>8933059431.5610752</v>
      </c>
      <c r="F531" s="3">
        <f t="shared" si="59"/>
        <v>5487830697.0392828</v>
      </c>
      <c r="G531" s="3">
        <f t="shared" si="56"/>
        <v>5487830697.0392828</v>
      </c>
      <c r="H531" s="3">
        <f t="shared" si="60"/>
        <v>0</v>
      </c>
      <c r="I531" s="3">
        <f t="shared" si="61"/>
        <v>0</v>
      </c>
      <c r="J531" s="5">
        <f t="shared" si="62"/>
        <v>524</v>
      </c>
    </row>
    <row r="532" spans="2:10" x14ac:dyDescent="0.25">
      <c r="B532" s="6">
        <f t="shared" si="57"/>
        <v>0.52500000000000002</v>
      </c>
      <c r="C532" s="3" cm="1">
        <f t="array" ref="C532">INDEX('Modified Iteration Data'!$Q$8:$Q$1007,MATCH($B532,'Modified Iteration Data'!$AF$8:$AF$1007,0),0)</f>
        <v>7211618052.0235395</v>
      </c>
      <c r="D532" s="3" cm="1">
        <f t="array" ref="D532">INDEX('Modified Iteration Data'!$R$8:$R$1007,MATCH($B532,'Modified Iteration Data'!$AG$8:$AG$1007,0),0)</f>
        <v>4205187518.8789177</v>
      </c>
      <c r="E532" s="3">
        <f t="shared" si="58"/>
        <v>8934134108.3191853</v>
      </c>
      <c r="F532" s="3">
        <f t="shared" si="59"/>
        <v>5488017718.6645613</v>
      </c>
      <c r="G532" s="3">
        <f t="shared" si="56"/>
        <v>5488017718.6645613</v>
      </c>
      <c r="H532" s="3">
        <f t="shared" si="60"/>
        <v>0</v>
      </c>
      <c r="I532" s="3">
        <f t="shared" si="61"/>
        <v>0</v>
      </c>
      <c r="J532" s="5">
        <f t="shared" si="62"/>
        <v>525</v>
      </c>
    </row>
    <row r="533" spans="2:10" x14ac:dyDescent="0.25">
      <c r="B533" s="6">
        <f t="shared" si="57"/>
        <v>0.52600000000000002</v>
      </c>
      <c r="C533" s="3" cm="1">
        <f t="array" ref="C533">INDEX('Modified Iteration Data'!$Q$8:$Q$1007,MATCH($B533,'Modified Iteration Data'!$AF$8:$AF$1007,0),0)</f>
        <v>7213540869.344389</v>
      </c>
      <c r="D533" s="3" cm="1">
        <f t="array" ref="D533">INDEX('Modified Iteration Data'!$R$8:$R$1007,MATCH($B533,'Modified Iteration Data'!$AG$8:$AG$1007,0),0)</f>
        <v>4205248606.8741245</v>
      </c>
      <c r="E533" s="3">
        <f t="shared" si="58"/>
        <v>8936056925.6400356</v>
      </c>
      <c r="F533" s="3">
        <f t="shared" si="59"/>
        <v>5488078806.6597681</v>
      </c>
      <c r="G533" s="3">
        <f t="shared" si="56"/>
        <v>5488078806.6597681</v>
      </c>
      <c r="H533" s="3">
        <f t="shared" si="60"/>
        <v>0</v>
      </c>
      <c r="I533" s="3">
        <f t="shared" si="61"/>
        <v>0</v>
      </c>
      <c r="J533" s="5">
        <f t="shared" si="62"/>
        <v>526</v>
      </c>
    </row>
    <row r="534" spans="2:10" x14ac:dyDescent="0.25">
      <c r="B534" s="6">
        <f t="shared" si="57"/>
        <v>0.52700000000000002</v>
      </c>
      <c r="C534" s="3" cm="1">
        <f t="array" ref="C534">INDEX('Modified Iteration Data'!$Q$8:$Q$1007,MATCH($B534,'Modified Iteration Data'!$AF$8:$AF$1007,0),0)</f>
        <v>7218773884.2032738</v>
      </c>
      <c r="D534" s="3" cm="1">
        <f t="array" ref="D534">INDEX('Modified Iteration Data'!$R$8:$R$1007,MATCH($B534,'Modified Iteration Data'!$AG$8:$AG$1007,0),0)</f>
        <v>4210362473.1119289</v>
      </c>
      <c r="E534" s="3">
        <f t="shared" si="58"/>
        <v>8941289940.4989204</v>
      </c>
      <c r="F534" s="3">
        <f t="shared" si="59"/>
        <v>5493192672.8975725</v>
      </c>
      <c r="G534" s="3">
        <f t="shared" si="56"/>
        <v>5493192672.8975725</v>
      </c>
      <c r="H534" s="3">
        <f t="shared" si="60"/>
        <v>0</v>
      </c>
      <c r="I534" s="3">
        <f t="shared" si="61"/>
        <v>0</v>
      </c>
      <c r="J534" s="5">
        <f t="shared" si="62"/>
        <v>527</v>
      </c>
    </row>
    <row r="535" spans="2:10" x14ac:dyDescent="0.25">
      <c r="B535" s="6">
        <f t="shared" si="57"/>
        <v>0.52800000000000002</v>
      </c>
      <c r="C535" s="3" cm="1">
        <f t="array" ref="C535">INDEX('Modified Iteration Data'!$Q$8:$Q$1007,MATCH($B535,'Modified Iteration Data'!$AF$8:$AF$1007,0),0)</f>
        <v>7218891019.02314</v>
      </c>
      <c r="D535" s="3" cm="1">
        <f t="array" ref="D535">INDEX('Modified Iteration Data'!$R$8:$R$1007,MATCH($B535,'Modified Iteration Data'!$AG$8:$AG$1007,0),0)</f>
        <v>4211903862.5045424</v>
      </c>
      <c r="E535" s="3">
        <f t="shared" si="58"/>
        <v>8941407075.3187866</v>
      </c>
      <c r="F535" s="3">
        <f t="shared" si="59"/>
        <v>5494734062.2901859</v>
      </c>
      <c r="G535" s="3">
        <f t="shared" si="56"/>
        <v>5494734062.2901859</v>
      </c>
      <c r="H535" s="3">
        <f t="shared" si="60"/>
        <v>0</v>
      </c>
      <c r="I535" s="3">
        <f t="shared" si="61"/>
        <v>0</v>
      </c>
      <c r="J535" s="5">
        <f t="shared" si="62"/>
        <v>528</v>
      </c>
    </row>
    <row r="536" spans="2:10" x14ac:dyDescent="0.25">
      <c r="B536" s="6">
        <f t="shared" si="57"/>
        <v>0.52900000000000003</v>
      </c>
      <c r="C536" s="3" cm="1">
        <f t="array" ref="C536">INDEX('Modified Iteration Data'!$Q$8:$Q$1007,MATCH($B536,'Modified Iteration Data'!$AF$8:$AF$1007,0),0)</f>
        <v>7220928856.4598398</v>
      </c>
      <c r="D536" s="3" cm="1">
        <f t="array" ref="D536">INDEX('Modified Iteration Data'!$R$8:$R$1007,MATCH($B536,'Modified Iteration Data'!$AG$8:$AG$1007,0),0)</f>
        <v>4214298227.7077913</v>
      </c>
      <c r="E536" s="3">
        <f t="shared" si="58"/>
        <v>8943444912.7554855</v>
      </c>
      <c r="F536" s="3">
        <f t="shared" si="59"/>
        <v>5497128427.4934349</v>
      </c>
      <c r="G536" s="3">
        <f t="shared" si="56"/>
        <v>5497128427.4934349</v>
      </c>
      <c r="H536" s="3">
        <f t="shared" si="60"/>
        <v>0</v>
      </c>
      <c r="I536" s="3">
        <f t="shared" si="61"/>
        <v>0</v>
      </c>
      <c r="J536" s="5">
        <f t="shared" si="62"/>
        <v>529</v>
      </c>
    </row>
    <row r="537" spans="2:10" x14ac:dyDescent="0.25">
      <c r="B537" s="6">
        <f t="shared" si="57"/>
        <v>0.53</v>
      </c>
      <c r="C537" s="3" cm="1">
        <f t="array" ref="C537">INDEX('Modified Iteration Data'!$Q$8:$Q$1007,MATCH($B537,'Modified Iteration Data'!$AF$8:$AF$1007,0),0)</f>
        <v>7221214303.5061903</v>
      </c>
      <c r="D537" s="3" cm="1">
        <f t="array" ref="D537">INDEX('Modified Iteration Data'!$R$8:$R$1007,MATCH($B537,'Modified Iteration Data'!$AG$8:$AG$1007,0),0)</f>
        <v>4214393149.8342085</v>
      </c>
      <c r="E537" s="3">
        <f t="shared" si="58"/>
        <v>8943730359.801836</v>
      </c>
      <c r="F537" s="3">
        <f t="shared" si="59"/>
        <v>5497223349.6198521</v>
      </c>
      <c r="G537" s="3">
        <f t="shared" si="56"/>
        <v>5497223349.6198521</v>
      </c>
      <c r="H537" s="3">
        <f t="shared" si="60"/>
        <v>0</v>
      </c>
      <c r="I537" s="3">
        <f t="shared" si="61"/>
        <v>0</v>
      </c>
      <c r="J537" s="5">
        <f t="shared" si="62"/>
        <v>530</v>
      </c>
    </row>
    <row r="538" spans="2:10" x14ac:dyDescent="0.25">
      <c r="B538" s="6">
        <f t="shared" si="57"/>
        <v>0.53100000000000003</v>
      </c>
      <c r="C538" s="3" cm="1">
        <f t="array" ref="C538">INDEX('Modified Iteration Data'!$Q$8:$Q$1007,MATCH($B538,'Modified Iteration Data'!$AF$8:$AF$1007,0),0)</f>
        <v>7223794542.3199902</v>
      </c>
      <c r="D538" s="3" cm="1">
        <f t="array" ref="D538">INDEX('Modified Iteration Data'!$R$8:$R$1007,MATCH($B538,'Modified Iteration Data'!$AG$8:$AG$1007,0),0)</f>
        <v>4216554534.73347</v>
      </c>
      <c r="E538" s="3">
        <f t="shared" si="58"/>
        <v>8946310598.6156368</v>
      </c>
      <c r="F538" s="3">
        <f t="shared" si="59"/>
        <v>5499384734.5191135</v>
      </c>
      <c r="G538" s="3">
        <f t="shared" si="56"/>
        <v>5499384734.5191135</v>
      </c>
      <c r="H538" s="3">
        <f t="shared" si="60"/>
        <v>0</v>
      </c>
      <c r="I538" s="3">
        <f t="shared" si="61"/>
        <v>0</v>
      </c>
      <c r="J538" s="5">
        <f t="shared" si="62"/>
        <v>531</v>
      </c>
    </row>
    <row r="539" spans="2:10" x14ac:dyDescent="0.25">
      <c r="B539" s="6">
        <f t="shared" si="57"/>
        <v>0.53200000000000003</v>
      </c>
      <c r="C539" s="3" cm="1">
        <f t="array" ref="C539">INDEX('Modified Iteration Data'!$Q$8:$Q$1007,MATCH($B539,'Modified Iteration Data'!$AF$8:$AF$1007,0),0)</f>
        <v>7228075239.7157736</v>
      </c>
      <c r="D539" s="3" cm="1">
        <f t="array" ref="D539">INDEX('Modified Iteration Data'!$R$8:$R$1007,MATCH($B539,'Modified Iteration Data'!$AG$8:$AG$1007,0),0)</f>
        <v>4217098468.4728661</v>
      </c>
      <c r="E539" s="3">
        <f t="shared" si="58"/>
        <v>8950591296.0114193</v>
      </c>
      <c r="F539" s="3">
        <f t="shared" si="59"/>
        <v>5499928668.2585096</v>
      </c>
      <c r="G539" s="3">
        <f t="shared" si="56"/>
        <v>5499928668.2585096</v>
      </c>
      <c r="H539" s="3">
        <f t="shared" si="60"/>
        <v>0</v>
      </c>
      <c r="I539" s="3">
        <f t="shared" si="61"/>
        <v>0</v>
      </c>
      <c r="J539" s="5">
        <f t="shared" si="62"/>
        <v>532</v>
      </c>
    </row>
    <row r="540" spans="2:10" x14ac:dyDescent="0.25">
      <c r="B540" s="6">
        <f t="shared" si="57"/>
        <v>0.53300000000000003</v>
      </c>
      <c r="C540" s="3" cm="1">
        <f t="array" ref="C540">INDEX('Modified Iteration Data'!$Q$8:$Q$1007,MATCH($B540,'Modified Iteration Data'!$AF$8:$AF$1007,0),0)</f>
        <v>7229470891.52211</v>
      </c>
      <c r="D540" s="3" cm="1">
        <f t="array" ref="D540">INDEX('Modified Iteration Data'!$R$8:$R$1007,MATCH($B540,'Modified Iteration Data'!$AG$8:$AG$1007,0),0)</f>
        <v>4217484586.2104034</v>
      </c>
      <c r="E540" s="3">
        <f t="shared" si="58"/>
        <v>8951986947.8177567</v>
      </c>
      <c r="F540" s="3">
        <f t="shared" si="59"/>
        <v>5500314785.996047</v>
      </c>
      <c r="G540" s="3">
        <f t="shared" si="56"/>
        <v>5500314785.996047</v>
      </c>
      <c r="H540" s="3">
        <f t="shared" si="60"/>
        <v>0</v>
      </c>
      <c r="I540" s="3">
        <f t="shared" si="61"/>
        <v>0</v>
      </c>
      <c r="J540" s="5">
        <f t="shared" si="62"/>
        <v>533</v>
      </c>
    </row>
    <row r="541" spans="2:10" x14ac:dyDescent="0.25">
      <c r="B541" s="6">
        <f t="shared" si="57"/>
        <v>0.53400000000000003</v>
      </c>
      <c r="C541" s="3" cm="1">
        <f t="array" ref="C541">INDEX('Modified Iteration Data'!$Q$8:$Q$1007,MATCH($B541,'Modified Iteration Data'!$AF$8:$AF$1007,0),0)</f>
        <v>7231809710.5617361</v>
      </c>
      <c r="D541" s="3" cm="1">
        <f t="array" ref="D541">INDEX('Modified Iteration Data'!$R$8:$R$1007,MATCH($B541,'Modified Iteration Data'!$AG$8:$AG$1007,0),0)</f>
        <v>4219576846.8366604</v>
      </c>
      <c r="E541" s="3">
        <f t="shared" si="58"/>
        <v>8954325766.8573818</v>
      </c>
      <c r="F541" s="3">
        <f t="shared" si="59"/>
        <v>5502407046.622304</v>
      </c>
      <c r="G541" s="3">
        <f t="shared" si="56"/>
        <v>5502407046.622304</v>
      </c>
      <c r="H541" s="3">
        <f t="shared" si="60"/>
        <v>0</v>
      </c>
      <c r="I541" s="3">
        <f t="shared" si="61"/>
        <v>0</v>
      </c>
      <c r="J541" s="5">
        <f t="shared" si="62"/>
        <v>534</v>
      </c>
    </row>
    <row r="542" spans="2:10" x14ac:dyDescent="0.25">
      <c r="B542" s="6">
        <f t="shared" si="57"/>
        <v>0.53500000000000003</v>
      </c>
      <c r="C542" s="3" cm="1">
        <f t="array" ref="C542">INDEX('Modified Iteration Data'!$Q$8:$Q$1007,MATCH($B542,'Modified Iteration Data'!$AF$8:$AF$1007,0),0)</f>
        <v>7235355105.8452702</v>
      </c>
      <c r="D542" s="3" cm="1">
        <f t="array" ref="D542">INDEX('Modified Iteration Data'!$R$8:$R$1007,MATCH($B542,'Modified Iteration Data'!$AG$8:$AG$1007,0),0)</f>
        <v>4219889311.2795753</v>
      </c>
      <c r="E542" s="3">
        <f t="shared" si="58"/>
        <v>8957871162.1409168</v>
      </c>
      <c r="F542" s="3">
        <f t="shared" si="59"/>
        <v>5502719511.0652189</v>
      </c>
      <c r="G542" s="3">
        <f t="shared" si="56"/>
        <v>5502719511.0652189</v>
      </c>
      <c r="H542" s="3">
        <f t="shared" si="60"/>
        <v>0</v>
      </c>
      <c r="I542" s="3">
        <f t="shared" si="61"/>
        <v>0</v>
      </c>
      <c r="J542" s="5">
        <f t="shared" si="62"/>
        <v>535</v>
      </c>
    </row>
    <row r="543" spans="2:10" x14ac:dyDescent="0.25">
      <c r="B543" s="6">
        <f t="shared" si="57"/>
        <v>0.53600000000000003</v>
      </c>
      <c r="C543" s="3" cm="1">
        <f t="array" ref="C543">INDEX('Modified Iteration Data'!$Q$8:$Q$1007,MATCH($B543,'Modified Iteration Data'!$AF$8:$AF$1007,0),0)</f>
        <v>7241127295.8247643</v>
      </c>
      <c r="D543" s="3" cm="1">
        <f t="array" ref="D543">INDEX('Modified Iteration Data'!$R$8:$R$1007,MATCH($B543,'Modified Iteration Data'!$AG$8:$AG$1007,0),0)</f>
        <v>4219937936.4232979</v>
      </c>
      <c r="E543" s="3">
        <f t="shared" si="58"/>
        <v>8963643352.1204109</v>
      </c>
      <c r="F543" s="3">
        <f t="shared" si="59"/>
        <v>5502768136.2089415</v>
      </c>
      <c r="G543" s="3">
        <f t="shared" si="56"/>
        <v>5502768136.2089415</v>
      </c>
      <c r="H543" s="3">
        <f t="shared" si="60"/>
        <v>0</v>
      </c>
      <c r="I543" s="3">
        <f t="shared" si="61"/>
        <v>0</v>
      </c>
      <c r="J543" s="5">
        <f t="shared" si="62"/>
        <v>536</v>
      </c>
    </row>
    <row r="544" spans="2:10" x14ac:dyDescent="0.25">
      <c r="B544" s="6">
        <f t="shared" si="57"/>
        <v>0.53700000000000003</v>
      </c>
      <c r="C544" s="3" cm="1">
        <f t="array" ref="C544">INDEX('Modified Iteration Data'!$Q$8:$Q$1007,MATCH($B544,'Modified Iteration Data'!$AF$8:$AF$1007,0),0)</f>
        <v>7245265657.9882879</v>
      </c>
      <c r="D544" s="3" cm="1">
        <f t="array" ref="D544">INDEX('Modified Iteration Data'!$R$8:$R$1007,MATCH($B544,'Modified Iteration Data'!$AG$8:$AG$1007,0),0)</f>
        <v>4221167852.4026709</v>
      </c>
      <c r="E544" s="3">
        <f t="shared" si="58"/>
        <v>8967781714.2839336</v>
      </c>
      <c r="F544" s="3">
        <f t="shared" si="59"/>
        <v>5503998052.1883144</v>
      </c>
      <c r="G544" s="3">
        <f t="shared" si="56"/>
        <v>5503998052.1883144</v>
      </c>
      <c r="H544" s="3">
        <f t="shared" si="60"/>
        <v>0</v>
      </c>
      <c r="I544" s="3">
        <f t="shared" si="61"/>
        <v>0</v>
      </c>
      <c r="J544" s="5">
        <f t="shared" si="62"/>
        <v>537</v>
      </c>
    </row>
    <row r="545" spans="2:10" x14ac:dyDescent="0.25">
      <c r="B545" s="6">
        <f t="shared" si="57"/>
        <v>0.53800000000000003</v>
      </c>
      <c r="C545" s="3" cm="1">
        <f t="array" ref="C545">INDEX('Modified Iteration Data'!$Q$8:$Q$1007,MATCH($B545,'Modified Iteration Data'!$AF$8:$AF$1007,0),0)</f>
        <v>7245385502.8737288</v>
      </c>
      <c r="D545" s="3" cm="1">
        <f t="array" ref="D545">INDEX('Modified Iteration Data'!$R$8:$R$1007,MATCH($B545,'Modified Iteration Data'!$AG$8:$AG$1007,0),0)</f>
        <v>4222086505.9348555</v>
      </c>
      <c r="E545" s="3">
        <f t="shared" si="58"/>
        <v>8967901559.1693745</v>
      </c>
      <c r="F545" s="3">
        <f t="shared" si="59"/>
        <v>5504916705.720499</v>
      </c>
      <c r="G545" s="3">
        <f t="shared" si="56"/>
        <v>5504916705.720499</v>
      </c>
      <c r="H545" s="3">
        <f t="shared" si="60"/>
        <v>0</v>
      </c>
      <c r="I545" s="3">
        <f t="shared" si="61"/>
        <v>0</v>
      </c>
      <c r="J545" s="5">
        <f t="shared" si="62"/>
        <v>538</v>
      </c>
    </row>
    <row r="546" spans="2:10" x14ac:dyDescent="0.25">
      <c r="B546" s="6">
        <f t="shared" si="57"/>
        <v>0.53900000000000003</v>
      </c>
      <c r="C546" s="3" cm="1">
        <f t="array" ref="C546">INDEX('Modified Iteration Data'!$Q$8:$Q$1007,MATCH($B546,'Modified Iteration Data'!$AF$8:$AF$1007,0),0)</f>
        <v>7245898027.4627304</v>
      </c>
      <c r="D546" s="3" cm="1">
        <f t="array" ref="D546">INDEX('Modified Iteration Data'!$R$8:$R$1007,MATCH($B546,'Modified Iteration Data'!$AG$8:$AG$1007,0),0)</f>
        <v>4222928772.1510429</v>
      </c>
      <c r="E546" s="3">
        <f t="shared" si="58"/>
        <v>8968414083.7583771</v>
      </c>
      <c r="F546" s="3">
        <f t="shared" si="59"/>
        <v>5505758971.9366865</v>
      </c>
      <c r="G546" s="3">
        <f t="shared" si="56"/>
        <v>5505758971.9366865</v>
      </c>
      <c r="H546" s="3">
        <f t="shared" si="60"/>
        <v>0</v>
      </c>
      <c r="I546" s="3">
        <f t="shared" si="61"/>
        <v>0</v>
      </c>
      <c r="J546" s="5">
        <f t="shared" si="62"/>
        <v>539</v>
      </c>
    </row>
    <row r="547" spans="2:10" x14ac:dyDescent="0.25">
      <c r="B547" s="6">
        <f t="shared" si="57"/>
        <v>0.54</v>
      </c>
      <c r="C547" s="3" cm="1">
        <f t="array" ref="C547">INDEX('Modified Iteration Data'!$Q$8:$Q$1007,MATCH($B547,'Modified Iteration Data'!$AF$8:$AF$1007,0),0)</f>
        <v>7248935365.1844702</v>
      </c>
      <c r="D547" s="3" cm="1">
        <f t="array" ref="D547">INDEX('Modified Iteration Data'!$R$8:$R$1007,MATCH($B547,'Modified Iteration Data'!$AG$8:$AG$1007,0),0)</f>
        <v>4224208153.3839989</v>
      </c>
      <c r="E547" s="3">
        <f t="shared" si="58"/>
        <v>8971451421.4801159</v>
      </c>
      <c r="F547" s="3">
        <f t="shared" si="59"/>
        <v>5507038353.1696424</v>
      </c>
      <c r="G547" s="3">
        <f t="shared" si="56"/>
        <v>5507038353.1696424</v>
      </c>
      <c r="H547" s="3">
        <f t="shared" si="60"/>
        <v>0</v>
      </c>
      <c r="I547" s="3">
        <f t="shared" si="61"/>
        <v>0</v>
      </c>
      <c r="J547" s="5">
        <f t="shared" si="62"/>
        <v>540</v>
      </c>
    </row>
    <row r="548" spans="2:10" x14ac:dyDescent="0.25">
      <c r="B548" s="6">
        <f t="shared" si="57"/>
        <v>0.54100000000000004</v>
      </c>
      <c r="C548" s="3" cm="1">
        <f t="array" ref="C548">INDEX('Modified Iteration Data'!$Q$8:$Q$1007,MATCH($B548,'Modified Iteration Data'!$AF$8:$AF$1007,0),0)</f>
        <v>7249670050.1516485</v>
      </c>
      <c r="D548" s="3" cm="1">
        <f t="array" ref="D548">INDEX('Modified Iteration Data'!$R$8:$R$1007,MATCH($B548,'Modified Iteration Data'!$AG$8:$AG$1007,0),0)</f>
        <v>4224531312.2375727</v>
      </c>
      <c r="E548" s="3">
        <f t="shared" si="58"/>
        <v>8972186106.4472942</v>
      </c>
      <c r="F548" s="3">
        <f t="shared" si="59"/>
        <v>5507361512.0232162</v>
      </c>
      <c r="G548" s="3">
        <f t="shared" si="56"/>
        <v>5507361512.0232162</v>
      </c>
      <c r="H548" s="3">
        <f t="shared" si="60"/>
        <v>0</v>
      </c>
      <c r="I548" s="3">
        <f t="shared" si="61"/>
        <v>0</v>
      </c>
      <c r="J548" s="5">
        <f t="shared" si="62"/>
        <v>541</v>
      </c>
    </row>
    <row r="549" spans="2:10" x14ac:dyDescent="0.25">
      <c r="B549" s="6">
        <f t="shared" si="57"/>
        <v>0.54200000000000004</v>
      </c>
      <c r="C549" s="3" cm="1">
        <f t="array" ref="C549">INDEX('Modified Iteration Data'!$Q$8:$Q$1007,MATCH($B549,'Modified Iteration Data'!$AF$8:$AF$1007,0),0)</f>
        <v>7250723166.8981295</v>
      </c>
      <c r="D549" s="3" cm="1">
        <f t="array" ref="D549">INDEX('Modified Iteration Data'!$R$8:$R$1007,MATCH($B549,'Modified Iteration Data'!$AG$8:$AG$1007,0),0)</f>
        <v>4224786097.9617052</v>
      </c>
      <c r="E549" s="3">
        <f t="shared" si="58"/>
        <v>8973239223.1937752</v>
      </c>
      <c r="F549" s="3">
        <f t="shared" si="59"/>
        <v>5507616297.7473488</v>
      </c>
      <c r="G549" s="3">
        <f t="shared" si="56"/>
        <v>5507616297.7473488</v>
      </c>
      <c r="H549" s="3">
        <f t="shared" si="60"/>
        <v>0</v>
      </c>
      <c r="I549" s="3">
        <f t="shared" si="61"/>
        <v>0</v>
      </c>
      <c r="J549" s="5">
        <f t="shared" si="62"/>
        <v>542</v>
      </c>
    </row>
    <row r="550" spans="2:10" x14ac:dyDescent="0.25">
      <c r="B550" s="6">
        <f t="shared" si="57"/>
        <v>0.54300000000000004</v>
      </c>
      <c r="C550" s="3" cm="1">
        <f t="array" ref="C550">INDEX('Modified Iteration Data'!$Q$8:$Q$1007,MATCH($B550,'Modified Iteration Data'!$AF$8:$AF$1007,0),0)</f>
        <v>7250822528.8342314</v>
      </c>
      <c r="D550" s="3" cm="1">
        <f t="array" ref="D550">INDEX('Modified Iteration Data'!$R$8:$R$1007,MATCH($B550,'Modified Iteration Data'!$AG$8:$AG$1007,0),0)</f>
        <v>4224985981.4927378</v>
      </c>
      <c r="E550" s="3">
        <f t="shared" si="58"/>
        <v>8973338585.1298771</v>
      </c>
      <c r="F550" s="3">
        <f t="shared" si="59"/>
        <v>5507816181.2783813</v>
      </c>
      <c r="G550" s="3">
        <f t="shared" si="56"/>
        <v>5507816181.2783813</v>
      </c>
      <c r="H550" s="3">
        <f t="shared" si="60"/>
        <v>0</v>
      </c>
      <c r="I550" s="3">
        <f t="shared" si="61"/>
        <v>0</v>
      </c>
      <c r="J550" s="5">
        <f t="shared" si="62"/>
        <v>543</v>
      </c>
    </row>
    <row r="551" spans="2:10" x14ac:dyDescent="0.25">
      <c r="B551" s="6">
        <f t="shared" si="57"/>
        <v>0.54400000000000004</v>
      </c>
      <c r="C551" s="3" cm="1">
        <f t="array" ref="C551">INDEX('Modified Iteration Data'!$Q$8:$Q$1007,MATCH($B551,'Modified Iteration Data'!$AF$8:$AF$1007,0),0)</f>
        <v>7252170583.0229368</v>
      </c>
      <c r="D551" s="3" cm="1">
        <f t="array" ref="D551">INDEX('Modified Iteration Data'!$R$8:$R$1007,MATCH($B551,'Modified Iteration Data'!$AG$8:$AG$1007,0),0)</f>
        <v>4225193561.0496092</v>
      </c>
      <c r="E551" s="3">
        <f t="shared" si="58"/>
        <v>8974686639.3185825</v>
      </c>
      <c r="F551" s="3">
        <f t="shared" si="59"/>
        <v>5508023760.8352528</v>
      </c>
      <c r="G551" s="3">
        <f t="shared" si="56"/>
        <v>5508023760.8352528</v>
      </c>
      <c r="H551" s="3">
        <f t="shared" si="60"/>
        <v>0</v>
      </c>
      <c r="I551" s="3">
        <f t="shared" si="61"/>
        <v>0</v>
      </c>
      <c r="J551" s="5">
        <f t="shared" si="62"/>
        <v>544</v>
      </c>
    </row>
    <row r="552" spans="2:10" x14ac:dyDescent="0.25">
      <c r="B552" s="6">
        <f t="shared" si="57"/>
        <v>0.54500000000000004</v>
      </c>
      <c r="C552" s="3" cm="1">
        <f t="array" ref="C552">INDEX('Modified Iteration Data'!$Q$8:$Q$1007,MATCH($B552,'Modified Iteration Data'!$AF$8:$AF$1007,0),0)</f>
        <v>7255731280.6876001</v>
      </c>
      <c r="D552" s="3" cm="1">
        <f t="array" ref="D552">INDEX('Modified Iteration Data'!$R$8:$R$1007,MATCH($B552,'Modified Iteration Data'!$AG$8:$AG$1007,0),0)</f>
        <v>4225296687.007844</v>
      </c>
      <c r="E552" s="3">
        <f t="shared" si="58"/>
        <v>8978247336.9832458</v>
      </c>
      <c r="F552" s="3">
        <f t="shared" si="59"/>
        <v>5508126886.7934875</v>
      </c>
      <c r="G552" s="3">
        <f t="shared" si="56"/>
        <v>5508126886.7934875</v>
      </c>
      <c r="H552" s="3">
        <f t="shared" si="60"/>
        <v>0</v>
      </c>
      <c r="I552" s="3">
        <f t="shared" si="61"/>
        <v>0</v>
      </c>
      <c r="J552" s="5">
        <f t="shared" si="62"/>
        <v>545</v>
      </c>
    </row>
    <row r="553" spans="2:10" x14ac:dyDescent="0.25">
      <c r="B553" s="6">
        <f t="shared" si="57"/>
        <v>0.54600000000000004</v>
      </c>
      <c r="C553" s="3" cm="1">
        <f t="array" ref="C553">INDEX('Modified Iteration Data'!$Q$8:$Q$1007,MATCH($B553,'Modified Iteration Data'!$AF$8:$AF$1007,0),0)</f>
        <v>7259480297.74825</v>
      </c>
      <c r="D553" s="3" cm="1">
        <f t="array" ref="D553">INDEX('Modified Iteration Data'!$R$8:$R$1007,MATCH($B553,'Modified Iteration Data'!$AG$8:$AG$1007,0),0)</f>
        <v>4232122299.1388874</v>
      </c>
      <c r="E553" s="3">
        <f t="shared" si="58"/>
        <v>8981996354.0438957</v>
      </c>
      <c r="F553" s="3">
        <f t="shared" si="59"/>
        <v>5514952498.924531</v>
      </c>
      <c r="G553" s="3">
        <f t="shared" si="56"/>
        <v>5514952498.924531</v>
      </c>
      <c r="H553" s="3">
        <f t="shared" si="60"/>
        <v>0</v>
      </c>
      <c r="I553" s="3">
        <f t="shared" si="61"/>
        <v>0</v>
      </c>
      <c r="J553" s="5">
        <f t="shared" si="62"/>
        <v>546</v>
      </c>
    </row>
    <row r="554" spans="2:10" x14ac:dyDescent="0.25">
      <c r="B554" s="6">
        <f t="shared" si="57"/>
        <v>0.54700000000000004</v>
      </c>
      <c r="C554" s="3" cm="1">
        <f t="array" ref="C554">INDEX('Modified Iteration Data'!$Q$8:$Q$1007,MATCH($B554,'Modified Iteration Data'!$AF$8:$AF$1007,0),0)</f>
        <v>7260013526.3734722</v>
      </c>
      <c r="D554" s="3" cm="1">
        <f t="array" ref="D554">INDEX('Modified Iteration Data'!$R$8:$R$1007,MATCH($B554,'Modified Iteration Data'!$AG$8:$AG$1007,0),0)</f>
        <v>4233551068.7813444</v>
      </c>
      <c r="E554" s="3">
        <f t="shared" si="58"/>
        <v>8982529582.6691189</v>
      </c>
      <c r="F554" s="3">
        <f t="shared" si="59"/>
        <v>5516381268.566988</v>
      </c>
      <c r="G554" s="3">
        <f t="shared" si="56"/>
        <v>5516381268.566988</v>
      </c>
      <c r="H554" s="3">
        <f t="shared" si="60"/>
        <v>0</v>
      </c>
      <c r="I554" s="3">
        <f t="shared" si="61"/>
        <v>0</v>
      </c>
      <c r="J554" s="5">
        <f t="shared" si="62"/>
        <v>547</v>
      </c>
    </row>
    <row r="555" spans="2:10" x14ac:dyDescent="0.25">
      <c r="B555" s="6">
        <f t="shared" si="57"/>
        <v>0.54800000000000004</v>
      </c>
      <c r="C555" s="3" cm="1">
        <f t="array" ref="C555">INDEX('Modified Iteration Data'!$Q$8:$Q$1007,MATCH($B555,'Modified Iteration Data'!$AF$8:$AF$1007,0),0)</f>
        <v>7264158745.18085</v>
      </c>
      <c r="D555" s="3" cm="1">
        <f t="array" ref="D555">INDEX('Modified Iteration Data'!$R$8:$R$1007,MATCH($B555,'Modified Iteration Data'!$AG$8:$AG$1007,0),0)</f>
        <v>4233741699.3535967</v>
      </c>
      <c r="E555" s="3">
        <f t="shared" si="58"/>
        <v>8986674801.4764957</v>
      </c>
      <c r="F555" s="3">
        <f t="shared" si="59"/>
        <v>5516571899.1392403</v>
      </c>
      <c r="G555" s="3">
        <f t="shared" si="56"/>
        <v>5516571899.1392403</v>
      </c>
      <c r="H555" s="3">
        <f t="shared" si="60"/>
        <v>0</v>
      </c>
      <c r="I555" s="3">
        <f t="shared" si="61"/>
        <v>0</v>
      </c>
      <c r="J555" s="5">
        <f t="shared" si="62"/>
        <v>548</v>
      </c>
    </row>
    <row r="556" spans="2:10" x14ac:dyDescent="0.25">
      <c r="B556" s="6">
        <f t="shared" si="57"/>
        <v>0.54900000000000004</v>
      </c>
      <c r="C556" s="3" cm="1">
        <f t="array" ref="C556">INDEX('Modified Iteration Data'!$Q$8:$Q$1007,MATCH($B556,'Modified Iteration Data'!$AF$8:$AF$1007,0),0)</f>
        <v>7268541553.6782084</v>
      </c>
      <c r="D556" s="3" cm="1">
        <f t="array" ref="D556">INDEX('Modified Iteration Data'!$R$8:$R$1007,MATCH($B556,'Modified Iteration Data'!$AG$8:$AG$1007,0),0)</f>
        <v>4236204227.7582655</v>
      </c>
      <c r="E556" s="3">
        <f t="shared" si="58"/>
        <v>8991057609.9738541</v>
      </c>
      <c r="F556" s="3">
        <f t="shared" si="59"/>
        <v>5519034427.5439091</v>
      </c>
      <c r="G556" s="3">
        <f t="shared" si="56"/>
        <v>5519034427.5439091</v>
      </c>
      <c r="H556" s="3">
        <f t="shared" si="60"/>
        <v>0</v>
      </c>
      <c r="I556" s="3">
        <f t="shared" si="61"/>
        <v>0</v>
      </c>
      <c r="J556" s="5">
        <f t="shared" si="62"/>
        <v>549</v>
      </c>
    </row>
    <row r="557" spans="2:10" x14ac:dyDescent="0.25">
      <c r="B557" s="6">
        <f t="shared" si="57"/>
        <v>0.55000000000000004</v>
      </c>
      <c r="C557" s="3" cm="1">
        <f t="array" ref="C557">INDEX('Modified Iteration Data'!$Q$8:$Q$1007,MATCH($B557,'Modified Iteration Data'!$AF$8:$AF$1007,0),0)</f>
        <v>7269028510.2318401</v>
      </c>
      <c r="D557" s="3" cm="1">
        <f t="array" ref="D557">INDEX('Modified Iteration Data'!$R$8:$R$1007,MATCH($B557,'Modified Iteration Data'!$AG$8:$AG$1007,0),0)</f>
        <v>4237248552.4869232</v>
      </c>
      <c r="E557" s="3">
        <f t="shared" si="58"/>
        <v>8991544566.5274868</v>
      </c>
      <c r="F557" s="3">
        <f t="shared" si="59"/>
        <v>5520078752.2725668</v>
      </c>
      <c r="G557" s="3">
        <f t="shared" si="56"/>
        <v>5520078752.2725668</v>
      </c>
      <c r="H557" s="3">
        <f>E557-F557</f>
        <v>3471465814.25492</v>
      </c>
      <c r="I557" s="3">
        <f t="shared" si="61"/>
        <v>0</v>
      </c>
      <c r="J557" s="5">
        <f t="shared" si="62"/>
        <v>550</v>
      </c>
    </row>
    <row r="558" spans="2:10" x14ac:dyDescent="0.25">
      <c r="B558" s="6">
        <f t="shared" si="57"/>
        <v>0.55100000000000005</v>
      </c>
      <c r="C558" s="3" cm="1">
        <f t="array" ref="C558">INDEX('Modified Iteration Data'!$Q$8:$Q$1007,MATCH($B558,'Modified Iteration Data'!$AF$8:$AF$1007,0),0)</f>
        <v>7270544572.479248</v>
      </c>
      <c r="D558" s="3" cm="1">
        <f t="array" ref="D558">INDEX('Modified Iteration Data'!$R$8:$R$1007,MATCH($B558,'Modified Iteration Data'!$AG$8:$AG$1007,0),0)</f>
        <v>4237504593.431653</v>
      </c>
      <c r="E558" s="3">
        <f t="shared" si="58"/>
        <v>8993060628.7748947</v>
      </c>
      <c r="F558" s="3">
        <f t="shared" si="59"/>
        <v>5520334793.2172966</v>
      </c>
      <c r="G558" s="3">
        <f t="shared" si="56"/>
        <v>5520334793.2172966</v>
      </c>
      <c r="H558" s="3">
        <f t="shared" si="60"/>
        <v>0</v>
      </c>
      <c r="I558" s="3">
        <f t="shared" si="61"/>
        <v>0</v>
      </c>
      <c r="J558" s="5">
        <f t="shared" si="62"/>
        <v>551</v>
      </c>
    </row>
    <row r="559" spans="2:10" x14ac:dyDescent="0.25">
      <c r="B559" s="6">
        <f t="shared" si="57"/>
        <v>0.55200000000000005</v>
      </c>
      <c r="C559" s="3" cm="1">
        <f t="array" ref="C559">INDEX('Modified Iteration Data'!$Q$8:$Q$1007,MATCH($B559,'Modified Iteration Data'!$AF$8:$AF$1007,0),0)</f>
        <v>7278324238.2669897</v>
      </c>
      <c r="D559" s="3" cm="1">
        <f t="array" ref="D559">INDEX('Modified Iteration Data'!$R$8:$R$1007,MATCH($B559,'Modified Iteration Data'!$AG$8:$AG$1007,0),0)</f>
        <v>4239367681.1295776</v>
      </c>
      <c r="E559" s="3">
        <f t="shared" si="58"/>
        <v>9000840294.5626354</v>
      </c>
      <c r="F559" s="3">
        <f t="shared" si="59"/>
        <v>5522197880.9152212</v>
      </c>
      <c r="G559" s="3">
        <f t="shared" si="56"/>
        <v>5522197880.9152212</v>
      </c>
      <c r="H559" s="3">
        <f t="shared" si="60"/>
        <v>0</v>
      </c>
      <c r="I559" s="3">
        <f t="shared" si="61"/>
        <v>0</v>
      </c>
      <c r="J559" s="5">
        <f t="shared" si="62"/>
        <v>552</v>
      </c>
    </row>
    <row r="560" spans="2:10" x14ac:dyDescent="0.25">
      <c r="B560" s="6">
        <f t="shared" si="57"/>
        <v>0.55300000000000005</v>
      </c>
      <c r="C560" s="3" cm="1">
        <f t="array" ref="C560">INDEX('Modified Iteration Data'!$Q$8:$Q$1007,MATCH($B560,'Modified Iteration Data'!$AF$8:$AF$1007,0),0)</f>
        <v>7280015436.9340973</v>
      </c>
      <c r="D560" s="3" cm="1">
        <f t="array" ref="D560">INDEX('Modified Iteration Data'!$R$8:$R$1007,MATCH($B560,'Modified Iteration Data'!$AG$8:$AG$1007,0),0)</f>
        <v>4239509276.8034563</v>
      </c>
      <c r="E560" s="3">
        <f t="shared" si="58"/>
        <v>9002531493.229744</v>
      </c>
      <c r="F560" s="3">
        <f t="shared" si="59"/>
        <v>5522339476.5890999</v>
      </c>
      <c r="G560" s="3">
        <f t="shared" si="56"/>
        <v>5522339476.5890999</v>
      </c>
      <c r="H560" s="3">
        <f t="shared" si="60"/>
        <v>0</v>
      </c>
      <c r="I560" s="3">
        <f t="shared" si="61"/>
        <v>0</v>
      </c>
      <c r="J560" s="5">
        <f t="shared" si="62"/>
        <v>553</v>
      </c>
    </row>
    <row r="561" spans="2:10" x14ac:dyDescent="0.25">
      <c r="B561" s="6">
        <f t="shared" si="57"/>
        <v>0.55400000000000005</v>
      </c>
      <c r="C561" s="3" cm="1">
        <f t="array" ref="C561">INDEX('Modified Iteration Data'!$Q$8:$Q$1007,MATCH($B561,'Modified Iteration Data'!$AF$8:$AF$1007,0),0)</f>
        <v>7281735411.1742086</v>
      </c>
      <c r="D561" s="3" cm="1">
        <f t="array" ref="D561">INDEX('Modified Iteration Data'!$R$8:$R$1007,MATCH($B561,'Modified Iteration Data'!$AG$8:$AG$1007,0),0)</f>
        <v>4239625480.5031786</v>
      </c>
      <c r="E561" s="3">
        <f t="shared" si="58"/>
        <v>9004251467.4698544</v>
      </c>
      <c r="F561" s="3">
        <f t="shared" si="59"/>
        <v>5522455680.2888222</v>
      </c>
      <c r="G561" s="3">
        <f t="shared" si="56"/>
        <v>5522455680.2888222</v>
      </c>
      <c r="H561" s="3">
        <f t="shared" si="60"/>
        <v>0</v>
      </c>
      <c r="I561" s="3">
        <f t="shared" si="61"/>
        <v>0</v>
      </c>
      <c r="J561" s="5">
        <f t="shared" si="62"/>
        <v>554</v>
      </c>
    </row>
    <row r="562" spans="2:10" x14ac:dyDescent="0.25">
      <c r="B562" s="6">
        <f t="shared" si="57"/>
        <v>0.55500000000000005</v>
      </c>
      <c r="C562" s="3" cm="1">
        <f t="array" ref="C562">INDEX('Modified Iteration Data'!$Q$8:$Q$1007,MATCH($B562,'Modified Iteration Data'!$AF$8:$AF$1007,0),0)</f>
        <v>7283090788.7408495</v>
      </c>
      <c r="D562" s="3" cm="1">
        <f t="array" ref="D562">INDEX('Modified Iteration Data'!$R$8:$R$1007,MATCH($B562,'Modified Iteration Data'!$AG$8:$AG$1007,0),0)</f>
        <v>4240514625.9226809</v>
      </c>
      <c r="E562" s="3">
        <f t="shared" si="58"/>
        <v>9005606845.0364952</v>
      </c>
      <c r="F562" s="3">
        <f t="shared" si="59"/>
        <v>5523344825.7083244</v>
      </c>
      <c r="G562" s="3">
        <f t="shared" si="56"/>
        <v>5523344825.7083244</v>
      </c>
      <c r="H562" s="3">
        <f t="shared" si="60"/>
        <v>0</v>
      </c>
      <c r="I562" s="3">
        <f t="shared" si="61"/>
        <v>0</v>
      </c>
      <c r="J562" s="5">
        <f t="shared" si="62"/>
        <v>555</v>
      </c>
    </row>
    <row r="563" spans="2:10" x14ac:dyDescent="0.25">
      <c r="B563" s="6">
        <f t="shared" si="57"/>
        <v>0.55600000000000005</v>
      </c>
      <c r="C563" s="3" cm="1">
        <f t="array" ref="C563">INDEX('Modified Iteration Data'!$Q$8:$Q$1007,MATCH($B563,'Modified Iteration Data'!$AF$8:$AF$1007,0),0)</f>
        <v>7283245993.7462101</v>
      </c>
      <c r="D563" s="3" cm="1">
        <f t="array" ref="D563">INDEX('Modified Iteration Data'!$R$8:$R$1007,MATCH($B563,'Modified Iteration Data'!$AG$8:$AG$1007,0),0)</f>
        <v>4244519926.6291227</v>
      </c>
      <c r="E563" s="3">
        <f t="shared" si="58"/>
        <v>9005762050.0418568</v>
      </c>
      <c r="F563" s="3">
        <f t="shared" si="59"/>
        <v>5527350126.4147663</v>
      </c>
      <c r="G563" s="3">
        <f t="shared" si="56"/>
        <v>5527350126.4147663</v>
      </c>
      <c r="H563" s="3">
        <f t="shared" si="60"/>
        <v>0</v>
      </c>
      <c r="I563" s="3">
        <f t="shared" si="61"/>
        <v>0</v>
      </c>
      <c r="J563" s="5">
        <f t="shared" si="62"/>
        <v>556</v>
      </c>
    </row>
    <row r="564" spans="2:10" x14ac:dyDescent="0.25">
      <c r="B564" s="6">
        <f t="shared" si="57"/>
        <v>0.55700000000000005</v>
      </c>
      <c r="C564" s="3" cm="1">
        <f t="array" ref="C564">INDEX('Modified Iteration Data'!$Q$8:$Q$1007,MATCH($B564,'Modified Iteration Data'!$AF$8:$AF$1007,0),0)</f>
        <v>7283917060.9354601</v>
      </c>
      <c r="D564" s="3" cm="1">
        <f t="array" ref="D564">INDEX('Modified Iteration Data'!$R$8:$R$1007,MATCH($B564,'Modified Iteration Data'!$AG$8:$AG$1007,0),0)</f>
        <v>4244532562.9657059</v>
      </c>
      <c r="E564" s="3">
        <f t="shared" si="58"/>
        <v>9006433117.2311058</v>
      </c>
      <c r="F564" s="3">
        <f t="shared" si="59"/>
        <v>5527362762.7513494</v>
      </c>
      <c r="G564" s="3">
        <f t="shared" si="56"/>
        <v>5527362762.7513494</v>
      </c>
      <c r="H564" s="3">
        <f t="shared" si="60"/>
        <v>0</v>
      </c>
      <c r="I564" s="3">
        <f t="shared" si="61"/>
        <v>0</v>
      </c>
      <c r="J564" s="5">
        <f t="shared" si="62"/>
        <v>557</v>
      </c>
    </row>
    <row r="565" spans="2:10" x14ac:dyDescent="0.25">
      <c r="B565" s="6">
        <f t="shared" si="57"/>
        <v>0.55800000000000005</v>
      </c>
      <c r="C565" s="3" cm="1">
        <f t="array" ref="C565">INDEX('Modified Iteration Data'!$Q$8:$Q$1007,MATCH($B565,'Modified Iteration Data'!$AF$8:$AF$1007,0),0)</f>
        <v>7293426102.8656263</v>
      </c>
      <c r="D565" s="3" cm="1">
        <f t="array" ref="D565">INDEX('Modified Iteration Data'!$R$8:$R$1007,MATCH($B565,'Modified Iteration Data'!$AG$8:$AG$1007,0),0)</f>
        <v>4245611673.1382627</v>
      </c>
      <c r="E565" s="3">
        <f t="shared" si="58"/>
        <v>9015942159.161272</v>
      </c>
      <c r="F565" s="3">
        <f t="shared" si="59"/>
        <v>5528441872.9239063</v>
      </c>
      <c r="G565" s="3">
        <f t="shared" si="56"/>
        <v>5528441872.9239063</v>
      </c>
      <c r="H565" s="3">
        <f t="shared" si="60"/>
        <v>0</v>
      </c>
      <c r="I565" s="3">
        <f t="shared" si="61"/>
        <v>0</v>
      </c>
      <c r="J565" s="5">
        <f t="shared" si="62"/>
        <v>558</v>
      </c>
    </row>
    <row r="566" spans="2:10" x14ac:dyDescent="0.25">
      <c r="B566" s="6">
        <f t="shared" si="57"/>
        <v>0.55900000000000005</v>
      </c>
      <c r="C566" s="3" cm="1">
        <f t="array" ref="C566">INDEX('Modified Iteration Data'!$Q$8:$Q$1007,MATCH($B566,'Modified Iteration Data'!$AF$8:$AF$1007,0),0)</f>
        <v>7297500174.3436794</v>
      </c>
      <c r="D566" s="3" cm="1">
        <f t="array" ref="D566">INDEX('Modified Iteration Data'!$R$8:$R$1007,MATCH($B566,'Modified Iteration Data'!$AG$8:$AG$1007,0),0)</f>
        <v>4246863796.6111536</v>
      </c>
      <c r="E566" s="3">
        <f t="shared" si="58"/>
        <v>9020016230.6393261</v>
      </c>
      <c r="F566" s="3">
        <f t="shared" si="59"/>
        <v>5529693996.3967972</v>
      </c>
      <c r="G566" s="3">
        <f t="shared" si="56"/>
        <v>5529693996.3967972</v>
      </c>
      <c r="H566" s="3">
        <f t="shared" si="60"/>
        <v>0</v>
      </c>
      <c r="I566" s="3">
        <f t="shared" si="61"/>
        <v>0</v>
      </c>
      <c r="J566" s="5">
        <f t="shared" si="62"/>
        <v>559</v>
      </c>
    </row>
    <row r="567" spans="2:10" x14ac:dyDescent="0.25">
      <c r="B567" s="6">
        <f t="shared" si="57"/>
        <v>0.56000000000000005</v>
      </c>
      <c r="C567" s="3" cm="1">
        <f t="array" ref="C567">INDEX('Modified Iteration Data'!$Q$8:$Q$1007,MATCH($B567,'Modified Iteration Data'!$AF$8:$AF$1007,0),0)</f>
        <v>7298873952.3230591</v>
      </c>
      <c r="D567" s="3" cm="1">
        <f t="array" ref="D567">INDEX('Modified Iteration Data'!$R$8:$R$1007,MATCH($B567,'Modified Iteration Data'!$AG$8:$AG$1007,0),0)</f>
        <v>4248149599.8452578</v>
      </c>
      <c r="E567" s="3">
        <f t="shared" si="58"/>
        <v>9021390008.6187057</v>
      </c>
      <c r="F567" s="3">
        <f t="shared" si="59"/>
        <v>5530979799.6309013</v>
      </c>
      <c r="G567" s="3">
        <f t="shared" si="56"/>
        <v>5530979799.6309013</v>
      </c>
      <c r="H567" s="3">
        <f t="shared" si="60"/>
        <v>0</v>
      </c>
      <c r="I567" s="3">
        <f t="shared" si="61"/>
        <v>0</v>
      </c>
      <c r="J567" s="5">
        <f t="shared" si="62"/>
        <v>560</v>
      </c>
    </row>
    <row r="568" spans="2:10" x14ac:dyDescent="0.25">
      <c r="B568" s="6">
        <f t="shared" si="57"/>
        <v>0.56100000000000005</v>
      </c>
      <c r="C568" s="3" cm="1">
        <f t="array" ref="C568">INDEX('Modified Iteration Data'!$Q$8:$Q$1007,MATCH($B568,'Modified Iteration Data'!$AF$8:$AF$1007,0),0)</f>
        <v>7316129758.0421925</v>
      </c>
      <c r="D568" s="3" cm="1">
        <f t="array" ref="D568">INDEX('Modified Iteration Data'!$R$8:$R$1007,MATCH($B568,'Modified Iteration Data'!$AG$8:$AG$1007,0),0)</f>
        <v>4250397663.8396749</v>
      </c>
      <c r="E568" s="3">
        <f t="shared" si="58"/>
        <v>9038645814.3378391</v>
      </c>
      <c r="F568" s="3">
        <f t="shared" si="59"/>
        <v>5533227863.6253185</v>
      </c>
      <c r="G568" s="3">
        <f t="shared" si="56"/>
        <v>5533227863.6253185</v>
      </c>
      <c r="H568" s="3">
        <f t="shared" si="60"/>
        <v>0</v>
      </c>
      <c r="I568" s="3">
        <f t="shared" si="61"/>
        <v>0</v>
      </c>
      <c r="J568" s="5">
        <f t="shared" si="62"/>
        <v>561</v>
      </c>
    </row>
    <row r="569" spans="2:10" x14ac:dyDescent="0.25">
      <c r="B569" s="6">
        <f t="shared" si="57"/>
        <v>0.56200000000000006</v>
      </c>
      <c r="C569" s="3" cm="1">
        <f t="array" ref="C569">INDEX('Modified Iteration Data'!$Q$8:$Q$1007,MATCH($B569,'Modified Iteration Data'!$AF$8:$AF$1007,0),0)</f>
        <v>7316802340.9545879</v>
      </c>
      <c r="D569" s="3" cm="1">
        <f t="array" ref="D569">INDEX('Modified Iteration Data'!$R$8:$R$1007,MATCH($B569,'Modified Iteration Data'!$AG$8:$AG$1007,0),0)</f>
        <v>4251129189.6869488</v>
      </c>
      <c r="E569" s="3">
        <f t="shared" si="58"/>
        <v>9039318397.2502346</v>
      </c>
      <c r="F569" s="3">
        <f t="shared" si="59"/>
        <v>5533959389.4725924</v>
      </c>
      <c r="G569" s="3">
        <f t="shared" si="56"/>
        <v>5533959389.4725924</v>
      </c>
      <c r="H569" s="3">
        <f t="shared" si="60"/>
        <v>0</v>
      </c>
      <c r="I569" s="3">
        <f t="shared" si="61"/>
        <v>0</v>
      </c>
      <c r="J569" s="5">
        <f t="shared" si="62"/>
        <v>562</v>
      </c>
    </row>
    <row r="570" spans="2:10" x14ac:dyDescent="0.25">
      <c r="B570" s="6">
        <f t="shared" si="57"/>
        <v>0.56299999999999994</v>
      </c>
      <c r="C570" s="3" cm="1">
        <f t="array" ref="C570">INDEX('Modified Iteration Data'!$Q$8:$Q$1007,MATCH($B570,'Modified Iteration Data'!$AF$8:$AF$1007,0),0)</f>
        <v>7319485098.15098</v>
      </c>
      <c r="D570" s="3" cm="1">
        <f t="array" ref="D570">INDEX('Modified Iteration Data'!$R$8:$R$1007,MATCH($B570,'Modified Iteration Data'!$AG$8:$AG$1007,0),0)</f>
        <v>4253233711.2852859</v>
      </c>
      <c r="E570" s="3">
        <f t="shared" si="58"/>
        <v>9042001154.4466267</v>
      </c>
      <c r="F570" s="3">
        <f t="shared" si="59"/>
        <v>5536063911.0709295</v>
      </c>
      <c r="G570" s="3">
        <f t="shared" si="56"/>
        <v>5536063911.0709295</v>
      </c>
      <c r="H570" s="3">
        <f t="shared" si="60"/>
        <v>0</v>
      </c>
      <c r="I570" s="3">
        <f t="shared" si="61"/>
        <v>0</v>
      </c>
      <c r="J570" s="5">
        <f t="shared" si="62"/>
        <v>563</v>
      </c>
    </row>
    <row r="571" spans="2:10" x14ac:dyDescent="0.25">
      <c r="B571" s="6">
        <f t="shared" si="57"/>
        <v>0.56399999999999995</v>
      </c>
      <c r="C571" s="3" cm="1">
        <f t="array" ref="C571">INDEX('Modified Iteration Data'!$Q$8:$Q$1007,MATCH($B571,'Modified Iteration Data'!$AF$8:$AF$1007,0),0)</f>
        <v>7324760330.3057203</v>
      </c>
      <c r="D571" s="3" cm="1">
        <f t="array" ref="D571">INDEX('Modified Iteration Data'!$R$8:$R$1007,MATCH($B571,'Modified Iteration Data'!$AG$8:$AG$1007,0),0)</f>
        <v>4253412700.5767927</v>
      </c>
      <c r="E571" s="3">
        <f t="shared" si="58"/>
        <v>9047276386.601366</v>
      </c>
      <c r="F571" s="3">
        <f t="shared" si="59"/>
        <v>5536242900.3624363</v>
      </c>
      <c r="G571" s="3">
        <f t="shared" si="56"/>
        <v>5536242900.3624363</v>
      </c>
      <c r="H571" s="3">
        <f t="shared" si="60"/>
        <v>0</v>
      </c>
      <c r="I571" s="3">
        <f t="shared" si="61"/>
        <v>0</v>
      </c>
      <c r="J571" s="5">
        <f t="shared" si="62"/>
        <v>564</v>
      </c>
    </row>
    <row r="572" spans="2:10" x14ac:dyDescent="0.25">
      <c r="B572" s="6">
        <f t="shared" si="57"/>
        <v>0.56499999999999995</v>
      </c>
      <c r="C572" s="3" cm="1">
        <f t="array" ref="C572">INDEX('Modified Iteration Data'!$Q$8:$Q$1007,MATCH($B572,'Modified Iteration Data'!$AF$8:$AF$1007,0),0)</f>
        <v>7327073523.0917797</v>
      </c>
      <c r="D572" s="3" cm="1">
        <f t="array" ref="D572">INDEX('Modified Iteration Data'!$R$8:$R$1007,MATCH($B572,'Modified Iteration Data'!$AG$8:$AG$1007,0),0)</f>
        <v>4255432382.4540939</v>
      </c>
      <c r="E572" s="3">
        <f t="shared" si="58"/>
        <v>9049589579.3874264</v>
      </c>
      <c r="F572" s="3">
        <f t="shared" si="59"/>
        <v>5538262582.2397375</v>
      </c>
      <c r="G572" s="3">
        <f t="shared" si="56"/>
        <v>5538262582.2397375</v>
      </c>
      <c r="H572" s="3">
        <f t="shared" si="60"/>
        <v>0</v>
      </c>
      <c r="I572" s="3">
        <f t="shared" si="61"/>
        <v>0</v>
      </c>
      <c r="J572" s="5">
        <f t="shared" si="62"/>
        <v>565</v>
      </c>
    </row>
    <row r="573" spans="2:10" x14ac:dyDescent="0.25">
      <c r="B573" s="6">
        <f t="shared" si="57"/>
        <v>0.56599999999999995</v>
      </c>
      <c r="C573" s="3" cm="1">
        <f t="array" ref="C573">INDEX('Modified Iteration Data'!$Q$8:$Q$1007,MATCH($B573,'Modified Iteration Data'!$AF$8:$AF$1007,0),0)</f>
        <v>7336616059.0260992</v>
      </c>
      <c r="D573" s="3" cm="1">
        <f t="array" ref="D573">INDEX('Modified Iteration Data'!$R$8:$R$1007,MATCH($B573,'Modified Iteration Data'!$AG$8:$AG$1007,0),0)</f>
        <v>4256317774.4931898</v>
      </c>
      <c r="E573" s="3">
        <f t="shared" si="58"/>
        <v>9059132115.3217449</v>
      </c>
      <c r="F573" s="3">
        <f t="shared" si="59"/>
        <v>5539147974.2788334</v>
      </c>
      <c r="G573" s="3">
        <f t="shared" si="56"/>
        <v>5539147974.2788334</v>
      </c>
      <c r="H573" s="3">
        <f t="shared" si="60"/>
        <v>0</v>
      </c>
      <c r="I573" s="3">
        <f t="shared" si="61"/>
        <v>0</v>
      </c>
      <c r="J573" s="5">
        <f t="shared" si="62"/>
        <v>566</v>
      </c>
    </row>
    <row r="574" spans="2:10" x14ac:dyDescent="0.25">
      <c r="B574" s="6">
        <f t="shared" si="57"/>
        <v>0.56699999999999995</v>
      </c>
      <c r="C574" s="3" cm="1">
        <f t="array" ref="C574">INDEX('Modified Iteration Data'!$Q$8:$Q$1007,MATCH($B574,'Modified Iteration Data'!$AF$8:$AF$1007,0),0)</f>
        <v>7339290154.4853802</v>
      </c>
      <c r="D574" s="3" cm="1">
        <f t="array" ref="D574">INDEX('Modified Iteration Data'!$R$8:$R$1007,MATCH($B574,'Modified Iteration Data'!$AG$8:$AG$1007,0),0)</f>
        <v>4256422602.7166681</v>
      </c>
      <c r="E574" s="3">
        <f t="shared" si="58"/>
        <v>9061806210.7810268</v>
      </c>
      <c r="F574" s="3">
        <f t="shared" si="59"/>
        <v>5539252802.5023117</v>
      </c>
      <c r="G574" s="3">
        <f t="shared" si="56"/>
        <v>5539252802.5023117</v>
      </c>
      <c r="H574" s="3">
        <f t="shared" si="60"/>
        <v>0</v>
      </c>
      <c r="I574" s="3">
        <f t="shared" si="61"/>
        <v>0</v>
      </c>
      <c r="J574" s="5">
        <f t="shared" si="62"/>
        <v>567</v>
      </c>
    </row>
    <row r="575" spans="2:10" x14ac:dyDescent="0.25">
      <c r="B575" s="6">
        <f t="shared" si="57"/>
        <v>0.56799999999999995</v>
      </c>
      <c r="C575" s="3" cm="1">
        <f t="array" ref="C575">INDEX('Modified Iteration Data'!$Q$8:$Q$1007,MATCH($B575,'Modified Iteration Data'!$AF$8:$AF$1007,0),0)</f>
        <v>7342679603.3284264</v>
      </c>
      <c r="D575" s="3" cm="1">
        <f t="array" ref="D575">INDEX('Modified Iteration Data'!$R$8:$R$1007,MATCH($B575,'Modified Iteration Data'!$AG$8:$AG$1007,0),0)</f>
        <v>4256852988.1258726</v>
      </c>
      <c r="E575" s="3">
        <f t="shared" si="58"/>
        <v>9065195659.624073</v>
      </c>
      <c r="F575" s="3">
        <f t="shared" si="59"/>
        <v>5539683187.9115162</v>
      </c>
      <c r="G575" s="3">
        <f t="shared" si="56"/>
        <v>5539683187.9115162</v>
      </c>
      <c r="H575" s="3">
        <f t="shared" si="60"/>
        <v>0</v>
      </c>
      <c r="I575" s="3">
        <f t="shared" si="61"/>
        <v>0</v>
      </c>
      <c r="J575" s="5">
        <f t="shared" si="62"/>
        <v>568</v>
      </c>
    </row>
    <row r="576" spans="2:10" x14ac:dyDescent="0.25">
      <c r="B576" s="6">
        <f t="shared" si="57"/>
        <v>0.56899999999999995</v>
      </c>
      <c r="C576" s="3" cm="1">
        <f t="array" ref="C576">INDEX('Modified Iteration Data'!$Q$8:$Q$1007,MATCH($B576,'Modified Iteration Data'!$AF$8:$AF$1007,0),0)</f>
        <v>7343539082.2126703</v>
      </c>
      <c r="D576" s="3" cm="1">
        <f t="array" ref="D576">INDEX('Modified Iteration Data'!$R$8:$R$1007,MATCH($B576,'Modified Iteration Data'!$AG$8:$AG$1007,0),0)</f>
        <v>4257234599.7695227</v>
      </c>
      <c r="E576" s="3">
        <f t="shared" si="58"/>
        <v>9066055138.508316</v>
      </c>
      <c r="F576" s="3">
        <f t="shared" si="59"/>
        <v>5540064799.5551662</v>
      </c>
      <c r="G576" s="3">
        <f t="shared" si="56"/>
        <v>5540064799.5551662</v>
      </c>
      <c r="H576" s="3">
        <f t="shared" si="60"/>
        <v>0</v>
      </c>
      <c r="I576" s="3">
        <f t="shared" si="61"/>
        <v>0</v>
      </c>
      <c r="J576" s="5">
        <f t="shared" si="62"/>
        <v>569</v>
      </c>
    </row>
    <row r="577" spans="2:10" x14ac:dyDescent="0.25">
      <c r="B577" s="6">
        <f t="shared" si="57"/>
        <v>0.56999999999999995</v>
      </c>
      <c r="C577" s="3" cm="1">
        <f t="array" ref="C577">INDEX('Modified Iteration Data'!$Q$8:$Q$1007,MATCH($B577,'Modified Iteration Data'!$AF$8:$AF$1007,0),0)</f>
        <v>7345099778.2876177</v>
      </c>
      <c r="D577" s="3" cm="1">
        <f t="array" ref="D577">INDEX('Modified Iteration Data'!$R$8:$R$1007,MATCH($B577,'Modified Iteration Data'!$AG$8:$AG$1007,0),0)</f>
        <v>4258645301.1744938</v>
      </c>
      <c r="E577" s="3">
        <f t="shared" si="58"/>
        <v>9067615834.5832634</v>
      </c>
      <c r="F577" s="3">
        <f t="shared" si="59"/>
        <v>5541475500.9601374</v>
      </c>
      <c r="G577" s="3">
        <f t="shared" si="56"/>
        <v>5541475500.9601374</v>
      </c>
      <c r="H577" s="3">
        <f t="shared" si="60"/>
        <v>0</v>
      </c>
      <c r="I577" s="3">
        <f t="shared" si="61"/>
        <v>0</v>
      </c>
      <c r="J577" s="5">
        <f t="shared" si="62"/>
        <v>570</v>
      </c>
    </row>
    <row r="578" spans="2:10" x14ac:dyDescent="0.25">
      <c r="B578" s="6">
        <f t="shared" si="57"/>
        <v>0.57099999999999995</v>
      </c>
      <c r="C578" s="3" cm="1">
        <f t="array" ref="C578">INDEX('Modified Iteration Data'!$Q$8:$Q$1007,MATCH($B578,'Modified Iteration Data'!$AF$8:$AF$1007,0),0)</f>
        <v>7348395876.3384056</v>
      </c>
      <c r="D578" s="3" cm="1">
        <f t="array" ref="D578">INDEX('Modified Iteration Data'!$R$8:$R$1007,MATCH($B578,'Modified Iteration Data'!$AG$8:$AG$1007,0),0)</f>
        <v>4262151267.2350388</v>
      </c>
      <c r="E578" s="3">
        <f t="shared" si="58"/>
        <v>9070911932.6340523</v>
      </c>
      <c r="F578" s="3">
        <f t="shared" si="59"/>
        <v>5544981467.0206823</v>
      </c>
      <c r="G578" s="3">
        <f t="shared" si="56"/>
        <v>5544981467.0206823</v>
      </c>
      <c r="H578" s="3">
        <f t="shared" si="60"/>
        <v>0</v>
      </c>
      <c r="I578" s="3">
        <f t="shared" si="61"/>
        <v>0</v>
      </c>
      <c r="J578" s="5">
        <f t="shared" si="62"/>
        <v>571</v>
      </c>
    </row>
    <row r="579" spans="2:10" x14ac:dyDescent="0.25">
      <c r="B579" s="6">
        <f t="shared" si="57"/>
        <v>0.57199999999999995</v>
      </c>
      <c r="C579" s="3" cm="1">
        <f t="array" ref="C579">INDEX('Modified Iteration Data'!$Q$8:$Q$1007,MATCH($B579,'Modified Iteration Data'!$AF$8:$AF$1007,0),0)</f>
        <v>7348981713.5843401</v>
      </c>
      <c r="D579" s="3" cm="1">
        <f t="array" ref="D579">INDEX('Modified Iteration Data'!$R$8:$R$1007,MATCH($B579,'Modified Iteration Data'!$AG$8:$AG$1007,0),0)</f>
        <v>4264062573.3399019</v>
      </c>
      <c r="E579" s="3">
        <f t="shared" si="58"/>
        <v>9071497769.8799858</v>
      </c>
      <c r="F579" s="3">
        <f t="shared" si="59"/>
        <v>5546892773.1255455</v>
      </c>
      <c r="G579" s="3">
        <f t="shared" si="56"/>
        <v>5546892773.1255455</v>
      </c>
      <c r="H579" s="3">
        <f t="shared" si="60"/>
        <v>0</v>
      </c>
      <c r="I579" s="3">
        <f t="shared" si="61"/>
        <v>0</v>
      </c>
      <c r="J579" s="5">
        <f t="shared" si="62"/>
        <v>572</v>
      </c>
    </row>
    <row r="580" spans="2:10" x14ac:dyDescent="0.25">
      <c r="B580" s="6">
        <f t="shared" si="57"/>
        <v>0.57299999999999995</v>
      </c>
      <c r="C580" s="3" cm="1">
        <f t="array" ref="C580">INDEX('Modified Iteration Data'!$Q$8:$Q$1007,MATCH($B580,'Modified Iteration Data'!$AF$8:$AF$1007,0),0)</f>
        <v>7349351963.1557302</v>
      </c>
      <c r="D580" s="3" cm="1">
        <f t="array" ref="D580">INDEX('Modified Iteration Data'!$R$8:$R$1007,MATCH($B580,'Modified Iteration Data'!$AG$8:$AG$1007,0),0)</f>
        <v>4264269352.7073812</v>
      </c>
      <c r="E580" s="3">
        <f t="shared" si="58"/>
        <v>9071868019.451376</v>
      </c>
      <c r="F580" s="3">
        <f t="shared" si="59"/>
        <v>5547099552.4930248</v>
      </c>
      <c r="G580" s="3">
        <f t="shared" si="56"/>
        <v>5547099552.4930248</v>
      </c>
      <c r="H580" s="3">
        <f t="shared" si="60"/>
        <v>0</v>
      </c>
      <c r="I580" s="3">
        <f t="shared" si="61"/>
        <v>0</v>
      </c>
      <c r="J580" s="5">
        <f t="shared" si="62"/>
        <v>573</v>
      </c>
    </row>
    <row r="581" spans="2:10" x14ac:dyDescent="0.25">
      <c r="B581" s="6">
        <f t="shared" si="57"/>
        <v>0.57399999999999995</v>
      </c>
      <c r="C581" s="3" cm="1">
        <f t="array" ref="C581">INDEX('Modified Iteration Data'!$Q$8:$Q$1007,MATCH($B581,'Modified Iteration Data'!$AF$8:$AF$1007,0),0)</f>
        <v>7352970627.6531935</v>
      </c>
      <c r="D581" s="3" cm="1">
        <f t="array" ref="D581">INDEX('Modified Iteration Data'!$R$8:$R$1007,MATCH($B581,'Modified Iteration Data'!$AG$8:$AG$1007,0),0)</f>
        <v>4266454427.6420565</v>
      </c>
      <c r="E581" s="3">
        <f t="shared" si="58"/>
        <v>9075486683.9488392</v>
      </c>
      <c r="F581" s="3">
        <f t="shared" si="59"/>
        <v>5549284627.4277</v>
      </c>
      <c r="G581" s="3">
        <f t="shared" si="56"/>
        <v>5549284627.4277</v>
      </c>
      <c r="H581" s="3">
        <f t="shared" si="60"/>
        <v>0</v>
      </c>
      <c r="I581" s="3">
        <f t="shared" si="61"/>
        <v>0</v>
      </c>
      <c r="J581" s="5">
        <f t="shared" si="62"/>
        <v>574</v>
      </c>
    </row>
    <row r="582" spans="2:10" x14ac:dyDescent="0.25">
      <c r="B582" s="6">
        <f t="shared" si="57"/>
        <v>0.57499999999999996</v>
      </c>
      <c r="C582" s="3" cm="1">
        <f t="array" ref="C582">INDEX('Modified Iteration Data'!$Q$8:$Q$1007,MATCH($B582,'Modified Iteration Data'!$AF$8:$AF$1007,0),0)</f>
        <v>7355866606.0208998</v>
      </c>
      <c r="D582" s="3" cm="1">
        <f t="array" ref="D582">INDEX('Modified Iteration Data'!$R$8:$R$1007,MATCH($B582,'Modified Iteration Data'!$AG$8:$AG$1007,0),0)</f>
        <v>4266638061.0541115</v>
      </c>
      <c r="E582" s="3">
        <f t="shared" si="58"/>
        <v>9078382662.3165455</v>
      </c>
      <c r="F582" s="3">
        <f t="shared" si="59"/>
        <v>5549468260.8397551</v>
      </c>
      <c r="G582" s="3">
        <f t="shared" si="56"/>
        <v>5549468260.8397551</v>
      </c>
      <c r="H582" s="3">
        <f t="shared" si="60"/>
        <v>0</v>
      </c>
      <c r="I582" s="3">
        <f t="shared" si="61"/>
        <v>0</v>
      </c>
      <c r="J582" s="5">
        <f t="shared" si="62"/>
        <v>575</v>
      </c>
    </row>
    <row r="583" spans="2:10" x14ac:dyDescent="0.25">
      <c r="B583" s="6">
        <f t="shared" si="57"/>
        <v>0.57599999999999996</v>
      </c>
      <c r="C583" s="3" cm="1">
        <f t="array" ref="C583">INDEX('Modified Iteration Data'!$Q$8:$Q$1007,MATCH($B583,'Modified Iteration Data'!$AF$8:$AF$1007,0),0)</f>
        <v>7362791865.1803904</v>
      </c>
      <c r="D583" s="3" cm="1">
        <f t="array" ref="D583">INDEX('Modified Iteration Data'!$R$8:$R$1007,MATCH($B583,'Modified Iteration Data'!$AG$8:$AG$1007,0),0)</f>
        <v>4268259560.0675707</v>
      </c>
      <c r="E583" s="3">
        <f t="shared" si="58"/>
        <v>9085307921.4760361</v>
      </c>
      <c r="F583" s="3">
        <f t="shared" si="59"/>
        <v>5551089759.8532143</v>
      </c>
      <c r="G583" s="3">
        <f t="shared" si="56"/>
        <v>5551089759.8532143</v>
      </c>
      <c r="H583" s="3">
        <f t="shared" si="60"/>
        <v>0</v>
      </c>
      <c r="I583" s="3">
        <f t="shared" si="61"/>
        <v>0</v>
      </c>
      <c r="J583" s="5">
        <f t="shared" si="62"/>
        <v>576</v>
      </c>
    </row>
    <row r="584" spans="2:10" x14ac:dyDescent="0.25">
      <c r="B584" s="6">
        <f t="shared" si="57"/>
        <v>0.57699999999999996</v>
      </c>
      <c r="C584" s="3" cm="1">
        <f t="array" ref="C584">INDEX('Modified Iteration Data'!$Q$8:$Q$1007,MATCH($B584,'Modified Iteration Data'!$AF$8:$AF$1007,0),0)</f>
        <v>7363328819.7621803</v>
      </c>
      <c r="D584" s="3" cm="1">
        <f t="array" ref="D584">INDEX('Modified Iteration Data'!$R$8:$R$1007,MATCH($B584,'Modified Iteration Data'!$AG$8:$AG$1007,0),0)</f>
        <v>4268679537.8211021</v>
      </c>
      <c r="E584" s="3">
        <f t="shared" si="58"/>
        <v>9085844876.057827</v>
      </c>
      <c r="F584" s="3">
        <f t="shared" si="59"/>
        <v>5551509737.6067457</v>
      </c>
      <c r="G584" s="3">
        <f t="shared" ref="G584:G647" si="63">MIN(E584:F584)</f>
        <v>5551509737.6067457</v>
      </c>
      <c r="H584" s="3">
        <f t="shared" si="60"/>
        <v>0</v>
      </c>
      <c r="I584" s="3">
        <f t="shared" si="61"/>
        <v>0</v>
      </c>
      <c r="J584" s="5">
        <f t="shared" si="62"/>
        <v>577</v>
      </c>
    </row>
    <row r="585" spans="2:10" x14ac:dyDescent="0.25">
      <c r="B585" s="6">
        <f t="shared" ref="B585:B648" si="64">J585/1000</f>
        <v>0.57799999999999996</v>
      </c>
      <c r="C585" s="3" cm="1">
        <f t="array" ref="C585">INDEX('Modified Iteration Data'!$Q$8:$Q$1007,MATCH($B585,'Modified Iteration Data'!$AF$8:$AF$1007,0),0)</f>
        <v>7363720901.4411278</v>
      </c>
      <c r="D585" s="3" cm="1">
        <f t="array" ref="D585">INDEX('Modified Iteration Data'!$R$8:$R$1007,MATCH($B585,'Modified Iteration Data'!$AG$8:$AG$1007,0),0)</f>
        <v>4271783799.7624092</v>
      </c>
      <c r="E585" s="3">
        <f t="shared" ref="E585:E648" si="65">C585+$E$5</f>
        <v>9086236957.7367744</v>
      </c>
      <c r="F585" s="3">
        <f t="shared" ref="F585:F648" si="66">D585+$F$5</f>
        <v>5554613999.5480528</v>
      </c>
      <c r="G585" s="3">
        <f t="shared" si="63"/>
        <v>5554613999.5480528</v>
      </c>
      <c r="H585" s="3">
        <f t="shared" ref="H585:H648" si="67">IF(B585&gt;=$I$2,ABS(F585-E585),0)</f>
        <v>0</v>
      </c>
      <c r="I585" s="3">
        <f t="shared" ref="I585:I648" si="68">IF(B585&gt;=$I$2,(E585-F585),0)</f>
        <v>0</v>
      </c>
      <c r="J585" s="5">
        <f t="shared" si="62"/>
        <v>578</v>
      </c>
    </row>
    <row r="586" spans="2:10" x14ac:dyDescent="0.25">
      <c r="B586" s="6">
        <f t="shared" si="64"/>
        <v>0.57899999999999996</v>
      </c>
      <c r="C586" s="3" cm="1">
        <f t="array" ref="C586">INDEX('Modified Iteration Data'!$Q$8:$Q$1007,MATCH($B586,'Modified Iteration Data'!$AF$8:$AF$1007,0),0)</f>
        <v>7365174755.3060102</v>
      </c>
      <c r="D586" s="3" cm="1">
        <f t="array" ref="D586">INDEX('Modified Iteration Data'!$R$8:$R$1007,MATCH($B586,'Modified Iteration Data'!$AG$8:$AG$1007,0),0)</f>
        <v>4272007546.6880894</v>
      </c>
      <c r="E586" s="3">
        <f t="shared" si="65"/>
        <v>9087690811.601656</v>
      </c>
      <c r="F586" s="3">
        <f t="shared" si="66"/>
        <v>5554837746.4737329</v>
      </c>
      <c r="G586" s="3">
        <f t="shared" si="63"/>
        <v>5554837746.4737329</v>
      </c>
      <c r="H586" s="3">
        <f t="shared" si="67"/>
        <v>0</v>
      </c>
      <c r="I586" s="3">
        <f t="shared" si="68"/>
        <v>0</v>
      </c>
      <c r="J586" s="5">
        <f t="shared" ref="J586:J649" si="69">J585+1</f>
        <v>579</v>
      </c>
    </row>
    <row r="587" spans="2:10" x14ac:dyDescent="0.25">
      <c r="B587" s="6">
        <f t="shared" si="64"/>
        <v>0.57999999999999996</v>
      </c>
      <c r="C587" s="3" cm="1">
        <f t="array" ref="C587">INDEX('Modified Iteration Data'!$Q$8:$Q$1007,MATCH($B587,'Modified Iteration Data'!$AF$8:$AF$1007,0),0)</f>
        <v>7369639649.0034533</v>
      </c>
      <c r="D587" s="3" cm="1">
        <f t="array" ref="D587">INDEX('Modified Iteration Data'!$R$8:$R$1007,MATCH($B587,'Modified Iteration Data'!$AG$8:$AG$1007,0),0)</f>
        <v>4273260658.9014492</v>
      </c>
      <c r="E587" s="3">
        <f t="shared" si="65"/>
        <v>9092155705.299099</v>
      </c>
      <c r="F587" s="3">
        <f t="shared" si="66"/>
        <v>5556090858.6870928</v>
      </c>
      <c r="G587" s="3">
        <f t="shared" si="63"/>
        <v>5556090858.6870928</v>
      </c>
      <c r="H587" s="3">
        <f t="shared" si="67"/>
        <v>0</v>
      </c>
      <c r="I587" s="3">
        <f t="shared" si="68"/>
        <v>0</v>
      </c>
      <c r="J587" s="5">
        <f t="shared" si="69"/>
        <v>580</v>
      </c>
    </row>
    <row r="588" spans="2:10" x14ac:dyDescent="0.25">
      <c r="B588" s="6">
        <f t="shared" si="64"/>
        <v>0.58099999999999996</v>
      </c>
      <c r="C588" s="3" cm="1">
        <f t="array" ref="C588">INDEX('Modified Iteration Data'!$Q$8:$Q$1007,MATCH($B588,'Modified Iteration Data'!$AF$8:$AF$1007,0),0)</f>
        <v>7376850225.4990797</v>
      </c>
      <c r="D588" s="3" cm="1">
        <f t="array" ref="D588">INDEX('Modified Iteration Data'!$R$8:$R$1007,MATCH($B588,'Modified Iteration Data'!$AG$8:$AG$1007,0),0)</f>
        <v>4274707159.053113</v>
      </c>
      <c r="E588" s="3">
        <f t="shared" si="65"/>
        <v>9099366281.7947254</v>
      </c>
      <c r="F588" s="3">
        <f t="shared" si="66"/>
        <v>5557537358.8387566</v>
      </c>
      <c r="G588" s="3">
        <f t="shared" si="63"/>
        <v>5557537358.8387566</v>
      </c>
      <c r="H588" s="3">
        <f t="shared" si="67"/>
        <v>0</v>
      </c>
      <c r="I588" s="3">
        <f t="shared" si="68"/>
        <v>0</v>
      </c>
      <c r="J588" s="5">
        <f t="shared" si="69"/>
        <v>581</v>
      </c>
    </row>
    <row r="589" spans="2:10" x14ac:dyDescent="0.25">
      <c r="B589" s="6">
        <f t="shared" si="64"/>
        <v>0.58199999999999996</v>
      </c>
      <c r="C589" s="3" cm="1">
        <f t="array" ref="C589">INDEX('Modified Iteration Data'!$Q$8:$Q$1007,MATCH($B589,'Modified Iteration Data'!$AF$8:$AF$1007,0),0)</f>
        <v>7378022674.7128506</v>
      </c>
      <c r="D589" s="3" cm="1">
        <f t="array" ref="D589">INDEX('Modified Iteration Data'!$R$8:$R$1007,MATCH($B589,'Modified Iteration Data'!$AG$8:$AG$1007,0),0)</f>
        <v>4275944487.9099588</v>
      </c>
      <c r="E589" s="3">
        <f t="shared" si="65"/>
        <v>9100538731.0084972</v>
      </c>
      <c r="F589" s="3">
        <f t="shared" si="66"/>
        <v>5558774687.6956024</v>
      </c>
      <c r="G589" s="3">
        <f t="shared" si="63"/>
        <v>5558774687.6956024</v>
      </c>
      <c r="H589" s="3">
        <f t="shared" si="67"/>
        <v>0</v>
      </c>
      <c r="I589" s="3">
        <f t="shared" si="68"/>
        <v>0</v>
      </c>
      <c r="J589" s="5">
        <f t="shared" si="69"/>
        <v>582</v>
      </c>
    </row>
    <row r="590" spans="2:10" x14ac:dyDescent="0.25">
      <c r="B590" s="6">
        <f t="shared" si="64"/>
        <v>0.58299999999999996</v>
      </c>
      <c r="C590" s="3" cm="1">
        <f t="array" ref="C590">INDEX('Modified Iteration Data'!$Q$8:$Q$1007,MATCH($B590,'Modified Iteration Data'!$AF$8:$AF$1007,0),0)</f>
        <v>7379855725.5648298</v>
      </c>
      <c r="D590" s="3" cm="1">
        <f t="array" ref="D590">INDEX('Modified Iteration Data'!$R$8:$R$1007,MATCH($B590,'Modified Iteration Data'!$AG$8:$AG$1007,0),0)</f>
        <v>4276297068.6750164</v>
      </c>
      <c r="E590" s="3">
        <f t="shared" si="65"/>
        <v>9102371781.8604755</v>
      </c>
      <c r="F590" s="3">
        <f t="shared" si="66"/>
        <v>5559127268.46066</v>
      </c>
      <c r="G590" s="3">
        <f t="shared" si="63"/>
        <v>5559127268.46066</v>
      </c>
      <c r="H590" s="3">
        <f t="shared" si="67"/>
        <v>0</v>
      </c>
      <c r="I590" s="3">
        <f t="shared" si="68"/>
        <v>0</v>
      </c>
      <c r="J590" s="5">
        <f t="shared" si="69"/>
        <v>583</v>
      </c>
    </row>
    <row r="591" spans="2:10" x14ac:dyDescent="0.25">
      <c r="B591" s="6">
        <f t="shared" si="64"/>
        <v>0.58399999999999996</v>
      </c>
      <c r="C591" s="3" cm="1">
        <f t="array" ref="C591">INDEX('Modified Iteration Data'!$Q$8:$Q$1007,MATCH($B591,'Modified Iteration Data'!$AF$8:$AF$1007,0),0)</f>
        <v>7386685922.529974</v>
      </c>
      <c r="D591" s="3" cm="1">
        <f t="array" ref="D591">INDEX('Modified Iteration Data'!$R$8:$R$1007,MATCH($B591,'Modified Iteration Data'!$AG$8:$AG$1007,0),0)</f>
        <v>4277180448.0826101</v>
      </c>
      <c r="E591" s="3">
        <f t="shared" si="65"/>
        <v>9109201978.8256207</v>
      </c>
      <c r="F591" s="3">
        <f t="shared" si="66"/>
        <v>5560010647.8682537</v>
      </c>
      <c r="G591" s="3">
        <f t="shared" si="63"/>
        <v>5560010647.8682537</v>
      </c>
      <c r="H591" s="3">
        <f t="shared" si="67"/>
        <v>0</v>
      </c>
      <c r="I591" s="3">
        <f t="shared" si="68"/>
        <v>0</v>
      </c>
      <c r="J591" s="5">
        <f t="shared" si="69"/>
        <v>584</v>
      </c>
    </row>
    <row r="592" spans="2:10" x14ac:dyDescent="0.25">
      <c r="B592" s="6">
        <f t="shared" si="64"/>
        <v>0.58499999999999996</v>
      </c>
      <c r="C592" s="3" cm="1">
        <f t="array" ref="C592">INDEX('Modified Iteration Data'!$Q$8:$Q$1007,MATCH($B592,'Modified Iteration Data'!$AF$8:$AF$1007,0),0)</f>
        <v>7387375580.5609303</v>
      </c>
      <c r="D592" s="3" cm="1">
        <f t="array" ref="D592">INDEX('Modified Iteration Data'!$R$8:$R$1007,MATCH($B592,'Modified Iteration Data'!$AG$8:$AG$1007,0),0)</f>
        <v>4277802163.8184662</v>
      </c>
      <c r="E592" s="3">
        <f t="shared" si="65"/>
        <v>9109891636.8565769</v>
      </c>
      <c r="F592" s="3">
        <f t="shared" si="66"/>
        <v>5560632363.6041098</v>
      </c>
      <c r="G592" s="3">
        <f t="shared" si="63"/>
        <v>5560632363.6041098</v>
      </c>
      <c r="H592" s="3">
        <f t="shared" si="67"/>
        <v>0</v>
      </c>
      <c r="I592" s="3">
        <f t="shared" si="68"/>
        <v>0</v>
      </c>
      <c r="J592" s="5">
        <f t="shared" si="69"/>
        <v>585</v>
      </c>
    </row>
    <row r="593" spans="2:10" x14ac:dyDescent="0.25">
      <c r="B593" s="6">
        <f t="shared" si="64"/>
        <v>0.58599999999999997</v>
      </c>
      <c r="C593" s="3" cm="1">
        <f t="array" ref="C593">INDEX('Modified Iteration Data'!$Q$8:$Q$1007,MATCH($B593,'Modified Iteration Data'!$AF$8:$AF$1007,0),0)</f>
        <v>7389163734.836256</v>
      </c>
      <c r="D593" s="3" cm="1">
        <f t="array" ref="D593">INDEX('Modified Iteration Data'!$R$8:$R$1007,MATCH($B593,'Modified Iteration Data'!$AG$8:$AG$1007,0),0)</f>
        <v>4278626456.347928</v>
      </c>
      <c r="E593" s="3">
        <f t="shared" si="65"/>
        <v>9111679791.1319027</v>
      </c>
      <c r="F593" s="3">
        <f t="shared" si="66"/>
        <v>5561456656.1335716</v>
      </c>
      <c r="G593" s="3">
        <f t="shared" si="63"/>
        <v>5561456656.1335716</v>
      </c>
      <c r="H593" s="3">
        <f t="shared" si="67"/>
        <v>0</v>
      </c>
      <c r="I593" s="3">
        <f t="shared" si="68"/>
        <v>0</v>
      </c>
      <c r="J593" s="5">
        <f t="shared" si="69"/>
        <v>586</v>
      </c>
    </row>
    <row r="594" spans="2:10" x14ac:dyDescent="0.25">
      <c r="B594" s="6">
        <f t="shared" si="64"/>
        <v>0.58699999999999997</v>
      </c>
      <c r="C594" s="3" cm="1">
        <f t="array" ref="C594">INDEX('Modified Iteration Data'!$Q$8:$Q$1007,MATCH($B594,'Modified Iteration Data'!$AF$8:$AF$1007,0),0)</f>
        <v>7390633899.8013954</v>
      </c>
      <c r="D594" s="3" cm="1">
        <f t="array" ref="D594">INDEX('Modified Iteration Data'!$R$8:$R$1007,MATCH($B594,'Modified Iteration Data'!$AG$8:$AG$1007,0),0)</f>
        <v>4280680706.7322893</v>
      </c>
      <c r="E594" s="3">
        <f t="shared" si="65"/>
        <v>9113149956.0970421</v>
      </c>
      <c r="F594" s="3">
        <f t="shared" si="66"/>
        <v>5563510906.5179329</v>
      </c>
      <c r="G594" s="3">
        <f t="shared" si="63"/>
        <v>5563510906.5179329</v>
      </c>
      <c r="H594" s="3">
        <f t="shared" si="67"/>
        <v>0</v>
      </c>
      <c r="I594" s="3">
        <f t="shared" si="68"/>
        <v>0</v>
      </c>
      <c r="J594" s="5">
        <f t="shared" si="69"/>
        <v>587</v>
      </c>
    </row>
    <row r="595" spans="2:10" x14ac:dyDescent="0.25">
      <c r="B595" s="6">
        <f t="shared" si="64"/>
        <v>0.58799999999999997</v>
      </c>
      <c r="C595" s="3" cm="1">
        <f t="array" ref="C595">INDEX('Modified Iteration Data'!$Q$8:$Q$1007,MATCH($B595,'Modified Iteration Data'!$AF$8:$AF$1007,0),0)</f>
        <v>7391436354.9215508</v>
      </c>
      <c r="D595" s="3" cm="1">
        <f t="array" ref="D595">INDEX('Modified Iteration Data'!$R$8:$R$1007,MATCH($B595,'Modified Iteration Data'!$AG$8:$AG$1007,0),0)</f>
        <v>4282560868.4226437</v>
      </c>
      <c r="E595" s="3">
        <f t="shared" si="65"/>
        <v>9113952411.2171974</v>
      </c>
      <c r="F595" s="3">
        <f t="shared" si="66"/>
        <v>5565391068.2082872</v>
      </c>
      <c r="G595" s="3">
        <f t="shared" si="63"/>
        <v>5565391068.2082872</v>
      </c>
      <c r="H595" s="3">
        <f t="shared" si="67"/>
        <v>0</v>
      </c>
      <c r="I595" s="3">
        <f t="shared" si="68"/>
        <v>0</v>
      </c>
      <c r="J595" s="5">
        <f t="shared" si="69"/>
        <v>588</v>
      </c>
    </row>
    <row r="596" spans="2:10" x14ac:dyDescent="0.25">
      <c r="B596" s="6">
        <f t="shared" si="64"/>
        <v>0.58899999999999997</v>
      </c>
      <c r="C596" s="3" cm="1">
        <f t="array" ref="C596">INDEX('Modified Iteration Data'!$Q$8:$Q$1007,MATCH($B596,'Modified Iteration Data'!$AF$8:$AF$1007,0),0)</f>
        <v>7391779256.3307495</v>
      </c>
      <c r="D596" s="3" cm="1">
        <f t="array" ref="D596">INDEX('Modified Iteration Data'!$R$8:$R$1007,MATCH($B596,'Modified Iteration Data'!$AG$8:$AG$1007,0),0)</f>
        <v>4283177104.6024923</v>
      </c>
      <c r="E596" s="3">
        <f t="shared" si="65"/>
        <v>9114295312.6263962</v>
      </c>
      <c r="F596" s="3">
        <f t="shared" si="66"/>
        <v>5566007304.3881359</v>
      </c>
      <c r="G596" s="3">
        <f t="shared" si="63"/>
        <v>5566007304.3881359</v>
      </c>
      <c r="H596" s="3">
        <f t="shared" si="67"/>
        <v>0</v>
      </c>
      <c r="I596" s="3">
        <f t="shared" si="68"/>
        <v>0</v>
      </c>
      <c r="J596" s="5">
        <f t="shared" si="69"/>
        <v>589</v>
      </c>
    </row>
    <row r="597" spans="2:10" x14ac:dyDescent="0.25">
      <c r="B597" s="6">
        <f t="shared" si="64"/>
        <v>0.59</v>
      </c>
      <c r="C597" s="3" cm="1">
        <f t="array" ref="C597">INDEX('Modified Iteration Data'!$Q$8:$Q$1007,MATCH($B597,'Modified Iteration Data'!$AF$8:$AF$1007,0),0)</f>
        <v>7396562872.5810299</v>
      </c>
      <c r="D597" s="3" cm="1">
        <f t="array" ref="D597">INDEX('Modified Iteration Data'!$R$8:$R$1007,MATCH($B597,'Modified Iteration Data'!$AG$8:$AG$1007,0),0)</f>
        <v>4283196692.8467398</v>
      </c>
      <c r="E597" s="3">
        <f t="shared" si="65"/>
        <v>9119078928.8766766</v>
      </c>
      <c r="F597" s="3">
        <f t="shared" si="66"/>
        <v>5566026892.6323833</v>
      </c>
      <c r="G597" s="3">
        <f t="shared" si="63"/>
        <v>5566026892.6323833</v>
      </c>
      <c r="H597" s="3">
        <f t="shared" si="67"/>
        <v>0</v>
      </c>
      <c r="I597" s="3">
        <f t="shared" si="68"/>
        <v>0</v>
      </c>
      <c r="J597" s="5">
        <f t="shared" si="69"/>
        <v>590</v>
      </c>
    </row>
    <row r="598" spans="2:10" x14ac:dyDescent="0.25">
      <c r="B598" s="6">
        <f t="shared" si="64"/>
        <v>0.59099999999999997</v>
      </c>
      <c r="C598" s="3" cm="1">
        <f t="array" ref="C598">INDEX('Modified Iteration Data'!$Q$8:$Q$1007,MATCH($B598,'Modified Iteration Data'!$AF$8:$AF$1007,0),0)</f>
        <v>7397441839.6257</v>
      </c>
      <c r="D598" s="3" cm="1">
        <f t="array" ref="D598">INDEX('Modified Iteration Data'!$R$8:$R$1007,MATCH($B598,'Modified Iteration Data'!$AG$8:$AG$1007,0),0)</f>
        <v>4283448936.3299589</v>
      </c>
      <c r="E598" s="3">
        <f t="shared" si="65"/>
        <v>9119957895.9213467</v>
      </c>
      <c r="F598" s="3">
        <f t="shared" si="66"/>
        <v>5566279136.1156025</v>
      </c>
      <c r="G598" s="3">
        <f t="shared" si="63"/>
        <v>5566279136.1156025</v>
      </c>
      <c r="H598" s="3">
        <f t="shared" si="67"/>
        <v>0</v>
      </c>
      <c r="I598" s="3">
        <f t="shared" si="68"/>
        <v>0</v>
      </c>
      <c r="J598" s="5">
        <f t="shared" si="69"/>
        <v>591</v>
      </c>
    </row>
    <row r="599" spans="2:10" x14ac:dyDescent="0.25">
      <c r="B599" s="6">
        <f t="shared" si="64"/>
        <v>0.59199999999999997</v>
      </c>
      <c r="C599" s="3" cm="1">
        <f t="array" ref="C599">INDEX('Modified Iteration Data'!$Q$8:$Q$1007,MATCH($B599,'Modified Iteration Data'!$AF$8:$AF$1007,0),0)</f>
        <v>7405648377.1227064</v>
      </c>
      <c r="D599" s="3" cm="1">
        <f t="array" ref="D599">INDEX('Modified Iteration Data'!$R$8:$R$1007,MATCH($B599,'Modified Iteration Data'!$AG$8:$AG$1007,0),0)</f>
        <v>4283608591.5301666</v>
      </c>
      <c r="E599" s="3">
        <f t="shared" si="65"/>
        <v>9128164433.4183521</v>
      </c>
      <c r="F599" s="3">
        <f t="shared" si="66"/>
        <v>5566438791.3158102</v>
      </c>
      <c r="G599" s="3">
        <f t="shared" si="63"/>
        <v>5566438791.3158102</v>
      </c>
      <c r="H599" s="3">
        <f t="shared" si="67"/>
        <v>0</v>
      </c>
      <c r="I599" s="3">
        <f t="shared" si="68"/>
        <v>0</v>
      </c>
      <c r="J599" s="5">
        <f t="shared" si="69"/>
        <v>592</v>
      </c>
    </row>
    <row r="600" spans="2:10" x14ac:dyDescent="0.25">
      <c r="B600" s="6">
        <f t="shared" si="64"/>
        <v>0.59299999999999997</v>
      </c>
      <c r="C600" s="3" cm="1">
        <f t="array" ref="C600">INDEX('Modified Iteration Data'!$Q$8:$Q$1007,MATCH($B600,'Modified Iteration Data'!$AF$8:$AF$1007,0),0)</f>
        <v>7412902714.4352274</v>
      </c>
      <c r="D600" s="3" cm="1">
        <f t="array" ref="D600">INDEX('Modified Iteration Data'!$R$8:$R$1007,MATCH($B600,'Modified Iteration Data'!$AG$8:$AG$1007,0),0)</f>
        <v>4283807814.3076487</v>
      </c>
      <c r="E600" s="3">
        <f t="shared" si="65"/>
        <v>9135418770.7308731</v>
      </c>
      <c r="F600" s="3">
        <f t="shared" si="66"/>
        <v>5566638014.0932922</v>
      </c>
      <c r="G600" s="3">
        <f t="shared" si="63"/>
        <v>5566638014.0932922</v>
      </c>
      <c r="H600" s="3">
        <f t="shared" si="67"/>
        <v>0</v>
      </c>
      <c r="I600" s="3">
        <f t="shared" si="68"/>
        <v>0</v>
      </c>
      <c r="J600" s="5">
        <f t="shared" si="69"/>
        <v>593</v>
      </c>
    </row>
    <row r="601" spans="2:10" x14ac:dyDescent="0.25">
      <c r="B601" s="6">
        <f t="shared" si="64"/>
        <v>0.59399999999999997</v>
      </c>
      <c r="C601" s="3" cm="1">
        <f t="array" ref="C601">INDEX('Modified Iteration Data'!$Q$8:$Q$1007,MATCH($B601,'Modified Iteration Data'!$AF$8:$AF$1007,0),0)</f>
        <v>7413994387.168004</v>
      </c>
      <c r="D601" s="3" cm="1">
        <f t="array" ref="D601">INDEX('Modified Iteration Data'!$R$8:$R$1007,MATCH($B601,'Modified Iteration Data'!$AG$8:$AG$1007,0),0)</f>
        <v>4283920495.4202948</v>
      </c>
      <c r="E601" s="3">
        <f t="shared" si="65"/>
        <v>9136510443.4636497</v>
      </c>
      <c r="F601" s="3">
        <f t="shared" si="66"/>
        <v>5566750695.2059383</v>
      </c>
      <c r="G601" s="3">
        <f t="shared" si="63"/>
        <v>5566750695.2059383</v>
      </c>
      <c r="H601" s="3">
        <f t="shared" si="67"/>
        <v>0</v>
      </c>
      <c r="I601" s="3">
        <f t="shared" si="68"/>
        <v>0</v>
      </c>
      <c r="J601" s="5">
        <f t="shared" si="69"/>
        <v>594</v>
      </c>
    </row>
    <row r="602" spans="2:10" x14ac:dyDescent="0.25">
      <c r="B602" s="6">
        <f t="shared" si="64"/>
        <v>0.59499999999999997</v>
      </c>
      <c r="C602" s="3" cm="1">
        <f t="array" ref="C602">INDEX('Modified Iteration Data'!$Q$8:$Q$1007,MATCH($B602,'Modified Iteration Data'!$AF$8:$AF$1007,0),0)</f>
        <v>7419569145.8718796</v>
      </c>
      <c r="D602" s="3" cm="1">
        <f t="array" ref="D602">INDEX('Modified Iteration Data'!$R$8:$R$1007,MATCH($B602,'Modified Iteration Data'!$AG$8:$AG$1007,0),0)</f>
        <v>4284065710.5688887</v>
      </c>
      <c r="E602" s="3">
        <f t="shared" si="65"/>
        <v>9142085202.1675262</v>
      </c>
      <c r="F602" s="3">
        <f t="shared" si="66"/>
        <v>5566895910.3545322</v>
      </c>
      <c r="G602" s="3">
        <f t="shared" si="63"/>
        <v>5566895910.3545322</v>
      </c>
      <c r="H602" s="3">
        <f t="shared" si="67"/>
        <v>0</v>
      </c>
      <c r="I602" s="3">
        <f t="shared" si="68"/>
        <v>0</v>
      </c>
      <c r="J602" s="5">
        <f t="shared" si="69"/>
        <v>595</v>
      </c>
    </row>
    <row r="603" spans="2:10" x14ac:dyDescent="0.25">
      <c r="B603" s="6">
        <f t="shared" si="64"/>
        <v>0.59599999999999997</v>
      </c>
      <c r="C603" s="3" cm="1">
        <f t="array" ref="C603">INDEX('Modified Iteration Data'!$Q$8:$Q$1007,MATCH($B603,'Modified Iteration Data'!$AF$8:$AF$1007,0),0)</f>
        <v>7419803832.2588997</v>
      </c>
      <c r="D603" s="3" cm="1">
        <f t="array" ref="D603">INDEX('Modified Iteration Data'!$R$8:$R$1007,MATCH($B603,'Modified Iteration Data'!$AG$8:$AG$1007,0),0)</f>
        <v>4284942180.6775246</v>
      </c>
      <c r="E603" s="3">
        <f t="shared" si="65"/>
        <v>9142319888.5545464</v>
      </c>
      <c r="F603" s="3">
        <f t="shared" si="66"/>
        <v>5567772380.4631681</v>
      </c>
      <c r="G603" s="3">
        <f t="shared" si="63"/>
        <v>5567772380.4631681</v>
      </c>
      <c r="H603" s="3">
        <f t="shared" si="67"/>
        <v>0</v>
      </c>
      <c r="I603" s="3">
        <f t="shared" si="68"/>
        <v>0</v>
      </c>
      <c r="J603" s="5">
        <f t="shared" si="69"/>
        <v>596</v>
      </c>
    </row>
    <row r="604" spans="2:10" x14ac:dyDescent="0.25">
      <c r="B604" s="6">
        <f t="shared" si="64"/>
        <v>0.59699999999999998</v>
      </c>
      <c r="C604" s="3" cm="1">
        <f t="array" ref="C604">INDEX('Modified Iteration Data'!$Q$8:$Q$1007,MATCH($B604,'Modified Iteration Data'!$AF$8:$AF$1007,0),0)</f>
        <v>7422712813.208559</v>
      </c>
      <c r="D604" s="3" cm="1">
        <f t="array" ref="D604">INDEX('Modified Iteration Data'!$R$8:$R$1007,MATCH($B604,'Modified Iteration Data'!$AG$8:$AG$1007,0),0)</f>
        <v>4285711065.7554035</v>
      </c>
      <c r="E604" s="3">
        <f t="shared" si="65"/>
        <v>9145228869.5042057</v>
      </c>
      <c r="F604" s="3">
        <f t="shared" si="66"/>
        <v>5568541265.5410471</v>
      </c>
      <c r="G604" s="3">
        <f t="shared" si="63"/>
        <v>5568541265.5410471</v>
      </c>
      <c r="H604" s="3">
        <f t="shared" si="67"/>
        <v>0</v>
      </c>
      <c r="I604" s="3">
        <f t="shared" si="68"/>
        <v>0</v>
      </c>
      <c r="J604" s="5">
        <f t="shared" si="69"/>
        <v>597</v>
      </c>
    </row>
    <row r="605" spans="2:10" x14ac:dyDescent="0.25">
      <c r="B605" s="6">
        <f t="shared" si="64"/>
        <v>0.59799999999999998</v>
      </c>
      <c r="C605" s="3" cm="1">
        <f t="array" ref="C605">INDEX('Modified Iteration Data'!$Q$8:$Q$1007,MATCH($B605,'Modified Iteration Data'!$AF$8:$AF$1007,0),0)</f>
        <v>7423138478.8942375</v>
      </c>
      <c r="D605" s="3" cm="1">
        <f t="array" ref="D605">INDEX('Modified Iteration Data'!$R$8:$R$1007,MATCH($B605,'Modified Iteration Data'!$AG$8:$AG$1007,0),0)</f>
        <v>4285866850.9266644</v>
      </c>
      <c r="E605" s="3">
        <f t="shared" si="65"/>
        <v>9145654535.1898842</v>
      </c>
      <c r="F605" s="3">
        <f t="shared" si="66"/>
        <v>5568697050.7123079</v>
      </c>
      <c r="G605" s="3">
        <f t="shared" si="63"/>
        <v>5568697050.7123079</v>
      </c>
      <c r="H605" s="3">
        <f t="shared" si="67"/>
        <v>0</v>
      </c>
      <c r="I605" s="3">
        <f t="shared" si="68"/>
        <v>0</v>
      </c>
      <c r="J605" s="5">
        <f t="shared" si="69"/>
        <v>598</v>
      </c>
    </row>
    <row r="606" spans="2:10" x14ac:dyDescent="0.25">
      <c r="B606" s="6">
        <f t="shared" si="64"/>
        <v>0.59899999999999998</v>
      </c>
      <c r="C606" s="3" cm="1">
        <f t="array" ref="C606">INDEX('Modified Iteration Data'!$Q$8:$Q$1007,MATCH($B606,'Modified Iteration Data'!$AF$8:$AF$1007,0),0)</f>
        <v>7423859357.40098</v>
      </c>
      <c r="D606" s="3" cm="1">
        <f t="array" ref="D606">INDEX('Modified Iteration Data'!$R$8:$R$1007,MATCH($B606,'Modified Iteration Data'!$AG$8:$AG$1007,0),0)</f>
        <v>4288972090.1496058</v>
      </c>
      <c r="E606" s="3">
        <f t="shared" si="65"/>
        <v>9146375413.6966267</v>
      </c>
      <c r="F606" s="3">
        <f t="shared" si="66"/>
        <v>5571802289.9352493</v>
      </c>
      <c r="G606" s="3">
        <f t="shared" si="63"/>
        <v>5571802289.9352493</v>
      </c>
      <c r="H606" s="3">
        <f t="shared" si="67"/>
        <v>0</v>
      </c>
      <c r="I606" s="3">
        <f t="shared" si="68"/>
        <v>0</v>
      </c>
      <c r="J606" s="5">
        <f t="shared" si="69"/>
        <v>599</v>
      </c>
    </row>
    <row r="607" spans="2:10" x14ac:dyDescent="0.25">
      <c r="B607" s="6">
        <f t="shared" si="64"/>
        <v>0.6</v>
      </c>
      <c r="C607" s="3" cm="1">
        <f t="array" ref="C607">INDEX('Modified Iteration Data'!$Q$8:$Q$1007,MATCH($B607,'Modified Iteration Data'!$AF$8:$AF$1007,0),0)</f>
        <v>7425634969.58776</v>
      </c>
      <c r="D607" s="3" cm="1">
        <f t="array" ref="D607">INDEX('Modified Iteration Data'!$R$8:$R$1007,MATCH($B607,'Modified Iteration Data'!$AG$8:$AG$1007,0),0)</f>
        <v>4291328801.9401312</v>
      </c>
      <c r="E607" s="3">
        <f t="shared" si="65"/>
        <v>9148151025.8834057</v>
      </c>
      <c r="F607" s="3">
        <f t="shared" si="66"/>
        <v>5574159001.7257748</v>
      </c>
      <c r="G607" s="3">
        <f t="shared" si="63"/>
        <v>5574159001.7257748</v>
      </c>
      <c r="H607" s="3">
        <f>E607-F607</f>
        <v>3573992024.1576309</v>
      </c>
      <c r="I607" s="3">
        <f t="shared" si="68"/>
        <v>0</v>
      </c>
      <c r="J607" s="5">
        <f t="shared" si="69"/>
        <v>600</v>
      </c>
    </row>
    <row r="608" spans="2:10" x14ac:dyDescent="0.25">
      <c r="B608" s="6">
        <f t="shared" si="64"/>
        <v>0.60099999999999998</v>
      </c>
      <c r="C608" s="3" cm="1">
        <f t="array" ref="C608">INDEX('Modified Iteration Data'!$Q$8:$Q$1007,MATCH($B608,'Modified Iteration Data'!$AF$8:$AF$1007,0),0)</f>
        <v>7426085848.6115799</v>
      </c>
      <c r="D608" s="3" cm="1">
        <f t="array" ref="D608">INDEX('Modified Iteration Data'!$R$8:$R$1007,MATCH($B608,'Modified Iteration Data'!$AG$8:$AG$1007,0),0)</f>
        <v>4292820253.9331331</v>
      </c>
      <c r="E608" s="3">
        <f t="shared" si="65"/>
        <v>9148601904.9072266</v>
      </c>
      <c r="F608" s="3">
        <f t="shared" si="66"/>
        <v>5575650453.7187767</v>
      </c>
      <c r="G608" s="3">
        <f t="shared" si="63"/>
        <v>5575650453.7187767</v>
      </c>
      <c r="H608" s="3">
        <f t="shared" si="67"/>
        <v>0</v>
      </c>
      <c r="I608" s="3">
        <f t="shared" si="68"/>
        <v>0</v>
      </c>
      <c r="J608" s="5">
        <f t="shared" si="69"/>
        <v>601</v>
      </c>
    </row>
    <row r="609" spans="2:10" x14ac:dyDescent="0.25">
      <c r="B609" s="6">
        <f t="shared" si="64"/>
        <v>0.60199999999999998</v>
      </c>
      <c r="C609" s="3" cm="1">
        <f t="array" ref="C609">INDEX('Modified Iteration Data'!$Q$8:$Q$1007,MATCH($B609,'Modified Iteration Data'!$AF$8:$AF$1007,0),0)</f>
        <v>7430467111.0522699</v>
      </c>
      <c r="D609" s="3" cm="1">
        <f t="array" ref="D609">INDEX('Modified Iteration Data'!$R$8:$R$1007,MATCH($B609,'Modified Iteration Data'!$AG$8:$AG$1007,0),0)</f>
        <v>4299875810.9507341</v>
      </c>
      <c r="E609" s="3">
        <f t="shared" si="65"/>
        <v>9152983167.3479156</v>
      </c>
      <c r="F609" s="3">
        <f t="shared" si="66"/>
        <v>5582706010.7363777</v>
      </c>
      <c r="G609" s="3">
        <f t="shared" si="63"/>
        <v>5582706010.7363777</v>
      </c>
      <c r="H609" s="3">
        <f t="shared" si="67"/>
        <v>0</v>
      </c>
      <c r="I609" s="3">
        <f t="shared" si="68"/>
        <v>0</v>
      </c>
      <c r="J609" s="5">
        <f t="shared" si="69"/>
        <v>602</v>
      </c>
    </row>
    <row r="610" spans="2:10" x14ac:dyDescent="0.25">
      <c r="B610" s="6">
        <f t="shared" si="64"/>
        <v>0.60299999999999998</v>
      </c>
      <c r="C610" s="3" cm="1">
        <f t="array" ref="C610">INDEX('Modified Iteration Data'!$Q$8:$Q$1007,MATCH($B610,'Modified Iteration Data'!$AF$8:$AF$1007,0),0)</f>
        <v>7434962559.8399487</v>
      </c>
      <c r="D610" s="3" cm="1">
        <f t="array" ref="D610">INDEX('Modified Iteration Data'!$R$8:$R$1007,MATCH($B610,'Modified Iteration Data'!$AG$8:$AG$1007,0),0)</f>
        <v>4301299894.7777872</v>
      </c>
      <c r="E610" s="3">
        <f t="shared" si="65"/>
        <v>9157478616.1355953</v>
      </c>
      <c r="F610" s="3">
        <f t="shared" si="66"/>
        <v>5584130094.5634308</v>
      </c>
      <c r="G610" s="3">
        <f t="shared" si="63"/>
        <v>5584130094.5634308</v>
      </c>
      <c r="H610" s="3">
        <f t="shared" si="67"/>
        <v>0</v>
      </c>
      <c r="I610" s="3">
        <f t="shared" si="68"/>
        <v>0</v>
      </c>
      <c r="J610" s="5">
        <f t="shared" si="69"/>
        <v>603</v>
      </c>
    </row>
    <row r="611" spans="2:10" x14ac:dyDescent="0.25">
      <c r="B611" s="6">
        <f t="shared" si="64"/>
        <v>0.60399999999999998</v>
      </c>
      <c r="C611" s="3" cm="1">
        <f t="array" ref="C611">INDEX('Modified Iteration Data'!$Q$8:$Q$1007,MATCH($B611,'Modified Iteration Data'!$AF$8:$AF$1007,0),0)</f>
        <v>7437114180.5601778</v>
      </c>
      <c r="D611" s="3" cm="1">
        <f t="array" ref="D611">INDEX('Modified Iteration Data'!$R$8:$R$1007,MATCH($B611,'Modified Iteration Data'!$AG$8:$AG$1007,0),0)</f>
        <v>4301306413.9163351</v>
      </c>
      <c r="E611" s="3">
        <f t="shared" si="65"/>
        <v>9159630236.8558235</v>
      </c>
      <c r="F611" s="3">
        <f t="shared" si="66"/>
        <v>5584136613.7019787</v>
      </c>
      <c r="G611" s="3">
        <f t="shared" si="63"/>
        <v>5584136613.7019787</v>
      </c>
      <c r="H611" s="3">
        <f t="shared" si="67"/>
        <v>0</v>
      </c>
      <c r="I611" s="3">
        <f t="shared" si="68"/>
        <v>0</v>
      </c>
      <c r="J611" s="5">
        <f t="shared" si="69"/>
        <v>604</v>
      </c>
    </row>
    <row r="612" spans="2:10" x14ac:dyDescent="0.25">
      <c r="B612" s="6">
        <f t="shared" si="64"/>
        <v>0.60499999999999998</v>
      </c>
      <c r="C612" s="3" cm="1">
        <f t="array" ref="C612">INDEX('Modified Iteration Data'!$Q$8:$Q$1007,MATCH($B612,'Modified Iteration Data'!$AF$8:$AF$1007,0),0)</f>
        <v>7438328525.4720097</v>
      </c>
      <c r="D612" s="3" cm="1">
        <f t="array" ref="D612">INDEX('Modified Iteration Data'!$R$8:$R$1007,MATCH($B612,'Modified Iteration Data'!$AG$8:$AG$1007,0),0)</f>
        <v>4301533687.9491644</v>
      </c>
      <c r="E612" s="3">
        <f t="shared" si="65"/>
        <v>9160844581.7676563</v>
      </c>
      <c r="F612" s="3">
        <f t="shared" si="66"/>
        <v>5584363887.734808</v>
      </c>
      <c r="G612" s="3">
        <f t="shared" si="63"/>
        <v>5584363887.734808</v>
      </c>
      <c r="H612" s="3">
        <f t="shared" si="67"/>
        <v>0</v>
      </c>
      <c r="I612" s="3">
        <f t="shared" si="68"/>
        <v>0</v>
      </c>
      <c r="J612" s="5">
        <f t="shared" si="69"/>
        <v>605</v>
      </c>
    </row>
    <row r="613" spans="2:10" x14ac:dyDescent="0.25">
      <c r="B613" s="6">
        <f t="shared" si="64"/>
        <v>0.60599999999999998</v>
      </c>
      <c r="C613" s="3" cm="1">
        <f t="array" ref="C613">INDEX('Modified Iteration Data'!$Q$8:$Q$1007,MATCH($B613,'Modified Iteration Data'!$AF$8:$AF$1007,0),0)</f>
        <v>7444076317.4564896</v>
      </c>
      <c r="D613" s="3" cm="1">
        <f t="array" ref="D613">INDEX('Modified Iteration Data'!$R$8:$R$1007,MATCH($B613,'Modified Iteration Data'!$AG$8:$AG$1007,0),0)</f>
        <v>4302798279.3407469</v>
      </c>
      <c r="E613" s="3">
        <f t="shared" si="65"/>
        <v>9166592373.7521362</v>
      </c>
      <c r="F613" s="3">
        <f t="shared" si="66"/>
        <v>5585628479.1263905</v>
      </c>
      <c r="G613" s="3">
        <f t="shared" si="63"/>
        <v>5585628479.1263905</v>
      </c>
      <c r="H613" s="3">
        <f t="shared" si="67"/>
        <v>0</v>
      </c>
      <c r="I613" s="3">
        <f t="shared" si="68"/>
        <v>0</v>
      </c>
      <c r="J613" s="5">
        <f t="shared" si="69"/>
        <v>606</v>
      </c>
    </row>
    <row r="614" spans="2:10" x14ac:dyDescent="0.25">
      <c r="B614" s="6">
        <f t="shared" si="64"/>
        <v>0.60699999999999998</v>
      </c>
      <c r="C614" s="3" cm="1">
        <f t="array" ref="C614">INDEX('Modified Iteration Data'!$Q$8:$Q$1007,MATCH($B614,'Modified Iteration Data'!$AF$8:$AF$1007,0),0)</f>
        <v>7445434112.3085699</v>
      </c>
      <c r="D614" s="3" cm="1">
        <f t="array" ref="D614">INDEX('Modified Iteration Data'!$R$8:$R$1007,MATCH($B614,'Modified Iteration Data'!$AG$8:$AG$1007,0),0)</f>
        <v>4302913261.3974047</v>
      </c>
      <c r="E614" s="3">
        <f t="shared" si="65"/>
        <v>9167950168.6042156</v>
      </c>
      <c r="F614" s="3">
        <f t="shared" si="66"/>
        <v>5585743461.1830482</v>
      </c>
      <c r="G614" s="3">
        <f t="shared" si="63"/>
        <v>5585743461.1830482</v>
      </c>
      <c r="H614" s="3">
        <f t="shared" si="67"/>
        <v>0</v>
      </c>
      <c r="I614" s="3">
        <f t="shared" si="68"/>
        <v>0</v>
      </c>
      <c r="J614" s="5">
        <f t="shared" si="69"/>
        <v>607</v>
      </c>
    </row>
    <row r="615" spans="2:10" x14ac:dyDescent="0.25">
      <c r="B615" s="6">
        <f t="shared" si="64"/>
        <v>0.60799999999999998</v>
      </c>
      <c r="C615" s="3" cm="1">
        <f t="array" ref="C615">INDEX('Modified Iteration Data'!$Q$8:$Q$1007,MATCH($B615,'Modified Iteration Data'!$AF$8:$AF$1007,0),0)</f>
        <v>7451773268.9636898</v>
      </c>
      <c r="D615" s="3" cm="1">
        <f t="array" ref="D615">INDEX('Modified Iteration Data'!$R$8:$R$1007,MATCH($B615,'Modified Iteration Data'!$AG$8:$AG$1007,0),0)</f>
        <v>4305041167.1695156</v>
      </c>
      <c r="E615" s="3">
        <f t="shared" si="65"/>
        <v>9174289325.2593365</v>
      </c>
      <c r="F615" s="3">
        <f t="shared" si="66"/>
        <v>5587871366.9551592</v>
      </c>
      <c r="G615" s="3">
        <f t="shared" si="63"/>
        <v>5587871366.9551592</v>
      </c>
      <c r="H615" s="3">
        <f t="shared" si="67"/>
        <v>0</v>
      </c>
      <c r="I615" s="3">
        <f t="shared" si="68"/>
        <v>0</v>
      </c>
      <c r="J615" s="5">
        <f t="shared" si="69"/>
        <v>608</v>
      </c>
    </row>
    <row r="616" spans="2:10" x14ac:dyDescent="0.25">
      <c r="B616" s="6">
        <f t="shared" si="64"/>
        <v>0.60899999999999999</v>
      </c>
      <c r="C616" s="3" cm="1">
        <f t="array" ref="C616">INDEX('Modified Iteration Data'!$Q$8:$Q$1007,MATCH($B616,'Modified Iteration Data'!$AF$8:$AF$1007,0),0)</f>
        <v>7454050679.3232918</v>
      </c>
      <c r="D616" s="3" cm="1">
        <f t="array" ref="D616">INDEX('Modified Iteration Data'!$R$8:$R$1007,MATCH($B616,'Modified Iteration Data'!$AG$8:$AG$1007,0),0)</f>
        <v>4305168964.3224449</v>
      </c>
      <c r="E616" s="3">
        <f t="shared" si="65"/>
        <v>9176566735.6189384</v>
      </c>
      <c r="F616" s="3">
        <f t="shared" si="66"/>
        <v>5587999164.1080885</v>
      </c>
      <c r="G616" s="3">
        <f t="shared" si="63"/>
        <v>5587999164.1080885</v>
      </c>
      <c r="H616" s="3">
        <f t="shared" si="67"/>
        <v>0</v>
      </c>
      <c r="I616" s="3">
        <f t="shared" si="68"/>
        <v>0</v>
      </c>
      <c r="J616" s="5">
        <f t="shared" si="69"/>
        <v>609</v>
      </c>
    </row>
    <row r="617" spans="2:10" x14ac:dyDescent="0.25">
      <c r="B617" s="6">
        <f t="shared" si="64"/>
        <v>0.61</v>
      </c>
      <c r="C617" s="3" cm="1">
        <f t="array" ref="C617">INDEX('Modified Iteration Data'!$Q$8:$Q$1007,MATCH($B617,'Modified Iteration Data'!$AF$8:$AF$1007,0),0)</f>
        <v>7460148383.2448921</v>
      </c>
      <c r="D617" s="3" cm="1">
        <f t="array" ref="D617">INDEX('Modified Iteration Data'!$R$8:$R$1007,MATCH($B617,'Modified Iteration Data'!$AG$8:$AG$1007,0),0)</f>
        <v>4307327570.3020649</v>
      </c>
      <c r="E617" s="3">
        <f t="shared" si="65"/>
        <v>9182664439.5405388</v>
      </c>
      <c r="F617" s="3">
        <f t="shared" si="66"/>
        <v>5590157770.0877085</v>
      </c>
      <c r="G617" s="3">
        <f t="shared" si="63"/>
        <v>5590157770.0877085</v>
      </c>
      <c r="H617" s="3">
        <f t="shared" si="67"/>
        <v>0</v>
      </c>
      <c r="I617" s="3">
        <f t="shared" si="68"/>
        <v>0</v>
      </c>
      <c r="J617" s="5">
        <f t="shared" si="69"/>
        <v>610</v>
      </c>
    </row>
    <row r="618" spans="2:10" x14ac:dyDescent="0.25">
      <c r="B618" s="6">
        <f t="shared" si="64"/>
        <v>0.61099999999999999</v>
      </c>
      <c r="C618" s="3" cm="1">
        <f t="array" ref="C618">INDEX('Modified Iteration Data'!$Q$8:$Q$1007,MATCH($B618,'Modified Iteration Data'!$AF$8:$AF$1007,0),0)</f>
        <v>7464128584.8989143</v>
      </c>
      <c r="D618" s="3" cm="1">
        <f t="array" ref="D618">INDEX('Modified Iteration Data'!$R$8:$R$1007,MATCH($B618,'Modified Iteration Data'!$AG$8:$AG$1007,0),0)</f>
        <v>4307402440.1654005</v>
      </c>
      <c r="E618" s="3">
        <f t="shared" si="65"/>
        <v>9186644641.194561</v>
      </c>
      <c r="F618" s="3">
        <f t="shared" si="66"/>
        <v>5590232639.9510441</v>
      </c>
      <c r="G618" s="3">
        <f t="shared" si="63"/>
        <v>5590232639.9510441</v>
      </c>
      <c r="H618" s="3">
        <f t="shared" si="67"/>
        <v>0</v>
      </c>
      <c r="I618" s="3">
        <f t="shared" si="68"/>
        <v>0</v>
      </c>
      <c r="J618" s="5">
        <f t="shared" si="69"/>
        <v>611</v>
      </c>
    </row>
    <row r="619" spans="2:10" x14ac:dyDescent="0.25">
      <c r="B619" s="6">
        <f t="shared" si="64"/>
        <v>0.61199999999999999</v>
      </c>
      <c r="C619" s="3" cm="1">
        <f t="array" ref="C619">INDEX('Modified Iteration Data'!$Q$8:$Q$1007,MATCH($B619,'Modified Iteration Data'!$AF$8:$AF$1007,0),0)</f>
        <v>7468992898.0947437</v>
      </c>
      <c r="D619" s="3" cm="1">
        <f t="array" ref="D619">INDEX('Modified Iteration Data'!$R$8:$R$1007,MATCH($B619,'Modified Iteration Data'!$AG$8:$AG$1007,0),0)</f>
        <v>4308342906.0924206</v>
      </c>
      <c r="E619" s="3">
        <f t="shared" si="65"/>
        <v>9191508954.3903904</v>
      </c>
      <c r="F619" s="3">
        <f t="shared" si="66"/>
        <v>5591173105.8780642</v>
      </c>
      <c r="G619" s="3">
        <f t="shared" si="63"/>
        <v>5591173105.8780642</v>
      </c>
      <c r="H619" s="3">
        <f t="shared" si="67"/>
        <v>0</v>
      </c>
      <c r="I619" s="3">
        <f t="shared" si="68"/>
        <v>0</v>
      </c>
      <c r="J619" s="5">
        <f t="shared" si="69"/>
        <v>612</v>
      </c>
    </row>
    <row r="620" spans="2:10" x14ac:dyDescent="0.25">
      <c r="B620" s="6">
        <f t="shared" si="64"/>
        <v>0.61299999999999999</v>
      </c>
      <c r="C620" s="3" cm="1">
        <f t="array" ref="C620">INDEX('Modified Iteration Data'!$Q$8:$Q$1007,MATCH($B620,'Modified Iteration Data'!$AF$8:$AF$1007,0),0)</f>
        <v>7470651019.3227196</v>
      </c>
      <c r="D620" s="3" cm="1">
        <f t="array" ref="D620">INDEX('Modified Iteration Data'!$R$8:$R$1007,MATCH($B620,'Modified Iteration Data'!$AG$8:$AG$1007,0),0)</f>
        <v>4311809587.4281921</v>
      </c>
      <c r="E620" s="3">
        <f t="shared" si="65"/>
        <v>9193167075.6183662</v>
      </c>
      <c r="F620" s="3">
        <f t="shared" si="66"/>
        <v>5594639787.2138357</v>
      </c>
      <c r="G620" s="3">
        <f t="shared" si="63"/>
        <v>5594639787.2138357</v>
      </c>
      <c r="H620" s="3">
        <f t="shared" si="67"/>
        <v>0</v>
      </c>
      <c r="I620" s="3">
        <f t="shared" si="68"/>
        <v>0</v>
      </c>
      <c r="J620" s="5">
        <f t="shared" si="69"/>
        <v>613</v>
      </c>
    </row>
    <row r="621" spans="2:10" x14ac:dyDescent="0.25">
      <c r="B621" s="6">
        <f t="shared" si="64"/>
        <v>0.61399999999999999</v>
      </c>
      <c r="C621" s="3" cm="1">
        <f t="array" ref="C621">INDEX('Modified Iteration Data'!$Q$8:$Q$1007,MATCH($B621,'Modified Iteration Data'!$AF$8:$AF$1007,0),0)</f>
        <v>7473702522.2367716</v>
      </c>
      <c r="D621" s="3" cm="1">
        <f t="array" ref="D621">INDEX('Modified Iteration Data'!$R$8:$R$1007,MATCH($B621,'Modified Iteration Data'!$AG$8:$AG$1007,0),0)</f>
        <v>4314172380.9785185</v>
      </c>
      <c r="E621" s="3">
        <f t="shared" si="65"/>
        <v>9196218578.5324173</v>
      </c>
      <c r="F621" s="3">
        <f t="shared" si="66"/>
        <v>5597002580.7641621</v>
      </c>
      <c r="G621" s="3">
        <f t="shared" si="63"/>
        <v>5597002580.7641621</v>
      </c>
      <c r="H621" s="3">
        <f t="shared" si="67"/>
        <v>0</v>
      </c>
      <c r="I621" s="3">
        <f t="shared" si="68"/>
        <v>0</v>
      </c>
      <c r="J621" s="5">
        <f t="shared" si="69"/>
        <v>614</v>
      </c>
    </row>
    <row r="622" spans="2:10" x14ac:dyDescent="0.25">
      <c r="B622" s="6">
        <f t="shared" si="64"/>
        <v>0.61499999999999999</v>
      </c>
      <c r="C622" s="3" cm="1">
        <f t="array" ref="C622">INDEX('Modified Iteration Data'!$Q$8:$Q$1007,MATCH($B622,'Modified Iteration Data'!$AF$8:$AF$1007,0),0)</f>
        <v>7473968247.6003504</v>
      </c>
      <c r="D622" s="3" cm="1">
        <f t="array" ref="D622">INDEX('Modified Iteration Data'!$R$8:$R$1007,MATCH($B622,'Modified Iteration Data'!$AG$8:$AG$1007,0),0)</f>
        <v>4314726154.7699089</v>
      </c>
      <c r="E622" s="3">
        <f t="shared" si="65"/>
        <v>9196484303.8959961</v>
      </c>
      <c r="F622" s="3">
        <f t="shared" si="66"/>
        <v>5597556354.5555525</v>
      </c>
      <c r="G622" s="3">
        <f t="shared" si="63"/>
        <v>5597556354.5555525</v>
      </c>
      <c r="H622" s="3">
        <f t="shared" si="67"/>
        <v>0</v>
      </c>
      <c r="I622" s="3">
        <f t="shared" si="68"/>
        <v>0</v>
      </c>
      <c r="J622" s="5">
        <f t="shared" si="69"/>
        <v>615</v>
      </c>
    </row>
    <row r="623" spans="2:10" x14ac:dyDescent="0.25">
      <c r="B623" s="6">
        <f t="shared" si="64"/>
        <v>0.61599999999999999</v>
      </c>
      <c r="C623" s="3" cm="1">
        <f t="array" ref="C623">INDEX('Modified Iteration Data'!$Q$8:$Q$1007,MATCH($B623,'Modified Iteration Data'!$AF$8:$AF$1007,0),0)</f>
        <v>7481876649.329566</v>
      </c>
      <c r="D623" s="3" cm="1">
        <f t="array" ref="D623">INDEX('Modified Iteration Data'!$R$8:$R$1007,MATCH($B623,'Modified Iteration Data'!$AG$8:$AG$1007,0),0)</f>
        <v>4314882904.7086849</v>
      </c>
      <c r="E623" s="3">
        <f t="shared" si="65"/>
        <v>9204392705.6252117</v>
      </c>
      <c r="F623" s="3">
        <f t="shared" si="66"/>
        <v>5597713104.4943285</v>
      </c>
      <c r="G623" s="3">
        <f t="shared" si="63"/>
        <v>5597713104.4943285</v>
      </c>
      <c r="H623" s="3">
        <f t="shared" si="67"/>
        <v>0</v>
      </c>
      <c r="I623" s="3">
        <f t="shared" si="68"/>
        <v>0</v>
      </c>
      <c r="J623" s="5">
        <f t="shared" si="69"/>
        <v>616</v>
      </c>
    </row>
    <row r="624" spans="2:10" x14ac:dyDescent="0.25">
      <c r="B624" s="6">
        <f t="shared" si="64"/>
        <v>0.61699999999999999</v>
      </c>
      <c r="C624" s="3" cm="1">
        <f t="array" ref="C624">INDEX('Modified Iteration Data'!$Q$8:$Q$1007,MATCH($B624,'Modified Iteration Data'!$AF$8:$AF$1007,0),0)</f>
        <v>7488459599.7014799</v>
      </c>
      <c r="D624" s="3" cm="1">
        <f t="array" ref="D624">INDEX('Modified Iteration Data'!$R$8:$R$1007,MATCH($B624,'Modified Iteration Data'!$AG$8:$AG$1007,0),0)</f>
        <v>4315426667.9479856</v>
      </c>
      <c r="E624" s="3">
        <f t="shared" si="65"/>
        <v>9210975655.9971256</v>
      </c>
      <c r="F624" s="3">
        <f t="shared" si="66"/>
        <v>5598256867.7336292</v>
      </c>
      <c r="G624" s="3">
        <f t="shared" si="63"/>
        <v>5598256867.7336292</v>
      </c>
      <c r="H624" s="3">
        <f t="shared" si="67"/>
        <v>0</v>
      </c>
      <c r="I624" s="3">
        <f t="shared" si="68"/>
        <v>0</v>
      </c>
      <c r="J624" s="5">
        <f t="shared" si="69"/>
        <v>617</v>
      </c>
    </row>
    <row r="625" spans="2:10" x14ac:dyDescent="0.25">
      <c r="B625" s="6">
        <f t="shared" si="64"/>
        <v>0.61799999999999999</v>
      </c>
      <c r="C625" s="3" cm="1">
        <f t="array" ref="C625">INDEX('Modified Iteration Data'!$Q$8:$Q$1007,MATCH($B625,'Modified Iteration Data'!$AF$8:$AF$1007,0),0)</f>
        <v>7489502337.60219</v>
      </c>
      <c r="D625" s="3" cm="1">
        <f t="array" ref="D625">INDEX('Modified Iteration Data'!$R$8:$R$1007,MATCH($B625,'Modified Iteration Data'!$AG$8:$AG$1007,0),0)</f>
        <v>4318989198.8934679</v>
      </c>
      <c r="E625" s="3">
        <f t="shared" si="65"/>
        <v>9212018393.8978367</v>
      </c>
      <c r="F625" s="3">
        <f t="shared" si="66"/>
        <v>5601819398.6791115</v>
      </c>
      <c r="G625" s="3">
        <f t="shared" si="63"/>
        <v>5601819398.6791115</v>
      </c>
      <c r="H625" s="3">
        <f t="shared" si="67"/>
        <v>0</v>
      </c>
      <c r="I625" s="3">
        <f t="shared" si="68"/>
        <v>0</v>
      </c>
      <c r="J625" s="5">
        <f t="shared" si="69"/>
        <v>618</v>
      </c>
    </row>
    <row r="626" spans="2:10" x14ac:dyDescent="0.25">
      <c r="B626" s="6">
        <f t="shared" si="64"/>
        <v>0.61899999999999999</v>
      </c>
      <c r="C626" s="3" cm="1">
        <f t="array" ref="C626">INDEX('Modified Iteration Data'!$Q$8:$Q$1007,MATCH($B626,'Modified Iteration Data'!$AF$8:$AF$1007,0),0)</f>
        <v>7491631109.5149899</v>
      </c>
      <c r="D626" s="3" cm="1">
        <f t="array" ref="D626">INDEX('Modified Iteration Data'!$R$8:$R$1007,MATCH($B626,'Modified Iteration Data'!$AG$8:$AG$1007,0),0)</f>
        <v>4319708001.1934242</v>
      </c>
      <c r="E626" s="3">
        <f t="shared" si="65"/>
        <v>9214147165.8106365</v>
      </c>
      <c r="F626" s="3">
        <f t="shared" si="66"/>
        <v>5602538200.9790678</v>
      </c>
      <c r="G626" s="3">
        <f t="shared" si="63"/>
        <v>5602538200.9790678</v>
      </c>
      <c r="H626" s="3">
        <f t="shared" si="67"/>
        <v>0</v>
      </c>
      <c r="I626" s="3">
        <f t="shared" si="68"/>
        <v>0</v>
      </c>
      <c r="J626" s="5">
        <f t="shared" si="69"/>
        <v>619</v>
      </c>
    </row>
    <row r="627" spans="2:10" x14ac:dyDescent="0.25">
      <c r="B627" s="6">
        <f t="shared" si="64"/>
        <v>0.62</v>
      </c>
      <c r="C627" s="3" cm="1">
        <f t="array" ref="C627">INDEX('Modified Iteration Data'!$Q$8:$Q$1007,MATCH($B627,'Modified Iteration Data'!$AF$8:$AF$1007,0),0)</f>
        <v>7494433531.8748341</v>
      </c>
      <c r="D627" s="3" cm="1">
        <f t="array" ref="D627">INDEX('Modified Iteration Data'!$R$8:$R$1007,MATCH($B627,'Modified Iteration Data'!$AG$8:$AG$1007,0),0)</f>
        <v>4319927799.8927746</v>
      </c>
      <c r="E627" s="3">
        <f t="shared" si="65"/>
        <v>9216949588.1704807</v>
      </c>
      <c r="F627" s="3">
        <f t="shared" si="66"/>
        <v>5602757999.6784182</v>
      </c>
      <c r="G627" s="3">
        <f t="shared" si="63"/>
        <v>5602757999.6784182</v>
      </c>
      <c r="H627" s="3">
        <f t="shared" si="67"/>
        <v>0</v>
      </c>
      <c r="I627" s="3">
        <f t="shared" si="68"/>
        <v>0</v>
      </c>
      <c r="J627" s="5">
        <f t="shared" si="69"/>
        <v>620</v>
      </c>
    </row>
    <row r="628" spans="2:10" x14ac:dyDescent="0.25">
      <c r="B628" s="6">
        <f t="shared" si="64"/>
        <v>0.621</v>
      </c>
      <c r="C628" s="3" cm="1">
        <f t="array" ref="C628">INDEX('Modified Iteration Data'!$Q$8:$Q$1007,MATCH($B628,'Modified Iteration Data'!$AF$8:$AF$1007,0),0)</f>
        <v>7494742884.4228573</v>
      </c>
      <c r="D628" s="3" cm="1">
        <f t="array" ref="D628">INDEX('Modified Iteration Data'!$R$8:$R$1007,MATCH($B628,'Modified Iteration Data'!$AG$8:$AG$1007,0),0)</f>
        <v>4320269575.6665096</v>
      </c>
      <c r="E628" s="3">
        <f t="shared" si="65"/>
        <v>9217258940.718504</v>
      </c>
      <c r="F628" s="3">
        <f t="shared" si="66"/>
        <v>5603099775.4521532</v>
      </c>
      <c r="G628" s="3">
        <f t="shared" si="63"/>
        <v>5603099775.4521532</v>
      </c>
      <c r="H628" s="3">
        <f t="shared" si="67"/>
        <v>0</v>
      </c>
      <c r="I628" s="3">
        <f t="shared" si="68"/>
        <v>0</v>
      </c>
      <c r="J628" s="5">
        <f t="shared" si="69"/>
        <v>621</v>
      </c>
    </row>
    <row r="629" spans="2:10" x14ac:dyDescent="0.25">
      <c r="B629" s="6">
        <f t="shared" si="64"/>
        <v>0.622</v>
      </c>
      <c r="C629" s="3" cm="1">
        <f t="array" ref="C629">INDEX('Modified Iteration Data'!$Q$8:$Q$1007,MATCH($B629,'Modified Iteration Data'!$AF$8:$AF$1007,0),0)</f>
        <v>7499388194.3570004</v>
      </c>
      <c r="D629" s="3" cm="1">
        <f t="array" ref="D629">INDEX('Modified Iteration Data'!$R$8:$R$1007,MATCH($B629,'Modified Iteration Data'!$AG$8:$AG$1007,0),0)</f>
        <v>4321111650.3268805</v>
      </c>
      <c r="E629" s="3">
        <f t="shared" si="65"/>
        <v>9221904250.652647</v>
      </c>
      <c r="F629" s="3">
        <f t="shared" si="66"/>
        <v>5603941850.112524</v>
      </c>
      <c r="G629" s="3">
        <f t="shared" si="63"/>
        <v>5603941850.112524</v>
      </c>
      <c r="H629" s="3">
        <f t="shared" si="67"/>
        <v>0</v>
      </c>
      <c r="I629" s="3">
        <f t="shared" si="68"/>
        <v>0</v>
      </c>
      <c r="J629" s="5">
        <f t="shared" si="69"/>
        <v>622</v>
      </c>
    </row>
    <row r="630" spans="2:10" x14ac:dyDescent="0.25">
      <c r="B630" s="6">
        <f t="shared" si="64"/>
        <v>0.623</v>
      </c>
      <c r="C630" s="3" cm="1">
        <f t="array" ref="C630">INDEX('Modified Iteration Data'!$Q$8:$Q$1007,MATCH($B630,'Modified Iteration Data'!$AF$8:$AF$1007,0),0)</f>
        <v>7499665778.4690104</v>
      </c>
      <c r="D630" s="3" cm="1">
        <f t="array" ref="D630">INDEX('Modified Iteration Data'!$R$8:$R$1007,MATCH($B630,'Modified Iteration Data'!$AG$8:$AG$1007,0),0)</f>
        <v>4321273658.1053362</v>
      </c>
      <c r="E630" s="3">
        <f t="shared" si="65"/>
        <v>9222181834.7646561</v>
      </c>
      <c r="F630" s="3">
        <f t="shared" si="66"/>
        <v>5604103857.8909798</v>
      </c>
      <c r="G630" s="3">
        <f t="shared" si="63"/>
        <v>5604103857.8909798</v>
      </c>
      <c r="H630" s="3">
        <f t="shared" si="67"/>
        <v>0</v>
      </c>
      <c r="I630" s="3">
        <f t="shared" si="68"/>
        <v>0</v>
      </c>
      <c r="J630" s="5">
        <f t="shared" si="69"/>
        <v>623</v>
      </c>
    </row>
    <row r="631" spans="2:10" x14ac:dyDescent="0.25">
      <c r="B631" s="6">
        <f t="shared" si="64"/>
        <v>0.624</v>
      </c>
      <c r="C631" s="3" cm="1">
        <f t="array" ref="C631">INDEX('Modified Iteration Data'!$Q$8:$Q$1007,MATCH($B631,'Modified Iteration Data'!$AF$8:$AF$1007,0),0)</f>
        <v>7501429500.3250971</v>
      </c>
      <c r="D631" s="3" cm="1">
        <f t="array" ref="D631">INDEX('Modified Iteration Data'!$R$8:$R$1007,MATCH($B631,'Modified Iteration Data'!$AG$8:$AG$1007,0),0)</f>
        <v>4321642794.7518291</v>
      </c>
      <c r="E631" s="3">
        <f t="shared" si="65"/>
        <v>9223945556.6207428</v>
      </c>
      <c r="F631" s="3">
        <f t="shared" si="66"/>
        <v>5604472994.5374727</v>
      </c>
      <c r="G631" s="3">
        <f t="shared" si="63"/>
        <v>5604472994.5374727</v>
      </c>
      <c r="H631" s="3">
        <f t="shared" si="67"/>
        <v>0</v>
      </c>
      <c r="I631" s="3">
        <f t="shared" si="68"/>
        <v>0</v>
      </c>
      <c r="J631" s="5">
        <f t="shared" si="69"/>
        <v>624</v>
      </c>
    </row>
    <row r="632" spans="2:10" x14ac:dyDescent="0.25">
      <c r="B632" s="6">
        <f t="shared" si="64"/>
        <v>0.625</v>
      </c>
      <c r="C632" s="3" cm="1">
        <f t="array" ref="C632">INDEX('Modified Iteration Data'!$Q$8:$Q$1007,MATCH($B632,'Modified Iteration Data'!$AF$8:$AF$1007,0),0)</f>
        <v>7503833926.5887098</v>
      </c>
      <c r="D632" s="3" cm="1">
        <f t="array" ref="D632">INDEX('Modified Iteration Data'!$R$8:$R$1007,MATCH($B632,'Modified Iteration Data'!$AG$8:$AG$1007,0),0)</f>
        <v>4322450224.4912109</v>
      </c>
      <c r="E632" s="3">
        <f t="shared" si="65"/>
        <v>9226349982.8843555</v>
      </c>
      <c r="F632" s="3">
        <f t="shared" si="66"/>
        <v>5605280424.2768545</v>
      </c>
      <c r="G632" s="3">
        <f t="shared" si="63"/>
        <v>5605280424.2768545</v>
      </c>
      <c r="H632" s="3">
        <f t="shared" si="67"/>
        <v>0</v>
      </c>
      <c r="I632" s="3">
        <f t="shared" si="68"/>
        <v>0</v>
      </c>
      <c r="J632" s="5">
        <f t="shared" si="69"/>
        <v>625</v>
      </c>
    </row>
    <row r="633" spans="2:10" x14ac:dyDescent="0.25">
      <c r="B633" s="6">
        <f t="shared" si="64"/>
        <v>0.626</v>
      </c>
      <c r="C633" s="3" cm="1">
        <f t="array" ref="C633">INDEX('Modified Iteration Data'!$Q$8:$Q$1007,MATCH($B633,'Modified Iteration Data'!$AF$8:$AF$1007,0),0)</f>
        <v>7503896648.2385702</v>
      </c>
      <c r="D633" s="3" cm="1">
        <f t="array" ref="D633">INDEX('Modified Iteration Data'!$R$8:$R$1007,MATCH($B633,'Modified Iteration Data'!$AG$8:$AG$1007,0),0)</f>
        <v>4322461554.965209</v>
      </c>
      <c r="E633" s="3">
        <f t="shared" si="65"/>
        <v>9226412704.5342159</v>
      </c>
      <c r="F633" s="3">
        <f t="shared" si="66"/>
        <v>5605291754.7508526</v>
      </c>
      <c r="G633" s="3">
        <f t="shared" si="63"/>
        <v>5605291754.7508526</v>
      </c>
      <c r="H633" s="3">
        <f t="shared" si="67"/>
        <v>0</v>
      </c>
      <c r="I633" s="3">
        <f t="shared" si="68"/>
        <v>0</v>
      </c>
      <c r="J633" s="5">
        <f t="shared" si="69"/>
        <v>626</v>
      </c>
    </row>
    <row r="634" spans="2:10" x14ac:dyDescent="0.25">
      <c r="B634" s="6">
        <f t="shared" si="64"/>
        <v>0.627</v>
      </c>
      <c r="C634" s="3" cm="1">
        <f t="array" ref="C634">INDEX('Modified Iteration Data'!$Q$8:$Q$1007,MATCH($B634,'Modified Iteration Data'!$AF$8:$AF$1007,0),0)</f>
        <v>7511181989.0512972</v>
      </c>
      <c r="D634" s="3" cm="1">
        <f t="array" ref="D634">INDEX('Modified Iteration Data'!$R$8:$R$1007,MATCH($B634,'Modified Iteration Data'!$AG$8:$AG$1007,0),0)</f>
        <v>4327107435.021636</v>
      </c>
      <c r="E634" s="3">
        <f t="shared" si="65"/>
        <v>9233698045.3469429</v>
      </c>
      <c r="F634" s="3">
        <f t="shared" si="66"/>
        <v>5609937634.8072796</v>
      </c>
      <c r="G634" s="3">
        <f t="shared" si="63"/>
        <v>5609937634.8072796</v>
      </c>
      <c r="H634" s="3">
        <f t="shared" si="67"/>
        <v>0</v>
      </c>
      <c r="I634" s="3">
        <f t="shared" si="68"/>
        <v>0</v>
      </c>
      <c r="J634" s="5">
        <f t="shared" si="69"/>
        <v>627</v>
      </c>
    </row>
    <row r="635" spans="2:10" x14ac:dyDescent="0.25">
      <c r="B635" s="6">
        <f t="shared" si="64"/>
        <v>0.628</v>
      </c>
      <c r="C635" s="3" cm="1">
        <f t="array" ref="C635">INDEX('Modified Iteration Data'!$Q$8:$Q$1007,MATCH($B635,'Modified Iteration Data'!$AF$8:$AF$1007,0),0)</f>
        <v>7516559072.1651001</v>
      </c>
      <c r="D635" s="3" cm="1">
        <f t="array" ref="D635">INDEX('Modified Iteration Data'!$R$8:$R$1007,MATCH($B635,'Modified Iteration Data'!$AG$8:$AG$1007,0),0)</f>
        <v>4327570994.0591278</v>
      </c>
      <c r="E635" s="3">
        <f t="shared" si="65"/>
        <v>9239075128.4607468</v>
      </c>
      <c r="F635" s="3">
        <f t="shared" si="66"/>
        <v>5610401193.8447714</v>
      </c>
      <c r="G635" s="3">
        <f t="shared" si="63"/>
        <v>5610401193.8447714</v>
      </c>
      <c r="H635" s="3">
        <f t="shared" si="67"/>
        <v>0</v>
      </c>
      <c r="I635" s="3">
        <f t="shared" si="68"/>
        <v>0</v>
      </c>
      <c r="J635" s="5">
        <f t="shared" si="69"/>
        <v>628</v>
      </c>
    </row>
    <row r="636" spans="2:10" x14ac:dyDescent="0.25">
      <c r="B636" s="6">
        <f t="shared" si="64"/>
        <v>0.629</v>
      </c>
      <c r="C636" s="3" cm="1">
        <f t="array" ref="C636">INDEX('Modified Iteration Data'!$Q$8:$Q$1007,MATCH($B636,'Modified Iteration Data'!$AF$8:$AF$1007,0),0)</f>
        <v>7521068372.9249992</v>
      </c>
      <c r="D636" s="3" cm="1">
        <f t="array" ref="D636">INDEX('Modified Iteration Data'!$R$8:$R$1007,MATCH($B636,'Modified Iteration Data'!$AG$8:$AG$1007,0),0)</f>
        <v>4327764358.2759027</v>
      </c>
      <c r="E636" s="3">
        <f t="shared" si="65"/>
        <v>9243584429.2206459</v>
      </c>
      <c r="F636" s="3">
        <f t="shared" si="66"/>
        <v>5610594558.0615463</v>
      </c>
      <c r="G636" s="3">
        <f t="shared" si="63"/>
        <v>5610594558.0615463</v>
      </c>
      <c r="H636" s="3">
        <f t="shared" si="67"/>
        <v>0</v>
      </c>
      <c r="I636" s="3">
        <f t="shared" si="68"/>
        <v>0</v>
      </c>
      <c r="J636" s="5">
        <f t="shared" si="69"/>
        <v>629</v>
      </c>
    </row>
    <row r="637" spans="2:10" x14ac:dyDescent="0.25">
      <c r="B637" s="6">
        <f t="shared" si="64"/>
        <v>0.63</v>
      </c>
      <c r="C637" s="3" cm="1">
        <f t="array" ref="C637">INDEX('Modified Iteration Data'!$Q$8:$Q$1007,MATCH($B637,'Modified Iteration Data'!$AF$8:$AF$1007,0),0)</f>
        <v>7524163677.8740416</v>
      </c>
      <c r="D637" s="3" cm="1">
        <f t="array" ref="D637">INDEX('Modified Iteration Data'!$R$8:$R$1007,MATCH($B637,'Modified Iteration Data'!$AG$8:$AG$1007,0),0)</f>
        <v>4328279901.4360409</v>
      </c>
      <c r="E637" s="3">
        <f t="shared" si="65"/>
        <v>9246679734.1696873</v>
      </c>
      <c r="F637" s="3">
        <f t="shared" si="66"/>
        <v>5611110101.2216845</v>
      </c>
      <c r="G637" s="3">
        <f t="shared" si="63"/>
        <v>5611110101.2216845</v>
      </c>
      <c r="H637" s="3">
        <f t="shared" si="67"/>
        <v>0</v>
      </c>
      <c r="I637" s="3">
        <f t="shared" si="68"/>
        <v>0</v>
      </c>
      <c r="J637" s="5">
        <f t="shared" si="69"/>
        <v>630</v>
      </c>
    </row>
    <row r="638" spans="2:10" x14ac:dyDescent="0.25">
      <c r="B638" s="6">
        <f t="shared" si="64"/>
        <v>0.63100000000000001</v>
      </c>
      <c r="C638" s="3" cm="1">
        <f t="array" ref="C638">INDEX('Modified Iteration Data'!$Q$8:$Q$1007,MATCH($B638,'Modified Iteration Data'!$AF$8:$AF$1007,0),0)</f>
        <v>7526662267.5464697</v>
      </c>
      <c r="D638" s="3" cm="1">
        <f t="array" ref="D638">INDEX('Modified Iteration Data'!$R$8:$R$1007,MATCH($B638,'Modified Iteration Data'!$AG$8:$AG$1007,0),0)</f>
        <v>4328349429.207612</v>
      </c>
      <c r="E638" s="3">
        <f t="shared" si="65"/>
        <v>9249178323.8421154</v>
      </c>
      <c r="F638" s="3">
        <f t="shared" si="66"/>
        <v>5611179628.9932556</v>
      </c>
      <c r="G638" s="3">
        <f t="shared" si="63"/>
        <v>5611179628.9932556</v>
      </c>
      <c r="H638" s="3">
        <f t="shared" si="67"/>
        <v>0</v>
      </c>
      <c r="I638" s="3">
        <f t="shared" si="68"/>
        <v>0</v>
      </c>
      <c r="J638" s="5">
        <f t="shared" si="69"/>
        <v>631</v>
      </c>
    </row>
    <row r="639" spans="2:10" x14ac:dyDescent="0.25">
      <c r="B639" s="6">
        <f t="shared" si="64"/>
        <v>0.63200000000000001</v>
      </c>
      <c r="C639" s="3" cm="1">
        <f t="array" ref="C639">INDEX('Modified Iteration Data'!$Q$8:$Q$1007,MATCH($B639,'Modified Iteration Data'!$AF$8:$AF$1007,0),0)</f>
        <v>7531905451.7562695</v>
      </c>
      <c r="D639" s="3" cm="1">
        <f t="array" ref="D639">INDEX('Modified Iteration Data'!$R$8:$R$1007,MATCH($B639,'Modified Iteration Data'!$AG$8:$AG$1007,0),0)</f>
        <v>4328896977.4235249</v>
      </c>
      <c r="E639" s="3">
        <f t="shared" si="65"/>
        <v>9254421508.0519161</v>
      </c>
      <c r="F639" s="3">
        <f t="shared" si="66"/>
        <v>5611727177.2091684</v>
      </c>
      <c r="G639" s="3">
        <f t="shared" si="63"/>
        <v>5611727177.2091684</v>
      </c>
      <c r="H639" s="3">
        <f t="shared" si="67"/>
        <v>0</v>
      </c>
      <c r="I639" s="3">
        <f t="shared" si="68"/>
        <v>0</v>
      </c>
      <c r="J639" s="5">
        <f t="shared" si="69"/>
        <v>632</v>
      </c>
    </row>
    <row r="640" spans="2:10" x14ac:dyDescent="0.25">
      <c r="B640" s="6">
        <f t="shared" si="64"/>
        <v>0.63300000000000001</v>
      </c>
      <c r="C640" s="3" cm="1">
        <f t="array" ref="C640">INDEX('Modified Iteration Data'!$Q$8:$Q$1007,MATCH($B640,'Modified Iteration Data'!$AF$8:$AF$1007,0),0)</f>
        <v>7534028624.7061396</v>
      </c>
      <c r="D640" s="3" cm="1">
        <f t="array" ref="D640">INDEX('Modified Iteration Data'!$R$8:$R$1007,MATCH($B640,'Modified Iteration Data'!$AG$8:$AG$1007,0),0)</f>
        <v>4329074069.9177523</v>
      </c>
      <c r="E640" s="3">
        <f t="shared" si="65"/>
        <v>9256544681.0017853</v>
      </c>
      <c r="F640" s="3">
        <f t="shared" si="66"/>
        <v>5611904269.7033958</v>
      </c>
      <c r="G640" s="3">
        <f t="shared" si="63"/>
        <v>5611904269.7033958</v>
      </c>
      <c r="H640" s="3">
        <f t="shared" si="67"/>
        <v>0</v>
      </c>
      <c r="I640" s="3">
        <f t="shared" si="68"/>
        <v>0</v>
      </c>
      <c r="J640" s="5">
        <f t="shared" si="69"/>
        <v>633</v>
      </c>
    </row>
    <row r="641" spans="2:10" x14ac:dyDescent="0.25">
      <c r="B641" s="6">
        <f t="shared" si="64"/>
        <v>0.63400000000000001</v>
      </c>
      <c r="C641" s="3" cm="1">
        <f t="array" ref="C641">INDEX('Modified Iteration Data'!$Q$8:$Q$1007,MATCH($B641,'Modified Iteration Data'!$AF$8:$AF$1007,0),0)</f>
        <v>7535848985.7511101</v>
      </c>
      <c r="D641" s="3" cm="1">
        <f t="array" ref="D641">INDEX('Modified Iteration Data'!$R$8:$R$1007,MATCH($B641,'Modified Iteration Data'!$AG$8:$AG$1007,0),0)</f>
        <v>4329133465.7476616</v>
      </c>
      <c r="E641" s="3">
        <f t="shared" si="65"/>
        <v>9258365042.0467567</v>
      </c>
      <c r="F641" s="3">
        <f t="shared" si="66"/>
        <v>5611963665.5333052</v>
      </c>
      <c r="G641" s="3">
        <f t="shared" si="63"/>
        <v>5611963665.5333052</v>
      </c>
      <c r="H641" s="3">
        <f t="shared" si="67"/>
        <v>0</v>
      </c>
      <c r="I641" s="3">
        <f t="shared" si="68"/>
        <v>0</v>
      </c>
      <c r="J641" s="5">
        <f t="shared" si="69"/>
        <v>634</v>
      </c>
    </row>
    <row r="642" spans="2:10" x14ac:dyDescent="0.25">
      <c r="B642" s="6">
        <f t="shared" si="64"/>
        <v>0.63500000000000001</v>
      </c>
      <c r="C642" s="3" cm="1">
        <f t="array" ref="C642">INDEX('Modified Iteration Data'!$Q$8:$Q$1007,MATCH($B642,'Modified Iteration Data'!$AF$8:$AF$1007,0),0)</f>
        <v>7544986035.9276819</v>
      </c>
      <c r="D642" s="3" cm="1">
        <f t="array" ref="D642">INDEX('Modified Iteration Data'!$R$8:$R$1007,MATCH($B642,'Modified Iteration Data'!$AG$8:$AG$1007,0),0)</f>
        <v>4329183461.5558596</v>
      </c>
      <c r="E642" s="3">
        <f t="shared" si="65"/>
        <v>9267502092.2233276</v>
      </c>
      <c r="F642" s="3">
        <f t="shared" si="66"/>
        <v>5612013661.3415031</v>
      </c>
      <c r="G642" s="3">
        <f t="shared" si="63"/>
        <v>5612013661.3415031</v>
      </c>
      <c r="H642" s="3">
        <f t="shared" si="67"/>
        <v>0</v>
      </c>
      <c r="I642" s="3">
        <f t="shared" si="68"/>
        <v>0</v>
      </c>
      <c r="J642" s="5">
        <f t="shared" si="69"/>
        <v>635</v>
      </c>
    </row>
    <row r="643" spans="2:10" x14ac:dyDescent="0.25">
      <c r="B643" s="6">
        <f t="shared" si="64"/>
        <v>0.63600000000000001</v>
      </c>
      <c r="C643" s="3" cm="1">
        <f t="array" ref="C643">INDEX('Modified Iteration Data'!$Q$8:$Q$1007,MATCH($B643,'Modified Iteration Data'!$AF$8:$AF$1007,0),0)</f>
        <v>7545395200.4776802</v>
      </c>
      <c r="D643" s="3" cm="1">
        <f t="array" ref="D643">INDEX('Modified Iteration Data'!$R$8:$R$1007,MATCH($B643,'Modified Iteration Data'!$AG$8:$AG$1007,0),0)</f>
        <v>4330040547.9565048</v>
      </c>
      <c r="E643" s="3">
        <f t="shared" si="65"/>
        <v>9267911256.7733269</v>
      </c>
      <c r="F643" s="3">
        <f t="shared" si="66"/>
        <v>5612870747.7421484</v>
      </c>
      <c r="G643" s="3">
        <f t="shared" si="63"/>
        <v>5612870747.7421484</v>
      </c>
      <c r="H643" s="3">
        <f t="shared" si="67"/>
        <v>0</v>
      </c>
      <c r="I643" s="3">
        <f t="shared" si="68"/>
        <v>0</v>
      </c>
      <c r="J643" s="5">
        <f t="shared" si="69"/>
        <v>636</v>
      </c>
    </row>
    <row r="644" spans="2:10" x14ac:dyDescent="0.25">
      <c r="B644" s="6">
        <f t="shared" si="64"/>
        <v>0.63700000000000001</v>
      </c>
      <c r="C644" s="3" cm="1">
        <f t="array" ref="C644">INDEX('Modified Iteration Data'!$Q$8:$Q$1007,MATCH($B644,'Modified Iteration Data'!$AF$8:$AF$1007,0),0)</f>
        <v>7545879295.2557259</v>
      </c>
      <c r="D644" s="3" cm="1">
        <f t="array" ref="D644">INDEX('Modified Iteration Data'!$R$8:$R$1007,MATCH($B644,'Modified Iteration Data'!$AG$8:$AG$1007,0),0)</f>
        <v>4330527541.745471</v>
      </c>
      <c r="E644" s="3">
        <f t="shared" si="65"/>
        <v>9268395351.5513725</v>
      </c>
      <c r="F644" s="3">
        <f t="shared" si="66"/>
        <v>5613357741.5311146</v>
      </c>
      <c r="G644" s="3">
        <f t="shared" si="63"/>
        <v>5613357741.5311146</v>
      </c>
      <c r="H644" s="3">
        <f t="shared" si="67"/>
        <v>0</v>
      </c>
      <c r="I644" s="3">
        <f t="shared" si="68"/>
        <v>0</v>
      </c>
      <c r="J644" s="5">
        <f t="shared" si="69"/>
        <v>637</v>
      </c>
    </row>
    <row r="645" spans="2:10" x14ac:dyDescent="0.25">
      <c r="B645" s="6">
        <f t="shared" si="64"/>
        <v>0.63800000000000001</v>
      </c>
      <c r="C645" s="3" cm="1">
        <f t="array" ref="C645">INDEX('Modified Iteration Data'!$Q$8:$Q$1007,MATCH($B645,'Modified Iteration Data'!$AF$8:$AF$1007,0),0)</f>
        <v>7547226748.5239897</v>
      </c>
      <c r="D645" s="3" cm="1">
        <f t="array" ref="D645">INDEX('Modified Iteration Data'!$R$8:$R$1007,MATCH($B645,'Modified Iteration Data'!$AG$8:$AG$1007,0),0)</f>
        <v>4331135896.2016792</v>
      </c>
      <c r="E645" s="3">
        <f t="shared" si="65"/>
        <v>9269742804.8196354</v>
      </c>
      <c r="F645" s="3">
        <f t="shared" si="66"/>
        <v>5613966095.9873228</v>
      </c>
      <c r="G645" s="3">
        <f t="shared" si="63"/>
        <v>5613966095.9873228</v>
      </c>
      <c r="H645" s="3">
        <f t="shared" si="67"/>
        <v>0</v>
      </c>
      <c r="I645" s="3">
        <f t="shared" si="68"/>
        <v>0</v>
      </c>
      <c r="J645" s="5">
        <f t="shared" si="69"/>
        <v>638</v>
      </c>
    </row>
    <row r="646" spans="2:10" x14ac:dyDescent="0.25">
      <c r="B646" s="6">
        <f t="shared" si="64"/>
        <v>0.63900000000000001</v>
      </c>
      <c r="C646" s="3" cm="1">
        <f t="array" ref="C646">INDEX('Modified Iteration Data'!$Q$8:$Q$1007,MATCH($B646,'Modified Iteration Data'!$AF$8:$AF$1007,0),0)</f>
        <v>7552188564.1917267</v>
      </c>
      <c r="D646" s="3" cm="1">
        <f t="array" ref="D646">INDEX('Modified Iteration Data'!$R$8:$R$1007,MATCH($B646,'Modified Iteration Data'!$AG$8:$AG$1007,0),0)</f>
        <v>4332524842.1190901</v>
      </c>
      <c r="E646" s="3">
        <f t="shared" si="65"/>
        <v>9274704620.4873734</v>
      </c>
      <c r="F646" s="3">
        <f t="shared" si="66"/>
        <v>5615355041.9047337</v>
      </c>
      <c r="G646" s="3">
        <f t="shared" si="63"/>
        <v>5615355041.9047337</v>
      </c>
      <c r="H646" s="3">
        <f t="shared" si="67"/>
        <v>0</v>
      </c>
      <c r="I646" s="3">
        <f t="shared" si="68"/>
        <v>0</v>
      </c>
      <c r="J646" s="5">
        <f t="shared" si="69"/>
        <v>639</v>
      </c>
    </row>
    <row r="647" spans="2:10" x14ac:dyDescent="0.25">
      <c r="B647" s="6">
        <f t="shared" si="64"/>
        <v>0.64</v>
      </c>
      <c r="C647" s="3" cm="1">
        <f t="array" ref="C647">INDEX('Modified Iteration Data'!$Q$8:$Q$1007,MATCH($B647,'Modified Iteration Data'!$AF$8:$AF$1007,0),0)</f>
        <v>7553391119.7474957</v>
      </c>
      <c r="D647" s="3" cm="1">
        <f t="array" ref="D647">INDEX('Modified Iteration Data'!$R$8:$R$1007,MATCH($B647,'Modified Iteration Data'!$AG$8:$AG$1007,0),0)</f>
        <v>4332826365.5936146</v>
      </c>
      <c r="E647" s="3">
        <f t="shared" si="65"/>
        <v>9275907176.0431423</v>
      </c>
      <c r="F647" s="3">
        <f t="shared" si="66"/>
        <v>5615656565.3792582</v>
      </c>
      <c r="G647" s="3">
        <f t="shared" si="63"/>
        <v>5615656565.3792582</v>
      </c>
      <c r="H647" s="3">
        <f t="shared" si="67"/>
        <v>0</v>
      </c>
      <c r="I647" s="3">
        <f t="shared" si="68"/>
        <v>0</v>
      </c>
      <c r="J647" s="5">
        <f t="shared" si="69"/>
        <v>640</v>
      </c>
    </row>
    <row r="648" spans="2:10" x14ac:dyDescent="0.25">
      <c r="B648" s="6">
        <f t="shared" si="64"/>
        <v>0.64100000000000001</v>
      </c>
      <c r="C648" s="3" cm="1">
        <f t="array" ref="C648">INDEX('Modified Iteration Data'!$Q$8:$Q$1007,MATCH($B648,'Modified Iteration Data'!$AF$8:$AF$1007,0),0)</f>
        <v>7553411821.5824261</v>
      </c>
      <c r="D648" s="3" cm="1">
        <f t="array" ref="D648">INDEX('Modified Iteration Data'!$R$8:$R$1007,MATCH($B648,'Modified Iteration Data'!$AG$8:$AG$1007,0),0)</f>
        <v>4335382229.5844307</v>
      </c>
      <c r="E648" s="3">
        <f t="shared" si="65"/>
        <v>9275927877.8780727</v>
      </c>
      <c r="F648" s="3">
        <f t="shared" si="66"/>
        <v>5618212429.3700743</v>
      </c>
      <c r="G648" s="3">
        <f t="shared" ref="G648:G711" si="70">MIN(E648:F648)</f>
        <v>5618212429.3700743</v>
      </c>
      <c r="H648" s="3">
        <f t="shared" si="67"/>
        <v>0</v>
      </c>
      <c r="I648" s="3">
        <f t="shared" si="68"/>
        <v>0</v>
      </c>
      <c r="J648" s="5">
        <f t="shared" si="69"/>
        <v>641</v>
      </c>
    </row>
    <row r="649" spans="2:10" x14ac:dyDescent="0.25">
      <c r="B649" s="6">
        <f t="shared" ref="B649:B712" si="71">J649/1000</f>
        <v>0.64200000000000002</v>
      </c>
      <c r="C649" s="3" cm="1">
        <f t="array" ref="C649">INDEX('Modified Iteration Data'!$Q$8:$Q$1007,MATCH($B649,'Modified Iteration Data'!$AF$8:$AF$1007,0),0)</f>
        <v>7553566644.6577492</v>
      </c>
      <c r="D649" s="3" cm="1">
        <f t="array" ref="D649">INDEX('Modified Iteration Data'!$R$8:$R$1007,MATCH($B649,'Modified Iteration Data'!$AG$8:$AG$1007,0),0)</f>
        <v>4336624226.9959793</v>
      </c>
      <c r="E649" s="3">
        <f t="shared" ref="E649:E712" si="72">C649+$E$5</f>
        <v>9276082700.9533958</v>
      </c>
      <c r="F649" s="3">
        <f t="shared" ref="F649:F712" si="73">D649+$F$5</f>
        <v>5619454426.7816229</v>
      </c>
      <c r="G649" s="3">
        <f t="shared" si="70"/>
        <v>5619454426.7816229</v>
      </c>
      <c r="H649" s="3">
        <f t="shared" ref="H649:H712" si="74">IF(B649&gt;=$I$2,ABS(F649-E649),0)</f>
        <v>0</v>
      </c>
      <c r="I649" s="3">
        <f t="shared" ref="I649:I712" si="75">IF(B649&gt;=$I$2,(E649-F649),0)</f>
        <v>0</v>
      </c>
      <c r="J649" s="5">
        <f t="shared" si="69"/>
        <v>642</v>
      </c>
    </row>
    <row r="650" spans="2:10" x14ac:dyDescent="0.25">
      <c r="B650" s="6">
        <f t="shared" si="71"/>
        <v>0.64300000000000002</v>
      </c>
      <c r="C650" s="3" cm="1">
        <f t="array" ref="C650">INDEX('Modified Iteration Data'!$Q$8:$Q$1007,MATCH($B650,'Modified Iteration Data'!$AF$8:$AF$1007,0),0)</f>
        <v>7557031333.7790203</v>
      </c>
      <c r="D650" s="3" cm="1">
        <f t="array" ref="D650">INDEX('Modified Iteration Data'!$R$8:$R$1007,MATCH($B650,'Modified Iteration Data'!$AG$8:$AG$1007,0),0)</f>
        <v>4341454868.638257</v>
      </c>
      <c r="E650" s="3">
        <f t="shared" si="72"/>
        <v>9279547390.074667</v>
      </c>
      <c r="F650" s="3">
        <f t="shared" si="73"/>
        <v>5624285068.4239006</v>
      </c>
      <c r="G650" s="3">
        <f t="shared" si="70"/>
        <v>5624285068.4239006</v>
      </c>
      <c r="H650" s="3">
        <f t="shared" si="74"/>
        <v>0</v>
      </c>
      <c r="I650" s="3">
        <f t="shared" si="75"/>
        <v>0</v>
      </c>
      <c r="J650" s="5">
        <f t="shared" ref="J650:J713" si="76">J649+1</f>
        <v>643</v>
      </c>
    </row>
    <row r="651" spans="2:10" x14ac:dyDescent="0.25">
      <c r="B651" s="6">
        <f t="shared" si="71"/>
        <v>0.64400000000000002</v>
      </c>
      <c r="C651" s="3" cm="1">
        <f t="array" ref="C651">INDEX('Modified Iteration Data'!$Q$8:$Q$1007,MATCH($B651,'Modified Iteration Data'!$AF$8:$AF$1007,0),0)</f>
        <v>7559419758.6611404</v>
      </c>
      <c r="D651" s="3" cm="1">
        <f t="array" ref="D651">INDEX('Modified Iteration Data'!$R$8:$R$1007,MATCH($B651,'Modified Iteration Data'!$AG$8:$AG$1007,0),0)</f>
        <v>4344177935.648385</v>
      </c>
      <c r="E651" s="3">
        <f t="shared" si="72"/>
        <v>9281935814.9567871</v>
      </c>
      <c r="F651" s="3">
        <f t="shared" si="73"/>
        <v>5627008135.4340286</v>
      </c>
      <c r="G651" s="3">
        <f t="shared" si="70"/>
        <v>5627008135.4340286</v>
      </c>
      <c r="H651" s="3">
        <f t="shared" si="74"/>
        <v>0</v>
      </c>
      <c r="I651" s="3">
        <f t="shared" si="75"/>
        <v>0</v>
      </c>
      <c r="J651" s="5">
        <f t="shared" si="76"/>
        <v>644</v>
      </c>
    </row>
    <row r="652" spans="2:10" x14ac:dyDescent="0.25">
      <c r="B652" s="6">
        <f t="shared" si="71"/>
        <v>0.64500000000000002</v>
      </c>
      <c r="C652" s="3" cm="1">
        <f t="array" ref="C652">INDEX('Modified Iteration Data'!$Q$8:$Q$1007,MATCH($B652,'Modified Iteration Data'!$AF$8:$AF$1007,0),0)</f>
        <v>7562264306.4671001</v>
      </c>
      <c r="D652" s="3" cm="1">
        <f t="array" ref="D652">INDEX('Modified Iteration Data'!$R$8:$R$1007,MATCH($B652,'Modified Iteration Data'!$AG$8:$AG$1007,0),0)</f>
        <v>4346999112.8741827</v>
      </c>
      <c r="E652" s="3">
        <f t="shared" si="72"/>
        <v>9284780362.7627468</v>
      </c>
      <c r="F652" s="3">
        <f t="shared" si="73"/>
        <v>5629829312.6598263</v>
      </c>
      <c r="G652" s="3">
        <f t="shared" si="70"/>
        <v>5629829312.6598263</v>
      </c>
      <c r="H652" s="3">
        <f t="shared" si="74"/>
        <v>0</v>
      </c>
      <c r="I652" s="3">
        <f t="shared" si="75"/>
        <v>0</v>
      </c>
      <c r="J652" s="5">
        <f t="shared" si="76"/>
        <v>645</v>
      </c>
    </row>
    <row r="653" spans="2:10" x14ac:dyDescent="0.25">
      <c r="B653" s="6">
        <f t="shared" si="71"/>
        <v>0.64600000000000002</v>
      </c>
      <c r="C653" s="3" cm="1">
        <f t="array" ref="C653">INDEX('Modified Iteration Data'!$Q$8:$Q$1007,MATCH($B653,'Modified Iteration Data'!$AF$8:$AF$1007,0),0)</f>
        <v>7564301313.9791803</v>
      </c>
      <c r="D653" s="3" cm="1">
        <f t="array" ref="D653">INDEX('Modified Iteration Data'!$R$8:$R$1007,MATCH($B653,'Modified Iteration Data'!$AG$8:$AG$1007,0),0)</f>
        <v>4347276484.1397619</v>
      </c>
      <c r="E653" s="3">
        <f t="shared" si="72"/>
        <v>9286817370.274826</v>
      </c>
      <c r="F653" s="3">
        <f t="shared" si="73"/>
        <v>5630106683.9254055</v>
      </c>
      <c r="G653" s="3">
        <f t="shared" si="70"/>
        <v>5630106683.9254055</v>
      </c>
      <c r="H653" s="3">
        <f t="shared" si="74"/>
        <v>0</v>
      </c>
      <c r="I653" s="3">
        <f t="shared" si="75"/>
        <v>0</v>
      </c>
      <c r="J653" s="5">
        <f t="shared" si="76"/>
        <v>646</v>
      </c>
    </row>
    <row r="654" spans="2:10" x14ac:dyDescent="0.25">
      <c r="B654" s="6">
        <f t="shared" si="71"/>
        <v>0.64700000000000002</v>
      </c>
      <c r="C654" s="3" cm="1">
        <f t="array" ref="C654">INDEX('Modified Iteration Data'!$Q$8:$Q$1007,MATCH($B654,'Modified Iteration Data'!$AF$8:$AF$1007,0),0)</f>
        <v>7565183642.3655701</v>
      </c>
      <c r="D654" s="3" cm="1">
        <f t="array" ref="D654">INDEX('Modified Iteration Data'!$R$8:$R$1007,MATCH($B654,'Modified Iteration Data'!$AG$8:$AG$1007,0),0)</f>
        <v>4348888400.9996405</v>
      </c>
      <c r="E654" s="3">
        <f t="shared" si="72"/>
        <v>9287699698.6612167</v>
      </c>
      <c r="F654" s="3">
        <f t="shared" si="73"/>
        <v>5631718600.785284</v>
      </c>
      <c r="G654" s="3">
        <f t="shared" si="70"/>
        <v>5631718600.785284</v>
      </c>
      <c r="H654" s="3">
        <f t="shared" si="74"/>
        <v>0</v>
      </c>
      <c r="I654" s="3">
        <f t="shared" si="75"/>
        <v>0</v>
      </c>
      <c r="J654" s="5">
        <f t="shared" si="76"/>
        <v>647</v>
      </c>
    </row>
    <row r="655" spans="2:10" x14ac:dyDescent="0.25">
      <c r="B655" s="6">
        <f t="shared" si="71"/>
        <v>0.64800000000000002</v>
      </c>
      <c r="C655" s="3" cm="1">
        <f t="array" ref="C655">INDEX('Modified Iteration Data'!$Q$8:$Q$1007,MATCH($B655,'Modified Iteration Data'!$AF$8:$AF$1007,0),0)</f>
        <v>7565285222.3539801</v>
      </c>
      <c r="D655" s="3" cm="1">
        <f t="array" ref="D655">INDEX('Modified Iteration Data'!$R$8:$R$1007,MATCH($B655,'Modified Iteration Data'!$AG$8:$AG$1007,0),0)</f>
        <v>4350019281.5063057</v>
      </c>
      <c r="E655" s="3">
        <f t="shared" si="72"/>
        <v>9287801278.6496258</v>
      </c>
      <c r="F655" s="3">
        <f t="shared" si="73"/>
        <v>5632849481.2919493</v>
      </c>
      <c r="G655" s="3">
        <f t="shared" si="70"/>
        <v>5632849481.2919493</v>
      </c>
      <c r="H655" s="3">
        <f t="shared" si="74"/>
        <v>0</v>
      </c>
      <c r="I655" s="3">
        <f t="shared" si="75"/>
        <v>0</v>
      </c>
      <c r="J655" s="5">
        <f t="shared" si="76"/>
        <v>648</v>
      </c>
    </row>
    <row r="656" spans="2:10" x14ac:dyDescent="0.25">
      <c r="B656" s="6">
        <f t="shared" si="71"/>
        <v>0.64900000000000002</v>
      </c>
      <c r="C656" s="3" cm="1">
        <f t="array" ref="C656">INDEX('Modified Iteration Data'!$Q$8:$Q$1007,MATCH($B656,'Modified Iteration Data'!$AF$8:$AF$1007,0),0)</f>
        <v>7565379378.723258</v>
      </c>
      <c r="D656" s="3" cm="1">
        <f t="array" ref="D656">INDEX('Modified Iteration Data'!$R$8:$R$1007,MATCH($B656,'Modified Iteration Data'!$AG$8:$AG$1007,0),0)</f>
        <v>4350927089.2748995</v>
      </c>
      <c r="E656" s="3">
        <f t="shared" si="72"/>
        <v>9287895435.0189037</v>
      </c>
      <c r="F656" s="3">
        <f t="shared" si="73"/>
        <v>5633757289.0605431</v>
      </c>
      <c r="G656" s="3">
        <f t="shared" si="70"/>
        <v>5633757289.0605431</v>
      </c>
      <c r="H656" s="3">
        <f t="shared" si="74"/>
        <v>0</v>
      </c>
      <c r="I656" s="3">
        <f t="shared" si="75"/>
        <v>0</v>
      </c>
      <c r="J656" s="5">
        <f t="shared" si="76"/>
        <v>649</v>
      </c>
    </row>
    <row r="657" spans="2:10" x14ac:dyDescent="0.25">
      <c r="B657" s="6">
        <f t="shared" si="71"/>
        <v>0.65</v>
      </c>
      <c r="C657" s="3" cm="1">
        <f t="array" ref="C657">INDEX('Modified Iteration Data'!$Q$8:$Q$1007,MATCH($B657,'Modified Iteration Data'!$AF$8:$AF$1007,0),0)</f>
        <v>7566979977.4172878</v>
      </c>
      <c r="D657" s="3" cm="1">
        <f t="array" ref="D657">INDEX('Modified Iteration Data'!$R$8:$R$1007,MATCH($B657,'Modified Iteration Data'!$AG$8:$AG$1007,0),0)</f>
        <v>4351976128.8748102</v>
      </c>
      <c r="E657" s="3">
        <f t="shared" si="72"/>
        <v>9289496033.7129345</v>
      </c>
      <c r="F657" s="3">
        <f t="shared" si="73"/>
        <v>5634806328.6604538</v>
      </c>
      <c r="G657" s="3">
        <f t="shared" si="70"/>
        <v>5634806328.6604538</v>
      </c>
      <c r="H657" s="3">
        <f>E657-F657</f>
        <v>3654689705.0524807</v>
      </c>
      <c r="I657" s="3">
        <f t="shared" si="75"/>
        <v>0</v>
      </c>
      <c r="J657" s="5">
        <f t="shared" si="76"/>
        <v>650</v>
      </c>
    </row>
    <row r="658" spans="2:10" x14ac:dyDescent="0.25">
      <c r="B658" s="6">
        <f t="shared" si="71"/>
        <v>0.65100000000000002</v>
      </c>
      <c r="C658" s="3" cm="1">
        <f t="array" ref="C658">INDEX('Modified Iteration Data'!$Q$8:$Q$1007,MATCH($B658,'Modified Iteration Data'!$AF$8:$AF$1007,0),0)</f>
        <v>7568774800.3816414</v>
      </c>
      <c r="D658" s="3" cm="1">
        <f t="array" ref="D658">INDEX('Modified Iteration Data'!$R$8:$R$1007,MATCH($B658,'Modified Iteration Data'!$AG$8:$AG$1007,0),0)</f>
        <v>4354406693.9021006</v>
      </c>
      <c r="E658" s="3">
        <f t="shared" si="72"/>
        <v>9291290856.6772881</v>
      </c>
      <c r="F658" s="3">
        <f t="shared" si="73"/>
        <v>5637236893.6877441</v>
      </c>
      <c r="G658" s="3">
        <f t="shared" si="70"/>
        <v>5637236893.6877441</v>
      </c>
      <c r="H658" s="3">
        <f t="shared" si="74"/>
        <v>0</v>
      </c>
      <c r="I658" s="3">
        <f t="shared" si="75"/>
        <v>0</v>
      </c>
      <c r="J658" s="5">
        <f t="shared" si="76"/>
        <v>651</v>
      </c>
    </row>
    <row r="659" spans="2:10" x14ac:dyDescent="0.25">
      <c r="B659" s="6">
        <f t="shared" si="71"/>
        <v>0.65200000000000002</v>
      </c>
      <c r="C659" s="3" cm="1">
        <f t="array" ref="C659">INDEX('Modified Iteration Data'!$Q$8:$Q$1007,MATCH($B659,'Modified Iteration Data'!$AF$8:$AF$1007,0),0)</f>
        <v>7572031239.1442499</v>
      </c>
      <c r="D659" s="3" cm="1">
        <f t="array" ref="D659">INDEX('Modified Iteration Data'!$R$8:$R$1007,MATCH($B659,'Modified Iteration Data'!$AG$8:$AG$1007,0),0)</f>
        <v>4355093322.8452816</v>
      </c>
      <c r="E659" s="3">
        <f t="shared" si="72"/>
        <v>9294547295.4398956</v>
      </c>
      <c r="F659" s="3">
        <f t="shared" si="73"/>
        <v>5637923522.6309252</v>
      </c>
      <c r="G659" s="3">
        <f t="shared" si="70"/>
        <v>5637923522.6309252</v>
      </c>
      <c r="H659" s="3">
        <f t="shared" si="74"/>
        <v>0</v>
      </c>
      <c r="I659" s="3">
        <f t="shared" si="75"/>
        <v>0</v>
      </c>
      <c r="J659" s="5">
        <f t="shared" si="76"/>
        <v>652</v>
      </c>
    </row>
    <row r="660" spans="2:10" x14ac:dyDescent="0.25">
      <c r="B660" s="6">
        <f t="shared" si="71"/>
        <v>0.65300000000000002</v>
      </c>
      <c r="C660" s="3" cm="1">
        <f t="array" ref="C660">INDEX('Modified Iteration Data'!$Q$8:$Q$1007,MATCH($B660,'Modified Iteration Data'!$AF$8:$AF$1007,0),0)</f>
        <v>7574299792.7737503</v>
      </c>
      <c r="D660" s="3" cm="1">
        <f t="array" ref="D660">INDEX('Modified Iteration Data'!$R$8:$R$1007,MATCH($B660,'Modified Iteration Data'!$AG$8:$AG$1007,0),0)</f>
        <v>4357324997.1675558</v>
      </c>
      <c r="E660" s="3">
        <f t="shared" si="72"/>
        <v>9296815849.069397</v>
      </c>
      <c r="F660" s="3">
        <f t="shared" si="73"/>
        <v>5640155196.9531994</v>
      </c>
      <c r="G660" s="3">
        <f t="shared" si="70"/>
        <v>5640155196.9531994</v>
      </c>
      <c r="H660" s="3">
        <f t="shared" si="74"/>
        <v>0</v>
      </c>
      <c r="I660" s="3">
        <f t="shared" si="75"/>
        <v>0</v>
      </c>
      <c r="J660" s="5">
        <f t="shared" si="76"/>
        <v>653</v>
      </c>
    </row>
    <row r="661" spans="2:10" x14ac:dyDescent="0.25">
      <c r="B661" s="6">
        <f t="shared" si="71"/>
        <v>0.65400000000000003</v>
      </c>
      <c r="C661" s="3" cm="1">
        <f t="array" ref="C661">INDEX('Modified Iteration Data'!$Q$8:$Q$1007,MATCH($B661,'Modified Iteration Data'!$AF$8:$AF$1007,0),0)</f>
        <v>7575191466.1646996</v>
      </c>
      <c r="D661" s="3" cm="1">
        <f t="array" ref="D661">INDEX('Modified Iteration Data'!$R$8:$R$1007,MATCH($B661,'Modified Iteration Data'!$AG$8:$AG$1007,0),0)</f>
        <v>4360850955.151351</v>
      </c>
      <c r="E661" s="3">
        <f t="shared" si="72"/>
        <v>9297707522.4603462</v>
      </c>
      <c r="F661" s="3">
        <f t="shared" si="73"/>
        <v>5643681154.9369946</v>
      </c>
      <c r="G661" s="3">
        <f t="shared" si="70"/>
        <v>5643681154.9369946</v>
      </c>
      <c r="H661" s="3">
        <f t="shared" si="74"/>
        <v>0</v>
      </c>
      <c r="I661" s="3">
        <f t="shared" si="75"/>
        <v>0</v>
      </c>
      <c r="J661" s="5">
        <f t="shared" si="76"/>
        <v>654</v>
      </c>
    </row>
    <row r="662" spans="2:10" x14ac:dyDescent="0.25">
      <c r="B662" s="6">
        <f t="shared" si="71"/>
        <v>0.65500000000000003</v>
      </c>
      <c r="C662" s="3" cm="1">
        <f t="array" ref="C662">INDEX('Modified Iteration Data'!$Q$8:$Q$1007,MATCH($B662,'Modified Iteration Data'!$AF$8:$AF$1007,0),0)</f>
        <v>7585175863.9175606</v>
      </c>
      <c r="D662" s="3" cm="1">
        <f t="array" ref="D662">INDEX('Modified Iteration Data'!$R$8:$R$1007,MATCH($B662,'Modified Iteration Data'!$AG$8:$AG$1007,0),0)</f>
        <v>4365170388.8321724</v>
      </c>
      <c r="E662" s="3">
        <f t="shared" si="72"/>
        <v>9307691920.2132072</v>
      </c>
      <c r="F662" s="3">
        <f t="shared" si="73"/>
        <v>5648000588.617816</v>
      </c>
      <c r="G662" s="3">
        <f t="shared" si="70"/>
        <v>5648000588.617816</v>
      </c>
      <c r="H662" s="3">
        <f t="shared" si="74"/>
        <v>0</v>
      </c>
      <c r="I662" s="3">
        <f t="shared" si="75"/>
        <v>0</v>
      </c>
      <c r="J662" s="5">
        <f t="shared" si="76"/>
        <v>655</v>
      </c>
    </row>
    <row r="663" spans="2:10" x14ac:dyDescent="0.25">
      <c r="B663" s="6">
        <f t="shared" si="71"/>
        <v>0.65600000000000003</v>
      </c>
      <c r="C663" s="3" cm="1">
        <f t="array" ref="C663">INDEX('Modified Iteration Data'!$Q$8:$Q$1007,MATCH($B663,'Modified Iteration Data'!$AF$8:$AF$1007,0),0)</f>
        <v>7585901838.5873909</v>
      </c>
      <c r="D663" s="3" cm="1">
        <f t="array" ref="D663">INDEX('Modified Iteration Data'!$R$8:$R$1007,MATCH($B663,'Modified Iteration Data'!$AG$8:$AG$1007,0),0)</f>
        <v>4366010594.916111</v>
      </c>
      <c r="E663" s="3">
        <f t="shared" si="72"/>
        <v>9308417894.8830376</v>
      </c>
      <c r="F663" s="3">
        <f t="shared" si="73"/>
        <v>5648840794.7017546</v>
      </c>
      <c r="G663" s="3">
        <f t="shared" si="70"/>
        <v>5648840794.7017546</v>
      </c>
      <c r="H663" s="3">
        <f t="shared" si="74"/>
        <v>0</v>
      </c>
      <c r="I663" s="3">
        <f t="shared" si="75"/>
        <v>0</v>
      </c>
      <c r="J663" s="5">
        <f t="shared" si="76"/>
        <v>656</v>
      </c>
    </row>
    <row r="664" spans="2:10" x14ac:dyDescent="0.25">
      <c r="B664" s="6">
        <f t="shared" si="71"/>
        <v>0.65700000000000003</v>
      </c>
      <c r="C664" s="3" cm="1">
        <f t="array" ref="C664">INDEX('Modified Iteration Data'!$Q$8:$Q$1007,MATCH($B664,'Modified Iteration Data'!$AF$8:$AF$1007,0),0)</f>
        <v>7589499762.5968094</v>
      </c>
      <c r="D664" s="3" cm="1">
        <f t="array" ref="D664">INDEX('Modified Iteration Data'!$R$8:$R$1007,MATCH($B664,'Modified Iteration Data'!$AG$8:$AG$1007,0),0)</f>
        <v>4367098998.9529467</v>
      </c>
      <c r="E664" s="3">
        <f t="shared" si="72"/>
        <v>9312015818.8924561</v>
      </c>
      <c r="F664" s="3">
        <f t="shared" si="73"/>
        <v>5649929198.7385902</v>
      </c>
      <c r="G664" s="3">
        <f t="shared" si="70"/>
        <v>5649929198.7385902</v>
      </c>
      <c r="H664" s="3">
        <f t="shared" si="74"/>
        <v>0</v>
      </c>
      <c r="I664" s="3">
        <f t="shared" si="75"/>
        <v>0</v>
      </c>
      <c r="J664" s="5">
        <f t="shared" si="76"/>
        <v>657</v>
      </c>
    </row>
    <row r="665" spans="2:10" x14ac:dyDescent="0.25">
      <c r="B665" s="6">
        <f t="shared" si="71"/>
        <v>0.65800000000000003</v>
      </c>
      <c r="C665" s="3" cm="1">
        <f t="array" ref="C665">INDEX('Modified Iteration Data'!$Q$8:$Q$1007,MATCH($B665,'Modified Iteration Data'!$AF$8:$AF$1007,0),0)</f>
        <v>7593135802.2919998</v>
      </c>
      <c r="D665" s="3" cm="1">
        <f t="array" ref="D665">INDEX('Modified Iteration Data'!$R$8:$R$1007,MATCH($B665,'Modified Iteration Data'!$AG$8:$AG$1007,0),0)</f>
        <v>4367183691.1279678</v>
      </c>
      <c r="E665" s="3">
        <f t="shared" si="72"/>
        <v>9315651858.5876465</v>
      </c>
      <c r="F665" s="3">
        <f t="shared" si="73"/>
        <v>5650013890.9136114</v>
      </c>
      <c r="G665" s="3">
        <f t="shared" si="70"/>
        <v>5650013890.9136114</v>
      </c>
      <c r="H665" s="3">
        <f t="shared" si="74"/>
        <v>0</v>
      </c>
      <c r="I665" s="3">
        <f t="shared" si="75"/>
        <v>0</v>
      </c>
      <c r="J665" s="5">
        <f t="shared" si="76"/>
        <v>658</v>
      </c>
    </row>
    <row r="666" spans="2:10" x14ac:dyDescent="0.25">
      <c r="B666" s="6">
        <f t="shared" si="71"/>
        <v>0.65900000000000003</v>
      </c>
      <c r="C666" s="3" cm="1">
        <f t="array" ref="C666">INDEX('Modified Iteration Data'!$Q$8:$Q$1007,MATCH($B666,'Modified Iteration Data'!$AF$8:$AF$1007,0),0)</f>
        <v>7597555193.3433208</v>
      </c>
      <c r="D666" s="3" cm="1">
        <f t="array" ref="D666">INDEX('Modified Iteration Data'!$R$8:$R$1007,MATCH($B666,'Modified Iteration Data'!$AG$8:$AG$1007,0),0)</f>
        <v>4367425783.1102762</v>
      </c>
      <c r="E666" s="3">
        <f t="shared" si="72"/>
        <v>9320071249.6389675</v>
      </c>
      <c r="F666" s="3">
        <f t="shared" si="73"/>
        <v>5650255982.8959198</v>
      </c>
      <c r="G666" s="3">
        <f t="shared" si="70"/>
        <v>5650255982.8959198</v>
      </c>
      <c r="H666" s="3">
        <f t="shared" si="74"/>
        <v>0</v>
      </c>
      <c r="I666" s="3">
        <f t="shared" si="75"/>
        <v>0</v>
      </c>
      <c r="J666" s="5">
        <f t="shared" si="76"/>
        <v>659</v>
      </c>
    </row>
    <row r="667" spans="2:10" x14ac:dyDescent="0.25">
      <c r="B667" s="6">
        <f t="shared" si="71"/>
        <v>0.66</v>
      </c>
      <c r="C667" s="3" cm="1">
        <f t="array" ref="C667">INDEX('Modified Iteration Data'!$Q$8:$Q$1007,MATCH($B667,'Modified Iteration Data'!$AF$8:$AF$1007,0),0)</f>
        <v>7600489556.5736818</v>
      </c>
      <c r="D667" s="3" cm="1">
        <f t="array" ref="D667">INDEX('Modified Iteration Data'!$R$8:$R$1007,MATCH($B667,'Modified Iteration Data'!$AG$8:$AG$1007,0),0)</f>
        <v>4375198824.5557871</v>
      </c>
      <c r="E667" s="3">
        <f t="shared" si="72"/>
        <v>9323005612.8693275</v>
      </c>
      <c r="F667" s="3">
        <f t="shared" si="73"/>
        <v>5658029024.3414307</v>
      </c>
      <c r="G667" s="3">
        <f t="shared" si="70"/>
        <v>5658029024.3414307</v>
      </c>
      <c r="H667" s="3">
        <f t="shared" si="74"/>
        <v>0</v>
      </c>
      <c r="I667" s="3">
        <f t="shared" si="75"/>
        <v>0</v>
      </c>
      <c r="J667" s="5">
        <f t="shared" si="76"/>
        <v>660</v>
      </c>
    </row>
    <row r="668" spans="2:10" x14ac:dyDescent="0.25">
      <c r="B668" s="6">
        <f t="shared" si="71"/>
        <v>0.66100000000000003</v>
      </c>
      <c r="C668" s="3" cm="1">
        <f t="array" ref="C668">INDEX('Modified Iteration Data'!$Q$8:$Q$1007,MATCH($B668,'Modified Iteration Data'!$AF$8:$AF$1007,0),0)</f>
        <v>7600730118.8586597</v>
      </c>
      <c r="D668" s="3" cm="1">
        <f t="array" ref="D668">INDEX('Modified Iteration Data'!$R$8:$R$1007,MATCH($B668,'Modified Iteration Data'!$AG$8:$AG$1007,0),0)</f>
        <v>4376623479.727272</v>
      </c>
      <c r="E668" s="3">
        <f t="shared" si="72"/>
        <v>9323246175.1543064</v>
      </c>
      <c r="F668" s="3">
        <f t="shared" si="73"/>
        <v>5659453679.5129156</v>
      </c>
      <c r="G668" s="3">
        <f t="shared" si="70"/>
        <v>5659453679.5129156</v>
      </c>
      <c r="H668" s="3">
        <f t="shared" si="74"/>
        <v>0</v>
      </c>
      <c r="I668" s="3">
        <f t="shared" si="75"/>
        <v>0</v>
      </c>
      <c r="J668" s="5">
        <f t="shared" si="76"/>
        <v>661</v>
      </c>
    </row>
    <row r="669" spans="2:10" x14ac:dyDescent="0.25">
      <c r="B669" s="6">
        <f t="shared" si="71"/>
        <v>0.66200000000000003</v>
      </c>
      <c r="C669" s="3" cm="1">
        <f t="array" ref="C669">INDEX('Modified Iteration Data'!$Q$8:$Q$1007,MATCH($B669,'Modified Iteration Data'!$AF$8:$AF$1007,0),0)</f>
        <v>7613634525.2101994</v>
      </c>
      <c r="D669" s="3" cm="1">
        <f t="array" ref="D669">INDEX('Modified Iteration Data'!$R$8:$R$1007,MATCH($B669,'Modified Iteration Data'!$AG$8:$AG$1007,0),0)</f>
        <v>4379074424.7688704</v>
      </c>
      <c r="E669" s="3">
        <f t="shared" si="72"/>
        <v>9336150581.505846</v>
      </c>
      <c r="F669" s="3">
        <f t="shared" si="73"/>
        <v>5661904624.5545139</v>
      </c>
      <c r="G669" s="3">
        <f t="shared" si="70"/>
        <v>5661904624.5545139</v>
      </c>
      <c r="H669" s="3">
        <f t="shared" si="74"/>
        <v>0</v>
      </c>
      <c r="I669" s="3">
        <f t="shared" si="75"/>
        <v>0</v>
      </c>
      <c r="J669" s="5">
        <f t="shared" si="76"/>
        <v>662</v>
      </c>
    </row>
    <row r="670" spans="2:10" x14ac:dyDescent="0.25">
      <c r="B670" s="6">
        <f t="shared" si="71"/>
        <v>0.66300000000000003</v>
      </c>
      <c r="C670" s="3" cm="1">
        <f t="array" ref="C670">INDEX('Modified Iteration Data'!$Q$8:$Q$1007,MATCH($B670,'Modified Iteration Data'!$AF$8:$AF$1007,0),0)</f>
        <v>7613845582.5036402</v>
      </c>
      <c r="D670" s="3" cm="1">
        <f t="array" ref="D670">INDEX('Modified Iteration Data'!$R$8:$R$1007,MATCH($B670,'Modified Iteration Data'!$AG$8:$AG$1007,0),0)</f>
        <v>4379491708.9375153</v>
      </c>
      <c r="E670" s="3">
        <f t="shared" si="72"/>
        <v>9336361638.7992859</v>
      </c>
      <c r="F670" s="3">
        <f t="shared" si="73"/>
        <v>5662321908.7231588</v>
      </c>
      <c r="G670" s="3">
        <f t="shared" si="70"/>
        <v>5662321908.7231588</v>
      </c>
      <c r="H670" s="3">
        <f t="shared" si="74"/>
        <v>0</v>
      </c>
      <c r="I670" s="3">
        <f t="shared" si="75"/>
        <v>0</v>
      </c>
      <c r="J670" s="5">
        <f t="shared" si="76"/>
        <v>663</v>
      </c>
    </row>
    <row r="671" spans="2:10" x14ac:dyDescent="0.25">
      <c r="B671" s="6">
        <f t="shared" si="71"/>
        <v>0.66400000000000003</v>
      </c>
      <c r="C671" s="3" cm="1">
        <f t="array" ref="C671">INDEX('Modified Iteration Data'!$Q$8:$Q$1007,MATCH($B671,'Modified Iteration Data'!$AF$8:$AF$1007,0),0)</f>
        <v>7614841986.8882818</v>
      </c>
      <c r="D671" s="3" cm="1">
        <f t="array" ref="D671">INDEX('Modified Iteration Data'!$R$8:$R$1007,MATCH($B671,'Modified Iteration Data'!$AG$8:$AG$1007,0),0)</f>
        <v>4380741390.7955227</v>
      </c>
      <c r="E671" s="3">
        <f t="shared" si="72"/>
        <v>9337358043.1839275</v>
      </c>
      <c r="F671" s="3">
        <f t="shared" si="73"/>
        <v>5663571590.5811663</v>
      </c>
      <c r="G671" s="3">
        <f t="shared" si="70"/>
        <v>5663571590.5811663</v>
      </c>
      <c r="H671" s="3">
        <f t="shared" si="74"/>
        <v>0</v>
      </c>
      <c r="I671" s="3">
        <f t="shared" si="75"/>
        <v>0</v>
      </c>
      <c r="J671" s="5">
        <f t="shared" si="76"/>
        <v>664</v>
      </c>
    </row>
    <row r="672" spans="2:10" x14ac:dyDescent="0.25">
      <c r="B672" s="6">
        <f t="shared" si="71"/>
        <v>0.66500000000000004</v>
      </c>
      <c r="C672" s="3" cm="1">
        <f t="array" ref="C672">INDEX('Modified Iteration Data'!$Q$8:$Q$1007,MATCH($B672,'Modified Iteration Data'!$AF$8:$AF$1007,0),0)</f>
        <v>7617834828.4403305</v>
      </c>
      <c r="D672" s="3" cm="1">
        <f t="array" ref="D672">INDEX('Modified Iteration Data'!$R$8:$R$1007,MATCH($B672,'Modified Iteration Data'!$AG$8:$AG$1007,0),0)</f>
        <v>4382769463.4951963</v>
      </c>
      <c r="E672" s="3">
        <f t="shared" si="72"/>
        <v>9340350884.7359772</v>
      </c>
      <c r="F672" s="3">
        <f t="shared" si="73"/>
        <v>5665599663.2808399</v>
      </c>
      <c r="G672" s="3">
        <f t="shared" si="70"/>
        <v>5665599663.2808399</v>
      </c>
      <c r="H672" s="3">
        <f t="shared" si="74"/>
        <v>0</v>
      </c>
      <c r="I672" s="3">
        <f t="shared" si="75"/>
        <v>0</v>
      </c>
      <c r="J672" s="5">
        <f t="shared" si="76"/>
        <v>665</v>
      </c>
    </row>
    <row r="673" spans="2:10" x14ac:dyDescent="0.25">
      <c r="B673" s="6">
        <f t="shared" si="71"/>
        <v>0.66600000000000004</v>
      </c>
      <c r="C673" s="3" cm="1">
        <f t="array" ref="C673">INDEX('Modified Iteration Data'!$Q$8:$Q$1007,MATCH($B673,'Modified Iteration Data'!$AF$8:$AF$1007,0),0)</f>
        <v>7618411743.3436203</v>
      </c>
      <c r="D673" s="3" cm="1">
        <f t="array" ref="D673">INDEX('Modified Iteration Data'!$R$8:$R$1007,MATCH($B673,'Modified Iteration Data'!$AG$8:$AG$1007,0),0)</f>
        <v>4382880788.841135</v>
      </c>
      <c r="E673" s="3">
        <f t="shared" si="72"/>
        <v>9340927799.639267</v>
      </c>
      <c r="F673" s="3">
        <f t="shared" si="73"/>
        <v>5665710988.6267786</v>
      </c>
      <c r="G673" s="3">
        <f t="shared" si="70"/>
        <v>5665710988.6267786</v>
      </c>
      <c r="H673" s="3">
        <f t="shared" si="74"/>
        <v>0</v>
      </c>
      <c r="I673" s="3">
        <f t="shared" si="75"/>
        <v>0</v>
      </c>
      <c r="J673" s="5">
        <f t="shared" si="76"/>
        <v>666</v>
      </c>
    </row>
    <row r="674" spans="2:10" x14ac:dyDescent="0.25">
      <c r="B674" s="6">
        <f t="shared" si="71"/>
        <v>0.66700000000000004</v>
      </c>
      <c r="C674" s="3" cm="1">
        <f t="array" ref="C674">INDEX('Modified Iteration Data'!$Q$8:$Q$1007,MATCH($B674,'Modified Iteration Data'!$AF$8:$AF$1007,0),0)</f>
        <v>7622197169.6915798</v>
      </c>
      <c r="D674" s="3" cm="1">
        <f t="array" ref="D674">INDEX('Modified Iteration Data'!$R$8:$R$1007,MATCH($B674,'Modified Iteration Data'!$AG$8:$AG$1007,0),0)</f>
        <v>4384143869.3175488</v>
      </c>
      <c r="E674" s="3">
        <f t="shared" si="72"/>
        <v>9344713225.9872265</v>
      </c>
      <c r="F674" s="3">
        <f t="shared" si="73"/>
        <v>5666974069.1031923</v>
      </c>
      <c r="G674" s="3">
        <f t="shared" si="70"/>
        <v>5666974069.1031923</v>
      </c>
      <c r="H674" s="3">
        <f t="shared" si="74"/>
        <v>0</v>
      </c>
      <c r="I674" s="3">
        <f t="shared" si="75"/>
        <v>0</v>
      </c>
      <c r="J674" s="5">
        <f t="shared" si="76"/>
        <v>667</v>
      </c>
    </row>
    <row r="675" spans="2:10" x14ac:dyDescent="0.25">
      <c r="B675" s="6">
        <f t="shared" si="71"/>
        <v>0.66800000000000004</v>
      </c>
      <c r="C675" s="3" cm="1">
        <f t="array" ref="C675">INDEX('Modified Iteration Data'!$Q$8:$Q$1007,MATCH($B675,'Modified Iteration Data'!$AF$8:$AF$1007,0),0)</f>
        <v>7624449152.5638599</v>
      </c>
      <c r="D675" s="3" cm="1">
        <f t="array" ref="D675">INDEX('Modified Iteration Data'!$R$8:$R$1007,MATCH($B675,'Modified Iteration Data'!$AG$8:$AG$1007,0),0)</f>
        <v>4385136803.7249765</v>
      </c>
      <c r="E675" s="3">
        <f t="shared" si="72"/>
        <v>9346965208.8595066</v>
      </c>
      <c r="F675" s="3">
        <f t="shared" si="73"/>
        <v>5667967003.5106201</v>
      </c>
      <c r="G675" s="3">
        <f t="shared" si="70"/>
        <v>5667967003.5106201</v>
      </c>
      <c r="H675" s="3">
        <f t="shared" si="74"/>
        <v>0</v>
      </c>
      <c r="I675" s="3">
        <f t="shared" si="75"/>
        <v>0</v>
      </c>
      <c r="J675" s="5">
        <f t="shared" si="76"/>
        <v>668</v>
      </c>
    </row>
    <row r="676" spans="2:10" x14ac:dyDescent="0.25">
      <c r="B676" s="6">
        <f t="shared" si="71"/>
        <v>0.66900000000000004</v>
      </c>
      <c r="C676" s="3" cm="1">
        <f t="array" ref="C676">INDEX('Modified Iteration Data'!$Q$8:$Q$1007,MATCH($B676,'Modified Iteration Data'!$AF$8:$AF$1007,0),0)</f>
        <v>7626758020.0543299</v>
      </c>
      <c r="D676" s="3" cm="1">
        <f t="array" ref="D676">INDEX('Modified Iteration Data'!$R$8:$R$1007,MATCH($B676,'Modified Iteration Data'!$AG$8:$AG$1007,0),0)</f>
        <v>4386175775.5158176</v>
      </c>
      <c r="E676" s="3">
        <f t="shared" si="72"/>
        <v>9349274076.3499756</v>
      </c>
      <c r="F676" s="3">
        <f t="shared" si="73"/>
        <v>5669005975.3014612</v>
      </c>
      <c r="G676" s="3">
        <f t="shared" si="70"/>
        <v>5669005975.3014612</v>
      </c>
      <c r="H676" s="3">
        <f t="shared" si="74"/>
        <v>0</v>
      </c>
      <c r="I676" s="3">
        <f t="shared" si="75"/>
        <v>0</v>
      </c>
      <c r="J676" s="5">
        <f t="shared" si="76"/>
        <v>669</v>
      </c>
    </row>
    <row r="677" spans="2:10" x14ac:dyDescent="0.25">
      <c r="B677" s="6">
        <f t="shared" si="71"/>
        <v>0.67</v>
      </c>
      <c r="C677" s="3" cm="1">
        <f t="array" ref="C677">INDEX('Modified Iteration Data'!$Q$8:$Q$1007,MATCH($B677,'Modified Iteration Data'!$AF$8:$AF$1007,0),0)</f>
        <v>7628237689.1391096</v>
      </c>
      <c r="D677" s="3" cm="1">
        <f t="array" ref="D677">INDEX('Modified Iteration Data'!$R$8:$R$1007,MATCH($B677,'Modified Iteration Data'!$AG$8:$AG$1007,0),0)</f>
        <v>4387550385.2087498</v>
      </c>
      <c r="E677" s="3">
        <f t="shared" si="72"/>
        <v>9350753745.4347553</v>
      </c>
      <c r="F677" s="3">
        <f t="shared" si="73"/>
        <v>5670380584.9943933</v>
      </c>
      <c r="G677" s="3">
        <f t="shared" si="70"/>
        <v>5670380584.9943933</v>
      </c>
      <c r="H677" s="3">
        <f t="shared" si="74"/>
        <v>0</v>
      </c>
      <c r="I677" s="3">
        <f t="shared" si="75"/>
        <v>0</v>
      </c>
      <c r="J677" s="5">
        <f t="shared" si="76"/>
        <v>670</v>
      </c>
    </row>
    <row r="678" spans="2:10" x14ac:dyDescent="0.25">
      <c r="B678" s="6">
        <f t="shared" si="71"/>
        <v>0.67100000000000004</v>
      </c>
      <c r="C678" s="3" cm="1">
        <f t="array" ref="C678">INDEX('Modified Iteration Data'!$Q$8:$Q$1007,MATCH($B678,'Modified Iteration Data'!$AF$8:$AF$1007,0),0)</f>
        <v>7636204498.0553198</v>
      </c>
      <c r="D678" s="3" cm="1">
        <f t="array" ref="D678">INDEX('Modified Iteration Data'!$R$8:$R$1007,MATCH($B678,'Modified Iteration Data'!$AG$8:$AG$1007,0),0)</f>
        <v>4388185450.5155115</v>
      </c>
      <c r="E678" s="3">
        <f t="shared" si="72"/>
        <v>9358720554.3509655</v>
      </c>
      <c r="F678" s="3">
        <f t="shared" si="73"/>
        <v>5671015650.3011551</v>
      </c>
      <c r="G678" s="3">
        <f t="shared" si="70"/>
        <v>5671015650.3011551</v>
      </c>
      <c r="H678" s="3">
        <f t="shared" si="74"/>
        <v>0</v>
      </c>
      <c r="I678" s="3">
        <f t="shared" si="75"/>
        <v>0</v>
      </c>
      <c r="J678" s="5">
        <f t="shared" si="76"/>
        <v>671</v>
      </c>
    </row>
    <row r="679" spans="2:10" x14ac:dyDescent="0.25">
      <c r="B679" s="6">
        <f t="shared" si="71"/>
        <v>0.67200000000000004</v>
      </c>
      <c r="C679" s="3" cm="1">
        <f t="array" ref="C679">INDEX('Modified Iteration Data'!$Q$8:$Q$1007,MATCH($B679,'Modified Iteration Data'!$AF$8:$AF$1007,0),0)</f>
        <v>7640459423.7902908</v>
      </c>
      <c r="D679" s="3" cm="1">
        <f t="array" ref="D679">INDEX('Modified Iteration Data'!$R$8:$R$1007,MATCH($B679,'Modified Iteration Data'!$AG$8:$AG$1007,0),0)</f>
        <v>4391554398.9904079</v>
      </c>
      <c r="E679" s="3">
        <f t="shared" si="72"/>
        <v>9362975480.0859375</v>
      </c>
      <c r="F679" s="3">
        <f t="shared" si="73"/>
        <v>5674384598.7760515</v>
      </c>
      <c r="G679" s="3">
        <f t="shared" si="70"/>
        <v>5674384598.7760515</v>
      </c>
      <c r="H679" s="3">
        <f t="shared" si="74"/>
        <v>0</v>
      </c>
      <c r="I679" s="3">
        <f t="shared" si="75"/>
        <v>0</v>
      </c>
      <c r="J679" s="5">
        <f t="shared" si="76"/>
        <v>672</v>
      </c>
    </row>
    <row r="680" spans="2:10" x14ac:dyDescent="0.25">
      <c r="B680" s="6">
        <f t="shared" si="71"/>
        <v>0.67300000000000004</v>
      </c>
      <c r="C680" s="3" cm="1">
        <f t="array" ref="C680">INDEX('Modified Iteration Data'!$Q$8:$Q$1007,MATCH($B680,'Modified Iteration Data'!$AF$8:$AF$1007,0),0)</f>
        <v>7650309059.1108599</v>
      </c>
      <c r="D680" s="3" cm="1">
        <f t="array" ref="D680">INDEX('Modified Iteration Data'!$R$8:$R$1007,MATCH($B680,'Modified Iteration Data'!$AG$8:$AG$1007,0),0)</f>
        <v>4391709956.3385839</v>
      </c>
      <c r="E680" s="3">
        <f t="shared" si="72"/>
        <v>9372825115.4065056</v>
      </c>
      <c r="F680" s="3">
        <f t="shared" si="73"/>
        <v>5674540156.1242275</v>
      </c>
      <c r="G680" s="3">
        <f t="shared" si="70"/>
        <v>5674540156.1242275</v>
      </c>
      <c r="H680" s="3">
        <f t="shared" si="74"/>
        <v>0</v>
      </c>
      <c r="I680" s="3">
        <f t="shared" si="75"/>
        <v>0</v>
      </c>
      <c r="J680" s="5">
        <f t="shared" si="76"/>
        <v>673</v>
      </c>
    </row>
    <row r="681" spans="2:10" x14ac:dyDescent="0.25">
      <c r="B681" s="6">
        <f t="shared" si="71"/>
        <v>0.67400000000000004</v>
      </c>
      <c r="C681" s="3" cm="1">
        <f t="array" ref="C681">INDEX('Modified Iteration Data'!$Q$8:$Q$1007,MATCH($B681,'Modified Iteration Data'!$AF$8:$AF$1007,0),0)</f>
        <v>7655074537.9979801</v>
      </c>
      <c r="D681" s="3" cm="1">
        <f t="array" ref="D681">INDEX('Modified Iteration Data'!$R$8:$R$1007,MATCH($B681,'Modified Iteration Data'!$AG$8:$AG$1007,0),0)</f>
        <v>4392472459.5834818</v>
      </c>
      <c r="E681" s="3">
        <f t="shared" si="72"/>
        <v>9377590594.2936268</v>
      </c>
      <c r="F681" s="3">
        <f t="shared" si="73"/>
        <v>5675302659.3691254</v>
      </c>
      <c r="G681" s="3">
        <f t="shared" si="70"/>
        <v>5675302659.3691254</v>
      </c>
      <c r="H681" s="3">
        <f t="shared" si="74"/>
        <v>0</v>
      </c>
      <c r="I681" s="3">
        <f t="shared" si="75"/>
        <v>0</v>
      </c>
      <c r="J681" s="5">
        <f t="shared" si="76"/>
        <v>674</v>
      </c>
    </row>
    <row r="682" spans="2:10" x14ac:dyDescent="0.25">
      <c r="B682" s="6">
        <f t="shared" si="71"/>
        <v>0.67500000000000004</v>
      </c>
      <c r="C682" s="3" cm="1">
        <f t="array" ref="C682">INDEX('Modified Iteration Data'!$Q$8:$Q$1007,MATCH($B682,'Modified Iteration Data'!$AF$8:$AF$1007,0),0)</f>
        <v>7659048152.4634295</v>
      </c>
      <c r="D682" s="3" cm="1">
        <f t="array" ref="D682">INDEX('Modified Iteration Data'!$R$8:$R$1007,MATCH($B682,'Modified Iteration Data'!$AG$8:$AG$1007,0),0)</f>
        <v>4395648887.0866127</v>
      </c>
      <c r="E682" s="3">
        <f t="shared" si="72"/>
        <v>9381564208.7590752</v>
      </c>
      <c r="F682" s="3">
        <f t="shared" si="73"/>
        <v>5678479086.8722563</v>
      </c>
      <c r="G682" s="3">
        <f t="shared" si="70"/>
        <v>5678479086.8722563</v>
      </c>
      <c r="H682" s="3">
        <f t="shared" si="74"/>
        <v>0</v>
      </c>
      <c r="I682" s="3">
        <f t="shared" si="75"/>
        <v>0</v>
      </c>
      <c r="J682" s="5">
        <f t="shared" si="76"/>
        <v>675</v>
      </c>
    </row>
    <row r="683" spans="2:10" x14ac:dyDescent="0.25">
      <c r="B683" s="6">
        <f t="shared" si="71"/>
        <v>0.67600000000000005</v>
      </c>
      <c r="C683" s="3" cm="1">
        <f t="array" ref="C683">INDEX('Modified Iteration Data'!$Q$8:$Q$1007,MATCH($B683,'Modified Iteration Data'!$AF$8:$AF$1007,0),0)</f>
        <v>7660828312.3705997</v>
      </c>
      <c r="D683" s="3" cm="1">
        <f t="array" ref="D683">INDEX('Modified Iteration Data'!$R$8:$R$1007,MATCH($B683,'Modified Iteration Data'!$AG$8:$AG$1007,0),0)</f>
        <v>4395730434.8612051</v>
      </c>
      <c r="E683" s="3">
        <f t="shared" si="72"/>
        <v>9383344368.6662464</v>
      </c>
      <c r="F683" s="3">
        <f t="shared" si="73"/>
        <v>5678560634.6468487</v>
      </c>
      <c r="G683" s="3">
        <f t="shared" si="70"/>
        <v>5678560634.6468487</v>
      </c>
      <c r="H683" s="3">
        <f t="shared" si="74"/>
        <v>0</v>
      </c>
      <c r="I683" s="3">
        <f t="shared" si="75"/>
        <v>0</v>
      </c>
      <c r="J683" s="5">
        <f t="shared" si="76"/>
        <v>676</v>
      </c>
    </row>
    <row r="684" spans="2:10" x14ac:dyDescent="0.25">
      <c r="B684" s="6">
        <f t="shared" si="71"/>
        <v>0.67700000000000005</v>
      </c>
      <c r="C684" s="3" cm="1">
        <f t="array" ref="C684">INDEX('Modified Iteration Data'!$Q$8:$Q$1007,MATCH($B684,'Modified Iteration Data'!$AF$8:$AF$1007,0),0)</f>
        <v>7662658111.6359997</v>
      </c>
      <c r="D684" s="3" cm="1">
        <f t="array" ref="D684">INDEX('Modified Iteration Data'!$R$8:$R$1007,MATCH($B684,'Modified Iteration Data'!$AG$8:$AG$1007,0),0)</f>
        <v>4397779083.0952082</v>
      </c>
      <c r="E684" s="3">
        <f t="shared" si="72"/>
        <v>9385174167.9316463</v>
      </c>
      <c r="F684" s="3">
        <f t="shared" si="73"/>
        <v>5680609282.8808517</v>
      </c>
      <c r="G684" s="3">
        <f t="shared" si="70"/>
        <v>5680609282.8808517</v>
      </c>
      <c r="H684" s="3">
        <f t="shared" si="74"/>
        <v>0</v>
      </c>
      <c r="I684" s="3">
        <f t="shared" si="75"/>
        <v>0</v>
      </c>
      <c r="J684" s="5">
        <f t="shared" si="76"/>
        <v>677</v>
      </c>
    </row>
    <row r="685" spans="2:10" x14ac:dyDescent="0.25">
      <c r="B685" s="6">
        <f t="shared" si="71"/>
        <v>0.67800000000000005</v>
      </c>
      <c r="C685" s="3" cm="1">
        <f t="array" ref="C685">INDEX('Modified Iteration Data'!$Q$8:$Q$1007,MATCH($B685,'Modified Iteration Data'!$AF$8:$AF$1007,0),0)</f>
        <v>7664942602.1242599</v>
      </c>
      <c r="D685" s="3" cm="1">
        <f t="array" ref="D685">INDEX('Modified Iteration Data'!$R$8:$R$1007,MATCH($B685,'Modified Iteration Data'!$AG$8:$AG$1007,0),0)</f>
        <v>4398190712.5482483</v>
      </c>
      <c r="E685" s="3">
        <f t="shared" si="72"/>
        <v>9387458658.4199066</v>
      </c>
      <c r="F685" s="3">
        <f t="shared" si="73"/>
        <v>5681020912.3338919</v>
      </c>
      <c r="G685" s="3">
        <f t="shared" si="70"/>
        <v>5681020912.3338919</v>
      </c>
      <c r="H685" s="3">
        <f t="shared" si="74"/>
        <v>0</v>
      </c>
      <c r="I685" s="3">
        <f t="shared" si="75"/>
        <v>0</v>
      </c>
      <c r="J685" s="5">
        <f t="shared" si="76"/>
        <v>678</v>
      </c>
    </row>
    <row r="686" spans="2:10" x14ac:dyDescent="0.25">
      <c r="B686" s="6">
        <f t="shared" si="71"/>
        <v>0.67900000000000005</v>
      </c>
      <c r="C686" s="3" cm="1">
        <f t="array" ref="C686">INDEX('Modified Iteration Data'!$Q$8:$Q$1007,MATCH($B686,'Modified Iteration Data'!$AF$8:$AF$1007,0),0)</f>
        <v>7674416778.5679703</v>
      </c>
      <c r="D686" s="3" cm="1">
        <f t="array" ref="D686">INDEX('Modified Iteration Data'!$R$8:$R$1007,MATCH($B686,'Modified Iteration Data'!$AG$8:$AG$1007,0),0)</f>
        <v>4398242387.0514364</v>
      </c>
      <c r="E686" s="3">
        <f t="shared" si="72"/>
        <v>9396932834.8636169</v>
      </c>
      <c r="F686" s="3">
        <f t="shared" si="73"/>
        <v>5681072586.83708</v>
      </c>
      <c r="G686" s="3">
        <f t="shared" si="70"/>
        <v>5681072586.83708</v>
      </c>
      <c r="H686" s="3">
        <f t="shared" si="74"/>
        <v>0</v>
      </c>
      <c r="I686" s="3">
        <f t="shared" si="75"/>
        <v>0</v>
      </c>
      <c r="J686" s="5">
        <f t="shared" si="76"/>
        <v>679</v>
      </c>
    </row>
    <row r="687" spans="2:10" x14ac:dyDescent="0.25">
      <c r="B687" s="6">
        <f t="shared" si="71"/>
        <v>0.68</v>
      </c>
      <c r="C687" s="3" cm="1">
        <f t="array" ref="C687">INDEX('Modified Iteration Data'!$Q$8:$Q$1007,MATCH($B687,'Modified Iteration Data'!$AF$8:$AF$1007,0),0)</f>
        <v>7681695241.8358898</v>
      </c>
      <c r="D687" s="3" cm="1">
        <f t="array" ref="D687">INDEX('Modified Iteration Data'!$R$8:$R$1007,MATCH($B687,'Modified Iteration Data'!$AG$8:$AG$1007,0),0)</f>
        <v>4398482801.757102</v>
      </c>
      <c r="E687" s="3">
        <f t="shared" si="72"/>
        <v>9404211298.1315365</v>
      </c>
      <c r="F687" s="3">
        <f t="shared" si="73"/>
        <v>5681313001.5427456</v>
      </c>
      <c r="G687" s="3">
        <f t="shared" si="70"/>
        <v>5681313001.5427456</v>
      </c>
      <c r="H687" s="3">
        <f t="shared" si="74"/>
        <v>0</v>
      </c>
      <c r="I687" s="3">
        <f t="shared" si="75"/>
        <v>0</v>
      </c>
      <c r="J687" s="5">
        <f t="shared" si="76"/>
        <v>680</v>
      </c>
    </row>
    <row r="688" spans="2:10" x14ac:dyDescent="0.25">
      <c r="B688" s="6">
        <f t="shared" si="71"/>
        <v>0.68100000000000005</v>
      </c>
      <c r="C688" s="3" cm="1">
        <f t="array" ref="C688">INDEX('Modified Iteration Data'!$Q$8:$Q$1007,MATCH($B688,'Modified Iteration Data'!$AF$8:$AF$1007,0),0)</f>
        <v>7687803621.7178278</v>
      </c>
      <c r="D688" s="3" cm="1">
        <f t="array" ref="D688">INDEX('Modified Iteration Data'!$R$8:$R$1007,MATCH($B688,'Modified Iteration Data'!$AG$8:$AG$1007,0),0)</f>
        <v>4399189126.1573772</v>
      </c>
      <c r="E688" s="3">
        <f t="shared" si="72"/>
        <v>9410319678.0134735</v>
      </c>
      <c r="F688" s="3">
        <f t="shared" si="73"/>
        <v>5682019325.9430208</v>
      </c>
      <c r="G688" s="3">
        <f t="shared" si="70"/>
        <v>5682019325.9430208</v>
      </c>
      <c r="H688" s="3">
        <f t="shared" si="74"/>
        <v>0</v>
      </c>
      <c r="I688" s="3">
        <f t="shared" si="75"/>
        <v>0</v>
      </c>
      <c r="J688" s="5">
        <f t="shared" si="76"/>
        <v>681</v>
      </c>
    </row>
    <row r="689" spans="2:10" x14ac:dyDescent="0.25">
      <c r="B689" s="6">
        <f t="shared" si="71"/>
        <v>0.68200000000000005</v>
      </c>
      <c r="C689" s="3" cm="1">
        <f t="array" ref="C689">INDEX('Modified Iteration Data'!$Q$8:$Q$1007,MATCH($B689,'Modified Iteration Data'!$AF$8:$AF$1007,0),0)</f>
        <v>7692262095.9682064</v>
      </c>
      <c r="D689" s="3" cm="1">
        <f t="array" ref="D689">INDEX('Modified Iteration Data'!$R$8:$R$1007,MATCH($B689,'Modified Iteration Data'!$AG$8:$AG$1007,0),0)</f>
        <v>4402421075.9831638</v>
      </c>
      <c r="E689" s="3">
        <f t="shared" si="72"/>
        <v>9414778152.2638531</v>
      </c>
      <c r="F689" s="3">
        <f t="shared" si="73"/>
        <v>5685251275.7688074</v>
      </c>
      <c r="G689" s="3">
        <f t="shared" si="70"/>
        <v>5685251275.7688074</v>
      </c>
      <c r="H689" s="3">
        <f t="shared" si="74"/>
        <v>0</v>
      </c>
      <c r="I689" s="3">
        <f t="shared" si="75"/>
        <v>0</v>
      </c>
      <c r="J689" s="5">
        <f t="shared" si="76"/>
        <v>682</v>
      </c>
    </row>
    <row r="690" spans="2:10" x14ac:dyDescent="0.25">
      <c r="B690" s="6">
        <f t="shared" si="71"/>
        <v>0.68300000000000005</v>
      </c>
      <c r="C690" s="3" cm="1">
        <f t="array" ref="C690">INDEX('Modified Iteration Data'!$Q$8:$Q$1007,MATCH($B690,'Modified Iteration Data'!$AF$8:$AF$1007,0),0)</f>
        <v>7694122750.2213802</v>
      </c>
      <c r="D690" s="3" cm="1">
        <f t="array" ref="D690">INDEX('Modified Iteration Data'!$R$8:$R$1007,MATCH($B690,'Modified Iteration Data'!$AG$8:$AG$1007,0),0)</f>
        <v>4402519255.2564402</v>
      </c>
      <c r="E690" s="3">
        <f t="shared" si="72"/>
        <v>9416638806.5170269</v>
      </c>
      <c r="F690" s="3">
        <f t="shared" si="73"/>
        <v>5685349455.0420837</v>
      </c>
      <c r="G690" s="3">
        <f t="shared" si="70"/>
        <v>5685349455.0420837</v>
      </c>
      <c r="H690" s="3">
        <f t="shared" si="74"/>
        <v>0</v>
      </c>
      <c r="I690" s="3">
        <f t="shared" si="75"/>
        <v>0</v>
      </c>
      <c r="J690" s="5">
        <f t="shared" si="76"/>
        <v>683</v>
      </c>
    </row>
    <row r="691" spans="2:10" x14ac:dyDescent="0.25">
      <c r="B691" s="6">
        <f t="shared" si="71"/>
        <v>0.68400000000000005</v>
      </c>
      <c r="C691" s="3" cm="1">
        <f t="array" ref="C691">INDEX('Modified Iteration Data'!$Q$8:$Q$1007,MATCH($B691,'Modified Iteration Data'!$AF$8:$AF$1007,0),0)</f>
        <v>7696961570.965147</v>
      </c>
      <c r="D691" s="3" cm="1">
        <f t="array" ref="D691">INDEX('Modified Iteration Data'!$R$8:$R$1007,MATCH($B691,'Modified Iteration Data'!$AG$8:$AG$1007,0),0)</f>
        <v>4403760666.9638624</v>
      </c>
      <c r="E691" s="3">
        <f t="shared" si="72"/>
        <v>9419477627.2607937</v>
      </c>
      <c r="F691" s="3">
        <f t="shared" si="73"/>
        <v>5686590866.749506</v>
      </c>
      <c r="G691" s="3">
        <f t="shared" si="70"/>
        <v>5686590866.749506</v>
      </c>
      <c r="H691" s="3">
        <f t="shared" si="74"/>
        <v>0</v>
      </c>
      <c r="I691" s="3">
        <f t="shared" si="75"/>
        <v>0</v>
      </c>
      <c r="J691" s="5">
        <f t="shared" si="76"/>
        <v>684</v>
      </c>
    </row>
    <row r="692" spans="2:10" x14ac:dyDescent="0.25">
      <c r="B692" s="6">
        <f t="shared" si="71"/>
        <v>0.68500000000000005</v>
      </c>
      <c r="C692" s="3" cm="1">
        <f t="array" ref="C692">INDEX('Modified Iteration Data'!$Q$8:$Q$1007,MATCH($B692,'Modified Iteration Data'!$AF$8:$AF$1007,0),0)</f>
        <v>7701166819.0375881</v>
      </c>
      <c r="D692" s="3" cm="1">
        <f t="array" ref="D692">INDEX('Modified Iteration Data'!$R$8:$R$1007,MATCH($B692,'Modified Iteration Data'!$AG$8:$AG$1007,0),0)</f>
        <v>4405151597.8127251</v>
      </c>
      <c r="E692" s="3">
        <f t="shared" si="72"/>
        <v>9423682875.3332348</v>
      </c>
      <c r="F692" s="3">
        <f t="shared" si="73"/>
        <v>5687981797.5983686</v>
      </c>
      <c r="G692" s="3">
        <f t="shared" si="70"/>
        <v>5687981797.5983686</v>
      </c>
      <c r="H692" s="3">
        <f t="shared" si="74"/>
        <v>0</v>
      </c>
      <c r="I692" s="3">
        <f t="shared" si="75"/>
        <v>0</v>
      </c>
      <c r="J692" s="5">
        <f t="shared" si="76"/>
        <v>685</v>
      </c>
    </row>
    <row r="693" spans="2:10" x14ac:dyDescent="0.25">
      <c r="B693" s="6">
        <f t="shared" si="71"/>
        <v>0.68600000000000005</v>
      </c>
      <c r="C693" s="3" cm="1">
        <f t="array" ref="C693">INDEX('Modified Iteration Data'!$Q$8:$Q$1007,MATCH($B693,'Modified Iteration Data'!$AF$8:$AF$1007,0),0)</f>
        <v>7704093842.1686554</v>
      </c>
      <c r="D693" s="3" cm="1">
        <f t="array" ref="D693">INDEX('Modified Iteration Data'!$R$8:$R$1007,MATCH($B693,'Modified Iteration Data'!$AG$8:$AG$1007,0),0)</f>
        <v>4406826001.7297688</v>
      </c>
      <c r="E693" s="3">
        <f t="shared" si="72"/>
        <v>9426609898.4643021</v>
      </c>
      <c r="F693" s="3">
        <f t="shared" si="73"/>
        <v>5689656201.5154123</v>
      </c>
      <c r="G693" s="3">
        <f t="shared" si="70"/>
        <v>5689656201.5154123</v>
      </c>
      <c r="H693" s="3">
        <f t="shared" si="74"/>
        <v>0</v>
      </c>
      <c r="I693" s="3">
        <f t="shared" si="75"/>
        <v>0</v>
      </c>
      <c r="J693" s="5">
        <f t="shared" si="76"/>
        <v>686</v>
      </c>
    </row>
    <row r="694" spans="2:10" x14ac:dyDescent="0.25">
      <c r="B694" s="6">
        <f t="shared" si="71"/>
        <v>0.68700000000000006</v>
      </c>
      <c r="C694" s="3" cm="1">
        <f t="array" ref="C694">INDEX('Modified Iteration Data'!$Q$8:$Q$1007,MATCH($B694,'Modified Iteration Data'!$AF$8:$AF$1007,0),0)</f>
        <v>7706787647.6266308</v>
      </c>
      <c r="D694" s="3" cm="1">
        <f t="array" ref="D694">INDEX('Modified Iteration Data'!$R$8:$R$1007,MATCH($B694,'Modified Iteration Data'!$AG$8:$AG$1007,0),0)</f>
        <v>4407029955.3328209</v>
      </c>
      <c r="E694" s="3">
        <f t="shared" si="72"/>
        <v>9429303703.9222775</v>
      </c>
      <c r="F694" s="3">
        <f t="shared" si="73"/>
        <v>5689860155.1184645</v>
      </c>
      <c r="G694" s="3">
        <f t="shared" si="70"/>
        <v>5689860155.1184645</v>
      </c>
      <c r="H694" s="3">
        <f t="shared" si="74"/>
        <v>0</v>
      </c>
      <c r="I694" s="3">
        <f t="shared" si="75"/>
        <v>0</v>
      </c>
      <c r="J694" s="5">
        <f t="shared" si="76"/>
        <v>687</v>
      </c>
    </row>
    <row r="695" spans="2:10" x14ac:dyDescent="0.25">
      <c r="B695" s="6">
        <f t="shared" si="71"/>
        <v>0.68799999999999994</v>
      </c>
      <c r="C695" s="3" cm="1">
        <f t="array" ref="C695">INDEX('Modified Iteration Data'!$Q$8:$Q$1007,MATCH($B695,'Modified Iteration Data'!$AF$8:$AF$1007,0),0)</f>
        <v>7707017090.60921</v>
      </c>
      <c r="D695" s="3" cm="1">
        <f t="array" ref="D695">INDEX('Modified Iteration Data'!$R$8:$R$1007,MATCH($B695,'Modified Iteration Data'!$AG$8:$AG$1007,0),0)</f>
        <v>4407138974.4017286</v>
      </c>
      <c r="E695" s="3">
        <f t="shared" si="72"/>
        <v>9429533146.9048557</v>
      </c>
      <c r="F695" s="3">
        <f t="shared" si="73"/>
        <v>5689969174.1873722</v>
      </c>
      <c r="G695" s="3">
        <f t="shared" si="70"/>
        <v>5689969174.1873722</v>
      </c>
      <c r="H695" s="3">
        <f t="shared" si="74"/>
        <v>0</v>
      </c>
      <c r="I695" s="3">
        <f t="shared" si="75"/>
        <v>0</v>
      </c>
      <c r="J695" s="5">
        <f t="shared" si="76"/>
        <v>688</v>
      </c>
    </row>
    <row r="696" spans="2:10" x14ac:dyDescent="0.25">
      <c r="B696" s="6">
        <f t="shared" si="71"/>
        <v>0.68899999999999995</v>
      </c>
      <c r="C696" s="3" cm="1">
        <f t="array" ref="C696">INDEX('Modified Iteration Data'!$Q$8:$Q$1007,MATCH($B696,'Modified Iteration Data'!$AF$8:$AF$1007,0),0)</f>
        <v>7708142405.0696802</v>
      </c>
      <c r="D696" s="3" cm="1">
        <f t="array" ref="D696">INDEX('Modified Iteration Data'!$R$8:$R$1007,MATCH($B696,'Modified Iteration Data'!$AG$8:$AG$1007,0),0)</f>
        <v>4409712124.9714146</v>
      </c>
      <c r="E696" s="3">
        <f t="shared" si="72"/>
        <v>9430658461.3653259</v>
      </c>
      <c r="F696" s="3">
        <f t="shared" si="73"/>
        <v>5692542324.7570581</v>
      </c>
      <c r="G696" s="3">
        <f t="shared" si="70"/>
        <v>5692542324.7570581</v>
      </c>
      <c r="H696" s="3">
        <f t="shared" si="74"/>
        <v>0</v>
      </c>
      <c r="I696" s="3">
        <f t="shared" si="75"/>
        <v>0</v>
      </c>
      <c r="J696" s="5">
        <f t="shared" si="76"/>
        <v>689</v>
      </c>
    </row>
    <row r="697" spans="2:10" x14ac:dyDescent="0.25">
      <c r="B697" s="6">
        <f t="shared" si="71"/>
        <v>0.69</v>
      </c>
      <c r="C697" s="3" cm="1">
        <f t="array" ref="C697">INDEX('Modified Iteration Data'!$Q$8:$Q$1007,MATCH($B697,'Modified Iteration Data'!$AF$8:$AF$1007,0),0)</f>
        <v>7710872554.4815397</v>
      </c>
      <c r="D697" s="3" cm="1">
        <f t="array" ref="D697">INDEX('Modified Iteration Data'!$R$8:$R$1007,MATCH($B697,'Modified Iteration Data'!$AG$8:$AG$1007,0),0)</f>
        <v>4409997256.1860399</v>
      </c>
      <c r="E697" s="3">
        <f t="shared" si="72"/>
        <v>9433388610.7771854</v>
      </c>
      <c r="F697" s="3">
        <f t="shared" si="73"/>
        <v>5692827455.9716835</v>
      </c>
      <c r="G697" s="3">
        <f t="shared" si="70"/>
        <v>5692827455.9716835</v>
      </c>
      <c r="H697" s="3">
        <f t="shared" si="74"/>
        <v>0</v>
      </c>
      <c r="I697" s="3">
        <f t="shared" si="75"/>
        <v>0</v>
      </c>
      <c r="J697" s="5">
        <f t="shared" si="76"/>
        <v>690</v>
      </c>
    </row>
    <row r="698" spans="2:10" x14ac:dyDescent="0.25">
      <c r="B698" s="6">
        <f t="shared" si="71"/>
        <v>0.69099999999999995</v>
      </c>
      <c r="C698" s="3" cm="1">
        <f t="array" ref="C698">INDEX('Modified Iteration Data'!$Q$8:$Q$1007,MATCH($B698,'Modified Iteration Data'!$AF$8:$AF$1007,0),0)</f>
        <v>7710884148.5158167</v>
      </c>
      <c r="D698" s="3" cm="1">
        <f t="array" ref="D698">INDEX('Modified Iteration Data'!$R$8:$R$1007,MATCH($B698,'Modified Iteration Data'!$AG$8:$AG$1007,0),0)</f>
        <v>4410761942.8978395</v>
      </c>
      <c r="E698" s="3">
        <f t="shared" si="72"/>
        <v>9433400204.8114624</v>
      </c>
      <c r="F698" s="3">
        <f t="shared" si="73"/>
        <v>5693592142.6834831</v>
      </c>
      <c r="G698" s="3">
        <f t="shared" si="70"/>
        <v>5693592142.6834831</v>
      </c>
      <c r="H698" s="3">
        <f t="shared" si="74"/>
        <v>0</v>
      </c>
      <c r="I698" s="3">
        <f t="shared" si="75"/>
        <v>0</v>
      </c>
      <c r="J698" s="5">
        <f t="shared" si="76"/>
        <v>691</v>
      </c>
    </row>
    <row r="699" spans="2:10" x14ac:dyDescent="0.25">
      <c r="B699" s="6">
        <f t="shared" si="71"/>
        <v>0.69199999999999995</v>
      </c>
      <c r="C699" s="3" cm="1">
        <f t="array" ref="C699">INDEX('Modified Iteration Data'!$Q$8:$Q$1007,MATCH($B699,'Modified Iteration Data'!$AF$8:$AF$1007,0),0)</f>
        <v>7711382077.0595531</v>
      </c>
      <c r="D699" s="3" cm="1">
        <f t="array" ref="D699">INDEX('Modified Iteration Data'!$R$8:$R$1007,MATCH($B699,'Modified Iteration Data'!$AG$8:$AG$1007,0),0)</f>
        <v>4410862041.9910297</v>
      </c>
      <c r="E699" s="3">
        <f t="shared" si="72"/>
        <v>9433898133.3551998</v>
      </c>
      <c r="F699" s="3">
        <f t="shared" si="73"/>
        <v>5693692241.7766733</v>
      </c>
      <c r="G699" s="3">
        <f t="shared" si="70"/>
        <v>5693692241.7766733</v>
      </c>
      <c r="H699" s="3">
        <f t="shared" si="74"/>
        <v>0</v>
      </c>
      <c r="I699" s="3">
        <f t="shared" si="75"/>
        <v>0</v>
      </c>
      <c r="J699" s="5">
        <f t="shared" si="76"/>
        <v>692</v>
      </c>
    </row>
    <row r="700" spans="2:10" x14ac:dyDescent="0.25">
      <c r="B700" s="6">
        <f t="shared" si="71"/>
        <v>0.69299999999999995</v>
      </c>
      <c r="C700" s="3" cm="1">
        <f t="array" ref="C700">INDEX('Modified Iteration Data'!$Q$8:$Q$1007,MATCH($B700,'Modified Iteration Data'!$AF$8:$AF$1007,0),0)</f>
        <v>7716461033.4924307</v>
      </c>
      <c r="D700" s="3" cm="1">
        <f t="array" ref="D700">INDEX('Modified Iteration Data'!$R$8:$R$1007,MATCH($B700,'Modified Iteration Data'!$AG$8:$AG$1007,0),0)</f>
        <v>4412857047.6761894</v>
      </c>
      <c r="E700" s="3">
        <f t="shared" si="72"/>
        <v>9438977089.7880764</v>
      </c>
      <c r="F700" s="3">
        <f t="shared" si="73"/>
        <v>5695687247.461833</v>
      </c>
      <c r="G700" s="3">
        <f t="shared" si="70"/>
        <v>5695687247.461833</v>
      </c>
      <c r="H700" s="3">
        <f t="shared" si="74"/>
        <v>0</v>
      </c>
      <c r="I700" s="3">
        <f t="shared" si="75"/>
        <v>0</v>
      </c>
      <c r="J700" s="5">
        <f t="shared" si="76"/>
        <v>693</v>
      </c>
    </row>
    <row r="701" spans="2:10" x14ac:dyDescent="0.25">
      <c r="B701" s="6">
        <f t="shared" si="71"/>
        <v>0.69399999999999995</v>
      </c>
      <c r="C701" s="3" cm="1">
        <f t="array" ref="C701">INDEX('Modified Iteration Data'!$Q$8:$Q$1007,MATCH($B701,'Modified Iteration Data'!$AF$8:$AF$1007,0),0)</f>
        <v>7716805069.0819397</v>
      </c>
      <c r="D701" s="3" cm="1">
        <f t="array" ref="D701">INDEX('Modified Iteration Data'!$R$8:$R$1007,MATCH($B701,'Modified Iteration Data'!$AG$8:$AG$1007,0),0)</f>
        <v>4413057681.0214338</v>
      </c>
      <c r="E701" s="3">
        <f t="shared" si="72"/>
        <v>9439321125.3775864</v>
      </c>
      <c r="F701" s="3">
        <f t="shared" si="73"/>
        <v>5695887880.8070774</v>
      </c>
      <c r="G701" s="3">
        <f t="shared" si="70"/>
        <v>5695887880.8070774</v>
      </c>
      <c r="H701" s="3">
        <f t="shared" si="74"/>
        <v>0</v>
      </c>
      <c r="I701" s="3">
        <f t="shared" si="75"/>
        <v>0</v>
      </c>
      <c r="J701" s="5">
        <f t="shared" si="76"/>
        <v>694</v>
      </c>
    </row>
    <row r="702" spans="2:10" x14ac:dyDescent="0.25">
      <c r="B702" s="6">
        <f t="shared" si="71"/>
        <v>0.69499999999999995</v>
      </c>
      <c r="C702" s="3" cm="1">
        <f t="array" ref="C702">INDEX('Modified Iteration Data'!$Q$8:$Q$1007,MATCH($B702,'Modified Iteration Data'!$AF$8:$AF$1007,0),0)</f>
        <v>7724796560.5344505</v>
      </c>
      <c r="D702" s="3" cm="1">
        <f t="array" ref="D702">INDEX('Modified Iteration Data'!$R$8:$R$1007,MATCH($B702,'Modified Iteration Data'!$AG$8:$AG$1007,0),0)</f>
        <v>4414056048.4625788</v>
      </c>
      <c r="E702" s="3">
        <f t="shared" si="72"/>
        <v>9447312616.8300972</v>
      </c>
      <c r="F702" s="3">
        <f t="shared" si="73"/>
        <v>5696886248.2482224</v>
      </c>
      <c r="G702" s="3">
        <f t="shared" si="70"/>
        <v>5696886248.2482224</v>
      </c>
      <c r="H702" s="3">
        <f t="shared" si="74"/>
        <v>0</v>
      </c>
      <c r="I702" s="3">
        <f t="shared" si="75"/>
        <v>0</v>
      </c>
      <c r="J702" s="5">
        <f t="shared" si="76"/>
        <v>695</v>
      </c>
    </row>
    <row r="703" spans="2:10" x14ac:dyDescent="0.25">
      <c r="B703" s="6">
        <f t="shared" si="71"/>
        <v>0.69599999999999995</v>
      </c>
      <c r="C703" s="3" cm="1">
        <f t="array" ref="C703">INDEX('Modified Iteration Data'!$Q$8:$Q$1007,MATCH($B703,'Modified Iteration Data'!$AF$8:$AF$1007,0),0)</f>
        <v>7728469002.46661</v>
      </c>
      <c r="D703" s="3" cm="1">
        <f t="array" ref="D703">INDEX('Modified Iteration Data'!$R$8:$R$1007,MATCH($B703,'Modified Iteration Data'!$AG$8:$AG$1007,0),0)</f>
        <v>4414631969.6825361</v>
      </c>
      <c r="E703" s="3">
        <f t="shared" si="72"/>
        <v>9450985058.7622566</v>
      </c>
      <c r="F703" s="3">
        <f t="shared" si="73"/>
        <v>5697462169.4681797</v>
      </c>
      <c r="G703" s="3">
        <f t="shared" si="70"/>
        <v>5697462169.4681797</v>
      </c>
      <c r="H703" s="3">
        <f t="shared" si="74"/>
        <v>0</v>
      </c>
      <c r="I703" s="3">
        <f t="shared" si="75"/>
        <v>0</v>
      </c>
      <c r="J703" s="5">
        <f t="shared" si="76"/>
        <v>696</v>
      </c>
    </row>
    <row r="704" spans="2:10" x14ac:dyDescent="0.25">
      <c r="B704" s="6">
        <f t="shared" si="71"/>
        <v>0.69699999999999995</v>
      </c>
      <c r="C704" s="3" cm="1">
        <f t="array" ref="C704">INDEX('Modified Iteration Data'!$Q$8:$Q$1007,MATCH($B704,'Modified Iteration Data'!$AF$8:$AF$1007,0),0)</f>
        <v>7738332388.9730597</v>
      </c>
      <c r="D704" s="3" cm="1">
        <f t="array" ref="D704">INDEX('Modified Iteration Data'!$R$8:$R$1007,MATCH($B704,'Modified Iteration Data'!$AG$8:$AG$1007,0),0)</f>
        <v>4416166482.2968454</v>
      </c>
      <c r="E704" s="3">
        <f t="shared" si="72"/>
        <v>9460848445.2687054</v>
      </c>
      <c r="F704" s="3">
        <f t="shared" si="73"/>
        <v>5698996682.082489</v>
      </c>
      <c r="G704" s="3">
        <f t="shared" si="70"/>
        <v>5698996682.082489</v>
      </c>
      <c r="H704" s="3">
        <f t="shared" si="74"/>
        <v>0</v>
      </c>
      <c r="I704" s="3">
        <f t="shared" si="75"/>
        <v>0</v>
      </c>
      <c r="J704" s="5">
        <f t="shared" si="76"/>
        <v>697</v>
      </c>
    </row>
    <row r="705" spans="2:10" x14ac:dyDescent="0.25">
      <c r="B705" s="6">
        <f t="shared" si="71"/>
        <v>0.69799999999999995</v>
      </c>
      <c r="C705" s="3" cm="1">
        <f t="array" ref="C705">INDEX('Modified Iteration Data'!$Q$8:$Q$1007,MATCH($B705,'Modified Iteration Data'!$AF$8:$AF$1007,0),0)</f>
        <v>7740545369.54918</v>
      </c>
      <c r="D705" s="3" cm="1">
        <f t="array" ref="D705">INDEX('Modified Iteration Data'!$R$8:$R$1007,MATCH($B705,'Modified Iteration Data'!$AG$8:$AG$1007,0),0)</f>
        <v>4416398552.1163788</v>
      </c>
      <c r="E705" s="3">
        <f t="shared" si="72"/>
        <v>9463061425.8448257</v>
      </c>
      <c r="F705" s="3">
        <f t="shared" si="73"/>
        <v>5699228751.9020224</v>
      </c>
      <c r="G705" s="3">
        <f t="shared" si="70"/>
        <v>5699228751.9020224</v>
      </c>
      <c r="H705" s="3">
        <f t="shared" si="74"/>
        <v>0</v>
      </c>
      <c r="I705" s="3">
        <f t="shared" si="75"/>
        <v>0</v>
      </c>
      <c r="J705" s="5">
        <f t="shared" si="76"/>
        <v>698</v>
      </c>
    </row>
    <row r="706" spans="2:10" x14ac:dyDescent="0.25">
      <c r="B706" s="6">
        <f t="shared" si="71"/>
        <v>0.69899999999999995</v>
      </c>
      <c r="C706" s="3" cm="1">
        <f t="array" ref="C706">INDEX('Modified Iteration Data'!$Q$8:$Q$1007,MATCH($B706,'Modified Iteration Data'!$AF$8:$AF$1007,0),0)</f>
        <v>7740631266.5007715</v>
      </c>
      <c r="D706" s="3" cm="1">
        <f t="array" ref="D706">INDEX('Modified Iteration Data'!$R$8:$R$1007,MATCH($B706,'Modified Iteration Data'!$AG$8:$AG$1007,0),0)</f>
        <v>4417106644.9992743</v>
      </c>
      <c r="E706" s="3">
        <f t="shared" si="72"/>
        <v>9463147322.7964172</v>
      </c>
      <c r="F706" s="3">
        <f t="shared" si="73"/>
        <v>5699936844.7849178</v>
      </c>
      <c r="G706" s="3">
        <f t="shared" si="70"/>
        <v>5699936844.7849178</v>
      </c>
      <c r="H706" s="3">
        <f t="shared" si="74"/>
        <v>0</v>
      </c>
      <c r="I706" s="3">
        <f t="shared" si="75"/>
        <v>0</v>
      </c>
      <c r="J706" s="5">
        <f t="shared" si="76"/>
        <v>699</v>
      </c>
    </row>
    <row r="707" spans="2:10" x14ac:dyDescent="0.25">
      <c r="B707" s="6">
        <f t="shared" si="71"/>
        <v>0.7</v>
      </c>
      <c r="C707" s="3" cm="1">
        <f t="array" ref="C707">INDEX('Modified Iteration Data'!$Q$8:$Q$1007,MATCH($B707,'Modified Iteration Data'!$AF$8:$AF$1007,0),0)</f>
        <v>7741356655.1205692</v>
      </c>
      <c r="D707" s="3" cm="1">
        <f t="array" ref="D707">INDEX('Modified Iteration Data'!$R$8:$R$1007,MATCH($B707,'Modified Iteration Data'!$AG$8:$AG$1007,0),0)</f>
        <v>4419017723.4110355</v>
      </c>
      <c r="E707" s="3">
        <f t="shared" si="72"/>
        <v>9463872711.4162159</v>
      </c>
      <c r="F707" s="3">
        <f t="shared" si="73"/>
        <v>5701847923.1966791</v>
      </c>
      <c r="G707" s="3">
        <f t="shared" si="70"/>
        <v>5701847923.1966791</v>
      </c>
      <c r="H707" s="3">
        <f>E707-F707</f>
        <v>3762024788.2195368</v>
      </c>
      <c r="I707" s="3">
        <f t="shared" si="75"/>
        <v>0</v>
      </c>
      <c r="J707" s="5">
        <f t="shared" si="76"/>
        <v>700</v>
      </c>
    </row>
    <row r="708" spans="2:10" x14ac:dyDescent="0.25">
      <c r="B708" s="6">
        <f t="shared" si="71"/>
        <v>0.70099999999999996</v>
      </c>
      <c r="C708" s="3" cm="1">
        <f t="array" ref="C708">INDEX('Modified Iteration Data'!$Q$8:$Q$1007,MATCH($B708,'Modified Iteration Data'!$AF$8:$AF$1007,0),0)</f>
        <v>7743006941.4902401</v>
      </c>
      <c r="D708" s="3" cm="1">
        <f t="array" ref="D708">INDEX('Modified Iteration Data'!$R$8:$R$1007,MATCH($B708,'Modified Iteration Data'!$AG$8:$AG$1007,0),0)</f>
        <v>4419460374.7438908</v>
      </c>
      <c r="E708" s="3">
        <f t="shared" si="72"/>
        <v>9465522997.7858868</v>
      </c>
      <c r="F708" s="3">
        <f t="shared" si="73"/>
        <v>5702290574.5295343</v>
      </c>
      <c r="G708" s="3">
        <f t="shared" si="70"/>
        <v>5702290574.5295343</v>
      </c>
      <c r="H708" s="3">
        <f t="shared" si="74"/>
        <v>0</v>
      </c>
      <c r="I708" s="3">
        <f t="shared" si="75"/>
        <v>0</v>
      </c>
      <c r="J708" s="5">
        <f t="shared" si="76"/>
        <v>701</v>
      </c>
    </row>
    <row r="709" spans="2:10" x14ac:dyDescent="0.25">
      <c r="B709" s="6">
        <f t="shared" si="71"/>
        <v>0.70199999999999996</v>
      </c>
      <c r="C709" s="3" cm="1">
        <f t="array" ref="C709">INDEX('Modified Iteration Data'!$Q$8:$Q$1007,MATCH($B709,'Modified Iteration Data'!$AF$8:$AF$1007,0),0)</f>
        <v>7745557310.3163824</v>
      </c>
      <c r="D709" s="3" cm="1">
        <f t="array" ref="D709">INDEX('Modified Iteration Data'!$R$8:$R$1007,MATCH($B709,'Modified Iteration Data'!$AG$8:$AG$1007,0),0)</f>
        <v>4422321815.5150404</v>
      </c>
      <c r="E709" s="3">
        <f t="shared" si="72"/>
        <v>9468073366.6120281</v>
      </c>
      <c r="F709" s="3">
        <f t="shared" si="73"/>
        <v>5705152015.300684</v>
      </c>
      <c r="G709" s="3">
        <f t="shared" si="70"/>
        <v>5705152015.300684</v>
      </c>
      <c r="H709" s="3">
        <f t="shared" si="74"/>
        <v>0</v>
      </c>
      <c r="I709" s="3">
        <f t="shared" si="75"/>
        <v>0</v>
      </c>
      <c r="J709" s="5">
        <f t="shared" si="76"/>
        <v>702</v>
      </c>
    </row>
    <row r="710" spans="2:10" x14ac:dyDescent="0.25">
      <c r="B710" s="6">
        <f t="shared" si="71"/>
        <v>0.70299999999999996</v>
      </c>
      <c r="C710" s="3" cm="1">
        <f t="array" ref="C710">INDEX('Modified Iteration Data'!$Q$8:$Q$1007,MATCH($B710,'Modified Iteration Data'!$AF$8:$AF$1007,0),0)</f>
        <v>7753464411.9071798</v>
      </c>
      <c r="D710" s="3" cm="1">
        <f t="array" ref="D710">INDEX('Modified Iteration Data'!$R$8:$R$1007,MATCH($B710,'Modified Iteration Data'!$AG$8:$AG$1007,0),0)</f>
        <v>4424563371.7389593</v>
      </c>
      <c r="E710" s="3">
        <f t="shared" si="72"/>
        <v>9475980468.2028255</v>
      </c>
      <c r="F710" s="3">
        <f t="shared" si="73"/>
        <v>5707393571.5246029</v>
      </c>
      <c r="G710" s="3">
        <f t="shared" si="70"/>
        <v>5707393571.5246029</v>
      </c>
      <c r="H710" s="3">
        <f t="shared" si="74"/>
        <v>0</v>
      </c>
      <c r="I710" s="3">
        <f t="shared" si="75"/>
        <v>0</v>
      </c>
      <c r="J710" s="5">
        <f t="shared" si="76"/>
        <v>703</v>
      </c>
    </row>
    <row r="711" spans="2:10" x14ac:dyDescent="0.25">
      <c r="B711" s="6">
        <f t="shared" si="71"/>
        <v>0.70399999999999996</v>
      </c>
      <c r="C711" s="3" cm="1">
        <f t="array" ref="C711">INDEX('Modified Iteration Data'!$Q$8:$Q$1007,MATCH($B711,'Modified Iteration Data'!$AF$8:$AF$1007,0),0)</f>
        <v>7759799023.0967197</v>
      </c>
      <c r="D711" s="3" cm="1">
        <f t="array" ref="D711">INDEX('Modified Iteration Data'!$R$8:$R$1007,MATCH($B711,'Modified Iteration Data'!$AG$8:$AG$1007,0),0)</f>
        <v>4425378615.9137907</v>
      </c>
      <c r="E711" s="3">
        <f t="shared" si="72"/>
        <v>9482315079.3923664</v>
      </c>
      <c r="F711" s="3">
        <f t="shared" si="73"/>
        <v>5708208815.6994343</v>
      </c>
      <c r="G711" s="3">
        <f t="shared" si="70"/>
        <v>5708208815.6994343</v>
      </c>
      <c r="H711" s="3">
        <f t="shared" si="74"/>
        <v>0</v>
      </c>
      <c r="I711" s="3">
        <f t="shared" si="75"/>
        <v>0</v>
      </c>
      <c r="J711" s="5">
        <f t="shared" si="76"/>
        <v>704</v>
      </c>
    </row>
    <row r="712" spans="2:10" x14ac:dyDescent="0.25">
      <c r="B712" s="6">
        <f t="shared" si="71"/>
        <v>0.70499999999999996</v>
      </c>
      <c r="C712" s="3" cm="1">
        <f t="array" ref="C712">INDEX('Modified Iteration Data'!$Q$8:$Q$1007,MATCH($B712,'Modified Iteration Data'!$AF$8:$AF$1007,0),0)</f>
        <v>7761579831.9716492</v>
      </c>
      <c r="D712" s="3" cm="1">
        <f t="array" ref="D712">INDEX('Modified Iteration Data'!$R$8:$R$1007,MATCH($B712,'Modified Iteration Data'!$AG$8:$AG$1007,0),0)</f>
        <v>4426734438.9033165</v>
      </c>
      <c r="E712" s="3">
        <f t="shared" si="72"/>
        <v>9484095888.2672958</v>
      </c>
      <c r="F712" s="3">
        <f t="shared" si="73"/>
        <v>5709564638.6889601</v>
      </c>
      <c r="G712" s="3">
        <f t="shared" ref="G712:G775" si="77">MIN(E712:F712)</f>
        <v>5709564638.6889601</v>
      </c>
      <c r="H712" s="3">
        <f t="shared" si="74"/>
        <v>0</v>
      </c>
      <c r="I712" s="3">
        <f t="shared" si="75"/>
        <v>0</v>
      </c>
      <c r="J712" s="5">
        <f t="shared" si="76"/>
        <v>705</v>
      </c>
    </row>
    <row r="713" spans="2:10" x14ac:dyDescent="0.25">
      <c r="B713" s="6">
        <f t="shared" ref="B713:B776" si="78">J713/1000</f>
        <v>0.70599999999999996</v>
      </c>
      <c r="C713" s="3" cm="1">
        <f t="array" ref="C713">INDEX('Modified Iteration Data'!$Q$8:$Q$1007,MATCH($B713,'Modified Iteration Data'!$AF$8:$AF$1007,0),0)</f>
        <v>7765066277.2661676</v>
      </c>
      <c r="D713" s="3" cm="1">
        <f t="array" ref="D713">INDEX('Modified Iteration Data'!$R$8:$R$1007,MATCH($B713,'Modified Iteration Data'!$AG$8:$AG$1007,0),0)</f>
        <v>4427639304.9067173</v>
      </c>
      <c r="E713" s="3">
        <f t="shared" ref="E713:E776" si="79">C713+$E$5</f>
        <v>9487582333.5618134</v>
      </c>
      <c r="F713" s="3">
        <f t="shared" ref="F713:F776" si="80">D713+$F$5</f>
        <v>5710469504.6923609</v>
      </c>
      <c r="G713" s="3">
        <f t="shared" si="77"/>
        <v>5710469504.6923609</v>
      </c>
      <c r="H713" s="3">
        <f t="shared" ref="H713:H756" si="81">IF(B713&gt;=$I$2,ABS(F713-E713),0)</f>
        <v>0</v>
      </c>
      <c r="I713" s="3">
        <f t="shared" ref="I713:I776" si="82">IF(B713&gt;=$I$2,(E713-F713),0)</f>
        <v>0</v>
      </c>
      <c r="J713" s="5">
        <f t="shared" si="76"/>
        <v>706</v>
      </c>
    </row>
    <row r="714" spans="2:10" x14ac:dyDescent="0.25">
      <c r="B714" s="6">
        <f t="shared" si="78"/>
        <v>0.70699999999999996</v>
      </c>
      <c r="C714" s="3" cm="1">
        <f t="array" ref="C714">INDEX('Modified Iteration Data'!$Q$8:$Q$1007,MATCH($B714,'Modified Iteration Data'!$AF$8:$AF$1007,0),0)</f>
        <v>7768216048.4492893</v>
      </c>
      <c r="D714" s="3" cm="1">
        <f t="array" ref="D714">INDEX('Modified Iteration Data'!$R$8:$R$1007,MATCH($B714,'Modified Iteration Data'!$AG$8:$AG$1007,0),0)</f>
        <v>4431390368.8049459</v>
      </c>
      <c r="E714" s="3">
        <f t="shared" si="79"/>
        <v>9490732104.744936</v>
      </c>
      <c r="F714" s="3">
        <f t="shared" si="80"/>
        <v>5714220568.5905895</v>
      </c>
      <c r="G714" s="3">
        <f t="shared" si="77"/>
        <v>5714220568.5905895</v>
      </c>
      <c r="H714" s="3">
        <f t="shared" si="81"/>
        <v>0</v>
      </c>
      <c r="I714" s="3">
        <f t="shared" si="82"/>
        <v>0</v>
      </c>
      <c r="J714" s="5">
        <f t="shared" ref="J714:J777" si="83">J713+1</f>
        <v>707</v>
      </c>
    </row>
    <row r="715" spans="2:10" x14ac:dyDescent="0.25">
      <c r="B715" s="6">
        <f t="shared" si="78"/>
        <v>0.70799999999999996</v>
      </c>
      <c r="C715" s="3" cm="1">
        <f t="array" ref="C715">INDEX('Modified Iteration Data'!$Q$8:$Q$1007,MATCH($B715,'Modified Iteration Data'!$AF$8:$AF$1007,0),0)</f>
        <v>7770555116.8957605</v>
      </c>
      <c r="D715" s="3" cm="1">
        <f t="array" ref="D715">INDEX('Modified Iteration Data'!$R$8:$R$1007,MATCH($B715,'Modified Iteration Data'!$AG$8:$AG$1007,0),0)</f>
        <v>4431447089.8659334</v>
      </c>
      <c r="E715" s="3">
        <f t="shared" si="79"/>
        <v>9493071173.1914063</v>
      </c>
      <c r="F715" s="3">
        <f t="shared" si="80"/>
        <v>5714277289.651577</v>
      </c>
      <c r="G715" s="3">
        <f t="shared" si="77"/>
        <v>5714277289.651577</v>
      </c>
      <c r="H715" s="3">
        <f t="shared" si="81"/>
        <v>0</v>
      </c>
      <c r="I715" s="3">
        <f t="shared" si="82"/>
        <v>0</v>
      </c>
      <c r="J715" s="5">
        <f t="shared" si="83"/>
        <v>708</v>
      </c>
    </row>
    <row r="716" spans="2:10" x14ac:dyDescent="0.25">
      <c r="B716" s="6">
        <f t="shared" si="78"/>
        <v>0.70899999999999996</v>
      </c>
      <c r="C716" s="3" cm="1">
        <f t="array" ref="C716">INDEX('Modified Iteration Data'!$Q$8:$Q$1007,MATCH($B716,'Modified Iteration Data'!$AF$8:$AF$1007,0),0)</f>
        <v>7771721374.9687605</v>
      </c>
      <c r="D716" s="3" cm="1">
        <f t="array" ref="D716">INDEX('Modified Iteration Data'!$R$8:$R$1007,MATCH($B716,'Modified Iteration Data'!$AG$8:$AG$1007,0),0)</f>
        <v>4433288653.6442585</v>
      </c>
      <c r="E716" s="3">
        <f t="shared" si="79"/>
        <v>9494237431.2644062</v>
      </c>
      <c r="F716" s="3">
        <f t="shared" si="80"/>
        <v>5716118853.4299021</v>
      </c>
      <c r="G716" s="3">
        <f t="shared" si="77"/>
        <v>5716118853.4299021</v>
      </c>
      <c r="H716" s="3">
        <f t="shared" si="81"/>
        <v>0</v>
      </c>
      <c r="I716" s="3">
        <f t="shared" si="82"/>
        <v>0</v>
      </c>
      <c r="J716" s="5">
        <f t="shared" si="83"/>
        <v>709</v>
      </c>
    </row>
    <row r="717" spans="2:10" x14ac:dyDescent="0.25">
      <c r="B717" s="6">
        <f t="shared" si="78"/>
        <v>0.71</v>
      </c>
      <c r="C717" s="3" cm="1">
        <f t="array" ref="C717">INDEX('Modified Iteration Data'!$Q$8:$Q$1007,MATCH($B717,'Modified Iteration Data'!$AF$8:$AF$1007,0),0)</f>
        <v>7773630357.4325504</v>
      </c>
      <c r="D717" s="3" cm="1">
        <f t="array" ref="D717">INDEX('Modified Iteration Data'!$R$8:$R$1007,MATCH($B717,'Modified Iteration Data'!$AG$8:$AG$1007,0),0)</f>
        <v>4436338344.4803438</v>
      </c>
      <c r="E717" s="3">
        <f t="shared" si="79"/>
        <v>9496146413.7281971</v>
      </c>
      <c r="F717" s="3">
        <f t="shared" si="80"/>
        <v>5719168544.2659874</v>
      </c>
      <c r="G717" s="3">
        <f t="shared" si="77"/>
        <v>5719168544.2659874</v>
      </c>
      <c r="H717" s="3">
        <f t="shared" si="81"/>
        <v>0</v>
      </c>
      <c r="I717" s="3">
        <f t="shared" si="82"/>
        <v>0</v>
      </c>
      <c r="J717" s="5">
        <f t="shared" si="83"/>
        <v>710</v>
      </c>
    </row>
    <row r="718" spans="2:10" x14ac:dyDescent="0.25">
      <c r="B718" s="6">
        <f t="shared" si="78"/>
        <v>0.71099999999999997</v>
      </c>
      <c r="C718" s="3" cm="1">
        <f t="array" ref="C718">INDEX('Modified Iteration Data'!$Q$8:$Q$1007,MATCH($B718,'Modified Iteration Data'!$AF$8:$AF$1007,0),0)</f>
        <v>7774666319.0177298</v>
      </c>
      <c r="D718" s="3" cm="1">
        <f t="array" ref="D718">INDEX('Modified Iteration Data'!$R$8:$R$1007,MATCH($B718,'Modified Iteration Data'!$AG$8:$AG$1007,0),0)</f>
        <v>4437924370.3594084</v>
      </c>
      <c r="E718" s="3">
        <f t="shared" si="79"/>
        <v>9497182375.3133755</v>
      </c>
      <c r="F718" s="3">
        <f t="shared" si="80"/>
        <v>5720754570.145052</v>
      </c>
      <c r="G718" s="3">
        <f t="shared" si="77"/>
        <v>5720754570.145052</v>
      </c>
      <c r="H718" s="3">
        <f t="shared" si="81"/>
        <v>0</v>
      </c>
      <c r="I718" s="3">
        <f t="shared" si="82"/>
        <v>0</v>
      </c>
      <c r="J718" s="5">
        <f t="shared" si="83"/>
        <v>711</v>
      </c>
    </row>
    <row r="719" spans="2:10" x14ac:dyDescent="0.25">
      <c r="B719" s="6">
        <f t="shared" si="78"/>
        <v>0.71199999999999997</v>
      </c>
      <c r="C719" s="3" cm="1">
        <f t="array" ref="C719">INDEX('Modified Iteration Data'!$Q$8:$Q$1007,MATCH($B719,'Modified Iteration Data'!$AF$8:$AF$1007,0),0)</f>
        <v>7777203639.7958498</v>
      </c>
      <c r="D719" s="3" cm="1">
        <f t="array" ref="D719">INDEX('Modified Iteration Data'!$R$8:$R$1007,MATCH($B719,'Modified Iteration Data'!$AG$8:$AG$1007,0),0)</f>
        <v>4439308527.9407949</v>
      </c>
      <c r="E719" s="3">
        <f t="shared" si="79"/>
        <v>9499719696.0914955</v>
      </c>
      <c r="F719" s="3">
        <f t="shared" si="80"/>
        <v>5722138727.7264385</v>
      </c>
      <c r="G719" s="3">
        <f t="shared" si="77"/>
        <v>5722138727.7264385</v>
      </c>
      <c r="H719" s="3">
        <f t="shared" si="81"/>
        <v>0</v>
      </c>
      <c r="I719" s="3">
        <f t="shared" si="82"/>
        <v>0</v>
      </c>
      <c r="J719" s="5">
        <f t="shared" si="83"/>
        <v>712</v>
      </c>
    </row>
    <row r="720" spans="2:10" x14ac:dyDescent="0.25">
      <c r="B720" s="6">
        <f t="shared" si="78"/>
        <v>0.71299999999999997</v>
      </c>
      <c r="C720" s="3" cm="1">
        <f t="array" ref="C720">INDEX('Modified Iteration Data'!$Q$8:$Q$1007,MATCH($B720,'Modified Iteration Data'!$AF$8:$AF$1007,0),0)</f>
        <v>7777797276.0814199</v>
      </c>
      <c r="D720" s="3" cm="1">
        <f t="array" ref="D720">INDEX('Modified Iteration Data'!$R$8:$R$1007,MATCH($B720,'Modified Iteration Data'!$AG$8:$AG$1007,0),0)</f>
        <v>4439771882.2443151</v>
      </c>
      <c r="E720" s="3">
        <f t="shared" si="79"/>
        <v>9500313332.3770657</v>
      </c>
      <c r="F720" s="3">
        <f t="shared" si="80"/>
        <v>5722602082.0299587</v>
      </c>
      <c r="G720" s="3">
        <f t="shared" si="77"/>
        <v>5722602082.0299587</v>
      </c>
      <c r="H720" s="3">
        <f t="shared" si="81"/>
        <v>0</v>
      </c>
      <c r="I720" s="3">
        <f t="shared" si="82"/>
        <v>0</v>
      </c>
      <c r="J720" s="5">
        <f t="shared" si="83"/>
        <v>713</v>
      </c>
    </row>
    <row r="721" spans="2:10" x14ac:dyDescent="0.25">
      <c r="B721" s="6">
        <f t="shared" si="78"/>
        <v>0.71399999999999997</v>
      </c>
      <c r="C721" s="3" cm="1">
        <f t="array" ref="C721">INDEX('Modified Iteration Data'!$Q$8:$Q$1007,MATCH($B721,'Modified Iteration Data'!$AF$8:$AF$1007,0),0)</f>
        <v>7780968938.633791</v>
      </c>
      <c r="D721" s="3" cm="1">
        <f t="array" ref="D721">INDEX('Modified Iteration Data'!$R$8:$R$1007,MATCH($B721,'Modified Iteration Data'!$AG$8:$AG$1007,0),0)</f>
        <v>4440736178.9445133</v>
      </c>
      <c r="E721" s="3">
        <f t="shared" si="79"/>
        <v>9503484994.9294376</v>
      </c>
      <c r="F721" s="3">
        <f t="shared" si="80"/>
        <v>5723566378.7301569</v>
      </c>
      <c r="G721" s="3">
        <f t="shared" si="77"/>
        <v>5723566378.7301569</v>
      </c>
      <c r="H721" s="3">
        <f t="shared" si="81"/>
        <v>0</v>
      </c>
      <c r="I721" s="3">
        <f t="shared" si="82"/>
        <v>0</v>
      </c>
      <c r="J721" s="5">
        <f t="shared" si="83"/>
        <v>714</v>
      </c>
    </row>
    <row r="722" spans="2:10" x14ac:dyDescent="0.25">
      <c r="B722" s="6">
        <f t="shared" si="78"/>
        <v>0.71499999999999997</v>
      </c>
      <c r="C722" s="3" cm="1">
        <f t="array" ref="C722">INDEX('Modified Iteration Data'!$Q$8:$Q$1007,MATCH($B722,'Modified Iteration Data'!$AF$8:$AF$1007,0),0)</f>
        <v>7783557723.1757298</v>
      </c>
      <c r="D722" s="3" cm="1">
        <f t="array" ref="D722">INDEX('Modified Iteration Data'!$R$8:$R$1007,MATCH($B722,'Modified Iteration Data'!$AG$8:$AG$1007,0),0)</f>
        <v>4441174483.4789019</v>
      </c>
      <c r="E722" s="3">
        <f t="shared" si="79"/>
        <v>9506073779.4713764</v>
      </c>
      <c r="F722" s="3">
        <f t="shared" si="80"/>
        <v>5724004683.2645454</v>
      </c>
      <c r="G722" s="3">
        <f t="shared" si="77"/>
        <v>5724004683.2645454</v>
      </c>
      <c r="H722" s="3">
        <f t="shared" si="81"/>
        <v>0</v>
      </c>
      <c r="I722" s="3">
        <f t="shared" si="82"/>
        <v>0</v>
      </c>
      <c r="J722" s="5">
        <f t="shared" si="83"/>
        <v>715</v>
      </c>
    </row>
    <row r="723" spans="2:10" x14ac:dyDescent="0.25">
      <c r="B723" s="6">
        <f t="shared" si="78"/>
        <v>0.71599999999999997</v>
      </c>
      <c r="C723" s="3" cm="1">
        <f t="array" ref="C723">INDEX('Modified Iteration Data'!$Q$8:$Q$1007,MATCH($B723,'Modified Iteration Data'!$AF$8:$AF$1007,0),0)</f>
        <v>7784186067.7212696</v>
      </c>
      <c r="D723" s="3" cm="1">
        <f t="array" ref="D723">INDEX('Modified Iteration Data'!$R$8:$R$1007,MATCH($B723,'Modified Iteration Data'!$AG$8:$AG$1007,0),0)</f>
        <v>4443101722.2802105</v>
      </c>
      <c r="E723" s="3">
        <f t="shared" si="79"/>
        <v>9506702124.0169163</v>
      </c>
      <c r="F723" s="3">
        <f t="shared" si="80"/>
        <v>5725931922.0658541</v>
      </c>
      <c r="G723" s="3">
        <f t="shared" si="77"/>
        <v>5725931922.0658541</v>
      </c>
      <c r="H723" s="3">
        <f t="shared" si="81"/>
        <v>0</v>
      </c>
      <c r="I723" s="3">
        <f t="shared" si="82"/>
        <v>0</v>
      </c>
      <c r="J723" s="5">
        <f t="shared" si="83"/>
        <v>716</v>
      </c>
    </row>
    <row r="724" spans="2:10" x14ac:dyDescent="0.25">
      <c r="B724" s="6">
        <f t="shared" si="78"/>
        <v>0.71699999999999997</v>
      </c>
      <c r="C724" s="3" cm="1">
        <f t="array" ref="C724">INDEX('Modified Iteration Data'!$Q$8:$Q$1007,MATCH($B724,'Modified Iteration Data'!$AF$8:$AF$1007,0),0)</f>
        <v>7791724047.58673</v>
      </c>
      <c r="D724" s="3" cm="1">
        <f t="array" ref="D724">INDEX('Modified Iteration Data'!$R$8:$R$1007,MATCH($B724,'Modified Iteration Data'!$AG$8:$AG$1007,0),0)</f>
        <v>4444637721.0168886</v>
      </c>
      <c r="E724" s="3">
        <f t="shared" si="79"/>
        <v>9514240103.8823757</v>
      </c>
      <c r="F724" s="3">
        <f t="shared" si="80"/>
        <v>5727467920.8025322</v>
      </c>
      <c r="G724" s="3">
        <f t="shared" si="77"/>
        <v>5727467920.8025322</v>
      </c>
      <c r="H724" s="3">
        <f t="shared" si="81"/>
        <v>0</v>
      </c>
      <c r="I724" s="3">
        <f t="shared" si="82"/>
        <v>0</v>
      </c>
      <c r="J724" s="5">
        <f t="shared" si="83"/>
        <v>717</v>
      </c>
    </row>
    <row r="725" spans="2:10" x14ac:dyDescent="0.25">
      <c r="B725" s="6">
        <f t="shared" si="78"/>
        <v>0.71799999999999997</v>
      </c>
      <c r="C725" s="3" cm="1">
        <f t="array" ref="C725">INDEX('Modified Iteration Data'!$Q$8:$Q$1007,MATCH($B725,'Modified Iteration Data'!$AF$8:$AF$1007,0),0)</f>
        <v>7797193077.3616552</v>
      </c>
      <c r="D725" s="3" cm="1">
        <f t="array" ref="D725">INDEX('Modified Iteration Data'!$R$8:$R$1007,MATCH($B725,'Modified Iteration Data'!$AG$8:$AG$1007,0),0)</f>
        <v>4445819582.2061367</v>
      </c>
      <c r="E725" s="3">
        <f t="shared" si="79"/>
        <v>9519709133.6573009</v>
      </c>
      <c r="F725" s="3">
        <f t="shared" si="80"/>
        <v>5728649781.9917803</v>
      </c>
      <c r="G725" s="3">
        <f t="shared" si="77"/>
        <v>5728649781.9917803</v>
      </c>
      <c r="H725" s="3">
        <f t="shared" si="81"/>
        <v>0</v>
      </c>
      <c r="I725" s="3">
        <f t="shared" si="82"/>
        <v>0</v>
      </c>
      <c r="J725" s="5">
        <f t="shared" si="83"/>
        <v>718</v>
      </c>
    </row>
    <row r="726" spans="2:10" x14ac:dyDescent="0.25">
      <c r="B726" s="6">
        <f t="shared" si="78"/>
        <v>0.71899999999999997</v>
      </c>
      <c r="C726" s="3" cm="1">
        <f t="array" ref="C726">INDEX('Modified Iteration Data'!$Q$8:$Q$1007,MATCH($B726,'Modified Iteration Data'!$AF$8:$AF$1007,0),0)</f>
        <v>7804432874.6908197</v>
      </c>
      <c r="D726" s="3" cm="1">
        <f t="array" ref="D726">INDEX('Modified Iteration Data'!$R$8:$R$1007,MATCH($B726,'Modified Iteration Data'!$AG$8:$AG$1007,0),0)</f>
        <v>4446404314.9930859</v>
      </c>
      <c r="E726" s="3">
        <f t="shared" si="79"/>
        <v>9526948930.9864655</v>
      </c>
      <c r="F726" s="3">
        <f t="shared" si="80"/>
        <v>5729234514.7787294</v>
      </c>
      <c r="G726" s="3">
        <f t="shared" si="77"/>
        <v>5729234514.7787294</v>
      </c>
      <c r="H726" s="3">
        <f t="shared" si="81"/>
        <v>0</v>
      </c>
      <c r="I726" s="3">
        <f t="shared" si="82"/>
        <v>0</v>
      </c>
      <c r="J726" s="5">
        <f t="shared" si="83"/>
        <v>719</v>
      </c>
    </row>
    <row r="727" spans="2:10" x14ac:dyDescent="0.25">
      <c r="B727" s="6">
        <f t="shared" si="78"/>
        <v>0.72</v>
      </c>
      <c r="C727" s="3" cm="1">
        <f t="array" ref="C727">INDEX('Modified Iteration Data'!$Q$8:$Q$1007,MATCH($B727,'Modified Iteration Data'!$AF$8:$AF$1007,0),0)</f>
        <v>7806261305.6110296</v>
      </c>
      <c r="D727" s="3" cm="1">
        <f t="array" ref="D727">INDEX('Modified Iteration Data'!$R$8:$R$1007,MATCH($B727,'Modified Iteration Data'!$AG$8:$AG$1007,0),0)</f>
        <v>4447099261.3065348</v>
      </c>
      <c r="E727" s="3">
        <f t="shared" si="79"/>
        <v>9528777361.9066753</v>
      </c>
      <c r="F727" s="3">
        <f t="shared" si="80"/>
        <v>5729929461.0921783</v>
      </c>
      <c r="G727" s="3">
        <f t="shared" si="77"/>
        <v>5729929461.0921783</v>
      </c>
      <c r="H727" s="3">
        <f t="shared" si="81"/>
        <v>0</v>
      </c>
      <c r="I727" s="3">
        <f t="shared" si="82"/>
        <v>0</v>
      </c>
      <c r="J727" s="5">
        <f t="shared" si="83"/>
        <v>720</v>
      </c>
    </row>
    <row r="728" spans="2:10" x14ac:dyDescent="0.25">
      <c r="B728" s="6">
        <f t="shared" si="78"/>
        <v>0.72099999999999997</v>
      </c>
      <c r="C728" s="3" cm="1">
        <f t="array" ref="C728">INDEX('Modified Iteration Data'!$Q$8:$Q$1007,MATCH($B728,'Modified Iteration Data'!$AF$8:$AF$1007,0),0)</f>
        <v>7807026901.6964808</v>
      </c>
      <c r="D728" s="3" cm="1">
        <f t="array" ref="D728">INDEX('Modified Iteration Data'!$R$8:$R$1007,MATCH($B728,'Modified Iteration Data'!$AG$8:$AG$1007,0),0)</f>
        <v>4452774501.3173676</v>
      </c>
      <c r="E728" s="3">
        <f t="shared" si="79"/>
        <v>9529542957.9921265</v>
      </c>
      <c r="F728" s="3">
        <f t="shared" si="80"/>
        <v>5735604701.1030111</v>
      </c>
      <c r="G728" s="3">
        <f t="shared" si="77"/>
        <v>5735604701.1030111</v>
      </c>
      <c r="H728" s="3">
        <f t="shared" si="81"/>
        <v>0</v>
      </c>
      <c r="I728" s="3">
        <f t="shared" si="82"/>
        <v>0</v>
      </c>
      <c r="J728" s="5">
        <f t="shared" si="83"/>
        <v>721</v>
      </c>
    </row>
    <row r="729" spans="2:10" x14ac:dyDescent="0.25">
      <c r="B729" s="6">
        <f t="shared" si="78"/>
        <v>0.72199999999999998</v>
      </c>
      <c r="C729" s="3" cm="1">
        <f t="array" ref="C729">INDEX('Modified Iteration Data'!$Q$8:$Q$1007,MATCH($B729,'Modified Iteration Data'!$AF$8:$AF$1007,0),0)</f>
        <v>7807668224.7013197</v>
      </c>
      <c r="D729" s="3" cm="1">
        <f t="array" ref="D729">INDEX('Modified Iteration Data'!$R$8:$R$1007,MATCH($B729,'Modified Iteration Data'!$AG$8:$AG$1007,0),0)</f>
        <v>4453902030.1162577</v>
      </c>
      <c r="E729" s="3">
        <f t="shared" si="79"/>
        <v>9530184280.9969654</v>
      </c>
      <c r="F729" s="3">
        <f t="shared" si="80"/>
        <v>5736732229.9019012</v>
      </c>
      <c r="G729" s="3">
        <f t="shared" si="77"/>
        <v>5736732229.9019012</v>
      </c>
      <c r="H729" s="3">
        <f t="shared" si="81"/>
        <v>0</v>
      </c>
      <c r="I729" s="3">
        <f t="shared" si="82"/>
        <v>0</v>
      </c>
      <c r="J729" s="5">
        <f t="shared" si="83"/>
        <v>722</v>
      </c>
    </row>
    <row r="730" spans="2:10" x14ac:dyDescent="0.25">
      <c r="B730" s="6">
        <f t="shared" si="78"/>
        <v>0.72299999999999998</v>
      </c>
      <c r="C730" s="3" cm="1">
        <f t="array" ref="C730">INDEX('Modified Iteration Data'!$Q$8:$Q$1007,MATCH($B730,'Modified Iteration Data'!$AF$8:$AF$1007,0),0)</f>
        <v>7818375886.117177</v>
      </c>
      <c r="D730" s="3" cm="1">
        <f t="array" ref="D730">INDEX('Modified Iteration Data'!$R$8:$R$1007,MATCH($B730,'Modified Iteration Data'!$AG$8:$AG$1007,0),0)</f>
        <v>4456297487.0343599</v>
      </c>
      <c r="E730" s="3">
        <f t="shared" si="79"/>
        <v>9540891942.4128227</v>
      </c>
      <c r="F730" s="3">
        <f t="shared" si="80"/>
        <v>5739127686.8200035</v>
      </c>
      <c r="G730" s="3">
        <f t="shared" si="77"/>
        <v>5739127686.8200035</v>
      </c>
      <c r="H730" s="3">
        <f t="shared" si="81"/>
        <v>0</v>
      </c>
      <c r="I730" s="3">
        <f t="shared" si="82"/>
        <v>0</v>
      </c>
      <c r="J730" s="5">
        <f t="shared" si="83"/>
        <v>723</v>
      </c>
    </row>
    <row r="731" spans="2:10" x14ac:dyDescent="0.25">
      <c r="B731" s="6">
        <f t="shared" si="78"/>
        <v>0.72399999999999998</v>
      </c>
      <c r="C731" s="3" cm="1">
        <f t="array" ref="C731">INDEX('Modified Iteration Data'!$Q$8:$Q$1007,MATCH($B731,'Modified Iteration Data'!$AF$8:$AF$1007,0),0)</f>
        <v>7827871247.4803095</v>
      </c>
      <c r="D731" s="3" cm="1">
        <f t="array" ref="D731">INDEX('Modified Iteration Data'!$R$8:$R$1007,MATCH($B731,'Modified Iteration Data'!$AG$8:$AG$1007,0),0)</f>
        <v>4456562701.3288975</v>
      </c>
      <c r="E731" s="3">
        <f t="shared" si="79"/>
        <v>9550387303.7759552</v>
      </c>
      <c r="F731" s="3">
        <f t="shared" si="80"/>
        <v>5739392901.1145411</v>
      </c>
      <c r="G731" s="3">
        <f t="shared" si="77"/>
        <v>5739392901.1145411</v>
      </c>
      <c r="H731" s="3">
        <f t="shared" si="81"/>
        <v>0</v>
      </c>
      <c r="I731" s="3">
        <f t="shared" si="82"/>
        <v>0</v>
      </c>
      <c r="J731" s="5">
        <f t="shared" si="83"/>
        <v>724</v>
      </c>
    </row>
    <row r="732" spans="2:10" x14ac:dyDescent="0.25">
      <c r="B732" s="6">
        <f t="shared" si="78"/>
        <v>0.72499999999999998</v>
      </c>
      <c r="C732" s="3" cm="1">
        <f t="array" ref="C732">INDEX('Modified Iteration Data'!$Q$8:$Q$1007,MATCH($B732,'Modified Iteration Data'!$AF$8:$AF$1007,0),0)</f>
        <v>7834154860.4654493</v>
      </c>
      <c r="D732" s="3" cm="1">
        <f t="array" ref="D732">INDEX('Modified Iteration Data'!$R$8:$R$1007,MATCH($B732,'Modified Iteration Data'!$AG$8:$AG$1007,0),0)</f>
        <v>4457839716.8951998</v>
      </c>
      <c r="E732" s="3">
        <f t="shared" si="79"/>
        <v>9556670916.761095</v>
      </c>
      <c r="F732" s="3">
        <f t="shared" si="80"/>
        <v>5740669916.6808434</v>
      </c>
      <c r="G732" s="3">
        <f t="shared" si="77"/>
        <v>5740669916.6808434</v>
      </c>
      <c r="H732" s="3">
        <f t="shared" si="81"/>
        <v>0</v>
      </c>
      <c r="I732" s="3">
        <f t="shared" si="82"/>
        <v>0</v>
      </c>
      <c r="J732" s="5">
        <f t="shared" si="83"/>
        <v>725</v>
      </c>
    </row>
    <row r="733" spans="2:10" x14ac:dyDescent="0.25">
      <c r="B733" s="6">
        <f t="shared" si="78"/>
        <v>0.72599999999999998</v>
      </c>
      <c r="C733" s="3" cm="1">
        <f t="array" ref="C733">INDEX('Modified Iteration Data'!$Q$8:$Q$1007,MATCH($B733,'Modified Iteration Data'!$AF$8:$AF$1007,0),0)</f>
        <v>7843262459.6145649</v>
      </c>
      <c r="D733" s="3" cm="1">
        <f t="array" ref="D733">INDEX('Modified Iteration Data'!$R$8:$R$1007,MATCH($B733,'Modified Iteration Data'!$AG$8:$AG$1007,0),0)</f>
        <v>4459008101.0286522</v>
      </c>
      <c r="E733" s="3">
        <f t="shared" si="79"/>
        <v>9565778515.9102116</v>
      </c>
      <c r="F733" s="3">
        <f t="shared" si="80"/>
        <v>5741838300.8142958</v>
      </c>
      <c r="G733" s="3">
        <f t="shared" si="77"/>
        <v>5741838300.8142958</v>
      </c>
      <c r="H733" s="3">
        <f t="shared" si="81"/>
        <v>0</v>
      </c>
      <c r="I733" s="3">
        <f t="shared" si="82"/>
        <v>0</v>
      </c>
      <c r="J733" s="5">
        <f t="shared" si="83"/>
        <v>726</v>
      </c>
    </row>
    <row r="734" spans="2:10" x14ac:dyDescent="0.25">
      <c r="B734" s="6">
        <f t="shared" si="78"/>
        <v>0.72699999999999998</v>
      </c>
      <c r="C734" s="3" cm="1">
        <f t="array" ref="C734">INDEX('Modified Iteration Data'!$Q$8:$Q$1007,MATCH($B734,'Modified Iteration Data'!$AF$8:$AF$1007,0),0)</f>
        <v>7847437464.4244699</v>
      </c>
      <c r="D734" s="3" cm="1">
        <f t="array" ref="D734">INDEX('Modified Iteration Data'!$R$8:$R$1007,MATCH($B734,'Modified Iteration Data'!$AG$8:$AG$1007,0),0)</f>
        <v>4460220888.2696753</v>
      </c>
      <c r="E734" s="3">
        <f t="shared" si="79"/>
        <v>9569953520.7201157</v>
      </c>
      <c r="F734" s="3">
        <f t="shared" si="80"/>
        <v>5743051088.0553188</v>
      </c>
      <c r="G734" s="3">
        <f t="shared" si="77"/>
        <v>5743051088.0553188</v>
      </c>
      <c r="H734" s="3">
        <f t="shared" si="81"/>
        <v>0</v>
      </c>
      <c r="I734" s="3">
        <f t="shared" si="82"/>
        <v>0</v>
      </c>
      <c r="J734" s="5">
        <f t="shared" si="83"/>
        <v>727</v>
      </c>
    </row>
    <row r="735" spans="2:10" x14ac:dyDescent="0.25">
      <c r="B735" s="6">
        <f t="shared" si="78"/>
        <v>0.72799999999999998</v>
      </c>
      <c r="C735" s="3" cm="1">
        <f t="array" ref="C735">INDEX('Modified Iteration Data'!$Q$8:$Q$1007,MATCH($B735,'Modified Iteration Data'!$AF$8:$AF$1007,0),0)</f>
        <v>7850072494.4977303</v>
      </c>
      <c r="D735" s="3" cm="1">
        <f t="array" ref="D735">INDEX('Modified Iteration Data'!$R$8:$R$1007,MATCH($B735,'Modified Iteration Data'!$AG$8:$AG$1007,0),0)</f>
        <v>4460652184.6044178</v>
      </c>
      <c r="E735" s="3">
        <f t="shared" si="79"/>
        <v>9572588550.7933769</v>
      </c>
      <c r="F735" s="3">
        <f t="shared" si="80"/>
        <v>5743482384.3900614</v>
      </c>
      <c r="G735" s="3">
        <f t="shared" si="77"/>
        <v>5743482384.3900614</v>
      </c>
      <c r="H735" s="3">
        <f t="shared" si="81"/>
        <v>0</v>
      </c>
      <c r="I735" s="3">
        <f t="shared" si="82"/>
        <v>0</v>
      </c>
      <c r="J735" s="5">
        <f t="shared" si="83"/>
        <v>728</v>
      </c>
    </row>
    <row r="736" spans="2:10" x14ac:dyDescent="0.25">
      <c r="B736" s="6">
        <f t="shared" si="78"/>
        <v>0.72899999999999998</v>
      </c>
      <c r="C736" s="3" cm="1">
        <f t="array" ref="C736">INDEX('Modified Iteration Data'!$Q$8:$Q$1007,MATCH($B736,'Modified Iteration Data'!$AF$8:$AF$1007,0),0)</f>
        <v>7854489834.4731798</v>
      </c>
      <c r="D736" s="3" cm="1">
        <f t="array" ref="D736">INDEX('Modified Iteration Data'!$R$8:$R$1007,MATCH($B736,'Modified Iteration Data'!$AG$8:$AG$1007,0),0)</f>
        <v>4461623697.2395258</v>
      </c>
      <c r="E736" s="3">
        <f t="shared" si="79"/>
        <v>9577005890.7688255</v>
      </c>
      <c r="F736" s="3">
        <f t="shared" si="80"/>
        <v>5744453897.0251694</v>
      </c>
      <c r="G736" s="3">
        <f t="shared" si="77"/>
        <v>5744453897.0251694</v>
      </c>
      <c r="H736" s="3">
        <f t="shared" si="81"/>
        <v>0</v>
      </c>
      <c r="I736" s="3">
        <f t="shared" si="82"/>
        <v>0</v>
      </c>
      <c r="J736" s="5">
        <f t="shared" si="83"/>
        <v>729</v>
      </c>
    </row>
    <row r="737" spans="2:10" x14ac:dyDescent="0.25">
      <c r="B737" s="6">
        <f t="shared" si="78"/>
        <v>0.73</v>
      </c>
      <c r="C737" s="3" cm="1">
        <f t="array" ref="C737">INDEX('Modified Iteration Data'!$Q$8:$Q$1007,MATCH($B737,'Modified Iteration Data'!$AF$8:$AF$1007,0),0)</f>
        <v>7857735721.6212301</v>
      </c>
      <c r="D737" s="3" cm="1">
        <f t="array" ref="D737">INDEX('Modified Iteration Data'!$R$8:$R$1007,MATCH($B737,'Modified Iteration Data'!$AG$8:$AG$1007,0),0)</f>
        <v>4463558359.8890867</v>
      </c>
      <c r="E737" s="3">
        <f t="shared" si="79"/>
        <v>9580251777.9168758</v>
      </c>
      <c r="F737" s="3">
        <f t="shared" si="80"/>
        <v>5746388559.6747303</v>
      </c>
      <c r="G737" s="3">
        <f t="shared" si="77"/>
        <v>5746388559.6747303</v>
      </c>
      <c r="H737" s="3">
        <f t="shared" si="81"/>
        <v>0</v>
      </c>
      <c r="I737" s="3">
        <f t="shared" si="82"/>
        <v>0</v>
      </c>
      <c r="J737" s="5">
        <f t="shared" si="83"/>
        <v>730</v>
      </c>
    </row>
    <row r="738" spans="2:10" x14ac:dyDescent="0.25">
      <c r="B738" s="6">
        <f t="shared" si="78"/>
        <v>0.73099999999999998</v>
      </c>
      <c r="C738" s="3" cm="1">
        <f t="array" ref="C738">INDEX('Modified Iteration Data'!$Q$8:$Q$1007,MATCH($B738,'Modified Iteration Data'!$AF$8:$AF$1007,0),0)</f>
        <v>7858014738.7052298</v>
      </c>
      <c r="D738" s="3" cm="1">
        <f t="array" ref="D738">INDEX('Modified Iteration Data'!$R$8:$R$1007,MATCH($B738,'Modified Iteration Data'!$AG$8:$AG$1007,0),0)</f>
        <v>4463804502.5606155</v>
      </c>
      <c r="E738" s="3">
        <f t="shared" si="79"/>
        <v>9580530795.0008755</v>
      </c>
      <c r="F738" s="3">
        <f t="shared" si="80"/>
        <v>5746634702.3462591</v>
      </c>
      <c r="G738" s="3">
        <f t="shared" si="77"/>
        <v>5746634702.3462591</v>
      </c>
      <c r="H738" s="3">
        <f t="shared" si="81"/>
        <v>0</v>
      </c>
      <c r="I738" s="3">
        <f t="shared" si="82"/>
        <v>0</v>
      </c>
      <c r="J738" s="5">
        <f t="shared" si="83"/>
        <v>731</v>
      </c>
    </row>
    <row r="739" spans="2:10" x14ac:dyDescent="0.25">
      <c r="B739" s="6">
        <f t="shared" si="78"/>
        <v>0.73199999999999998</v>
      </c>
      <c r="C739" s="3" cm="1">
        <f t="array" ref="C739">INDEX('Modified Iteration Data'!$Q$8:$Q$1007,MATCH($B739,'Modified Iteration Data'!$AF$8:$AF$1007,0),0)</f>
        <v>7860431288.0180998</v>
      </c>
      <c r="D739" s="3" cm="1">
        <f t="array" ref="D739">INDEX('Modified Iteration Data'!$R$8:$R$1007,MATCH($B739,'Modified Iteration Data'!$AG$8:$AG$1007,0),0)</f>
        <v>4464110148.1875229</v>
      </c>
      <c r="E739" s="3">
        <f t="shared" si="79"/>
        <v>9582947344.3137455</v>
      </c>
      <c r="F739" s="3">
        <f t="shared" si="80"/>
        <v>5746940347.9731665</v>
      </c>
      <c r="G739" s="3">
        <f t="shared" si="77"/>
        <v>5746940347.9731665</v>
      </c>
      <c r="H739" s="3">
        <f t="shared" si="81"/>
        <v>0</v>
      </c>
      <c r="I739" s="3">
        <f t="shared" si="82"/>
        <v>0</v>
      </c>
      <c r="J739" s="5">
        <f t="shared" si="83"/>
        <v>732</v>
      </c>
    </row>
    <row r="740" spans="2:10" x14ac:dyDescent="0.25">
      <c r="B740" s="6">
        <f t="shared" si="78"/>
        <v>0.73299999999999998</v>
      </c>
      <c r="C740" s="3" cm="1">
        <f t="array" ref="C740">INDEX('Modified Iteration Data'!$Q$8:$Q$1007,MATCH($B740,'Modified Iteration Data'!$AF$8:$AF$1007,0),0)</f>
        <v>7860711943.227788</v>
      </c>
      <c r="D740" s="3" cm="1">
        <f t="array" ref="D740">INDEX('Modified Iteration Data'!$R$8:$R$1007,MATCH($B740,'Modified Iteration Data'!$AG$8:$AG$1007,0),0)</f>
        <v>4467487009.9653921</v>
      </c>
      <c r="E740" s="3">
        <f t="shared" si="79"/>
        <v>9583227999.5234337</v>
      </c>
      <c r="F740" s="3">
        <f t="shared" si="80"/>
        <v>5750317209.7510357</v>
      </c>
      <c r="G740" s="3">
        <f t="shared" si="77"/>
        <v>5750317209.7510357</v>
      </c>
      <c r="H740" s="3">
        <f t="shared" si="81"/>
        <v>0</v>
      </c>
      <c r="I740" s="3">
        <f t="shared" si="82"/>
        <v>0</v>
      </c>
      <c r="J740" s="5">
        <f t="shared" si="83"/>
        <v>733</v>
      </c>
    </row>
    <row r="741" spans="2:10" x14ac:dyDescent="0.25">
      <c r="B741" s="6">
        <f t="shared" si="78"/>
        <v>0.73399999999999999</v>
      </c>
      <c r="C741" s="3" cm="1">
        <f t="array" ref="C741">INDEX('Modified Iteration Data'!$Q$8:$Q$1007,MATCH($B741,'Modified Iteration Data'!$AF$8:$AF$1007,0),0)</f>
        <v>7864551620.9026661</v>
      </c>
      <c r="D741" s="3" cm="1">
        <f t="array" ref="D741">INDEX('Modified Iteration Data'!$R$8:$R$1007,MATCH($B741,'Modified Iteration Data'!$AG$8:$AG$1007,0),0)</f>
        <v>4470682051.3289099</v>
      </c>
      <c r="E741" s="3">
        <f t="shared" si="79"/>
        <v>9587067677.1983128</v>
      </c>
      <c r="F741" s="3">
        <f t="shared" si="80"/>
        <v>5753512251.1145535</v>
      </c>
      <c r="G741" s="3">
        <f t="shared" si="77"/>
        <v>5753512251.1145535</v>
      </c>
      <c r="H741" s="3">
        <f t="shared" si="81"/>
        <v>0</v>
      </c>
      <c r="I741" s="3">
        <f t="shared" si="82"/>
        <v>0</v>
      </c>
      <c r="J741" s="5">
        <f t="shared" si="83"/>
        <v>734</v>
      </c>
    </row>
    <row r="742" spans="2:10" x14ac:dyDescent="0.25">
      <c r="B742" s="6">
        <f t="shared" si="78"/>
        <v>0.73499999999999999</v>
      </c>
      <c r="C742" s="3" cm="1">
        <f t="array" ref="C742">INDEX('Modified Iteration Data'!$Q$8:$Q$1007,MATCH($B742,'Modified Iteration Data'!$AF$8:$AF$1007,0),0)</f>
        <v>7865210998.0664206</v>
      </c>
      <c r="D742" s="3" cm="1">
        <f t="array" ref="D742">INDEX('Modified Iteration Data'!$R$8:$R$1007,MATCH($B742,'Modified Iteration Data'!$AG$8:$AG$1007,0),0)</f>
        <v>4472849776.5682468</v>
      </c>
      <c r="E742" s="3">
        <f t="shared" si="79"/>
        <v>9587727054.3620663</v>
      </c>
      <c r="F742" s="3">
        <f t="shared" si="80"/>
        <v>5755679976.3538904</v>
      </c>
      <c r="G742" s="3">
        <f t="shared" si="77"/>
        <v>5755679976.3538904</v>
      </c>
      <c r="H742" s="3">
        <f t="shared" si="81"/>
        <v>0</v>
      </c>
      <c r="I742" s="3">
        <f t="shared" si="82"/>
        <v>0</v>
      </c>
      <c r="J742" s="5">
        <f t="shared" si="83"/>
        <v>735</v>
      </c>
    </row>
    <row r="743" spans="2:10" x14ac:dyDescent="0.25">
      <c r="B743" s="6">
        <f t="shared" si="78"/>
        <v>0.73599999999999999</v>
      </c>
      <c r="C743" s="3" cm="1">
        <f t="array" ref="C743">INDEX('Modified Iteration Data'!$Q$8:$Q$1007,MATCH($B743,'Modified Iteration Data'!$AF$8:$AF$1007,0),0)</f>
        <v>7869652699.8854504</v>
      </c>
      <c r="D743" s="3" cm="1">
        <f t="array" ref="D743">INDEX('Modified Iteration Data'!$R$8:$R$1007,MATCH($B743,'Modified Iteration Data'!$AG$8:$AG$1007,0),0)</f>
        <v>4475290947.1162291</v>
      </c>
      <c r="E743" s="3">
        <f t="shared" si="79"/>
        <v>9592168756.181097</v>
      </c>
      <c r="F743" s="3">
        <f t="shared" si="80"/>
        <v>5758121146.9018726</v>
      </c>
      <c r="G743" s="3">
        <f t="shared" si="77"/>
        <v>5758121146.9018726</v>
      </c>
      <c r="H743" s="3">
        <f t="shared" si="81"/>
        <v>0</v>
      </c>
      <c r="I743" s="3">
        <f t="shared" si="82"/>
        <v>0</v>
      </c>
      <c r="J743" s="5">
        <f t="shared" si="83"/>
        <v>736</v>
      </c>
    </row>
    <row r="744" spans="2:10" x14ac:dyDescent="0.25">
      <c r="B744" s="6">
        <f t="shared" si="78"/>
        <v>0.73699999999999999</v>
      </c>
      <c r="C744" s="3" cm="1">
        <f t="array" ref="C744">INDEX('Modified Iteration Data'!$Q$8:$Q$1007,MATCH($B744,'Modified Iteration Data'!$AF$8:$AF$1007,0),0)</f>
        <v>7872101832.217001</v>
      </c>
      <c r="D744" s="3" cm="1">
        <f t="array" ref="D744">INDEX('Modified Iteration Data'!$R$8:$R$1007,MATCH($B744,'Modified Iteration Data'!$AG$8:$AG$1007,0),0)</f>
        <v>4476193052.0707207</v>
      </c>
      <c r="E744" s="3">
        <f t="shared" si="79"/>
        <v>9594617888.5126476</v>
      </c>
      <c r="F744" s="3">
        <f t="shared" si="80"/>
        <v>5759023251.8563643</v>
      </c>
      <c r="G744" s="3">
        <f t="shared" si="77"/>
        <v>5759023251.8563643</v>
      </c>
      <c r="H744" s="3">
        <f t="shared" si="81"/>
        <v>0</v>
      </c>
      <c r="I744" s="3">
        <f t="shared" si="82"/>
        <v>0</v>
      </c>
      <c r="J744" s="5">
        <f t="shared" si="83"/>
        <v>737</v>
      </c>
    </row>
    <row r="745" spans="2:10" x14ac:dyDescent="0.25">
      <c r="B745" s="6">
        <f t="shared" si="78"/>
        <v>0.73799999999999999</v>
      </c>
      <c r="C745" s="3" cm="1">
        <f t="array" ref="C745">INDEX('Modified Iteration Data'!$Q$8:$Q$1007,MATCH($B745,'Modified Iteration Data'!$AF$8:$AF$1007,0),0)</f>
        <v>7875253888.59624</v>
      </c>
      <c r="D745" s="3" cm="1">
        <f t="array" ref="D745">INDEX('Modified Iteration Data'!$R$8:$R$1007,MATCH($B745,'Modified Iteration Data'!$AG$8:$AG$1007,0),0)</f>
        <v>4478566113.0342798</v>
      </c>
      <c r="E745" s="3">
        <f t="shared" si="79"/>
        <v>9597769944.8918858</v>
      </c>
      <c r="F745" s="3">
        <f t="shared" si="80"/>
        <v>5761396312.8199234</v>
      </c>
      <c r="G745" s="3">
        <f t="shared" si="77"/>
        <v>5761396312.8199234</v>
      </c>
      <c r="H745" s="3">
        <f t="shared" si="81"/>
        <v>0</v>
      </c>
      <c r="I745" s="3">
        <f t="shared" si="82"/>
        <v>0</v>
      </c>
      <c r="J745" s="5">
        <f t="shared" si="83"/>
        <v>738</v>
      </c>
    </row>
    <row r="746" spans="2:10" x14ac:dyDescent="0.25">
      <c r="B746" s="6">
        <f t="shared" si="78"/>
        <v>0.73899999999999999</v>
      </c>
      <c r="C746" s="3" cm="1">
        <f t="array" ref="C746">INDEX('Modified Iteration Data'!$Q$8:$Q$1007,MATCH($B746,'Modified Iteration Data'!$AF$8:$AF$1007,0),0)</f>
        <v>7876646796.6041298</v>
      </c>
      <c r="D746" s="3" cm="1">
        <f t="array" ref="D746">INDEX('Modified Iteration Data'!$R$8:$R$1007,MATCH($B746,'Modified Iteration Data'!$AG$8:$AG$1007,0),0)</f>
        <v>4479164430.4692116</v>
      </c>
      <c r="E746" s="3">
        <f t="shared" si="79"/>
        <v>9599162852.8997765</v>
      </c>
      <c r="F746" s="3">
        <f t="shared" si="80"/>
        <v>5761994630.2548552</v>
      </c>
      <c r="G746" s="3">
        <f t="shared" si="77"/>
        <v>5761994630.2548552</v>
      </c>
      <c r="H746" s="3">
        <f t="shared" si="81"/>
        <v>0</v>
      </c>
      <c r="I746" s="3">
        <f t="shared" si="82"/>
        <v>0</v>
      </c>
      <c r="J746" s="5">
        <f t="shared" si="83"/>
        <v>739</v>
      </c>
    </row>
    <row r="747" spans="2:10" x14ac:dyDescent="0.25">
      <c r="B747" s="6">
        <f t="shared" si="78"/>
        <v>0.74</v>
      </c>
      <c r="C747" s="3" cm="1">
        <f t="array" ref="C747">INDEX('Modified Iteration Data'!$Q$8:$Q$1007,MATCH($B747,'Modified Iteration Data'!$AF$8:$AF$1007,0),0)</f>
        <v>7878832862.8914604</v>
      </c>
      <c r="D747" s="3" cm="1">
        <f t="array" ref="D747">INDEX('Modified Iteration Data'!$R$8:$R$1007,MATCH($B747,'Modified Iteration Data'!$AG$8:$AG$1007,0),0)</f>
        <v>4482349014.4623861</v>
      </c>
      <c r="E747" s="3">
        <f t="shared" si="79"/>
        <v>9601348919.1871071</v>
      </c>
      <c r="F747" s="3">
        <f t="shared" si="80"/>
        <v>5765179214.2480297</v>
      </c>
      <c r="G747" s="3">
        <f t="shared" si="77"/>
        <v>5765179214.2480297</v>
      </c>
      <c r="H747" s="3">
        <f t="shared" si="81"/>
        <v>0</v>
      </c>
      <c r="I747" s="3">
        <f t="shared" si="82"/>
        <v>0</v>
      </c>
      <c r="J747" s="5">
        <f t="shared" si="83"/>
        <v>740</v>
      </c>
    </row>
    <row r="748" spans="2:10" x14ac:dyDescent="0.25">
      <c r="B748" s="6">
        <f t="shared" si="78"/>
        <v>0.74099999999999999</v>
      </c>
      <c r="C748" s="3" cm="1">
        <f t="array" ref="C748">INDEX('Modified Iteration Data'!$Q$8:$Q$1007,MATCH($B748,'Modified Iteration Data'!$AF$8:$AF$1007,0),0)</f>
        <v>7883647549.3210697</v>
      </c>
      <c r="D748" s="3" cm="1">
        <f t="array" ref="D748">INDEX('Modified Iteration Data'!$R$8:$R$1007,MATCH($B748,'Modified Iteration Data'!$AG$8:$AG$1007,0),0)</f>
        <v>4487216508.1579342</v>
      </c>
      <c r="E748" s="3">
        <f t="shared" si="79"/>
        <v>9606163605.6167164</v>
      </c>
      <c r="F748" s="3">
        <f t="shared" si="80"/>
        <v>5770046707.9435778</v>
      </c>
      <c r="G748" s="3">
        <f t="shared" si="77"/>
        <v>5770046707.9435778</v>
      </c>
      <c r="H748" s="3">
        <f t="shared" si="81"/>
        <v>0</v>
      </c>
      <c r="I748" s="3">
        <f t="shared" si="82"/>
        <v>0</v>
      </c>
      <c r="J748" s="5">
        <f t="shared" si="83"/>
        <v>741</v>
      </c>
    </row>
    <row r="749" spans="2:10" x14ac:dyDescent="0.25">
      <c r="B749" s="6">
        <f t="shared" si="78"/>
        <v>0.74199999999999999</v>
      </c>
      <c r="C749" s="3" cm="1">
        <f t="array" ref="C749">INDEX('Modified Iteration Data'!$Q$8:$Q$1007,MATCH($B749,'Modified Iteration Data'!$AF$8:$AF$1007,0),0)</f>
        <v>7888642919.1591396</v>
      </c>
      <c r="D749" s="3" cm="1">
        <f t="array" ref="D749">INDEX('Modified Iteration Data'!$R$8:$R$1007,MATCH($B749,'Modified Iteration Data'!$AG$8:$AG$1007,0),0)</f>
        <v>4487256632.3397074</v>
      </c>
      <c r="E749" s="3">
        <f t="shared" si="79"/>
        <v>9611158975.4547863</v>
      </c>
      <c r="F749" s="3">
        <f t="shared" si="80"/>
        <v>5770086832.125351</v>
      </c>
      <c r="G749" s="3">
        <f t="shared" si="77"/>
        <v>5770086832.125351</v>
      </c>
      <c r="H749" s="3">
        <f t="shared" si="81"/>
        <v>0</v>
      </c>
      <c r="I749" s="3">
        <f t="shared" si="82"/>
        <v>0</v>
      </c>
      <c r="J749" s="5">
        <f t="shared" si="83"/>
        <v>742</v>
      </c>
    </row>
    <row r="750" spans="2:10" x14ac:dyDescent="0.25">
      <c r="B750" s="6">
        <f t="shared" si="78"/>
        <v>0.74299999999999999</v>
      </c>
      <c r="C750" s="3" cm="1">
        <f t="array" ref="C750">INDEX('Modified Iteration Data'!$Q$8:$Q$1007,MATCH($B750,'Modified Iteration Data'!$AF$8:$AF$1007,0),0)</f>
        <v>7888922361.34342</v>
      </c>
      <c r="D750" s="3" cm="1">
        <f t="array" ref="D750">INDEX('Modified Iteration Data'!$R$8:$R$1007,MATCH($B750,'Modified Iteration Data'!$AG$8:$AG$1007,0),0)</f>
        <v>4487659949.7972631</v>
      </c>
      <c r="E750" s="3">
        <f t="shared" si="79"/>
        <v>9611438417.6390667</v>
      </c>
      <c r="F750" s="3">
        <f t="shared" si="80"/>
        <v>5770490149.5829067</v>
      </c>
      <c r="G750" s="3">
        <f t="shared" si="77"/>
        <v>5770490149.5829067</v>
      </c>
      <c r="H750" s="3">
        <f t="shared" si="81"/>
        <v>0</v>
      </c>
      <c r="I750" s="3">
        <f t="shared" si="82"/>
        <v>0</v>
      </c>
      <c r="J750" s="5">
        <f t="shared" si="83"/>
        <v>743</v>
      </c>
    </row>
    <row r="751" spans="2:10" x14ac:dyDescent="0.25">
      <c r="B751" s="6">
        <f t="shared" si="78"/>
        <v>0.74399999999999999</v>
      </c>
      <c r="C751" s="3" cm="1">
        <f t="array" ref="C751">INDEX('Modified Iteration Data'!$Q$8:$Q$1007,MATCH($B751,'Modified Iteration Data'!$AF$8:$AF$1007,0),0)</f>
        <v>7889597141.8672104</v>
      </c>
      <c r="D751" s="3" cm="1">
        <f t="array" ref="D751">INDEX('Modified Iteration Data'!$R$8:$R$1007,MATCH($B751,'Modified Iteration Data'!$AG$8:$AG$1007,0),0)</f>
        <v>4487714105.3518877</v>
      </c>
      <c r="E751" s="3">
        <f t="shared" si="79"/>
        <v>9612113198.1628571</v>
      </c>
      <c r="F751" s="3">
        <f t="shared" si="80"/>
        <v>5770544305.1375313</v>
      </c>
      <c r="G751" s="3">
        <f t="shared" si="77"/>
        <v>5770544305.1375313</v>
      </c>
      <c r="H751" s="3">
        <f t="shared" si="81"/>
        <v>0</v>
      </c>
      <c r="I751" s="3">
        <f t="shared" si="82"/>
        <v>0</v>
      </c>
      <c r="J751" s="5">
        <f t="shared" si="83"/>
        <v>744</v>
      </c>
    </row>
    <row r="752" spans="2:10" x14ac:dyDescent="0.25">
      <c r="B752" s="6">
        <f t="shared" si="78"/>
        <v>0.745</v>
      </c>
      <c r="C752" s="3" cm="1">
        <f t="array" ref="C752">INDEX('Modified Iteration Data'!$Q$8:$Q$1007,MATCH($B752,'Modified Iteration Data'!$AF$8:$AF$1007,0),0)</f>
        <v>7894738038.7076893</v>
      </c>
      <c r="D752" s="3" cm="1">
        <f t="array" ref="D752">INDEX('Modified Iteration Data'!$R$8:$R$1007,MATCH($B752,'Modified Iteration Data'!$AG$8:$AG$1007,0),0)</f>
        <v>4487926960.9554701</v>
      </c>
      <c r="E752" s="3">
        <f t="shared" si="79"/>
        <v>9617254095.003336</v>
      </c>
      <c r="F752" s="3">
        <f t="shared" si="80"/>
        <v>5770757160.7411137</v>
      </c>
      <c r="G752" s="3">
        <f t="shared" si="77"/>
        <v>5770757160.7411137</v>
      </c>
      <c r="H752" s="3">
        <f t="shared" si="81"/>
        <v>0</v>
      </c>
      <c r="I752" s="3">
        <f t="shared" si="82"/>
        <v>0</v>
      </c>
      <c r="J752" s="5">
        <f t="shared" si="83"/>
        <v>745</v>
      </c>
    </row>
    <row r="753" spans="2:10" x14ac:dyDescent="0.25">
      <c r="B753" s="6">
        <f t="shared" si="78"/>
        <v>0.746</v>
      </c>
      <c r="C753" s="3" cm="1">
        <f t="array" ref="C753">INDEX('Modified Iteration Data'!$Q$8:$Q$1007,MATCH($B753,'Modified Iteration Data'!$AF$8:$AF$1007,0),0)</f>
        <v>7896383068.8624296</v>
      </c>
      <c r="D753" s="3" cm="1">
        <f t="array" ref="D753">INDEX('Modified Iteration Data'!$R$8:$R$1007,MATCH($B753,'Modified Iteration Data'!$AG$8:$AG$1007,0),0)</f>
        <v>4488220518.7451382</v>
      </c>
      <c r="E753" s="3">
        <f t="shared" si="79"/>
        <v>9618899125.1580753</v>
      </c>
      <c r="F753" s="3">
        <f t="shared" si="80"/>
        <v>5771050718.5307817</v>
      </c>
      <c r="G753" s="3">
        <f t="shared" si="77"/>
        <v>5771050718.5307817</v>
      </c>
      <c r="H753" s="3">
        <f t="shared" si="81"/>
        <v>0</v>
      </c>
      <c r="I753" s="3">
        <f t="shared" si="82"/>
        <v>0</v>
      </c>
      <c r="J753" s="5">
        <f t="shared" si="83"/>
        <v>746</v>
      </c>
    </row>
    <row r="754" spans="2:10" x14ac:dyDescent="0.25">
      <c r="B754" s="6">
        <f t="shared" si="78"/>
        <v>0.747</v>
      </c>
      <c r="C754" s="3" cm="1">
        <f t="array" ref="C754">INDEX('Modified Iteration Data'!$Q$8:$Q$1007,MATCH($B754,'Modified Iteration Data'!$AF$8:$AF$1007,0),0)</f>
        <v>7897327648.1044693</v>
      </c>
      <c r="D754" s="3" cm="1">
        <f t="array" ref="D754">INDEX('Modified Iteration Data'!$R$8:$R$1007,MATCH($B754,'Modified Iteration Data'!$AG$8:$AG$1007,0),0)</f>
        <v>4489085616.5546789</v>
      </c>
      <c r="E754" s="3">
        <f t="shared" si="79"/>
        <v>9619843704.400116</v>
      </c>
      <c r="F754" s="3">
        <f t="shared" si="80"/>
        <v>5771915816.3403225</v>
      </c>
      <c r="G754" s="3">
        <f t="shared" si="77"/>
        <v>5771915816.3403225</v>
      </c>
      <c r="H754" s="3">
        <f t="shared" si="81"/>
        <v>0</v>
      </c>
      <c r="I754" s="3">
        <f t="shared" si="82"/>
        <v>0</v>
      </c>
      <c r="J754" s="5">
        <f t="shared" si="83"/>
        <v>747</v>
      </c>
    </row>
    <row r="755" spans="2:10" x14ac:dyDescent="0.25">
      <c r="B755" s="6">
        <f t="shared" si="78"/>
        <v>0.748</v>
      </c>
      <c r="C755" s="3" cm="1">
        <f t="array" ref="C755">INDEX('Modified Iteration Data'!$Q$8:$Q$1007,MATCH($B755,'Modified Iteration Data'!$AF$8:$AF$1007,0),0)</f>
        <v>7901299084.6074123</v>
      </c>
      <c r="D755" s="3" cm="1">
        <f t="array" ref="D755">INDEX('Modified Iteration Data'!$R$8:$R$1007,MATCH($B755,'Modified Iteration Data'!$AG$8:$AG$1007,0),0)</f>
        <v>4494011294.2274799</v>
      </c>
      <c r="E755" s="3">
        <f t="shared" si="79"/>
        <v>9623815140.903059</v>
      </c>
      <c r="F755" s="3">
        <f t="shared" si="80"/>
        <v>5776841494.0131235</v>
      </c>
      <c r="G755" s="3">
        <f t="shared" si="77"/>
        <v>5776841494.0131235</v>
      </c>
      <c r="H755" s="3">
        <f t="shared" si="81"/>
        <v>0</v>
      </c>
      <c r="I755" s="3">
        <f t="shared" si="82"/>
        <v>0</v>
      </c>
      <c r="J755" s="5">
        <f t="shared" si="83"/>
        <v>748</v>
      </c>
    </row>
    <row r="756" spans="2:10" x14ac:dyDescent="0.25">
      <c r="B756" s="6">
        <f t="shared" si="78"/>
        <v>0.749</v>
      </c>
      <c r="C756" s="3" cm="1">
        <f t="array" ref="C756">INDEX('Modified Iteration Data'!$Q$8:$Q$1007,MATCH($B756,'Modified Iteration Data'!$AF$8:$AF$1007,0),0)</f>
        <v>7903970259.28827</v>
      </c>
      <c r="D756" s="3" cm="1">
        <f t="array" ref="D756">INDEX('Modified Iteration Data'!$R$8:$R$1007,MATCH($B756,'Modified Iteration Data'!$AG$8:$AG$1007,0),0)</f>
        <v>4495019310.8481646</v>
      </c>
      <c r="E756" s="3">
        <f t="shared" si="79"/>
        <v>9626486315.5839157</v>
      </c>
      <c r="F756" s="3">
        <f t="shared" si="80"/>
        <v>5777849510.6338081</v>
      </c>
      <c r="G756" s="3">
        <f t="shared" si="77"/>
        <v>5777849510.6338081</v>
      </c>
      <c r="H756" s="3">
        <f t="shared" si="81"/>
        <v>0</v>
      </c>
      <c r="I756" s="3">
        <f t="shared" si="82"/>
        <v>0</v>
      </c>
      <c r="J756" s="5">
        <f t="shared" si="83"/>
        <v>749</v>
      </c>
    </row>
    <row r="757" spans="2:10" x14ac:dyDescent="0.25">
      <c r="B757" s="6">
        <f t="shared" si="78"/>
        <v>0.75</v>
      </c>
      <c r="C757" s="3" cm="1">
        <f t="array" ref="C757">INDEX('Modified Iteration Data'!$Q$8:$Q$1007,MATCH($B757,'Modified Iteration Data'!$AF$8:$AF$1007,0),0)</f>
        <v>7904702388.3923101</v>
      </c>
      <c r="D757" s="3" cm="1">
        <f t="array" ref="D757">INDEX('Modified Iteration Data'!$R$8:$R$1007,MATCH($B757,'Modified Iteration Data'!$AG$8:$AG$1007,0),0)</f>
        <v>4497738365.4772081</v>
      </c>
      <c r="E757" s="3">
        <f t="shared" si="79"/>
        <v>9627218444.6879559</v>
      </c>
      <c r="F757" s="3">
        <f t="shared" si="80"/>
        <v>5780568565.2628517</v>
      </c>
      <c r="G757" s="3">
        <f t="shared" si="77"/>
        <v>5780568565.2628517</v>
      </c>
      <c r="H757" s="3">
        <f>E757-F757</f>
        <v>3846649879.4251041</v>
      </c>
      <c r="I757" s="3">
        <f>IF(B757&gt;=$I$2,(E757-F757),0)</f>
        <v>3846649879.4251041</v>
      </c>
      <c r="J757" s="5">
        <f t="shared" si="83"/>
        <v>750</v>
      </c>
    </row>
    <row r="758" spans="2:10" x14ac:dyDescent="0.25">
      <c r="B758" s="6">
        <f t="shared" si="78"/>
        <v>0.751</v>
      </c>
      <c r="C758" s="3" cm="1">
        <f t="array" ref="C758">INDEX('Modified Iteration Data'!$Q$8:$Q$1007,MATCH($B758,'Modified Iteration Data'!$AF$8:$AF$1007,0),0)</f>
        <v>7911058821.9145327</v>
      </c>
      <c r="D758" s="3" cm="1">
        <f t="array" ref="D758">INDEX('Modified Iteration Data'!$R$8:$R$1007,MATCH($B758,'Modified Iteration Data'!$AG$8:$AG$1007,0),0)</f>
        <v>4498285911.0721865</v>
      </c>
      <c r="E758" s="3">
        <f t="shared" si="79"/>
        <v>9633574878.2101784</v>
      </c>
      <c r="F758" s="3">
        <f t="shared" si="80"/>
        <v>5781116110.85783</v>
      </c>
      <c r="G758" s="3">
        <f t="shared" si="77"/>
        <v>5781116110.85783</v>
      </c>
      <c r="H758" s="3">
        <v>0</v>
      </c>
      <c r="I758" s="3">
        <f t="shared" si="82"/>
        <v>3852458767.3523483</v>
      </c>
      <c r="J758" s="5">
        <f t="shared" si="83"/>
        <v>751</v>
      </c>
    </row>
    <row r="759" spans="2:10" x14ac:dyDescent="0.25">
      <c r="B759" s="6">
        <f t="shared" si="78"/>
        <v>0.752</v>
      </c>
      <c r="C759" s="3" cm="1">
        <f t="array" ref="C759">INDEX('Modified Iteration Data'!$Q$8:$Q$1007,MATCH($B759,'Modified Iteration Data'!$AF$8:$AF$1007,0),0)</f>
        <v>7913523341.30445</v>
      </c>
      <c r="D759" s="3" cm="1">
        <f t="array" ref="D759">INDEX('Modified Iteration Data'!$R$8:$R$1007,MATCH($B759,'Modified Iteration Data'!$AG$8:$AG$1007,0),0)</f>
        <v>4499756745.5395393</v>
      </c>
      <c r="E759" s="3">
        <f t="shared" si="79"/>
        <v>9636039397.6000957</v>
      </c>
      <c r="F759" s="3">
        <f t="shared" si="80"/>
        <v>5782586945.3251829</v>
      </c>
      <c r="G759" s="3">
        <f t="shared" si="77"/>
        <v>5782586945.3251829</v>
      </c>
      <c r="H759" s="3">
        <v>0</v>
      </c>
      <c r="I759" s="3">
        <f t="shared" si="82"/>
        <v>3853452452.2749128</v>
      </c>
      <c r="J759" s="5">
        <f t="shared" si="83"/>
        <v>752</v>
      </c>
    </row>
    <row r="760" spans="2:10" x14ac:dyDescent="0.25">
      <c r="B760" s="6">
        <f t="shared" si="78"/>
        <v>0.753</v>
      </c>
      <c r="C760" s="3" cm="1">
        <f t="array" ref="C760">INDEX('Modified Iteration Data'!$Q$8:$Q$1007,MATCH($B760,'Modified Iteration Data'!$AF$8:$AF$1007,0),0)</f>
        <v>7927334795.4789696</v>
      </c>
      <c r="D760" s="3" cm="1">
        <f t="array" ref="D760">INDEX('Modified Iteration Data'!$R$8:$R$1007,MATCH($B760,'Modified Iteration Data'!$AG$8:$AG$1007,0),0)</f>
        <v>4500903802.4598885</v>
      </c>
      <c r="E760" s="3">
        <f t="shared" si="79"/>
        <v>9649850851.7746162</v>
      </c>
      <c r="F760" s="3">
        <f t="shared" si="80"/>
        <v>5783734002.245532</v>
      </c>
      <c r="G760" s="3">
        <f t="shared" si="77"/>
        <v>5783734002.245532</v>
      </c>
      <c r="H760" s="3">
        <v>0</v>
      </c>
      <c r="I760" s="3">
        <f t="shared" si="82"/>
        <v>3866116849.5290842</v>
      </c>
      <c r="J760" s="5">
        <f t="shared" si="83"/>
        <v>753</v>
      </c>
    </row>
    <row r="761" spans="2:10" x14ac:dyDescent="0.25">
      <c r="B761" s="6">
        <f t="shared" si="78"/>
        <v>0.754</v>
      </c>
      <c r="C761" s="3" cm="1">
        <f t="array" ref="C761">INDEX('Modified Iteration Data'!$Q$8:$Q$1007,MATCH($B761,'Modified Iteration Data'!$AF$8:$AF$1007,0),0)</f>
        <v>7929248057.7200871</v>
      </c>
      <c r="D761" s="3" cm="1">
        <f t="array" ref="D761">INDEX('Modified Iteration Data'!$R$8:$R$1007,MATCH($B761,'Modified Iteration Data'!$AG$8:$AG$1007,0),0)</f>
        <v>4501905401.3453836</v>
      </c>
      <c r="E761" s="3">
        <f t="shared" si="79"/>
        <v>9651764114.0157337</v>
      </c>
      <c r="F761" s="3">
        <f t="shared" si="80"/>
        <v>5784735601.1310272</v>
      </c>
      <c r="G761" s="3">
        <f t="shared" si="77"/>
        <v>5784735601.1310272</v>
      </c>
      <c r="H761" s="3">
        <v>0</v>
      </c>
      <c r="I761" s="3">
        <f t="shared" si="82"/>
        <v>3867028512.8847065</v>
      </c>
      <c r="J761" s="5">
        <f t="shared" si="83"/>
        <v>754</v>
      </c>
    </row>
    <row r="762" spans="2:10" x14ac:dyDescent="0.25">
      <c r="B762" s="6">
        <f t="shared" si="78"/>
        <v>0.755</v>
      </c>
      <c r="C762" s="3" cm="1">
        <f t="array" ref="C762">INDEX('Modified Iteration Data'!$Q$8:$Q$1007,MATCH($B762,'Modified Iteration Data'!$AF$8:$AF$1007,0),0)</f>
        <v>7929874582.2912302</v>
      </c>
      <c r="D762" s="3" cm="1">
        <f t="array" ref="D762">INDEX('Modified Iteration Data'!$R$8:$R$1007,MATCH($B762,'Modified Iteration Data'!$AG$8:$AG$1007,0),0)</f>
        <v>4502120497.8437767</v>
      </c>
      <c r="E762" s="3">
        <f t="shared" si="79"/>
        <v>9652390638.5868759</v>
      </c>
      <c r="F762" s="3">
        <f t="shared" si="80"/>
        <v>5784950697.6294203</v>
      </c>
      <c r="G762" s="3">
        <f t="shared" si="77"/>
        <v>5784950697.6294203</v>
      </c>
      <c r="H762" s="3">
        <v>0</v>
      </c>
      <c r="I762" s="3">
        <f t="shared" si="82"/>
        <v>3867439940.9574556</v>
      </c>
      <c r="J762" s="5">
        <f t="shared" si="83"/>
        <v>755</v>
      </c>
    </row>
    <row r="763" spans="2:10" x14ac:dyDescent="0.25">
      <c r="B763" s="6">
        <f t="shared" si="78"/>
        <v>0.75600000000000001</v>
      </c>
      <c r="C763" s="3" cm="1">
        <f t="array" ref="C763">INDEX('Modified Iteration Data'!$Q$8:$Q$1007,MATCH($B763,'Modified Iteration Data'!$AF$8:$AF$1007,0),0)</f>
        <v>7930005208.871151</v>
      </c>
      <c r="D763" s="3" cm="1">
        <f t="array" ref="D763">INDEX('Modified Iteration Data'!$R$8:$R$1007,MATCH($B763,'Modified Iteration Data'!$AG$8:$AG$1007,0),0)</f>
        <v>4502676356.3308077</v>
      </c>
      <c r="E763" s="3">
        <f t="shared" si="79"/>
        <v>9652521265.1667976</v>
      </c>
      <c r="F763" s="3">
        <f t="shared" si="80"/>
        <v>5785506556.1164513</v>
      </c>
      <c r="G763" s="3">
        <f t="shared" si="77"/>
        <v>5785506556.1164513</v>
      </c>
      <c r="H763" s="3">
        <v>0</v>
      </c>
      <c r="I763" s="3">
        <f t="shared" si="82"/>
        <v>3867014709.0503464</v>
      </c>
      <c r="J763" s="5">
        <f t="shared" si="83"/>
        <v>756</v>
      </c>
    </row>
    <row r="764" spans="2:10" x14ac:dyDescent="0.25">
      <c r="B764" s="6">
        <f t="shared" si="78"/>
        <v>0.75700000000000001</v>
      </c>
      <c r="C764" s="3" cm="1">
        <f t="array" ref="C764">INDEX('Modified Iteration Data'!$Q$8:$Q$1007,MATCH($B764,'Modified Iteration Data'!$AF$8:$AF$1007,0),0)</f>
        <v>7934093346.0828304</v>
      </c>
      <c r="D764" s="3" cm="1">
        <f t="array" ref="D764">INDEX('Modified Iteration Data'!$R$8:$R$1007,MATCH($B764,'Modified Iteration Data'!$AG$8:$AG$1007,0),0)</f>
        <v>4505895026.3743696</v>
      </c>
      <c r="E764" s="3">
        <f t="shared" si="79"/>
        <v>9656609402.3784771</v>
      </c>
      <c r="F764" s="3">
        <f t="shared" si="80"/>
        <v>5788725226.1600132</v>
      </c>
      <c r="G764" s="3">
        <f t="shared" si="77"/>
        <v>5788725226.1600132</v>
      </c>
      <c r="H764" s="3">
        <v>0</v>
      </c>
      <c r="I764" s="3">
        <f t="shared" si="82"/>
        <v>3867884176.2184639</v>
      </c>
      <c r="J764" s="5">
        <f t="shared" si="83"/>
        <v>757</v>
      </c>
    </row>
    <row r="765" spans="2:10" x14ac:dyDescent="0.25">
      <c r="B765" s="6">
        <f t="shared" si="78"/>
        <v>0.75800000000000001</v>
      </c>
      <c r="C765" s="3" cm="1">
        <f t="array" ref="C765">INDEX('Modified Iteration Data'!$Q$8:$Q$1007,MATCH($B765,'Modified Iteration Data'!$AF$8:$AF$1007,0),0)</f>
        <v>7936362035.0413599</v>
      </c>
      <c r="D765" s="3" cm="1">
        <f t="array" ref="D765">INDEX('Modified Iteration Data'!$R$8:$R$1007,MATCH($B765,'Modified Iteration Data'!$AG$8:$AG$1007,0),0)</f>
        <v>4509237005.1334887</v>
      </c>
      <c r="E765" s="3">
        <f t="shared" si="79"/>
        <v>9658878091.3370056</v>
      </c>
      <c r="F765" s="3">
        <f t="shared" si="80"/>
        <v>5792067204.9191322</v>
      </c>
      <c r="G765" s="3">
        <f t="shared" si="77"/>
        <v>5792067204.9191322</v>
      </c>
      <c r="H765" s="3">
        <v>0</v>
      </c>
      <c r="I765" s="3">
        <f t="shared" si="82"/>
        <v>3866810886.4178734</v>
      </c>
      <c r="J765" s="5">
        <f t="shared" si="83"/>
        <v>758</v>
      </c>
    </row>
    <row r="766" spans="2:10" x14ac:dyDescent="0.25">
      <c r="B766" s="6">
        <f t="shared" si="78"/>
        <v>0.75900000000000001</v>
      </c>
      <c r="C766" s="3" cm="1">
        <f t="array" ref="C766">INDEX('Modified Iteration Data'!$Q$8:$Q$1007,MATCH($B766,'Modified Iteration Data'!$AF$8:$AF$1007,0),0)</f>
        <v>7941466780.0060606</v>
      </c>
      <c r="D766" s="3" cm="1">
        <f t="array" ref="D766">INDEX('Modified Iteration Data'!$R$8:$R$1007,MATCH($B766,'Modified Iteration Data'!$AG$8:$AG$1007,0),0)</f>
        <v>4509701410.0574398</v>
      </c>
      <c r="E766" s="3">
        <f t="shared" si="79"/>
        <v>9663982836.3017063</v>
      </c>
      <c r="F766" s="3">
        <f t="shared" si="80"/>
        <v>5792531609.8430834</v>
      </c>
      <c r="G766" s="3">
        <f t="shared" si="77"/>
        <v>5792531609.8430834</v>
      </c>
      <c r="H766" s="3">
        <v>0</v>
      </c>
      <c r="I766" s="3">
        <f t="shared" si="82"/>
        <v>3871451226.4586229</v>
      </c>
      <c r="J766" s="5">
        <f t="shared" si="83"/>
        <v>759</v>
      </c>
    </row>
    <row r="767" spans="2:10" x14ac:dyDescent="0.25">
      <c r="B767" s="6">
        <f t="shared" si="78"/>
        <v>0.76</v>
      </c>
      <c r="C767" s="3" cm="1">
        <f t="array" ref="C767">INDEX('Modified Iteration Data'!$Q$8:$Q$1007,MATCH($B767,'Modified Iteration Data'!$AF$8:$AF$1007,0),0)</f>
        <v>7954244907.5283203</v>
      </c>
      <c r="D767" s="3" cm="1">
        <f t="array" ref="D767">INDEX('Modified Iteration Data'!$R$8:$R$1007,MATCH($B767,'Modified Iteration Data'!$AG$8:$AG$1007,0),0)</f>
        <v>4511933028.6769075</v>
      </c>
      <c r="E767" s="3">
        <f t="shared" si="79"/>
        <v>9676760963.823967</v>
      </c>
      <c r="F767" s="3">
        <f t="shared" si="80"/>
        <v>5794763228.4625511</v>
      </c>
      <c r="G767" s="3">
        <f t="shared" si="77"/>
        <v>5794763228.4625511</v>
      </c>
      <c r="H767" s="3">
        <v>0</v>
      </c>
      <c r="I767" s="3">
        <f t="shared" si="82"/>
        <v>3881997735.3614159</v>
      </c>
      <c r="J767" s="5">
        <f t="shared" si="83"/>
        <v>760</v>
      </c>
    </row>
    <row r="768" spans="2:10" x14ac:dyDescent="0.25">
      <c r="B768" s="6">
        <f t="shared" si="78"/>
        <v>0.76100000000000001</v>
      </c>
      <c r="C768" s="3" cm="1">
        <f t="array" ref="C768">INDEX('Modified Iteration Data'!$Q$8:$Q$1007,MATCH($B768,'Modified Iteration Data'!$AF$8:$AF$1007,0),0)</f>
        <v>7956731676.5957403</v>
      </c>
      <c r="D768" s="3" cm="1">
        <f t="array" ref="D768">INDEX('Modified Iteration Data'!$R$8:$R$1007,MATCH($B768,'Modified Iteration Data'!$AG$8:$AG$1007,0),0)</f>
        <v>4513536076.0785866</v>
      </c>
      <c r="E768" s="3">
        <f t="shared" si="79"/>
        <v>9679247732.891386</v>
      </c>
      <c r="F768" s="3">
        <f t="shared" si="80"/>
        <v>5796366275.8642302</v>
      </c>
      <c r="G768" s="3">
        <f t="shared" si="77"/>
        <v>5796366275.8642302</v>
      </c>
      <c r="H768" s="3">
        <v>0</v>
      </c>
      <c r="I768" s="3">
        <f t="shared" si="82"/>
        <v>3882881457.0271559</v>
      </c>
      <c r="J768" s="5">
        <f t="shared" si="83"/>
        <v>761</v>
      </c>
    </row>
    <row r="769" spans="2:10" x14ac:dyDescent="0.25">
      <c r="B769" s="6">
        <f t="shared" si="78"/>
        <v>0.76200000000000001</v>
      </c>
      <c r="C769" s="3" cm="1">
        <f t="array" ref="C769">INDEX('Modified Iteration Data'!$Q$8:$Q$1007,MATCH($B769,'Modified Iteration Data'!$AF$8:$AF$1007,0),0)</f>
        <v>7964408476.8547697</v>
      </c>
      <c r="D769" s="3" cm="1">
        <f t="array" ref="D769">INDEX('Modified Iteration Data'!$R$8:$R$1007,MATCH($B769,'Modified Iteration Data'!$AG$8:$AG$1007,0),0)</f>
        <v>4515054415.2836037</v>
      </c>
      <c r="E769" s="3">
        <f t="shared" si="79"/>
        <v>9686924533.1504154</v>
      </c>
      <c r="F769" s="3">
        <f t="shared" si="80"/>
        <v>5797884615.0692472</v>
      </c>
      <c r="G769" s="3">
        <f t="shared" si="77"/>
        <v>5797884615.0692472</v>
      </c>
      <c r="H769" s="3">
        <v>0</v>
      </c>
      <c r="I769" s="3">
        <f t="shared" si="82"/>
        <v>3889039918.0811682</v>
      </c>
      <c r="J769" s="5">
        <f t="shared" si="83"/>
        <v>762</v>
      </c>
    </row>
    <row r="770" spans="2:10" x14ac:dyDescent="0.25">
      <c r="B770" s="6">
        <f t="shared" si="78"/>
        <v>0.76300000000000001</v>
      </c>
      <c r="C770" s="3" cm="1">
        <f t="array" ref="C770">INDEX('Modified Iteration Data'!$Q$8:$Q$1007,MATCH($B770,'Modified Iteration Data'!$AF$8:$AF$1007,0),0)</f>
        <v>7966243671.5438099</v>
      </c>
      <c r="D770" s="3" cm="1">
        <f t="array" ref="D770">INDEX('Modified Iteration Data'!$R$8:$R$1007,MATCH($B770,'Modified Iteration Data'!$AG$8:$AG$1007,0),0)</f>
        <v>4515859760.6794472</v>
      </c>
      <c r="E770" s="3">
        <f t="shared" si="79"/>
        <v>9688759727.8394566</v>
      </c>
      <c r="F770" s="3">
        <f t="shared" si="80"/>
        <v>5798689960.4650908</v>
      </c>
      <c r="G770" s="3">
        <f t="shared" si="77"/>
        <v>5798689960.4650908</v>
      </c>
      <c r="H770" s="3">
        <v>0</v>
      </c>
      <c r="I770" s="3">
        <f t="shared" si="82"/>
        <v>3890069767.3743658</v>
      </c>
      <c r="J770" s="5">
        <f t="shared" si="83"/>
        <v>763</v>
      </c>
    </row>
    <row r="771" spans="2:10" x14ac:dyDescent="0.25">
      <c r="B771" s="6">
        <f t="shared" si="78"/>
        <v>0.76400000000000001</v>
      </c>
      <c r="C771" s="3" cm="1">
        <f t="array" ref="C771">INDEX('Modified Iteration Data'!$Q$8:$Q$1007,MATCH($B771,'Modified Iteration Data'!$AF$8:$AF$1007,0),0)</f>
        <v>7968632749.6704998</v>
      </c>
      <c r="D771" s="3" cm="1">
        <f t="array" ref="D771">INDEX('Modified Iteration Data'!$R$8:$R$1007,MATCH($B771,'Modified Iteration Data'!$AG$8:$AG$1007,0),0)</f>
        <v>4519447456.8660975</v>
      </c>
      <c r="E771" s="3">
        <f t="shared" si="79"/>
        <v>9691148805.9661465</v>
      </c>
      <c r="F771" s="3">
        <f t="shared" si="80"/>
        <v>5802277656.651741</v>
      </c>
      <c r="G771" s="3">
        <f t="shared" si="77"/>
        <v>5802277656.651741</v>
      </c>
      <c r="H771" s="3">
        <v>0</v>
      </c>
      <c r="I771" s="3">
        <f t="shared" si="82"/>
        <v>3888871149.3144054</v>
      </c>
      <c r="J771" s="5">
        <f t="shared" si="83"/>
        <v>764</v>
      </c>
    </row>
    <row r="772" spans="2:10" x14ac:dyDescent="0.25">
      <c r="B772" s="6">
        <f t="shared" si="78"/>
        <v>0.76500000000000001</v>
      </c>
      <c r="C772" s="3" cm="1">
        <f t="array" ref="C772">INDEX('Modified Iteration Data'!$Q$8:$Q$1007,MATCH($B772,'Modified Iteration Data'!$AF$8:$AF$1007,0),0)</f>
        <v>7979207130.64538</v>
      </c>
      <c r="D772" s="3" cm="1">
        <f t="array" ref="D772">INDEX('Modified Iteration Data'!$R$8:$R$1007,MATCH($B772,'Modified Iteration Data'!$AG$8:$AG$1007,0),0)</f>
        <v>4524248640.0435314</v>
      </c>
      <c r="E772" s="3">
        <f t="shared" si="79"/>
        <v>9701723186.9410267</v>
      </c>
      <c r="F772" s="3">
        <f t="shared" si="80"/>
        <v>5807078839.829175</v>
      </c>
      <c r="G772" s="3">
        <f t="shared" si="77"/>
        <v>5807078839.829175</v>
      </c>
      <c r="H772" s="3">
        <v>0</v>
      </c>
      <c r="I772" s="3">
        <f t="shared" si="82"/>
        <v>3894644347.1118517</v>
      </c>
      <c r="J772" s="5">
        <f t="shared" si="83"/>
        <v>765</v>
      </c>
    </row>
    <row r="773" spans="2:10" x14ac:dyDescent="0.25">
      <c r="B773" s="6">
        <f t="shared" si="78"/>
        <v>0.76600000000000001</v>
      </c>
      <c r="C773" s="3" cm="1">
        <f t="array" ref="C773">INDEX('Modified Iteration Data'!$Q$8:$Q$1007,MATCH($B773,'Modified Iteration Data'!$AF$8:$AF$1007,0),0)</f>
        <v>7981744781.01017</v>
      </c>
      <c r="D773" s="3" cm="1">
        <f t="array" ref="D773">INDEX('Modified Iteration Data'!$R$8:$R$1007,MATCH($B773,'Modified Iteration Data'!$AG$8:$AG$1007,0),0)</f>
        <v>4524507600.3408785</v>
      </c>
      <c r="E773" s="3">
        <f t="shared" si="79"/>
        <v>9704260837.3058167</v>
      </c>
      <c r="F773" s="3">
        <f t="shared" si="80"/>
        <v>5807337800.1265221</v>
      </c>
      <c r="G773" s="3">
        <f t="shared" si="77"/>
        <v>5807337800.1265221</v>
      </c>
      <c r="H773" s="3">
        <v>0</v>
      </c>
      <c r="I773" s="3">
        <f t="shared" si="82"/>
        <v>3896923037.1792946</v>
      </c>
      <c r="J773" s="5">
        <f t="shared" si="83"/>
        <v>766</v>
      </c>
    </row>
    <row r="774" spans="2:10" x14ac:dyDescent="0.25">
      <c r="B774" s="6">
        <f t="shared" si="78"/>
        <v>0.76700000000000002</v>
      </c>
      <c r="C774" s="3" cm="1">
        <f t="array" ref="C774">INDEX('Modified Iteration Data'!$Q$8:$Q$1007,MATCH($B774,'Modified Iteration Data'!$AF$8:$AF$1007,0),0)</f>
        <v>7982846737.7661905</v>
      </c>
      <c r="D774" s="3" cm="1">
        <f t="array" ref="D774">INDEX('Modified Iteration Data'!$R$8:$R$1007,MATCH($B774,'Modified Iteration Data'!$AG$8:$AG$1007,0),0)</f>
        <v>4525850069.7262325</v>
      </c>
      <c r="E774" s="3">
        <f t="shared" si="79"/>
        <v>9705362794.0618362</v>
      </c>
      <c r="F774" s="3">
        <f t="shared" si="80"/>
        <v>5808680269.5118761</v>
      </c>
      <c r="G774" s="3">
        <f t="shared" si="77"/>
        <v>5808680269.5118761</v>
      </c>
      <c r="H774" s="3">
        <v>0</v>
      </c>
      <c r="I774" s="3">
        <f t="shared" si="82"/>
        <v>3896682524.5499601</v>
      </c>
      <c r="J774" s="5">
        <f t="shared" si="83"/>
        <v>767</v>
      </c>
    </row>
    <row r="775" spans="2:10" x14ac:dyDescent="0.25">
      <c r="B775" s="6">
        <f t="shared" si="78"/>
        <v>0.76800000000000002</v>
      </c>
      <c r="C775" s="3" cm="1">
        <f t="array" ref="C775">INDEX('Modified Iteration Data'!$Q$8:$Q$1007,MATCH($B775,'Modified Iteration Data'!$AF$8:$AF$1007,0),0)</f>
        <v>7985697864.8530302</v>
      </c>
      <c r="D775" s="3" cm="1">
        <f t="array" ref="D775">INDEX('Modified Iteration Data'!$R$8:$R$1007,MATCH($B775,'Modified Iteration Data'!$AG$8:$AG$1007,0),0)</f>
        <v>4526212566.6508379</v>
      </c>
      <c r="E775" s="3">
        <f t="shared" si="79"/>
        <v>9708213921.1486759</v>
      </c>
      <c r="F775" s="3">
        <f t="shared" si="80"/>
        <v>5809042766.4364815</v>
      </c>
      <c r="G775" s="3">
        <f t="shared" si="77"/>
        <v>5809042766.4364815</v>
      </c>
      <c r="H775" s="3">
        <v>0</v>
      </c>
      <c r="I775" s="3">
        <f t="shared" si="82"/>
        <v>3899171154.7121944</v>
      </c>
      <c r="J775" s="5">
        <f t="shared" si="83"/>
        <v>768</v>
      </c>
    </row>
    <row r="776" spans="2:10" x14ac:dyDescent="0.25">
      <c r="B776" s="6">
        <f t="shared" si="78"/>
        <v>0.76900000000000002</v>
      </c>
      <c r="C776" s="3" cm="1">
        <f t="array" ref="C776">INDEX('Modified Iteration Data'!$Q$8:$Q$1007,MATCH($B776,'Modified Iteration Data'!$AF$8:$AF$1007,0),0)</f>
        <v>7987742108.5979795</v>
      </c>
      <c r="D776" s="3" cm="1">
        <f t="array" ref="D776">INDEX('Modified Iteration Data'!$R$8:$R$1007,MATCH($B776,'Modified Iteration Data'!$AG$8:$AG$1007,0),0)</f>
        <v>4527283121.9078617</v>
      </c>
      <c r="E776" s="3">
        <f t="shared" si="79"/>
        <v>9710258164.8936253</v>
      </c>
      <c r="F776" s="3">
        <f t="shared" si="80"/>
        <v>5810113321.6935053</v>
      </c>
      <c r="G776" s="3">
        <f t="shared" ref="G776:G839" si="84">MIN(E776:F776)</f>
        <v>5810113321.6935053</v>
      </c>
      <c r="H776" s="3">
        <v>0</v>
      </c>
      <c r="I776" s="3">
        <f t="shared" si="82"/>
        <v>3900144843.20012</v>
      </c>
      <c r="J776" s="5">
        <f t="shared" si="83"/>
        <v>769</v>
      </c>
    </row>
    <row r="777" spans="2:10" x14ac:dyDescent="0.25">
      <c r="B777" s="6">
        <f t="shared" ref="B777:B840" si="85">J777/1000</f>
        <v>0.77</v>
      </c>
      <c r="C777" s="3" cm="1">
        <f t="array" ref="C777">INDEX('Modified Iteration Data'!$Q$8:$Q$1007,MATCH($B777,'Modified Iteration Data'!$AF$8:$AF$1007,0),0)</f>
        <v>7990631259.2196808</v>
      </c>
      <c r="D777" s="3" cm="1">
        <f t="array" ref="D777">INDEX('Modified Iteration Data'!$R$8:$R$1007,MATCH($B777,'Modified Iteration Data'!$AG$8:$AG$1007,0),0)</f>
        <v>4527431433.3129969</v>
      </c>
      <c r="E777" s="3">
        <f t="shared" ref="E777:E840" si="86">C777+$E$5</f>
        <v>9713147315.5153275</v>
      </c>
      <c r="F777" s="3">
        <f t="shared" ref="F777:F840" si="87">D777+$F$5</f>
        <v>5810261633.0986404</v>
      </c>
      <c r="G777" s="3">
        <f t="shared" si="84"/>
        <v>5810261633.0986404</v>
      </c>
      <c r="H777" s="3">
        <v>0</v>
      </c>
      <c r="I777" s="3">
        <f t="shared" ref="I777:I840" si="88">IF(B777&gt;=$I$2,(E777-F777),0)</f>
        <v>3902885682.416687</v>
      </c>
      <c r="J777" s="5">
        <f t="shared" si="83"/>
        <v>770</v>
      </c>
    </row>
    <row r="778" spans="2:10" x14ac:dyDescent="0.25">
      <c r="B778" s="6">
        <f t="shared" si="85"/>
        <v>0.77100000000000002</v>
      </c>
      <c r="C778" s="3" cm="1">
        <f t="array" ref="C778">INDEX('Modified Iteration Data'!$Q$8:$Q$1007,MATCH($B778,'Modified Iteration Data'!$AF$8:$AF$1007,0),0)</f>
        <v>7991295950.0032196</v>
      </c>
      <c r="D778" s="3" cm="1">
        <f t="array" ref="D778">INDEX('Modified Iteration Data'!$R$8:$R$1007,MATCH($B778,'Modified Iteration Data'!$AG$8:$AG$1007,0),0)</f>
        <v>4528289843.3274784</v>
      </c>
      <c r="E778" s="3">
        <f t="shared" si="86"/>
        <v>9713812006.2988663</v>
      </c>
      <c r="F778" s="3">
        <f t="shared" si="87"/>
        <v>5811120043.113122</v>
      </c>
      <c r="G778" s="3">
        <f t="shared" si="84"/>
        <v>5811120043.113122</v>
      </c>
      <c r="H778" s="3">
        <v>0</v>
      </c>
      <c r="I778" s="3">
        <f t="shared" si="88"/>
        <v>3902691963.1857443</v>
      </c>
      <c r="J778" s="5">
        <f t="shared" ref="J778:J841" si="89">J777+1</f>
        <v>771</v>
      </c>
    </row>
    <row r="779" spans="2:10" x14ac:dyDescent="0.25">
      <c r="B779" s="6">
        <f t="shared" si="85"/>
        <v>0.77200000000000002</v>
      </c>
      <c r="C779" s="3" cm="1">
        <f t="array" ref="C779">INDEX('Modified Iteration Data'!$Q$8:$Q$1007,MATCH($B779,'Modified Iteration Data'!$AF$8:$AF$1007,0),0)</f>
        <v>7993896005.2060499</v>
      </c>
      <c r="D779" s="3" cm="1">
        <f t="array" ref="D779">INDEX('Modified Iteration Data'!$R$8:$R$1007,MATCH($B779,'Modified Iteration Data'!$AG$8:$AG$1007,0),0)</f>
        <v>4530166570.7484684</v>
      </c>
      <c r="E779" s="3">
        <f t="shared" si="86"/>
        <v>9716412061.5016956</v>
      </c>
      <c r="F779" s="3">
        <f t="shared" si="87"/>
        <v>5812996770.534112</v>
      </c>
      <c r="G779" s="3">
        <f t="shared" si="84"/>
        <v>5812996770.534112</v>
      </c>
      <c r="H779" s="3">
        <v>0</v>
      </c>
      <c r="I779" s="3">
        <f t="shared" si="88"/>
        <v>3903415290.9675837</v>
      </c>
      <c r="J779" s="5">
        <f t="shared" si="89"/>
        <v>772</v>
      </c>
    </row>
    <row r="780" spans="2:10" x14ac:dyDescent="0.25">
      <c r="B780" s="6">
        <f t="shared" si="85"/>
        <v>0.77300000000000002</v>
      </c>
      <c r="C780" s="3" cm="1">
        <f t="array" ref="C780">INDEX('Modified Iteration Data'!$Q$8:$Q$1007,MATCH($B780,'Modified Iteration Data'!$AF$8:$AF$1007,0),0)</f>
        <v>7995441066.7168503</v>
      </c>
      <c r="D780" s="3" cm="1">
        <f t="array" ref="D780">INDEX('Modified Iteration Data'!$R$8:$R$1007,MATCH($B780,'Modified Iteration Data'!$AG$8:$AG$1007,0),0)</f>
        <v>4531902640.5182438</v>
      </c>
      <c r="E780" s="3">
        <f t="shared" si="86"/>
        <v>9717957123.0124969</v>
      </c>
      <c r="F780" s="3">
        <f t="shared" si="87"/>
        <v>5814732840.3038874</v>
      </c>
      <c r="G780" s="3">
        <f t="shared" si="84"/>
        <v>5814732840.3038874</v>
      </c>
      <c r="H780" s="3">
        <v>0</v>
      </c>
      <c r="I780" s="3">
        <f t="shared" si="88"/>
        <v>3903224282.7086096</v>
      </c>
      <c r="J780" s="5">
        <f t="shared" si="89"/>
        <v>773</v>
      </c>
    </row>
    <row r="781" spans="2:10" x14ac:dyDescent="0.25">
      <c r="B781" s="6">
        <f t="shared" si="85"/>
        <v>0.77400000000000002</v>
      </c>
      <c r="C781" s="3" cm="1">
        <f t="array" ref="C781">INDEX('Modified Iteration Data'!$Q$8:$Q$1007,MATCH($B781,'Modified Iteration Data'!$AF$8:$AF$1007,0),0)</f>
        <v>7995994202.2747498</v>
      </c>
      <c r="D781" s="3" cm="1">
        <f t="array" ref="D781">INDEX('Modified Iteration Data'!$R$8:$R$1007,MATCH($B781,'Modified Iteration Data'!$AG$8:$AG$1007,0),0)</f>
        <v>4532825561.9708548</v>
      </c>
      <c r="E781" s="3">
        <f t="shared" si="86"/>
        <v>9718510258.5703964</v>
      </c>
      <c r="F781" s="3">
        <f t="shared" si="87"/>
        <v>5815655761.7564983</v>
      </c>
      <c r="G781" s="3">
        <f t="shared" si="84"/>
        <v>5815655761.7564983</v>
      </c>
      <c r="H781" s="3">
        <v>0</v>
      </c>
      <c r="I781" s="3">
        <f t="shared" si="88"/>
        <v>3902854496.8138981</v>
      </c>
      <c r="J781" s="5">
        <f t="shared" si="89"/>
        <v>774</v>
      </c>
    </row>
    <row r="782" spans="2:10" x14ac:dyDescent="0.25">
      <c r="B782" s="6">
        <f t="shared" si="85"/>
        <v>0.77500000000000002</v>
      </c>
      <c r="C782" s="3" cm="1">
        <f t="array" ref="C782">INDEX('Modified Iteration Data'!$Q$8:$Q$1007,MATCH($B782,'Modified Iteration Data'!$AF$8:$AF$1007,0),0)</f>
        <v>7997405359.0819197</v>
      </c>
      <c r="D782" s="3" cm="1">
        <f t="array" ref="D782">INDEX('Modified Iteration Data'!$R$8:$R$1007,MATCH($B782,'Modified Iteration Data'!$AG$8:$AG$1007,0),0)</f>
        <v>4537993858.7090778</v>
      </c>
      <c r="E782" s="3">
        <f t="shared" si="86"/>
        <v>9719921415.3775654</v>
      </c>
      <c r="F782" s="3">
        <f t="shared" si="87"/>
        <v>5820824058.4947214</v>
      </c>
      <c r="G782" s="3">
        <f t="shared" si="84"/>
        <v>5820824058.4947214</v>
      </c>
      <c r="H782" s="3">
        <v>0</v>
      </c>
      <c r="I782" s="3">
        <f t="shared" si="88"/>
        <v>3899097356.882844</v>
      </c>
      <c r="J782" s="5">
        <f t="shared" si="89"/>
        <v>775</v>
      </c>
    </row>
    <row r="783" spans="2:10" x14ac:dyDescent="0.25">
      <c r="B783" s="6">
        <f t="shared" si="85"/>
        <v>0.77600000000000002</v>
      </c>
      <c r="C783" s="3" cm="1">
        <f t="array" ref="C783">INDEX('Modified Iteration Data'!$Q$8:$Q$1007,MATCH($B783,'Modified Iteration Data'!$AF$8:$AF$1007,0),0)</f>
        <v>8000754778.5648193</v>
      </c>
      <c r="D783" s="3" cm="1">
        <f t="array" ref="D783">INDEX('Modified Iteration Data'!$R$8:$R$1007,MATCH($B783,'Modified Iteration Data'!$AG$8:$AG$1007,0),0)</f>
        <v>4539392419.072298</v>
      </c>
      <c r="E783" s="3">
        <f t="shared" si="86"/>
        <v>9723270834.860466</v>
      </c>
      <c r="F783" s="3">
        <f t="shared" si="87"/>
        <v>5822222618.8579416</v>
      </c>
      <c r="G783" s="3">
        <f t="shared" si="84"/>
        <v>5822222618.8579416</v>
      </c>
      <c r="H783" s="3">
        <v>0</v>
      </c>
      <c r="I783" s="3">
        <f t="shared" si="88"/>
        <v>3901048216.0025244</v>
      </c>
      <c r="J783" s="5">
        <f t="shared" si="89"/>
        <v>776</v>
      </c>
    </row>
    <row r="784" spans="2:10" x14ac:dyDescent="0.25">
      <c r="B784" s="6">
        <f t="shared" si="85"/>
        <v>0.77700000000000002</v>
      </c>
      <c r="C784" s="3" cm="1">
        <f t="array" ref="C784">INDEX('Modified Iteration Data'!$Q$8:$Q$1007,MATCH($B784,'Modified Iteration Data'!$AF$8:$AF$1007,0),0)</f>
        <v>8006665501.3756695</v>
      </c>
      <c r="D784" s="3" cm="1">
        <f t="array" ref="D784">INDEX('Modified Iteration Data'!$R$8:$R$1007,MATCH($B784,'Modified Iteration Data'!$AG$8:$AG$1007,0),0)</f>
        <v>4539463335.3942204</v>
      </c>
      <c r="E784" s="3">
        <f t="shared" si="86"/>
        <v>9729181557.6713161</v>
      </c>
      <c r="F784" s="3">
        <f t="shared" si="87"/>
        <v>5822293535.1798639</v>
      </c>
      <c r="G784" s="3">
        <f t="shared" si="84"/>
        <v>5822293535.1798639</v>
      </c>
      <c r="H784" s="3">
        <v>0</v>
      </c>
      <c r="I784" s="3">
        <f t="shared" si="88"/>
        <v>3906888022.4914522</v>
      </c>
      <c r="J784" s="5">
        <f t="shared" si="89"/>
        <v>777</v>
      </c>
    </row>
    <row r="785" spans="2:10" x14ac:dyDescent="0.25">
      <c r="B785" s="6">
        <f t="shared" si="85"/>
        <v>0.77800000000000002</v>
      </c>
      <c r="C785" s="3" cm="1">
        <f t="array" ref="C785">INDEX('Modified Iteration Data'!$Q$8:$Q$1007,MATCH($B785,'Modified Iteration Data'!$AF$8:$AF$1007,0),0)</f>
        <v>8007865359.3431902</v>
      </c>
      <c r="D785" s="3" cm="1">
        <f t="array" ref="D785">INDEX('Modified Iteration Data'!$R$8:$R$1007,MATCH($B785,'Modified Iteration Data'!$AG$8:$AG$1007,0),0)</f>
        <v>4541192437.6979809</v>
      </c>
      <c r="E785" s="3">
        <f t="shared" si="86"/>
        <v>9730381415.6388359</v>
      </c>
      <c r="F785" s="3">
        <f t="shared" si="87"/>
        <v>5824022637.4836245</v>
      </c>
      <c r="G785" s="3">
        <f t="shared" si="84"/>
        <v>5824022637.4836245</v>
      </c>
      <c r="H785" s="3">
        <v>0</v>
      </c>
      <c r="I785" s="3">
        <f t="shared" si="88"/>
        <v>3906358778.1552114</v>
      </c>
      <c r="J785" s="5">
        <f t="shared" si="89"/>
        <v>778</v>
      </c>
    </row>
    <row r="786" spans="2:10" x14ac:dyDescent="0.25">
      <c r="B786" s="6">
        <f t="shared" si="85"/>
        <v>0.77900000000000003</v>
      </c>
      <c r="C786" s="3" cm="1">
        <f t="array" ref="C786">INDEX('Modified Iteration Data'!$Q$8:$Q$1007,MATCH($B786,'Modified Iteration Data'!$AF$8:$AF$1007,0),0)</f>
        <v>8010501572.2162304</v>
      </c>
      <c r="D786" s="3" cm="1">
        <f t="array" ref="D786">INDEX('Modified Iteration Data'!$R$8:$R$1007,MATCH($B786,'Modified Iteration Data'!$AG$8:$AG$1007,0),0)</f>
        <v>4548452146.4107075</v>
      </c>
      <c r="E786" s="3">
        <f t="shared" si="86"/>
        <v>9733017628.5118771</v>
      </c>
      <c r="F786" s="3">
        <f t="shared" si="87"/>
        <v>5831282346.1963511</v>
      </c>
      <c r="G786" s="3">
        <f t="shared" si="84"/>
        <v>5831282346.1963511</v>
      </c>
      <c r="H786" s="3">
        <v>0</v>
      </c>
      <c r="I786" s="3">
        <f t="shared" si="88"/>
        <v>3901735282.315526</v>
      </c>
      <c r="J786" s="5">
        <f t="shared" si="89"/>
        <v>779</v>
      </c>
    </row>
    <row r="787" spans="2:10" x14ac:dyDescent="0.25">
      <c r="B787" s="6">
        <f t="shared" si="85"/>
        <v>0.78</v>
      </c>
      <c r="C787" s="3" cm="1">
        <f t="array" ref="C787">INDEX('Modified Iteration Data'!$Q$8:$Q$1007,MATCH($B787,'Modified Iteration Data'!$AF$8:$AF$1007,0),0)</f>
        <v>8015396513.4682798</v>
      </c>
      <c r="D787" s="3" cm="1">
        <f t="array" ref="D787">INDEX('Modified Iteration Data'!$R$8:$R$1007,MATCH($B787,'Modified Iteration Data'!$AG$8:$AG$1007,0),0)</f>
        <v>4548767184.7762489</v>
      </c>
      <c r="E787" s="3">
        <f t="shared" si="86"/>
        <v>9737912569.7639256</v>
      </c>
      <c r="F787" s="3">
        <f t="shared" si="87"/>
        <v>5831597384.5618925</v>
      </c>
      <c r="G787" s="3">
        <f t="shared" si="84"/>
        <v>5831597384.5618925</v>
      </c>
      <c r="H787" s="3">
        <v>0</v>
      </c>
      <c r="I787" s="3">
        <f t="shared" si="88"/>
        <v>3906315185.202033</v>
      </c>
      <c r="J787" s="5">
        <f t="shared" si="89"/>
        <v>780</v>
      </c>
    </row>
    <row r="788" spans="2:10" x14ac:dyDescent="0.25">
      <c r="B788" s="6">
        <f t="shared" si="85"/>
        <v>0.78100000000000003</v>
      </c>
      <c r="C788" s="3" cm="1">
        <f t="array" ref="C788">INDEX('Modified Iteration Data'!$Q$8:$Q$1007,MATCH($B788,'Modified Iteration Data'!$AF$8:$AF$1007,0),0)</f>
        <v>8020609096.3379993</v>
      </c>
      <c r="D788" s="3" cm="1">
        <f t="array" ref="D788">INDEX('Modified Iteration Data'!$R$8:$R$1007,MATCH($B788,'Modified Iteration Data'!$AG$8:$AG$1007,0),0)</f>
        <v>4549056716.5038347</v>
      </c>
      <c r="E788" s="3">
        <f t="shared" si="86"/>
        <v>9743125152.633646</v>
      </c>
      <c r="F788" s="3">
        <f t="shared" si="87"/>
        <v>5831886916.2894783</v>
      </c>
      <c r="G788" s="3">
        <f t="shared" si="84"/>
        <v>5831886916.2894783</v>
      </c>
      <c r="H788" s="3">
        <v>0</v>
      </c>
      <c r="I788" s="3">
        <f t="shared" si="88"/>
        <v>3911238236.3441677</v>
      </c>
      <c r="J788" s="5">
        <f t="shared" si="89"/>
        <v>781</v>
      </c>
    </row>
    <row r="789" spans="2:10" x14ac:dyDescent="0.25">
      <c r="B789" s="6">
        <f t="shared" si="85"/>
        <v>0.78200000000000003</v>
      </c>
      <c r="C789" s="3" cm="1">
        <f t="array" ref="C789">INDEX('Modified Iteration Data'!$Q$8:$Q$1007,MATCH($B789,'Modified Iteration Data'!$AF$8:$AF$1007,0),0)</f>
        <v>8021011043.3007298</v>
      </c>
      <c r="D789" s="3" cm="1">
        <f t="array" ref="D789">INDEX('Modified Iteration Data'!$R$8:$R$1007,MATCH($B789,'Modified Iteration Data'!$AG$8:$AG$1007,0),0)</f>
        <v>4549974587.4886217</v>
      </c>
      <c r="E789" s="3">
        <f t="shared" si="86"/>
        <v>9743527099.5963764</v>
      </c>
      <c r="F789" s="3">
        <f t="shared" si="87"/>
        <v>5832804787.2742653</v>
      </c>
      <c r="G789" s="3">
        <f t="shared" si="84"/>
        <v>5832804787.2742653</v>
      </c>
      <c r="H789" s="3">
        <v>0</v>
      </c>
      <c r="I789" s="3">
        <f t="shared" si="88"/>
        <v>3910722312.3221111</v>
      </c>
      <c r="J789" s="5">
        <f t="shared" si="89"/>
        <v>782</v>
      </c>
    </row>
    <row r="790" spans="2:10" x14ac:dyDescent="0.25">
      <c r="B790" s="6">
        <f t="shared" si="85"/>
        <v>0.78300000000000003</v>
      </c>
      <c r="C790" s="3" cm="1">
        <f t="array" ref="C790">INDEX('Modified Iteration Data'!$Q$8:$Q$1007,MATCH($B790,'Modified Iteration Data'!$AF$8:$AF$1007,0),0)</f>
        <v>8027919282.1718702</v>
      </c>
      <c r="D790" s="3" cm="1">
        <f t="array" ref="D790">INDEX('Modified Iteration Data'!$R$8:$R$1007,MATCH($B790,'Modified Iteration Data'!$AG$8:$AG$1007,0),0)</f>
        <v>4550973321.717844</v>
      </c>
      <c r="E790" s="3">
        <f t="shared" si="86"/>
        <v>9750435338.4675159</v>
      </c>
      <c r="F790" s="3">
        <f t="shared" si="87"/>
        <v>5833803521.5034876</v>
      </c>
      <c r="G790" s="3">
        <f t="shared" si="84"/>
        <v>5833803521.5034876</v>
      </c>
      <c r="H790" s="3">
        <v>0</v>
      </c>
      <c r="I790" s="3">
        <f t="shared" si="88"/>
        <v>3916631816.9640284</v>
      </c>
      <c r="J790" s="5">
        <f t="shared" si="89"/>
        <v>783</v>
      </c>
    </row>
    <row r="791" spans="2:10" x14ac:dyDescent="0.25">
      <c r="B791" s="6">
        <f t="shared" si="85"/>
        <v>0.78400000000000003</v>
      </c>
      <c r="C791" s="3" cm="1">
        <f t="array" ref="C791">INDEX('Modified Iteration Data'!$Q$8:$Q$1007,MATCH($B791,'Modified Iteration Data'!$AF$8:$AF$1007,0),0)</f>
        <v>8037585255.7869101</v>
      </c>
      <c r="D791" s="3" cm="1">
        <f t="array" ref="D791">INDEX('Modified Iteration Data'!$R$8:$R$1007,MATCH($B791,'Modified Iteration Data'!$AG$8:$AG$1007,0),0)</f>
        <v>4552440450.9439497</v>
      </c>
      <c r="E791" s="3">
        <f t="shared" si="86"/>
        <v>9760101312.0825558</v>
      </c>
      <c r="F791" s="3">
        <f t="shared" si="87"/>
        <v>5835270650.7295933</v>
      </c>
      <c r="G791" s="3">
        <f t="shared" si="84"/>
        <v>5835270650.7295933</v>
      </c>
      <c r="H791" s="3">
        <v>0</v>
      </c>
      <c r="I791" s="3">
        <f t="shared" si="88"/>
        <v>3924830661.3529625</v>
      </c>
      <c r="J791" s="5">
        <f t="shared" si="89"/>
        <v>784</v>
      </c>
    </row>
    <row r="792" spans="2:10" x14ac:dyDescent="0.25">
      <c r="B792" s="6">
        <f t="shared" si="85"/>
        <v>0.78500000000000003</v>
      </c>
      <c r="C792" s="3" cm="1">
        <f t="array" ref="C792">INDEX('Modified Iteration Data'!$Q$8:$Q$1007,MATCH($B792,'Modified Iteration Data'!$AF$8:$AF$1007,0),0)</f>
        <v>8039633163.2646008</v>
      </c>
      <c r="D792" s="3" cm="1">
        <f t="array" ref="D792">INDEX('Modified Iteration Data'!$R$8:$R$1007,MATCH($B792,'Modified Iteration Data'!$AG$8:$AG$1007,0),0)</f>
        <v>4556346058.1592855</v>
      </c>
      <c r="E792" s="3">
        <f t="shared" si="86"/>
        <v>9762149219.5602474</v>
      </c>
      <c r="F792" s="3">
        <f t="shared" si="87"/>
        <v>5839176257.9449291</v>
      </c>
      <c r="G792" s="3">
        <f t="shared" si="84"/>
        <v>5839176257.9449291</v>
      </c>
      <c r="H792" s="3">
        <v>0</v>
      </c>
      <c r="I792" s="3">
        <f t="shared" si="88"/>
        <v>3922972961.6153183</v>
      </c>
      <c r="J792" s="5">
        <f t="shared" si="89"/>
        <v>785</v>
      </c>
    </row>
    <row r="793" spans="2:10" x14ac:dyDescent="0.25">
      <c r="B793" s="6">
        <f t="shared" si="85"/>
        <v>0.78600000000000003</v>
      </c>
      <c r="C793" s="3" cm="1">
        <f t="array" ref="C793">INDEX('Modified Iteration Data'!$Q$8:$Q$1007,MATCH($B793,'Modified Iteration Data'!$AF$8:$AF$1007,0),0)</f>
        <v>8048667102.4093399</v>
      </c>
      <c r="D793" s="3" cm="1">
        <f t="array" ref="D793">INDEX('Modified Iteration Data'!$R$8:$R$1007,MATCH($B793,'Modified Iteration Data'!$AG$8:$AG$1007,0),0)</f>
        <v>4557801949.2465906</v>
      </c>
      <c r="E793" s="3">
        <f t="shared" si="86"/>
        <v>9771183158.7049866</v>
      </c>
      <c r="F793" s="3">
        <f t="shared" si="87"/>
        <v>5840632149.0322342</v>
      </c>
      <c r="G793" s="3">
        <f t="shared" si="84"/>
        <v>5840632149.0322342</v>
      </c>
      <c r="H793" s="3">
        <v>0</v>
      </c>
      <c r="I793" s="3">
        <f t="shared" si="88"/>
        <v>3930551009.6727524</v>
      </c>
      <c r="J793" s="5">
        <f t="shared" si="89"/>
        <v>786</v>
      </c>
    </row>
    <row r="794" spans="2:10" x14ac:dyDescent="0.25">
      <c r="B794" s="6">
        <f t="shared" si="85"/>
        <v>0.78700000000000003</v>
      </c>
      <c r="C794" s="3" cm="1">
        <f t="array" ref="C794">INDEX('Modified Iteration Data'!$Q$8:$Q$1007,MATCH($B794,'Modified Iteration Data'!$AF$8:$AF$1007,0),0)</f>
        <v>8063351573.8224201</v>
      </c>
      <c r="D794" s="3" cm="1">
        <f t="array" ref="D794">INDEX('Modified Iteration Data'!$R$8:$R$1007,MATCH($B794,'Modified Iteration Data'!$AG$8:$AG$1007,0),0)</f>
        <v>4558667560.70998</v>
      </c>
      <c r="E794" s="3">
        <f t="shared" si="86"/>
        <v>9785867630.1180668</v>
      </c>
      <c r="F794" s="3">
        <f t="shared" si="87"/>
        <v>5841497760.4956236</v>
      </c>
      <c r="G794" s="3">
        <f t="shared" si="84"/>
        <v>5841497760.4956236</v>
      </c>
      <c r="H794" s="3">
        <v>0</v>
      </c>
      <c r="I794" s="3">
        <f t="shared" si="88"/>
        <v>3944369869.6224432</v>
      </c>
      <c r="J794" s="5">
        <f t="shared" si="89"/>
        <v>787</v>
      </c>
    </row>
    <row r="795" spans="2:10" x14ac:dyDescent="0.25">
      <c r="B795" s="6">
        <f t="shared" si="85"/>
        <v>0.78800000000000003</v>
      </c>
      <c r="C795" s="3" cm="1">
        <f t="array" ref="C795">INDEX('Modified Iteration Data'!$Q$8:$Q$1007,MATCH($B795,'Modified Iteration Data'!$AF$8:$AF$1007,0),0)</f>
        <v>8078898660.2525291</v>
      </c>
      <c r="D795" s="3" cm="1">
        <f t="array" ref="D795">INDEX('Modified Iteration Data'!$R$8:$R$1007,MATCH($B795,'Modified Iteration Data'!$AG$8:$AG$1007,0),0)</f>
        <v>4558893628.9126291</v>
      </c>
      <c r="E795" s="3">
        <f t="shared" si="86"/>
        <v>9801414716.5481758</v>
      </c>
      <c r="F795" s="3">
        <f t="shared" si="87"/>
        <v>5841723828.6982727</v>
      </c>
      <c r="G795" s="3">
        <f t="shared" si="84"/>
        <v>5841723828.6982727</v>
      </c>
      <c r="H795" s="3">
        <v>0</v>
      </c>
      <c r="I795" s="3">
        <f t="shared" si="88"/>
        <v>3959690887.8499031</v>
      </c>
      <c r="J795" s="5">
        <f t="shared" si="89"/>
        <v>788</v>
      </c>
    </row>
    <row r="796" spans="2:10" x14ac:dyDescent="0.25">
      <c r="B796" s="6">
        <f t="shared" si="85"/>
        <v>0.78900000000000003</v>
      </c>
      <c r="C796" s="3" cm="1">
        <f t="array" ref="C796">INDEX('Modified Iteration Data'!$Q$8:$Q$1007,MATCH($B796,'Modified Iteration Data'!$AF$8:$AF$1007,0),0)</f>
        <v>8079631336.0899801</v>
      </c>
      <c r="D796" s="3" cm="1">
        <f t="array" ref="D796">INDEX('Modified Iteration Data'!$R$8:$R$1007,MATCH($B796,'Modified Iteration Data'!$AG$8:$AG$1007,0),0)</f>
        <v>4561082093.6820955</v>
      </c>
      <c r="E796" s="3">
        <f t="shared" si="86"/>
        <v>9802147392.3856258</v>
      </c>
      <c r="F796" s="3">
        <f t="shared" si="87"/>
        <v>5843912293.4677391</v>
      </c>
      <c r="G796" s="3">
        <f t="shared" si="84"/>
        <v>5843912293.4677391</v>
      </c>
      <c r="H796" s="3">
        <v>0</v>
      </c>
      <c r="I796" s="3">
        <f t="shared" si="88"/>
        <v>3958235098.9178867</v>
      </c>
      <c r="J796" s="5">
        <f t="shared" si="89"/>
        <v>789</v>
      </c>
    </row>
    <row r="797" spans="2:10" x14ac:dyDescent="0.25">
      <c r="B797" s="6">
        <f t="shared" si="85"/>
        <v>0.79</v>
      </c>
      <c r="C797" s="3" cm="1">
        <f t="array" ref="C797">INDEX('Modified Iteration Data'!$Q$8:$Q$1007,MATCH($B797,'Modified Iteration Data'!$AF$8:$AF$1007,0),0)</f>
        <v>8080441222.4694605</v>
      </c>
      <c r="D797" s="3" cm="1">
        <f t="array" ref="D797">INDEX('Modified Iteration Data'!$R$8:$R$1007,MATCH($B797,'Modified Iteration Data'!$AG$8:$AG$1007,0),0)</f>
        <v>4561416234.591217</v>
      </c>
      <c r="E797" s="3">
        <f t="shared" si="86"/>
        <v>9802957278.7651062</v>
      </c>
      <c r="F797" s="3">
        <f t="shared" si="87"/>
        <v>5844246434.3768606</v>
      </c>
      <c r="G797" s="3">
        <f t="shared" si="84"/>
        <v>5844246434.3768606</v>
      </c>
      <c r="H797" s="3">
        <v>0</v>
      </c>
      <c r="I797" s="3">
        <f t="shared" si="88"/>
        <v>3958710844.3882456</v>
      </c>
      <c r="J797" s="5">
        <f t="shared" si="89"/>
        <v>790</v>
      </c>
    </row>
    <row r="798" spans="2:10" x14ac:dyDescent="0.25">
      <c r="B798" s="6">
        <f t="shared" si="85"/>
        <v>0.79100000000000004</v>
      </c>
      <c r="C798" s="3" cm="1">
        <f t="array" ref="C798">INDEX('Modified Iteration Data'!$Q$8:$Q$1007,MATCH($B798,'Modified Iteration Data'!$AF$8:$AF$1007,0),0)</f>
        <v>8080600841.26056</v>
      </c>
      <c r="D798" s="3" cm="1">
        <f t="array" ref="D798">INDEX('Modified Iteration Data'!$R$8:$R$1007,MATCH($B798,'Modified Iteration Data'!$AG$8:$AG$1007,0),0)</f>
        <v>4562057857.4134369</v>
      </c>
      <c r="E798" s="3">
        <f t="shared" si="86"/>
        <v>9803116897.5562057</v>
      </c>
      <c r="F798" s="3">
        <f t="shared" si="87"/>
        <v>5844888057.1990805</v>
      </c>
      <c r="G798" s="3">
        <f t="shared" si="84"/>
        <v>5844888057.1990805</v>
      </c>
      <c r="H798" s="3">
        <v>0</v>
      </c>
      <c r="I798" s="3">
        <f t="shared" si="88"/>
        <v>3958228840.3571253</v>
      </c>
      <c r="J798" s="5">
        <f t="shared" si="89"/>
        <v>791</v>
      </c>
    </row>
    <row r="799" spans="2:10" x14ac:dyDescent="0.25">
      <c r="B799" s="6">
        <f t="shared" si="85"/>
        <v>0.79200000000000004</v>
      </c>
      <c r="C799" s="3" cm="1">
        <f t="array" ref="C799">INDEX('Modified Iteration Data'!$Q$8:$Q$1007,MATCH($B799,'Modified Iteration Data'!$AF$8:$AF$1007,0),0)</f>
        <v>8086966093.0114298</v>
      </c>
      <c r="D799" s="3" cm="1">
        <f t="array" ref="D799">INDEX('Modified Iteration Data'!$R$8:$R$1007,MATCH($B799,'Modified Iteration Data'!$AG$8:$AG$1007,0),0)</f>
        <v>4565771917.3555861</v>
      </c>
      <c r="E799" s="3">
        <f t="shared" si="86"/>
        <v>9809482149.3070755</v>
      </c>
      <c r="F799" s="3">
        <f t="shared" si="87"/>
        <v>5848602117.1412296</v>
      </c>
      <c r="G799" s="3">
        <f t="shared" si="84"/>
        <v>5848602117.1412296</v>
      </c>
      <c r="H799" s="3">
        <v>0</v>
      </c>
      <c r="I799" s="3">
        <f t="shared" si="88"/>
        <v>3960880032.1658459</v>
      </c>
      <c r="J799" s="5">
        <f t="shared" si="89"/>
        <v>792</v>
      </c>
    </row>
    <row r="800" spans="2:10" x14ac:dyDescent="0.25">
      <c r="B800" s="6">
        <f t="shared" si="85"/>
        <v>0.79300000000000004</v>
      </c>
      <c r="C800" s="3" cm="1">
        <f t="array" ref="C800">INDEX('Modified Iteration Data'!$Q$8:$Q$1007,MATCH($B800,'Modified Iteration Data'!$AF$8:$AF$1007,0),0)</f>
        <v>8088405368.1964998</v>
      </c>
      <c r="D800" s="3" cm="1">
        <f t="array" ref="D800">INDEX('Modified Iteration Data'!$R$8:$R$1007,MATCH($B800,'Modified Iteration Data'!$AG$8:$AG$1007,0),0)</f>
        <v>4566297913.1343269</v>
      </c>
      <c r="E800" s="3">
        <f t="shared" si="86"/>
        <v>9810921424.4921455</v>
      </c>
      <c r="F800" s="3">
        <f t="shared" si="87"/>
        <v>5849128112.9199705</v>
      </c>
      <c r="G800" s="3">
        <f t="shared" si="84"/>
        <v>5849128112.9199705</v>
      </c>
      <c r="H800" s="3">
        <v>0</v>
      </c>
      <c r="I800" s="3">
        <f t="shared" si="88"/>
        <v>3961793311.572175</v>
      </c>
      <c r="J800" s="5">
        <f t="shared" si="89"/>
        <v>793</v>
      </c>
    </row>
    <row r="801" spans="2:10" x14ac:dyDescent="0.25">
      <c r="B801" s="6">
        <f t="shared" si="85"/>
        <v>0.79400000000000004</v>
      </c>
      <c r="C801" s="3" cm="1">
        <f t="array" ref="C801">INDEX('Modified Iteration Data'!$Q$8:$Q$1007,MATCH($B801,'Modified Iteration Data'!$AF$8:$AF$1007,0),0)</f>
        <v>8097808514.7990799</v>
      </c>
      <c r="D801" s="3" cm="1">
        <f t="array" ref="D801">INDEX('Modified Iteration Data'!$R$8:$R$1007,MATCH($B801,'Modified Iteration Data'!$AG$8:$AG$1007,0),0)</f>
        <v>4567696332.1167345</v>
      </c>
      <c r="E801" s="3">
        <f t="shared" si="86"/>
        <v>9820324571.0947266</v>
      </c>
      <c r="F801" s="3">
        <f t="shared" si="87"/>
        <v>5850526531.9023781</v>
      </c>
      <c r="G801" s="3">
        <f t="shared" si="84"/>
        <v>5850526531.9023781</v>
      </c>
      <c r="H801" s="3">
        <v>0</v>
      </c>
      <c r="I801" s="3">
        <f t="shared" si="88"/>
        <v>3969798039.1923485</v>
      </c>
      <c r="J801" s="5">
        <f t="shared" si="89"/>
        <v>794</v>
      </c>
    </row>
    <row r="802" spans="2:10" x14ac:dyDescent="0.25">
      <c r="B802" s="6">
        <f t="shared" si="85"/>
        <v>0.79500000000000004</v>
      </c>
      <c r="C802" s="3" cm="1">
        <f t="array" ref="C802">INDEX('Modified Iteration Data'!$Q$8:$Q$1007,MATCH($B802,'Modified Iteration Data'!$AF$8:$AF$1007,0),0)</f>
        <v>8100943264.55159</v>
      </c>
      <c r="D802" s="3" cm="1">
        <f t="array" ref="D802">INDEX('Modified Iteration Data'!$R$8:$R$1007,MATCH($B802,'Modified Iteration Data'!$AG$8:$AG$1007,0),0)</f>
        <v>4568028555.8412752</v>
      </c>
      <c r="E802" s="3">
        <f t="shared" si="86"/>
        <v>9823459320.8472366</v>
      </c>
      <c r="F802" s="3">
        <f t="shared" si="87"/>
        <v>5850858755.6269188</v>
      </c>
      <c r="G802" s="3">
        <f t="shared" si="84"/>
        <v>5850858755.6269188</v>
      </c>
      <c r="H802" s="3">
        <v>0</v>
      </c>
      <c r="I802" s="3">
        <f t="shared" si="88"/>
        <v>3972600565.2203178</v>
      </c>
      <c r="J802" s="5">
        <f t="shared" si="89"/>
        <v>795</v>
      </c>
    </row>
    <row r="803" spans="2:10" x14ac:dyDescent="0.25">
      <c r="B803" s="6">
        <f t="shared" si="85"/>
        <v>0.79600000000000004</v>
      </c>
      <c r="C803" s="3" cm="1">
        <f t="array" ref="C803">INDEX('Modified Iteration Data'!$Q$8:$Q$1007,MATCH($B803,'Modified Iteration Data'!$AF$8:$AF$1007,0),0)</f>
        <v>8116467409.7988997</v>
      </c>
      <c r="D803" s="3" cm="1">
        <f t="array" ref="D803">INDEX('Modified Iteration Data'!$R$8:$R$1007,MATCH($B803,'Modified Iteration Data'!$AG$8:$AG$1007,0),0)</f>
        <v>4569159093.1594219</v>
      </c>
      <c r="E803" s="3">
        <f t="shared" si="86"/>
        <v>9838983466.0945454</v>
      </c>
      <c r="F803" s="3">
        <f t="shared" si="87"/>
        <v>5851989292.9450655</v>
      </c>
      <c r="G803" s="3">
        <f t="shared" si="84"/>
        <v>5851989292.9450655</v>
      </c>
      <c r="H803" s="3">
        <v>0</v>
      </c>
      <c r="I803" s="3">
        <f t="shared" si="88"/>
        <v>3986994173.1494799</v>
      </c>
      <c r="J803" s="5">
        <f t="shared" si="89"/>
        <v>796</v>
      </c>
    </row>
    <row r="804" spans="2:10" x14ac:dyDescent="0.25">
      <c r="B804" s="6">
        <f t="shared" si="85"/>
        <v>0.79700000000000004</v>
      </c>
      <c r="C804" s="3" cm="1">
        <f t="array" ref="C804">INDEX('Modified Iteration Data'!$Q$8:$Q$1007,MATCH($B804,'Modified Iteration Data'!$AF$8:$AF$1007,0),0)</f>
        <v>8121495806.1932096</v>
      </c>
      <c r="D804" s="3" cm="1">
        <f t="array" ref="D804">INDEX('Modified Iteration Data'!$R$8:$R$1007,MATCH($B804,'Modified Iteration Data'!$AG$8:$AG$1007,0),0)</f>
        <v>4570776731.475955</v>
      </c>
      <c r="E804" s="3">
        <f t="shared" si="86"/>
        <v>9844011862.4888554</v>
      </c>
      <c r="F804" s="3">
        <f t="shared" si="87"/>
        <v>5853606931.2615986</v>
      </c>
      <c r="G804" s="3">
        <f t="shared" si="84"/>
        <v>5853606931.2615986</v>
      </c>
      <c r="H804" s="3">
        <v>0</v>
      </c>
      <c r="I804" s="3">
        <f t="shared" si="88"/>
        <v>3990404931.2272568</v>
      </c>
      <c r="J804" s="5">
        <f t="shared" si="89"/>
        <v>797</v>
      </c>
    </row>
    <row r="805" spans="2:10" x14ac:dyDescent="0.25">
      <c r="B805" s="6">
        <f t="shared" si="85"/>
        <v>0.79800000000000004</v>
      </c>
      <c r="C805" s="3" cm="1">
        <f t="array" ref="C805">INDEX('Modified Iteration Data'!$Q$8:$Q$1007,MATCH($B805,'Modified Iteration Data'!$AF$8:$AF$1007,0),0)</f>
        <v>8124940375.6118803</v>
      </c>
      <c r="D805" s="3" cm="1">
        <f t="array" ref="D805">INDEX('Modified Iteration Data'!$R$8:$R$1007,MATCH($B805,'Modified Iteration Data'!$AG$8:$AG$1007,0),0)</f>
        <v>4574298243.7553616</v>
      </c>
      <c r="E805" s="3">
        <f t="shared" si="86"/>
        <v>9847456431.907526</v>
      </c>
      <c r="F805" s="3">
        <f t="shared" si="87"/>
        <v>5857128443.5410051</v>
      </c>
      <c r="G805" s="3">
        <f t="shared" si="84"/>
        <v>5857128443.5410051</v>
      </c>
      <c r="H805" s="3">
        <v>0</v>
      </c>
      <c r="I805" s="3">
        <f t="shared" si="88"/>
        <v>3990327988.3665209</v>
      </c>
      <c r="J805" s="5">
        <f t="shared" si="89"/>
        <v>798</v>
      </c>
    </row>
    <row r="806" spans="2:10" x14ac:dyDescent="0.25">
      <c r="B806" s="6">
        <f t="shared" si="85"/>
        <v>0.79900000000000004</v>
      </c>
      <c r="C806" s="3" cm="1">
        <f t="array" ref="C806">INDEX('Modified Iteration Data'!$Q$8:$Q$1007,MATCH($B806,'Modified Iteration Data'!$AF$8:$AF$1007,0),0)</f>
        <v>8134462864.2350407</v>
      </c>
      <c r="D806" s="3" cm="1">
        <f t="array" ref="D806">INDEX('Modified Iteration Data'!$R$8:$R$1007,MATCH($B806,'Modified Iteration Data'!$AG$8:$AG$1007,0),0)</f>
        <v>4576796459.3294716</v>
      </c>
      <c r="E806" s="3">
        <f t="shared" si="86"/>
        <v>9856978920.5306873</v>
      </c>
      <c r="F806" s="3">
        <f t="shared" si="87"/>
        <v>5859626659.1151152</v>
      </c>
      <c r="G806" s="3">
        <f t="shared" si="84"/>
        <v>5859626659.1151152</v>
      </c>
      <c r="H806" s="3">
        <v>0</v>
      </c>
      <c r="I806" s="3">
        <f t="shared" si="88"/>
        <v>3997352261.4155722</v>
      </c>
      <c r="J806" s="5">
        <f t="shared" si="89"/>
        <v>799</v>
      </c>
    </row>
    <row r="807" spans="2:10" x14ac:dyDescent="0.25">
      <c r="B807" s="6">
        <f t="shared" si="85"/>
        <v>0.8</v>
      </c>
      <c r="C807" s="3" cm="1">
        <f t="array" ref="C807">INDEX('Modified Iteration Data'!$Q$8:$Q$1007,MATCH($B807,'Modified Iteration Data'!$AF$8:$AF$1007,0),0)</f>
        <v>8139535971.64464</v>
      </c>
      <c r="D807" s="3" cm="1">
        <f t="array" ref="D807">INDEX('Modified Iteration Data'!$R$8:$R$1007,MATCH($B807,'Modified Iteration Data'!$AG$8:$AG$1007,0),0)</f>
        <v>4577939409.321887</v>
      </c>
      <c r="E807" s="3">
        <f t="shared" si="86"/>
        <v>9862052027.9402866</v>
      </c>
      <c r="F807" s="3">
        <f t="shared" si="87"/>
        <v>5860769609.1075306</v>
      </c>
      <c r="G807" s="3">
        <f t="shared" si="84"/>
        <v>5860769609.1075306</v>
      </c>
      <c r="H807" s="3">
        <f>E807-F807</f>
        <v>4001282418.832756</v>
      </c>
      <c r="I807" s="3">
        <f t="shared" si="88"/>
        <v>4001282418.832756</v>
      </c>
      <c r="J807" s="5">
        <f t="shared" si="89"/>
        <v>800</v>
      </c>
    </row>
    <row r="808" spans="2:10" x14ac:dyDescent="0.25">
      <c r="B808" s="6">
        <f t="shared" si="85"/>
        <v>0.80100000000000005</v>
      </c>
      <c r="C808" s="3" cm="1">
        <f t="array" ref="C808">INDEX('Modified Iteration Data'!$Q$8:$Q$1007,MATCH($B808,'Modified Iteration Data'!$AF$8:$AF$1007,0),0)</f>
        <v>8139931613.4114609</v>
      </c>
      <c r="D808" s="3" cm="1">
        <f t="array" ref="D808">INDEX('Modified Iteration Data'!$R$8:$R$1007,MATCH($B808,'Modified Iteration Data'!$AG$8:$AG$1007,0),0)</f>
        <v>4578167417.4714432</v>
      </c>
      <c r="E808" s="3">
        <f t="shared" si="86"/>
        <v>9862447669.7071075</v>
      </c>
      <c r="F808" s="3">
        <f t="shared" si="87"/>
        <v>5860997617.2570868</v>
      </c>
      <c r="G808" s="3">
        <f t="shared" si="84"/>
        <v>5860997617.2570868</v>
      </c>
      <c r="H808" s="3">
        <v>0</v>
      </c>
      <c r="I808" s="3">
        <f t="shared" si="88"/>
        <v>4001450052.4500208</v>
      </c>
      <c r="J808" s="5">
        <f t="shared" si="89"/>
        <v>801</v>
      </c>
    </row>
    <row r="809" spans="2:10" x14ac:dyDescent="0.25">
      <c r="B809" s="6">
        <f t="shared" si="85"/>
        <v>0.80200000000000005</v>
      </c>
      <c r="C809" s="3" cm="1">
        <f t="array" ref="C809">INDEX('Modified Iteration Data'!$Q$8:$Q$1007,MATCH($B809,'Modified Iteration Data'!$AF$8:$AF$1007,0),0)</f>
        <v>8141205800.2589598</v>
      </c>
      <c r="D809" s="3" cm="1">
        <f t="array" ref="D809">INDEX('Modified Iteration Data'!$R$8:$R$1007,MATCH($B809,'Modified Iteration Data'!$AG$8:$AG$1007,0),0)</f>
        <v>4582617148.7018709</v>
      </c>
      <c r="E809" s="3">
        <f t="shared" si="86"/>
        <v>9863721856.5546055</v>
      </c>
      <c r="F809" s="3">
        <f t="shared" si="87"/>
        <v>5865447348.4875145</v>
      </c>
      <c r="G809" s="3">
        <f t="shared" si="84"/>
        <v>5865447348.4875145</v>
      </c>
      <c r="H809" s="3">
        <v>0</v>
      </c>
      <c r="I809" s="3">
        <f t="shared" si="88"/>
        <v>3998274508.067091</v>
      </c>
      <c r="J809" s="5">
        <f t="shared" si="89"/>
        <v>802</v>
      </c>
    </row>
    <row r="810" spans="2:10" x14ac:dyDescent="0.25">
      <c r="B810" s="6">
        <f t="shared" si="85"/>
        <v>0.80300000000000005</v>
      </c>
      <c r="C810" s="3" cm="1">
        <f t="array" ref="C810">INDEX('Modified Iteration Data'!$Q$8:$Q$1007,MATCH($B810,'Modified Iteration Data'!$AF$8:$AF$1007,0),0)</f>
        <v>8141340612.7222195</v>
      </c>
      <c r="D810" s="3" cm="1">
        <f t="array" ref="D810">INDEX('Modified Iteration Data'!$R$8:$R$1007,MATCH($B810,'Modified Iteration Data'!$AG$8:$AG$1007,0),0)</f>
        <v>4582760304.2955685</v>
      </c>
      <c r="E810" s="3">
        <f t="shared" si="86"/>
        <v>9863856669.0178661</v>
      </c>
      <c r="F810" s="3">
        <f t="shared" si="87"/>
        <v>5865590504.081212</v>
      </c>
      <c r="G810" s="3">
        <f t="shared" si="84"/>
        <v>5865590504.081212</v>
      </c>
      <c r="H810" s="3">
        <v>0</v>
      </c>
      <c r="I810" s="3">
        <f t="shared" si="88"/>
        <v>3998266164.9366541</v>
      </c>
      <c r="J810" s="5">
        <f t="shared" si="89"/>
        <v>803</v>
      </c>
    </row>
    <row r="811" spans="2:10" x14ac:dyDescent="0.25">
      <c r="B811" s="6">
        <f t="shared" si="85"/>
        <v>0.80400000000000005</v>
      </c>
      <c r="C811" s="3" cm="1">
        <f t="array" ref="C811">INDEX('Modified Iteration Data'!$Q$8:$Q$1007,MATCH($B811,'Modified Iteration Data'!$AF$8:$AF$1007,0),0)</f>
        <v>8143275312.1500301</v>
      </c>
      <c r="D811" s="3" cm="1">
        <f t="array" ref="D811">INDEX('Modified Iteration Data'!$R$8:$R$1007,MATCH($B811,'Modified Iteration Data'!$AG$8:$AG$1007,0),0)</f>
        <v>4583055628.0214195</v>
      </c>
      <c r="E811" s="3">
        <f t="shared" si="86"/>
        <v>9865791368.4456768</v>
      </c>
      <c r="F811" s="3">
        <f t="shared" si="87"/>
        <v>5865885827.8070631</v>
      </c>
      <c r="G811" s="3">
        <f t="shared" si="84"/>
        <v>5865885827.8070631</v>
      </c>
      <c r="H811" s="3">
        <v>0</v>
      </c>
      <c r="I811" s="3">
        <f t="shared" si="88"/>
        <v>3999905540.6386137</v>
      </c>
      <c r="J811" s="5">
        <f t="shared" si="89"/>
        <v>804</v>
      </c>
    </row>
    <row r="812" spans="2:10" x14ac:dyDescent="0.25">
      <c r="B812" s="6">
        <f t="shared" si="85"/>
        <v>0.80500000000000005</v>
      </c>
      <c r="C812" s="3" cm="1">
        <f t="array" ref="C812">INDEX('Modified Iteration Data'!$Q$8:$Q$1007,MATCH($B812,'Modified Iteration Data'!$AF$8:$AF$1007,0),0)</f>
        <v>8143586954.7392101</v>
      </c>
      <c r="D812" s="3" cm="1">
        <f t="array" ref="D812">INDEX('Modified Iteration Data'!$R$8:$R$1007,MATCH($B812,'Modified Iteration Data'!$AG$8:$AG$1007,0),0)</f>
        <v>4587320915.2366285</v>
      </c>
      <c r="E812" s="3">
        <f t="shared" si="86"/>
        <v>9866103011.0348568</v>
      </c>
      <c r="F812" s="3">
        <f t="shared" si="87"/>
        <v>5870151115.0222721</v>
      </c>
      <c r="G812" s="3">
        <f t="shared" si="84"/>
        <v>5870151115.0222721</v>
      </c>
      <c r="H812" s="3">
        <v>0</v>
      </c>
      <c r="I812" s="3">
        <f t="shared" si="88"/>
        <v>3995951896.0125847</v>
      </c>
      <c r="J812" s="5">
        <f t="shared" si="89"/>
        <v>805</v>
      </c>
    </row>
    <row r="813" spans="2:10" x14ac:dyDescent="0.25">
      <c r="B813" s="6">
        <f t="shared" si="85"/>
        <v>0.80600000000000005</v>
      </c>
      <c r="C813" s="3" cm="1">
        <f t="array" ref="C813">INDEX('Modified Iteration Data'!$Q$8:$Q$1007,MATCH($B813,'Modified Iteration Data'!$AF$8:$AF$1007,0),0)</f>
        <v>8143593846.62889</v>
      </c>
      <c r="D813" s="3" cm="1">
        <f t="array" ref="D813">INDEX('Modified Iteration Data'!$R$8:$R$1007,MATCH($B813,'Modified Iteration Data'!$AG$8:$AG$1007,0),0)</f>
        <v>4594760831.2261209</v>
      </c>
      <c r="E813" s="3">
        <f t="shared" si="86"/>
        <v>9866109902.9245358</v>
      </c>
      <c r="F813" s="3">
        <f t="shared" si="87"/>
        <v>5877591031.0117645</v>
      </c>
      <c r="G813" s="3">
        <f t="shared" si="84"/>
        <v>5877591031.0117645</v>
      </c>
      <c r="H813" s="3">
        <v>0</v>
      </c>
      <c r="I813" s="3">
        <f t="shared" si="88"/>
        <v>3988518871.9127712</v>
      </c>
      <c r="J813" s="5">
        <f t="shared" si="89"/>
        <v>806</v>
      </c>
    </row>
    <row r="814" spans="2:10" x14ac:dyDescent="0.25">
      <c r="B814" s="6">
        <f t="shared" si="85"/>
        <v>0.80700000000000005</v>
      </c>
      <c r="C814" s="3" cm="1">
        <f t="array" ref="C814">INDEX('Modified Iteration Data'!$Q$8:$Q$1007,MATCH($B814,'Modified Iteration Data'!$AF$8:$AF$1007,0),0)</f>
        <v>8143868616.8843098</v>
      </c>
      <c r="D814" s="3" cm="1">
        <f t="array" ref="D814">INDEX('Modified Iteration Data'!$R$8:$R$1007,MATCH($B814,'Modified Iteration Data'!$AG$8:$AG$1007,0),0)</f>
        <v>4601145132.6163626</v>
      </c>
      <c r="E814" s="3">
        <f t="shared" si="86"/>
        <v>9866384673.1799564</v>
      </c>
      <c r="F814" s="3">
        <f t="shared" si="87"/>
        <v>5883975332.4020061</v>
      </c>
      <c r="G814" s="3">
        <f t="shared" si="84"/>
        <v>5883975332.4020061</v>
      </c>
      <c r="H814" s="3">
        <v>0</v>
      </c>
      <c r="I814" s="3">
        <f t="shared" si="88"/>
        <v>3982409340.7779503</v>
      </c>
      <c r="J814" s="5">
        <f t="shared" si="89"/>
        <v>807</v>
      </c>
    </row>
    <row r="815" spans="2:10" x14ac:dyDescent="0.25">
      <c r="B815" s="6">
        <f t="shared" si="85"/>
        <v>0.80800000000000005</v>
      </c>
      <c r="C815" s="3" cm="1">
        <f t="array" ref="C815">INDEX('Modified Iteration Data'!$Q$8:$Q$1007,MATCH($B815,'Modified Iteration Data'!$AF$8:$AF$1007,0),0)</f>
        <v>8147098426.0918798</v>
      </c>
      <c r="D815" s="3" cm="1">
        <f t="array" ref="D815">INDEX('Modified Iteration Data'!$R$8:$R$1007,MATCH($B815,'Modified Iteration Data'!$AG$8:$AG$1007,0),0)</f>
        <v>4601718531.0139923</v>
      </c>
      <c r="E815" s="3">
        <f t="shared" si="86"/>
        <v>9869614482.3875256</v>
      </c>
      <c r="F815" s="3">
        <f t="shared" si="87"/>
        <v>5884548730.7996359</v>
      </c>
      <c r="G815" s="3">
        <f t="shared" si="84"/>
        <v>5884548730.7996359</v>
      </c>
      <c r="H815" s="3">
        <v>0</v>
      </c>
      <c r="I815" s="3">
        <f t="shared" si="88"/>
        <v>3985065751.5878897</v>
      </c>
      <c r="J815" s="5">
        <f t="shared" si="89"/>
        <v>808</v>
      </c>
    </row>
    <row r="816" spans="2:10" x14ac:dyDescent="0.25">
      <c r="B816" s="6">
        <f t="shared" si="85"/>
        <v>0.80900000000000005</v>
      </c>
      <c r="C816" s="3" cm="1">
        <f t="array" ref="C816">INDEX('Modified Iteration Data'!$Q$8:$Q$1007,MATCH($B816,'Modified Iteration Data'!$AF$8:$AF$1007,0),0)</f>
        <v>8157999863.2157803</v>
      </c>
      <c r="D816" s="3" cm="1">
        <f t="array" ref="D816">INDEX('Modified Iteration Data'!$R$8:$R$1007,MATCH($B816,'Modified Iteration Data'!$AG$8:$AG$1007,0),0)</f>
        <v>4605463472.5192661</v>
      </c>
      <c r="E816" s="3">
        <f t="shared" si="86"/>
        <v>9880515919.5114269</v>
      </c>
      <c r="F816" s="3">
        <f t="shared" si="87"/>
        <v>5888293672.3049097</v>
      </c>
      <c r="G816" s="3">
        <f t="shared" si="84"/>
        <v>5888293672.3049097</v>
      </c>
      <c r="H816" s="3">
        <v>0</v>
      </c>
      <c r="I816" s="3">
        <f t="shared" si="88"/>
        <v>3992222247.2065172</v>
      </c>
      <c r="J816" s="5">
        <f t="shared" si="89"/>
        <v>809</v>
      </c>
    </row>
    <row r="817" spans="2:10" x14ac:dyDescent="0.25">
      <c r="B817" s="6">
        <f t="shared" si="85"/>
        <v>0.81</v>
      </c>
      <c r="C817" s="3" cm="1">
        <f t="array" ref="C817">INDEX('Modified Iteration Data'!$Q$8:$Q$1007,MATCH($B817,'Modified Iteration Data'!$AF$8:$AF$1007,0),0)</f>
        <v>8158161634.1646204</v>
      </c>
      <c r="D817" s="3" cm="1">
        <f t="array" ref="D817">INDEX('Modified Iteration Data'!$R$8:$R$1007,MATCH($B817,'Modified Iteration Data'!$AG$8:$AG$1007,0),0)</f>
        <v>4605655598.4015799</v>
      </c>
      <c r="E817" s="3">
        <f t="shared" si="86"/>
        <v>9880677690.4602661</v>
      </c>
      <c r="F817" s="3">
        <f t="shared" si="87"/>
        <v>5888485798.1872234</v>
      </c>
      <c r="G817" s="3">
        <f t="shared" si="84"/>
        <v>5888485798.1872234</v>
      </c>
      <c r="H817" s="3">
        <v>0</v>
      </c>
      <c r="I817" s="3">
        <f t="shared" si="88"/>
        <v>3992191892.2730427</v>
      </c>
      <c r="J817" s="5">
        <f t="shared" si="89"/>
        <v>810</v>
      </c>
    </row>
    <row r="818" spans="2:10" x14ac:dyDescent="0.25">
      <c r="B818" s="6">
        <f t="shared" si="85"/>
        <v>0.81100000000000005</v>
      </c>
      <c r="C818" s="3" cm="1">
        <f t="array" ref="C818">INDEX('Modified Iteration Data'!$Q$8:$Q$1007,MATCH($B818,'Modified Iteration Data'!$AF$8:$AF$1007,0),0)</f>
        <v>8159455877.3603001</v>
      </c>
      <c r="D818" s="3" cm="1">
        <f t="array" ref="D818">INDEX('Modified Iteration Data'!$R$8:$R$1007,MATCH($B818,'Modified Iteration Data'!$AG$8:$AG$1007,0),0)</f>
        <v>4607923203.4531517</v>
      </c>
      <c r="E818" s="3">
        <f t="shared" si="86"/>
        <v>9881971933.6559467</v>
      </c>
      <c r="F818" s="3">
        <f t="shared" si="87"/>
        <v>5890753403.2387953</v>
      </c>
      <c r="G818" s="3">
        <f t="shared" si="84"/>
        <v>5890753403.2387953</v>
      </c>
      <c r="H818" s="3">
        <v>0</v>
      </c>
      <c r="I818" s="3">
        <f t="shared" si="88"/>
        <v>3991218530.4171515</v>
      </c>
      <c r="J818" s="5">
        <f t="shared" si="89"/>
        <v>811</v>
      </c>
    </row>
    <row r="819" spans="2:10" x14ac:dyDescent="0.25">
      <c r="B819" s="6">
        <f t="shared" si="85"/>
        <v>0.81200000000000006</v>
      </c>
      <c r="C819" s="3" cm="1">
        <f t="array" ref="C819">INDEX('Modified Iteration Data'!$Q$8:$Q$1007,MATCH($B819,'Modified Iteration Data'!$AF$8:$AF$1007,0),0)</f>
        <v>8161924137.2350006</v>
      </c>
      <c r="D819" s="3" cm="1">
        <f t="array" ref="D819">INDEX('Modified Iteration Data'!$R$8:$R$1007,MATCH($B819,'Modified Iteration Data'!$AG$8:$AG$1007,0),0)</f>
        <v>4614521841.1018982</v>
      </c>
      <c r="E819" s="3">
        <f t="shared" si="86"/>
        <v>9884440193.5306473</v>
      </c>
      <c r="F819" s="3">
        <f t="shared" si="87"/>
        <v>5897352040.8875418</v>
      </c>
      <c r="G819" s="3">
        <f t="shared" si="84"/>
        <v>5897352040.8875418</v>
      </c>
      <c r="H819" s="3">
        <v>0</v>
      </c>
      <c r="I819" s="3">
        <f t="shared" si="88"/>
        <v>3987088152.6431055</v>
      </c>
      <c r="J819" s="5">
        <f t="shared" si="89"/>
        <v>812</v>
      </c>
    </row>
    <row r="820" spans="2:10" x14ac:dyDescent="0.25">
      <c r="B820" s="6">
        <f t="shared" si="85"/>
        <v>0.81299999999999994</v>
      </c>
      <c r="C820" s="3" cm="1">
        <f t="array" ref="C820">INDEX('Modified Iteration Data'!$Q$8:$Q$1007,MATCH($B820,'Modified Iteration Data'!$AF$8:$AF$1007,0),0)</f>
        <v>8162146332.3287001</v>
      </c>
      <c r="D820" s="3" cm="1">
        <f t="array" ref="D820">INDEX('Modified Iteration Data'!$R$8:$R$1007,MATCH($B820,'Modified Iteration Data'!$AG$8:$AG$1007,0),0)</f>
        <v>4614662103.2067013</v>
      </c>
      <c r="E820" s="3">
        <f t="shared" si="86"/>
        <v>9884662388.6243458</v>
      </c>
      <c r="F820" s="3">
        <f t="shared" si="87"/>
        <v>5897492302.9923449</v>
      </c>
      <c r="G820" s="3">
        <f t="shared" si="84"/>
        <v>5897492302.9923449</v>
      </c>
      <c r="H820" s="3">
        <v>0</v>
      </c>
      <c r="I820" s="3">
        <f t="shared" si="88"/>
        <v>3987170085.6320009</v>
      </c>
      <c r="J820" s="5">
        <f t="shared" si="89"/>
        <v>813</v>
      </c>
    </row>
    <row r="821" spans="2:10" x14ac:dyDescent="0.25">
      <c r="B821" s="6">
        <f t="shared" si="85"/>
        <v>0.81399999999999995</v>
      </c>
      <c r="C821" s="3" cm="1">
        <f t="array" ref="C821">INDEX('Modified Iteration Data'!$Q$8:$Q$1007,MATCH($B821,'Modified Iteration Data'!$AF$8:$AF$1007,0),0)</f>
        <v>8176814000.2215996</v>
      </c>
      <c r="D821" s="3" cm="1">
        <f t="array" ref="D821">INDEX('Modified Iteration Data'!$R$8:$R$1007,MATCH($B821,'Modified Iteration Data'!$AG$8:$AG$1007,0),0)</f>
        <v>4618089095.0447197</v>
      </c>
      <c r="E821" s="3">
        <f t="shared" si="86"/>
        <v>9899330056.5172462</v>
      </c>
      <c r="F821" s="3">
        <f t="shared" si="87"/>
        <v>5900919294.8303633</v>
      </c>
      <c r="G821" s="3">
        <f t="shared" si="84"/>
        <v>5900919294.8303633</v>
      </c>
      <c r="H821" s="3">
        <v>0</v>
      </c>
      <c r="I821" s="3">
        <f t="shared" si="88"/>
        <v>3998410761.686883</v>
      </c>
      <c r="J821" s="5">
        <f t="shared" si="89"/>
        <v>814</v>
      </c>
    </row>
    <row r="822" spans="2:10" x14ac:dyDescent="0.25">
      <c r="B822" s="6">
        <f t="shared" si="85"/>
        <v>0.81499999999999995</v>
      </c>
      <c r="C822" s="3" cm="1">
        <f t="array" ref="C822">INDEX('Modified Iteration Data'!$Q$8:$Q$1007,MATCH($B822,'Modified Iteration Data'!$AF$8:$AF$1007,0),0)</f>
        <v>8186769042.1241798</v>
      </c>
      <c r="D822" s="3" cm="1">
        <f t="array" ref="D822">INDEX('Modified Iteration Data'!$R$8:$R$1007,MATCH($B822,'Modified Iteration Data'!$AG$8:$AG$1007,0),0)</f>
        <v>4619303100.4072132</v>
      </c>
      <c r="E822" s="3">
        <f t="shared" si="86"/>
        <v>9909285098.4198265</v>
      </c>
      <c r="F822" s="3">
        <f t="shared" si="87"/>
        <v>5902133300.1928568</v>
      </c>
      <c r="G822" s="3">
        <f t="shared" si="84"/>
        <v>5902133300.1928568</v>
      </c>
      <c r="H822" s="3">
        <v>0</v>
      </c>
      <c r="I822" s="3">
        <f t="shared" si="88"/>
        <v>4007151798.2269697</v>
      </c>
      <c r="J822" s="5">
        <f t="shared" si="89"/>
        <v>815</v>
      </c>
    </row>
    <row r="823" spans="2:10" x14ac:dyDescent="0.25">
      <c r="B823" s="6">
        <f t="shared" si="85"/>
        <v>0.81599999999999995</v>
      </c>
      <c r="C823" s="3" cm="1">
        <f t="array" ref="C823">INDEX('Modified Iteration Data'!$Q$8:$Q$1007,MATCH($B823,'Modified Iteration Data'!$AF$8:$AF$1007,0),0)</f>
        <v>8197784376.1329803</v>
      </c>
      <c r="D823" s="3" cm="1">
        <f t="array" ref="D823">INDEX('Modified Iteration Data'!$R$8:$R$1007,MATCH($B823,'Modified Iteration Data'!$AG$8:$AG$1007,0),0)</f>
        <v>4619945817.8351727</v>
      </c>
      <c r="E823" s="3">
        <f t="shared" si="86"/>
        <v>9920300432.428627</v>
      </c>
      <c r="F823" s="3">
        <f t="shared" si="87"/>
        <v>5902776017.6208162</v>
      </c>
      <c r="G823" s="3">
        <f t="shared" si="84"/>
        <v>5902776017.6208162</v>
      </c>
      <c r="H823" s="3">
        <v>0</v>
      </c>
      <c r="I823" s="3">
        <f t="shared" si="88"/>
        <v>4017524414.8078108</v>
      </c>
      <c r="J823" s="5">
        <f t="shared" si="89"/>
        <v>816</v>
      </c>
    </row>
    <row r="824" spans="2:10" x14ac:dyDescent="0.25">
      <c r="B824" s="6">
        <f t="shared" si="85"/>
        <v>0.81699999999999995</v>
      </c>
      <c r="C824" s="3" cm="1">
        <f t="array" ref="C824">INDEX('Modified Iteration Data'!$Q$8:$Q$1007,MATCH($B824,'Modified Iteration Data'!$AF$8:$AF$1007,0),0)</f>
        <v>8199540709.8385906</v>
      </c>
      <c r="D824" s="3" cm="1">
        <f t="array" ref="D824">INDEX('Modified Iteration Data'!$R$8:$R$1007,MATCH($B824,'Modified Iteration Data'!$AG$8:$AG$1007,0),0)</f>
        <v>4620925015.506011</v>
      </c>
      <c r="E824" s="3">
        <f t="shared" si="86"/>
        <v>9922056766.1342373</v>
      </c>
      <c r="F824" s="3">
        <f t="shared" si="87"/>
        <v>5903755215.2916546</v>
      </c>
      <c r="G824" s="3">
        <f t="shared" si="84"/>
        <v>5903755215.2916546</v>
      </c>
      <c r="H824" s="3">
        <v>0</v>
      </c>
      <c r="I824" s="3">
        <f t="shared" si="88"/>
        <v>4018301550.8425827</v>
      </c>
      <c r="J824" s="5">
        <f t="shared" si="89"/>
        <v>817</v>
      </c>
    </row>
    <row r="825" spans="2:10" x14ac:dyDescent="0.25">
      <c r="B825" s="6">
        <f t="shared" si="85"/>
        <v>0.81799999999999995</v>
      </c>
      <c r="C825" s="3" cm="1">
        <f t="array" ref="C825">INDEX('Modified Iteration Data'!$Q$8:$Q$1007,MATCH($B825,'Modified Iteration Data'!$AF$8:$AF$1007,0),0)</f>
        <v>8216786720.5646896</v>
      </c>
      <c r="D825" s="3" cm="1">
        <f t="array" ref="D825">INDEX('Modified Iteration Data'!$R$8:$R$1007,MATCH($B825,'Modified Iteration Data'!$AG$8:$AG$1007,0),0)</f>
        <v>4621975379.0388994</v>
      </c>
      <c r="E825" s="3">
        <f t="shared" si="86"/>
        <v>9939302776.8603363</v>
      </c>
      <c r="F825" s="3">
        <f t="shared" si="87"/>
        <v>5904805578.824543</v>
      </c>
      <c r="G825" s="3">
        <f t="shared" si="84"/>
        <v>5904805578.824543</v>
      </c>
      <c r="H825" s="3">
        <v>0</v>
      </c>
      <c r="I825" s="3">
        <f t="shared" si="88"/>
        <v>4034497198.0357933</v>
      </c>
      <c r="J825" s="5">
        <f t="shared" si="89"/>
        <v>818</v>
      </c>
    </row>
    <row r="826" spans="2:10" x14ac:dyDescent="0.25">
      <c r="B826" s="6">
        <f t="shared" si="85"/>
        <v>0.81899999999999995</v>
      </c>
      <c r="C826" s="3" cm="1">
        <f t="array" ref="C826">INDEX('Modified Iteration Data'!$Q$8:$Q$1007,MATCH($B826,'Modified Iteration Data'!$AF$8:$AF$1007,0),0)</f>
        <v>8224902566.3397207</v>
      </c>
      <c r="D826" s="3" cm="1">
        <f t="array" ref="D826">INDEX('Modified Iteration Data'!$R$8:$R$1007,MATCH($B826,'Modified Iteration Data'!$AG$8:$AG$1007,0),0)</f>
        <v>4626223371.499011</v>
      </c>
      <c r="E826" s="3">
        <f t="shared" si="86"/>
        <v>9947418622.6353664</v>
      </c>
      <c r="F826" s="3">
        <f t="shared" si="87"/>
        <v>5909053571.2846546</v>
      </c>
      <c r="G826" s="3">
        <f t="shared" si="84"/>
        <v>5909053571.2846546</v>
      </c>
      <c r="H826" s="3">
        <v>0</v>
      </c>
      <c r="I826" s="3">
        <f t="shared" si="88"/>
        <v>4038365051.3507118</v>
      </c>
      <c r="J826" s="5">
        <f t="shared" si="89"/>
        <v>819</v>
      </c>
    </row>
    <row r="827" spans="2:10" x14ac:dyDescent="0.25">
      <c r="B827" s="6">
        <f t="shared" si="85"/>
        <v>0.82</v>
      </c>
      <c r="C827" s="3" cm="1">
        <f t="array" ref="C827">INDEX('Modified Iteration Data'!$Q$8:$Q$1007,MATCH($B827,'Modified Iteration Data'!$AF$8:$AF$1007,0),0)</f>
        <v>8226386484.3241396</v>
      </c>
      <c r="D827" s="3" cm="1">
        <f t="array" ref="D827">INDEX('Modified Iteration Data'!$R$8:$R$1007,MATCH($B827,'Modified Iteration Data'!$AG$8:$AG$1007,0),0)</f>
        <v>4626963165.0431767</v>
      </c>
      <c r="E827" s="3">
        <f t="shared" si="86"/>
        <v>9948902540.6197853</v>
      </c>
      <c r="F827" s="3">
        <f t="shared" si="87"/>
        <v>5909793364.8288202</v>
      </c>
      <c r="G827" s="3">
        <f t="shared" si="84"/>
        <v>5909793364.8288202</v>
      </c>
      <c r="H827" s="3">
        <v>0</v>
      </c>
      <c r="I827" s="3">
        <f t="shared" si="88"/>
        <v>4039109175.7909651</v>
      </c>
      <c r="J827" s="5">
        <f t="shared" si="89"/>
        <v>820</v>
      </c>
    </row>
    <row r="828" spans="2:10" x14ac:dyDescent="0.25">
      <c r="B828" s="6">
        <f t="shared" si="85"/>
        <v>0.82099999999999995</v>
      </c>
      <c r="C828" s="3" cm="1">
        <f t="array" ref="C828">INDEX('Modified Iteration Data'!$Q$8:$Q$1007,MATCH($B828,'Modified Iteration Data'!$AF$8:$AF$1007,0),0)</f>
        <v>8230617364.4450397</v>
      </c>
      <c r="D828" s="3" cm="1">
        <f t="array" ref="D828">INDEX('Modified Iteration Data'!$R$8:$R$1007,MATCH($B828,'Modified Iteration Data'!$AG$8:$AG$1007,0),0)</f>
        <v>4630685023.8613615</v>
      </c>
      <c r="E828" s="3">
        <f t="shared" si="86"/>
        <v>9953133420.7406864</v>
      </c>
      <c r="F828" s="3">
        <f t="shared" si="87"/>
        <v>5913515223.6470051</v>
      </c>
      <c r="G828" s="3">
        <f t="shared" si="84"/>
        <v>5913515223.6470051</v>
      </c>
      <c r="H828" s="3">
        <v>0</v>
      </c>
      <c r="I828" s="3">
        <f t="shared" si="88"/>
        <v>4039618197.0936813</v>
      </c>
      <c r="J828" s="5">
        <f t="shared" si="89"/>
        <v>821</v>
      </c>
    </row>
    <row r="829" spans="2:10" x14ac:dyDescent="0.25">
      <c r="B829" s="6">
        <f t="shared" si="85"/>
        <v>0.82199999999999995</v>
      </c>
      <c r="C829" s="3" cm="1">
        <f t="array" ref="C829">INDEX('Modified Iteration Data'!$Q$8:$Q$1007,MATCH($B829,'Modified Iteration Data'!$AF$8:$AF$1007,0),0)</f>
        <v>8233345754.8840895</v>
      </c>
      <c r="D829" s="3" cm="1">
        <f t="array" ref="D829">INDEX('Modified Iteration Data'!$R$8:$R$1007,MATCH($B829,'Modified Iteration Data'!$AG$8:$AG$1007,0),0)</f>
        <v>4634496897.1733789</v>
      </c>
      <c r="E829" s="3">
        <f t="shared" si="86"/>
        <v>9955861811.1797352</v>
      </c>
      <c r="F829" s="3">
        <f t="shared" si="87"/>
        <v>5917327096.9590225</v>
      </c>
      <c r="G829" s="3">
        <f t="shared" si="84"/>
        <v>5917327096.9590225</v>
      </c>
      <c r="H829" s="3">
        <v>0</v>
      </c>
      <c r="I829" s="3">
        <f t="shared" si="88"/>
        <v>4038534714.2207127</v>
      </c>
      <c r="J829" s="5">
        <f t="shared" si="89"/>
        <v>822</v>
      </c>
    </row>
    <row r="830" spans="2:10" x14ac:dyDescent="0.25">
      <c r="B830" s="6">
        <f t="shared" si="85"/>
        <v>0.82299999999999995</v>
      </c>
      <c r="C830" s="3" cm="1">
        <f t="array" ref="C830">INDEX('Modified Iteration Data'!$Q$8:$Q$1007,MATCH($B830,'Modified Iteration Data'!$AF$8:$AF$1007,0),0)</f>
        <v>8235550367.8148499</v>
      </c>
      <c r="D830" s="3" cm="1">
        <f t="array" ref="D830">INDEX('Modified Iteration Data'!$R$8:$R$1007,MATCH($B830,'Modified Iteration Data'!$AG$8:$AG$1007,0),0)</f>
        <v>4636178659.5298796</v>
      </c>
      <c r="E830" s="3">
        <f t="shared" si="86"/>
        <v>9958066424.1104965</v>
      </c>
      <c r="F830" s="3">
        <f t="shared" si="87"/>
        <v>5919008859.3155231</v>
      </c>
      <c r="G830" s="3">
        <f t="shared" si="84"/>
        <v>5919008859.3155231</v>
      </c>
      <c r="H830" s="3">
        <v>0</v>
      </c>
      <c r="I830" s="3">
        <f t="shared" si="88"/>
        <v>4039057564.7949734</v>
      </c>
      <c r="J830" s="5">
        <f t="shared" si="89"/>
        <v>823</v>
      </c>
    </row>
    <row r="831" spans="2:10" x14ac:dyDescent="0.25">
      <c r="B831" s="6">
        <f t="shared" si="85"/>
        <v>0.82399999999999995</v>
      </c>
      <c r="C831" s="3" cm="1">
        <f t="array" ref="C831">INDEX('Modified Iteration Data'!$Q$8:$Q$1007,MATCH($B831,'Modified Iteration Data'!$AF$8:$AF$1007,0),0)</f>
        <v>8236028097.0830202</v>
      </c>
      <c r="D831" s="3" cm="1">
        <f t="array" ref="D831">INDEX('Modified Iteration Data'!$R$8:$R$1007,MATCH($B831,'Modified Iteration Data'!$AG$8:$AG$1007,0),0)</f>
        <v>4636428646.6582699</v>
      </c>
      <c r="E831" s="3">
        <f t="shared" si="86"/>
        <v>9958544153.3786659</v>
      </c>
      <c r="F831" s="3">
        <f t="shared" si="87"/>
        <v>5919258846.4439135</v>
      </c>
      <c r="G831" s="3">
        <f t="shared" si="84"/>
        <v>5919258846.4439135</v>
      </c>
      <c r="H831" s="3">
        <v>0</v>
      </c>
      <c r="I831" s="3">
        <f t="shared" si="88"/>
        <v>4039285306.9347525</v>
      </c>
      <c r="J831" s="5">
        <f t="shared" si="89"/>
        <v>824</v>
      </c>
    </row>
    <row r="832" spans="2:10" x14ac:dyDescent="0.25">
      <c r="B832" s="6">
        <f t="shared" si="85"/>
        <v>0.82499999999999996</v>
      </c>
      <c r="C832" s="3" cm="1">
        <f t="array" ref="C832">INDEX('Modified Iteration Data'!$Q$8:$Q$1007,MATCH($B832,'Modified Iteration Data'!$AF$8:$AF$1007,0),0)</f>
        <v>8236454175.6668396</v>
      </c>
      <c r="D832" s="3" cm="1">
        <f t="array" ref="D832">INDEX('Modified Iteration Data'!$R$8:$R$1007,MATCH($B832,'Modified Iteration Data'!$AG$8:$AG$1007,0),0)</f>
        <v>4636428910.6201124</v>
      </c>
      <c r="E832" s="3">
        <f t="shared" si="86"/>
        <v>9958970231.9624863</v>
      </c>
      <c r="F832" s="3">
        <f t="shared" si="87"/>
        <v>5919259110.405756</v>
      </c>
      <c r="G832" s="3">
        <f t="shared" si="84"/>
        <v>5919259110.405756</v>
      </c>
      <c r="H832" s="3">
        <v>0</v>
      </c>
      <c r="I832" s="3">
        <f t="shared" si="88"/>
        <v>4039711121.5567303</v>
      </c>
      <c r="J832" s="5">
        <f t="shared" si="89"/>
        <v>825</v>
      </c>
    </row>
    <row r="833" spans="2:10" x14ac:dyDescent="0.25">
      <c r="B833" s="6">
        <f t="shared" si="85"/>
        <v>0.82599999999999996</v>
      </c>
      <c r="C833" s="3" cm="1">
        <f t="array" ref="C833">INDEX('Modified Iteration Data'!$Q$8:$Q$1007,MATCH($B833,'Modified Iteration Data'!$AF$8:$AF$1007,0),0)</f>
        <v>8243680056.0524397</v>
      </c>
      <c r="D833" s="3" cm="1">
        <f t="array" ref="D833">INDEX('Modified Iteration Data'!$R$8:$R$1007,MATCH($B833,'Modified Iteration Data'!$AG$8:$AG$1007,0),0)</f>
        <v>4637732092.0101519</v>
      </c>
      <c r="E833" s="3">
        <f t="shared" si="86"/>
        <v>9966196112.3480854</v>
      </c>
      <c r="F833" s="3">
        <f t="shared" si="87"/>
        <v>5920562291.7957954</v>
      </c>
      <c r="G833" s="3">
        <f t="shared" si="84"/>
        <v>5920562291.7957954</v>
      </c>
      <c r="H833" s="3">
        <v>0</v>
      </c>
      <c r="I833" s="3">
        <f t="shared" si="88"/>
        <v>4045633820.55229</v>
      </c>
      <c r="J833" s="5">
        <f t="shared" si="89"/>
        <v>826</v>
      </c>
    </row>
    <row r="834" spans="2:10" x14ac:dyDescent="0.25">
      <c r="B834" s="6">
        <f t="shared" si="85"/>
        <v>0.82699999999999996</v>
      </c>
      <c r="C834" s="3" cm="1">
        <f t="array" ref="C834">INDEX('Modified Iteration Data'!$Q$8:$Q$1007,MATCH($B834,'Modified Iteration Data'!$AF$8:$AF$1007,0),0)</f>
        <v>8244597759.8965197</v>
      </c>
      <c r="D834" s="3" cm="1">
        <f t="array" ref="D834">INDEX('Modified Iteration Data'!$R$8:$R$1007,MATCH($B834,'Modified Iteration Data'!$AG$8:$AG$1007,0),0)</f>
        <v>4639763581.2593031</v>
      </c>
      <c r="E834" s="3">
        <f t="shared" si="86"/>
        <v>9967113816.1921654</v>
      </c>
      <c r="F834" s="3">
        <f t="shared" si="87"/>
        <v>5922593781.0449467</v>
      </c>
      <c r="G834" s="3">
        <f t="shared" si="84"/>
        <v>5922593781.0449467</v>
      </c>
      <c r="H834" s="3">
        <v>0</v>
      </c>
      <c r="I834" s="3">
        <f t="shared" si="88"/>
        <v>4044520035.1472187</v>
      </c>
      <c r="J834" s="5">
        <f t="shared" si="89"/>
        <v>827</v>
      </c>
    </row>
    <row r="835" spans="2:10" x14ac:dyDescent="0.25">
      <c r="B835" s="6">
        <f t="shared" si="85"/>
        <v>0.82799999999999996</v>
      </c>
      <c r="C835" s="3" cm="1">
        <f t="array" ref="C835">INDEX('Modified Iteration Data'!$Q$8:$Q$1007,MATCH($B835,'Modified Iteration Data'!$AF$8:$AF$1007,0),0)</f>
        <v>8247095900.1608896</v>
      </c>
      <c r="D835" s="3" cm="1">
        <f t="array" ref="D835">INDEX('Modified Iteration Data'!$R$8:$R$1007,MATCH($B835,'Modified Iteration Data'!$AG$8:$AG$1007,0),0)</f>
        <v>4642264740.2759361</v>
      </c>
      <c r="E835" s="3">
        <f t="shared" si="86"/>
        <v>9969611956.4565353</v>
      </c>
      <c r="F835" s="3">
        <f t="shared" si="87"/>
        <v>5925094940.0615797</v>
      </c>
      <c r="G835" s="3">
        <f t="shared" si="84"/>
        <v>5925094940.0615797</v>
      </c>
      <c r="H835" s="3">
        <v>0</v>
      </c>
      <c r="I835" s="3">
        <f t="shared" si="88"/>
        <v>4044517016.3949556</v>
      </c>
      <c r="J835" s="5">
        <f t="shared" si="89"/>
        <v>828</v>
      </c>
    </row>
    <row r="836" spans="2:10" x14ac:dyDescent="0.25">
      <c r="B836" s="6">
        <f t="shared" si="85"/>
        <v>0.82899999999999996</v>
      </c>
      <c r="C836" s="3" cm="1">
        <f t="array" ref="C836">INDEX('Modified Iteration Data'!$Q$8:$Q$1007,MATCH($B836,'Modified Iteration Data'!$AF$8:$AF$1007,0),0)</f>
        <v>8248648149.9296103</v>
      </c>
      <c r="D836" s="3" cm="1">
        <f t="array" ref="D836">INDEX('Modified Iteration Data'!$R$8:$R$1007,MATCH($B836,'Modified Iteration Data'!$AG$8:$AG$1007,0),0)</f>
        <v>4642434405.0537176</v>
      </c>
      <c r="E836" s="3">
        <f t="shared" si="86"/>
        <v>9971164206.225256</v>
      </c>
      <c r="F836" s="3">
        <f t="shared" si="87"/>
        <v>5925264604.8393612</v>
      </c>
      <c r="G836" s="3">
        <f t="shared" si="84"/>
        <v>5925264604.8393612</v>
      </c>
      <c r="H836" s="3">
        <v>0</v>
      </c>
      <c r="I836" s="3">
        <f t="shared" si="88"/>
        <v>4045899601.3858948</v>
      </c>
      <c r="J836" s="5">
        <f t="shared" si="89"/>
        <v>829</v>
      </c>
    </row>
    <row r="837" spans="2:10" x14ac:dyDescent="0.25">
      <c r="B837" s="6">
        <f t="shared" si="85"/>
        <v>0.83</v>
      </c>
      <c r="C837" s="3" cm="1">
        <f t="array" ref="C837">INDEX('Modified Iteration Data'!$Q$8:$Q$1007,MATCH($B837,'Modified Iteration Data'!$AF$8:$AF$1007,0),0)</f>
        <v>8255578376.1861191</v>
      </c>
      <c r="D837" s="3" cm="1">
        <f t="array" ref="D837">INDEX('Modified Iteration Data'!$R$8:$R$1007,MATCH($B837,'Modified Iteration Data'!$AG$8:$AG$1007,0),0)</f>
        <v>4651887640.581727</v>
      </c>
      <c r="E837" s="3">
        <f t="shared" si="86"/>
        <v>9978094432.4817657</v>
      </c>
      <c r="F837" s="3">
        <f t="shared" si="87"/>
        <v>5934717840.3673706</v>
      </c>
      <c r="G837" s="3">
        <f t="shared" si="84"/>
        <v>5934717840.3673706</v>
      </c>
      <c r="H837" s="3">
        <v>0</v>
      </c>
      <c r="I837" s="3">
        <f t="shared" si="88"/>
        <v>4043376592.1143951</v>
      </c>
      <c r="J837" s="5">
        <f t="shared" si="89"/>
        <v>830</v>
      </c>
    </row>
    <row r="838" spans="2:10" x14ac:dyDescent="0.25">
      <c r="B838" s="6">
        <f t="shared" si="85"/>
        <v>0.83099999999999996</v>
      </c>
      <c r="C838" s="3" cm="1">
        <f t="array" ref="C838">INDEX('Modified Iteration Data'!$Q$8:$Q$1007,MATCH($B838,'Modified Iteration Data'!$AF$8:$AF$1007,0),0)</f>
        <v>8264061998.6911497</v>
      </c>
      <c r="D838" s="3" cm="1">
        <f t="array" ref="D838">INDEX('Modified Iteration Data'!$R$8:$R$1007,MATCH($B838,'Modified Iteration Data'!$AG$8:$AG$1007,0),0)</f>
        <v>4653163726.0340738</v>
      </c>
      <c r="E838" s="3">
        <f t="shared" si="86"/>
        <v>9986578054.9867954</v>
      </c>
      <c r="F838" s="3">
        <f t="shared" si="87"/>
        <v>5935993925.8197174</v>
      </c>
      <c r="G838" s="3">
        <f t="shared" si="84"/>
        <v>5935993925.8197174</v>
      </c>
      <c r="H838" s="3">
        <v>0</v>
      </c>
      <c r="I838" s="3">
        <f t="shared" si="88"/>
        <v>4050584129.167078</v>
      </c>
      <c r="J838" s="5">
        <f t="shared" si="89"/>
        <v>831</v>
      </c>
    </row>
    <row r="839" spans="2:10" x14ac:dyDescent="0.25">
      <c r="B839" s="6">
        <f t="shared" si="85"/>
        <v>0.83199999999999996</v>
      </c>
      <c r="C839" s="3" cm="1">
        <f t="array" ref="C839">INDEX('Modified Iteration Data'!$Q$8:$Q$1007,MATCH($B839,'Modified Iteration Data'!$AF$8:$AF$1007,0),0)</f>
        <v>8265965933.7558994</v>
      </c>
      <c r="D839" s="3" cm="1">
        <f t="array" ref="D839">INDEX('Modified Iteration Data'!$R$8:$R$1007,MATCH($B839,'Modified Iteration Data'!$AG$8:$AG$1007,0),0)</f>
        <v>4659497370.8120594</v>
      </c>
      <c r="E839" s="3">
        <f t="shared" si="86"/>
        <v>9988481990.0515461</v>
      </c>
      <c r="F839" s="3">
        <f t="shared" si="87"/>
        <v>5942327570.597703</v>
      </c>
      <c r="G839" s="3">
        <f t="shared" si="84"/>
        <v>5942327570.597703</v>
      </c>
      <c r="H839" s="3">
        <v>0</v>
      </c>
      <c r="I839" s="3">
        <f t="shared" si="88"/>
        <v>4046154419.4538431</v>
      </c>
      <c r="J839" s="5">
        <f t="shared" si="89"/>
        <v>832</v>
      </c>
    </row>
    <row r="840" spans="2:10" x14ac:dyDescent="0.25">
      <c r="B840" s="6">
        <f t="shared" si="85"/>
        <v>0.83299999999999996</v>
      </c>
      <c r="C840" s="3" cm="1">
        <f t="array" ref="C840">INDEX('Modified Iteration Data'!$Q$8:$Q$1007,MATCH($B840,'Modified Iteration Data'!$AF$8:$AF$1007,0),0)</f>
        <v>8270745572.9945498</v>
      </c>
      <c r="D840" s="3" cm="1">
        <f t="array" ref="D840">INDEX('Modified Iteration Data'!$R$8:$R$1007,MATCH($B840,'Modified Iteration Data'!$AG$8:$AG$1007,0),0)</f>
        <v>4661233194.6667089</v>
      </c>
      <c r="E840" s="3">
        <f t="shared" si="86"/>
        <v>9993261629.2901955</v>
      </c>
      <c r="F840" s="3">
        <f t="shared" si="87"/>
        <v>5944063394.4523525</v>
      </c>
      <c r="G840" s="3">
        <f t="shared" ref="G840:G903" si="90">MIN(E840:F840)</f>
        <v>5944063394.4523525</v>
      </c>
      <c r="H840" s="3">
        <v>0</v>
      </c>
      <c r="I840" s="3">
        <f t="shared" si="88"/>
        <v>4049198234.8378429</v>
      </c>
      <c r="J840" s="5">
        <f t="shared" si="89"/>
        <v>833</v>
      </c>
    </row>
    <row r="841" spans="2:10" x14ac:dyDescent="0.25">
      <c r="B841" s="6">
        <f t="shared" ref="B841:B904" si="91">J841/1000</f>
        <v>0.83399999999999996</v>
      </c>
      <c r="C841" s="3" cm="1">
        <f t="array" ref="C841">INDEX('Modified Iteration Data'!$Q$8:$Q$1007,MATCH($B841,'Modified Iteration Data'!$AF$8:$AF$1007,0),0)</f>
        <v>8276428313.6668901</v>
      </c>
      <c r="D841" s="3" cm="1">
        <f t="array" ref="D841">INDEX('Modified Iteration Data'!$R$8:$R$1007,MATCH($B841,'Modified Iteration Data'!$AG$8:$AG$1007,0),0)</f>
        <v>4662430481.5417757</v>
      </c>
      <c r="E841" s="3">
        <f t="shared" ref="E841:E904" si="92">C841+$E$5</f>
        <v>9998944369.9625359</v>
      </c>
      <c r="F841" s="3">
        <f t="shared" ref="F841:F904" si="93">D841+$F$5</f>
        <v>5945260681.3274193</v>
      </c>
      <c r="G841" s="3">
        <f t="shared" si="90"/>
        <v>5945260681.3274193</v>
      </c>
      <c r="H841" s="3">
        <v>0</v>
      </c>
      <c r="I841" s="3">
        <f t="shared" ref="I841:I904" si="94">IF(B841&gt;=$I$2,(E841-F841),0)</f>
        <v>4053683688.6351166</v>
      </c>
      <c r="J841" s="5">
        <f t="shared" si="89"/>
        <v>834</v>
      </c>
    </row>
    <row r="842" spans="2:10" x14ac:dyDescent="0.25">
      <c r="B842" s="6">
        <f t="shared" si="91"/>
        <v>0.83499999999999996</v>
      </c>
      <c r="C842" s="3" cm="1">
        <f t="array" ref="C842">INDEX('Modified Iteration Data'!$Q$8:$Q$1007,MATCH($B842,'Modified Iteration Data'!$AF$8:$AF$1007,0),0)</f>
        <v>8285553588.2706699</v>
      </c>
      <c r="D842" s="3" cm="1">
        <f t="array" ref="D842">INDEX('Modified Iteration Data'!$R$8:$R$1007,MATCH($B842,'Modified Iteration Data'!$AG$8:$AG$1007,0),0)</f>
        <v>4663896527.4051514</v>
      </c>
      <c r="E842" s="3">
        <f t="shared" si="92"/>
        <v>10008069644.566317</v>
      </c>
      <c r="F842" s="3">
        <f t="shared" si="93"/>
        <v>5946726727.1907949</v>
      </c>
      <c r="G842" s="3">
        <f t="shared" si="90"/>
        <v>5946726727.1907949</v>
      </c>
      <c r="H842" s="3">
        <v>0</v>
      </c>
      <c r="I842" s="3">
        <f t="shared" si="94"/>
        <v>4061342917.3755217</v>
      </c>
      <c r="J842" s="5">
        <f t="shared" ref="J842:J905" si="95">J841+1</f>
        <v>835</v>
      </c>
    </row>
    <row r="843" spans="2:10" x14ac:dyDescent="0.25">
      <c r="B843" s="6">
        <f t="shared" si="91"/>
        <v>0.83599999999999997</v>
      </c>
      <c r="C843" s="3" cm="1">
        <f t="array" ref="C843">INDEX('Modified Iteration Data'!$Q$8:$Q$1007,MATCH($B843,'Modified Iteration Data'!$AF$8:$AF$1007,0),0)</f>
        <v>8289050933.3582096</v>
      </c>
      <c r="D843" s="3" cm="1">
        <f t="array" ref="D843">INDEX('Modified Iteration Data'!$R$8:$R$1007,MATCH($B843,'Modified Iteration Data'!$AG$8:$AG$1007,0),0)</f>
        <v>4666571771.3524446</v>
      </c>
      <c r="E843" s="3">
        <f t="shared" si="92"/>
        <v>10011566989.653856</v>
      </c>
      <c r="F843" s="3">
        <f t="shared" si="93"/>
        <v>5949401971.1380882</v>
      </c>
      <c r="G843" s="3">
        <f t="shared" si="90"/>
        <v>5949401971.1380882</v>
      </c>
      <c r="H843" s="3">
        <v>0</v>
      </c>
      <c r="I843" s="3">
        <f t="shared" si="94"/>
        <v>4062165018.5157681</v>
      </c>
      <c r="J843" s="5">
        <f t="shared" si="95"/>
        <v>836</v>
      </c>
    </row>
    <row r="844" spans="2:10" x14ac:dyDescent="0.25">
      <c r="B844" s="6">
        <f t="shared" si="91"/>
        <v>0.83699999999999997</v>
      </c>
      <c r="C844" s="3" cm="1">
        <f t="array" ref="C844">INDEX('Modified Iteration Data'!$Q$8:$Q$1007,MATCH($B844,'Modified Iteration Data'!$AF$8:$AF$1007,0),0)</f>
        <v>8290567378.4288197</v>
      </c>
      <c r="D844" s="3" cm="1">
        <f t="array" ref="D844">INDEX('Modified Iteration Data'!$R$8:$R$1007,MATCH($B844,'Modified Iteration Data'!$AG$8:$AG$1007,0),0)</f>
        <v>4666609131.3790693</v>
      </c>
      <c r="E844" s="3">
        <f t="shared" si="92"/>
        <v>10013083434.724466</v>
      </c>
      <c r="F844" s="3">
        <f t="shared" si="93"/>
        <v>5949439331.1647129</v>
      </c>
      <c r="G844" s="3">
        <f t="shared" si="90"/>
        <v>5949439331.1647129</v>
      </c>
      <c r="H844" s="3">
        <v>0</v>
      </c>
      <c r="I844" s="3">
        <f t="shared" si="94"/>
        <v>4063644103.5597534</v>
      </c>
      <c r="J844" s="5">
        <f t="shared" si="95"/>
        <v>837</v>
      </c>
    </row>
    <row r="845" spans="2:10" x14ac:dyDescent="0.25">
      <c r="B845" s="6">
        <f t="shared" si="91"/>
        <v>0.83799999999999997</v>
      </c>
      <c r="C845" s="3" cm="1">
        <f t="array" ref="C845">INDEX('Modified Iteration Data'!$Q$8:$Q$1007,MATCH($B845,'Modified Iteration Data'!$AF$8:$AF$1007,0),0)</f>
        <v>8292919071.86975</v>
      </c>
      <c r="D845" s="3" cm="1">
        <f t="array" ref="D845">INDEX('Modified Iteration Data'!$R$8:$R$1007,MATCH($B845,'Modified Iteration Data'!$AG$8:$AG$1007,0),0)</f>
        <v>4671805538.6667118</v>
      </c>
      <c r="E845" s="3">
        <f t="shared" si="92"/>
        <v>10015435128.165396</v>
      </c>
      <c r="F845" s="3">
        <f t="shared" si="93"/>
        <v>5954635738.4523554</v>
      </c>
      <c r="G845" s="3">
        <f t="shared" si="90"/>
        <v>5954635738.4523554</v>
      </c>
      <c r="H845" s="3">
        <v>0</v>
      </c>
      <c r="I845" s="3">
        <f t="shared" si="94"/>
        <v>4060799389.7130404</v>
      </c>
      <c r="J845" s="5">
        <f t="shared" si="95"/>
        <v>838</v>
      </c>
    </row>
    <row r="846" spans="2:10" x14ac:dyDescent="0.25">
      <c r="B846" s="6">
        <f t="shared" si="91"/>
        <v>0.83899999999999997</v>
      </c>
      <c r="C846" s="3" cm="1">
        <f t="array" ref="C846">INDEX('Modified Iteration Data'!$Q$8:$Q$1007,MATCH($B846,'Modified Iteration Data'!$AF$8:$AF$1007,0),0)</f>
        <v>8295078658.4432096</v>
      </c>
      <c r="D846" s="3" cm="1">
        <f t="array" ref="D846">INDEX('Modified Iteration Data'!$R$8:$R$1007,MATCH($B846,'Modified Iteration Data'!$AG$8:$AG$1007,0),0)</f>
        <v>4674316341.2538195</v>
      </c>
      <c r="E846" s="3">
        <f t="shared" si="92"/>
        <v>10017594714.738855</v>
      </c>
      <c r="F846" s="3">
        <f t="shared" si="93"/>
        <v>5957146541.039463</v>
      </c>
      <c r="G846" s="3">
        <f t="shared" si="90"/>
        <v>5957146541.039463</v>
      </c>
      <c r="H846" s="3">
        <v>0</v>
      </c>
      <c r="I846" s="3">
        <f t="shared" si="94"/>
        <v>4060448173.6993923</v>
      </c>
      <c r="J846" s="5">
        <f t="shared" si="95"/>
        <v>839</v>
      </c>
    </row>
    <row r="847" spans="2:10" x14ac:dyDescent="0.25">
      <c r="B847" s="6">
        <f t="shared" si="91"/>
        <v>0.84</v>
      </c>
      <c r="C847" s="3" cm="1">
        <f t="array" ref="C847">INDEX('Modified Iteration Data'!$Q$8:$Q$1007,MATCH($B847,'Modified Iteration Data'!$AF$8:$AF$1007,0),0)</f>
        <v>8297398565.210989</v>
      </c>
      <c r="D847" s="3" cm="1">
        <f t="array" ref="D847">INDEX('Modified Iteration Data'!$R$8:$R$1007,MATCH($B847,'Modified Iteration Data'!$AG$8:$AG$1007,0),0)</f>
        <v>4680253480.235446</v>
      </c>
      <c r="E847" s="3">
        <f t="shared" si="92"/>
        <v>10019914621.506636</v>
      </c>
      <c r="F847" s="3">
        <f t="shared" si="93"/>
        <v>5963083680.0210896</v>
      </c>
      <c r="G847" s="3">
        <f t="shared" si="90"/>
        <v>5963083680.0210896</v>
      </c>
      <c r="H847" s="3">
        <v>0</v>
      </c>
      <c r="I847" s="3">
        <f t="shared" si="94"/>
        <v>4056830941.4855461</v>
      </c>
      <c r="J847" s="5">
        <f t="shared" si="95"/>
        <v>840</v>
      </c>
    </row>
    <row r="848" spans="2:10" x14ac:dyDescent="0.25">
      <c r="B848" s="6">
        <f t="shared" si="91"/>
        <v>0.84099999999999997</v>
      </c>
      <c r="C848" s="3" cm="1">
        <f t="array" ref="C848">INDEX('Modified Iteration Data'!$Q$8:$Q$1007,MATCH($B848,'Modified Iteration Data'!$AF$8:$AF$1007,0),0)</f>
        <v>8299025555.1670504</v>
      </c>
      <c r="D848" s="3" cm="1">
        <f t="array" ref="D848">INDEX('Modified Iteration Data'!$R$8:$R$1007,MATCH($B848,'Modified Iteration Data'!$AG$8:$AG$1007,0),0)</f>
        <v>4680279202.5582552</v>
      </c>
      <c r="E848" s="3">
        <f t="shared" si="92"/>
        <v>10021541611.462696</v>
      </c>
      <c r="F848" s="3">
        <f t="shared" si="93"/>
        <v>5963109402.3438988</v>
      </c>
      <c r="G848" s="3">
        <f t="shared" si="90"/>
        <v>5963109402.3438988</v>
      </c>
      <c r="H848" s="3">
        <v>0</v>
      </c>
      <c r="I848" s="3">
        <f t="shared" si="94"/>
        <v>4058432209.1187973</v>
      </c>
      <c r="J848" s="5">
        <f t="shared" si="95"/>
        <v>841</v>
      </c>
    </row>
    <row r="849" spans="2:10" x14ac:dyDescent="0.25">
      <c r="B849" s="6">
        <f t="shared" si="91"/>
        <v>0.84199999999999997</v>
      </c>
      <c r="C849" s="3" cm="1">
        <f t="array" ref="C849">INDEX('Modified Iteration Data'!$Q$8:$Q$1007,MATCH($B849,'Modified Iteration Data'!$AF$8:$AF$1007,0),0)</f>
        <v>8299285481.6929693</v>
      </c>
      <c r="D849" s="3" cm="1">
        <f t="array" ref="D849">INDEX('Modified Iteration Data'!$R$8:$R$1007,MATCH($B849,'Modified Iteration Data'!$AG$8:$AG$1007,0),0)</f>
        <v>4680660291.5274811</v>
      </c>
      <c r="E849" s="3">
        <f t="shared" si="92"/>
        <v>10021801537.988615</v>
      </c>
      <c r="F849" s="3">
        <f t="shared" si="93"/>
        <v>5963490491.3131247</v>
      </c>
      <c r="G849" s="3">
        <f t="shared" si="90"/>
        <v>5963490491.3131247</v>
      </c>
      <c r="H849" s="3">
        <v>0</v>
      </c>
      <c r="I849" s="3">
        <f t="shared" si="94"/>
        <v>4058311046.6754904</v>
      </c>
      <c r="J849" s="5">
        <f t="shared" si="95"/>
        <v>842</v>
      </c>
    </row>
    <row r="850" spans="2:10" x14ac:dyDescent="0.25">
      <c r="B850" s="6">
        <f t="shared" si="91"/>
        <v>0.84299999999999997</v>
      </c>
      <c r="C850" s="3" cm="1">
        <f t="array" ref="C850">INDEX('Modified Iteration Data'!$Q$8:$Q$1007,MATCH($B850,'Modified Iteration Data'!$AF$8:$AF$1007,0),0)</f>
        <v>8301208823.2724705</v>
      </c>
      <c r="D850" s="3" cm="1">
        <f t="array" ref="D850">INDEX('Modified Iteration Data'!$R$8:$R$1007,MATCH($B850,'Modified Iteration Data'!$AG$8:$AG$1007,0),0)</f>
        <v>4681441607.7329636</v>
      </c>
      <c r="E850" s="3">
        <f t="shared" si="92"/>
        <v>10023724879.568117</v>
      </c>
      <c r="F850" s="3">
        <f t="shared" si="93"/>
        <v>5964271807.5186071</v>
      </c>
      <c r="G850" s="3">
        <f t="shared" si="90"/>
        <v>5964271807.5186071</v>
      </c>
      <c r="H850" s="3">
        <v>0</v>
      </c>
      <c r="I850" s="3">
        <f t="shared" si="94"/>
        <v>4059453072.04951</v>
      </c>
      <c r="J850" s="5">
        <f t="shared" si="95"/>
        <v>843</v>
      </c>
    </row>
    <row r="851" spans="2:10" x14ac:dyDescent="0.25">
      <c r="B851" s="6">
        <f t="shared" si="91"/>
        <v>0.84399999999999997</v>
      </c>
      <c r="C851" s="3" cm="1">
        <f t="array" ref="C851">INDEX('Modified Iteration Data'!$Q$8:$Q$1007,MATCH($B851,'Modified Iteration Data'!$AF$8:$AF$1007,0),0)</f>
        <v>8304757693.594759</v>
      </c>
      <c r="D851" s="3" cm="1">
        <f t="array" ref="D851">INDEX('Modified Iteration Data'!$R$8:$R$1007,MATCH($B851,'Modified Iteration Data'!$AG$8:$AG$1007,0),0)</f>
        <v>4681853330.9688673</v>
      </c>
      <c r="E851" s="3">
        <f t="shared" si="92"/>
        <v>10027273749.890406</v>
      </c>
      <c r="F851" s="3">
        <f t="shared" si="93"/>
        <v>5964683530.7545109</v>
      </c>
      <c r="G851" s="3">
        <f t="shared" si="90"/>
        <v>5964683530.7545109</v>
      </c>
      <c r="H851" s="3">
        <v>0</v>
      </c>
      <c r="I851" s="3">
        <f t="shared" si="94"/>
        <v>4062590219.1358948</v>
      </c>
      <c r="J851" s="5">
        <f t="shared" si="95"/>
        <v>844</v>
      </c>
    </row>
    <row r="852" spans="2:10" x14ac:dyDescent="0.25">
      <c r="B852" s="6">
        <f t="shared" si="91"/>
        <v>0.84499999999999997</v>
      </c>
      <c r="C852" s="3" cm="1">
        <f t="array" ref="C852">INDEX('Modified Iteration Data'!$Q$8:$Q$1007,MATCH($B852,'Modified Iteration Data'!$AF$8:$AF$1007,0),0)</f>
        <v>8305058370.21595</v>
      </c>
      <c r="D852" s="3" cm="1">
        <f t="array" ref="D852">INDEX('Modified Iteration Data'!$R$8:$R$1007,MATCH($B852,'Modified Iteration Data'!$AG$8:$AG$1007,0),0)</f>
        <v>4682590413.2024927</v>
      </c>
      <c r="E852" s="3">
        <f t="shared" si="92"/>
        <v>10027574426.511597</v>
      </c>
      <c r="F852" s="3">
        <f t="shared" si="93"/>
        <v>5965420612.9881363</v>
      </c>
      <c r="G852" s="3">
        <f t="shared" si="90"/>
        <v>5965420612.9881363</v>
      </c>
      <c r="H852" s="3">
        <v>0</v>
      </c>
      <c r="I852" s="3">
        <f t="shared" si="94"/>
        <v>4062153813.5234604</v>
      </c>
      <c r="J852" s="5">
        <f t="shared" si="95"/>
        <v>845</v>
      </c>
    </row>
    <row r="853" spans="2:10" x14ac:dyDescent="0.25">
      <c r="B853" s="6">
        <f t="shared" si="91"/>
        <v>0.84599999999999997</v>
      </c>
      <c r="C853" s="3" cm="1">
        <f t="array" ref="C853">INDEX('Modified Iteration Data'!$Q$8:$Q$1007,MATCH($B853,'Modified Iteration Data'!$AF$8:$AF$1007,0),0)</f>
        <v>8311538417.3453999</v>
      </c>
      <c r="D853" s="3" cm="1">
        <f t="array" ref="D853">INDEX('Modified Iteration Data'!$R$8:$R$1007,MATCH($B853,'Modified Iteration Data'!$AG$8:$AG$1007,0),0)</f>
        <v>4683035450.7805901</v>
      </c>
      <c r="E853" s="3">
        <f t="shared" si="92"/>
        <v>10034054473.641047</v>
      </c>
      <c r="F853" s="3">
        <f t="shared" si="93"/>
        <v>5965865650.5662336</v>
      </c>
      <c r="G853" s="3">
        <f t="shared" si="90"/>
        <v>5965865650.5662336</v>
      </c>
      <c r="H853" s="3">
        <v>0</v>
      </c>
      <c r="I853" s="3">
        <f t="shared" si="94"/>
        <v>4068188823.0748129</v>
      </c>
      <c r="J853" s="5">
        <f t="shared" si="95"/>
        <v>846</v>
      </c>
    </row>
    <row r="854" spans="2:10" x14ac:dyDescent="0.25">
      <c r="B854" s="6">
        <f t="shared" si="91"/>
        <v>0.84699999999999998</v>
      </c>
      <c r="C854" s="3" cm="1">
        <f t="array" ref="C854">INDEX('Modified Iteration Data'!$Q$8:$Q$1007,MATCH($B854,'Modified Iteration Data'!$AF$8:$AF$1007,0),0)</f>
        <v>8320005885.43402</v>
      </c>
      <c r="D854" s="3" cm="1">
        <f t="array" ref="D854">INDEX('Modified Iteration Data'!$R$8:$R$1007,MATCH($B854,'Modified Iteration Data'!$AG$8:$AG$1007,0),0)</f>
        <v>4683672338.5488157</v>
      </c>
      <c r="E854" s="3">
        <f t="shared" si="92"/>
        <v>10042521941.729666</v>
      </c>
      <c r="F854" s="3">
        <f t="shared" si="93"/>
        <v>5966502538.3344593</v>
      </c>
      <c r="G854" s="3">
        <f t="shared" si="90"/>
        <v>5966502538.3344593</v>
      </c>
      <c r="H854" s="3">
        <v>0</v>
      </c>
      <c r="I854" s="3">
        <f t="shared" si="94"/>
        <v>4076019403.3952065</v>
      </c>
      <c r="J854" s="5">
        <f t="shared" si="95"/>
        <v>847</v>
      </c>
    </row>
    <row r="855" spans="2:10" x14ac:dyDescent="0.25">
      <c r="B855" s="6">
        <f t="shared" si="91"/>
        <v>0.84799999999999998</v>
      </c>
      <c r="C855" s="3" cm="1">
        <f t="array" ref="C855">INDEX('Modified Iteration Data'!$Q$8:$Q$1007,MATCH($B855,'Modified Iteration Data'!$AF$8:$AF$1007,0),0)</f>
        <v>8323079496.6288605</v>
      </c>
      <c r="D855" s="3" cm="1">
        <f t="array" ref="D855">INDEX('Modified Iteration Data'!$R$8:$R$1007,MATCH($B855,'Modified Iteration Data'!$AG$8:$AG$1007,0),0)</f>
        <v>4683727839.6893749</v>
      </c>
      <c r="E855" s="3">
        <f t="shared" si="92"/>
        <v>10045595552.924507</v>
      </c>
      <c r="F855" s="3">
        <f t="shared" si="93"/>
        <v>5966558039.4750185</v>
      </c>
      <c r="G855" s="3">
        <f t="shared" si="90"/>
        <v>5966558039.4750185</v>
      </c>
      <c r="H855" s="3">
        <v>0</v>
      </c>
      <c r="I855" s="3">
        <f t="shared" si="94"/>
        <v>4079037513.4494886</v>
      </c>
      <c r="J855" s="5">
        <f t="shared" si="95"/>
        <v>848</v>
      </c>
    </row>
    <row r="856" spans="2:10" x14ac:dyDescent="0.25">
      <c r="B856" s="6">
        <f t="shared" si="91"/>
        <v>0.84899999999999998</v>
      </c>
      <c r="C856" s="3" cm="1">
        <f t="array" ref="C856">INDEX('Modified Iteration Data'!$Q$8:$Q$1007,MATCH($B856,'Modified Iteration Data'!$AF$8:$AF$1007,0),0)</f>
        <v>8335072201.3944597</v>
      </c>
      <c r="D856" s="3" cm="1">
        <f t="array" ref="D856">INDEX('Modified Iteration Data'!$R$8:$R$1007,MATCH($B856,'Modified Iteration Data'!$AG$8:$AG$1007,0),0)</f>
        <v>4687317376.301693</v>
      </c>
      <c r="E856" s="3">
        <f t="shared" si="92"/>
        <v>10057588257.690105</v>
      </c>
      <c r="F856" s="3">
        <f t="shared" si="93"/>
        <v>5970147576.0873365</v>
      </c>
      <c r="G856" s="3">
        <f t="shared" si="90"/>
        <v>5970147576.0873365</v>
      </c>
      <c r="H856" s="3">
        <v>0</v>
      </c>
      <c r="I856" s="3">
        <f t="shared" si="94"/>
        <v>4087440681.6027689</v>
      </c>
      <c r="J856" s="5">
        <f t="shared" si="95"/>
        <v>849</v>
      </c>
    </row>
    <row r="857" spans="2:10" x14ac:dyDescent="0.25">
      <c r="B857" s="6">
        <f t="shared" si="91"/>
        <v>0.85</v>
      </c>
      <c r="C857" s="3" cm="1">
        <f t="array" ref="C857">INDEX('Modified Iteration Data'!$Q$8:$Q$1007,MATCH($B857,'Modified Iteration Data'!$AF$8:$AF$1007,0),0)</f>
        <v>8338145922.9905996</v>
      </c>
      <c r="D857" s="3" cm="1">
        <f t="array" ref="D857">INDEX('Modified Iteration Data'!$R$8:$R$1007,MATCH($B857,'Modified Iteration Data'!$AG$8:$AG$1007,0),0)</f>
        <v>4688468091.5301285</v>
      </c>
      <c r="E857" s="3">
        <f t="shared" si="92"/>
        <v>10060661979.286245</v>
      </c>
      <c r="F857" s="3">
        <f t="shared" si="93"/>
        <v>5971298291.3157721</v>
      </c>
      <c r="G857" s="3">
        <f t="shared" si="90"/>
        <v>5971298291.3157721</v>
      </c>
      <c r="H857" s="3">
        <f>E857-F857</f>
        <v>4089363687.9704733</v>
      </c>
      <c r="I857" s="3">
        <f t="shared" si="94"/>
        <v>4089363687.9704733</v>
      </c>
      <c r="J857" s="5">
        <f t="shared" si="95"/>
        <v>850</v>
      </c>
    </row>
    <row r="858" spans="2:10" x14ac:dyDescent="0.25">
      <c r="B858" s="6">
        <f t="shared" si="91"/>
        <v>0.85099999999999998</v>
      </c>
      <c r="C858" s="3" cm="1">
        <f t="array" ref="C858">INDEX('Modified Iteration Data'!$Q$8:$Q$1007,MATCH($B858,'Modified Iteration Data'!$AF$8:$AF$1007,0),0)</f>
        <v>8362110148.3394403</v>
      </c>
      <c r="D858" s="3" cm="1">
        <f t="array" ref="D858">INDEX('Modified Iteration Data'!$R$8:$R$1007,MATCH($B858,'Modified Iteration Data'!$AG$8:$AG$1007,0),0)</f>
        <v>4699024942.0454054</v>
      </c>
      <c r="E858" s="3">
        <f t="shared" si="92"/>
        <v>10084626204.635086</v>
      </c>
      <c r="F858" s="3">
        <f t="shared" si="93"/>
        <v>5981855141.831049</v>
      </c>
      <c r="G858" s="3">
        <f t="shared" si="90"/>
        <v>5981855141.831049</v>
      </c>
      <c r="H858" s="3">
        <v>0</v>
      </c>
      <c r="I858" s="3">
        <f t="shared" si="94"/>
        <v>4102771062.8040371</v>
      </c>
      <c r="J858" s="5">
        <f t="shared" si="95"/>
        <v>851</v>
      </c>
    </row>
    <row r="859" spans="2:10" x14ac:dyDescent="0.25">
      <c r="B859" s="6">
        <f t="shared" si="91"/>
        <v>0.85199999999999998</v>
      </c>
      <c r="C859" s="3" cm="1">
        <f t="array" ref="C859">INDEX('Modified Iteration Data'!$Q$8:$Q$1007,MATCH($B859,'Modified Iteration Data'!$AF$8:$AF$1007,0),0)</f>
        <v>8363677765.2400694</v>
      </c>
      <c r="D859" s="3" cm="1">
        <f t="array" ref="D859">INDEX('Modified Iteration Data'!$R$8:$R$1007,MATCH($B859,'Modified Iteration Data'!$AG$8:$AG$1007,0),0)</f>
        <v>4699105269.7175341</v>
      </c>
      <c r="E859" s="3">
        <f t="shared" si="92"/>
        <v>10086193821.535715</v>
      </c>
      <c r="F859" s="3">
        <f t="shared" si="93"/>
        <v>5981935469.5031776</v>
      </c>
      <c r="G859" s="3">
        <f t="shared" si="90"/>
        <v>5981935469.5031776</v>
      </c>
      <c r="H859" s="3">
        <v>0</v>
      </c>
      <c r="I859" s="3">
        <f t="shared" si="94"/>
        <v>4104258352.0325375</v>
      </c>
      <c r="J859" s="5">
        <f t="shared" si="95"/>
        <v>852</v>
      </c>
    </row>
    <row r="860" spans="2:10" x14ac:dyDescent="0.25">
      <c r="B860" s="6">
        <f t="shared" si="91"/>
        <v>0.85299999999999998</v>
      </c>
      <c r="C860" s="3" cm="1">
        <f t="array" ref="C860">INDEX('Modified Iteration Data'!$Q$8:$Q$1007,MATCH($B860,'Modified Iteration Data'!$AF$8:$AF$1007,0),0)</f>
        <v>8364926723.9955902</v>
      </c>
      <c r="D860" s="3" cm="1">
        <f t="array" ref="D860">INDEX('Modified Iteration Data'!$R$8:$R$1007,MATCH($B860,'Modified Iteration Data'!$AG$8:$AG$1007,0),0)</f>
        <v>4699402501.4225807</v>
      </c>
      <c r="E860" s="3">
        <f t="shared" si="92"/>
        <v>10087442780.291237</v>
      </c>
      <c r="F860" s="3">
        <f t="shared" si="93"/>
        <v>5982232701.2082243</v>
      </c>
      <c r="G860" s="3">
        <f t="shared" si="90"/>
        <v>5982232701.2082243</v>
      </c>
      <c r="H860" s="3">
        <v>0</v>
      </c>
      <c r="I860" s="3">
        <f t="shared" si="94"/>
        <v>4105210079.0830126</v>
      </c>
      <c r="J860" s="5">
        <f t="shared" si="95"/>
        <v>853</v>
      </c>
    </row>
    <row r="861" spans="2:10" x14ac:dyDescent="0.25">
      <c r="B861" s="6">
        <f t="shared" si="91"/>
        <v>0.85399999999999998</v>
      </c>
      <c r="C861" s="3" cm="1">
        <f t="array" ref="C861">INDEX('Modified Iteration Data'!$Q$8:$Q$1007,MATCH($B861,'Modified Iteration Data'!$AF$8:$AF$1007,0),0)</f>
        <v>8377863123.7239799</v>
      </c>
      <c r="D861" s="3" cm="1">
        <f t="array" ref="D861">INDEX('Modified Iteration Data'!$R$8:$R$1007,MATCH($B861,'Modified Iteration Data'!$AG$8:$AG$1007,0),0)</f>
        <v>4701987450.2180901</v>
      </c>
      <c r="E861" s="3">
        <f t="shared" si="92"/>
        <v>10100379180.019627</v>
      </c>
      <c r="F861" s="3">
        <f t="shared" si="93"/>
        <v>5984817650.0037336</v>
      </c>
      <c r="G861" s="3">
        <f t="shared" si="90"/>
        <v>5984817650.0037336</v>
      </c>
      <c r="H861" s="3">
        <v>0</v>
      </c>
      <c r="I861" s="3">
        <f t="shared" si="94"/>
        <v>4115561530.015893</v>
      </c>
      <c r="J861" s="5">
        <f t="shared" si="95"/>
        <v>854</v>
      </c>
    </row>
    <row r="862" spans="2:10" x14ac:dyDescent="0.25">
      <c r="B862" s="6">
        <f t="shared" si="91"/>
        <v>0.85499999999999998</v>
      </c>
      <c r="C862" s="3" cm="1">
        <f t="array" ref="C862">INDEX('Modified Iteration Data'!$Q$8:$Q$1007,MATCH($B862,'Modified Iteration Data'!$AF$8:$AF$1007,0),0)</f>
        <v>8387250021.0411396</v>
      </c>
      <c r="D862" s="3" cm="1">
        <f t="array" ref="D862">INDEX('Modified Iteration Data'!$R$8:$R$1007,MATCH($B862,'Modified Iteration Data'!$AG$8:$AG$1007,0),0)</f>
        <v>4703153217.5001822</v>
      </c>
      <c r="E862" s="3">
        <f t="shared" si="92"/>
        <v>10109766077.336786</v>
      </c>
      <c r="F862" s="3">
        <f t="shared" si="93"/>
        <v>5985983417.2858257</v>
      </c>
      <c r="G862" s="3">
        <f t="shared" si="90"/>
        <v>5985983417.2858257</v>
      </c>
      <c r="H862" s="3">
        <v>0</v>
      </c>
      <c r="I862" s="3">
        <f t="shared" si="94"/>
        <v>4123782660.0509605</v>
      </c>
      <c r="J862" s="5">
        <f t="shared" si="95"/>
        <v>855</v>
      </c>
    </row>
    <row r="863" spans="2:10" x14ac:dyDescent="0.25">
      <c r="B863" s="6">
        <f t="shared" si="91"/>
        <v>0.85599999999999998</v>
      </c>
      <c r="C863" s="3" cm="1">
        <f t="array" ref="C863">INDEX('Modified Iteration Data'!$Q$8:$Q$1007,MATCH($B863,'Modified Iteration Data'!$AF$8:$AF$1007,0),0)</f>
        <v>8389113840.2664795</v>
      </c>
      <c r="D863" s="3" cm="1">
        <f t="array" ref="D863">INDEX('Modified Iteration Data'!$R$8:$R$1007,MATCH($B863,'Modified Iteration Data'!$AG$8:$AG$1007,0),0)</f>
        <v>4703457739.5090046</v>
      </c>
      <c r="E863" s="3">
        <f t="shared" si="92"/>
        <v>10111629896.562126</v>
      </c>
      <c r="F863" s="3">
        <f t="shared" si="93"/>
        <v>5986287939.2946482</v>
      </c>
      <c r="G863" s="3">
        <f t="shared" si="90"/>
        <v>5986287939.2946482</v>
      </c>
      <c r="H863" s="3">
        <v>0</v>
      </c>
      <c r="I863" s="3">
        <f t="shared" si="94"/>
        <v>4125341957.267478</v>
      </c>
      <c r="J863" s="5">
        <f t="shared" si="95"/>
        <v>856</v>
      </c>
    </row>
    <row r="864" spans="2:10" x14ac:dyDescent="0.25">
      <c r="B864" s="6">
        <f t="shared" si="91"/>
        <v>0.85699999999999998</v>
      </c>
      <c r="C864" s="3" cm="1">
        <f t="array" ref="C864">INDEX('Modified Iteration Data'!$Q$8:$Q$1007,MATCH($B864,'Modified Iteration Data'!$AF$8:$AF$1007,0),0)</f>
        <v>8390470448.4516506</v>
      </c>
      <c r="D864" s="3" cm="1">
        <f t="array" ref="D864">INDEX('Modified Iteration Data'!$R$8:$R$1007,MATCH($B864,'Modified Iteration Data'!$AG$8:$AG$1007,0),0)</f>
        <v>4706228735.0348701</v>
      </c>
      <c r="E864" s="3">
        <f t="shared" si="92"/>
        <v>10112986504.747297</v>
      </c>
      <c r="F864" s="3">
        <f t="shared" si="93"/>
        <v>5989058934.8205137</v>
      </c>
      <c r="G864" s="3">
        <f t="shared" si="90"/>
        <v>5989058934.8205137</v>
      </c>
      <c r="H864" s="3">
        <v>0</v>
      </c>
      <c r="I864" s="3">
        <f t="shared" si="94"/>
        <v>4123927569.9267836</v>
      </c>
      <c r="J864" s="5">
        <f t="shared" si="95"/>
        <v>857</v>
      </c>
    </row>
    <row r="865" spans="2:10" x14ac:dyDescent="0.25">
      <c r="B865" s="6">
        <f t="shared" si="91"/>
        <v>0.85799999999999998</v>
      </c>
      <c r="C865" s="3" cm="1">
        <f t="array" ref="C865">INDEX('Modified Iteration Data'!$Q$8:$Q$1007,MATCH($B865,'Modified Iteration Data'!$AF$8:$AF$1007,0),0)</f>
        <v>8391396332.9114094</v>
      </c>
      <c r="D865" s="3" cm="1">
        <f t="array" ref="D865">INDEX('Modified Iteration Data'!$R$8:$R$1007,MATCH($B865,'Modified Iteration Data'!$AG$8:$AG$1007,0),0)</f>
        <v>4707250883.7960205</v>
      </c>
      <c r="E865" s="3">
        <f t="shared" si="92"/>
        <v>10113912389.207056</v>
      </c>
      <c r="F865" s="3">
        <f t="shared" si="93"/>
        <v>5990081083.5816641</v>
      </c>
      <c r="G865" s="3">
        <f t="shared" si="90"/>
        <v>5990081083.5816641</v>
      </c>
      <c r="H865" s="3">
        <v>0</v>
      </c>
      <c r="I865" s="3">
        <f t="shared" si="94"/>
        <v>4123831305.625392</v>
      </c>
      <c r="J865" s="5">
        <f t="shared" si="95"/>
        <v>858</v>
      </c>
    </row>
    <row r="866" spans="2:10" x14ac:dyDescent="0.25">
      <c r="B866" s="6">
        <f t="shared" si="91"/>
        <v>0.85899999999999999</v>
      </c>
      <c r="C866" s="3" cm="1">
        <f t="array" ref="C866">INDEX('Modified Iteration Data'!$Q$8:$Q$1007,MATCH($B866,'Modified Iteration Data'!$AF$8:$AF$1007,0),0)</f>
        <v>8393085074.8080702</v>
      </c>
      <c r="D866" s="3" cm="1">
        <f t="array" ref="D866">INDEX('Modified Iteration Data'!$R$8:$R$1007,MATCH($B866,'Modified Iteration Data'!$AG$8:$AG$1007,0),0)</f>
        <v>4707519866.9187584</v>
      </c>
      <c r="E866" s="3">
        <f t="shared" si="92"/>
        <v>10115601131.103716</v>
      </c>
      <c r="F866" s="3">
        <f t="shared" si="93"/>
        <v>5990350066.704402</v>
      </c>
      <c r="G866" s="3">
        <f t="shared" si="90"/>
        <v>5990350066.704402</v>
      </c>
      <c r="H866" s="3">
        <v>0</v>
      </c>
      <c r="I866" s="3">
        <f t="shared" si="94"/>
        <v>4125251064.3993139</v>
      </c>
      <c r="J866" s="5">
        <f t="shared" si="95"/>
        <v>859</v>
      </c>
    </row>
    <row r="867" spans="2:10" x14ac:dyDescent="0.25">
      <c r="B867" s="6">
        <f t="shared" si="91"/>
        <v>0.86</v>
      </c>
      <c r="C867" s="3" cm="1">
        <f t="array" ref="C867">INDEX('Modified Iteration Data'!$Q$8:$Q$1007,MATCH($B867,'Modified Iteration Data'!$AF$8:$AF$1007,0),0)</f>
        <v>8408785701.42099</v>
      </c>
      <c r="D867" s="3" cm="1">
        <f t="array" ref="D867">INDEX('Modified Iteration Data'!$R$8:$R$1007,MATCH($B867,'Modified Iteration Data'!$AG$8:$AG$1007,0),0)</f>
        <v>4710224000.3606796</v>
      </c>
      <c r="E867" s="3">
        <f t="shared" si="92"/>
        <v>10131301757.716637</v>
      </c>
      <c r="F867" s="3">
        <f t="shared" si="93"/>
        <v>5993054200.1463232</v>
      </c>
      <c r="G867" s="3">
        <f t="shared" si="90"/>
        <v>5993054200.1463232</v>
      </c>
      <c r="H867" s="3">
        <v>0</v>
      </c>
      <c r="I867" s="3">
        <f t="shared" si="94"/>
        <v>4138247557.5703135</v>
      </c>
      <c r="J867" s="5">
        <f t="shared" si="95"/>
        <v>860</v>
      </c>
    </row>
    <row r="868" spans="2:10" x14ac:dyDescent="0.25">
      <c r="B868" s="6">
        <f t="shared" si="91"/>
        <v>0.86099999999999999</v>
      </c>
      <c r="C868" s="3" cm="1">
        <f t="array" ref="C868">INDEX('Modified Iteration Data'!$Q$8:$Q$1007,MATCH($B868,'Modified Iteration Data'!$AF$8:$AF$1007,0),0)</f>
        <v>8409248137.6100302</v>
      </c>
      <c r="D868" s="3" cm="1">
        <f t="array" ref="D868">INDEX('Modified Iteration Data'!$R$8:$R$1007,MATCH($B868,'Modified Iteration Data'!$AG$8:$AG$1007,0),0)</f>
        <v>4713035948.3710995</v>
      </c>
      <c r="E868" s="3">
        <f t="shared" si="92"/>
        <v>10131764193.905676</v>
      </c>
      <c r="F868" s="3">
        <f t="shared" si="93"/>
        <v>5995866148.156743</v>
      </c>
      <c r="G868" s="3">
        <f t="shared" si="90"/>
        <v>5995866148.156743</v>
      </c>
      <c r="H868" s="3">
        <v>0</v>
      </c>
      <c r="I868" s="3">
        <f t="shared" si="94"/>
        <v>4135898045.7489328</v>
      </c>
      <c r="J868" s="5">
        <f t="shared" si="95"/>
        <v>861</v>
      </c>
    </row>
    <row r="869" spans="2:10" x14ac:dyDescent="0.25">
      <c r="B869" s="6">
        <f t="shared" si="91"/>
        <v>0.86199999999999999</v>
      </c>
      <c r="C869" s="3" cm="1">
        <f t="array" ref="C869">INDEX('Modified Iteration Data'!$Q$8:$Q$1007,MATCH($B869,'Modified Iteration Data'!$AF$8:$AF$1007,0),0)</f>
        <v>8418668389.6584892</v>
      </c>
      <c r="D869" s="3" cm="1">
        <f t="array" ref="D869">INDEX('Modified Iteration Data'!$R$8:$R$1007,MATCH($B869,'Modified Iteration Data'!$AG$8:$AG$1007,0),0)</f>
        <v>4713873953.9357128</v>
      </c>
      <c r="E869" s="3">
        <f t="shared" si="92"/>
        <v>10141184445.954136</v>
      </c>
      <c r="F869" s="3">
        <f t="shared" si="93"/>
        <v>5996704153.7213564</v>
      </c>
      <c r="G869" s="3">
        <f t="shared" si="90"/>
        <v>5996704153.7213564</v>
      </c>
      <c r="H869" s="3">
        <v>0</v>
      </c>
      <c r="I869" s="3">
        <f t="shared" si="94"/>
        <v>4144480292.2327795</v>
      </c>
      <c r="J869" s="5">
        <f t="shared" si="95"/>
        <v>862</v>
      </c>
    </row>
    <row r="870" spans="2:10" x14ac:dyDescent="0.25">
      <c r="B870" s="6">
        <f t="shared" si="91"/>
        <v>0.86299999999999999</v>
      </c>
      <c r="C870" s="3" cm="1">
        <f t="array" ref="C870">INDEX('Modified Iteration Data'!$Q$8:$Q$1007,MATCH($B870,'Modified Iteration Data'!$AF$8:$AF$1007,0),0)</f>
        <v>8419984009.0214596</v>
      </c>
      <c r="D870" s="3" cm="1">
        <f t="array" ref="D870">INDEX('Modified Iteration Data'!$R$8:$R$1007,MATCH($B870,'Modified Iteration Data'!$AG$8:$AG$1007,0),0)</f>
        <v>4717716698.311759</v>
      </c>
      <c r="E870" s="3">
        <f t="shared" si="92"/>
        <v>10142500065.317106</v>
      </c>
      <c r="F870" s="3">
        <f t="shared" si="93"/>
        <v>6000546898.0974026</v>
      </c>
      <c r="G870" s="3">
        <f t="shared" si="90"/>
        <v>6000546898.0974026</v>
      </c>
      <c r="H870" s="3">
        <v>0</v>
      </c>
      <c r="I870" s="3">
        <f t="shared" si="94"/>
        <v>4141953167.2197037</v>
      </c>
      <c r="J870" s="5">
        <f t="shared" si="95"/>
        <v>863</v>
      </c>
    </row>
    <row r="871" spans="2:10" x14ac:dyDescent="0.25">
      <c r="B871" s="6">
        <f t="shared" si="91"/>
        <v>0.86399999999999999</v>
      </c>
      <c r="C871" s="3" cm="1">
        <f t="array" ref="C871">INDEX('Modified Iteration Data'!$Q$8:$Q$1007,MATCH($B871,'Modified Iteration Data'!$AF$8:$AF$1007,0),0)</f>
        <v>8430999620.7708998</v>
      </c>
      <c r="D871" s="3" cm="1">
        <f t="array" ref="D871">INDEX('Modified Iteration Data'!$R$8:$R$1007,MATCH($B871,'Modified Iteration Data'!$AG$8:$AG$1007,0),0)</f>
        <v>4719145252.0456457</v>
      </c>
      <c r="E871" s="3">
        <f t="shared" si="92"/>
        <v>10153515677.066545</v>
      </c>
      <c r="F871" s="3">
        <f t="shared" si="93"/>
        <v>6001975451.8312893</v>
      </c>
      <c r="G871" s="3">
        <f t="shared" si="90"/>
        <v>6001975451.8312893</v>
      </c>
      <c r="H871" s="3">
        <v>0</v>
      </c>
      <c r="I871" s="3">
        <f t="shared" si="94"/>
        <v>4151540225.2352562</v>
      </c>
      <c r="J871" s="5">
        <f t="shared" si="95"/>
        <v>864</v>
      </c>
    </row>
    <row r="872" spans="2:10" x14ac:dyDescent="0.25">
      <c r="B872" s="6">
        <f t="shared" si="91"/>
        <v>0.86499999999999999</v>
      </c>
      <c r="C872" s="3" cm="1">
        <f t="array" ref="C872">INDEX('Modified Iteration Data'!$Q$8:$Q$1007,MATCH($B872,'Modified Iteration Data'!$AF$8:$AF$1007,0),0)</f>
        <v>8433665066.5794497</v>
      </c>
      <c r="D872" s="3" cm="1">
        <f t="array" ref="D872">INDEX('Modified Iteration Data'!$R$8:$R$1007,MATCH($B872,'Modified Iteration Data'!$AG$8:$AG$1007,0),0)</f>
        <v>4720950828.4434423</v>
      </c>
      <c r="E872" s="3">
        <f t="shared" si="92"/>
        <v>10156181122.875095</v>
      </c>
      <c r="F872" s="3">
        <f t="shared" si="93"/>
        <v>6003781028.2290859</v>
      </c>
      <c r="G872" s="3">
        <f t="shared" si="90"/>
        <v>6003781028.2290859</v>
      </c>
      <c r="H872" s="3">
        <v>0</v>
      </c>
      <c r="I872" s="3">
        <f t="shared" si="94"/>
        <v>4152400094.6460094</v>
      </c>
      <c r="J872" s="5">
        <f t="shared" si="95"/>
        <v>865</v>
      </c>
    </row>
    <row r="873" spans="2:10" x14ac:dyDescent="0.25">
      <c r="B873" s="6">
        <f t="shared" si="91"/>
        <v>0.86599999999999999</v>
      </c>
      <c r="C873" s="3" cm="1">
        <f t="array" ref="C873">INDEX('Modified Iteration Data'!$Q$8:$Q$1007,MATCH($B873,'Modified Iteration Data'!$AF$8:$AF$1007,0),0)</f>
        <v>8436931675.6253996</v>
      </c>
      <c r="D873" s="3" cm="1">
        <f t="array" ref="D873">INDEX('Modified Iteration Data'!$R$8:$R$1007,MATCH($B873,'Modified Iteration Data'!$AG$8:$AG$1007,0),0)</f>
        <v>4722777420.3905878</v>
      </c>
      <c r="E873" s="3">
        <f t="shared" si="92"/>
        <v>10159447731.921045</v>
      </c>
      <c r="F873" s="3">
        <f t="shared" si="93"/>
        <v>6005607620.1762314</v>
      </c>
      <c r="G873" s="3">
        <f t="shared" si="90"/>
        <v>6005607620.1762314</v>
      </c>
      <c r="H873" s="3">
        <v>0</v>
      </c>
      <c r="I873" s="3">
        <f t="shared" si="94"/>
        <v>4153840111.7448139</v>
      </c>
      <c r="J873" s="5">
        <f t="shared" si="95"/>
        <v>866</v>
      </c>
    </row>
    <row r="874" spans="2:10" x14ac:dyDescent="0.25">
      <c r="B874" s="6">
        <f t="shared" si="91"/>
        <v>0.86699999999999999</v>
      </c>
      <c r="C874" s="3" cm="1">
        <f t="array" ref="C874">INDEX('Modified Iteration Data'!$Q$8:$Q$1007,MATCH($B874,'Modified Iteration Data'!$AF$8:$AF$1007,0),0)</f>
        <v>8441422531.60639</v>
      </c>
      <c r="D874" s="3" cm="1">
        <f t="array" ref="D874">INDEX('Modified Iteration Data'!$R$8:$R$1007,MATCH($B874,'Modified Iteration Data'!$AG$8:$AG$1007,0),0)</f>
        <v>4723532415.3787527</v>
      </c>
      <c r="E874" s="3">
        <f t="shared" si="92"/>
        <v>10163938587.902037</v>
      </c>
      <c r="F874" s="3">
        <f t="shared" si="93"/>
        <v>6006362615.1643963</v>
      </c>
      <c r="G874" s="3">
        <f t="shared" si="90"/>
        <v>6006362615.1643963</v>
      </c>
      <c r="H874" s="3">
        <v>0</v>
      </c>
      <c r="I874" s="3">
        <f t="shared" si="94"/>
        <v>4157575972.7376404</v>
      </c>
      <c r="J874" s="5">
        <f t="shared" si="95"/>
        <v>867</v>
      </c>
    </row>
    <row r="875" spans="2:10" x14ac:dyDescent="0.25">
      <c r="B875" s="6">
        <f t="shared" si="91"/>
        <v>0.86799999999999999</v>
      </c>
      <c r="C875" s="3" cm="1">
        <f t="array" ref="C875">INDEX('Modified Iteration Data'!$Q$8:$Q$1007,MATCH($B875,'Modified Iteration Data'!$AF$8:$AF$1007,0),0)</f>
        <v>8459518126.0890694</v>
      </c>
      <c r="D875" s="3" cm="1">
        <f t="array" ref="D875">INDEX('Modified Iteration Data'!$R$8:$R$1007,MATCH($B875,'Modified Iteration Data'!$AG$8:$AG$1007,0),0)</f>
        <v>4725407968.9696054</v>
      </c>
      <c r="E875" s="3">
        <f t="shared" si="92"/>
        <v>10182034182.384716</v>
      </c>
      <c r="F875" s="3">
        <f t="shared" si="93"/>
        <v>6008238168.755249</v>
      </c>
      <c r="G875" s="3">
        <f t="shared" si="90"/>
        <v>6008238168.755249</v>
      </c>
      <c r="H875" s="3">
        <v>0</v>
      </c>
      <c r="I875" s="3">
        <f t="shared" si="94"/>
        <v>4173796013.629467</v>
      </c>
      <c r="J875" s="5">
        <f t="shared" si="95"/>
        <v>868</v>
      </c>
    </row>
    <row r="876" spans="2:10" x14ac:dyDescent="0.25">
      <c r="B876" s="6">
        <f t="shared" si="91"/>
        <v>0.86899999999999999</v>
      </c>
      <c r="C876" s="3" cm="1">
        <f t="array" ref="C876">INDEX('Modified Iteration Data'!$Q$8:$Q$1007,MATCH($B876,'Modified Iteration Data'!$AF$8:$AF$1007,0),0)</f>
        <v>8460389742.1318703</v>
      </c>
      <c r="D876" s="3" cm="1">
        <f t="array" ref="D876">INDEX('Modified Iteration Data'!$R$8:$R$1007,MATCH($B876,'Modified Iteration Data'!$AG$8:$AG$1007,0),0)</f>
        <v>4730154964.0221739</v>
      </c>
      <c r="E876" s="3">
        <f t="shared" si="92"/>
        <v>10182905798.427517</v>
      </c>
      <c r="F876" s="3">
        <f t="shared" si="93"/>
        <v>6012985163.8078175</v>
      </c>
      <c r="G876" s="3">
        <f t="shared" si="90"/>
        <v>6012985163.8078175</v>
      </c>
      <c r="H876" s="3">
        <v>0</v>
      </c>
      <c r="I876" s="3">
        <f t="shared" si="94"/>
        <v>4169920634.6196995</v>
      </c>
      <c r="J876" s="5">
        <f t="shared" si="95"/>
        <v>869</v>
      </c>
    </row>
    <row r="877" spans="2:10" x14ac:dyDescent="0.25">
      <c r="B877" s="6">
        <f t="shared" si="91"/>
        <v>0.87</v>
      </c>
      <c r="C877" s="3" cm="1">
        <f t="array" ref="C877">INDEX('Modified Iteration Data'!$Q$8:$Q$1007,MATCH($B877,'Modified Iteration Data'!$AF$8:$AF$1007,0),0)</f>
        <v>8464888086.6849499</v>
      </c>
      <c r="D877" s="3" cm="1">
        <f t="array" ref="D877">INDEX('Modified Iteration Data'!$R$8:$R$1007,MATCH($B877,'Modified Iteration Data'!$AG$8:$AG$1007,0),0)</f>
        <v>4730701740.1246614</v>
      </c>
      <c r="E877" s="3">
        <f t="shared" si="92"/>
        <v>10187404142.980597</v>
      </c>
      <c r="F877" s="3">
        <f t="shared" si="93"/>
        <v>6013531939.910305</v>
      </c>
      <c r="G877" s="3">
        <f t="shared" si="90"/>
        <v>6013531939.910305</v>
      </c>
      <c r="H877" s="3">
        <v>0</v>
      </c>
      <c r="I877" s="3">
        <f t="shared" si="94"/>
        <v>4173872203.0702915</v>
      </c>
      <c r="J877" s="5">
        <f t="shared" si="95"/>
        <v>870</v>
      </c>
    </row>
    <row r="878" spans="2:10" x14ac:dyDescent="0.25">
      <c r="B878" s="6">
        <f t="shared" si="91"/>
        <v>0.871</v>
      </c>
      <c r="C878" s="3" cm="1">
        <f t="array" ref="C878">INDEX('Modified Iteration Data'!$Q$8:$Q$1007,MATCH($B878,'Modified Iteration Data'!$AF$8:$AF$1007,0),0)</f>
        <v>8465762205.36304</v>
      </c>
      <c r="D878" s="3" cm="1">
        <f t="array" ref="D878">INDEX('Modified Iteration Data'!$R$8:$R$1007,MATCH($B878,'Modified Iteration Data'!$AG$8:$AG$1007,0),0)</f>
        <v>4732189151.859025</v>
      </c>
      <c r="E878" s="3">
        <f t="shared" si="92"/>
        <v>10188278261.658686</v>
      </c>
      <c r="F878" s="3">
        <f t="shared" si="93"/>
        <v>6015019351.6446686</v>
      </c>
      <c r="G878" s="3">
        <f t="shared" si="90"/>
        <v>6015019351.6446686</v>
      </c>
      <c r="H878" s="3">
        <v>0</v>
      </c>
      <c r="I878" s="3">
        <f t="shared" si="94"/>
        <v>4173258910.0140171</v>
      </c>
      <c r="J878" s="5">
        <f t="shared" si="95"/>
        <v>871</v>
      </c>
    </row>
    <row r="879" spans="2:10" x14ac:dyDescent="0.25">
      <c r="B879" s="6">
        <f t="shared" si="91"/>
        <v>0.872</v>
      </c>
      <c r="C879" s="3" cm="1">
        <f t="array" ref="C879">INDEX('Modified Iteration Data'!$Q$8:$Q$1007,MATCH($B879,'Modified Iteration Data'!$AF$8:$AF$1007,0),0)</f>
        <v>8466812426.0315704</v>
      </c>
      <c r="D879" s="3" cm="1">
        <f t="array" ref="D879">INDEX('Modified Iteration Data'!$R$8:$R$1007,MATCH($B879,'Modified Iteration Data'!$AG$8:$AG$1007,0),0)</f>
        <v>4734292140.180562</v>
      </c>
      <c r="E879" s="3">
        <f t="shared" si="92"/>
        <v>10189328482.327217</v>
      </c>
      <c r="F879" s="3">
        <f t="shared" si="93"/>
        <v>6017122339.9662056</v>
      </c>
      <c r="G879" s="3">
        <f t="shared" si="90"/>
        <v>6017122339.9662056</v>
      </c>
      <c r="H879" s="3">
        <v>0</v>
      </c>
      <c r="I879" s="3">
        <f t="shared" si="94"/>
        <v>4172206142.3610115</v>
      </c>
      <c r="J879" s="5">
        <f t="shared" si="95"/>
        <v>872</v>
      </c>
    </row>
    <row r="880" spans="2:10" x14ac:dyDescent="0.25">
      <c r="B880" s="6">
        <f t="shared" si="91"/>
        <v>0.873</v>
      </c>
      <c r="C880" s="3" cm="1">
        <f t="array" ref="C880">INDEX('Modified Iteration Data'!$Q$8:$Q$1007,MATCH($B880,'Modified Iteration Data'!$AF$8:$AF$1007,0),0)</f>
        <v>8474399259.9527493</v>
      </c>
      <c r="D880" s="3" cm="1">
        <f t="array" ref="D880">INDEX('Modified Iteration Data'!$R$8:$R$1007,MATCH($B880,'Modified Iteration Data'!$AG$8:$AG$1007,0),0)</f>
        <v>4736665142.3794184</v>
      </c>
      <c r="E880" s="3">
        <f t="shared" si="92"/>
        <v>10196915316.248396</v>
      </c>
      <c r="F880" s="3">
        <f t="shared" si="93"/>
        <v>6019495342.165062</v>
      </c>
      <c r="G880" s="3">
        <f t="shared" si="90"/>
        <v>6019495342.165062</v>
      </c>
      <c r="H880" s="3">
        <v>0</v>
      </c>
      <c r="I880" s="3">
        <f t="shared" si="94"/>
        <v>4177419974.083334</v>
      </c>
      <c r="J880" s="5">
        <f t="shared" si="95"/>
        <v>873</v>
      </c>
    </row>
    <row r="881" spans="2:10" x14ac:dyDescent="0.25">
      <c r="B881" s="6">
        <f t="shared" si="91"/>
        <v>0.874</v>
      </c>
      <c r="C881" s="3" cm="1">
        <f t="array" ref="C881">INDEX('Modified Iteration Data'!$Q$8:$Q$1007,MATCH($B881,'Modified Iteration Data'!$AF$8:$AF$1007,0),0)</f>
        <v>8474863302.6831398</v>
      </c>
      <c r="D881" s="3" cm="1">
        <f t="array" ref="D881">INDEX('Modified Iteration Data'!$R$8:$R$1007,MATCH($B881,'Modified Iteration Data'!$AG$8:$AG$1007,0),0)</f>
        <v>4736698449.0257998</v>
      </c>
      <c r="E881" s="3">
        <f t="shared" si="92"/>
        <v>10197379358.978786</v>
      </c>
      <c r="F881" s="3">
        <f t="shared" si="93"/>
        <v>6019528648.8114433</v>
      </c>
      <c r="G881" s="3">
        <f t="shared" si="90"/>
        <v>6019528648.8114433</v>
      </c>
      <c r="H881" s="3">
        <v>0</v>
      </c>
      <c r="I881" s="3">
        <f t="shared" si="94"/>
        <v>4177850710.1673431</v>
      </c>
      <c r="J881" s="5">
        <f t="shared" si="95"/>
        <v>874</v>
      </c>
    </row>
    <row r="882" spans="2:10" x14ac:dyDescent="0.25">
      <c r="B882" s="6">
        <f t="shared" si="91"/>
        <v>0.875</v>
      </c>
      <c r="C882" s="3" cm="1">
        <f t="array" ref="C882">INDEX('Modified Iteration Data'!$Q$8:$Q$1007,MATCH($B882,'Modified Iteration Data'!$AF$8:$AF$1007,0),0)</f>
        <v>8484579205.6795902</v>
      </c>
      <c r="D882" s="3" cm="1">
        <f t="array" ref="D882">INDEX('Modified Iteration Data'!$R$8:$R$1007,MATCH($B882,'Modified Iteration Data'!$AG$8:$AG$1007,0),0)</f>
        <v>4738728176.489399</v>
      </c>
      <c r="E882" s="3">
        <f t="shared" si="92"/>
        <v>10207095261.975237</v>
      </c>
      <c r="F882" s="3">
        <f t="shared" si="93"/>
        <v>6021558376.2750425</v>
      </c>
      <c r="G882" s="3">
        <f t="shared" si="90"/>
        <v>6021558376.2750425</v>
      </c>
      <c r="H882" s="3">
        <v>0</v>
      </c>
      <c r="I882" s="3">
        <f t="shared" si="94"/>
        <v>4185536885.7001944</v>
      </c>
      <c r="J882" s="5">
        <f t="shared" si="95"/>
        <v>875</v>
      </c>
    </row>
    <row r="883" spans="2:10" x14ac:dyDescent="0.25">
      <c r="B883" s="6">
        <f t="shared" si="91"/>
        <v>0.876</v>
      </c>
      <c r="C883" s="3" cm="1">
        <f t="array" ref="C883">INDEX('Modified Iteration Data'!$Q$8:$Q$1007,MATCH($B883,'Modified Iteration Data'!$AF$8:$AF$1007,0),0)</f>
        <v>8493509708.5615597</v>
      </c>
      <c r="D883" s="3" cm="1">
        <f t="array" ref="D883">INDEX('Modified Iteration Data'!$R$8:$R$1007,MATCH($B883,'Modified Iteration Data'!$AG$8:$AG$1007,0),0)</f>
        <v>4739450838.4531765</v>
      </c>
      <c r="E883" s="3">
        <f t="shared" si="92"/>
        <v>10216025764.857206</v>
      </c>
      <c r="F883" s="3">
        <f t="shared" si="93"/>
        <v>6022281038.2388201</v>
      </c>
      <c r="G883" s="3">
        <f t="shared" si="90"/>
        <v>6022281038.2388201</v>
      </c>
      <c r="H883" s="3">
        <v>0</v>
      </c>
      <c r="I883" s="3">
        <f t="shared" si="94"/>
        <v>4193744726.6183863</v>
      </c>
      <c r="J883" s="5">
        <f t="shared" si="95"/>
        <v>876</v>
      </c>
    </row>
    <row r="884" spans="2:10" x14ac:dyDescent="0.25">
      <c r="B884" s="6">
        <f t="shared" si="91"/>
        <v>0.877</v>
      </c>
      <c r="C884" s="3" cm="1">
        <f t="array" ref="C884">INDEX('Modified Iteration Data'!$Q$8:$Q$1007,MATCH($B884,'Modified Iteration Data'!$AF$8:$AF$1007,0),0)</f>
        <v>8499838794.95895</v>
      </c>
      <c r="D884" s="3" cm="1">
        <f t="array" ref="D884">INDEX('Modified Iteration Data'!$R$8:$R$1007,MATCH($B884,'Modified Iteration Data'!$AG$8:$AG$1007,0),0)</f>
        <v>4741834302.3596001</v>
      </c>
      <c r="E884" s="3">
        <f t="shared" si="92"/>
        <v>10222354851.254597</v>
      </c>
      <c r="F884" s="3">
        <f t="shared" si="93"/>
        <v>6024664502.1452436</v>
      </c>
      <c r="G884" s="3">
        <f t="shared" si="90"/>
        <v>6024664502.1452436</v>
      </c>
      <c r="H884" s="3">
        <v>0</v>
      </c>
      <c r="I884" s="3">
        <f t="shared" si="94"/>
        <v>4197690349.1093531</v>
      </c>
      <c r="J884" s="5">
        <f t="shared" si="95"/>
        <v>877</v>
      </c>
    </row>
    <row r="885" spans="2:10" x14ac:dyDescent="0.25">
      <c r="B885" s="6">
        <f t="shared" si="91"/>
        <v>0.878</v>
      </c>
      <c r="C885" s="3" cm="1">
        <f t="array" ref="C885">INDEX('Modified Iteration Data'!$Q$8:$Q$1007,MATCH($B885,'Modified Iteration Data'!$AF$8:$AF$1007,0),0)</f>
        <v>8500211940.31359</v>
      </c>
      <c r="D885" s="3" cm="1">
        <f t="array" ref="D885">INDEX('Modified Iteration Data'!$R$8:$R$1007,MATCH($B885,'Modified Iteration Data'!$AG$8:$AG$1007,0),0)</f>
        <v>4744478996.8882999</v>
      </c>
      <c r="E885" s="3">
        <f t="shared" si="92"/>
        <v>10222727996.609236</v>
      </c>
      <c r="F885" s="3">
        <f t="shared" si="93"/>
        <v>6027309196.6739435</v>
      </c>
      <c r="G885" s="3">
        <f t="shared" si="90"/>
        <v>6027309196.6739435</v>
      </c>
      <c r="H885" s="3">
        <v>0</v>
      </c>
      <c r="I885" s="3">
        <f t="shared" si="94"/>
        <v>4195418799.9352922</v>
      </c>
      <c r="J885" s="5">
        <f t="shared" si="95"/>
        <v>878</v>
      </c>
    </row>
    <row r="886" spans="2:10" x14ac:dyDescent="0.25">
      <c r="B886" s="6">
        <f t="shared" si="91"/>
        <v>0.879</v>
      </c>
      <c r="C886" s="3" cm="1">
        <f t="array" ref="C886">INDEX('Modified Iteration Data'!$Q$8:$Q$1007,MATCH($B886,'Modified Iteration Data'!$AF$8:$AF$1007,0),0)</f>
        <v>8508033839.7484598</v>
      </c>
      <c r="D886" s="3" cm="1">
        <f t="array" ref="D886">INDEX('Modified Iteration Data'!$R$8:$R$1007,MATCH($B886,'Modified Iteration Data'!$AG$8:$AG$1007,0),0)</f>
        <v>4744992960.3155241</v>
      </c>
      <c r="E886" s="3">
        <f t="shared" si="92"/>
        <v>10230549896.044106</v>
      </c>
      <c r="F886" s="3">
        <f t="shared" si="93"/>
        <v>6027823160.1011677</v>
      </c>
      <c r="G886" s="3">
        <f t="shared" si="90"/>
        <v>6027823160.1011677</v>
      </c>
      <c r="H886" s="3">
        <v>0</v>
      </c>
      <c r="I886" s="3">
        <f t="shared" si="94"/>
        <v>4202726735.9429379</v>
      </c>
      <c r="J886" s="5">
        <f t="shared" si="95"/>
        <v>879</v>
      </c>
    </row>
    <row r="887" spans="2:10" x14ac:dyDescent="0.25">
      <c r="B887" s="6">
        <f t="shared" si="91"/>
        <v>0.88</v>
      </c>
      <c r="C887" s="3" cm="1">
        <f t="array" ref="C887">INDEX('Modified Iteration Data'!$Q$8:$Q$1007,MATCH($B887,'Modified Iteration Data'!$AF$8:$AF$1007,0),0)</f>
        <v>8510155774.8473101</v>
      </c>
      <c r="D887" s="3" cm="1">
        <f t="array" ref="D887">INDEX('Modified Iteration Data'!$R$8:$R$1007,MATCH($B887,'Modified Iteration Data'!$AG$8:$AG$1007,0),0)</f>
        <v>4747662969.1135015</v>
      </c>
      <c r="E887" s="3">
        <f t="shared" si="92"/>
        <v>10232671831.142956</v>
      </c>
      <c r="F887" s="3">
        <f t="shared" si="93"/>
        <v>6030493168.8991451</v>
      </c>
      <c r="G887" s="3">
        <f t="shared" si="90"/>
        <v>6030493168.8991451</v>
      </c>
      <c r="H887" s="3">
        <v>0</v>
      </c>
      <c r="I887" s="3">
        <f t="shared" si="94"/>
        <v>4202178662.2438107</v>
      </c>
      <c r="J887" s="5">
        <f t="shared" si="95"/>
        <v>880</v>
      </c>
    </row>
    <row r="888" spans="2:10" x14ac:dyDescent="0.25">
      <c r="B888" s="6">
        <f t="shared" si="91"/>
        <v>0.88100000000000001</v>
      </c>
      <c r="C888" s="3" cm="1">
        <f t="array" ref="C888">INDEX('Modified Iteration Data'!$Q$8:$Q$1007,MATCH($B888,'Modified Iteration Data'!$AF$8:$AF$1007,0),0)</f>
        <v>8515809253.3371897</v>
      </c>
      <c r="D888" s="3" cm="1">
        <f t="array" ref="D888">INDEX('Modified Iteration Data'!$R$8:$R$1007,MATCH($B888,'Modified Iteration Data'!$AG$8:$AG$1007,0),0)</f>
        <v>4749959460.5602503</v>
      </c>
      <c r="E888" s="3">
        <f t="shared" si="92"/>
        <v>10238325309.632835</v>
      </c>
      <c r="F888" s="3">
        <f t="shared" si="93"/>
        <v>6032789660.3458939</v>
      </c>
      <c r="G888" s="3">
        <f t="shared" si="90"/>
        <v>6032789660.3458939</v>
      </c>
      <c r="H888" s="3">
        <v>0</v>
      </c>
      <c r="I888" s="3">
        <f t="shared" si="94"/>
        <v>4205535649.2869415</v>
      </c>
      <c r="J888" s="5">
        <f t="shared" si="95"/>
        <v>881</v>
      </c>
    </row>
    <row r="889" spans="2:10" x14ac:dyDescent="0.25">
      <c r="B889" s="6">
        <f t="shared" si="91"/>
        <v>0.88200000000000001</v>
      </c>
      <c r="C889" s="3" cm="1">
        <f t="array" ref="C889">INDEX('Modified Iteration Data'!$Q$8:$Q$1007,MATCH($B889,'Modified Iteration Data'!$AF$8:$AF$1007,0),0)</f>
        <v>8516965882.5380201</v>
      </c>
      <c r="D889" s="3" cm="1">
        <f t="array" ref="D889">INDEX('Modified Iteration Data'!$R$8:$R$1007,MATCH($B889,'Modified Iteration Data'!$AG$8:$AG$1007,0),0)</f>
        <v>4754906517.6525688</v>
      </c>
      <c r="E889" s="3">
        <f t="shared" si="92"/>
        <v>10239481938.833666</v>
      </c>
      <c r="F889" s="3">
        <f t="shared" si="93"/>
        <v>6037736717.4382124</v>
      </c>
      <c r="G889" s="3">
        <f t="shared" si="90"/>
        <v>6037736717.4382124</v>
      </c>
      <c r="H889" s="3">
        <v>0</v>
      </c>
      <c r="I889" s="3">
        <f t="shared" si="94"/>
        <v>4201745221.3954535</v>
      </c>
      <c r="J889" s="5">
        <f t="shared" si="95"/>
        <v>882</v>
      </c>
    </row>
    <row r="890" spans="2:10" x14ac:dyDescent="0.25">
      <c r="B890" s="6">
        <f t="shared" si="91"/>
        <v>0.88300000000000001</v>
      </c>
      <c r="C890" s="3" cm="1">
        <f t="array" ref="C890">INDEX('Modified Iteration Data'!$Q$8:$Q$1007,MATCH($B890,'Modified Iteration Data'!$AF$8:$AF$1007,0),0)</f>
        <v>8517725526.6418705</v>
      </c>
      <c r="D890" s="3" cm="1">
        <f t="array" ref="D890">INDEX('Modified Iteration Data'!$R$8:$R$1007,MATCH($B890,'Modified Iteration Data'!$AG$8:$AG$1007,0),0)</f>
        <v>4757256278.9760618</v>
      </c>
      <c r="E890" s="3">
        <f t="shared" si="92"/>
        <v>10240241582.937517</v>
      </c>
      <c r="F890" s="3">
        <f t="shared" si="93"/>
        <v>6040086478.7617054</v>
      </c>
      <c r="G890" s="3">
        <f t="shared" si="90"/>
        <v>6040086478.7617054</v>
      </c>
      <c r="H890" s="3">
        <v>0</v>
      </c>
      <c r="I890" s="3">
        <f t="shared" si="94"/>
        <v>4200155104.1758118</v>
      </c>
      <c r="J890" s="5">
        <f t="shared" si="95"/>
        <v>883</v>
      </c>
    </row>
    <row r="891" spans="2:10" x14ac:dyDescent="0.25">
      <c r="B891" s="6">
        <f t="shared" si="91"/>
        <v>0.88400000000000001</v>
      </c>
      <c r="C891" s="3" cm="1">
        <f t="array" ref="C891">INDEX('Modified Iteration Data'!$Q$8:$Q$1007,MATCH($B891,'Modified Iteration Data'!$AF$8:$AF$1007,0),0)</f>
        <v>8520804617.3080397</v>
      </c>
      <c r="D891" s="3" cm="1">
        <f t="array" ref="D891">INDEX('Modified Iteration Data'!$R$8:$R$1007,MATCH($B891,'Modified Iteration Data'!$AG$8:$AG$1007,0),0)</f>
        <v>4757787213.0965042</v>
      </c>
      <c r="E891" s="3">
        <f t="shared" si="92"/>
        <v>10243320673.603685</v>
      </c>
      <c r="F891" s="3">
        <f t="shared" si="93"/>
        <v>6040617412.8821478</v>
      </c>
      <c r="G891" s="3">
        <f t="shared" si="90"/>
        <v>6040617412.8821478</v>
      </c>
      <c r="H891" s="3">
        <v>0</v>
      </c>
      <c r="I891" s="3">
        <f t="shared" si="94"/>
        <v>4202703260.7215376</v>
      </c>
      <c r="J891" s="5">
        <f t="shared" si="95"/>
        <v>884</v>
      </c>
    </row>
    <row r="892" spans="2:10" x14ac:dyDescent="0.25">
      <c r="B892" s="6">
        <f t="shared" si="91"/>
        <v>0.88500000000000001</v>
      </c>
      <c r="C892" s="3" cm="1">
        <f t="array" ref="C892">INDEX('Modified Iteration Data'!$Q$8:$Q$1007,MATCH($B892,'Modified Iteration Data'!$AF$8:$AF$1007,0),0)</f>
        <v>8526341430.1605492</v>
      </c>
      <c r="D892" s="3" cm="1">
        <f t="array" ref="D892">INDEX('Modified Iteration Data'!$R$8:$R$1007,MATCH($B892,'Modified Iteration Data'!$AG$8:$AG$1007,0),0)</f>
        <v>4762632659.2558317</v>
      </c>
      <c r="E892" s="3">
        <f t="shared" si="92"/>
        <v>10248857486.456196</v>
      </c>
      <c r="F892" s="3">
        <f t="shared" si="93"/>
        <v>6045462859.0414753</v>
      </c>
      <c r="G892" s="3">
        <f t="shared" si="90"/>
        <v>6045462859.0414753</v>
      </c>
      <c r="H892" s="3">
        <v>0</v>
      </c>
      <c r="I892" s="3">
        <f t="shared" si="94"/>
        <v>4203394627.4147205</v>
      </c>
      <c r="J892" s="5">
        <f t="shared" si="95"/>
        <v>885</v>
      </c>
    </row>
    <row r="893" spans="2:10" x14ac:dyDescent="0.25">
      <c r="B893" s="6">
        <f t="shared" si="91"/>
        <v>0.88600000000000001</v>
      </c>
      <c r="C893" s="3" cm="1">
        <f t="array" ref="C893">INDEX('Modified Iteration Data'!$Q$8:$Q$1007,MATCH($B893,'Modified Iteration Data'!$AF$8:$AF$1007,0),0)</f>
        <v>8545961906.4227505</v>
      </c>
      <c r="D893" s="3" cm="1">
        <f t="array" ref="D893">INDEX('Modified Iteration Data'!$R$8:$R$1007,MATCH($B893,'Modified Iteration Data'!$AG$8:$AG$1007,0),0)</f>
        <v>4772139841.4155931</v>
      </c>
      <c r="E893" s="3">
        <f t="shared" si="92"/>
        <v>10268477962.718397</v>
      </c>
      <c r="F893" s="3">
        <f t="shared" si="93"/>
        <v>6054970041.2012367</v>
      </c>
      <c r="G893" s="3">
        <f t="shared" si="90"/>
        <v>6054970041.2012367</v>
      </c>
      <c r="H893" s="3">
        <v>0</v>
      </c>
      <c r="I893" s="3">
        <f t="shared" si="94"/>
        <v>4213507921.5171604</v>
      </c>
      <c r="J893" s="5">
        <f t="shared" si="95"/>
        <v>886</v>
      </c>
    </row>
    <row r="894" spans="2:10" x14ac:dyDescent="0.25">
      <c r="B894" s="6">
        <f t="shared" si="91"/>
        <v>0.88700000000000001</v>
      </c>
      <c r="C894" s="3" cm="1">
        <f t="array" ref="C894">INDEX('Modified Iteration Data'!$Q$8:$Q$1007,MATCH($B894,'Modified Iteration Data'!$AF$8:$AF$1007,0),0)</f>
        <v>8546215427.2111406</v>
      </c>
      <c r="D894" s="3" cm="1">
        <f t="array" ref="D894">INDEX('Modified Iteration Data'!$R$8:$R$1007,MATCH($B894,'Modified Iteration Data'!$AG$8:$AG$1007,0),0)</f>
        <v>4773824855.6527328</v>
      </c>
      <c r="E894" s="3">
        <f t="shared" si="92"/>
        <v>10268731483.506786</v>
      </c>
      <c r="F894" s="3">
        <f t="shared" si="93"/>
        <v>6056655055.4383764</v>
      </c>
      <c r="G894" s="3">
        <f t="shared" si="90"/>
        <v>6056655055.4383764</v>
      </c>
      <c r="H894" s="3">
        <v>0</v>
      </c>
      <c r="I894" s="3">
        <f t="shared" si="94"/>
        <v>4212076428.0684099</v>
      </c>
      <c r="J894" s="5">
        <f t="shared" si="95"/>
        <v>887</v>
      </c>
    </row>
    <row r="895" spans="2:10" x14ac:dyDescent="0.25">
      <c r="B895" s="6">
        <f t="shared" si="91"/>
        <v>0.88800000000000001</v>
      </c>
      <c r="C895" s="3" cm="1">
        <f t="array" ref="C895">INDEX('Modified Iteration Data'!$Q$8:$Q$1007,MATCH($B895,'Modified Iteration Data'!$AF$8:$AF$1007,0),0)</f>
        <v>8546625670.8997002</v>
      </c>
      <c r="D895" s="3" cm="1">
        <f t="array" ref="D895">INDEX('Modified Iteration Data'!$R$8:$R$1007,MATCH($B895,'Modified Iteration Data'!$AG$8:$AG$1007,0),0)</f>
        <v>4774546857.9177294</v>
      </c>
      <c r="E895" s="3">
        <f t="shared" si="92"/>
        <v>10269141727.195347</v>
      </c>
      <c r="F895" s="3">
        <f t="shared" si="93"/>
        <v>6057377057.703373</v>
      </c>
      <c r="G895" s="3">
        <f t="shared" si="90"/>
        <v>6057377057.703373</v>
      </c>
      <c r="H895" s="3">
        <v>0</v>
      </c>
      <c r="I895" s="3">
        <f t="shared" si="94"/>
        <v>4211764669.4919739</v>
      </c>
      <c r="J895" s="5">
        <f t="shared" si="95"/>
        <v>888</v>
      </c>
    </row>
    <row r="896" spans="2:10" x14ac:dyDescent="0.25">
      <c r="B896" s="6">
        <f t="shared" si="91"/>
        <v>0.88900000000000001</v>
      </c>
      <c r="C896" s="3" cm="1">
        <f t="array" ref="C896">INDEX('Modified Iteration Data'!$Q$8:$Q$1007,MATCH($B896,'Modified Iteration Data'!$AF$8:$AF$1007,0),0)</f>
        <v>8557604909.4723301</v>
      </c>
      <c r="D896" s="3" cm="1">
        <f t="array" ref="D896">INDEX('Modified Iteration Data'!$R$8:$R$1007,MATCH($B896,'Modified Iteration Data'!$AG$8:$AG$1007,0),0)</f>
        <v>4777205757.8982992</v>
      </c>
      <c r="E896" s="3">
        <f t="shared" si="92"/>
        <v>10280120965.767977</v>
      </c>
      <c r="F896" s="3">
        <f t="shared" si="93"/>
        <v>6060035957.6839428</v>
      </c>
      <c r="G896" s="3">
        <f t="shared" si="90"/>
        <v>6060035957.6839428</v>
      </c>
      <c r="H896" s="3">
        <v>0</v>
      </c>
      <c r="I896" s="3">
        <f t="shared" si="94"/>
        <v>4220085008.084034</v>
      </c>
      <c r="J896" s="5">
        <f t="shared" si="95"/>
        <v>889</v>
      </c>
    </row>
    <row r="897" spans="2:10" x14ac:dyDescent="0.25">
      <c r="B897" s="6">
        <f t="shared" si="91"/>
        <v>0.89</v>
      </c>
      <c r="C897" s="3" cm="1">
        <f t="array" ref="C897">INDEX('Modified Iteration Data'!$Q$8:$Q$1007,MATCH($B897,'Modified Iteration Data'!$AF$8:$AF$1007,0),0)</f>
        <v>8559190850.3475704</v>
      </c>
      <c r="D897" s="3" cm="1">
        <f t="array" ref="D897">INDEX('Modified Iteration Data'!$R$8:$R$1007,MATCH($B897,'Modified Iteration Data'!$AG$8:$AG$1007,0),0)</f>
        <v>4781994044.220089</v>
      </c>
      <c r="E897" s="3">
        <f t="shared" si="92"/>
        <v>10281706906.643217</v>
      </c>
      <c r="F897" s="3">
        <f t="shared" si="93"/>
        <v>6064824244.0057325</v>
      </c>
      <c r="G897" s="3">
        <f t="shared" si="90"/>
        <v>6064824244.0057325</v>
      </c>
      <c r="H897" s="3">
        <v>0</v>
      </c>
      <c r="I897" s="3">
        <f t="shared" si="94"/>
        <v>4216882662.6374846</v>
      </c>
      <c r="J897" s="5">
        <f t="shared" si="95"/>
        <v>890</v>
      </c>
    </row>
    <row r="898" spans="2:10" x14ac:dyDescent="0.25">
      <c r="B898" s="6">
        <f t="shared" si="91"/>
        <v>0.89100000000000001</v>
      </c>
      <c r="C898" s="3" cm="1">
        <f t="array" ref="C898">INDEX('Modified Iteration Data'!$Q$8:$Q$1007,MATCH($B898,'Modified Iteration Data'!$AF$8:$AF$1007,0),0)</f>
        <v>8583723697.7440109</v>
      </c>
      <c r="D898" s="3" cm="1">
        <f t="array" ref="D898">INDEX('Modified Iteration Data'!$R$8:$R$1007,MATCH($B898,'Modified Iteration Data'!$AG$8:$AG$1007,0),0)</f>
        <v>4784132187.7049866</v>
      </c>
      <c r="E898" s="3">
        <f t="shared" si="92"/>
        <v>10306239754.039658</v>
      </c>
      <c r="F898" s="3">
        <f t="shared" si="93"/>
        <v>6066962387.4906301</v>
      </c>
      <c r="G898" s="3">
        <f t="shared" si="90"/>
        <v>6066962387.4906301</v>
      </c>
      <c r="H898" s="3">
        <v>0</v>
      </c>
      <c r="I898" s="3">
        <f t="shared" si="94"/>
        <v>4239277366.5490274</v>
      </c>
      <c r="J898" s="5">
        <f t="shared" si="95"/>
        <v>891</v>
      </c>
    </row>
    <row r="899" spans="2:10" x14ac:dyDescent="0.25">
      <c r="B899" s="6">
        <f t="shared" si="91"/>
        <v>0.89200000000000002</v>
      </c>
      <c r="C899" s="3" cm="1">
        <f t="array" ref="C899">INDEX('Modified Iteration Data'!$Q$8:$Q$1007,MATCH($B899,'Modified Iteration Data'!$AF$8:$AF$1007,0),0)</f>
        <v>8587043464.1556206</v>
      </c>
      <c r="D899" s="3" cm="1">
        <f t="array" ref="D899">INDEX('Modified Iteration Data'!$R$8:$R$1007,MATCH($B899,'Modified Iteration Data'!$AG$8:$AG$1007,0),0)</f>
        <v>4786038324.3682566</v>
      </c>
      <c r="E899" s="3">
        <f t="shared" si="92"/>
        <v>10309559520.451267</v>
      </c>
      <c r="F899" s="3">
        <f t="shared" si="93"/>
        <v>6068868524.1539001</v>
      </c>
      <c r="G899" s="3">
        <f t="shared" si="90"/>
        <v>6068868524.1539001</v>
      </c>
      <c r="H899" s="3">
        <v>0</v>
      </c>
      <c r="I899" s="3">
        <f t="shared" si="94"/>
        <v>4240690996.2973671</v>
      </c>
      <c r="J899" s="5">
        <f t="shared" si="95"/>
        <v>892</v>
      </c>
    </row>
    <row r="900" spans="2:10" x14ac:dyDescent="0.25">
      <c r="B900" s="6">
        <f t="shared" si="91"/>
        <v>0.89300000000000002</v>
      </c>
      <c r="C900" s="3" cm="1">
        <f t="array" ref="C900">INDEX('Modified Iteration Data'!$Q$8:$Q$1007,MATCH($B900,'Modified Iteration Data'!$AF$8:$AF$1007,0),0)</f>
        <v>8590175861.3362503</v>
      </c>
      <c r="D900" s="3" cm="1">
        <f t="array" ref="D900">INDEX('Modified Iteration Data'!$R$8:$R$1007,MATCH($B900,'Modified Iteration Data'!$AG$8:$AG$1007,0),0)</f>
        <v>4790624618.1833687</v>
      </c>
      <c r="E900" s="3">
        <f t="shared" si="92"/>
        <v>10312691917.631897</v>
      </c>
      <c r="F900" s="3">
        <f t="shared" si="93"/>
        <v>6073454817.9690123</v>
      </c>
      <c r="G900" s="3">
        <f t="shared" si="90"/>
        <v>6073454817.9690123</v>
      </c>
      <c r="H900" s="3">
        <v>0</v>
      </c>
      <c r="I900" s="3">
        <f t="shared" si="94"/>
        <v>4239237099.6628847</v>
      </c>
      <c r="J900" s="5">
        <f t="shared" si="95"/>
        <v>893</v>
      </c>
    </row>
    <row r="901" spans="2:10" x14ac:dyDescent="0.25">
      <c r="B901" s="6">
        <f t="shared" si="91"/>
        <v>0.89400000000000002</v>
      </c>
      <c r="C901" s="3" cm="1">
        <f t="array" ref="C901">INDEX('Modified Iteration Data'!$Q$8:$Q$1007,MATCH($B901,'Modified Iteration Data'!$AF$8:$AF$1007,0),0)</f>
        <v>8599283658.0795803</v>
      </c>
      <c r="D901" s="3" cm="1">
        <f t="array" ref="D901">INDEX('Modified Iteration Data'!$R$8:$R$1007,MATCH($B901,'Modified Iteration Data'!$AG$8:$AG$1007,0),0)</f>
        <v>4791420700.6252203</v>
      </c>
      <c r="E901" s="3">
        <f t="shared" si="92"/>
        <v>10321799714.375227</v>
      </c>
      <c r="F901" s="3">
        <f t="shared" si="93"/>
        <v>6074250900.4108639</v>
      </c>
      <c r="G901" s="3">
        <f t="shared" si="90"/>
        <v>6074250900.4108639</v>
      </c>
      <c r="H901" s="3">
        <v>0</v>
      </c>
      <c r="I901" s="3">
        <f t="shared" si="94"/>
        <v>4247548813.9643631</v>
      </c>
      <c r="J901" s="5">
        <f t="shared" si="95"/>
        <v>894</v>
      </c>
    </row>
    <row r="902" spans="2:10" x14ac:dyDescent="0.25">
      <c r="B902" s="6">
        <f t="shared" si="91"/>
        <v>0.89500000000000002</v>
      </c>
      <c r="C902" s="3" cm="1">
        <f t="array" ref="C902">INDEX('Modified Iteration Data'!$Q$8:$Q$1007,MATCH($B902,'Modified Iteration Data'!$AF$8:$AF$1007,0),0)</f>
        <v>8600134252.1455002</v>
      </c>
      <c r="D902" s="3" cm="1">
        <f t="array" ref="D902">INDEX('Modified Iteration Data'!$R$8:$R$1007,MATCH($B902,'Modified Iteration Data'!$AG$8:$AG$1007,0),0)</f>
        <v>4795097407.9050426</v>
      </c>
      <c r="E902" s="3">
        <f t="shared" si="92"/>
        <v>10322650308.441147</v>
      </c>
      <c r="F902" s="3">
        <f t="shared" si="93"/>
        <v>6077927607.6906862</v>
      </c>
      <c r="G902" s="3">
        <f t="shared" si="90"/>
        <v>6077927607.6906862</v>
      </c>
      <c r="H902" s="3">
        <v>0</v>
      </c>
      <c r="I902" s="3">
        <f t="shared" si="94"/>
        <v>4244722700.7504606</v>
      </c>
      <c r="J902" s="5">
        <f t="shared" si="95"/>
        <v>895</v>
      </c>
    </row>
    <row r="903" spans="2:10" x14ac:dyDescent="0.25">
      <c r="B903" s="6">
        <f t="shared" si="91"/>
        <v>0.89600000000000002</v>
      </c>
      <c r="C903" s="3" cm="1">
        <f t="array" ref="C903">INDEX('Modified Iteration Data'!$Q$8:$Q$1007,MATCH($B903,'Modified Iteration Data'!$AF$8:$AF$1007,0),0)</f>
        <v>8607095965.1841602</v>
      </c>
      <c r="D903" s="3" cm="1">
        <f t="array" ref="D903">INDEX('Modified Iteration Data'!$R$8:$R$1007,MATCH($B903,'Modified Iteration Data'!$AG$8:$AG$1007,0),0)</f>
        <v>4798958340.3324986</v>
      </c>
      <c r="E903" s="3">
        <f t="shared" si="92"/>
        <v>10329612021.479807</v>
      </c>
      <c r="F903" s="3">
        <f t="shared" si="93"/>
        <v>6081788540.1181421</v>
      </c>
      <c r="G903" s="3">
        <f t="shared" si="90"/>
        <v>6081788540.1181421</v>
      </c>
      <c r="H903" s="3">
        <v>0</v>
      </c>
      <c r="I903" s="3">
        <f t="shared" si="94"/>
        <v>4247823481.3616648</v>
      </c>
      <c r="J903" s="5">
        <f t="shared" si="95"/>
        <v>896</v>
      </c>
    </row>
    <row r="904" spans="2:10" x14ac:dyDescent="0.25">
      <c r="B904" s="6">
        <f t="shared" si="91"/>
        <v>0.89700000000000002</v>
      </c>
      <c r="C904" s="3" cm="1">
        <f t="array" ref="C904">INDEX('Modified Iteration Data'!$Q$8:$Q$1007,MATCH($B904,'Modified Iteration Data'!$AF$8:$AF$1007,0),0)</f>
        <v>8609587952.4646091</v>
      </c>
      <c r="D904" s="3" cm="1">
        <f t="array" ref="D904">INDEX('Modified Iteration Data'!$R$8:$R$1007,MATCH($B904,'Modified Iteration Data'!$AG$8:$AG$1007,0),0)</f>
        <v>4800473346.5656013</v>
      </c>
      <c r="E904" s="3">
        <f t="shared" si="92"/>
        <v>10332104008.760256</v>
      </c>
      <c r="F904" s="3">
        <f t="shared" si="93"/>
        <v>6083303546.3512449</v>
      </c>
      <c r="G904" s="3">
        <f t="shared" ref="G904:G967" si="96">MIN(E904:F904)</f>
        <v>6083303546.3512449</v>
      </c>
      <c r="H904" s="3">
        <v>0</v>
      </c>
      <c r="I904" s="3">
        <f t="shared" si="94"/>
        <v>4248800462.4090109</v>
      </c>
      <c r="J904" s="5">
        <f t="shared" si="95"/>
        <v>897</v>
      </c>
    </row>
    <row r="905" spans="2:10" x14ac:dyDescent="0.25">
      <c r="B905" s="6">
        <f t="shared" ref="B905:B968" si="97">J905/1000</f>
        <v>0.89800000000000002</v>
      </c>
      <c r="C905" s="3" cm="1">
        <f t="array" ref="C905">INDEX('Modified Iteration Data'!$Q$8:$Q$1007,MATCH($B905,'Modified Iteration Data'!$AF$8:$AF$1007,0),0)</f>
        <v>8611678468.1487598</v>
      </c>
      <c r="D905" s="3" cm="1">
        <f t="array" ref="D905">INDEX('Modified Iteration Data'!$R$8:$R$1007,MATCH($B905,'Modified Iteration Data'!$AG$8:$AG$1007,0),0)</f>
        <v>4802447399.6994591</v>
      </c>
      <c r="E905" s="3">
        <f t="shared" ref="E905:E968" si="98">C905+$E$5</f>
        <v>10334194524.444407</v>
      </c>
      <c r="F905" s="3">
        <f t="shared" ref="F905:F968" si="99">D905+$F$5</f>
        <v>6085277599.4851027</v>
      </c>
      <c r="G905" s="3">
        <f t="shared" si="96"/>
        <v>6085277599.4851027</v>
      </c>
      <c r="H905" s="3">
        <v>0</v>
      </c>
      <c r="I905" s="3">
        <f t="shared" ref="I905:I968" si="100">IF(B905&gt;=$I$2,(E905-F905),0)</f>
        <v>4248916924.9593039</v>
      </c>
      <c r="J905" s="5">
        <f t="shared" si="95"/>
        <v>898</v>
      </c>
    </row>
    <row r="906" spans="2:10" x14ac:dyDescent="0.25">
      <c r="B906" s="6">
        <f t="shared" si="97"/>
        <v>0.89900000000000002</v>
      </c>
      <c r="C906" s="3" cm="1">
        <f t="array" ref="C906">INDEX('Modified Iteration Data'!$Q$8:$Q$1007,MATCH($B906,'Modified Iteration Data'!$AF$8:$AF$1007,0),0)</f>
        <v>8618011523.4881401</v>
      </c>
      <c r="D906" s="3" cm="1">
        <f t="array" ref="D906">INDEX('Modified Iteration Data'!$R$8:$R$1007,MATCH($B906,'Modified Iteration Data'!$AG$8:$AG$1007,0),0)</f>
        <v>4802945225.1816626</v>
      </c>
      <c r="E906" s="3">
        <f t="shared" si="98"/>
        <v>10340527579.783787</v>
      </c>
      <c r="F906" s="3">
        <f t="shared" si="99"/>
        <v>6085775424.9673061</v>
      </c>
      <c r="G906" s="3">
        <f t="shared" si="96"/>
        <v>6085775424.9673061</v>
      </c>
      <c r="H906" s="3">
        <v>0</v>
      </c>
      <c r="I906" s="3">
        <f t="shared" si="100"/>
        <v>4254752154.8164806</v>
      </c>
      <c r="J906" s="5">
        <f t="shared" ref="J906:J969" si="101">J905+1</f>
        <v>899</v>
      </c>
    </row>
    <row r="907" spans="2:10" x14ac:dyDescent="0.25">
      <c r="B907" s="6">
        <f t="shared" si="97"/>
        <v>0.9</v>
      </c>
      <c r="C907" s="3" cm="1">
        <f t="array" ref="C907">INDEX('Modified Iteration Data'!$Q$8:$Q$1007,MATCH($B907,'Modified Iteration Data'!$AF$8:$AF$1007,0),0)</f>
        <v>8621376496.6467495</v>
      </c>
      <c r="D907" s="3" cm="1">
        <f t="array" ref="D907">INDEX('Modified Iteration Data'!$R$8:$R$1007,MATCH($B907,'Modified Iteration Data'!$AG$8:$AG$1007,0),0)</f>
        <v>4808048265.405015</v>
      </c>
      <c r="E907" s="3">
        <f t="shared" si="98"/>
        <v>10343892552.942396</v>
      </c>
      <c r="F907" s="3">
        <f t="shared" si="99"/>
        <v>6090878465.1906586</v>
      </c>
      <c r="G907" s="3">
        <f t="shared" si="96"/>
        <v>6090878465.1906586</v>
      </c>
      <c r="H907" s="3">
        <f>E907-F907</f>
        <v>4253014087.7517376</v>
      </c>
      <c r="I907" s="3">
        <f t="shared" si="100"/>
        <v>4253014087.7517376</v>
      </c>
      <c r="J907" s="5">
        <f t="shared" si="101"/>
        <v>900</v>
      </c>
    </row>
    <row r="908" spans="2:10" x14ac:dyDescent="0.25">
      <c r="B908" s="6">
        <f t="shared" si="97"/>
        <v>0.90100000000000002</v>
      </c>
      <c r="C908" s="3" cm="1">
        <f t="array" ref="C908">INDEX('Modified Iteration Data'!$Q$8:$Q$1007,MATCH($B908,'Modified Iteration Data'!$AF$8:$AF$1007,0),0)</f>
        <v>8621481780.7724094</v>
      </c>
      <c r="D908" s="3" cm="1">
        <f t="array" ref="D908">INDEX('Modified Iteration Data'!$R$8:$R$1007,MATCH($B908,'Modified Iteration Data'!$AG$8:$AG$1007,0),0)</f>
        <v>4809368983.9886885</v>
      </c>
      <c r="E908" s="3">
        <f t="shared" si="98"/>
        <v>10343997837.068056</v>
      </c>
      <c r="F908" s="3">
        <f t="shared" si="99"/>
        <v>6092199183.774332</v>
      </c>
      <c r="G908" s="3">
        <f t="shared" si="96"/>
        <v>6092199183.774332</v>
      </c>
      <c r="H908" s="3">
        <v>0</v>
      </c>
      <c r="I908" s="3">
        <f t="shared" si="100"/>
        <v>4251798653.2937241</v>
      </c>
      <c r="J908" s="5">
        <f t="shared" si="101"/>
        <v>901</v>
      </c>
    </row>
    <row r="909" spans="2:10" x14ac:dyDescent="0.25">
      <c r="B909" s="6">
        <f t="shared" si="97"/>
        <v>0.90200000000000002</v>
      </c>
      <c r="C909" s="3" cm="1">
        <f t="array" ref="C909">INDEX('Modified Iteration Data'!$Q$8:$Q$1007,MATCH($B909,'Modified Iteration Data'!$AF$8:$AF$1007,0),0)</f>
        <v>8629432689.2285805</v>
      </c>
      <c r="D909" s="3" cm="1">
        <f t="array" ref="D909">INDEX('Modified Iteration Data'!$R$8:$R$1007,MATCH($B909,'Modified Iteration Data'!$AG$8:$AG$1007,0),0)</f>
        <v>4814595794.5224237</v>
      </c>
      <c r="E909" s="3">
        <f t="shared" si="98"/>
        <v>10351948745.524227</v>
      </c>
      <c r="F909" s="3">
        <f t="shared" si="99"/>
        <v>6097425994.3080673</v>
      </c>
      <c r="G909" s="3">
        <f t="shared" si="96"/>
        <v>6097425994.3080673</v>
      </c>
      <c r="H909" s="3">
        <v>0</v>
      </c>
      <c r="I909" s="3">
        <f t="shared" si="100"/>
        <v>4254522751.2161598</v>
      </c>
      <c r="J909" s="5">
        <f t="shared" si="101"/>
        <v>902</v>
      </c>
    </row>
    <row r="910" spans="2:10" x14ac:dyDescent="0.25">
      <c r="B910" s="6">
        <f t="shared" si="97"/>
        <v>0.90300000000000002</v>
      </c>
      <c r="C910" s="3" cm="1">
        <f t="array" ref="C910">INDEX('Modified Iteration Data'!$Q$8:$Q$1007,MATCH($B910,'Modified Iteration Data'!$AF$8:$AF$1007,0),0)</f>
        <v>8632112264.7751007</v>
      </c>
      <c r="D910" s="3" cm="1">
        <f t="array" ref="D910">INDEX('Modified Iteration Data'!$R$8:$R$1007,MATCH($B910,'Modified Iteration Data'!$AG$8:$AG$1007,0),0)</f>
        <v>4818064879.4426022</v>
      </c>
      <c r="E910" s="3">
        <f t="shared" si="98"/>
        <v>10354628321.070747</v>
      </c>
      <c r="F910" s="3">
        <f t="shared" si="99"/>
        <v>6100895079.2282457</v>
      </c>
      <c r="G910" s="3">
        <f t="shared" si="96"/>
        <v>6100895079.2282457</v>
      </c>
      <c r="H910" s="3">
        <v>0</v>
      </c>
      <c r="I910" s="3">
        <f t="shared" si="100"/>
        <v>4253733241.8425016</v>
      </c>
      <c r="J910" s="5">
        <f t="shared" si="101"/>
        <v>903</v>
      </c>
    </row>
    <row r="911" spans="2:10" x14ac:dyDescent="0.25">
      <c r="B911" s="6">
        <f t="shared" si="97"/>
        <v>0.90400000000000003</v>
      </c>
      <c r="C911" s="3" cm="1">
        <f t="array" ref="C911">INDEX('Modified Iteration Data'!$Q$8:$Q$1007,MATCH($B911,'Modified Iteration Data'!$AF$8:$AF$1007,0),0)</f>
        <v>8642856324.9675694</v>
      </c>
      <c r="D911" s="3" cm="1">
        <f t="array" ref="D911">INDEX('Modified Iteration Data'!$R$8:$R$1007,MATCH($B911,'Modified Iteration Data'!$AG$8:$AG$1007,0),0)</f>
        <v>4820687616.8584709</v>
      </c>
      <c r="E911" s="3">
        <f t="shared" si="98"/>
        <v>10365372381.263216</v>
      </c>
      <c r="F911" s="3">
        <f t="shared" si="99"/>
        <v>6103517816.6441145</v>
      </c>
      <c r="G911" s="3">
        <f t="shared" si="96"/>
        <v>6103517816.6441145</v>
      </c>
      <c r="H911" s="3">
        <v>0</v>
      </c>
      <c r="I911" s="3">
        <f t="shared" si="100"/>
        <v>4261854564.6191015</v>
      </c>
      <c r="J911" s="5">
        <f t="shared" si="101"/>
        <v>904</v>
      </c>
    </row>
    <row r="912" spans="2:10" x14ac:dyDescent="0.25">
      <c r="B912" s="6">
        <f t="shared" si="97"/>
        <v>0.90500000000000003</v>
      </c>
      <c r="C912" s="3" cm="1">
        <f t="array" ref="C912">INDEX('Modified Iteration Data'!$Q$8:$Q$1007,MATCH($B912,'Modified Iteration Data'!$AF$8:$AF$1007,0),0)</f>
        <v>8643131024.3221397</v>
      </c>
      <c r="D912" s="3" cm="1">
        <f t="array" ref="D912">INDEX('Modified Iteration Data'!$R$8:$R$1007,MATCH($B912,'Modified Iteration Data'!$AG$8:$AG$1007,0),0)</f>
        <v>4824179439.9829063</v>
      </c>
      <c r="E912" s="3">
        <f t="shared" si="98"/>
        <v>10365647080.617786</v>
      </c>
      <c r="F912" s="3">
        <f t="shared" si="99"/>
        <v>6107009639.7685499</v>
      </c>
      <c r="G912" s="3">
        <f t="shared" si="96"/>
        <v>6107009639.7685499</v>
      </c>
      <c r="H912" s="3">
        <v>0</v>
      </c>
      <c r="I912" s="3">
        <f t="shared" si="100"/>
        <v>4258637440.8492365</v>
      </c>
      <c r="J912" s="5">
        <f t="shared" si="101"/>
        <v>905</v>
      </c>
    </row>
    <row r="913" spans="2:10" x14ac:dyDescent="0.25">
      <c r="B913" s="6">
        <f t="shared" si="97"/>
        <v>0.90600000000000003</v>
      </c>
      <c r="C913" s="3" cm="1">
        <f t="array" ref="C913">INDEX('Modified Iteration Data'!$Q$8:$Q$1007,MATCH($B913,'Modified Iteration Data'!$AF$8:$AF$1007,0),0)</f>
        <v>8644565118.3947697</v>
      </c>
      <c r="D913" s="3" cm="1">
        <f t="array" ref="D913">INDEX('Modified Iteration Data'!$R$8:$R$1007,MATCH($B913,'Modified Iteration Data'!$AG$8:$AG$1007,0),0)</f>
        <v>4840116079.3782415</v>
      </c>
      <c r="E913" s="3">
        <f t="shared" si="98"/>
        <v>10367081174.690416</v>
      </c>
      <c r="F913" s="3">
        <f t="shared" si="99"/>
        <v>6122946279.1638851</v>
      </c>
      <c r="G913" s="3">
        <f t="shared" si="96"/>
        <v>6122946279.1638851</v>
      </c>
      <c r="H913" s="3">
        <v>0</v>
      </c>
      <c r="I913" s="3">
        <f t="shared" si="100"/>
        <v>4244134895.5265312</v>
      </c>
      <c r="J913" s="5">
        <f t="shared" si="101"/>
        <v>906</v>
      </c>
    </row>
    <row r="914" spans="2:10" x14ac:dyDescent="0.25">
      <c r="B914" s="6">
        <f t="shared" si="97"/>
        <v>0.90700000000000003</v>
      </c>
      <c r="C914" s="3" cm="1">
        <f t="array" ref="C914">INDEX('Modified Iteration Data'!$Q$8:$Q$1007,MATCH($B914,'Modified Iteration Data'!$AF$8:$AF$1007,0),0)</f>
        <v>8659428800.7704201</v>
      </c>
      <c r="D914" s="3" cm="1">
        <f t="array" ref="D914">INDEX('Modified Iteration Data'!$R$8:$R$1007,MATCH($B914,'Modified Iteration Data'!$AG$8:$AG$1007,0),0)</f>
        <v>4840928127.1479053</v>
      </c>
      <c r="E914" s="3">
        <f t="shared" si="98"/>
        <v>10381944857.066067</v>
      </c>
      <c r="F914" s="3">
        <f t="shared" si="99"/>
        <v>6123758326.9335489</v>
      </c>
      <c r="G914" s="3">
        <f t="shared" si="96"/>
        <v>6123758326.9335489</v>
      </c>
      <c r="H914" s="3">
        <v>0</v>
      </c>
      <c r="I914" s="3">
        <f t="shared" si="100"/>
        <v>4258186530.1325178</v>
      </c>
      <c r="J914" s="5">
        <f t="shared" si="101"/>
        <v>907</v>
      </c>
    </row>
    <row r="915" spans="2:10" x14ac:dyDescent="0.25">
      <c r="B915" s="6">
        <f t="shared" si="97"/>
        <v>0.90800000000000003</v>
      </c>
      <c r="C915" s="3" cm="1">
        <f t="array" ref="C915">INDEX('Modified Iteration Data'!$Q$8:$Q$1007,MATCH($B915,'Modified Iteration Data'!$AF$8:$AF$1007,0),0)</f>
        <v>8662224300.6630802</v>
      </c>
      <c r="D915" s="3" cm="1">
        <f t="array" ref="D915">INDEX('Modified Iteration Data'!$R$8:$R$1007,MATCH($B915,'Modified Iteration Data'!$AG$8:$AG$1007,0),0)</f>
        <v>4841308335.1027164</v>
      </c>
      <c r="E915" s="3">
        <f t="shared" si="98"/>
        <v>10384740356.958727</v>
      </c>
      <c r="F915" s="3">
        <f t="shared" si="99"/>
        <v>6124138534.88836</v>
      </c>
      <c r="G915" s="3">
        <f t="shared" si="96"/>
        <v>6124138534.88836</v>
      </c>
      <c r="H915" s="3">
        <v>0</v>
      </c>
      <c r="I915" s="3">
        <f t="shared" si="100"/>
        <v>4260601822.0703669</v>
      </c>
      <c r="J915" s="5">
        <f t="shared" si="101"/>
        <v>908</v>
      </c>
    </row>
    <row r="916" spans="2:10" x14ac:dyDescent="0.25">
      <c r="B916" s="6">
        <f t="shared" si="97"/>
        <v>0.90900000000000003</v>
      </c>
      <c r="C916" s="3" cm="1">
        <f t="array" ref="C916">INDEX('Modified Iteration Data'!$Q$8:$Q$1007,MATCH($B916,'Modified Iteration Data'!$AF$8:$AF$1007,0),0)</f>
        <v>8662750322.6650105</v>
      </c>
      <c r="D916" s="3" cm="1">
        <f t="array" ref="D916">INDEX('Modified Iteration Data'!$R$8:$R$1007,MATCH($B916,'Modified Iteration Data'!$AG$8:$AG$1007,0),0)</f>
        <v>4842847086.6277208</v>
      </c>
      <c r="E916" s="3">
        <f t="shared" si="98"/>
        <v>10385266378.960657</v>
      </c>
      <c r="F916" s="3">
        <f t="shared" si="99"/>
        <v>6125677286.4133644</v>
      </c>
      <c r="G916" s="3">
        <f t="shared" si="96"/>
        <v>6125677286.4133644</v>
      </c>
      <c r="H916" s="3">
        <v>0</v>
      </c>
      <c r="I916" s="3">
        <f t="shared" si="100"/>
        <v>4259589092.5472927</v>
      </c>
      <c r="J916" s="5">
        <f t="shared" si="101"/>
        <v>909</v>
      </c>
    </row>
    <row r="917" spans="2:10" x14ac:dyDescent="0.25">
      <c r="B917" s="6">
        <f t="shared" si="97"/>
        <v>0.91</v>
      </c>
      <c r="C917" s="3" cm="1">
        <f t="array" ref="C917">INDEX('Modified Iteration Data'!$Q$8:$Q$1007,MATCH($B917,'Modified Iteration Data'!$AF$8:$AF$1007,0),0)</f>
        <v>8684921216.7551689</v>
      </c>
      <c r="D917" s="3" cm="1">
        <f t="array" ref="D917">INDEX('Modified Iteration Data'!$R$8:$R$1007,MATCH($B917,'Modified Iteration Data'!$AG$8:$AG$1007,0),0)</f>
        <v>4846273769.1082201</v>
      </c>
      <c r="E917" s="3">
        <f t="shared" si="98"/>
        <v>10407437273.050816</v>
      </c>
      <c r="F917" s="3">
        <f t="shared" si="99"/>
        <v>6129103968.8938637</v>
      </c>
      <c r="G917" s="3">
        <f t="shared" si="96"/>
        <v>6129103968.8938637</v>
      </c>
      <c r="H917" s="3">
        <v>0</v>
      </c>
      <c r="I917" s="3">
        <f t="shared" si="100"/>
        <v>4278333304.1569519</v>
      </c>
      <c r="J917" s="5">
        <f t="shared" si="101"/>
        <v>910</v>
      </c>
    </row>
    <row r="918" spans="2:10" x14ac:dyDescent="0.25">
      <c r="B918" s="6">
        <f t="shared" si="97"/>
        <v>0.91100000000000003</v>
      </c>
      <c r="C918" s="3" cm="1">
        <f t="array" ref="C918">INDEX('Modified Iteration Data'!$Q$8:$Q$1007,MATCH($B918,'Modified Iteration Data'!$AF$8:$AF$1007,0),0)</f>
        <v>8687025242.8275795</v>
      </c>
      <c r="D918" s="3" cm="1">
        <f t="array" ref="D918">INDEX('Modified Iteration Data'!$R$8:$R$1007,MATCH($B918,'Modified Iteration Data'!$AG$8:$AG$1007,0),0)</f>
        <v>4855097386.3474474</v>
      </c>
      <c r="E918" s="3">
        <f t="shared" si="98"/>
        <v>10409541299.123226</v>
      </c>
      <c r="F918" s="3">
        <f t="shared" si="99"/>
        <v>6137927586.133091</v>
      </c>
      <c r="G918" s="3">
        <f t="shared" si="96"/>
        <v>6137927586.133091</v>
      </c>
      <c r="H918" s="3">
        <v>0</v>
      </c>
      <c r="I918" s="3">
        <f t="shared" si="100"/>
        <v>4271613712.9901352</v>
      </c>
      <c r="J918" s="5">
        <f t="shared" si="101"/>
        <v>911</v>
      </c>
    </row>
    <row r="919" spans="2:10" x14ac:dyDescent="0.25">
      <c r="B919" s="6">
        <f t="shared" si="97"/>
        <v>0.91200000000000003</v>
      </c>
      <c r="C919" s="3" cm="1">
        <f t="array" ref="C919">INDEX('Modified Iteration Data'!$Q$8:$Q$1007,MATCH($B919,'Modified Iteration Data'!$AF$8:$AF$1007,0),0)</f>
        <v>8696686762.3863411</v>
      </c>
      <c r="D919" s="3" cm="1">
        <f t="array" ref="D919">INDEX('Modified Iteration Data'!$R$8:$R$1007,MATCH($B919,'Modified Iteration Data'!$AG$8:$AG$1007,0),0)</f>
        <v>4855309169.9968405</v>
      </c>
      <c r="E919" s="3">
        <f t="shared" si="98"/>
        <v>10419202818.681988</v>
      </c>
      <c r="F919" s="3">
        <f t="shared" si="99"/>
        <v>6138139369.7824841</v>
      </c>
      <c r="G919" s="3">
        <f t="shared" si="96"/>
        <v>6138139369.7824841</v>
      </c>
      <c r="H919" s="3">
        <v>0</v>
      </c>
      <c r="I919" s="3">
        <f t="shared" si="100"/>
        <v>4281063448.8995037</v>
      </c>
      <c r="J919" s="5">
        <f t="shared" si="101"/>
        <v>912</v>
      </c>
    </row>
    <row r="920" spans="2:10" x14ac:dyDescent="0.25">
      <c r="B920" s="6">
        <f t="shared" si="97"/>
        <v>0.91300000000000003</v>
      </c>
      <c r="C920" s="3" cm="1">
        <f t="array" ref="C920">INDEX('Modified Iteration Data'!$Q$8:$Q$1007,MATCH($B920,'Modified Iteration Data'!$AF$8:$AF$1007,0),0)</f>
        <v>8703895530.8133507</v>
      </c>
      <c r="D920" s="3" cm="1">
        <f t="array" ref="D920">INDEX('Modified Iteration Data'!$R$8:$R$1007,MATCH($B920,'Modified Iteration Data'!$AG$8:$AG$1007,0),0)</f>
        <v>4861381296.2221746</v>
      </c>
      <c r="E920" s="3">
        <f t="shared" si="98"/>
        <v>10426411587.108997</v>
      </c>
      <c r="F920" s="3">
        <f t="shared" si="99"/>
        <v>6144211496.0078182</v>
      </c>
      <c r="G920" s="3">
        <f t="shared" si="96"/>
        <v>6144211496.0078182</v>
      </c>
      <c r="H920" s="3">
        <v>0</v>
      </c>
      <c r="I920" s="3">
        <f t="shared" si="100"/>
        <v>4282200091.1011791</v>
      </c>
      <c r="J920" s="5">
        <f t="shared" si="101"/>
        <v>913</v>
      </c>
    </row>
    <row r="921" spans="2:10" x14ac:dyDescent="0.25">
      <c r="B921" s="6">
        <f t="shared" si="97"/>
        <v>0.91400000000000003</v>
      </c>
      <c r="C921" s="3" cm="1">
        <f t="array" ref="C921">INDEX('Modified Iteration Data'!$Q$8:$Q$1007,MATCH($B921,'Modified Iteration Data'!$AF$8:$AF$1007,0),0)</f>
        <v>8707631511.0298996</v>
      </c>
      <c r="D921" s="3" cm="1">
        <f t="array" ref="D921">INDEX('Modified Iteration Data'!$R$8:$R$1007,MATCH($B921,'Modified Iteration Data'!$AG$8:$AG$1007,0),0)</f>
        <v>4861444290.4225788</v>
      </c>
      <c r="E921" s="3">
        <f t="shared" si="98"/>
        <v>10430147567.325546</v>
      </c>
      <c r="F921" s="3">
        <f t="shared" si="99"/>
        <v>6144274490.2082224</v>
      </c>
      <c r="G921" s="3">
        <f t="shared" si="96"/>
        <v>6144274490.2082224</v>
      </c>
      <c r="H921" s="3">
        <v>0</v>
      </c>
      <c r="I921" s="3">
        <f t="shared" si="100"/>
        <v>4285873077.1173239</v>
      </c>
      <c r="J921" s="5">
        <f t="shared" si="101"/>
        <v>914</v>
      </c>
    </row>
    <row r="922" spans="2:10" x14ac:dyDescent="0.25">
      <c r="B922" s="6">
        <f t="shared" si="97"/>
        <v>0.91500000000000004</v>
      </c>
      <c r="C922" s="3" cm="1">
        <f t="array" ref="C922">INDEX('Modified Iteration Data'!$Q$8:$Q$1007,MATCH($B922,'Modified Iteration Data'!$AF$8:$AF$1007,0),0)</f>
        <v>8727135660.0724697</v>
      </c>
      <c r="D922" s="3" cm="1">
        <f t="array" ref="D922">INDEX('Modified Iteration Data'!$R$8:$R$1007,MATCH($B922,'Modified Iteration Data'!$AG$8:$AG$1007,0),0)</f>
        <v>4862665818.7385445</v>
      </c>
      <c r="E922" s="3">
        <f t="shared" si="98"/>
        <v>10449651716.368116</v>
      </c>
      <c r="F922" s="3">
        <f t="shared" si="99"/>
        <v>6145496018.524188</v>
      </c>
      <c r="G922" s="3">
        <f t="shared" si="96"/>
        <v>6145496018.524188</v>
      </c>
      <c r="H922" s="3">
        <v>0</v>
      </c>
      <c r="I922" s="3">
        <f t="shared" si="100"/>
        <v>4304155697.8439283</v>
      </c>
      <c r="J922" s="5">
        <f t="shared" si="101"/>
        <v>915</v>
      </c>
    </row>
    <row r="923" spans="2:10" x14ac:dyDescent="0.25">
      <c r="B923" s="6">
        <f t="shared" si="97"/>
        <v>0.91600000000000004</v>
      </c>
      <c r="C923" s="3" cm="1">
        <f t="array" ref="C923">INDEX('Modified Iteration Data'!$Q$8:$Q$1007,MATCH($B923,'Modified Iteration Data'!$AF$8:$AF$1007,0),0)</f>
        <v>8731406247.1347504</v>
      </c>
      <c r="D923" s="3" cm="1">
        <f t="array" ref="D923">INDEX('Modified Iteration Data'!$R$8:$R$1007,MATCH($B923,'Modified Iteration Data'!$AG$8:$AG$1007,0),0)</f>
        <v>4863878809.3332891</v>
      </c>
      <c r="E923" s="3">
        <f t="shared" si="98"/>
        <v>10453922303.430397</v>
      </c>
      <c r="F923" s="3">
        <f t="shared" si="99"/>
        <v>6146709009.1189327</v>
      </c>
      <c r="G923" s="3">
        <f t="shared" si="96"/>
        <v>6146709009.1189327</v>
      </c>
      <c r="H923" s="3">
        <v>0</v>
      </c>
      <c r="I923" s="3">
        <f t="shared" si="100"/>
        <v>4307213294.3114643</v>
      </c>
      <c r="J923" s="5">
        <f t="shared" si="101"/>
        <v>916</v>
      </c>
    </row>
    <row r="924" spans="2:10" x14ac:dyDescent="0.25">
      <c r="B924" s="6">
        <f t="shared" si="97"/>
        <v>0.91700000000000004</v>
      </c>
      <c r="C924" s="3" cm="1">
        <f t="array" ref="C924">INDEX('Modified Iteration Data'!$Q$8:$Q$1007,MATCH($B924,'Modified Iteration Data'!$AF$8:$AF$1007,0),0)</f>
        <v>8737042795.0148506</v>
      </c>
      <c r="D924" s="3" cm="1">
        <f t="array" ref="D924">INDEX('Modified Iteration Data'!$R$8:$R$1007,MATCH($B924,'Modified Iteration Data'!$AG$8:$AG$1007,0),0)</f>
        <v>4866441305.6958237</v>
      </c>
      <c r="E924" s="3">
        <f t="shared" si="98"/>
        <v>10459558851.310497</v>
      </c>
      <c r="F924" s="3">
        <f t="shared" si="99"/>
        <v>6149271505.4814672</v>
      </c>
      <c r="G924" s="3">
        <f t="shared" si="96"/>
        <v>6149271505.4814672</v>
      </c>
      <c r="H924" s="3">
        <v>0</v>
      </c>
      <c r="I924" s="3">
        <f t="shared" si="100"/>
        <v>4310287345.82903</v>
      </c>
      <c r="J924" s="5">
        <f t="shared" si="101"/>
        <v>917</v>
      </c>
    </row>
    <row r="925" spans="2:10" x14ac:dyDescent="0.25">
      <c r="B925" s="6">
        <f t="shared" si="97"/>
        <v>0.91800000000000004</v>
      </c>
      <c r="C925" s="3" cm="1">
        <f t="array" ref="C925">INDEX('Modified Iteration Data'!$Q$8:$Q$1007,MATCH($B925,'Modified Iteration Data'!$AF$8:$AF$1007,0),0)</f>
        <v>8739732170.6494503</v>
      </c>
      <c r="D925" s="3" cm="1">
        <f t="array" ref="D925">INDEX('Modified Iteration Data'!$R$8:$R$1007,MATCH($B925,'Modified Iteration Data'!$AG$8:$AG$1007,0),0)</f>
        <v>4869737115.1198092</v>
      </c>
      <c r="E925" s="3">
        <f t="shared" si="98"/>
        <v>10462248226.945097</v>
      </c>
      <c r="F925" s="3">
        <f t="shared" si="99"/>
        <v>6152567314.9054527</v>
      </c>
      <c r="G925" s="3">
        <f t="shared" si="96"/>
        <v>6152567314.9054527</v>
      </c>
      <c r="H925" s="3">
        <v>0</v>
      </c>
      <c r="I925" s="3">
        <f t="shared" si="100"/>
        <v>4309680912.0396442</v>
      </c>
      <c r="J925" s="5">
        <f t="shared" si="101"/>
        <v>918</v>
      </c>
    </row>
    <row r="926" spans="2:10" x14ac:dyDescent="0.25">
      <c r="B926" s="6">
        <f t="shared" si="97"/>
        <v>0.91900000000000004</v>
      </c>
      <c r="C926" s="3" cm="1">
        <f t="array" ref="C926">INDEX('Modified Iteration Data'!$Q$8:$Q$1007,MATCH($B926,'Modified Iteration Data'!$AF$8:$AF$1007,0),0)</f>
        <v>8750466132.1373997</v>
      </c>
      <c r="D926" s="3" cm="1">
        <f t="array" ref="D926">INDEX('Modified Iteration Data'!$R$8:$R$1007,MATCH($B926,'Modified Iteration Data'!$AG$8:$AG$1007,0),0)</f>
        <v>4872733519.8599663</v>
      </c>
      <c r="E926" s="3">
        <f t="shared" si="98"/>
        <v>10472982188.433046</v>
      </c>
      <c r="F926" s="3">
        <f t="shared" si="99"/>
        <v>6155563719.6456099</v>
      </c>
      <c r="G926" s="3">
        <f t="shared" si="96"/>
        <v>6155563719.6456099</v>
      </c>
      <c r="H926" s="3">
        <v>0</v>
      </c>
      <c r="I926" s="3">
        <f t="shared" si="100"/>
        <v>4317418468.7874365</v>
      </c>
      <c r="J926" s="5">
        <f t="shared" si="101"/>
        <v>919</v>
      </c>
    </row>
    <row r="927" spans="2:10" x14ac:dyDescent="0.25">
      <c r="B927" s="6">
        <f t="shared" si="97"/>
        <v>0.92</v>
      </c>
      <c r="C927" s="3" cm="1">
        <f t="array" ref="C927">INDEX('Modified Iteration Data'!$Q$8:$Q$1007,MATCH($B927,'Modified Iteration Data'!$AF$8:$AF$1007,0),0)</f>
        <v>8753665850.5893497</v>
      </c>
      <c r="D927" s="3" cm="1">
        <f t="array" ref="D927">INDEX('Modified Iteration Data'!$R$8:$R$1007,MATCH($B927,'Modified Iteration Data'!$AG$8:$AG$1007,0),0)</f>
        <v>4874019135.7348003</v>
      </c>
      <c r="E927" s="3">
        <f t="shared" si="98"/>
        <v>10476181906.884996</v>
      </c>
      <c r="F927" s="3">
        <f t="shared" si="99"/>
        <v>6156849335.5204439</v>
      </c>
      <c r="G927" s="3">
        <f t="shared" si="96"/>
        <v>6156849335.5204439</v>
      </c>
      <c r="H927" s="3">
        <v>0</v>
      </c>
      <c r="I927" s="3">
        <f t="shared" si="100"/>
        <v>4319332571.3645525</v>
      </c>
      <c r="J927" s="5">
        <f t="shared" si="101"/>
        <v>920</v>
      </c>
    </row>
    <row r="928" spans="2:10" x14ac:dyDescent="0.25">
      <c r="B928" s="6">
        <f t="shared" si="97"/>
        <v>0.92100000000000004</v>
      </c>
      <c r="C928" s="3" cm="1">
        <f t="array" ref="C928">INDEX('Modified Iteration Data'!$Q$8:$Q$1007,MATCH($B928,'Modified Iteration Data'!$AF$8:$AF$1007,0),0)</f>
        <v>8764291107.5181503</v>
      </c>
      <c r="D928" s="3" cm="1">
        <f t="array" ref="D928">INDEX('Modified Iteration Data'!$R$8:$R$1007,MATCH($B928,'Modified Iteration Data'!$AG$8:$AG$1007,0),0)</f>
        <v>4876122858.7129517</v>
      </c>
      <c r="E928" s="3">
        <f t="shared" si="98"/>
        <v>10486807163.813797</v>
      </c>
      <c r="F928" s="3">
        <f t="shared" si="99"/>
        <v>6158953058.4985952</v>
      </c>
      <c r="G928" s="3">
        <f t="shared" si="96"/>
        <v>6158953058.4985952</v>
      </c>
      <c r="H928" s="3">
        <v>0</v>
      </c>
      <c r="I928" s="3">
        <f t="shared" si="100"/>
        <v>4327854105.3152018</v>
      </c>
      <c r="J928" s="5">
        <f t="shared" si="101"/>
        <v>921</v>
      </c>
    </row>
    <row r="929" spans="2:10" x14ac:dyDescent="0.25">
      <c r="B929" s="6">
        <f t="shared" si="97"/>
        <v>0.92200000000000004</v>
      </c>
      <c r="C929" s="3" cm="1">
        <f t="array" ref="C929">INDEX('Modified Iteration Data'!$Q$8:$Q$1007,MATCH($B929,'Modified Iteration Data'!$AF$8:$AF$1007,0),0)</f>
        <v>8764898002.5930996</v>
      </c>
      <c r="D929" s="3" cm="1">
        <f t="array" ref="D929">INDEX('Modified Iteration Data'!$R$8:$R$1007,MATCH($B929,'Modified Iteration Data'!$AG$8:$AG$1007,0),0)</f>
        <v>4877175719.8796005</v>
      </c>
      <c r="E929" s="3">
        <f t="shared" si="98"/>
        <v>10487414058.888746</v>
      </c>
      <c r="F929" s="3">
        <f t="shared" si="99"/>
        <v>6160005919.6652441</v>
      </c>
      <c r="G929" s="3">
        <f t="shared" si="96"/>
        <v>6160005919.6652441</v>
      </c>
      <c r="H929" s="3">
        <v>0</v>
      </c>
      <c r="I929" s="3">
        <f t="shared" si="100"/>
        <v>4327408139.2235022</v>
      </c>
      <c r="J929" s="5">
        <f t="shared" si="101"/>
        <v>922</v>
      </c>
    </row>
    <row r="930" spans="2:10" x14ac:dyDescent="0.25">
      <c r="B930" s="6">
        <f t="shared" si="97"/>
        <v>0.92300000000000004</v>
      </c>
      <c r="C930" s="3" cm="1">
        <f t="array" ref="C930">INDEX('Modified Iteration Data'!$Q$8:$Q$1007,MATCH($B930,'Modified Iteration Data'!$AF$8:$AF$1007,0),0)</f>
        <v>8766129764.5373402</v>
      </c>
      <c r="D930" s="3" cm="1">
        <f t="array" ref="D930">INDEX('Modified Iteration Data'!$R$8:$R$1007,MATCH($B930,'Modified Iteration Data'!$AG$8:$AG$1007,0),0)</f>
        <v>4883259329.3254814</v>
      </c>
      <c r="E930" s="3">
        <f t="shared" si="98"/>
        <v>10488645820.832987</v>
      </c>
      <c r="F930" s="3">
        <f t="shared" si="99"/>
        <v>6166089529.111125</v>
      </c>
      <c r="G930" s="3">
        <f t="shared" si="96"/>
        <v>6166089529.111125</v>
      </c>
      <c r="H930" s="3">
        <v>0</v>
      </c>
      <c r="I930" s="3">
        <f t="shared" si="100"/>
        <v>4322556291.7218618</v>
      </c>
      <c r="J930" s="5">
        <f t="shared" si="101"/>
        <v>923</v>
      </c>
    </row>
    <row r="931" spans="2:10" x14ac:dyDescent="0.25">
      <c r="B931" s="6">
        <f t="shared" si="97"/>
        <v>0.92400000000000004</v>
      </c>
      <c r="C931" s="3" cm="1">
        <f t="array" ref="C931">INDEX('Modified Iteration Data'!$Q$8:$Q$1007,MATCH($B931,'Modified Iteration Data'!$AF$8:$AF$1007,0),0)</f>
        <v>8781847718.7889194</v>
      </c>
      <c r="D931" s="3" cm="1">
        <f t="array" ref="D931">INDEX('Modified Iteration Data'!$R$8:$R$1007,MATCH($B931,'Modified Iteration Data'!$AG$8:$AG$1007,0),0)</f>
        <v>4883740260.1046143</v>
      </c>
      <c r="E931" s="3">
        <f t="shared" si="98"/>
        <v>10504363775.084566</v>
      </c>
      <c r="F931" s="3">
        <f t="shared" si="99"/>
        <v>6166570459.8902578</v>
      </c>
      <c r="G931" s="3">
        <f t="shared" si="96"/>
        <v>6166570459.8902578</v>
      </c>
      <c r="H931" s="3">
        <v>0</v>
      </c>
      <c r="I931" s="3">
        <f t="shared" si="100"/>
        <v>4337793315.1943083</v>
      </c>
      <c r="J931" s="5">
        <f t="shared" si="101"/>
        <v>924</v>
      </c>
    </row>
    <row r="932" spans="2:10" x14ac:dyDescent="0.25">
      <c r="B932" s="6">
        <f t="shared" si="97"/>
        <v>0.92500000000000004</v>
      </c>
      <c r="C932" s="3" cm="1">
        <f t="array" ref="C932">INDEX('Modified Iteration Data'!$Q$8:$Q$1007,MATCH($B932,'Modified Iteration Data'!$AF$8:$AF$1007,0),0)</f>
        <v>8786898419.8032303</v>
      </c>
      <c r="D932" s="3" cm="1">
        <f t="array" ref="D932">INDEX('Modified Iteration Data'!$R$8:$R$1007,MATCH($B932,'Modified Iteration Data'!$AG$8:$AG$1007,0),0)</f>
        <v>4885202105.3834658</v>
      </c>
      <c r="E932" s="3">
        <f t="shared" si="98"/>
        <v>10509414476.098877</v>
      </c>
      <c r="F932" s="3">
        <f t="shared" si="99"/>
        <v>6168032305.1691093</v>
      </c>
      <c r="G932" s="3">
        <f t="shared" si="96"/>
        <v>6168032305.1691093</v>
      </c>
      <c r="H932" s="3">
        <v>0</v>
      </c>
      <c r="I932" s="3">
        <f t="shared" si="100"/>
        <v>4341382170.9297676</v>
      </c>
      <c r="J932" s="5">
        <f t="shared" si="101"/>
        <v>925</v>
      </c>
    </row>
    <row r="933" spans="2:10" x14ac:dyDescent="0.25">
      <c r="B933" s="6">
        <f t="shared" si="97"/>
        <v>0.92600000000000005</v>
      </c>
      <c r="C933" s="3" cm="1">
        <f t="array" ref="C933">INDEX('Modified Iteration Data'!$Q$8:$Q$1007,MATCH($B933,'Modified Iteration Data'!$AF$8:$AF$1007,0),0)</f>
        <v>8788745657.3692913</v>
      </c>
      <c r="D933" s="3" cm="1">
        <f t="array" ref="D933">INDEX('Modified Iteration Data'!$R$8:$R$1007,MATCH($B933,'Modified Iteration Data'!$AG$8:$AG$1007,0),0)</f>
        <v>4886382164.2912827</v>
      </c>
      <c r="E933" s="3">
        <f t="shared" si="98"/>
        <v>10511261713.664938</v>
      </c>
      <c r="F933" s="3">
        <f t="shared" si="99"/>
        <v>6169212364.0769262</v>
      </c>
      <c r="G933" s="3">
        <f t="shared" si="96"/>
        <v>6169212364.0769262</v>
      </c>
      <c r="H933" s="3">
        <v>0</v>
      </c>
      <c r="I933" s="3">
        <f t="shared" si="100"/>
        <v>4342049349.5880117</v>
      </c>
      <c r="J933" s="5">
        <f t="shared" si="101"/>
        <v>926</v>
      </c>
    </row>
    <row r="934" spans="2:10" x14ac:dyDescent="0.25">
      <c r="B934" s="6">
        <f t="shared" si="97"/>
        <v>0.92700000000000005</v>
      </c>
      <c r="C934" s="3" cm="1">
        <f t="array" ref="C934">INDEX('Modified Iteration Data'!$Q$8:$Q$1007,MATCH($B934,'Modified Iteration Data'!$AF$8:$AF$1007,0),0)</f>
        <v>8814282157.8709908</v>
      </c>
      <c r="D934" s="3" cm="1">
        <f t="array" ref="D934">INDEX('Modified Iteration Data'!$R$8:$R$1007,MATCH($B934,'Modified Iteration Data'!$AG$8:$AG$1007,0),0)</f>
        <v>4890547925.0004282</v>
      </c>
      <c r="E934" s="3">
        <f t="shared" si="98"/>
        <v>10536798214.166637</v>
      </c>
      <c r="F934" s="3">
        <f t="shared" si="99"/>
        <v>6173378124.7860718</v>
      </c>
      <c r="G934" s="3">
        <f t="shared" si="96"/>
        <v>6173378124.7860718</v>
      </c>
      <c r="H934" s="3">
        <v>0</v>
      </c>
      <c r="I934" s="3">
        <f t="shared" si="100"/>
        <v>4363420089.3805656</v>
      </c>
      <c r="J934" s="5">
        <f t="shared" si="101"/>
        <v>927</v>
      </c>
    </row>
    <row r="935" spans="2:10" x14ac:dyDescent="0.25">
      <c r="B935" s="6">
        <f t="shared" si="97"/>
        <v>0.92800000000000005</v>
      </c>
      <c r="C935" s="3" cm="1">
        <f t="array" ref="C935">INDEX('Modified Iteration Data'!$Q$8:$Q$1007,MATCH($B935,'Modified Iteration Data'!$AF$8:$AF$1007,0),0)</f>
        <v>8815063612.8221588</v>
      </c>
      <c r="D935" s="3" cm="1">
        <f t="array" ref="D935">INDEX('Modified Iteration Data'!$R$8:$R$1007,MATCH($B935,'Modified Iteration Data'!$AG$8:$AG$1007,0),0)</f>
        <v>4892554031.5133848</v>
      </c>
      <c r="E935" s="3">
        <f t="shared" si="98"/>
        <v>10537579669.117805</v>
      </c>
      <c r="F935" s="3">
        <f t="shared" si="99"/>
        <v>6175384231.2990284</v>
      </c>
      <c r="G935" s="3">
        <f t="shared" si="96"/>
        <v>6175384231.2990284</v>
      </c>
      <c r="H935" s="3">
        <v>0</v>
      </c>
      <c r="I935" s="3">
        <f t="shared" si="100"/>
        <v>4362195437.8187771</v>
      </c>
      <c r="J935" s="5">
        <f t="shared" si="101"/>
        <v>928</v>
      </c>
    </row>
    <row r="936" spans="2:10" x14ac:dyDescent="0.25">
      <c r="B936" s="6">
        <f t="shared" si="97"/>
        <v>0.92900000000000005</v>
      </c>
      <c r="C936" s="3" cm="1">
        <f t="array" ref="C936">INDEX('Modified Iteration Data'!$Q$8:$Q$1007,MATCH($B936,'Modified Iteration Data'!$AF$8:$AF$1007,0),0)</f>
        <v>8817767726.9166298</v>
      </c>
      <c r="D936" s="3" cm="1">
        <f t="array" ref="D936">INDEX('Modified Iteration Data'!$R$8:$R$1007,MATCH($B936,'Modified Iteration Data'!$AG$8:$AG$1007,0),0)</f>
        <v>4903602606.3384886</v>
      </c>
      <c r="E936" s="3">
        <f t="shared" si="98"/>
        <v>10540283783.212276</v>
      </c>
      <c r="F936" s="3">
        <f t="shared" si="99"/>
        <v>6186432806.1241322</v>
      </c>
      <c r="G936" s="3">
        <f t="shared" si="96"/>
        <v>6186432806.1241322</v>
      </c>
      <c r="H936" s="3">
        <v>0</v>
      </c>
      <c r="I936" s="3">
        <f t="shared" si="100"/>
        <v>4353850977.0881443</v>
      </c>
      <c r="J936" s="5">
        <f t="shared" si="101"/>
        <v>929</v>
      </c>
    </row>
    <row r="937" spans="2:10" x14ac:dyDescent="0.25">
      <c r="B937" s="6">
        <f t="shared" si="97"/>
        <v>0.93</v>
      </c>
      <c r="C937" s="3" cm="1">
        <f t="array" ref="C937">INDEX('Modified Iteration Data'!$Q$8:$Q$1007,MATCH($B937,'Modified Iteration Data'!$AF$8:$AF$1007,0),0)</f>
        <v>8839974929.9300499</v>
      </c>
      <c r="D937" s="3" cm="1">
        <f t="array" ref="D937">INDEX('Modified Iteration Data'!$R$8:$R$1007,MATCH($B937,'Modified Iteration Data'!$AG$8:$AG$1007,0),0)</f>
        <v>4904338698.0819597</v>
      </c>
      <c r="E937" s="3">
        <f t="shared" si="98"/>
        <v>10562490986.225697</v>
      </c>
      <c r="F937" s="3">
        <f t="shared" si="99"/>
        <v>6187168897.8676033</v>
      </c>
      <c r="G937" s="3">
        <f t="shared" si="96"/>
        <v>6187168897.8676033</v>
      </c>
      <c r="H937" s="3">
        <v>0</v>
      </c>
      <c r="I937" s="3">
        <f t="shared" si="100"/>
        <v>4375322088.3580933</v>
      </c>
      <c r="J937" s="5">
        <f t="shared" si="101"/>
        <v>930</v>
      </c>
    </row>
    <row r="938" spans="2:10" x14ac:dyDescent="0.25">
      <c r="B938" s="6">
        <f t="shared" si="97"/>
        <v>0.93100000000000005</v>
      </c>
      <c r="C938" s="3" cm="1">
        <f t="array" ref="C938">INDEX('Modified Iteration Data'!$Q$8:$Q$1007,MATCH($B938,'Modified Iteration Data'!$AF$8:$AF$1007,0),0)</f>
        <v>8846356376.306179</v>
      </c>
      <c r="D938" s="3" cm="1">
        <f t="array" ref="D938">INDEX('Modified Iteration Data'!$R$8:$R$1007,MATCH($B938,'Modified Iteration Data'!$AG$8:$AG$1007,0),0)</f>
        <v>4914849867.1865664</v>
      </c>
      <c r="E938" s="3">
        <f t="shared" si="98"/>
        <v>10568872432.601826</v>
      </c>
      <c r="F938" s="3">
        <f t="shared" si="99"/>
        <v>6197680066.9722099</v>
      </c>
      <c r="G938" s="3">
        <f t="shared" si="96"/>
        <v>6197680066.9722099</v>
      </c>
      <c r="H938" s="3">
        <v>0</v>
      </c>
      <c r="I938" s="3">
        <f t="shared" si="100"/>
        <v>4371192365.6296158</v>
      </c>
      <c r="J938" s="5">
        <f t="shared" si="101"/>
        <v>931</v>
      </c>
    </row>
    <row r="939" spans="2:10" x14ac:dyDescent="0.25">
      <c r="B939" s="6">
        <f t="shared" si="97"/>
        <v>0.93200000000000005</v>
      </c>
      <c r="C939" s="3" cm="1">
        <f t="array" ref="C939">INDEX('Modified Iteration Data'!$Q$8:$Q$1007,MATCH($B939,'Modified Iteration Data'!$AF$8:$AF$1007,0),0)</f>
        <v>8849539646.2501297</v>
      </c>
      <c r="D939" s="3" cm="1">
        <f t="array" ref="D939">INDEX('Modified Iteration Data'!$R$8:$R$1007,MATCH($B939,'Modified Iteration Data'!$AG$8:$AG$1007,0),0)</f>
        <v>4917690236.5750818</v>
      </c>
      <c r="E939" s="3">
        <f t="shared" si="98"/>
        <v>10572055702.545776</v>
      </c>
      <c r="F939" s="3">
        <f t="shared" si="99"/>
        <v>6200520436.3607254</v>
      </c>
      <c r="G939" s="3">
        <f t="shared" si="96"/>
        <v>6200520436.3607254</v>
      </c>
      <c r="H939" s="3">
        <v>0</v>
      </c>
      <c r="I939" s="3">
        <f t="shared" si="100"/>
        <v>4371535266.185051</v>
      </c>
      <c r="J939" s="5">
        <f t="shared" si="101"/>
        <v>932</v>
      </c>
    </row>
    <row r="940" spans="2:10" x14ac:dyDescent="0.25">
      <c r="B940" s="6">
        <f t="shared" si="97"/>
        <v>0.93300000000000005</v>
      </c>
      <c r="C940" s="3" cm="1">
        <f t="array" ref="C940">INDEX('Modified Iteration Data'!$Q$8:$Q$1007,MATCH($B940,'Modified Iteration Data'!$AF$8:$AF$1007,0),0)</f>
        <v>8874280184.29319</v>
      </c>
      <c r="D940" s="3" cm="1">
        <f t="array" ref="D940">INDEX('Modified Iteration Data'!$R$8:$R$1007,MATCH($B940,'Modified Iteration Data'!$AG$8:$AG$1007,0),0)</f>
        <v>4918101421.6127386</v>
      </c>
      <c r="E940" s="3">
        <f t="shared" si="98"/>
        <v>10596796240.588837</v>
      </c>
      <c r="F940" s="3">
        <f t="shared" si="99"/>
        <v>6200931621.3983822</v>
      </c>
      <c r="G940" s="3">
        <f t="shared" si="96"/>
        <v>6200931621.3983822</v>
      </c>
      <c r="H940" s="3">
        <v>0</v>
      </c>
      <c r="I940" s="3">
        <f t="shared" si="100"/>
        <v>4395864619.1904545</v>
      </c>
      <c r="J940" s="5">
        <f t="shared" si="101"/>
        <v>933</v>
      </c>
    </row>
    <row r="941" spans="2:10" x14ac:dyDescent="0.25">
      <c r="B941" s="6">
        <f t="shared" si="97"/>
        <v>0.93400000000000005</v>
      </c>
      <c r="C941" s="3" cm="1">
        <f t="array" ref="C941">INDEX('Modified Iteration Data'!$Q$8:$Q$1007,MATCH($B941,'Modified Iteration Data'!$AF$8:$AF$1007,0),0)</f>
        <v>8880779059.3581905</v>
      </c>
      <c r="D941" s="3" cm="1">
        <f t="array" ref="D941">INDEX('Modified Iteration Data'!$R$8:$R$1007,MATCH($B941,'Modified Iteration Data'!$AG$8:$AG$1007,0),0)</f>
        <v>4922888119.5151834</v>
      </c>
      <c r="E941" s="3">
        <f t="shared" si="98"/>
        <v>10603295115.653837</v>
      </c>
      <c r="F941" s="3">
        <f t="shared" si="99"/>
        <v>6205718319.300827</v>
      </c>
      <c r="G941" s="3">
        <f t="shared" si="96"/>
        <v>6205718319.300827</v>
      </c>
      <c r="H941" s="3">
        <v>0</v>
      </c>
      <c r="I941" s="3">
        <f t="shared" si="100"/>
        <v>4397576796.3530102</v>
      </c>
      <c r="J941" s="5">
        <f t="shared" si="101"/>
        <v>934</v>
      </c>
    </row>
    <row r="942" spans="2:10" x14ac:dyDescent="0.25">
      <c r="B942" s="6">
        <f t="shared" si="97"/>
        <v>0.93500000000000005</v>
      </c>
      <c r="C942" s="3" cm="1">
        <f t="array" ref="C942">INDEX('Modified Iteration Data'!$Q$8:$Q$1007,MATCH($B942,'Modified Iteration Data'!$AF$8:$AF$1007,0),0)</f>
        <v>8881486261.611681</v>
      </c>
      <c r="D942" s="3" cm="1">
        <f t="array" ref="D942">INDEX('Modified Iteration Data'!$R$8:$R$1007,MATCH($B942,'Modified Iteration Data'!$AG$8:$AG$1007,0),0)</f>
        <v>4923074182.1855173</v>
      </c>
      <c r="E942" s="3">
        <f t="shared" si="98"/>
        <v>10604002317.907328</v>
      </c>
      <c r="F942" s="3">
        <f t="shared" si="99"/>
        <v>6205904381.9711609</v>
      </c>
      <c r="G942" s="3">
        <f t="shared" si="96"/>
        <v>6205904381.9711609</v>
      </c>
      <c r="H942" s="3">
        <v>0</v>
      </c>
      <c r="I942" s="3">
        <f t="shared" si="100"/>
        <v>4398097935.9361668</v>
      </c>
      <c r="J942" s="5">
        <f t="shared" si="101"/>
        <v>935</v>
      </c>
    </row>
    <row r="943" spans="2:10" x14ac:dyDescent="0.25">
      <c r="B943" s="6">
        <f t="shared" si="97"/>
        <v>0.93600000000000005</v>
      </c>
      <c r="C943" s="3" cm="1">
        <f t="array" ref="C943">INDEX('Modified Iteration Data'!$Q$8:$Q$1007,MATCH($B943,'Modified Iteration Data'!$AF$8:$AF$1007,0),0)</f>
        <v>8885148281.7076893</v>
      </c>
      <c r="D943" s="3" cm="1">
        <f t="array" ref="D943">INDEX('Modified Iteration Data'!$R$8:$R$1007,MATCH($B943,'Modified Iteration Data'!$AG$8:$AG$1007,0),0)</f>
        <v>4925180048.1776495</v>
      </c>
      <c r="E943" s="3">
        <f t="shared" si="98"/>
        <v>10607664338.003336</v>
      </c>
      <c r="F943" s="3">
        <f t="shared" si="99"/>
        <v>6208010247.9632931</v>
      </c>
      <c r="G943" s="3">
        <f t="shared" si="96"/>
        <v>6208010247.9632931</v>
      </c>
      <c r="H943" s="3">
        <v>0</v>
      </c>
      <c r="I943" s="3">
        <f t="shared" si="100"/>
        <v>4399654090.0400429</v>
      </c>
      <c r="J943" s="5">
        <f t="shared" si="101"/>
        <v>936</v>
      </c>
    </row>
    <row r="944" spans="2:10" x14ac:dyDescent="0.25">
      <c r="B944" s="6">
        <f t="shared" si="97"/>
        <v>0.93700000000000006</v>
      </c>
      <c r="C944" s="3" cm="1">
        <f t="array" ref="C944">INDEX('Modified Iteration Data'!$Q$8:$Q$1007,MATCH($B944,'Modified Iteration Data'!$AF$8:$AF$1007,0),0)</f>
        <v>8903130343.0260105</v>
      </c>
      <c r="D944" s="3" cm="1">
        <f t="array" ref="D944">INDEX('Modified Iteration Data'!$R$8:$R$1007,MATCH($B944,'Modified Iteration Data'!$AG$8:$AG$1007,0),0)</f>
        <v>4925253572.8166256</v>
      </c>
      <c r="E944" s="3">
        <f t="shared" si="98"/>
        <v>10625646399.321657</v>
      </c>
      <c r="F944" s="3">
        <f t="shared" si="99"/>
        <v>6208083772.6022692</v>
      </c>
      <c r="G944" s="3">
        <f t="shared" si="96"/>
        <v>6208083772.6022692</v>
      </c>
      <c r="H944" s="3">
        <v>0</v>
      </c>
      <c r="I944" s="3">
        <f t="shared" si="100"/>
        <v>4417562626.719388</v>
      </c>
      <c r="J944" s="5">
        <f t="shared" si="101"/>
        <v>937</v>
      </c>
    </row>
    <row r="945" spans="2:10" x14ac:dyDescent="0.25">
      <c r="B945" s="6">
        <f t="shared" si="97"/>
        <v>0.93799999999999994</v>
      </c>
      <c r="C945" s="3" cm="1">
        <f t="array" ref="C945">INDEX('Modified Iteration Data'!$Q$8:$Q$1007,MATCH($B945,'Modified Iteration Data'!$AF$8:$AF$1007,0),0)</f>
        <v>8913584309.1019592</v>
      </c>
      <c r="D945" s="3" cm="1">
        <f t="array" ref="D945">INDEX('Modified Iteration Data'!$R$8:$R$1007,MATCH($B945,'Modified Iteration Data'!$AG$8:$AG$1007,0),0)</f>
        <v>4936048501.373765</v>
      </c>
      <c r="E945" s="3">
        <f t="shared" si="98"/>
        <v>10636100365.397606</v>
      </c>
      <c r="F945" s="3">
        <f t="shared" si="99"/>
        <v>6218878701.1594086</v>
      </c>
      <c r="G945" s="3">
        <f t="shared" si="96"/>
        <v>6218878701.1594086</v>
      </c>
      <c r="H945" s="3">
        <v>0</v>
      </c>
      <c r="I945" s="3">
        <f t="shared" si="100"/>
        <v>4417221664.2381973</v>
      </c>
      <c r="J945" s="5">
        <f t="shared" si="101"/>
        <v>938</v>
      </c>
    </row>
    <row r="946" spans="2:10" x14ac:dyDescent="0.25">
      <c r="B946" s="6">
        <f t="shared" si="97"/>
        <v>0.93899999999999995</v>
      </c>
      <c r="C946" s="3" cm="1">
        <f t="array" ref="C946">INDEX('Modified Iteration Data'!$Q$8:$Q$1007,MATCH($B946,'Modified Iteration Data'!$AF$8:$AF$1007,0),0)</f>
        <v>8938678968.2929897</v>
      </c>
      <c r="D946" s="3" cm="1">
        <f t="array" ref="D946">INDEX('Modified Iteration Data'!$R$8:$R$1007,MATCH($B946,'Modified Iteration Data'!$AG$8:$AG$1007,0),0)</f>
        <v>4939859337.6711283</v>
      </c>
      <c r="E946" s="3">
        <f t="shared" si="98"/>
        <v>10661195024.588636</v>
      </c>
      <c r="F946" s="3">
        <f t="shared" si="99"/>
        <v>6222689537.4567719</v>
      </c>
      <c r="G946" s="3">
        <f t="shared" si="96"/>
        <v>6222689537.4567719</v>
      </c>
      <c r="H946" s="3">
        <v>0</v>
      </c>
      <c r="I946" s="3">
        <f t="shared" si="100"/>
        <v>4438505487.1318645</v>
      </c>
      <c r="J946" s="5">
        <f t="shared" si="101"/>
        <v>939</v>
      </c>
    </row>
    <row r="947" spans="2:10" x14ac:dyDescent="0.25">
      <c r="B947" s="6">
        <f t="shared" si="97"/>
        <v>0.94</v>
      </c>
      <c r="C947" s="3" cm="1">
        <f t="array" ref="C947">INDEX('Modified Iteration Data'!$Q$8:$Q$1007,MATCH($B947,'Modified Iteration Data'!$AF$8:$AF$1007,0),0)</f>
        <v>8945234028.25667</v>
      </c>
      <c r="D947" s="3" cm="1">
        <f t="array" ref="D947">INDEX('Modified Iteration Data'!$R$8:$R$1007,MATCH($B947,'Modified Iteration Data'!$AG$8:$AG$1007,0),0)</f>
        <v>4940216723.0514069</v>
      </c>
      <c r="E947" s="3">
        <f t="shared" si="98"/>
        <v>10667750084.552317</v>
      </c>
      <c r="F947" s="3">
        <f t="shared" si="99"/>
        <v>6223046922.8370504</v>
      </c>
      <c r="G947" s="3">
        <f t="shared" si="96"/>
        <v>6223046922.8370504</v>
      </c>
      <c r="H947" s="3">
        <v>0</v>
      </c>
      <c r="I947" s="3">
        <f t="shared" si="100"/>
        <v>4444703161.7152662</v>
      </c>
      <c r="J947" s="5">
        <f t="shared" si="101"/>
        <v>940</v>
      </c>
    </row>
    <row r="948" spans="2:10" x14ac:dyDescent="0.25">
      <c r="B948" s="6">
        <f t="shared" si="97"/>
        <v>0.94099999999999995</v>
      </c>
      <c r="C948" s="3" cm="1">
        <f t="array" ref="C948">INDEX('Modified Iteration Data'!$Q$8:$Q$1007,MATCH($B948,'Modified Iteration Data'!$AF$8:$AF$1007,0),0)</f>
        <v>8946748374.3136196</v>
      </c>
      <c r="D948" s="3" cm="1">
        <f t="array" ref="D948">INDEX('Modified Iteration Data'!$R$8:$R$1007,MATCH($B948,'Modified Iteration Data'!$AG$8:$AG$1007,0),0)</f>
        <v>4946384199.549511</v>
      </c>
      <c r="E948" s="3">
        <f t="shared" si="98"/>
        <v>10669264430.609266</v>
      </c>
      <c r="F948" s="3">
        <f t="shared" si="99"/>
        <v>6229214399.3351545</v>
      </c>
      <c r="G948" s="3">
        <f t="shared" si="96"/>
        <v>6229214399.3351545</v>
      </c>
      <c r="H948" s="3">
        <v>0</v>
      </c>
      <c r="I948" s="3">
        <f t="shared" si="100"/>
        <v>4440050031.2741117</v>
      </c>
      <c r="J948" s="5">
        <f t="shared" si="101"/>
        <v>941</v>
      </c>
    </row>
    <row r="949" spans="2:10" x14ac:dyDescent="0.25">
      <c r="B949" s="6">
        <f t="shared" si="97"/>
        <v>0.94199999999999995</v>
      </c>
      <c r="C949" s="3" cm="1">
        <f t="array" ref="C949">INDEX('Modified Iteration Data'!$Q$8:$Q$1007,MATCH($B949,'Modified Iteration Data'!$AF$8:$AF$1007,0),0)</f>
        <v>8952167307.8524189</v>
      </c>
      <c r="D949" s="3" cm="1">
        <f t="array" ref="D949">INDEX('Modified Iteration Data'!$R$8:$R$1007,MATCH($B949,'Modified Iteration Data'!$AG$8:$AG$1007,0),0)</f>
        <v>4946990481.2166567</v>
      </c>
      <c r="E949" s="3">
        <f t="shared" si="98"/>
        <v>10674683364.148066</v>
      </c>
      <c r="F949" s="3">
        <f t="shared" si="99"/>
        <v>6229820681.0023003</v>
      </c>
      <c r="G949" s="3">
        <f t="shared" si="96"/>
        <v>6229820681.0023003</v>
      </c>
      <c r="H949" s="3">
        <v>0</v>
      </c>
      <c r="I949" s="3">
        <f t="shared" si="100"/>
        <v>4444862683.1457653</v>
      </c>
      <c r="J949" s="5">
        <f t="shared" si="101"/>
        <v>942</v>
      </c>
    </row>
    <row r="950" spans="2:10" x14ac:dyDescent="0.25">
      <c r="B950" s="6">
        <f t="shared" si="97"/>
        <v>0.94299999999999995</v>
      </c>
      <c r="C950" s="3" cm="1">
        <f t="array" ref="C950">INDEX('Modified Iteration Data'!$Q$8:$Q$1007,MATCH($B950,'Modified Iteration Data'!$AF$8:$AF$1007,0),0)</f>
        <v>8952688493.9717503</v>
      </c>
      <c r="D950" s="3" cm="1">
        <f t="array" ref="D950">INDEX('Modified Iteration Data'!$R$8:$R$1007,MATCH($B950,'Modified Iteration Data'!$AG$8:$AG$1007,0),0)</f>
        <v>4949333496.7801552</v>
      </c>
      <c r="E950" s="3">
        <f t="shared" si="98"/>
        <v>10675204550.267397</v>
      </c>
      <c r="F950" s="3">
        <f t="shared" si="99"/>
        <v>6232163696.5657988</v>
      </c>
      <c r="G950" s="3">
        <f t="shared" si="96"/>
        <v>6232163696.5657988</v>
      </c>
      <c r="H950" s="3">
        <v>0</v>
      </c>
      <c r="I950" s="3">
        <f t="shared" si="100"/>
        <v>4443040853.7015982</v>
      </c>
      <c r="J950" s="5">
        <f t="shared" si="101"/>
        <v>943</v>
      </c>
    </row>
    <row r="951" spans="2:10" x14ac:dyDescent="0.25">
      <c r="B951" s="6">
        <f t="shared" si="97"/>
        <v>0.94399999999999995</v>
      </c>
      <c r="C951" s="3" cm="1">
        <f t="array" ref="C951">INDEX('Modified Iteration Data'!$Q$8:$Q$1007,MATCH($B951,'Modified Iteration Data'!$AF$8:$AF$1007,0),0)</f>
        <v>8968019520.4723396</v>
      </c>
      <c r="D951" s="3" cm="1">
        <f t="array" ref="D951">INDEX('Modified Iteration Data'!$R$8:$R$1007,MATCH($B951,'Modified Iteration Data'!$AG$8:$AG$1007,0),0)</f>
        <v>4962886390.7795906</v>
      </c>
      <c r="E951" s="3">
        <f t="shared" si="98"/>
        <v>10690535576.767986</v>
      </c>
      <c r="F951" s="3">
        <f t="shared" si="99"/>
        <v>6245716590.5652342</v>
      </c>
      <c r="G951" s="3">
        <f t="shared" si="96"/>
        <v>6245716590.5652342</v>
      </c>
      <c r="H951" s="3">
        <v>0</v>
      </c>
      <c r="I951" s="3">
        <f t="shared" si="100"/>
        <v>4444818986.2027521</v>
      </c>
      <c r="J951" s="5">
        <f t="shared" si="101"/>
        <v>944</v>
      </c>
    </row>
    <row r="952" spans="2:10" x14ac:dyDescent="0.25">
      <c r="B952" s="6">
        <f t="shared" si="97"/>
        <v>0.94499999999999995</v>
      </c>
      <c r="C952" s="3" cm="1">
        <f t="array" ref="C952">INDEX('Modified Iteration Data'!$Q$8:$Q$1007,MATCH($B952,'Modified Iteration Data'!$AF$8:$AF$1007,0),0)</f>
        <v>8980121625.2707996</v>
      </c>
      <c r="D952" s="3" cm="1">
        <f t="array" ref="D952">INDEX('Modified Iteration Data'!$R$8:$R$1007,MATCH($B952,'Modified Iteration Data'!$AG$8:$AG$1007,0),0)</f>
        <v>4971257763.9899988</v>
      </c>
      <c r="E952" s="3">
        <f t="shared" si="98"/>
        <v>10702637681.566446</v>
      </c>
      <c r="F952" s="3">
        <f t="shared" si="99"/>
        <v>6254087963.7756424</v>
      </c>
      <c r="G952" s="3">
        <f t="shared" si="96"/>
        <v>6254087963.7756424</v>
      </c>
      <c r="H952" s="3">
        <v>0</v>
      </c>
      <c r="I952" s="3">
        <f t="shared" si="100"/>
        <v>4448549717.7908039</v>
      </c>
      <c r="J952" s="5">
        <f t="shared" si="101"/>
        <v>945</v>
      </c>
    </row>
    <row r="953" spans="2:10" x14ac:dyDescent="0.25">
      <c r="B953" s="6">
        <f t="shared" si="97"/>
        <v>0.94599999999999995</v>
      </c>
      <c r="C953" s="3" cm="1">
        <f t="array" ref="C953">INDEX('Modified Iteration Data'!$Q$8:$Q$1007,MATCH($B953,'Modified Iteration Data'!$AF$8:$AF$1007,0),0)</f>
        <v>8992081559.4594307</v>
      </c>
      <c r="D953" s="3" cm="1">
        <f t="array" ref="D953">INDEX('Modified Iteration Data'!$R$8:$R$1007,MATCH($B953,'Modified Iteration Data'!$AG$8:$AG$1007,0),0)</f>
        <v>4974659023.1149778</v>
      </c>
      <c r="E953" s="3">
        <f t="shared" si="98"/>
        <v>10714597615.755077</v>
      </c>
      <c r="F953" s="3">
        <f t="shared" si="99"/>
        <v>6257489222.9006214</v>
      </c>
      <c r="G953" s="3">
        <f t="shared" si="96"/>
        <v>6257489222.9006214</v>
      </c>
      <c r="H953" s="3">
        <v>0</v>
      </c>
      <c r="I953" s="3">
        <f t="shared" si="100"/>
        <v>4457108392.8544559</v>
      </c>
      <c r="J953" s="5">
        <f t="shared" si="101"/>
        <v>946</v>
      </c>
    </row>
    <row r="954" spans="2:10" x14ac:dyDescent="0.25">
      <c r="B954" s="6">
        <f t="shared" si="97"/>
        <v>0.94699999999999995</v>
      </c>
      <c r="C954" s="3" cm="1">
        <f t="array" ref="C954">INDEX('Modified Iteration Data'!$Q$8:$Q$1007,MATCH($B954,'Modified Iteration Data'!$AF$8:$AF$1007,0),0)</f>
        <v>8992790898.5585194</v>
      </c>
      <c r="D954" s="3" cm="1">
        <f t="array" ref="D954">INDEX('Modified Iteration Data'!$R$8:$R$1007,MATCH($B954,'Modified Iteration Data'!$AG$8:$AG$1007,0),0)</f>
        <v>4983187454.5437059</v>
      </c>
      <c r="E954" s="3">
        <f t="shared" si="98"/>
        <v>10715306954.854166</v>
      </c>
      <c r="F954" s="3">
        <f t="shared" si="99"/>
        <v>6266017654.3293495</v>
      </c>
      <c r="G954" s="3">
        <f t="shared" si="96"/>
        <v>6266017654.3293495</v>
      </c>
      <c r="H954" s="3">
        <v>0</v>
      </c>
      <c r="I954" s="3">
        <f t="shared" si="100"/>
        <v>4449289300.5248165</v>
      </c>
      <c r="J954" s="5">
        <f t="shared" si="101"/>
        <v>947</v>
      </c>
    </row>
    <row r="955" spans="2:10" x14ac:dyDescent="0.25">
      <c r="B955" s="6">
        <f t="shared" si="97"/>
        <v>0.94799999999999995</v>
      </c>
      <c r="C955" s="3" cm="1">
        <f t="array" ref="C955">INDEX('Modified Iteration Data'!$Q$8:$Q$1007,MATCH($B955,'Modified Iteration Data'!$AF$8:$AF$1007,0),0)</f>
        <v>8996768705.2302494</v>
      </c>
      <c r="D955" s="3" cm="1">
        <f t="array" ref="D955">INDEX('Modified Iteration Data'!$R$8:$R$1007,MATCH($B955,'Modified Iteration Data'!$AG$8:$AG$1007,0),0)</f>
        <v>4984650690.8528824</v>
      </c>
      <c r="E955" s="3">
        <f t="shared" si="98"/>
        <v>10719284761.525896</v>
      </c>
      <c r="F955" s="3">
        <f t="shared" si="99"/>
        <v>6267480890.638526</v>
      </c>
      <c r="G955" s="3">
        <f t="shared" si="96"/>
        <v>6267480890.638526</v>
      </c>
      <c r="H955" s="3">
        <v>0</v>
      </c>
      <c r="I955" s="3">
        <f t="shared" si="100"/>
        <v>4451803870.8873701</v>
      </c>
      <c r="J955" s="5">
        <f t="shared" si="101"/>
        <v>948</v>
      </c>
    </row>
    <row r="956" spans="2:10" x14ac:dyDescent="0.25">
      <c r="B956" s="6">
        <f t="shared" si="97"/>
        <v>0.94899999999999995</v>
      </c>
      <c r="C956" s="3" cm="1">
        <f t="array" ref="C956">INDEX('Modified Iteration Data'!$Q$8:$Q$1007,MATCH($B956,'Modified Iteration Data'!$AF$8:$AF$1007,0),0)</f>
        <v>9016625052.9120693</v>
      </c>
      <c r="D956" s="3" cm="1">
        <f t="array" ref="D956">INDEX('Modified Iteration Data'!$R$8:$R$1007,MATCH($B956,'Modified Iteration Data'!$AG$8:$AG$1007,0),0)</f>
        <v>4991813018.7419806</v>
      </c>
      <c r="E956" s="3">
        <f t="shared" si="98"/>
        <v>10739141109.207716</v>
      </c>
      <c r="F956" s="3">
        <f t="shared" si="99"/>
        <v>6274643218.5276241</v>
      </c>
      <c r="G956" s="3">
        <f t="shared" si="96"/>
        <v>6274643218.5276241</v>
      </c>
      <c r="H956" s="3">
        <v>0</v>
      </c>
      <c r="I956" s="3">
        <f t="shared" si="100"/>
        <v>4464497890.6800919</v>
      </c>
      <c r="J956" s="5">
        <f t="shared" si="101"/>
        <v>949</v>
      </c>
    </row>
    <row r="957" spans="2:10" x14ac:dyDescent="0.25">
      <c r="B957" s="6">
        <f t="shared" si="97"/>
        <v>0.95</v>
      </c>
      <c r="C957" s="3" cm="1">
        <f t="array" ref="C957">INDEX('Modified Iteration Data'!$Q$8:$Q$1007,MATCH($B957,'Modified Iteration Data'!$AF$8:$AF$1007,0),0)</f>
        <v>9017931871.7167091</v>
      </c>
      <c r="D957" s="3" cm="1">
        <f t="array" ref="D957">INDEX('Modified Iteration Data'!$R$8:$R$1007,MATCH($B957,'Modified Iteration Data'!$AG$8:$AG$1007,0),0)</f>
        <v>4994006779.2351236</v>
      </c>
      <c r="E957" s="3">
        <f t="shared" si="98"/>
        <v>10740447928.012356</v>
      </c>
      <c r="F957" s="3">
        <f t="shared" si="99"/>
        <v>6276836979.0207672</v>
      </c>
      <c r="G957" s="3">
        <f t="shared" si="96"/>
        <v>6276836979.0207672</v>
      </c>
      <c r="H957" s="3">
        <f>E957-F957</f>
        <v>4463610948.9915886</v>
      </c>
      <c r="I957" s="3">
        <f t="shared" si="100"/>
        <v>4463610948.9915886</v>
      </c>
      <c r="J957" s="5">
        <f t="shared" si="101"/>
        <v>950</v>
      </c>
    </row>
    <row r="958" spans="2:10" x14ac:dyDescent="0.25">
      <c r="B958" s="6">
        <f t="shared" si="97"/>
        <v>0.95099999999999996</v>
      </c>
      <c r="C958" s="3" cm="1">
        <f t="array" ref="C958">INDEX('Modified Iteration Data'!$Q$8:$Q$1007,MATCH($B958,'Modified Iteration Data'!$AF$8:$AF$1007,0),0)</f>
        <v>9019913880.8166103</v>
      </c>
      <c r="D958" s="3" cm="1">
        <f t="array" ref="D958">INDEX('Modified Iteration Data'!$R$8:$R$1007,MATCH($B958,'Modified Iteration Data'!$AG$8:$AG$1007,0),0)</f>
        <v>5004727081.9367285</v>
      </c>
      <c r="E958" s="3">
        <f t="shared" si="98"/>
        <v>10742429937.112257</v>
      </c>
      <c r="F958" s="3">
        <f t="shared" si="99"/>
        <v>6287557281.7223721</v>
      </c>
      <c r="G958" s="3">
        <f t="shared" si="96"/>
        <v>6287557281.7223721</v>
      </c>
      <c r="H958" s="3">
        <v>0</v>
      </c>
      <c r="I958" s="3">
        <f t="shared" si="100"/>
        <v>4454872655.3898849</v>
      </c>
      <c r="J958" s="5">
        <f t="shared" si="101"/>
        <v>951</v>
      </c>
    </row>
    <row r="959" spans="2:10" x14ac:dyDescent="0.25">
      <c r="B959" s="6">
        <f t="shared" si="97"/>
        <v>0.95199999999999996</v>
      </c>
      <c r="C959" s="3" cm="1">
        <f t="array" ref="C959">INDEX('Modified Iteration Data'!$Q$8:$Q$1007,MATCH($B959,'Modified Iteration Data'!$AF$8:$AF$1007,0),0)</f>
        <v>9025098837.4184799</v>
      </c>
      <c r="D959" s="3" cm="1">
        <f t="array" ref="D959">INDEX('Modified Iteration Data'!$R$8:$R$1007,MATCH($B959,'Modified Iteration Data'!$AG$8:$AG$1007,0),0)</f>
        <v>5008002032.1335011</v>
      </c>
      <c r="E959" s="3">
        <f t="shared" si="98"/>
        <v>10747614893.714127</v>
      </c>
      <c r="F959" s="3">
        <f t="shared" si="99"/>
        <v>6290832231.9191446</v>
      </c>
      <c r="G959" s="3">
        <f t="shared" si="96"/>
        <v>6290832231.9191446</v>
      </c>
      <c r="H959" s="3">
        <v>0</v>
      </c>
      <c r="I959" s="3">
        <f t="shared" si="100"/>
        <v>4456782661.794982</v>
      </c>
      <c r="J959" s="5">
        <f t="shared" si="101"/>
        <v>952</v>
      </c>
    </row>
    <row r="960" spans="2:10" x14ac:dyDescent="0.25">
      <c r="B960" s="6">
        <f t="shared" si="97"/>
        <v>0.95299999999999996</v>
      </c>
      <c r="C960" s="3" cm="1">
        <f t="array" ref="C960">INDEX('Modified Iteration Data'!$Q$8:$Q$1007,MATCH($B960,'Modified Iteration Data'!$AF$8:$AF$1007,0),0)</f>
        <v>9044045922.44701</v>
      </c>
      <c r="D960" s="3" cm="1">
        <f t="array" ref="D960">INDEX('Modified Iteration Data'!$R$8:$R$1007,MATCH($B960,'Modified Iteration Data'!$AG$8:$AG$1007,0),0)</f>
        <v>5009757504.9267797</v>
      </c>
      <c r="E960" s="3">
        <f t="shared" si="98"/>
        <v>10766561978.742657</v>
      </c>
      <c r="F960" s="3">
        <f t="shared" si="99"/>
        <v>6292587704.7124233</v>
      </c>
      <c r="G960" s="3">
        <f t="shared" si="96"/>
        <v>6292587704.7124233</v>
      </c>
      <c r="H960" s="3">
        <v>0</v>
      </c>
      <c r="I960" s="3">
        <f t="shared" si="100"/>
        <v>4473974274.0302334</v>
      </c>
      <c r="J960" s="5">
        <f t="shared" si="101"/>
        <v>953</v>
      </c>
    </row>
    <row r="961" spans="2:10" x14ac:dyDescent="0.25">
      <c r="B961" s="6">
        <f t="shared" si="97"/>
        <v>0.95399999999999996</v>
      </c>
      <c r="C961" s="3" cm="1">
        <f t="array" ref="C961">INDEX('Modified Iteration Data'!$Q$8:$Q$1007,MATCH($B961,'Modified Iteration Data'!$AF$8:$AF$1007,0),0)</f>
        <v>9056997485.1707096</v>
      </c>
      <c r="D961" s="3" cm="1">
        <f t="array" ref="D961">INDEX('Modified Iteration Data'!$R$8:$R$1007,MATCH($B961,'Modified Iteration Data'!$AG$8:$AG$1007,0),0)</f>
        <v>5011519682.9229536</v>
      </c>
      <c r="E961" s="3">
        <f t="shared" si="98"/>
        <v>10779513541.466356</v>
      </c>
      <c r="F961" s="3">
        <f t="shared" si="99"/>
        <v>6294349882.7085972</v>
      </c>
      <c r="G961" s="3">
        <f t="shared" si="96"/>
        <v>6294349882.7085972</v>
      </c>
      <c r="H961" s="3">
        <v>0</v>
      </c>
      <c r="I961" s="3">
        <f t="shared" si="100"/>
        <v>4485163658.7577591</v>
      </c>
      <c r="J961" s="5">
        <f t="shared" si="101"/>
        <v>954</v>
      </c>
    </row>
    <row r="962" spans="2:10" x14ac:dyDescent="0.25">
      <c r="B962" s="6">
        <f t="shared" si="97"/>
        <v>0.95499999999999996</v>
      </c>
      <c r="C962" s="3" cm="1">
        <f t="array" ref="C962">INDEX('Modified Iteration Data'!$Q$8:$Q$1007,MATCH($B962,'Modified Iteration Data'!$AF$8:$AF$1007,0),0)</f>
        <v>9057560493.5467911</v>
      </c>
      <c r="D962" s="3" cm="1">
        <f t="array" ref="D962">INDEX('Modified Iteration Data'!$R$8:$R$1007,MATCH($B962,'Modified Iteration Data'!$AG$8:$AG$1007,0),0)</f>
        <v>5012611150.9258051</v>
      </c>
      <c r="E962" s="3">
        <f t="shared" si="98"/>
        <v>10780076549.842438</v>
      </c>
      <c r="F962" s="3">
        <f t="shared" si="99"/>
        <v>6295441350.7114487</v>
      </c>
      <c r="G962" s="3">
        <f t="shared" si="96"/>
        <v>6295441350.7114487</v>
      </c>
      <c r="H962" s="3">
        <v>0</v>
      </c>
      <c r="I962" s="3">
        <f t="shared" si="100"/>
        <v>4484635199.1309891</v>
      </c>
      <c r="J962" s="5">
        <f t="shared" si="101"/>
        <v>955</v>
      </c>
    </row>
    <row r="963" spans="2:10" x14ac:dyDescent="0.25">
      <c r="B963" s="6">
        <f t="shared" si="97"/>
        <v>0.95599999999999996</v>
      </c>
      <c r="C963" s="3" cm="1">
        <f t="array" ref="C963">INDEX('Modified Iteration Data'!$Q$8:$Q$1007,MATCH($B963,'Modified Iteration Data'!$AF$8:$AF$1007,0),0)</f>
        <v>9089788478.3003788</v>
      </c>
      <c r="D963" s="3" cm="1">
        <f t="array" ref="D963">INDEX('Modified Iteration Data'!$R$8:$R$1007,MATCH($B963,'Modified Iteration Data'!$AG$8:$AG$1007,0),0)</f>
        <v>5019782616.2062225</v>
      </c>
      <c r="E963" s="3">
        <f t="shared" si="98"/>
        <v>10812304534.596025</v>
      </c>
      <c r="F963" s="3">
        <f t="shared" si="99"/>
        <v>6302612815.9918661</v>
      </c>
      <c r="G963" s="3">
        <f t="shared" si="96"/>
        <v>6302612815.9918661</v>
      </c>
      <c r="H963" s="3">
        <v>0</v>
      </c>
      <c r="I963" s="3">
        <f t="shared" si="100"/>
        <v>4509691718.6041594</v>
      </c>
      <c r="J963" s="5">
        <f t="shared" si="101"/>
        <v>956</v>
      </c>
    </row>
    <row r="964" spans="2:10" x14ac:dyDescent="0.25">
      <c r="B964" s="6">
        <f t="shared" si="97"/>
        <v>0.95699999999999996</v>
      </c>
      <c r="C964" s="3" cm="1">
        <f t="array" ref="C964">INDEX('Modified Iteration Data'!$Q$8:$Q$1007,MATCH($B964,'Modified Iteration Data'!$AF$8:$AF$1007,0),0)</f>
        <v>9099540624.2874603</v>
      </c>
      <c r="D964" s="3" cm="1">
        <f t="array" ref="D964">INDEX('Modified Iteration Data'!$R$8:$R$1007,MATCH($B964,'Modified Iteration Data'!$AG$8:$AG$1007,0),0)</f>
        <v>5023232773.2390928</v>
      </c>
      <c r="E964" s="3">
        <f t="shared" si="98"/>
        <v>10822056680.583107</v>
      </c>
      <c r="F964" s="3">
        <f t="shared" si="99"/>
        <v>6306062973.0247364</v>
      </c>
      <c r="G964" s="3">
        <f t="shared" si="96"/>
        <v>6306062973.0247364</v>
      </c>
      <c r="H964" s="3">
        <v>0</v>
      </c>
      <c r="I964" s="3">
        <f t="shared" si="100"/>
        <v>4515993707.5583706</v>
      </c>
      <c r="J964" s="5">
        <f t="shared" si="101"/>
        <v>957</v>
      </c>
    </row>
    <row r="965" spans="2:10" x14ac:dyDescent="0.25">
      <c r="B965" s="6">
        <f t="shared" si="97"/>
        <v>0.95799999999999996</v>
      </c>
      <c r="C965" s="3" cm="1">
        <f t="array" ref="C965">INDEX('Modified Iteration Data'!$Q$8:$Q$1007,MATCH($B965,'Modified Iteration Data'!$AF$8:$AF$1007,0),0)</f>
        <v>9099714430.850769</v>
      </c>
      <c r="D965" s="3" cm="1">
        <f t="array" ref="D965">INDEX('Modified Iteration Data'!$R$8:$R$1007,MATCH($B965,'Modified Iteration Data'!$AG$8:$AG$1007,0),0)</f>
        <v>5023312252.1347761</v>
      </c>
      <c r="E965" s="3">
        <f t="shared" si="98"/>
        <v>10822230487.146416</v>
      </c>
      <c r="F965" s="3">
        <f t="shared" si="99"/>
        <v>6306142451.9204197</v>
      </c>
      <c r="G965" s="3">
        <f t="shared" si="96"/>
        <v>6306142451.9204197</v>
      </c>
      <c r="H965" s="3">
        <v>0</v>
      </c>
      <c r="I965" s="3">
        <f t="shared" si="100"/>
        <v>4516088035.225996</v>
      </c>
      <c r="J965" s="5">
        <f t="shared" si="101"/>
        <v>958</v>
      </c>
    </row>
    <row r="966" spans="2:10" x14ac:dyDescent="0.25">
      <c r="B966" s="6">
        <f t="shared" si="97"/>
        <v>0.95899999999999996</v>
      </c>
      <c r="C966" s="3" cm="1">
        <f t="array" ref="C966">INDEX('Modified Iteration Data'!$Q$8:$Q$1007,MATCH($B966,'Modified Iteration Data'!$AF$8:$AF$1007,0),0)</f>
        <v>9117954227.3313198</v>
      </c>
      <c r="D966" s="3" cm="1">
        <f t="array" ref="D966">INDEX('Modified Iteration Data'!$R$8:$R$1007,MATCH($B966,'Modified Iteration Data'!$AG$8:$AG$1007,0),0)</f>
        <v>5023877911.1267719</v>
      </c>
      <c r="E966" s="3">
        <f t="shared" si="98"/>
        <v>10840470283.626966</v>
      </c>
      <c r="F966" s="3">
        <f t="shared" si="99"/>
        <v>6306708110.9124155</v>
      </c>
      <c r="G966" s="3">
        <f t="shared" si="96"/>
        <v>6306708110.9124155</v>
      </c>
      <c r="H966" s="3">
        <v>0</v>
      </c>
      <c r="I966" s="3">
        <f t="shared" si="100"/>
        <v>4533762172.714551</v>
      </c>
      <c r="J966" s="5">
        <f t="shared" si="101"/>
        <v>959</v>
      </c>
    </row>
    <row r="967" spans="2:10" x14ac:dyDescent="0.25">
      <c r="B967" s="6">
        <f t="shared" si="97"/>
        <v>0.96</v>
      </c>
      <c r="C967" s="3" cm="1">
        <f t="array" ref="C967">INDEX('Modified Iteration Data'!$Q$8:$Q$1007,MATCH($B967,'Modified Iteration Data'!$AF$8:$AF$1007,0),0)</f>
        <v>9124514790.3001194</v>
      </c>
      <c r="D967" s="3" cm="1">
        <f t="array" ref="D967">INDEX('Modified Iteration Data'!$R$8:$R$1007,MATCH($B967,'Modified Iteration Data'!$AG$8:$AG$1007,0),0)</f>
        <v>5024559801.1917677</v>
      </c>
      <c r="E967" s="3">
        <f t="shared" si="98"/>
        <v>10847030846.595766</v>
      </c>
      <c r="F967" s="3">
        <f t="shared" si="99"/>
        <v>6307390000.9774113</v>
      </c>
      <c r="G967" s="3">
        <f t="shared" si="96"/>
        <v>6307390000.9774113</v>
      </c>
      <c r="H967" s="3">
        <v>0</v>
      </c>
      <c r="I967" s="3">
        <f t="shared" si="100"/>
        <v>4539640845.6183548</v>
      </c>
      <c r="J967" s="5">
        <f t="shared" si="101"/>
        <v>960</v>
      </c>
    </row>
    <row r="968" spans="2:10" x14ac:dyDescent="0.25">
      <c r="B968" s="6">
        <f t="shared" si="97"/>
        <v>0.96099999999999997</v>
      </c>
      <c r="C968" s="3" cm="1">
        <f t="array" ref="C968">INDEX('Modified Iteration Data'!$Q$8:$Q$1007,MATCH($B968,'Modified Iteration Data'!$AF$8:$AF$1007,0),0)</f>
        <v>9127759490.92626</v>
      </c>
      <c r="D968" s="3" cm="1">
        <f t="array" ref="D968">INDEX('Modified Iteration Data'!$R$8:$R$1007,MATCH($B968,'Modified Iteration Data'!$AG$8:$AG$1007,0),0)</f>
        <v>5026266806.3400373</v>
      </c>
      <c r="E968" s="3">
        <f t="shared" si="98"/>
        <v>10850275547.221907</v>
      </c>
      <c r="F968" s="3">
        <f t="shared" si="99"/>
        <v>6309097006.1256809</v>
      </c>
      <c r="G968" s="3">
        <f t="shared" ref="G968:G1006" si="102">MIN(E968:F968)</f>
        <v>6309097006.1256809</v>
      </c>
      <c r="H968" s="3">
        <v>0</v>
      </c>
      <c r="I968" s="3">
        <f t="shared" si="100"/>
        <v>4541178541.0962257</v>
      </c>
      <c r="J968" s="5">
        <f t="shared" si="101"/>
        <v>961</v>
      </c>
    </row>
    <row r="969" spans="2:10" x14ac:dyDescent="0.25">
      <c r="B969" s="6">
        <f t="shared" ref="B969:B1007" si="103">J969/1000</f>
        <v>0.96199999999999997</v>
      </c>
      <c r="C969" s="3" cm="1">
        <f t="array" ref="C969">INDEX('Modified Iteration Data'!$Q$8:$Q$1007,MATCH($B969,'Modified Iteration Data'!$AF$8:$AF$1007,0),0)</f>
        <v>9128561573.9615498</v>
      </c>
      <c r="D969" s="3" cm="1">
        <f t="array" ref="D969">INDEX('Modified Iteration Data'!$R$8:$R$1007,MATCH($B969,'Modified Iteration Data'!$AG$8:$AG$1007,0),0)</f>
        <v>5034406368.3280134</v>
      </c>
      <c r="E969" s="3">
        <f t="shared" ref="E969:E1007" si="104">C969+$E$5</f>
        <v>10851077630.257196</v>
      </c>
      <c r="F969" s="3">
        <f t="shared" ref="F969:F1007" si="105">D969+$F$5</f>
        <v>6317236568.113657</v>
      </c>
      <c r="G969" s="3">
        <f t="shared" si="102"/>
        <v>6317236568.113657</v>
      </c>
      <c r="H969" s="3">
        <v>0</v>
      </c>
      <c r="I969" s="3">
        <f t="shared" ref="I969:I1007" si="106">IF(B969&gt;=$I$2,(E969-F969),0)</f>
        <v>4533841062.1435394</v>
      </c>
      <c r="J969" s="5">
        <f t="shared" si="101"/>
        <v>962</v>
      </c>
    </row>
    <row r="970" spans="2:10" x14ac:dyDescent="0.25">
      <c r="B970" s="6">
        <f t="shared" si="103"/>
        <v>0.96299999999999997</v>
      </c>
      <c r="C970" s="3" cm="1">
        <f t="array" ref="C970">INDEX('Modified Iteration Data'!$Q$8:$Q$1007,MATCH($B970,'Modified Iteration Data'!$AF$8:$AF$1007,0),0)</f>
        <v>9154624959.3505192</v>
      </c>
      <c r="D970" s="3" cm="1">
        <f t="array" ref="D970">INDEX('Modified Iteration Data'!$R$8:$R$1007,MATCH($B970,'Modified Iteration Data'!$AG$8:$AG$1007,0),0)</f>
        <v>5034812250.7349854</v>
      </c>
      <c r="E970" s="3">
        <f t="shared" si="104"/>
        <v>10877141015.646166</v>
      </c>
      <c r="F970" s="3">
        <f t="shared" si="105"/>
        <v>6317642450.5206289</v>
      </c>
      <c r="G970" s="3">
        <f t="shared" si="102"/>
        <v>6317642450.5206289</v>
      </c>
      <c r="H970" s="3">
        <v>0</v>
      </c>
      <c r="I970" s="3">
        <f t="shared" si="106"/>
        <v>4559498565.1255369</v>
      </c>
      <c r="J970" s="5">
        <f t="shared" ref="J970:J1007" si="107">J969+1</f>
        <v>963</v>
      </c>
    </row>
    <row r="971" spans="2:10" x14ac:dyDescent="0.25">
      <c r="B971" s="6">
        <f t="shared" si="103"/>
        <v>0.96399999999999997</v>
      </c>
      <c r="C971" s="3" cm="1">
        <f t="array" ref="C971">INDEX('Modified Iteration Data'!$Q$8:$Q$1007,MATCH($B971,'Modified Iteration Data'!$AF$8:$AF$1007,0),0)</f>
        <v>9193586051.8020401</v>
      </c>
      <c r="D971" s="3" cm="1">
        <f t="array" ref="D971">INDEX('Modified Iteration Data'!$R$8:$R$1007,MATCH($B971,'Modified Iteration Data'!$AG$8:$AG$1007,0),0)</f>
        <v>5038252394.1498308</v>
      </c>
      <c r="E971" s="3">
        <f t="shared" si="104"/>
        <v>10916102108.097687</v>
      </c>
      <c r="F971" s="3">
        <f t="shared" si="105"/>
        <v>6321082593.9354744</v>
      </c>
      <c r="G971" s="3">
        <f t="shared" si="102"/>
        <v>6321082593.9354744</v>
      </c>
      <c r="H971" s="3">
        <v>0</v>
      </c>
      <c r="I971" s="3">
        <f t="shared" si="106"/>
        <v>4595019514.1622124</v>
      </c>
      <c r="J971" s="5">
        <f t="shared" si="107"/>
        <v>964</v>
      </c>
    </row>
    <row r="972" spans="2:10" x14ac:dyDescent="0.25">
      <c r="B972" s="6">
        <f t="shared" si="103"/>
        <v>0.96499999999999997</v>
      </c>
      <c r="C972" s="3" cm="1">
        <f t="array" ref="C972">INDEX('Modified Iteration Data'!$Q$8:$Q$1007,MATCH($B972,'Modified Iteration Data'!$AF$8:$AF$1007,0),0)</f>
        <v>9196257144.9128094</v>
      </c>
      <c r="D972" s="3" cm="1">
        <f t="array" ref="D972">INDEX('Modified Iteration Data'!$R$8:$R$1007,MATCH($B972,'Modified Iteration Data'!$AG$8:$AG$1007,0),0)</f>
        <v>5038596524.8805103</v>
      </c>
      <c r="E972" s="3">
        <f t="shared" si="104"/>
        <v>10918773201.208456</v>
      </c>
      <c r="F972" s="3">
        <f t="shared" si="105"/>
        <v>6321426724.6661539</v>
      </c>
      <c r="G972" s="3">
        <f t="shared" si="102"/>
        <v>6321426724.6661539</v>
      </c>
      <c r="H972" s="3">
        <v>0</v>
      </c>
      <c r="I972" s="3">
        <f t="shared" si="106"/>
        <v>4597346476.5423021</v>
      </c>
      <c r="J972" s="5">
        <f t="shared" si="107"/>
        <v>965</v>
      </c>
    </row>
    <row r="973" spans="2:10" x14ac:dyDescent="0.25">
      <c r="B973" s="6">
        <f t="shared" si="103"/>
        <v>0.96599999999999997</v>
      </c>
      <c r="C973" s="3" cm="1">
        <f t="array" ref="C973">INDEX('Modified Iteration Data'!$Q$8:$Q$1007,MATCH($B973,'Modified Iteration Data'!$AF$8:$AF$1007,0),0)</f>
        <v>9198484940.2071095</v>
      </c>
      <c r="D973" s="3" cm="1">
        <f t="array" ref="D973">INDEX('Modified Iteration Data'!$R$8:$R$1007,MATCH($B973,'Modified Iteration Data'!$AG$8:$AG$1007,0),0)</f>
        <v>5047670115.3219957</v>
      </c>
      <c r="E973" s="3">
        <f t="shared" si="104"/>
        <v>10921000996.502756</v>
      </c>
      <c r="F973" s="3">
        <f t="shared" si="105"/>
        <v>6330500315.1076393</v>
      </c>
      <c r="G973" s="3">
        <f t="shared" si="102"/>
        <v>6330500315.1076393</v>
      </c>
      <c r="H973" s="3">
        <v>0</v>
      </c>
      <c r="I973" s="3">
        <f t="shared" si="106"/>
        <v>4590500681.3951168</v>
      </c>
      <c r="J973" s="5">
        <f t="shared" si="107"/>
        <v>966</v>
      </c>
    </row>
    <row r="974" spans="2:10" x14ac:dyDescent="0.25">
      <c r="B974" s="6">
        <f t="shared" si="103"/>
        <v>0.96699999999999997</v>
      </c>
      <c r="C974" s="3" cm="1">
        <f t="array" ref="C974">INDEX('Modified Iteration Data'!$Q$8:$Q$1007,MATCH($B974,'Modified Iteration Data'!$AF$8:$AF$1007,0),0)</f>
        <v>9222322937.8412609</v>
      </c>
      <c r="D974" s="3" cm="1">
        <f t="array" ref="D974">INDEX('Modified Iteration Data'!$R$8:$R$1007,MATCH($B974,'Modified Iteration Data'!$AG$8:$AG$1007,0),0)</f>
        <v>5069187804.7633371</v>
      </c>
      <c r="E974" s="3">
        <f t="shared" si="104"/>
        <v>10944838994.136908</v>
      </c>
      <c r="F974" s="3">
        <f t="shared" si="105"/>
        <v>6352018004.5489807</v>
      </c>
      <c r="G974" s="3">
        <f t="shared" si="102"/>
        <v>6352018004.5489807</v>
      </c>
      <c r="H974" s="3">
        <v>0</v>
      </c>
      <c r="I974" s="3">
        <f t="shared" si="106"/>
        <v>4592820989.5879269</v>
      </c>
      <c r="J974" s="5">
        <f t="shared" si="107"/>
        <v>967</v>
      </c>
    </row>
    <row r="975" spans="2:10" x14ac:dyDescent="0.25">
      <c r="B975" s="6">
        <f t="shared" si="103"/>
        <v>0.96799999999999997</v>
      </c>
      <c r="C975" s="3" cm="1">
        <f t="array" ref="C975">INDEX('Modified Iteration Data'!$Q$8:$Q$1007,MATCH($B975,'Modified Iteration Data'!$AF$8:$AF$1007,0),0)</f>
        <v>9232780456.6476898</v>
      </c>
      <c r="D975" s="3" cm="1">
        <f t="array" ref="D975">INDEX('Modified Iteration Data'!$R$8:$R$1007,MATCH($B975,'Modified Iteration Data'!$AG$8:$AG$1007,0),0)</f>
        <v>5075619363.1663179</v>
      </c>
      <c r="E975" s="3">
        <f t="shared" si="104"/>
        <v>10955296512.943336</v>
      </c>
      <c r="F975" s="3">
        <f t="shared" si="105"/>
        <v>6358449562.9519615</v>
      </c>
      <c r="G975" s="3">
        <f t="shared" si="102"/>
        <v>6358449562.9519615</v>
      </c>
      <c r="H975" s="3">
        <v>0</v>
      </c>
      <c r="I975" s="3">
        <f t="shared" si="106"/>
        <v>4596846949.991375</v>
      </c>
      <c r="J975" s="5">
        <f t="shared" si="107"/>
        <v>968</v>
      </c>
    </row>
    <row r="976" spans="2:10" x14ac:dyDescent="0.25">
      <c r="B976" s="6">
        <f t="shared" si="103"/>
        <v>0.96899999999999997</v>
      </c>
      <c r="C976" s="3" cm="1">
        <f t="array" ref="C976">INDEX('Modified Iteration Data'!$Q$8:$Q$1007,MATCH($B976,'Modified Iteration Data'!$AF$8:$AF$1007,0),0)</f>
        <v>9234218925.3691597</v>
      </c>
      <c r="D976" s="3" cm="1">
        <f t="array" ref="D976">INDEX('Modified Iteration Data'!$R$8:$R$1007,MATCH($B976,'Modified Iteration Data'!$AG$8:$AG$1007,0),0)</f>
        <v>5083994632.776721</v>
      </c>
      <c r="E976" s="3">
        <f t="shared" si="104"/>
        <v>10956734981.664806</v>
      </c>
      <c r="F976" s="3">
        <f t="shared" si="105"/>
        <v>6366824832.5623646</v>
      </c>
      <c r="G976" s="3">
        <f t="shared" si="102"/>
        <v>6366824832.5623646</v>
      </c>
      <c r="H976" s="3">
        <v>0</v>
      </c>
      <c r="I976" s="3">
        <f t="shared" si="106"/>
        <v>4589910149.1024418</v>
      </c>
      <c r="J976" s="5">
        <f t="shared" si="107"/>
        <v>969</v>
      </c>
    </row>
    <row r="977" spans="2:10" x14ac:dyDescent="0.25">
      <c r="B977" s="6">
        <f t="shared" si="103"/>
        <v>0.97</v>
      </c>
      <c r="C977" s="3" cm="1">
        <f t="array" ref="C977">INDEX('Modified Iteration Data'!$Q$8:$Q$1007,MATCH($B977,'Modified Iteration Data'!$AF$8:$AF$1007,0),0)</f>
        <v>9280280405.9825497</v>
      </c>
      <c r="D977" s="3" cm="1">
        <f t="array" ref="D977">INDEX('Modified Iteration Data'!$R$8:$R$1007,MATCH($B977,'Modified Iteration Data'!$AG$8:$AG$1007,0),0)</f>
        <v>5085484696.4544649</v>
      </c>
      <c r="E977" s="3">
        <f t="shared" si="104"/>
        <v>11002796462.278196</v>
      </c>
      <c r="F977" s="3">
        <f t="shared" si="105"/>
        <v>6368314896.2401085</v>
      </c>
      <c r="G977" s="3">
        <f t="shared" si="102"/>
        <v>6368314896.2401085</v>
      </c>
      <c r="H977" s="3">
        <v>0</v>
      </c>
      <c r="I977" s="3">
        <f t="shared" si="106"/>
        <v>4634481566.0380878</v>
      </c>
      <c r="J977" s="5">
        <f t="shared" si="107"/>
        <v>970</v>
      </c>
    </row>
    <row r="978" spans="2:10" x14ac:dyDescent="0.25">
      <c r="B978" s="6">
        <f t="shared" si="103"/>
        <v>0.97099999999999997</v>
      </c>
      <c r="C978" s="3" cm="1">
        <f t="array" ref="C978">INDEX('Modified Iteration Data'!$Q$8:$Q$1007,MATCH($B978,'Modified Iteration Data'!$AF$8:$AF$1007,0),0)</f>
        <v>9281478543.4116592</v>
      </c>
      <c r="D978" s="3" cm="1">
        <f t="array" ref="D978">INDEX('Modified Iteration Data'!$R$8:$R$1007,MATCH($B978,'Modified Iteration Data'!$AG$8:$AG$1007,0),0)</f>
        <v>5088534944.2162285</v>
      </c>
      <c r="E978" s="3">
        <f t="shared" si="104"/>
        <v>11003994599.707306</v>
      </c>
      <c r="F978" s="3">
        <f t="shared" si="105"/>
        <v>6371365144.0018721</v>
      </c>
      <c r="G978" s="3">
        <f t="shared" si="102"/>
        <v>6371365144.0018721</v>
      </c>
      <c r="H978" s="3">
        <v>0</v>
      </c>
      <c r="I978" s="3">
        <f t="shared" si="106"/>
        <v>4632629455.7054338</v>
      </c>
      <c r="J978" s="5">
        <f t="shared" si="107"/>
        <v>971</v>
      </c>
    </row>
    <row r="979" spans="2:10" x14ac:dyDescent="0.25">
      <c r="B979" s="6">
        <f t="shared" si="103"/>
        <v>0.97199999999999998</v>
      </c>
      <c r="C979" s="3" cm="1">
        <f t="array" ref="C979">INDEX('Modified Iteration Data'!$Q$8:$Q$1007,MATCH($B979,'Modified Iteration Data'!$AF$8:$AF$1007,0),0)</f>
        <v>9319903630.2486401</v>
      </c>
      <c r="D979" s="3" cm="1">
        <f t="array" ref="D979">INDEX('Modified Iteration Data'!$R$8:$R$1007,MATCH($B979,'Modified Iteration Data'!$AG$8:$AG$1007,0),0)</f>
        <v>5111707684.7120504</v>
      </c>
      <c r="E979" s="3">
        <f t="shared" si="104"/>
        <v>11042419686.544287</v>
      </c>
      <c r="F979" s="3">
        <f t="shared" si="105"/>
        <v>6394537884.497694</v>
      </c>
      <c r="G979" s="3">
        <f t="shared" si="102"/>
        <v>6394537884.497694</v>
      </c>
      <c r="H979" s="3">
        <v>0</v>
      </c>
      <c r="I979" s="3">
        <f t="shared" si="106"/>
        <v>4647881802.0465927</v>
      </c>
      <c r="J979" s="5">
        <f t="shared" si="107"/>
        <v>972</v>
      </c>
    </row>
    <row r="980" spans="2:10" x14ac:dyDescent="0.25">
      <c r="B980" s="6">
        <f t="shared" si="103"/>
        <v>0.97299999999999998</v>
      </c>
      <c r="C980" s="3" cm="1">
        <f t="array" ref="C980">INDEX('Modified Iteration Data'!$Q$8:$Q$1007,MATCH($B980,'Modified Iteration Data'!$AF$8:$AF$1007,0),0)</f>
        <v>9326098568.8440704</v>
      </c>
      <c r="D980" s="3" cm="1">
        <f t="array" ref="D980">INDEX('Modified Iteration Data'!$R$8:$R$1007,MATCH($B980,'Modified Iteration Data'!$AG$8:$AG$1007,0),0)</f>
        <v>5124576114.1422167</v>
      </c>
      <c r="E980" s="3">
        <f t="shared" si="104"/>
        <v>11048614625.139717</v>
      </c>
      <c r="F980" s="3">
        <f t="shared" si="105"/>
        <v>6407406313.9278603</v>
      </c>
      <c r="G980" s="3">
        <f t="shared" si="102"/>
        <v>6407406313.9278603</v>
      </c>
      <c r="H980" s="3">
        <v>0</v>
      </c>
      <c r="I980" s="3">
        <f t="shared" si="106"/>
        <v>4641208311.2118568</v>
      </c>
      <c r="J980" s="5">
        <f t="shared" si="107"/>
        <v>973</v>
      </c>
    </row>
    <row r="981" spans="2:10" x14ac:dyDescent="0.25">
      <c r="B981" s="6">
        <f t="shared" si="103"/>
        <v>0.97399999999999998</v>
      </c>
      <c r="C981" s="3" cm="1">
        <f t="array" ref="C981">INDEX('Modified Iteration Data'!$Q$8:$Q$1007,MATCH($B981,'Modified Iteration Data'!$AF$8:$AF$1007,0),0)</f>
        <v>9336606541.2012997</v>
      </c>
      <c r="D981" s="3" cm="1">
        <f t="array" ref="D981">INDEX('Modified Iteration Data'!$R$8:$R$1007,MATCH($B981,'Modified Iteration Data'!$AG$8:$AG$1007,0),0)</f>
        <v>5127232908.0168095</v>
      </c>
      <c r="E981" s="3">
        <f t="shared" si="104"/>
        <v>11059122597.496946</v>
      </c>
      <c r="F981" s="3">
        <f t="shared" si="105"/>
        <v>6410063107.802453</v>
      </c>
      <c r="G981" s="3">
        <f t="shared" si="102"/>
        <v>6410063107.802453</v>
      </c>
      <c r="H981" s="3">
        <v>0</v>
      </c>
      <c r="I981" s="3">
        <f t="shared" si="106"/>
        <v>4649059489.6944933</v>
      </c>
      <c r="J981" s="5">
        <f t="shared" si="107"/>
        <v>974</v>
      </c>
    </row>
    <row r="982" spans="2:10" x14ac:dyDescent="0.25">
      <c r="B982" s="6">
        <f t="shared" si="103"/>
        <v>0.97499999999999998</v>
      </c>
      <c r="C982" s="3" cm="1">
        <f t="array" ref="C982">INDEX('Modified Iteration Data'!$Q$8:$Q$1007,MATCH($B982,'Modified Iteration Data'!$AF$8:$AF$1007,0),0)</f>
        <v>9338126466.5552597</v>
      </c>
      <c r="D982" s="3" cm="1">
        <f t="array" ref="D982">INDEX('Modified Iteration Data'!$R$8:$R$1007,MATCH($B982,'Modified Iteration Data'!$AG$8:$AG$1007,0),0)</f>
        <v>5155316285.3403072</v>
      </c>
      <c r="E982" s="3">
        <f t="shared" si="104"/>
        <v>11060642522.850906</v>
      </c>
      <c r="F982" s="3">
        <f t="shared" si="105"/>
        <v>6438146485.1259508</v>
      </c>
      <c r="G982" s="3">
        <f t="shared" si="102"/>
        <v>6438146485.1259508</v>
      </c>
      <c r="H982" s="3">
        <v>0</v>
      </c>
      <c r="I982" s="3">
        <f t="shared" si="106"/>
        <v>4622496037.7249556</v>
      </c>
      <c r="J982" s="5">
        <f t="shared" si="107"/>
        <v>975</v>
      </c>
    </row>
    <row r="983" spans="2:10" x14ac:dyDescent="0.25">
      <c r="B983" s="6">
        <f t="shared" si="103"/>
        <v>0.97599999999999998</v>
      </c>
      <c r="C983" s="3" cm="1">
        <f t="array" ref="C983">INDEX('Modified Iteration Data'!$Q$8:$Q$1007,MATCH($B983,'Modified Iteration Data'!$AF$8:$AF$1007,0),0)</f>
        <v>9499498452.4353695</v>
      </c>
      <c r="D983" s="3" cm="1">
        <f t="array" ref="D983">INDEX('Modified Iteration Data'!$R$8:$R$1007,MATCH($B983,'Modified Iteration Data'!$AG$8:$AG$1007,0),0)</f>
        <v>5157292358.4078579</v>
      </c>
      <c r="E983" s="3">
        <f t="shared" si="104"/>
        <v>11222014508.731016</v>
      </c>
      <c r="F983" s="3">
        <f t="shared" si="105"/>
        <v>6440122558.1935015</v>
      </c>
      <c r="G983" s="3">
        <f t="shared" si="102"/>
        <v>6440122558.1935015</v>
      </c>
      <c r="H983" s="3">
        <v>0</v>
      </c>
      <c r="I983" s="3">
        <f t="shared" si="106"/>
        <v>4781891950.5375147</v>
      </c>
      <c r="J983" s="5">
        <f t="shared" si="107"/>
        <v>976</v>
      </c>
    </row>
    <row r="984" spans="2:10" x14ac:dyDescent="0.25">
      <c r="B984" s="6">
        <f t="shared" si="103"/>
        <v>0.97699999999999998</v>
      </c>
      <c r="C984" s="3" cm="1">
        <f t="array" ref="C984">INDEX('Modified Iteration Data'!$Q$8:$Q$1007,MATCH($B984,'Modified Iteration Data'!$AF$8:$AF$1007,0),0)</f>
        <v>9543347082.1366196</v>
      </c>
      <c r="D984" s="3" cm="1">
        <f t="array" ref="D984">INDEX('Modified Iteration Data'!$R$8:$R$1007,MATCH($B984,'Modified Iteration Data'!$AG$8:$AG$1007,0),0)</f>
        <v>5195168782.4829273</v>
      </c>
      <c r="E984" s="3">
        <f t="shared" si="104"/>
        <v>11265863138.432266</v>
      </c>
      <c r="F984" s="3">
        <f t="shared" si="105"/>
        <v>6477998982.2685709</v>
      </c>
      <c r="G984" s="3">
        <f t="shared" si="102"/>
        <v>6477998982.2685709</v>
      </c>
      <c r="H984" s="3">
        <v>0</v>
      </c>
      <c r="I984" s="3">
        <f t="shared" si="106"/>
        <v>4787864156.1636953</v>
      </c>
      <c r="J984" s="5">
        <f t="shared" si="107"/>
        <v>977</v>
      </c>
    </row>
    <row r="985" spans="2:10" x14ac:dyDescent="0.25">
      <c r="B985" s="6">
        <f t="shared" si="103"/>
        <v>0.97799999999999998</v>
      </c>
      <c r="C985" s="3" cm="1">
        <f t="array" ref="C985">INDEX('Modified Iteration Data'!$Q$8:$Q$1007,MATCH($B985,'Modified Iteration Data'!$AF$8:$AF$1007,0),0)</f>
        <v>9566006295.9629192</v>
      </c>
      <c r="D985" s="3" cm="1">
        <f t="array" ref="D985">INDEX('Modified Iteration Data'!$R$8:$R$1007,MATCH($B985,'Modified Iteration Data'!$AG$8:$AG$1007,0),0)</f>
        <v>5212644353.2045231</v>
      </c>
      <c r="E985" s="3">
        <f t="shared" si="104"/>
        <v>11288522352.258566</v>
      </c>
      <c r="F985" s="3">
        <f t="shared" si="105"/>
        <v>6495474552.9901667</v>
      </c>
      <c r="G985" s="3">
        <f t="shared" si="102"/>
        <v>6495474552.9901667</v>
      </c>
      <c r="H985" s="3">
        <v>0</v>
      </c>
      <c r="I985" s="3">
        <f t="shared" si="106"/>
        <v>4793047799.2683992</v>
      </c>
      <c r="J985" s="5">
        <f t="shared" si="107"/>
        <v>978</v>
      </c>
    </row>
    <row r="986" spans="2:10" x14ac:dyDescent="0.25">
      <c r="B986" s="6">
        <f t="shared" si="103"/>
        <v>0.97899999999999998</v>
      </c>
      <c r="C986" s="3" cm="1">
        <f t="array" ref="C986">INDEX('Modified Iteration Data'!$Q$8:$Q$1007,MATCH($B986,'Modified Iteration Data'!$AF$8:$AF$1007,0),0)</f>
        <v>9575154501.1055298</v>
      </c>
      <c r="D986" s="3" cm="1">
        <f t="array" ref="D986">INDEX('Modified Iteration Data'!$R$8:$R$1007,MATCH($B986,'Modified Iteration Data'!$AG$8:$AG$1007,0),0)</f>
        <v>5218265220.403614</v>
      </c>
      <c r="E986" s="3">
        <f t="shared" si="104"/>
        <v>11297670557.401176</v>
      </c>
      <c r="F986" s="3">
        <f t="shared" si="105"/>
        <v>6501095420.1892576</v>
      </c>
      <c r="G986" s="3">
        <f t="shared" si="102"/>
        <v>6501095420.1892576</v>
      </c>
      <c r="H986" s="3">
        <v>0</v>
      </c>
      <c r="I986" s="3">
        <f t="shared" si="106"/>
        <v>4796575137.2119188</v>
      </c>
      <c r="J986" s="5">
        <f t="shared" si="107"/>
        <v>979</v>
      </c>
    </row>
    <row r="987" spans="2:10" x14ac:dyDescent="0.25">
      <c r="B987" s="6">
        <f t="shared" si="103"/>
        <v>0.98</v>
      </c>
      <c r="C987" s="3" cm="1">
        <f t="array" ref="C987">INDEX('Modified Iteration Data'!$Q$8:$Q$1007,MATCH($B987,'Modified Iteration Data'!$AF$8:$AF$1007,0),0)</f>
        <v>9654145814.1557598</v>
      </c>
      <c r="D987" s="3" cm="1">
        <f t="array" ref="D987">INDEX('Modified Iteration Data'!$R$8:$R$1007,MATCH($B987,'Modified Iteration Data'!$AG$8:$AG$1007,0),0)</f>
        <v>5220200288.1526613</v>
      </c>
      <c r="E987" s="3">
        <f t="shared" si="104"/>
        <v>11376661870.451406</v>
      </c>
      <c r="F987" s="3">
        <f t="shared" si="105"/>
        <v>6503030487.9383049</v>
      </c>
      <c r="G987" s="3">
        <f t="shared" si="102"/>
        <v>6503030487.9383049</v>
      </c>
      <c r="H987" s="3">
        <v>0</v>
      </c>
      <c r="I987" s="3">
        <f t="shared" si="106"/>
        <v>4873631382.5131016</v>
      </c>
      <c r="J987" s="5">
        <f t="shared" si="107"/>
        <v>980</v>
      </c>
    </row>
    <row r="988" spans="2:10" x14ac:dyDescent="0.25">
      <c r="B988" s="6">
        <f t="shared" si="103"/>
        <v>0.98099999999999998</v>
      </c>
      <c r="C988" s="3" cm="1">
        <f t="array" ref="C988">INDEX('Modified Iteration Data'!$Q$8:$Q$1007,MATCH($B988,'Modified Iteration Data'!$AF$8:$AF$1007,0),0)</f>
        <v>9680078779.0365601</v>
      </c>
      <c r="D988" s="3" cm="1">
        <f t="array" ref="D988">INDEX('Modified Iteration Data'!$R$8:$R$1007,MATCH($B988,'Modified Iteration Data'!$AG$8:$AG$1007,0),0)</f>
        <v>5220318284.5437651</v>
      </c>
      <c r="E988" s="3">
        <f t="shared" si="104"/>
        <v>11402594835.332207</v>
      </c>
      <c r="F988" s="3">
        <f t="shared" si="105"/>
        <v>6503148484.3294086</v>
      </c>
      <c r="G988" s="3">
        <f t="shared" si="102"/>
        <v>6503148484.3294086</v>
      </c>
      <c r="H988" s="3">
        <v>0</v>
      </c>
      <c r="I988" s="3">
        <f t="shared" si="106"/>
        <v>4899446351.0027981</v>
      </c>
      <c r="J988" s="5">
        <f t="shared" si="107"/>
        <v>981</v>
      </c>
    </row>
    <row r="989" spans="2:10" x14ac:dyDescent="0.25">
      <c r="B989" s="6">
        <f t="shared" si="103"/>
        <v>0.98199999999999998</v>
      </c>
      <c r="C989" s="3" cm="1">
        <f t="array" ref="C989">INDEX('Modified Iteration Data'!$Q$8:$Q$1007,MATCH($B989,'Modified Iteration Data'!$AF$8:$AF$1007,0),0)</f>
        <v>9684375009.6277409</v>
      </c>
      <c r="D989" s="3" cm="1">
        <f t="array" ref="D989">INDEX('Modified Iteration Data'!$R$8:$R$1007,MATCH($B989,'Modified Iteration Data'!$AG$8:$AG$1007,0),0)</f>
        <v>5247748169.2697124</v>
      </c>
      <c r="E989" s="3">
        <f t="shared" si="104"/>
        <v>11406891065.923388</v>
      </c>
      <c r="F989" s="3">
        <f t="shared" si="105"/>
        <v>6530578369.055356</v>
      </c>
      <c r="G989" s="3">
        <f t="shared" si="102"/>
        <v>6530578369.055356</v>
      </c>
      <c r="H989" s="3">
        <v>0</v>
      </c>
      <c r="I989" s="3">
        <f t="shared" si="106"/>
        <v>4876312696.8680315</v>
      </c>
      <c r="J989" s="5">
        <f t="shared" si="107"/>
        <v>982</v>
      </c>
    </row>
    <row r="990" spans="2:10" x14ac:dyDescent="0.25">
      <c r="B990" s="6">
        <f t="shared" si="103"/>
        <v>0.98299999999999998</v>
      </c>
      <c r="C990" s="3" cm="1">
        <f t="array" ref="C990">INDEX('Modified Iteration Data'!$Q$8:$Q$1007,MATCH($B990,'Modified Iteration Data'!$AF$8:$AF$1007,0),0)</f>
        <v>9684607591.2502003</v>
      </c>
      <c r="D990" s="3" cm="1">
        <f t="array" ref="D990">INDEX('Modified Iteration Data'!$R$8:$R$1007,MATCH($B990,'Modified Iteration Data'!$AG$8:$AG$1007,0),0)</f>
        <v>5249562394.614399</v>
      </c>
      <c r="E990" s="3">
        <f t="shared" si="104"/>
        <v>11407123647.545847</v>
      </c>
      <c r="F990" s="3">
        <f t="shared" si="105"/>
        <v>6532392594.4000425</v>
      </c>
      <c r="G990" s="3">
        <f t="shared" si="102"/>
        <v>6532392594.4000425</v>
      </c>
      <c r="H990" s="3">
        <v>0</v>
      </c>
      <c r="I990" s="3">
        <f t="shared" si="106"/>
        <v>4874731053.1458044</v>
      </c>
      <c r="J990" s="5">
        <f t="shared" si="107"/>
        <v>983</v>
      </c>
    </row>
    <row r="991" spans="2:10" x14ac:dyDescent="0.25">
      <c r="B991" s="6">
        <f t="shared" si="103"/>
        <v>0.98399999999999999</v>
      </c>
      <c r="C991" s="3" cm="1">
        <f t="array" ref="C991">INDEX('Modified Iteration Data'!$Q$8:$Q$1007,MATCH($B991,'Modified Iteration Data'!$AF$8:$AF$1007,0),0)</f>
        <v>9688927560.02561</v>
      </c>
      <c r="D991" s="3" cm="1">
        <f t="array" ref="D991">INDEX('Modified Iteration Data'!$R$8:$R$1007,MATCH($B991,'Modified Iteration Data'!$AG$8:$AG$1007,0),0)</f>
        <v>5256728274.0256157</v>
      </c>
      <c r="E991" s="3">
        <f t="shared" si="104"/>
        <v>11411443616.321257</v>
      </c>
      <c r="F991" s="3">
        <f t="shared" si="105"/>
        <v>6539558473.8112593</v>
      </c>
      <c r="G991" s="3">
        <f t="shared" si="102"/>
        <v>6539558473.8112593</v>
      </c>
      <c r="H991" s="3">
        <v>0</v>
      </c>
      <c r="I991" s="3">
        <f t="shared" si="106"/>
        <v>4871885142.5099974</v>
      </c>
      <c r="J991" s="5">
        <f t="shared" si="107"/>
        <v>984</v>
      </c>
    </row>
    <row r="992" spans="2:10" x14ac:dyDescent="0.25">
      <c r="B992" s="6">
        <f t="shared" si="103"/>
        <v>0.98499999999999999</v>
      </c>
      <c r="C992" s="3" cm="1">
        <f t="array" ref="C992">INDEX('Modified Iteration Data'!$Q$8:$Q$1007,MATCH($B992,'Modified Iteration Data'!$AF$8:$AF$1007,0),0)</f>
        <v>9694833788.621809</v>
      </c>
      <c r="D992" s="3" cm="1">
        <f t="array" ref="D992">INDEX('Modified Iteration Data'!$R$8:$R$1007,MATCH($B992,'Modified Iteration Data'!$AG$8:$AG$1007,0),0)</f>
        <v>5258478796.5848808</v>
      </c>
      <c r="E992" s="3">
        <f t="shared" si="104"/>
        <v>11417349844.917456</v>
      </c>
      <c r="F992" s="3">
        <f t="shared" si="105"/>
        <v>6541308996.3705244</v>
      </c>
      <c r="G992" s="3">
        <f t="shared" si="102"/>
        <v>6541308996.3705244</v>
      </c>
      <c r="H992" s="3">
        <v>0</v>
      </c>
      <c r="I992" s="3">
        <f t="shared" si="106"/>
        <v>4876040848.5469313</v>
      </c>
      <c r="J992" s="5">
        <f t="shared" si="107"/>
        <v>985</v>
      </c>
    </row>
    <row r="993" spans="2:10" x14ac:dyDescent="0.25">
      <c r="B993" s="6">
        <f t="shared" si="103"/>
        <v>0.98599999999999999</v>
      </c>
      <c r="C993" s="3" cm="1">
        <f t="array" ref="C993">INDEX('Modified Iteration Data'!$Q$8:$Q$1007,MATCH($B993,'Modified Iteration Data'!$AF$8:$AF$1007,0),0)</f>
        <v>9701416810.29006</v>
      </c>
      <c r="D993" s="3" cm="1">
        <f t="array" ref="D993">INDEX('Modified Iteration Data'!$R$8:$R$1007,MATCH($B993,'Modified Iteration Data'!$AG$8:$AG$1007,0),0)</f>
        <v>5268603910.3911982</v>
      </c>
      <c r="E993" s="3">
        <f t="shared" si="104"/>
        <v>11423932866.585707</v>
      </c>
      <c r="F993" s="3">
        <f t="shared" si="105"/>
        <v>6551434110.1768417</v>
      </c>
      <c r="G993" s="3">
        <f t="shared" si="102"/>
        <v>6551434110.1768417</v>
      </c>
      <c r="H993" s="3">
        <v>0</v>
      </c>
      <c r="I993" s="3">
        <f t="shared" si="106"/>
        <v>4872498756.408865</v>
      </c>
      <c r="J993" s="5">
        <f t="shared" si="107"/>
        <v>986</v>
      </c>
    </row>
    <row r="994" spans="2:10" x14ac:dyDescent="0.25">
      <c r="B994" s="6">
        <f t="shared" si="103"/>
        <v>0.98699999999999999</v>
      </c>
      <c r="C994" s="3" cm="1">
        <f t="array" ref="C994">INDEX('Modified Iteration Data'!$Q$8:$Q$1007,MATCH($B994,'Modified Iteration Data'!$AF$8:$AF$1007,0),0)</f>
        <v>9716773334.5600109</v>
      </c>
      <c r="D994" s="3" cm="1">
        <f t="array" ref="D994">INDEX('Modified Iteration Data'!$R$8:$R$1007,MATCH($B994,'Modified Iteration Data'!$AG$8:$AG$1007,0),0)</f>
        <v>5295718128.2848787</v>
      </c>
      <c r="E994" s="3">
        <f t="shared" si="104"/>
        <v>11439289390.855658</v>
      </c>
      <c r="F994" s="3">
        <f t="shared" si="105"/>
        <v>6578548328.0705223</v>
      </c>
      <c r="G994" s="3">
        <f t="shared" si="102"/>
        <v>6578548328.0705223</v>
      </c>
      <c r="H994" s="3">
        <v>0</v>
      </c>
      <c r="I994" s="3">
        <f t="shared" si="106"/>
        <v>4860741062.7851353</v>
      </c>
      <c r="J994" s="5">
        <f t="shared" si="107"/>
        <v>987</v>
      </c>
    </row>
    <row r="995" spans="2:10" x14ac:dyDescent="0.25">
      <c r="B995" s="6">
        <f t="shared" si="103"/>
        <v>0.98799999999999999</v>
      </c>
      <c r="C995" s="3" cm="1">
        <f t="array" ref="C995">INDEX('Modified Iteration Data'!$Q$8:$Q$1007,MATCH($B995,'Modified Iteration Data'!$AF$8:$AF$1007,0),0)</f>
        <v>9720141562.0437412</v>
      </c>
      <c r="D995" s="3" cm="1">
        <f t="array" ref="D995">INDEX('Modified Iteration Data'!$R$8:$R$1007,MATCH($B995,'Modified Iteration Data'!$AG$8:$AG$1007,0),0)</f>
        <v>5301259296.4600945</v>
      </c>
      <c r="E995" s="3">
        <f t="shared" si="104"/>
        <v>11442657618.339388</v>
      </c>
      <c r="F995" s="3">
        <f t="shared" si="105"/>
        <v>6584089496.245738</v>
      </c>
      <c r="G995" s="3">
        <f t="shared" si="102"/>
        <v>6584089496.245738</v>
      </c>
      <c r="H995" s="3">
        <v>0</v>
      </c>
      <c r="I995" s="3">
        <f t="shared" si="106"/>
        <v>4858568122.0936499</v>
      </c>
      <c r="J995" s="5">
        <f t="shared" si="107"/>
        <v>988</v>
      </c>
    </row>
    <row r="996" spans="2:10" x14ac:dyDescent="0.25">
      <c r="B996" s="6">
        <f t="shared" si="103"/>
        <v>0.98899999999999999</v>
      </c>
      <c r="C996" s="3" cm="1">
        <f t="array" ref="C996">INDEX('Modified Iteration Data'!$Q$8:$Q$1007,MATCH($B996,'Modified Iteration Data'!$AF$8:$AF$1007,0),0)</f>
        <v>9748830594.6859894</v>
      </c>
      <c r="D996" s="3" cm="1">
        <f t="array" ref="D996">INDEX('Modified Iteration Data'!$R$8:$R$1007,MATCH($B996,'Modified Iteration Data'!$AG$8:$AG$1007,0),0)</f>
        <v>5310436333.5862417</v>
      </c>
      <c r="E996" s="3">
        <f t="shared" si="104"/>
        <v>11471346650.981636</v>
      </c>
      <c r="F996" s="3">
        <f t="shared" si="105"/>
        <v>6593266533.3718853</v>
      </c>
      <c r="G996" s="3">
        <f t="shared" si="102"/>
        <v>6593266533.3718853</v>
      </c>
      <c r="H996" s="3">
        <v>0</v>
      </c>
      <c r="I996" s="3">
        <f t="shared" si="106"/>
        <v>4878080117.6097507</v>
      </c>
      <c r="J996" s="5">
        <f t="shared" si="107"/>
        <v>989</v>
      </c>
    </row>
    <row r="997" spans="2:10" x14ac:dyDescent="0.25">
      <c r="B997" s="6">
        <f t="shared" si="103"/>
        <v>0.99</v>
      </c>
      <c r="C997" s="3" cm="1">
        <f t="array" ref="C997">INDEX('Modified Iteration Data'!$Q$8:$Q$1007,MATCH($B997,'Modified Iteration Data'!$AF$8:$AF$1007,0),0)</f>
        <v>9786662353.8128796</v>
      </c>
      <c r="D997" s="3" cm="1">
        <f t="array" ref="D997">INDEX('Modified Iteration Data'!$R$8:$R$1007,MATCH($B997,'Modified Iteration Data'!$AG$8:$AG$1007,0),0)</f>
        <v>5311834727.8274746</v>
      </c>
      <c r="E997" s="3">
        <f t="shared" si="104"/>
        <v>11509178410.108526</v>
      </c>
      <c r="F997" s="3">
        <f t="shared" si="105"/>
        <v>6594664927.6131182</v>
      </c>
      <c r="G997" s="3">
        <f t="shared" si="102"/>
        <v>6594664927.6131182</v>
      </c>
      <c r="H997" s="3">
        <v>0</v>
      </c>
      <c r="I997" s="3">
        <f t="shared" si="106"/>
        <v>4914513482.4954081</v>
      </c>
      <c r="J997" s="5">
        <f t="shared" si="107"/>
        <v>990</v>
      </c>
    </row>
    <row r="998" spans="2:10" x14ac:dyDescent="0.25">
      <c r="B998" s="6">
        <f t="shared" si="103"/>
        <v>0.99099999999999999</v>
      </c>
      <c r="C998" s="3" cm="1">
        <f t="array" ref="C998">INDEX('Modified Iteration Data'!$Q$8:$Q$1007,MATCH($B998,'Modified Iteration Data'!$AF$8:$AF$1007,0),0)</f>
        <v>9792207240.5397186</v>
      </c>
      <c r="D998" s="3" cm="1">
        <f t="array" ref="D998">INDEX('Modified Iteration Data'!$R$8:$R$1007,MATCH($B998,'Modified Iteration Data'!$AG$8:$AG$1007,0),0)</f>
        <v>5330321115.6859007</v>
      </c>
      <c r="E998" s="3">
        <f t="shared" si="104"/>
        <v>11514723296.835365</v>
      </c>
      <c r="F998" s="3">
        <f t="shared" si="105"/>
        <v>6613151315.4715443</v>
      </c>
      <c r="G998" s="3">
        <f t="shared" si="102"/>
        <v>6613151315.4715443</v>
      </c>
      <c r="H998" s="3">
        <v>0</v>
      </c>
      <c r="I998" s="3">
        <f t="shared" si="106"/>
        <v>4901571981.363821</v>
      </c>
      <c r="J998" s="5">
        <f t="shared" si="107"/>
        <v>991</v>
      </c>
    </row>
    <row r="999" spans="2:10" x14ac:dyDescent="0.25">
      <c r="B999" s="6">
        <f t="shared" si="103"/>
        <v>0.99199999999999999</v>
      </c>
      <c r="C999" s="3" cm="1">
        <f t="array" ref="C999">INDEX('Modified Iteration Data'!$Q$8:$Q$1007,MATCH($B999,'Modified Iteration Data'!$AF$8:$AF$1007,0),0)</f>
        <v>10058131639.54748</v>
      </c>
      <c r="D999" s="3" cm="1">
        <f t="array" ref="D999">INDEX('Modified Iteration Data'!$R$8:$R$1007,MATCH($B999,'Modified Iteration Data'!$AG$8:$AG$1007,0),0)</f>
        <v>5460423800.0282755</v>
      </c>
      <c r="E999" s="3">
        <f t="shared" si="104"/>
        <v>11780647695.843126</v>
      </c>
      <c r="F999" s="3">
        <f t="shared" si="105"/>
        <v>6743253999.8139191</v>
      </c>
      <c r="G999" s="3">
        <f t="shared" si="102"/>
        <v>6743253999.8139191</v>
      </c>
      <c r="H999" s="3">
        <v>0</v>
      </c>
      <c r="I999" s="3">
        <f t="shared" si="106"/>
        <v>5037393696.0292072</v>
      </c>
      <c r="J999" s="5">
        <f t="shared" si="107"/>
        <v>992</v>
      </c>
    </row>
    <row r="1000" spans="2:10" x14ac:dyDescent="0.25">
      <c r="B1000" s="6">
        <f t="shared" si="103"/>
        <v>0.99299999999999999</v>
      </c>
      <c r="C1000" s="3" cm="1">
        <f t="array" ref="C1000">INDEX('Modified Iteration Data'!$Q$8:$Q$1007,MATCH($B1000,'Modified Iteration Data'!$AF$8:$AF$1007,0),0)</f>
        <v>10089460772.168919</v>
      </c>
      <c r="D1000" s="3" cm="1">
        <f t="array" ref="D1000">INDEX('Modified Iteration Data'!$R$8:$R$1007,MATCH($B1000,'Modified Iteration Data'!$AG$8:$AG$1007,0),0)</f>
        <v>5461232561.2398367</v>
      </c>
      <c r="E1000" s="3">
        <f t="shared" si="104"/>
        <v>11811976828.464565</v>
      </c>
      <c r="F1000" s="3">
        <f t="shared" si="105"/>
        <v>6744062761.0254803</v>
      </c>
      <c r="G1000" s="3">
        <f t="shared" si="102"/>
        <v>6744062761.0254803</v>
      </c>
      <c r="H1000" s="3">
        <v>0</v>
      </c>
      <c r="I1000" s="3">
        <f t="shared" si="106"/>
        <v>5067914067.439085</v>
      </c>
      <c r="J1000" s="5">
        <f t="shared" si="107"/>
        <v>993</v>
      </c>
    </row>
    <row r="1001" spans="2:10" x14ac:dyDescent="0.25">
      <c r="B1001" s="6">
        <f t="shared" si="103"/>
        <v>0.99399999999999999</v>
      </c>
      <c r="C1001" s="3" cm="1">
        <f t="array" ref="C1001">INDEX('Modified Iteration Data'!$Q$8:$Q$1007,MATCH($B1001,'Modified Iteration Data'!$AF$8:$AF$1007,0),0)</f>
        <v>10111291582.680559</v>
      </c>
      <c r="D1001" s="3" cm="1">
        <f t="array" ref="D1001">INDEX('Modified Iteration Data'!$R$8:$R$1007,MATCH($B1001,'Modified Iteration Data'!$AG$8:$AG$1007,0),0)</f>
        <v>5468820860.14606</v>
      </c>
      <c r="E1001" s="3">
        <f t="shared" si="104"/>
        <v>11833807638.976206</v>
      </c>
      <c r="F1001" s="3">
        <f t="shared" si="105"/>
        <v>6751651059.9317036</v>
      </c>
      <c r="G1001" s="3">
        <f t="shared" si="102"/>
        <v>6751651059.9317036</v>
      </c>
      <c r="H1001" s="3">
        <v>0</v>
      </c>
      <c r="I1001" s="3">
        <f t="shared" si="106"/>
        <v>5082156579.0445023</v>
      </c>
      <c r="J1001" s="5">
        <f t="shared" si="107"/>
        <v>994</v>
      </c>
    </row>
    <row r="1002" spans="2:10" x14ac:dyDescent="0.25">
      <c r="B1002" s="6">
        <f t="shared" si="103"/>
        <v>0.995</v>
      </c>
      <c r="C1002" s="3" cm="1">
        <f t="array" ref="C1002">INDEX('Modified Iteration Data'!$Q$8:$Q$1007,MATCH($B1002,'Modified Iteration Data'!$AF$8:$AF$1007,0),0)</f>
        <v>10264835791.225531</v>
      </c>
      <c r="D1002" s="3" cm="1">
        <f t="array" ref="D1002">INDEX('Modified Iteration Data'!$R$8:$R$1007,MATCH($B1002,'Modified Iteration Data'!$AG$8:$AG$1007,0),0)</f>
        <v>5481028312.6138802</v>
      </c>
      <c r="E1002" s="3">
        <f t="shared" si="104"/>
        <v>11987351847.521177</v>
      </c>
      <c r="F1002" s="3">
        <f t="shared" si="105"/>
        <v>6763858512.3995237</v>
      </c>
      <c r="G1002" s="3">
        <f t="shared" si="102"/>
        <v>6763858512.3995237</v>
      </c>
      <c r="H1002" s="3">
        <v>0</v>
      </c>
      <c r="I1002" s="3">
        <f t="shared" si="106"/>
        <v>5223493335.1216536</v>
      </c>
      <c r="J1002" s="5">
        <f t="shared" si="107"/>
        <v>995</v>
      </c>
    </row>
    <row r="1003" spans="2:10" x14ac:dyDescent="0.25">
      <c r="B1003" s="6">
        <f t="shared" si="103"/>
        <v>0.996</v>
      </c>
      <c r="C1003" s="3" cm="1">
        <f t="array" ref="C1003">INDEX('Modified Iteration Data'!$Q$8:$Q$1007,MATCH($B1003,'Modified Iteration Data'!$AF$8:$AF$1007,0),0)</f>
        <v>10265274421.15556</v>
      </c>
      <c r="D1003" s="3" cm="1">
        <f t="array" ref="D1003">INDEX('Modified Iteration Data'!$R$8:$R$1007,MATCH($B1003,'Modified Iteration Data'!$AG$8:$AG$1007,0),0)</f>
        <v>5530442695.31635</v>
      </c>
      <c r="E1003" s="3">
        <f t="shared" si="104"/>
        <v>11987790477.451206</v>
      </c>
      <c r="F1003" s="3">
        <f t="shared" si="105"/>
        <v>6813272895.1019936</v>
      </c>
      <c r="G1003" s="3">
        <f t="shared" si="102"/>
        <v>6813272895.1019936</v>
      </c>
      <c r="H1003" s="3">
        <v>0</v>
      </c>
      <c r="I1003" s="3">
        <f t="shared" si="106"/>
        <v>5174517582.3492126</v>
      </c>
      <c r="J1003" s="5">
        <f t="shared" si="107"/>
        <v>996</v>
      </c>
    </row>
    <row r="1004" spans="2:10" x14ac:dyDescent="0.25">
      <c r="B1004" s="6">
        <f t="shared" si="103"/>
        <v>0.997</v>
      </c>
      <c r="C1004" s="3" cm="1">
        <f t="array" ref="C1004">INDEX('Modified Iteration Data'!$Q$8:$Q$1007,MATCH($B1004,'Modified Iteration Data'!$AF$8:$AF$1007,0),0)</f>
        <v>10437243491.697151</v>
      </c>
      <c r="D1004" s="3" cm="1">
        <f t="array" ref="D1004">INDEX('Modified Iteration Data'!$R$8:$R$1007,MATCH($B1004,'Modified Iteration Data'!$AG$8:$AG$1007,0),0)</f>
        <v>5582316530.4898415</v>
      </c>
      <c r="E1004" s="3">
        <f t="shared" si="104"/>
        <v>12159759547.992798</v>
      </c>
      <c r="F1004" s="3">
        <f t="shared" si="105"/>
        <v>6865146730.275485</v>
      </c>
      <c r="G1004" s="3">
        <f t="shared" si="102"/>
        <v>6865146730.275485</v>
      </c>
      <c r="H1004" s="3">
        <v>0</v>
      </c>
      <c r="I1004" s="3">
        <f t="shared" si="106"/>
        <v>5294612817.7173128</v>
      </c>
      <c r="J1004" s="5">
        <f t="shared" si="107"/>
        <v>997</v>
      </c>
    </row>
    <row r="1005" spans="2:10" x14ac:dyDescent="0.25">
      <c r="B1005" s="6">
        <f t="shared" si="103"/>
        <v>0.998</v>
      </c>
      <c r="C1005" s="3" cm="1">
        <f t="array" ref="C1005">INDEX('Modified Iteration Data'!$Q$8:$Q$1007,MATCH($B1005,'Modified Iteration Data'!$AF$8:$AF$1007,0),0)</f>
        <v>10441228175.268431</v>
      </c>
      <c r="D1005" s="3" cm="1">
        <f t="array" ref="D1005">INDEX('Modified Iteration Data'!$R$8:$R$1007,MATCH($B1005,'Modified Iteration Data'!$AG$8:$AG$1007,0),0)</f>
        <v>5587903372.5664148</v>
      </c>
      <c r="E1005" s="3">
        <f t="shared" si="104"/>
        <v>12163744231.564077</v>
      </c>
      <c r="F1005" s="3">
        <f t="shared" si="105"/>
        <v>6870733572.3520584</v>
      </c>
      <c r="G1005" s="3">
        <f t="shared" si="102"/>
        <v>6870733572.3520584</v>
      </c>
      <c r="H1005" s="3">
        <v>0</v>
      </c>
      <c r="I1005" s="3">
        <f t="shared" si="106"/>
        <v>5293010659.212019</v>
      </c>
      <c r="J1005" s="5">
        <f t="shared" si="107"/>
        <v>998</v>
      </c>
    </row>
    <row r="1006" spans="2:10" x14ac:dyDescent="0.25">
      <c r="B1006" s="6">
        <f t="shared" si="103"/>
        <v>0.999</v>
      </c>
      <c r="C1006" s="3" cm="1">
        <f t="array" ref="C1006">INDEX('Modified Iteration Data'!$Q$8:$Q$1007,MATCH($B1006,'Modified Iteration Data'!$AF$8:$AF$1007,0),0)</f>
        <v>10459410526.003141</v>
      </c>
      <c r="D1006" s="3" cm="1">
        <f t="array" ref="D1006">INDEX('Modified Iteration Data'!$R$8:$R$1007,MATCH($B1006,'Modified Iteration Data'!$AG$8:$AG$1007,0),0)</f>
        <v>5602882951.3751688</v>
      </c>
      <c r="E1006" s="3">
        <f t="shared" si="104"/>
        <v>12181926582.298788</v>
      </c>
      <c r="F1006" s="3">
        <f t="shared" si="105"/>
        <v>6885713151.1608124</v>
      </c>
      <c r="G1006" s="3">
        <f t="shared" si="102"/>
        <v>6885713151.1608124</v>
      </c>
      <c r="H1006" s="3">
        <v>0</v>
      </c>
      <c r="I1006" s="3">
        <f t="shared" si="106"/>
        <v>5296213431.1379757</v>
      </c>
      <c r="J1006" s="5">
        <f t="shared" si="107"/>
        <v>999</v>
      </c>
    </row>
    <row r="1007" spans="2:10" x14ac:dyDescent="0.25">
      <c r="B1007" s="6">
        <f t="shared" si="103"/>
        <v>1</v>
      </c>
      <c r="C1007" s="3" cm="1">
        <f t="array" ref="C1007">INDEX('Modified Iteration Data'!$Q$8:$Q$1007,MATCH($B1007,'Modified Iteration Data'!$AF$8:$AF$1007,0),0)</f>
        <v>10773849065.890841</v>
      </c>
      <c r="D1007" s="3" cm="1">
        <f t="array" ref="D1007">INDEX('Modified Iteration Data'!$R$8:$R$1007,MATCH($B1007,'Modified Iteration Data'!$AG$8:$AG$1007,0),0)</f>
        <v>5726133094.566432</v>
      </c>
      <c r="E1007" s="3">
        <f t="shared" si="104"/>
        <v>12496365122.186487</v>
      </c>
      <c r="F1007" s="3">
        <f t="shared" si="105"/>
        <v>7008963294.3520756</v>
      </c>
      <c r="G1007" s="3">
        <f>MIN(E1007:F1007)</f>
        <v>7008963294.3520756</v>
      </c>
      <c r="H1007" s="3">
        <v>0</v>
      </c>
      <c r="I1007" s="3">
        <f t="shared" si="106"/>
        <v>5487401827.8344116</v>
      </c>
      <c r="J1007" s="5">
        <f t="shared" si="107"/>
        <v>1000</v>
      </c>
    </row>
    <row r="1008" spans="2:10" x14ac:dyDescent="0.25">
      <c r="B1008" s="6"/>
      <c r="C1008" s="5"/>
      <c r="D1008" s="5"/>
    </row>
    <row r="1009" spans="2:4" x14ac:dyDescent="0.25">
      <c r="B1009" s="6"/>
      <c r="C1009" s="5"/>
      <c r="D1009" s="5"/>
    </row>
    <row r="1010" spans="2:4" x14ac:dyDescent="0.25">
      <c r="B1010" s="6"/>
      <c r="C1010" s="5"/>
      <c r="D1010" s="5"/>
    </row>
    <row r="1011" spans="2:4" x14ac:dyDescent="0.25">
      <c r="B1011" s="6"/>
      <c r="C1011" s="5"/>
      <c r="D1011" s="5"/>
    </row>
    <row r="1012" spans="2:4" x14ac:dyDescent="0.25">
      <c r="B1012" s="6"/>
      <c r="C1012" s="5"/>
      <c r="D1012" s="5"/>
    </row>
    <row r="1013" spans="2:4" x14ac:dyDescent="0.25">
      <c r="B1013" s="6"/>
      <c r="C1013" s="5"/>
      <c r="D1013" s="5"/>
    </row>
    <row r="1014" spans="2:4" x14ac:dyDescent="0.25">
      <c r="B1014" s="6"/>
      <c r="C1014" s="5"/>
      <c r="D1014" s="5"/>
    </row>
    <row r="1015" spans="2:4" x14ac:dyDescent="0.25">
      <c r="B1015" s="6"/>
      <c r="C1015" s="5"/>
      <c r="D1015" s="5"/>
    </row>
    <row r="1016" spans="2:4" x14ac:dyDescent="0.25">
      <c r="B1016" s="6"/>
      <c r="C1016" s="5"/>
      <c r="D1016" s="5"/>
    </row>
    <row r="1017" spans="2:4" x14ac:dyDescent="0.25">
      <c r="B1017" s="6"/>
      <c r="C1017" s="5"/>
      <c r="D1017" s="5"/>
    </row>
    <row r="1018" spans="2:4" x14ac:dyDescent="0.25">
      <c r="B1018" s="6"/>
      <c r="C1018" s="5"/>
      <c r="D1018" s="5"/>
    </row>
    <row r="1019" spans="2:4" x14ac:dyDescent="0.25">
      <c r="B1019" s="6"/>
      <c r="C1019" s="5"/>
      <c r="D1019" s="5"/>
    </row>
  </sheetData>
  <mergeCells count="3">
    <mergeCell ref="C6:D6"/>
    <mergeCell ref="E6:F6"/>
    <mergeCell ref="G6:I6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FDA48-174C-4745-BFDC-3AA57DD64C22}">
  <sheetPr>
    <tabColor theme="1" tint="0.34998626667073579"/>
  </sheetPr>
  <dimension ref="B2:AL1007"/>
  <sheetViews>
    <sheetView showGridLines="0" workbookViewId="0">
      <pane xSplit="4" ySplit="7" topLeftCell="E663" activePane="bottomRight" state="frozen"/>
      <selection pane="topRight" activeCell="E1" sqref="E1"/>
      <selection pane="bottomLeft" activeCell="A8" sqref="A8"/>
      <selection pane="bottomRight" activeCell="A971" sqref="A971:XFD971"/>
    </sheetView>
  </sheetViews>
  <sheetFormatPr defaultRowHeight="15" x14ac:dyDescent="0.25"/>
  <cols>
    <col min="1" max="1" width="0.85546875" customWidth="1"/>
    <col min="4" max="4" width="14.140625" customWidth="1"/>
    <col min="5" max="19" width="15.140625" customWidth="1"/>
    <col min="20" max="31" width="7.140625" customWidth="1"/>
    <col min="34" max="34" width="13.140625" customWidth="1"/>
    <col min="35" max="35" width="10.85546875" bestFit="1" customWidth="1"/>
    <col min="36" max="36" width="11.140625" bestFit="1" customWidth="1"/>
    <col min="38" max="38" width="12.140625" bestFit="1" customWidth="1"/>
  </cols>
  <sheetData>
    <row r="2" spans="2:38" ht="18.75" x14ac:dyDescent="0.3">
      <c r="B2" s="1" t="s">
        <v>24</v>
      </c>
    </row>
    <row r="4" spans="2:38" x14ac:dyDescent="0.25">
      <c r="G4" s="20">
        <f>G5/E5</f>
        <v>0.47105586716544257</v>
      </c>
      <c r="J4" s="20">
        <f>J5/H5</f>
        <v>0.65037807288015304</v>
      </c>
      <c r="M4" s="20">
        <f>M5/K5</f>
        <v>0.39539575344861849</v>
      </c>
      <c r="P4" s="20">
        <f>P5/N5</f>
        <v>0.6153577263657557</v>
      </c>
      <c r="S4" s="20">
        <f>S5/Q5</f>
        <v>0.41470339011841639</v>
      </c>
    </row>
    <row r="5" spans="2:38" x14ac:dyDescent="0.25">
      <c r="E5" s="3">
        <f t="shared" ref="E5:AH5" si="0">AVERAGE(E8:E1007)</f>
        <v>519743704.25787771</v>
      </c>
      <c r="F5" s="3">
        <f t="shared" si="0"/>
        <v>274915382.94490409</v>
      </c>
      <c r="G5" s="3">
        <f t="shared" si="0"/>
        <v>244828321.31297392</v>
      </c>
      <c r="H5" s="3">
        <f t="shared" si="0"/>
        <v>6178665824.1399031</v>
      </c>
      <c r="I5" s="3">
        <f t="shared" si="0"/>
        <v>2160197052.4653268</v>
      </c>
      <c r="J5" s="3">
        <f t="shared" si="0"/>
        <v>4018468771.6745725</v>
      </c>
      <c r="K5" s="3">
        <f t="shared" si="0"/>
        <v>983711026.44896126</v>
      </c>
      <c r="L5" s="3">
        <f t="shared" si="0"/>
        <v>594755863.97045934</v>
      </c>
      <c r="M5" s="3">
        <f t="shared" si="0"/>
        <v>388955162.4785009</v>
      </c>
      <c r="N5" s="3">
        <f t="shared" si="0"/>
        <v>7162376850.5888596</v>
      </c>
      <c r="O5" s="3">
        <f t="shared" si="0"/>
        <v>2754952916.435782</v>
      </c>
      <c r="P5" s="3">
        <f t="shared" si="0"/>
        <v>4407423934.1530828</v>
      </c>
      <c r="Q5" s="3">
        <f t="shared" si="0"/>
        <v>7162376850.5888596</v>
      </c>
      <c r="R5" s="3">
        <f t="shared" si="0"/>
        <v>4192114889.3439918</v>
      </c>
      <c r="S5" s="3">
        <f t="shared" si="0"/>
        <v>2970261961.2448664</v>
      </c>
      <c r="T5" s="20">
        <f t="shared" si="0"/>
        <v>0.50049999999999972</v>
      </c>
      <c r="U5" s="20">
        <f t="shared" si="0"/>
        <v>0.50049999999999972</v>
      </c>
      <c r="V5" s="20">
        <f t="shared" si="0"/>
        <v>0.50049999999999983</v>
      </c>
      <c r="W5" s="20">
        <f t="shared" si="0"/>
        <v>0.50050000000000039</v>
      </c>
      <c r="X5" s="20">
        <f t="shared" si="0"/>
        <v>0.50049999999999983</v>
      </c>
      <c r="Y5" s="20">
        <f t="shared" si="0"/>
        <v>0.50049999999999939</v>
      </c>
      <c r="Z5" s="20">
        <f t="shared" si="0"/>
        <v>0.50049999999999994</v>
      </c>
      <c r="AA5" s="20">
        <f t="shared" si="0"/>
        <v>0.50049999999999994</v>
      </c>
      <c r="AB5" s="20">
        <f t="shared" si="0"/>
        <v>0.50049999999999972</v>
      </c>
      <c r="AC5" s="20">
        <f t="shared" si="0"/>
        <v>0.5004999999999995</v>
      </c>
      <c r="AD5" s="20">
        <f t="shared" si="0"/>
        <v>0.50049999999999961</v>
      </c>
      <c r="AE5" s="20">
        <f t="shared" si="0"/>
        <v>0.50050000000000039</v>
      </c>
      <c r="AF5" s="20">
        <f t="shared" si="0"/>
        <v>0.5004999999999995</v>
      </c>
      <c r="AG5" s="20">
        <f t="shared" si="0"/>
        <v>0.50049999999999961</v>
      </c>
      <c r="AH5" s="20">
        <f t="shared" si="0"/>
        <v>0.50050000000000039</v>
      </c>
    </row>
    <row r="6" spans="2:38" x14ac:dyDescent="0.25">
      <c r="E6" s="41" t="s">
        <v>88</v>
      </c>
      <c r="F6" s="41"/>
      <c r="G6" s="41"/>
      <c r="H6" s="42" t="s">
        <v>91</v>
      </c>
      <c r="I6" s="42"/>
      <c r="J6" s="42"/>
      <c r="K6" s="43" t="s">
        <v>92</v>
      </c>
      <c r="L6" s="43"/>
      <c r="M6" s="43"/>
      <c r="N6" s="44" t="s">
        <v>93</v>
      </c>
      <c r="O6" s="44"/>
      <c r="P6" s="44"/>
      <c r="Q6" s="41" t="s">
        <v>86</v>
      </c>
      <c r="R6" s="41"/>
      <c r="S6" s="41"/>
      <c r="T6" s="45" t="s">
        <v>87</v>
      </c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</row>
    <row r="7" spans="2:38" ht="75" x14ac:dyDescent="0.25">
      <c r="B7" s="7" t="s">
        <v>3</v>
      </c>
      <c r="C7" s="2" t="s">
        <v>85</v>
      </c>
      <c r="D7" s="2" t="s">
        <v>1</v>
      </c>
      <c r="E7" s="18" t="s">
        <v>89</v>
      </c>
      <c r="F7" s="18" t="s">
        <v>90</v>
      </c>
      <c r="G7" s="18" t="s">
        <v>17</v>
      </c>
      <c r="H7" s="22" t="s">
        <v>89</v>
      </c>
      <c r="I7" s="22" t="s">
        <v>90</v>
      </c>
      <c r="J7" s="22" t="s">
        <v>17</v>
      </c>
      <c r="K7" s="23" t="s">
        <v>89</v>
      </c>
      <c r="L7" s="23" t="s">
        <v>90</v>
      </c>
      <c r="M7" s="23" t="s">
        <v>17</v>
      </c>
      <c r="N7" s="24" t="s">
        <v>89</v>
      </c>
      <c r="O7" s="24" t="s">
        <v>90</v>
      </c>
      <c r="P7" s="24" t="s">
        <v>17</v>
      </c>
      <c r="Q7" s="18" t="s">
        <v>89</v>
      </c>
      <c r="R7" s="18" t="s">
        <v>90</v>
      </c>
      <c r="S7" s="19" t="s">
        <v>17</v>
      </c>
      <c r="T7" s="2" t="str">
        <f>E7&amp;" "&amp;E6</f>
        <v>SQ CMI</v>
      </c>
      <c r="U7" s="2" t="str">
        <f>F7&amp;" "&amp;E6</f>
        <v>SPP CMI</v>
      </c>
      <c r="V7" s="2" t="str">
        <f>E6&amp;" "&amp;G7</f>
        <v>CMI Net Benefit</v>
      </c>
      <c r="W7" s="2" t="str">
        <f>H7&amp;" "&amp;H6</f>
        <v>SQ CMI$</v>
      </c>
      <c r="X7" s="2" t="str">
        <f>I7&amp;" "&amp;H6</f>
        <v>SPP CMI$</v>
      </c>
      <c r="Y7" s="2" t="str">
        <f>H6&amp;" "&amp;J7</f>
        <v>CMI$ Net Benefit</v>
      </c>
      <c r="Z7" s="2" t="str">
        <f>K7&amp;" "&amp;K6</f>
        <v>SQ Rest$</v>
      </c>
      <c r="AA7" s="2" t="str">
        <f>L7&amp;" "&amp;K6</f>
        <v>SPP Rest$</v>
      </c>
      <c r="AB7" s="2" t="str">
        <f>K6&amp;" "&amp;M7</f>
        <v>Rest$ Net Benefit</v>
      </c>
      <c r="AC7" s="2" t="str">
        <f>N7&amp;" "&amp;N6</f>
        <v>SQ CMI$ + Rest$</v>
      </c>
      <c r="AD7" s="2" t="str">
        <f>O7&amp;" "&amp;N6</f>
        <v>SPP CMI$ + Rest$</v>
      </c>
      <c r="AE7" s="2" t="str">
        <f>N6&amp;" "&amp;P7</f>
        <v>CMI$ + Rest$ Net Benefit</v>
      </c>
      <c r="AF7" s="2" t="str">
        <f>Q7&amp;" "&amp;Q6</f>
        <v>SQ Life-Cycle NPV</v>
      </c>
      <c r="AG7" s="2" t="str">
        <f>R7&amp;" "&amp;Q6</f>
        <v>SPP Life-Cycle NPV</v>
      </c>
      <c r="AH7" s="2" t="str">
        <f>Q6&amp;" "&amp;S7</f>
        <v>Life-Cycle NPV Net Benefit</v>
      </c>
    </row>
    <row r="8" spans="2:38" x14ac:dyDescent="0.25">
      <c r="B8">
        <v>1</v>
      </c>
      <c r="C8">
        <f>MATCH(B8,'Stocastic Model Raw Data'!$A$2:$A$1001,0)</f>
        <v>360</v>
      </c>
      <c r="D8" s="14" cm="1">
        <f t="array" ref="D8">INDEX('Stocastic Model Raw Data'!$H$2:$H$1001,$C8,0)</f>
        <v>1437161972.90821</v>
      </c>
      <c r="E8" s="14" cm="1">
        <f t="array" ref="E8">INDEX('Stocastic Model Raw Data'!$D$2:$D$1001,$C8,0)</f>
        <v>481083732.392111</v>
      </c>
      <c r="F8" s="14" cm="1">
        <f t="array" ref="F8">INDEX('Stocastic Model Raw Data'!$I$2:$I$1001,$C8,0)</f>
        <v>252320158.802425</v>
      </c>
      <c r="G8" s="14">
        <f t="shared" ref="G8:G71" si="1">E8-F8</f>
        <v>228763573.58968601</v>
      </c>
      <c r="H8" s="14" cm="1">
        <f t="array" ref="H8">INDEX('Stocastic Model Raw Data'!$E$2:$E$1001,$C8,0)</f>
        <v>5764594581.0025196</v>
      </c>
      <c r="I8" s="14" cm="1">
        <f t="array" ref="I8">INDEX('Stocastic Model Raw Data'!$J$2:$J$1001,$C8,0)</f>
        <v>1988022668.42714</v>
      </c>
      <c r="J8" s="14">
        <f t="shared" ref="J8:J71" si="2">H8-I8</f>
        <v>3776571912.5753794</v>
      </c>
      <c r="K8" s="14" cm="1">
        <f t="array" ref="K8">INDEX('Stocastic Model Raw Data'!$F$2:$F$1001,$C8,0)</f>
        <v>946178336.67849195</v>
      </c>
      <c r="L8" s="14" cm="1">
        <f t="array" ref="L8">INDEX('Stocastic Model Raw Data'!$K$2:$K$1001,$C8,0)</f>
        <v>568874366.20913303</v>
      </c>
      <c r="M8" s="14">
        <f t="shared" ref="M8:M71" si="3">K8-L8</f>
        <v>377303970.46935892</v>
      </c>
      <c r="N8" s="14">
        <f>H8+K8</f>
        <v>6710772917.6810112</v>
      </c>
      <c r="O8" s="14">
        <f>I8+L8</f>
        <v>2556897034.6362729</v>
      </c>
      <c r="P8" s="14">
        <f t="shared" ref="P8:P71" si="4">N8-O8</f>
        <v>4153875883.0447383</v>
      </c>
      <c r="Q8" s="3">
        <f>N8</f>
        <v>6710772917.6810112</v>
      </c>
      <c r="R8" s="3">
        <f>O8+D8</f>
        <v>3994059007.5444832</v>
      </c>
      <c r="S8" s="3">
        <f>Q8-R8</f>
        <v>2716713910.136528</v>
      </c>
      <c r="T8" s="21">
        <f>(RANK(E8,E$8:E$1007,1)+COUNTIF(E$8:E8,E8)-1)/1000</f>
        <v>0.35699999999999998</v>
      </c>
      <c r="U8" s="21">
        <f>(RANK(F8,F$8:F$1007,1)+COUNTIF(F$8:F8,F8)-1)/1000</f>
        <v>0.34699999999999998</v>
      </c>
      <c r="V8" s="21">
        <f>(RANK(G8,G$8:G$1007,1)+COUNTIF(G$8:G8,G8)-1)/1000</f>
        <v>0.36699999999999999</v>
      </c>
      <c r="W8" s="21">
        <f>(RANK(H8,H$8:H$1007,1)+COUNTIF(H$8:H8,H8)-1)/1000</f>
        <v>0.35</v>
      </c>
      <c r="X8" s="21">
        <f>(RANK(I8,I$8:I$1007,1)+COUNTIF(I$8:I8,I8)-1)/1000</f>
        <v>0.34100000000000003</v>
      </c>
      <c r="Y8" s="21">
        <f>(RANK(J8,J$8:J$1007,1)+COUNTIF(J$8:J8,J8)-1)/1000</f>
        <v>0.35699999999999998</v>
      </c>
      <c r="Z8" s="21">
        <f>(RANK(K8,K$8:K$1007,1)+COUNTIF(K$8:K8,K8)-1)/1000</f>
        <v>0.46200000000000002</v>
      </c>
      <c r="AA8" s="21">
        <f>(RANK(L8,L$8:L$1007,1)+COUNTIF(L$8:L8,L8)-1)/1000</f>
        <v>0.432</v>
      </c>
      <c r="AB8" s="21">
        <f>(RANK(M8,M$8:M$1007,1)+COUNTIF(M$8:M8,M8)-1)/1000</f>
        <v>0.49</v>
      </c>
      <c r="AC8" s="21">
        <f>(RANK(N8,N$8:N$1007,1)+COUNTIF(N$8:N8,N8)-1)/1000</f>
        <v>0.36</v>
      </c>
      <c r="AD8" s="21">
        <f>(RANK(O8,O$8:O$1007,1)+COUNTIF(O$8:O8,O8)-1)/1000</f>
        <v>0.36499999999999999</v>
      </c>
      <c r="AE8" s="21">
        <f>(RANK(P8,P$8:P$1007,1)+COUNTIF(P$8:P8,P8)-1)/1000</f>
        <v>0.36399999999999999</v>
      </c>
      <c r="AF8" s="21">
        <f>(RANK(Q8,Q$8:Q$1007,1)+COUNTIF(Q$8:Q8,Q8)-1)/1000</f>
        <v>0.36</v>
      </c>
      <c r="AG8" s="21">
        <f>(RANK(R8,R$8:R$1007,1)+COUNTIF(R$8:R8,R8)-1)/1000</f>
        <v>0.36499999999999999</v>
      </c>
      <c r="AH8" s="21">
        <f>(RANK(S8,S$8:S$1007,1)+COUNTIF(S$8:S8,S8)-1)/1000</f>
        <v>0.36399999999999999</v>
      </c>
      <c r="AI8" s="14">
        <f>J8+M8-P8</f>
        <v>0</v>
      </c>
      <c r="AJ8" s="14">
        <f>P8-D8</f>
        <v>2716713910.136528</v>
      </c>
      <c r="AK8" s="14">
        <f>H8+K8-N8</f>
        <v>0</v>
      </c>
      <c r="AL8" s="14">
        <f>L8+I8+D8</f>
        <v>3994059007.5444832</v>
      </c>
    </row>
    <row r="9" spans="2:38" x14ac:dyDescent="0.25">
      <c r="B9">
        <f t="shared" ref="B9:B72" si="5">B8+1</f>
        <v>2</v>
      </c>
      <c r="C9">
        <f>MATCH(B9,'Stocastic Model Raw Data'!$A$2:$A$1001,0)</f>
        <v>638</v>
      </c>
      <c r="D9" s="14" cm="1">
        <f t="array" ref="D9">INDEX('Stocastic Model Raw Data'!$H$2:$H$1001,$C9,0)</f>
        <v>1437161972.90821</v>
      </c>
      <c r="E9" s="14" cm="1">
        <f t="array" ref="E9">INDEX('Stocastic Model Raw Data'!$D$2:$D$1001,$C9,0)</f>
        <v>564126076.01727796</v>
      </c>
      <c r="F9" s="14" cm="1">
        <f t="array" ref="F9">INDEX('Stocastic Model Raw Data'!$I$2:$I$1001,$C9,0)</f>
        <v>301762504.75125802</v>
      </c>
      <c r="G9" s="14">
        <f t="shared" si="1"/>
        <v>262363571.26601994</v>
      </c>
      <c r="H9" s="14" cm="1">
        <f t="array" ref="H9">INDEX('Stocastic Model Raw Data'!$E$2:$E$1001,$C9,0)</f>
        <v>6429278569.7929096</v>
      </c>
      <c r="I9" s="14" cm="1">
        <f t="array" ref="I9">INDEX('Stocastic Model Raw Data'!$J$2:$J$1001,$C9,0)</f>
        <v>2359040733.4446301</v>
      </c>
      <c r="J9" s="14">
        <f t="shared" si="2"/>
        <v>4070237836.3482795</v>
      </c>
      <c r="K9" s="14" cm="1">
        <f t="array" ref="K9">INDEX('Stocastic Model Raw Data'!$F$2:$F$1001,$C9,0)</f>
        <v>1117948178.7310801</v>
      </c>
      <c r="L9" s="14" cm="1">
        <f t="array" ref="L9">INDEX('Stocastic Model Raw Data'!$K$2:$K$1001,$C9,0)</f>
        <v>650201608.64024603</v>
      </c>
      <c r="M9" s="14">
        <f t="shared" si="3"/>
        <v>467746570.09083402</v>
      </c>
      <c r="N9" s="14">
        <f t="shared" ref="N9:N72" si="6">H9+K9</f>
        <v>7547226748.5239897</v>
      </c>
      <c r="O9" s="14">
        <f t="shared" ref="O9:O72" si="7">I9+L9</f>
        <v>3009242342.0848761</v>
      </c>
      <c r="P9" s="14">
        <f t="shared" si="4"/>
        <v>4537984406.4391136</v>
      </c>
      <c r="Q9" s="3">
        <f t="shared" ref="Q9:Q72" si="8">N9</f>
        <v>7547226748.5239897</v>
      </c>
      <c r="R9" s="3">
        <f t="shared" ref="R9:R72" si="9">O9+D9</f>
        <v>4446404314.9930859</v>
      </c>
      <c r="S9" s="3">
        <f t="shared" ref="S9:S71" si="10">Q9-R9</f>
        <v>3100822433.5309038</v>
      </c>
      <c r="T9" s="21">
        <f>(RANK(E9,E$8:E$1007,1)+COUNTIF(E$8:E9,E9)-1)/1000</f>
        <v>0.69899999999999995</v>
      </c>
      <c r="U9" s="21">
        <f>(RANK(F9,F$8:F$1007,1)+COUNTIF(F$8:F9,F9)-1)/1000</f>
        <v>0.72099999999999997</v>
      </c>
      <c r="V9" s="21">
        <f>(RANK(G9,G$8:G$1007,1)+COUNTIF(G$8:G9,G9)-1)/1000</f>
        <v>0.67100000000000004</v>
      </c>
      <c r="W9" s="21">
        <f>(RANK(H9,H$8:H$1007,1)+COUNTIF(H$8:H9,H9)-1)/1000</f>
        <v>0.60599999999999998</v>
      </c>
      <c r="X9" s="21">
        <f>(RANK(I9,I$8:I$1007,1)+COUNTIF(I$8:I9,I9)-1)/1000</f>
        <v>0.70899999999999996</v>
      </c>
      <c r="Y9" s="21">
        <f>(RANK(J9,J$8:J$1007,1)+COUNTIF(J$8:J9,J9)-1)/1000</f>
        <v>0.54500000000000004</v>
      </c>
      <c r="Z9" s="21">
        <f>(RANK(K9,K$8:K$1007,1)+COUNTIF(K$8:K9,K9)-1)/1000</f>
        <v>0.78300000000000003</v>
      </c>
      <c r="AA9" s="21">
        <f>(RANK(L9,L$8:L$1007,1)+COUNTIF(L$8:L9,L9)-1)/1000</f>
        <v>0.72399999999999998</v>
      </c>
      <c r="AB9" s="21">
        <f>(RANK(M9,M$8:M$1007,1)+COUNTIF(M$8:M9,M9)-1)/1000</f>
        <v>0.84299999999999997</v>
      </c>
      <c r="AC9" s="21">
        <f>(RANK(N9,N$8:N$1007,1)+COUNTIF(N$8:N9,N9)-1)/1000</f>
        <v>0.63800000000000001</v>
      </c>
      <c r="AD9" s="21">
        <f>(RANK(O9,O$8:O$1007,1)+COUNTIF(O$8:O9,O9)-1)/1000</f>
        <v>0.71899999999999997</v>
      </c>
      <c r="AE9" s="21">
        <f>(RANK(P9,P$8:P$1007,1)+COUNTIF(P$8:P9,P9)-1)/1000</f>
        <v>0.58199999999999996</v>
      </c>
      <c r="AF9" s="21">
        <f>(RANK(Q9,Q$8:Q$1007,1)+COUNTIF(Q$8:Q9,Q9)-1)/1000</f>
        <v>0.63800000000000001</v>
      </c>
      <c r="AG9" s="21">
        <f>(RANK(R9,R$8:R$1007,1)+COUNTIF(R$8:R9,R9)-1)/1000</f>
        <v>0.71899999999999997</v>
      </c>
      <c r="AH9" s="21">
        <f>(RANK(S9,S$8:S$1007,1)+COUNTIF(S$8:S9,S9)-1)/1000</f>
        <v>0.58199999999999996</v>
      </c>
      <c r="AI9" s="14">
        <f t="shared" ref="AI9:AI72" si="11">J9+M9-P9</f>
        <v>0</v>
      </c>
      <c r="AK9" s="14">
        <f t="shared" ref="AK9:AK72" si="12">H9+K9-N9</f>
        <v>0</v>
      </c>
    </row>
    <row r="10" spans="2:38" x14ac:dyDescent="0.25">
      <c r="B10">
        <f t="shared" si="5"/>
        <v>3</v>
      </c>
      <c r="C10">
        <f>MATCH(B10,'Stocastic Model Raw Data'!$A$2:$A$1001,0)</f>
        <v>15</v>
      </c>
      <c r="D10" s="14" cm="1">
        <f t="array" ref="D10">INDEX('Stocastic Model Raw Data'!$H$2:$H$1001,$C10,0)</f>
        <v>1437161972.90821</v>
      </c>
      <c r="E10" s="14" cm="1">
        <f t="array" ref="E10">INDEX('Stocastic Model Raw Data'!$D$2:$D$1001,$C10,0)</f>
        <v>360082707.44353402</v>
      </c>
      <c r="F10" s="14" cm="1">
        <f t="array" ref="F10">INDEX('Stocastic Model Raw Data'!$I$2:$I$1001,$C10,0)</f>
        <v>189756647.61247501</v>
      </c>
      <c r="G10" s="14">
        <f t="shared" si="1"/>
        <v>170326059.83105901</v>
      </c>
      <c r="H10" s="14" cm="1">
        <f t="array" ref="H10">INDEX('Stocastic Model Raw Data'!$E$2:$E$1001,$C10,0)</f>
        <v>4248273760.32652</v>
      </c>
      <c r="I10" s="14" cm="1">
        <f t="array" ref="I10">INDEX('Stocastic Model Raw Data'!$J$2:$J$1001,$C10,0)</f>
        <v>1514508132.95064</v>
      </c>
      <c r="J10" s="14">
        <f t="shared" si="2"/>
        <v>2733765627.3758802</v>
      </c>
      <c r="K10" s="14" cm="1">
        <f t="array" ref="K10">INDEX('Stocastic Model Raw Data'!$F$2:$F$1001,$C10,0)</f>
        <v>723757629.42616796</v>
      </c>
      <c r="L10" s="14" cm="1">
        <f t="array" ref="L10">INDEX('Stocastic Model Raw Data'!$K$2:$K$1001,$C10,0)</f>
        <v>428077854.82794601</v>
      </c>
      <c r="M10" s="14">
        <f t="shared" si="3"/>
        <v>295679774.59822196</v>
      </c>
      <c r="N10" s="14">
        <f t="shared" si="6"/>
        <v>4972031389.7526875</v>
      </c>
      <c r="O10" s="14">
        <f t="shared" si="7"/>
        <v>1942585987.7785859</v>
      </c>
      <c r="P10" s="14">
        <f t="shared" si="4"/>
        <v>3029445401.9741015</v>
      </c>
      <c r="Q10" s="3">
        <f t="shared" si="8"/>
        <v>4972031389.7526875</v>
      </c>
      <c r="R10" s="3">
        <f t="shared" si="9"/>
        <v>3379747960.6867962</v>
      </c>
      <c r="S10" s="3">
        <f t="shared" si="10"/>
        <v>1592283429.0658913</v>
      </c>
      <c r="T10" s="21">
        <f>(RANK(E10,E$8:E$1007,1)+COUNTIF(E$8:E10,E10)-1)/1000</f>
        <v>2.5000000000000001E-2</v>
      </c>
      <c r="U10" s="21">
        <f>(RANK(F10,F$8:F$1007,1)+COUNTIF(F$8:F10,F10)-1)/1000</f>
        <v>0.03</v>
      </c>
      <c r="V10" s="21">
        <f>(RANK(G10,G$8:G$1007,1)+COUNTIF(G$8:G10,G10)-1)/1000</f>
        <v>2.1000000000000001E-2</v>
      </c>
      <c r="W10" s="21">
        <f>(RANK(H10,H$8:H$1007,1)+COUNTIF(H$8:H10,H10)-1)/1000</f>
        <v>1.4E-2</v>
      </c>
      <c r="X10" s="21">
        <f>(RANK(I10,I$8:I$1007,1)+COUNTIF(I$8:I10,I10)-1)/1000</f>
        <v>2.8000000000000001E-2</v>
      </c>
      <c r="Y10" s="21">
        <f>(RANK(J10,J$8:J$1007,1)+COUNTIF(J$8:J10,J10)-1)/1000</f>
        <v>1.2999999999999999E-2</v>
      </c>
      <c r="Z10" s="21">
        <f>(RANK(K10,K$8:K$1007,1)+COUNTIF(K$8:K10,K10)-1)/1000</f>
        <v>0.06</v>
      </c>
      <c r="AA10" s="21">
        <f>(RANK(L10,L$8:L$1007,1)+COUNTIF(L$8:L10,L10)-1)/1000</f>
        <v>4.9000000000000002E-2</v>
      </c>
      <c r="AB10" s="21">
        <f>(RANK(M10,M$8:M$1007,1)+COUNTIF(M$8:M10,M10)-1)/1000</f>
        <v>9.2999999999999999E-2</v>
      </c>
      <c r="AC10" s="21">
        <f>(RANK(N10,N$8:N$1007,1)+COUNTIF(N$8:N10,N10)-1)/1000</f>
        <v>1.4999999999999999E-2</v>
      </c>
      <c r="AD10" s="21">
        <f>(RANK(O10,O$8:O$1007,1)+COUNTIF(O$8:O10,O10)-1)/1000</f>
        <v>3.1E-2</v>
      </c>
      <c r="AE10" s="21">
        <f>(RANK(P10,P$8:P$1007,1)+COUNTIF(P$8:P10,P10)-1)/1000</f>
        <v>1.2999999999999999E-2</v>
      </c>
      <c r="AF10" s="21">
        <f>(RANK(Q10,Q$8:Q$1007,1)+COUNTIF(Q$8:Q10,Q10)-1)/1000</f>
        <v>1.4999999999999999E-2</v>
      </c>
      <c r="AG10" s="21">
        <f>(RANK(R10,R$8:R$1007,1)+COUNTIF(R$8:R10,R10)-1)/1000</f>
        <v>3.1E-2</v>
      </c>
      <c r="AH10" s="21">
        <f>(RANK(S10,S$8:S$1007,1)+COUNTIF(S$8:S10,S10)-1)/1000</f>
        <v>1.2999999999999999E-2</v>
      </c>
      <c r="AI10" s="14">
        <f t="shared" si="11"/>
        <v>0</v>
      </c>
      <c r="AK10" s="14">
        <f t="shared" si="12"/>
        <v>0</v>
      </c>
    </row>
    <row r="11" spans="2:38" x14ac:dyDescent="0.25">
      <c r="B11">
        <f t="shared" si="5"/>
        <v>4</v>
      </c>
      <c r="C11">
        <f>MATCH(B11,'Stocastic Model Raw Data'!$A$2:$A$1001,0)</f>
        <v>402</v>
      </c>
      <c r="D11" s="14" cm="1">
        <f t="array" ref="D11">INDEX('Stocastic Model Raw Data'!$H$2:$H$1001,$C11,0)</f>
        <v>1437161972.90821</v>
      </c>
      <c r="E11" s="14" cm="1">
        <f t="array" ref="E11">INDEX('Stocastic Model Raw Data'!$D$2:$D$1001,$C11,0)</f>
        <v>497345302.50851798</v>
      </c>
      <c r="F11" s="14" cm="1">
        <f t="array" ref="F11">INDEX('Stocastic Model Raw Data'!$I$2:$I$1001,$C11,0)</f>
        <v>262888367.16046199</v>
      </c>
      <c r="G11" s="14">
        <f t="shared" si="1"/>
        <v>234456935.34805599</v>
      </c>
      <c r="H11" s="14" cm="1">
        <f t="array" ref="H11">INDEX('Stocastic Model Raw Data'!$E$2:$E$1001,$C11,0)</f>
        <v>5899203278.03615</v>
      </c>
      <c r="I11" s="14" cm="1">
        <f t="array" ref="I11">INDEX('Stocastic Model Raw Data'!$J$2:$J$1001,$C11,0)</f>
        <v>2072606509.2825401</v>
      </c>
      <c r="J11" s="14">
        <f t="shared" si="2"/>
        <v>3826596768.7536097</v>
      </c>
      <c r="K11" s="14" cm="1">
        <f t="array" ref="K11">INDEX('Stocastic Model Raw Data'!$F$2:$F$1001,$C11,0)</f>
        <v>923740155.33140397</v>
      </c>
      <c r="L11" s="14" cm="1">
        <f t="array" ref="L11">INDEX('Stocastic Model Raw Data'!$K$2:$K$1001,$C11,0)</f>
        <v>561229417.03261101</v>
      </c>
      <c r="M11" s="14">
        <f t="shared" si="3"/>
        <v>362510738.29879296</v>
      </c>
      <c r="N11" s="14">
        <f t="shared" si="6"/>
        <v>6822943433.3675537</v>
      </c>
      <c r="O11" s="14">
        <f t="shared" si="7"/>
        <v>2633835926.3151512</v>
      </c>
      <c r="P11" s="14">
        <f t="shared" si="4"/>
        <v>4189107507.0524025</v>
      </c>
      <c r="Q11" s="3">
        <f t="shared" si="8"/>
        <v>6822943433.3675537</v>
      </c>
      <c r="R11" s="3">
        <f t="shared" si="9"/>
        <v>4070997899.223361</v>
      </c>
      <c r="S11" s="3">
        <f t="shared" si="10"/>
        <v>2751945534.1441927</v>
      </c>
      <c r="T11" s="21">
        <f>(RANK(E11,E$8:E$1007,1)+COUNTIF(E$8:E11,E11)-1)/1000</f>
        <v>0.43</v>
      </c>
      <c r="U11" s="21">
        <f>(RANK(F11,F$8:F$1007,1)+COUNTIF(F$8:F11,F11)-1)/1000</f>
        <v>0.433</v>
      </c>
      <c r="V11" s="21">
        <f>(RANK(G11,G$8:G$1007,1)+COUNTIF(G$8:G11,G11)-1)/1000</f>
        <v>0.42899999999999999</v>
      </c>
      <c r="W11" s="21">
        <f>(RANK(H11,H$8:H$1007,1)+COUNTIF(H$8:H11,H11)-1)/1000</f>
        <v>0.40500000000000003</v>
      </c>
      <c r="X11" s="21">
        <f>(RANK(I11,I$8:I$1007,1)+COUNTIF(I$8:I11,I11)-1)/1000</f>
        <v>0.43</v>
      </c>
      <c r="Y11" s="21">
        <f>(RANK(J11,J$8:J$1007,1)+COUNTIF(J$8:J11,J11)-1)/1000</f>
        <v>0.38100000000000001</v>
      </c>
      <c r="Z11" s="21">
        <f>(RANK(K11,K$8:K$1007,1)+COUNTIF(K$8:K11,K11)-1)/1000</f>
        <v>0.40799999999999997</v>
      </c>
      <c r="AA11" s="21">
        <f>(RANK(L11,L$8:L$1007,1)+COUNTIF(L$8:L11,L11)-1)/1000</f>
        <v>0.40400000000000003</v>
      </c>
      <c r="AB11" s="21">
        <f>(RANK(M11,M$8:M$1007,1)+COUNTIF(M$8:M11,M11)-1)/1000</f>
        <v>0.41299999999999998</v>
      </c>
      <c r="AC11" s="21">
        <f>(RANK(N11,N$8:N$1007,1)+COUNTIF(N$8:N11,N11)-1)/1000</f>
        <v>0.40200000000000002</v>
      </c>
      <c r="AD11" s="21">
        <f>(RANK(O11,O$8:O$1007,1)+COUNTIF(O$8:O11,O11)-1)/1000</f>
        <v>0.42799999999999999</v>
      </c>
      <c r="AE11" s="21">
        <f>(RANK(P11,P$8:P$1007,1)+COUNTIF(P$8:P11,P11)-1)/1000</f>
        <v>0.38400000000000001</v>
      </c>
      <c r="AF11" s="21">
        <f>(RANK(Q11,Q$8:Q$1007,1)+COUNTIF(Q$8:Q11,Q11)-1)/1000</f>
        <v>0.40200000000000002</v>
      </c>
      <c r="AG11" s="21">
        <f>(RANK(R11,R$8:R$1007,1)+COUNTIF(R$8:R11,R11)-1)/1000</f>
        <v>0.42799999999999999</v>
      </c>
      <c r="AH11" s="21">
        <f>(RANK(S11,S$8:S$1007,1)+COUNTIF(S$8:S11,S11)-1)/1000</f>
        <v>0.38400000000000001</v>
      </c>
      <c r="AI11" s="14">
        <f t="shared" si="11"/>
        <v>0</v>
      </c>
      <c r="AK11" s="14">
        <f t="shared" si="12"/>
        <v>0</v>
      </c>
    </row>
    <row r="12" spans="2:38" x14ac:dyDescent="0.25">
      <c r="B12">
        <f t="shared" si="5"/>
        <v>5</v>
      </c>
      <c r="C12">
        <f>MATCH(B12,'Stocastic Model Raw Data'!$A$2:$A$1001,0)</f>
        <v>43</v>
      </c>
      <c r="D12" s="14" cm="1">
        <f t="array" ref="D12">INDEX('Stocastic Model Raw Data'!$H$2:$H$1001,$C12,0)</f>
        <v>1437161972.90821</v>
      </c>
      <c r="E12" s="14" cm="1">
        <f t="array" ref="E12">INDEX('Stocastic Model Raw Data'!$D$2:$D$1001,$C12,0)</f>
        <v>370059146.542117</v>
      </c>
      <c r="F12" s="14" cm="1">
        <f t="array" ref="F12">INDEX('Stocastic Model Raw Data'!$I$2:$I$1001,$C12,0)</f>
        <v>192521878.32460999</v>
      </c>
      <c r="G12" s="14">
        <f t="shared" si="1"/>
        <v>177537268.217507</v>
      </c>
      <c r="H12" s="14" cm="1">
        <f t="array" ref="H12">INDEX('Stocastic Model Raw Data'!$E$2:$E$1001,$C12,0)</f>
        <v>4552595488.0145903</v>
      </c>
      <c r="I12" s="14" cm="1">
        <f t="array" ref="I12">INDEX('Stocastic Model Raw Data'!$J$2:$J$1001,$C12,0)</f>
        <v>1528267436.25247</v>
      </c>
      <c r="J12" s="14">
        <f t="shared" si="2"/>
        <v>3024328051.7621202</v>
      </c>
      <c r="K12" s="14" cm="1">
        <f t="array" ref="K12">INDEX('Stocastic Model Raw Data'!$F$2:$F$1001,$C12,0)</f>
        <v>695898601.31762397</v>
      </c>
      <c r="L12" s="14" cm="1">
        <f t="array" ref="L12">INDEX('Stocastic Model Raw Data'!$K$2:$K$1001,$C12,0)</f>
        <v>422029506.10192502</v>
      </c>
      <c r="M12" s="14">
        <f t="shared" si="3"/>
        <v>273869095.21569896</v>
      </c>
      <c r="N12" s="14">
        <f t="shared" si="6"/>
        <v>5248494089.3322144</v>
      </c>
      <c r="O12" s="14">
        <f t="shared" si="7"/>
        <v>1950296942.3543949</v>
      </c>
      <c r="P12" s="14">
        <f t="shared" si="4"/>
        <v>3298197146.9778194</v>
      </c>
      <c r="Q12" s="3">
        <f t="shared" si="8"/>
        <v>5248494089.3322144</v>
      </c>
      <c r="R12" s="3">
        <f t="shared" si="9"/>
        <v>3387458915.2626047</v>
      </c>
      <c r="S12" s="3">
        <f t="shared" si="10"/>
        <v>1861035174.0696096</v>
      </c>
      <c r="T12" s="21">
        <f>(RANK(E12,E$8:E$1007,1)+COUNTIF(E$8:E12,E12)-1)/1000</f>
        <v>4.2000000000000003E-2</v>
      </c>
      <c r="U12" s="21">
        <f>(RANK(F12,F$8:F$1007,1)+COUNTIF(F$8:F12,F12)-1)/1000</f>
        <v>3.5999999999999997E-2</v>
      </c>
      <c r="V12" s="21">
        <f>(RANK(G12,G$8:G$1007,1)+COUNTIF(G$8:G12,G12)-1)/1000</f>
        <v>4.3999999999999997E-2</v>
      </c>
      <c r="W12" s="21">
        <f>(RANK(H12,H$8:H$1007,1)+COUNTIF(H$8:H12,H12)-1)/1000</f>
        <v>4.2999999999999997E-2</v>
      </c>
      <c r="X12" s="21">
        <f>(RANK(I12,I$8:I$1007,1)+COUNTIF(I$8:I12,I12)-1)/1000</f>
        <v>3.3000000000000002E-2</v>
      </c>
      <c r="Y12" s="21">
        <f>(RANK(J12,J$8:J$1007,1)+COUNTIF(J$8:J12,J12)-1)/1000</f>
        <v>5.5E-2</v>
      </c>
      <c r="Z12" s="21">
        <f>(RANK(K12,K$8:K$1007,1)+COUNTIF(K$8:K12,K12)-1)/1000</f>
        <v>3.9E-2</v>
      </c>
      <c r="AA12" s="21">
        <f>(RANK(L12,L$8:L$1007,1)+COUNTIF(L$8:L12,L12)-1)/1000</f>
        <v>4.2999999999999997E-2</v>
      </c>
      <c r="AB12" s="21">
        <f>(RANK(M12,M$8:M$1007,1)+COUNTIF(M$8:M12,M12)-1)/1000</f>
        <v>3.5999999999999997E-2</v>
      </c>
      <c r="AC12" s="21">
        <f>(RANK(N12,N$8:N$1007,1)+COUNTIF(N$8:N12,N12)-1)/1000</f>
        <v>4.2999999999999997E-2</v>
      </c>
      <c r="AD12" s="21">
        <f>(RANK(O12,O$8:O$1007,1)+COUNTIF(O$8:O12,O12)-1)/1000</f>
        <v>3.4000000000000002E-2</v>
      </c>
      <c r="AE12" s="21">
        <f>(RANK(P12,P$8:P$1007,1)+COUNTIF(P$8:P12,P12)-1)/1000</f>
        <v>4.8000000000000001E-2</v>
      </c>
      <c r="AF12" s="21">
        <f>(RANK(Q12,Q$8:Q$1007,1)+COUNTIF(Q$8:Q12,Q12)-1)/1000</f>
        <v>4.2999999999999997E-2</v>
      </c>
      <c r="AG12" s="21">
        <f>(RANK(R12,R$8:R$1007,1)+COUNTIF(R$8:R12,R12)-1)/1000</f>
        <v>3.4000000000000002E-2</v>
      </c>
      <c r="AH12" s="21">
        <f>(RANK(S12,S$8:S$1007,1)+COUNTIF(S$8:S12,S12)-1)/1000</f>
        <v>4.8000000000000001E-2</v>
      </c>
      <c r="AI12" s="14">
        <f t="shared" si="11"/>
        <v>0</v>
      </c>
      <c r="AK12" s="14">
        <f t="shared" si="12"/>
        <v>0</v>
      </c>
    </row>
    <row r="13" spans="2:38" x14ac:dyDescent="0.25">
      <c r="B13">
        <f t="shared" si="5"/>
        <v>6</v>
      </c>
      <c r="C13">
        <f>MATCH(B13,'Stocastic Model Raw Data'!$A$2:$A$1001,0)</f>
        <v>822</v>
      </c>
      <c r="D13" s="14" cm="1">
        <f t="array" ref="D13">INDEX('Stocastic Model Raw Data'!$H$2:$H$1001,$C13,0)</f>
        <v>1437161972.90821</v>
      </c>
      <c r="E13" s="14" cm="1">
        <f t="array" ref="E13">INDEX('Stocastic Model Raw Data'!$D$2:$D$1001,$C13,0)</f>
        <v>618899751.820068</v>
      </c>
      <c r="F13" s="14" cm="1">
        <f t="array" ref="F13">INDEX('Stocastic Model Raw Data'!$I$2:$I$1001,$C13,0)</f>
        <v>331890381.88858598</v>
      </c>
      <c r="G13" s="14">
        <f t="shared" si="1"/>
        <v>287009369.93148202</v>
      </c>
      <c r="H13" s="14" cm="1">
        <f t="array" ref="H13">INDEX('Stocastic Model Raw Data'!$E$2:$E$1001,$C13,0)</f>
        <v>6998789206.2830696</v>
      </c>
      <c r="I13" s="14" cm="1">
        <f t="array" ref="I13">INDEX('Stocastic Model Raw Data'!$J$2:$J$1001,$C13,0)</f>
        <v>2570958176.2017899</v>
      </c>
      <c r="J13" s="14">
        <f t="shared" si="2"/>
        <v>4427831030.0812798</v>
      </c>
      <c r="K13" s="14" cm="1">
        <f t="array" ref="K13">INDEX('Stocastic Model Raw Data'!$F$2:$F$1001,$C13,0)</f>
        <v>1234556548.6010201</v>
      </c>
      <c r="L13" s="14" cm="1">
        <f t="array" ref="L13">INDEX('Stocastic Model Raw Data'!$K$2:$K$1001,$C13,0)</f>
        <v>724069002.74902499</v>
      </c>
      <c r="M13" s="14">
        <f t="shared" si="3"/>
        <v>510487545.85199511</v>
      </c>
      <c r="N13" s="14">
        <f t="shared" si="6"/>
        <v>8233345754.8840895</v>
      </c>
      <c r="O13" s="14">
        <f t="shared" si="7"/>
        <v>3295027178.9508147</v>
      </c>
      <c r="P13" s="14">
        <f t="shared" si="4"/>
        <v>4938318575.9332752</v>
      </c>
      <c r="Q13" s="3">
        <f t="shared" si="8"/>
        <v>8233345754.8840895</v>
      </c>
      <c r="R13" s="3">
        <f t="shared" si="9"/>
        <v>4732189151.859025</v>
      </c>
      <c r="S13" s="3">
        <f t="shared" si="10"/>
        <v>3501156603.0250645</v>
      </c>
      <c r="T13" s="21">
        <f>(RANK(E13,E$8:E$1007,1)+COUNTIF(E$8:E13,E13)-1)/1000</f>
        <v>0.85499999999999998</v>
      </c>
      <c r="U13" s="21">
        <f>(RANK(F13,F$8:F$1007,1)+COUNTIF(F$8:F13,F13)-1)/1000</f>
        <v>0.86899999999999999</v>
      </c>
      <c r="V13" s="21">
        <f>(RANK(G13,G$8:G$1007,1)+COUNTIF(G$8:G13,G13)-1)/1000</f>
        <v>0.84199999999999997</v>
      </c>
      <c r="W13" s="21">
        <f>(RANK(H13,H$8:H$1007,1)+COUNTIF(H$8:H13,H13)-1)/1000</f>
        <v>0.79800000000000004</v>
      </c>
      <c r="X13" s="21">
        <f>(RANK(I13,I$8:I$1007,1)+COUNTIF(I$8:I13,I13)-1)/1000</f>
        <v>0.86899999999999999</v>
      </c>
      <c r="Y13" s="21">
        <f>(RANK(J13,J$8:J$1007,1)+COUNTIF(J$8:J13,J13)-1)/1000</f>
        <v>0.746</v>
      </c>
      <c r="Z13" s="21">
        <f>(RANK(K13,K$8:K$1007,1)+COUNTIF(K$8:K13,K13)-1)/1000</f>
        <v>0.89500000000000002</v>
      </c>
      <c r="AA13" s="21">
        <f>(RANK(L13,L$8:L$1007,1)+COUNTIF(L$8:L13,L13)-1)/1000</f>
        <v>0.875</v>
      </c>
      <c r="AB13" s="21">
        <f>(RANK(M13,M$8:M$1007,1)+COUNTIF(M$8:M13,M13)-1)/1000</f>
        <v>0.91300000000000003</v>
      </c>
      <c r="AC13" s="21">
        <f>(RANK(N13,N$8:N$1007,1)+COUNTIF(N$8:N13,N13)-1)/1000</f>
        <v>0.82199999999999995</v>
      </c>
      <c r="AD13" s="21">
        <f>(RANK(O13,O$8:O$1007,1)+COUNTIF(O$8:O13,O13)-1)/1000</f>
        <v>0.871</v>
      </c>
      <c r="AE13" s="21">
        <f>(RANK(P13,P$8:P$1007,1)+COUNTIF(P$8:P13,P13)-1)/1000</f>
        <v>0.78500000000000003</v>
      </c>
      <c r="AF13" s="21">
        <f>(RANK(Q13,Q$8:Q$1007,1)+COUNTIF(Q$8:Q13,Q13)-1)/1000</f>
        <v>0.82199999999999995</v>
      </c>
      <c r="AG13" s="21">
        <f>(RANK(R13,R$8:R$1007,1)+COUNTIF(R$8:R13,R13)-1)/1000</f>
        <v>0.871</v>
      </c>
      <c r="AH13" s="21">
        <f>(RANK(S13,S$8:S$1007,1)+COUNTIF(S$8:S13,S13)-1)/1000</f>
        <v>0.78500000000000003</v>
      </c>
      <c r="AI13" s="14">
        <f t="shared" si="11"/>
        <v>0</v>
      </c>
      <c r="AK13" s="14">
        <f t="shared" si="12"/>
        <v>0</v>
      </c>
    </row>
    <row r="14" spans="2:38" x14ac:dyDescent="0.25">
      <c r="B14">
        <f t="shared" si="5"/>
        <v>7</v>
      </c>
      <c r="C14">
        <f>MATCH(B14,'Stocastic Model Raw Data'!$A$2:$A$1001,0)</f>
        <v>294</v>
      </c>
      <c r="D14" s="14" cm="1">
        <f t="array" ref="D14">INDEX('Stocastic Model Raw Data'!$H$2:$H$1001,$C14,0)</f>
        <v>1437161972.90821</v>
      </c>
      <c r="E14" s="14" cm="1">
        <f t="array" ref="E14">INDEX('Stocastic Model Raw Data'!$D$2:$D$1001,$C14,0)</f>
        <v>463631479.315404</v>
      </c>
      <c r="F14" s="14" cm="1">
        <f t="array" ref="F14">INDEX('Stocastic Model Raw Data'!$I$2:$I$1001,$C14,0)</f>
        <v>242647251.66644099</v>
      </c>
      <c r="G14" s="14">
        <f t="shared" si="1"/>
        <v>220984227.648963</v>
      </c>
      <c r="H14" s="14" cm="1">
        <f t="array" ref="H14">INDEX('Stocastic Model Raw Data'!$E$2:$E$1001,$C14,0)</f>
        <v>5672377872.6085396</v>
      </c>
      <c r="I14" s="14" cm="1">
        <f t="array" ref="I14">INDEX('Stocastic Model Raw Data'!$J$2:$J$1001,$C14,0)</f>
        <v>1938184552.4486699</v>
      </c>
      <c r="J14" s="14">
        <f t="shared" si="2"/>
        <v>3734193320.1598697</v>
      </c>
      <c r="K14" s="14" cm="1">
        <f t="array" ref="K14">INDEX('Stocastic Model Raw Data'!$F$2:$F$1001,$C14,0)</f>
        <v>859708221.01307094</v>
      </c>
      <c r="L14" s="14" cm="1">
        <f t="array" ref="L14">INDEX('Stocastic Model Raw Data'!$K$2:$K$1001,$C14,0)</f>
        <v>527961427.11182201</v>
      </c>
      <c r="M14" s="14">
        <f t="shared" si="3"/>
        <v>331746793.90124893</v>
      </c>
      <c r="N14" s="14">
        <f t="shared" si="6"/>
        <v>6532086093.6216106</v>
      </c>
      <c r="O14" s="14">
        <f t="shared" si="7"/>
        <v>2466145979.560492</v>
      </c>
      <c r="P14" s="14">
        <f t="shared" si="4"/>
        <v>4065940114.0611186</v>
      </c>
      <c r="Q14" s="3">
        <f t="shared" si="8"/>
        <v>6532086093.6216106</v>
      </c>
      <c r="R14" s="3">
        <f t="shared" si="9"/>
        <v>3903307952.4687023</v>
      </c>
      <c r="S14" s="3">
        <f t="shared" si="10"/>
        <v>2628778141.1529083</v>
      </c>
      <c r="T14" s="21">
        <f>(RANK(E14,E$8:E$1007,1)+COUNTIF(E$8:E14,E14)-1)/1000</f>
        <v>0.27400000000000002</v>
      </c>
      <c r="U14" s="21">
        <f>(RANK(F14,F$8:F$1007,1)+COUNTIF(F$8:F14,F14)-1)/1000</f>
        <v>0.26500000000000001</v>
      </c>
      <c r="V14" s="21">
        <f>(RANK(G14,G$8:G$1007,1)+COUNTIF(G$8:G14,G14)-1)/1000</f>
        <v>0.28899999999999998</v>
      </c>
      <c r="W14" s="21">
        <f>(RANK(H14,H$8:H$1007,1)+COUNTIF(H$8:H14,H14)-1)/1000</f>
        <v>0.317</v>
      </c>
      <c r="X14" s="21">
        <f>(RANK(I14,I$8:I$1007,1)+COUNTIF(I$8:I14,I14)-1)/1000</f>
        <v>0.29099999999999998</v>
      </c>
      <c r="Y14" s="21">
        <f>(RANK(J14,J$8:J$1007,1)+COUNTIF(J$8:J14,J14)-1)/1000</f>
        <v>0.33300000000000002</v>
      </c>
      <c r="Z14" s="21">
        <f>(RANK(K14,K$8:K$1007,1)+COUNTIF(K$8:K14,K14)-1)/1000</f>
        <v>0.25700000000000001</v>
      </c>
      <c r="AA14" s="21">
        <f>(RANK(L14,L$8:L$1007,1)+COUNTIF(L$8:L14,L14)-1)/1000</f>
        <v>0.27200000000000002</v>
      </c>
      <c r="AB14" s="21">
        <f>(RANK(M14,M$8:M$1007,1)+COUNTIF(M$8:M14,M14)-1)/1000</f>
        <v>0.22900000000000001</v>
      </c>
      <c r="AC14" s="21">
        <f>(RANK(N14,N$8:N$1007,1)+COUNTIF(N$8:N14,N14)-1)/1000</f>
        <v>0.29399999999999998</v>
      </c>
      <c r="AD14" s="21">
        <f>(RANK(O14,O$8:O$1007,1)+COUNTIF(O$8:O14,O14)-1)/1000</f>
        <v>0.27400000000000002</v>
      </c>
      <c r="AE14" s="21">
        <f>(RANK(P14,P$8:P$1007,1)+COUNTIF(P$8:P14,P14)-1)/1000</f>
        <v>0.314</v>
      </c>
      <c r="AF14" s="21">
        <f>(RANK(Q14,Q$8:Q$1007,1)+COUNTIF(Q$8:Q14,Q14)-1)/1000</f>
        <v>0.29399999999999998</v>
      </c>
      <c r="AG14" s="21">
        <f>(RANK(R14,R$8:R$1007,1)+COUNTIF(R$8:R14,R14)-1)/1000</f>
        <v>0.27400000000000002</v>
      </c>
      <c r="AH14" s="21">
        <f>(RANK(S14,S$8:S$1007,1)+COUNTIF(S$8:S14,S14)-1)/1000</f>
        <v>0.314</v>
      </c>
      <c r="AI14" s="14">
        <f t="shared" si="11"/>
        <v>0</v>
      </c>
      <c r="AK14" s="14">
        <f t="shared" si="12"/>
        <v>0</v>
      </c>
    </row>
    <row r="15" spans="2:38" x14ac:dyDescent="0.25">
      <c r="B15">
        <f t="shared" si="5"/>
        <v>8</v>
      </c>
      <c r="C15">
        <f>MATCH(B15,'Stocastic Model Raw Data'!$A$2:$A$1001,0)</f>
        <v>94</v>
      </c>
      <c r="D15" s="14" cm="1">
        <f t="array" ref="D15">INDEX('Stocastic Model Raw Data'!$H$2:$H$1001,$C15,0)</f>
        <v>1437161972.90821</v>
      </c>
      <c r="E15" s="14" cm="1">
        <f t="array" ref="E15">INDEX('Stocastic Model Raw Data'!$D$2:$D$1001,$C15,0)</f>
        <v>411515659.15889102</v>
      </c>
      <c r="F15" s="14" cm="1">
        <f t="array" ref="F15">INDEX('Stocastic Model Raw Data'!$I$2:$I$1001,$C15,0)</f>
        <v>217947132.485176</v>
      </c>
      <c r="G15" s="14">
        <f t="shared" si="1"/>
        <v>193568526.67371503</v>
      </c>
      <c r="H15" s="14" cm="1">
        <f t="array" ref="H15">INDEX('Stocastic Model Raw Data'!$E$2:$E$1001,$C15,0)</f>
        <v>4879835921.9297504</v>
      </c>
      <c r="I15" s="14" cm="1">
        <f t="array" ref="I15">INDEX('Stocastic Model Raw Data'!$J$2:$J$1001,$C15,0)</f>
        <v>1745628747.23699</v>
      </c>
      <c r="J15" s="14">
        <f t="shared" si="2"/>
        <v>3134207174.6927605</v>
      </c>
      <c r="K15" s="14" cm="1">
        <f t="array" ref="K15">INDEX('Stocastic Model Raw Data'!$F$2:$F$1001,$C15,0)</f>
        <v>797327426.17330205</v>
      </c>
      <c r="L15" s="14" cm="1">
        <f t="array" ref="L15">INDEX('Stocastic Model Raw Data'!$K$2:$K$1001,$C15,0)</f>
        <v>470675497.071531</v>
      </c>
      <c r="M15" s="14">
        <f t="shared" si="3"/>
        <v>326651929.10177106</v>
      </c>
      <c r="N15" s="14">
        <f t="shared" si="6"/>
        <v>5677163348.1030521</v>
      </c>
      <c r="O15" s="14">
        <f t="shared" si="7"/>
        <v>2216304244.3085208</v>
      </c>
      <c r="P15" s="14">
        <f t="shared" si="4"/>
        <v>3460859103.7945313</v>
      </c>
      <c r="Q15" s="3">
        <f t="shared" si="8"/>
        <v>5677163348.1030521</v>
      </c>
      <c r="R15" s="3">
        <f t="shared" si="9"/>
        <v>3653466217.2167311</v>
      </c>
      <c r="S15" s="3">
        <f t="shared" si="10"/>
        <v>2023697130.8863211</v>
      </c>
      <c r="T15" s="21">
        <f>(RANK(E15,E$8:E$1007,1)+COUNTIF(E$8:E15,E15)-1)/1000</f>
        <v>0.113</v>
      </c>
      <c r="U15" s="21">
        <f>(RANK(F15,F$8:F$1007,1)+COUNTIF(F$8:F15,F15)-1)/1000</f>
        <v>0.11799999999999999</v>
      </c>
      <c r="V15" s="21">
        <f>(RANK(G15,G$8:G$1007,1)+COUNTIF(G$8:G15,G15)-1)/1000</f>
        <v>0.10100000000000001</v>
      </c>
      <c r="W15" s="21">
        <f>(RANK(H15,H$8:H$1007,1)+COUNTIF(H$8:H15,H15)-1)/1000</f>
        <v>9.0999999999999998E-2</v>
      </c>
      <c r="X15" s="21">
        <f>(RANK(I15,I$8:I$1007,1)+COUNTIF(I$8:I15,I15)-1)/1000</f>
        <v>0.128</v>
      </c>
      <c r="Y15" s="21">
        <f>(RANK(J15,J$8:J$1007,1)+COUNTIF(J$8:J15,J15)-1)/1000</f>
        <v>7.3999999999999996E-2</v>
      </c>
      <c r="Z15" s="21">
        <f>(RANK(K15,K$8:K$1007,1)+COUNTIF(K$8:K15,K15)-1)/1000</f>
        <v>0.14499999999999999</v>
      </c>
      <c r="AA15" s="21">
        <f>(RANK(L15,L$8:L$1007,1)+COUNTIF(L$8:L15,L15)-1)/1000</f>
        <v>0.11899999999999999</v>
      </c>
      <c r="AB15" s="21">
        <f>(RANK(M15,M$8:M$1007,1)+COUNTIF(M$8:M15,M15)-1)/1000</f>
        <v>0.19800000000000001</v>
      </c>
      <c r="AC15" s="21">
        <f>(RANK(N15,N$8:N$1007,1)+COUNTIF(N$8:N15,N15)-1)/1000</f>
        <v>9.4E-2</v>
      </c>
      <c r="AD15" s="21">
        <f>(RANK(O15,O$8:O$1007,1)+COUNTIF(O$8:O15,O15)-1)/1000</f>
        <v>0.127</v>
      </c>
      <c r="AE15" s="21">
        <f>(RANK(P15,P$8:P$1007,1)+COUNTIF(P$8:P15,P15)-1)/1000</f>
        <v>8.1000000000000003E-2</v>
      </c>
      <c r="AF15" s="21">
        <f>(RANK(Q15,Q$8:Q$1007,1)+COUNTIF(Q$8:Q15,Q15)-1)/1000</f>
        <v>9.4E-2</v>
      </c>
      <c r="AG15" s="21">
        <f>(RANK(R15,R$8:R$1007,1)+COUNTIF(R$8:R15,R15)-1)/1000</f>
        <v>0.127</v>
      </c>
      <c r="AH15" s="21">
        <f>(RANK(S15,S$8:S$1007,1)+COUNTIF(S$8:S15,S15)-1)/1000</f>
        <v>8.1000000000000003E-2</v>
      </c>
      <c r="AI15" s="14">
        <f t="shared" si="11"/>
        <v>0</v>
      </c>
      <c r="AK15" s="14">
        <f t="shared" si="12"/>
        <v>0</v>
      </c>
    </row>
    <row r="16" spans="2:38" x14ac:dyDescent="0.25">
      <c r="B16">
        <f t="shared" si="5"/>
        <v>9</v>
      </c>
      <c r="C16">
        <f>MATCH(B16,'Stocastic Model Raw Data'!$A$2:$A$1001,0)</f>
        <v>293</v>
      </c>
      <c r="D16" s="14" cm="1">
        <f t="array" ref="D16">INDEX('Stocastic Model Raw Data'!$H$2:$H$1001,$C16,0)</f>
        <v>1437161972.90821</v>
      </c>
      <c r="E16" s="14" cm="1">
        <f t="array" ref="E16">INDEX('Stocastic Model Raw Data'!$D$2:$D$1001,$C16,0)</f>
        <v>463528305.66963798</v>
      </c>
      <c r="F16" s="14" cm="1">
        <f t="array" ref="F16">INDEX('Stocastic Model Raw Data'!$I$2:$I$1001,$C16,0)</f>
        <v>243785066.904441</v>
      </c>
      <c r="G16" s="14">
        <f t="shared" si="1"/>
        <v>219743238.76519698</v>
      </c>
      <c r="H16" s="14" cm="1">
        <f t="array" ref="H16">INDEX('Stocastic Model Raw Data'!$E$2:$E$1001,$C16,0)</f>
        <v>5631033408.3039398</v>
      </c>
      <c r="I16" s="14" cm="1">
        <f t="array" ref="I16">INDEX('Stocastic Model Raw Data'!$J$2:$J$1001,$C16,0)</f>
        <v>1915876190.69503</v>
      </c>
      <c r="J16" s="14">
        <f t="shared" si="2"/>
        <v>3715157217.6089096</v>
      </c>
      <c r="K16" s="14" cm="1">
        <f t="array" ref="K16">INDEX('Stocastic Model Raw Data'!$F$2:$F$1001,$C16,0)</f>
        <v>896913883.88018596</v>
      </c>
      <c r="L16" s="14" cm="1">
        <f t="array" ref="L16">INDEX('Stocastic Model Raw Data'!$K$2:$K$1001,$C16,0)</f>
        <v>559688826.947276</v>
      </c>
      <c r="M16" s="14">
        <f t="shared" si="3"/>
        <v>337225056.93290997</v>
      </c>
      <c r="N16" s="14">
        <f t="shared" si="6"/>
        <v>6527947292.1841259</v>
      </c>
      <c r="O16" s="14">
        <f t="shared" si="7"/>
        <v>2475565017.6423059</v>
      </c>
      <c r="P16" s="14">
        <f t="shared" si="4"/>
        <v>4052382274.54182</v>
      </c>
      <c r="Q16" s="3">
        <f t="shared" si="8"/>
        <v>6527947292.1841259</v>
      </c>
      <c r="R16" s="3">
        <f t="shared" si="9"/>
        <v>3912726990.5505161</v>
      </c>
      <c r="S16" s="3">
        <f t="shared" si="10"/>
        <v>2615220301.6336098</v>
      </c>
      <c r="T16" s="21">
        <f>(RANK(E16,E$8:E$1007,1)+COUNTIF(E$8:E16,E16)-1)/1000</f>
        <v>0.27200000000000002</v>
      </c>
      <c r="U16" s="21">
        <f>(RANK(F16,F$8:F$1007,1)+COUNTIF(F$8:F16,F16)-1)/1000</f>
        <v>0.27100000000000002</v>
      </c>
      <c r="V16" s="21">
        <f>(RANK(G16,G$8:G$1007,1)+COUNTIF(G$8:G16,G16)-1)/1000</f>
        <v>0.27400000000000002</v>
      </c>
      <c r="W16" s="21">
        <f>(RANK(H16,H$8:H$1007,1)+COUNTIF(H$8:H16,H16)-1)/1000</f>
        <v>0.29199999999999998</v>
      </c>
      <c r="X16" s="21">
        <f>(RANK(I16,I$8:I$1007,1)+COUNTIF(I$8:I16,I16)-1)/1000</f>
        <v>0.26200000000000001</v>
      </c>
      <c r="Y16" s="21">
        <f>(RANK(J16,J$8:J$1007,1)+COUNTIF(J$8:J16,J16)-1)/1000</f>
        <v>0.313</v>
      </c>
      <c r="Z16" s="21">
        <f>(RANK(K16,K$8:K$1007,1)+COUNTIF(K$8:K16,K16)-1)/1000</f>
        <v>0.34599999999999997</v>
      </c>
      <c r="AA16" s="21">
        <f>(RANK(L16,L$8:L$1007,1)+COUNTIF(L$8:L16,L16)-1)/1000</f>
        <v>0.39700000000000002</v>
      </c>
      <c r="AB16" s="21">
        <f>(RANK(M16,M$8:M$1007,1)+COUNTIF(M$8:M16,M16)-1)/1000</f>
        <v>0.255</v>
      </c>
      <c r="AC16" s="21">
        <f>(RANK(N16,N$8:N$1007,1)+COUNTIF(N$8:N16,N16)-1)/1000</f>
        <v>0.29299999999999998</v>
      </c>
      <c r="AD16" s="21">
        <f>(RANK(O16,O$8:O$1007,1)+COUNTIF(O$8:O16,O16)-1)/1000</f>
        <v>0.28699999999999998</v>
      </c>
      <c r="AE16" s="21">
        <f>(RANK(P16,P$8:P$1007,1)+COUNTIF(P$8:P16,P16)-1)/1000</f>
        <v>0.30199999999999999</v>
      </c>
      <c r="AF16" s="21">
        <f>(RANK(Q16,Q$8:Q$1007,1)+COUNTIF(Q$8:Q16,Q16)-1)/1000</f>
        <v>0.29299999999999998</v>
      </c>
      <c r="AG16" s="21">
        <f>(RANK(R16,R$8:R$1007,1)+COUNTIF(R$8:R16,R16)-1)/1000</f>
        <v>0.28699999999999998</v>
      </c>
      <c r="AH16" s="21">
        <f>(RANK(S16,S$8:S$1007,1)+COUNTIF(S$8:S16,S16)-1)/1000</f>
        <v>0.30199999999999999</v>
      </c>
      <c r="AI16" s="14">
        <f t="shared" si="11"/>
        <v>0</v>
      </c>
      <c r="AK16" s="14">
        <f t="shared" si="12"/>
        <v>0</v>
      </c>
    </row>
    <row r="17" spans="2:37" x14ac:dyDescent="0.25">
      <c r="B17">
        <f t="shared" si="5"/>
        <v>10</v>
      </c>
      <c r="C17">
        <f>MATCH(B17,'Stocastic Model Raw Data'!$A$2:$A$1001,0)</f>
        <v>423</v>
      </c>
      <c r="D17" s="14" cm="1">
        <f t="array" ref="D17">INDEX('Stocastic Model Raw Data'!$H$2:$H$1001,$C17,0)</f>
        <v>1437161972.90821</v>
      </c>
      <c r="E17" s="14" cm="1">
        <f t="array" ref="E17">INDEX('Stocastic Model Raw Data'!$D$2:$D$1001,$C17,0)</f>
        <v>524142424.52492899</v>
      </c>
      <c r="F17" s="14" cm="1">
        <f t="array" ref="F17">INDEX('Stocastic Model Raw Data'!$I$2:$I$1001,$C17,0)</f>
        <v>280124094.256769</v>
      </c>
      <c r="G17" s="14">
        <f t="shared" si="1"/>
        <v>244018330.26815999</v>
      </c>
      <c r="H17" s="14" cm="1">
        <f t="array" ref="H17">INDEX('Stocastic Model Raw Data'!$E$2:$E$1001,$C17,0)</f>
        <v>5845728930.3744001</v>
      </c>
      <c r="I17" s="14" cm="1">
        <f t="array" ref="I17">INDEX('Stocastic Model Raw Data'!$J$2:$J$1001,$C17,0)</f>
        <v>2140920515.25962</v>
      </c>
      <c r="J17" s="14">
        <f t="shared" si="2"/>
        <v>3704808415.1147804</v>
      </c>
      <c r="K17" s="14" cm="1">
        <f t="array" ref="K17">INDEX('Stocastic Model Raw Data'!$F$2:$F$1001,$C17,0)</f>
        <v>1044274651.9872</v>
      </c>
      <c r="L17" s="14" cm="1">
        <f t="array" ref="L17">INDEX('Stocastic Model Raw Data'!$K$2:$K$1001,$C17,0)</f>
        <v>609953385.63853502</v>
      </c>
      <c r="M17" s="14">
        <f t="shared" si="3"/>
        <v>434321266.348665</v>
      </c>
      <c r="N17" s="14">
        <f t="shared" si="6"/>
        <v>6890003582.3615999</v>
      </c>
      <c r="O17" s="14">
        <f t="shared" si="7"/>
        <v>2750873900.8981552</v>
      </c>
      <c r="P17" s="14">
        <f t="shared" si="4"/>
        <v>4139129681.4634447</v>
      </c>
      <c r="Q17" s="3">
        <f t="shared" si="8"/>
        <v>6890003582.3615999</v>
      </c>
      <c r="R17" s="3">
        <f t="shared" si="9"/>
        <v>4188035873.806365</v>
      </c>
      <c r="S17" s="3">
        <f t="shared" si="10"/>
        <v>2701967708.5552349</v>
      </c>
      <c r="T17" s="21">
        <f>(RANK(E17,E$8:E$1007,1)+COUNTIF(E$8:E17,E17)-1)/1000</f>
        <v>0.53400000000000003</v>
      </c>
      <c r="U17" s="21">
        <f>(RANK(F17,F$8:F$1007,1)+COUNTIF(F$8:F17,F17)-1)/1000</f>
        <v>0.55600000000000005</v>
      </c>
      <c r="V17" s="21">
        <f>(RANK(G17,G$8:G$1007,1)+COUNTIF(G$8:G17,G17)-1)/1000</f>
        <v>0.504</v>
      </c>
      <c r="W17" s="21">
        <f>(RANK(H17,H$8:H$1007,1)+COUNTIF(H$8:H17,H17)-1)/1000</f>
        <v>0.38200000000000001</v>
      </c>
      <c r="X17" s="21">
        <f>(RANK(I17,I$8:I$1007,1)+COUNTIF(I$8:I17,I17)-1)/1000</f>
        <v>0.49</v>
      </c>
      <c r="Y17" s="21">
        <f>(RANK(J17,J$8:J$1007,1)+COUNTIF(J$8:J17,J17)-1)/1000</f>
        <v>0.3</v>
      </c>
      <c r="Z17" s="21">
        <f>(RANK(K17,K$8:K$1007,1)+COUNTIF(K$8:K17,K17)-1)/1000</f>
        <v>0.66400000000000003</v>
      </c>
      <c r="AA17" s="21">
        <f>(RANK(L17,L$8:L$1007,1)+COUNTIF(L$8:L17,L17)-1)/1000</f>
        <v>0.58599999999999997</v>
      </c>
      <c r="AB17" s="21">
        <f>(RANK(M17,M$8:M$1007,1)+COUNTIF(M$8:M17,M17)-1)/1000</f>
        <v>0.75800000000000001</v>
      </c>
      <c r="AC17" s="21">
        <f>(RANK(N17,N$8:N$1007,1)+COUNTIF(N$8:N17,N17)-1)/1000</f>
        <v>0.42299999999999999</v>
      </c>
      <c r="AD17" s="21">
        <f>(RANK(O17,O$8:O$1007,1)+COUNTIF(O$8:O17,O17)-1)/1000</f>
        <v>0.504</v>
      </c>
      <c r="AE17" s="21">
        <f>(RANK(P17,P$8:P$1007,1)+COUNTIF(P$8:P17,P17)-1)/1000</f>
        <v>0.35499999999999998</v>
      </c>
      <c r="AF17" s="21">
        <f>(RANK(Q17,Q$8:Q$1007,1)+COUNTIF(Q$8:Q17,Q17)-1)/1000</f>
        <v>0.42299999999999999</v>
      </c>
      <c r="AG17" s="21">
        <f>(RANK(R17,R$8:R$1007,1)+COUNTIF(R$8:R17,R17)-1)/1000</f>
        <v>0.504</v>
      </c>
      <c r="AH17" s="21">
        <f>(RANK(S17,S$8:S$1007,1)+COUNTIF(S$8:S17,S17)-1)/1000</f>
        <v>0.35499999999999998</v>
      </c>
      <c r="AI17" s="14">
        <f t="shared" si="11"/>
        <v>0</v>
      </c>
      <c r="AK17" s="14">
        <f t="shared" si="12"/>
        <v>0</v>
      </c>
    </row>
    <row r="18" spans="2:37" x14ac:dyDescent="0.25">
      <c r="B18">
        <f t="shared" si="5"/>
        <v>11</v>
      </c>
      <c r="C18">
        <f>MATCH(B18,'Stocastic Model Raw Data'!$A$2:$A$1001,0)</f>
        <v>976</v>
      </c>
      <c r="D18" s="14" cm="1">
        <f t="array" ref="D18">INDEX('Stocastic Model Raw Data'!$H$2:$H$1001,$C18,0)</f>
        <v>1437161972.90821</v>
      </c>
      <c r="E18" s="14" cm="1">
        <f t="array" ref="E18">INDEX('Stocastic Model Raw Data'!$D$2:$D$1001,$C18,0)</f>
        <v>703105268.39727294</v>
      </c>
      <c r="F18" s="14" cm="1">
        <f t="array" ref="F18">INDEX('Stocastic Model Raw Data'!$I$2:$I$1001,$C18,0)</f>
        <v>375226432.56363201</v>
      </c>
      <c r="G18" s="14">
        <f t="shared" si="1"/>
        <v>327878835.83364093</v>
      </c>
      <c r="H18" s="14" cm="1">
        <f t="array" ref="H18">INDEX('Stocastic Model Raw Data'!$E$2:$E$1001,$C18,0)</f>
        <v>8108041542.8943396</v>
      </c>
      <c r="I18" s="14" cm="1">
        <f t="array" ref="I18">INDEX('Stocastic Model Raw Data'!$J$2:$J$1001,$C18,0)</f>
        <v>2946004430.6863599</v>
      </c>
      <c r="J18" s="14">
        <f t="shared" si="2"/>
        <v>5162037112.2079792</v>
      </c>
      <c r="K18" s="14" cm="1">
        <f t="array" ref="K18">INDEX('Stocastic Model Raw Data'!$F$2:$F$1001,$C18,0)</f>
        <v>1391456909.5410299</v>
      </c>
      <c r="L18" s="14" cm="1">
        <f t="array" ref="L18">INDEX('Stocastic Model Raw Data'!$K$2:$K$1001,$C18,0)</f>
        <v>837033884.55809104</v>
      </c>
      <c r="M18" s="14">
        <f t="shared" si="3"/>
        <v>554423024.98293889</v>
      </c>
      <c r="N18" s="14">
        <f t="shared" si="6"/>
        <v>9499498452.4353695</v>
      </c>
      <c r="O18" s="14">
        <f t="shared" si="7"/>
        <v>3783038315.244451</v>
      </c>
      <c r="P18" s="14">
        <f t="shared" si="4"/>
        <v>5716460137.190918</v>
      </c>
      <c r="Q18" s="3">
        <f t="shared" si="8"/>
        <v>9499498452.4353695</v>
      </c>
      <c r="R18" s="3">
        <f t="shared" si="9"/>
        <v>5220200288.1526613</v>
      </c>
      <c r="S18" s="3">
        <f t="shared" si="10"/>
        <v>4279298164.2827082</v>
      </c>
      <c r="T18" s="21">
        <f>(RANK(E18,E$8:E$1007,1)+COUNTIF(E$8:E18,E18)-1)/1000</f>
        <v>0.97599999999999998</v>
      </c>
      <c r="U18" s="21">
        <f>(RANK(F18,F$8:F$1007,1)+COUNTIF(F$8:F18,F18)-1)/1000</f>
        <v>0.97499999999999998</v>
      </c>
      <c r="V18" s="21">
        <f>(RANK(G18,G$8:G$1007,1)+COUNTIF(G$8:G18,G18)-1)/1000</f>
        <v>0.97599999999999998</v>
      </c>
      <c r="W18" s="21">
        <f>(RANK(H18,H$8:H$1007,1)+COUNTIF(H$8:H18,H18)-1)/1000</f>
        <v>0.97599999999999998</v>
      </c>
      <c r="X18" s="21">
        <f>(RANK(I18,I$8:I$1007,1)+COUNTIF(I$8:I18,I18)-1)/1000</f>
        <v>0.97899999999999998</v>
      </c>
      <c r="Y18" s="21">
        <f>(RANK(J18,J$8:J$1007,1)+COUNTIF(J$8:J18,J18)-1)/1000</f>
        <v>0.97099999999999997</v>
      </c>
      <c r="Z18" s="21">
        <f>(RANK(K18,K$8:K$1007,1)+COUNTIF(K$8:K18,K18)-1)/1000</f>
        <v>0.98</v>
      </c>
      <c r="AA18" s="21">
        <f>(RANK(L18,L$8:L$1007,1)+COUNTIF(L$8:L18,L18)-1)/1000</f>
        <v>0.98199999999999998</v>
      </c>
      <c r="AB18" s="21">
        <f>(RANK(M18,M$8:M$1007,1)+COUNTIF(M$8:M18,M18)-1)/1000</f>
        <v>0.97599999999999998</v>
      </c>
      <c r="AC18" s="21">
        <f>(RANK(N18,N$8:N$1007,1)+COUNTIF(N$8:N18,N18)-1)/1000</f>
        <v>0.97599999999999998</v>
      </c>
      <c r="AD18" s="21">
        <f>(RANK(O18,O$8:O$1007,1)+COUNTIF(O$8:O18,O18)-1)/1000</f>
        <v>0.98</v>
      </c>
      <c r="AE18" s="21">
        <f>(RANK(P18,P$8:P$1007,1)+COUNTIF(P$8:P18,P18)-1)/1000</f>
        <v>0.97599999999999998</v>
      </c>
      <c r="AF18" s="21">
        <f>(RANK(Q18,Q$8:Q$1007,1)+COUNTIF(Q$8:Q18,Q18)-1)/1000</f>
        <v>0.97599999999999998</v>
      </c>
      <c r="AG18" s="21">
        <f>(RANK(R18,R$8:R$1007,1)+COUNTIF(R$8:R18,R18)-1)/1000</f>
        <v>0.98</v>
      </c>
      <c r="AH18" s="21">
        <f>(RANK(S18,S$8:S$1007,1)+COUNTIF(S$8:S18,S18)-1)/1000</f>
        <v>0.97599999999999998</v>
      </c>
      <c r="AI18" s="14">
        <f t="shared" si="11"/>
        <v>0</v>
      </c>
      <c r="AK18" s="14">
        <f t="shared" si="12"/>
        <v>0</v>
      </c>
    </row>
    <row r="19" spans="2:37" x14ac:dyDescent="0.25">
      <c r="B19">
        <f t="shared" si="5"/>
        <v>12</v>
      </c>
      <c r="C19">
        <f>MATCH(B19,'Stocastic Model Raw Data'!$A$2:$A$1001,0)</f>
        <v>683</v>
      </c>
      <c r="D19" s="14" cm="1">
        <f t="array" ref="D19">INDEX('Stocastic Model Raw Data'!$H$2:$H$1001,$C19,0)</f>
        <v>1437161972.90821</v>
      </c>
      <c r="E19" s="14" cm="1">
        <f t="array" ref="E19">INDEX('Stocastic Model Raw Data'!$D$2:$D$1001,$C19,0)</f>
        <v>561908530.74218297</v>
      </c>
      <c r="F19" s="14" cm="1">
        <f t="array" ref="F19">INDEX('Stocastic Model Raw Data'!$I$2:$I$1001,$C19,0)</f>
        <v>297689323.71498698</v>
      </c>
      <c r="G19" s="14">
        <f t="shared" si="1"/>
        <v>264219207.02719599</v>
      </c>
      <c r="H19" s="14" cm="1">
        <f t="array" ref="H19">INDEX('Stocastic Model Raw Data'!$E$2:$E$1001,$C19,0)</f>
        <v>6678409582.3854904</v>
      </c>
      <c r="I19" s="14" cm="1">
        <f t="array" ref="I19">INDEX('Stocastic Model Raw Data'!$J$2:$J$1001,$C19,0)</f>
        <v>2350171289.1756501</v>
      </c>
      <c r="J19" s="14">
        <f t="shared" si="2"/>
        <v>4328238293.2098408</v>
      </c>
      <c r="K19" s="14" cm="1">
        <f t="array" ref="K19">INDEX('Stocastic Model Raw Data'!$F$2:$F$1001,$C19,0)</f>
        <v>1015713167.8358901</v>
      </c>
      <c r="L19" s="14" cm="1">
        <f t="array" ref="L19">INDEX('Stocastic Model Raw Data'!$K$2:$K$1001,$C19,0)</f>
        <v>616427404.88000202</v>
      </c>
      <c r="M19" s="14">
        <f t="shared" si="3"/>
        <v>399285762.95588803</v>
      </c>
      <c r="N19" s="14">
        <f t="shared" si="6"/>
        <v>7694122750.2213802</v>
      </c>
      <c r="O19" s="14">
        <f t="shared" si="7"/>
        <v>2966598694.0556521</v>
      </c>
      <c r="P19" s="14">
        <f t="shared" si="4"/>
        <v>4727524056.1657276</v>
      </c>
      <c r="Q19" s="3">
        <f t="shared" si="8"/>
        <v>7694122750.2213802</v>
      </c>
      <c r="R19" s="3">
        <f t="shared" si="9"/>
        <v>4403760666.9638624</v>
      </c>
      <c r="S19" s="3">
        <f t="shared" si="10"/>
        <v>3290362083.2575178</v>
      </c>
      <c r="T19" s="21">
        <f>(RANK(E19,E$8:E$1007,1)+COUNTIF(E$8:E19,E19)-1)/1000</f>
        <v>0.68899999999999995</v>
      </c>
      <c r="U19" s="21">
        <f>(RANK(F19,F$8:F$1007,1)+COUNTIF(F$8:F19,F19)-1)/1000</f>
        <v>0.69099999999999995</v>
      </c>
      <c r="V19" s="21">
        <f>(RANK(G19,G$8:G$1007,1)+COUNTIF(G$8:G19,G19)-1)/1000</f>
        <v>0.69399999999999995</v>
      </c>
      <c r="W19" s="21">
        <f>(RANK(H19,H$8:H$1007,1)+COUNTIF(H$8:H19,H19)-1)/1000</f>
        <v>0.69799999999999995</v>
      </c>
      <c r="X19" s="21">
        <f>(RANK(I19,I$8:I$1007,1)+COUNTIF(I$8:I19,I19)-1)/1000</f>
        <v>0.70499999999999996</v>
      </c>
      <c r="Y19" s="21">
        <f>(RANK(J19,J$8:J$1007,1)+COUNTIF(J$8:J19,J19)-1)/1000</f>
        <v>0.69399999999999995</v>
      </c>
      <c r="Z19" s="21">
        <f>(RANK(K19,K$8:K$1007,1)+COUNTIF(K$8:K19,K19)-1)/1000</f>
        <v>0.60699999999999998</v>
      </c>
      <c r="AA19" s="21">
        <f>(RANK(L19,L$8:L$1007,1)+COUNTIF(L$8:L19,L19)-1)/1000</f>
        <v>0.60599999999999998</v>
      </c>
      <c r="AB19" s="21">
        <f>(RANK(M19,M$8:M$1007,1)+COUNTIF(M$8:M19,M19)-1)/1000</f>
        <v>0.61299999999999999</v>
      </c>
      <c r="AC19" s="21">
        <f>(RANK(N19,N$8:N$1007,1)+COUNTIF(N$8:N19,N19)-1)/1000</f>
        <v>0.68300000000000005</v>
      </c>
      <c r="AD19" s="21">
        <f>(RANK(O19,O$8:O$1007,1)+COUNTIF(O$8:O19,O19)-1)/1000</f>
        <v>0.68400000000000005</v>
      </c>
      <c r="AE19" s="21">
        <f>(RANK(P19,P$8:P$1007,1)+COUNTIF(P$8:P19,P19)-1)/1000</f>
        <v>0.68200000000000005</v>
      </c>
      <c r="AF19" s="21">
        <f>(RANK(Q19,Q$8:Q$1007,1)+COUNTIF(Q$8:Q19,Q19)-1)/1000</f>
        <v>0.68300000000000005</v>
      </c>
      <c r="AG19" s="21">
        <f>(RANK(R19,R$8:R$1007,1)+COUNTIF(R$8:R19,R19)-1)/1000</f>
        <v>0.68400000000000005</v>
      </c>
      <c r="AH19" s="21">
        <f>(RANK(S19,S$8:S$1007,1)+COUNTIF(S$8:S19,S19)-1)/1000</f>
        <v>0.68200000000000005</v>
      </c>
      <c r="AI19" s="14">
        <f t="shared" si="11"/>
        <v>0</v>
      </c>
      <c r="AK19" s="14">
        <f t="shared" si="12"/>
        <v>0</v>
      </c>
    </row>
    <row r="20" spans="2:37" x14ac:dyDescent="0.25">
      <c r="B20">
        <f t="shared" si="5"/>
        <v>13</v>
      </c>
      <c r="C20">
        <f>MATCH(B20,'Stocastic Model Raw Data'!$A$2:$A$1001,0)</f>
        <v>164</v>
      </c>
      <c r="D20" s="14" cm="1">
        <f t="array" ref="D20">INDEX('Stocastic Model Raw Data'!$H$2:$H$1001,$C20,0)</f>
        <v>1437161972.90821</v>
      </c>
      <c r="E20" s="14" cm="1">
        <f t="array" ref="E20">INDEX('Stocastic Model Raw Data'!$D$2:$D$1001,$C20,0)</f>
        <v>425015441.86745602</v>
      </c>
      <c r="F20" s="14" cm="1">
        <f t="array" ref="F20">INDEX('Stocastic Model Raw Data'!$I$2:$I$1001,$C20,0)</f>
        <v>222495683.724444</v>
      </c>
      <c r="G20" s="14">
        <f t="shared" si="1"/>
        <v>202519758.14301202</v>
      </c>
      <c r="H20" s="14" cm="1">
        <f t="array" ref="H20">INDEX('Stocastic Model Raw Data'!$E$2:$E$1001,$C20,0)</f>
        <v>5257699565.3780804</v>
      </c>
      <c r="I20" s="14" cm="1">
        <f t="array" ref="I20">INDEX('Stocastic Model Raw Data'!$J$2:$J$1001,$C20,0)</f>
        <v>1764668103.2778699</v>
      </c>
      <c r="J20" s="14">
        <f t="shared" si="2"/>
        <v>3493031462.1002102</v>
      </c>
      <c r="K20" s="14" cm="1">
        <f t="array" ref="K20">INDEX('Stocastic Model Raw Data'!$F$2:$F$1001,$C20,0)</f>
        <v>810360317.15787804</v>
      </c>
      <c r="L20" s="14" cm="1">
        <f t="array" ref="L20">INDEX('Stocastic Model Raw Data'!$K$2:$K$1001,$C20,0)</f>
        <v>502778075.070939</v>
      </c>
      <c r="M20" s="14">
        <f t="shared" si="3"/>
        <v>307582242.08693904</v>
      </c>
      <c r="N20" s="14">
        <f t="shared" si="6"/>
        <v>6068059882.5359583</v>
      </c>
      <c r="O20" s="14">
        <f t="shared" si="7"/>
        <v>2267446178.3488088</v>
      </c>
      <c r="P20" s="14">
        <f t="shared" si="4"/>
        <v>3800613704.1871495</v>
      </c>
      <c r="Q20" s="3">
        <f t="shared" si="8"/>
        <v>6068059882.5359583</v>
      </c>
      <c r="R20" s="3">
        <f t="shared" si="9"/>
        <v>3704608151.257019</v>
      </c>
      <c r="S20" s="3">
        <f t="shared" si="10"/>
        <v>2363451731.2789392</v>
      </c>
      <c r="T20" s="21">
        <f>(RANK(E20,E$8:E$1007,1)+COUNTIF(E$8:E20,E20)-1)/1000</f>
        <v>0.14499999999999999</v>
      </c>
      <c r="U20" s="21">
        <f>(RANK(F20,F$8:F$1007,1)+COUNTIF(F$8:F20,F20)-1)/1000</f>
        <v>0.14000000000000001</v>
      </c>
      <c r="V20" s="21">
        <f>(RANK(G20,G$8:G$1007,1)+COUNTIF(G$8:G20,G20)-1)/1000</f>
        <v>0.151</v>
      </c>
      <c r="W20" s="21">
        <f>(RANK(H20,H$8:H$1007,1)+COUNTIF(H$8:H20,H20)-1)/1000</f>
        <v>0.16800000000000001</v>
      </c>
      <c r="X20" s="21">
        <f>(RANK(I20,I$8:I$1007,1)+COUNTIF(I$8:I20,I20)-1)/1000</f>
        <v>0.14199999999999999</v>
      </c>
      <c r="Y20" s="21">
        <f>(RANK(J20,J$8:J$1007,1)+COUNTIF(J$8:J20,J20)-1)/1000</f>
        <v>0.184</v>
      </c>
      <c r="Z20" s="21">
        <f>(RANK(K20,K$8:K$1007,1)+COUNTIF(K$8:K20,K20)-1)/1000</f>
        <v>0.158</v>
      </c>
      <c r="AA20" s="21">
        <f>(RANK(L20,L$8:L$1007,1)+COUNTIF(L$8:L20,L20)-1)/1000</f>
        <v>0.193</v>
      </c>
      <c r="AB20" s="21">
        <f>(RANK(M20,M$8:M$1007,1)+COUNTIF(M$8:M20,M20)-1)/1000</f>
        <v>0.125</v>
      </c>
      <c r="AC20" s="21">
        <f>(RANK(N20,N$8:N$1007,1)+COUNTIF(N$8:N20,N20)-1)/1000</f>
        <v>0.16400000000000001</v>
      </c>
      <c r="AD20" s="21">
        <f>(RANK(O20,O$8:O$1007,1)+COUNTIF(O$8:O20,O20)-1)/1000</f>
        <v>0.14799999999999999</v>
      </c>
      <c r="AE20" s="21">
        <f>(RANK(P20,P$8:P$1007,1)+COUNTIF(P$8:P20,P20)-1)/1000</f>
        <v>0.17899999999999999</v>
      </c>
      <c r="AF20" s="21">
        <f>(RANK(Q20,Q$8:Q$1007,1)+COUNTIF(Q$8:Q20,Q20)-1)/1000</f>
        <v>0.16400000000000001</v>
      </c>
      <c r="AG20" s="21">
        <f>(RANK(R20,R$8:R$1007,1)+COUNTIF(R$8:R20,R20)-1)/1000</f>
        <v>0.14799999999999999</v>
      </c>
      <c r="AH20" s="21">
        <f>(RANK(S20,S$8:S$1007,1)+COUNTIF(S$8:S20,S20)-1)/1000</f>
        <v>0.17899999999999999</v>
      </c>
      <c r="AI20" s="14">
        <f t="shared" si="11"/>
        <v>0</v>
      </c>
      <c r="AK20" s="14">
        <f t="shared" si="12"/>
        <v>0</v>
      </c>
    </row>
    <row r="21" spans="2:37" x14ac:dyDescent="0.25">
      <c r="B21">
        <f t="shared" si="5"/>
        <v>14</v>
      </c>
      <c r="C21">
        <f>MATCH(B21,'Stocastic Model Raw Data'!$A$2:$A$1001,0)</f>
        <v>556</v>
      </c>
      <c r="D21" s="14" cm="1">
        <f t="array" ref="D21">INDEX('Stocastic Model Raw Data'!$H$2:$H$1001,$C21,0)</f>
        <v>1437161972.90821</v>
      </c>
      <c r="E21" s="14" cm="1">
        <f t="array" ref="E21">INDEX('Stocastic Model Raw Data'!$D$2:$D$1001,$C21,0)</f>
        <v>528047418.66988999</v>
      </c>
      <c r="F21" s="14" cm="1">
        <f t="array" ref="F21">INDEX('Stocastic Model Raw Data'!$I$2:$I$1001,$C21,0)</f>
        <v>280008803.28112501</v>
      </c>
      <c r="G21" s="14">
        <f t="shared" si="1"/>
        <v>248038615.38876498</v>
      </c>
      <c r="H21" s="14" cm="1">
        <f t="array" ref="H21">INDEX('Stocastic Model Raw Data'!$E$2:$E$1001,$C21,0)</f>
        <v>6229169646.5704899</v>
      </c>
      <c r="I21" s="14" cm="1">
        <f t="array" ref="I21">INDEX('Stocastic Model Raw Data'!$J$2:$J$1001,$C21,0)</f>
        <v>2186734238.11935</v>
      </c>
      <c r="J21" s="14">
        <f t="shared" si="2"/>
        <v>4042435408.4511399</v>
      </c>
      <c r="K21" s="14" cm="1">
        <f t="array" ref="K21">INDEX('Stocastic Model Raw Data'!$F$2:$F$1001,$C21,0)</f>
        <v>1054076347.17572</v>
      </c>
      <c r="L21" s="14" cm="1">
        <f t="array" ref="L21">INDEX('Stocastic Model Raw Data'!$K$2:$K$1001,$C21,0)</f>
        <v>642741850.02655196</v>
      </c>
      <c r="M21" s="14">
        <f t="shared" si="3"/>
        <v>411334497.14916801</v>
      </c>
      <c r="N21" s="14">
        <f t="shared" si="6"/>
        <v>7283245993.7462101</v>
      </c>
      <c r="O21" s="14">
        <f t="shared" si="7"/>
        <v>2829476088.1459017</v>
      </c>
      <c r="P21" s="14">
        <f t="shared" si="4"/>
        <v>4453769905.6003084</v>
      </c>
      <c r="Q21" s="3">
        <f t="shared" si="8"/>
        <v>7283245993.7462101</v>
      </c>
      <c r="R21" s="3">
        <f t="shared" si="9"/>
        <v>4266638061.0541115</v>
      </c>
      <c r="S21" s="3">
        <f t="shared" si="10"/>
        <v>3016607932.6920986</v>
      </c>
      <c r="T21" s="21">
        <f>(RANK(E21,E$8:E$1007,1)+COUNTIF(E$8:E21,E21)-1)/1000</f>
        <v>0.55500000000000005</v>
      </c>
      <c r="U21" s="21">
        <f>(RANK(F21,F$8:F$1007,1)+COUNTIF(F$8:F21,F21)-1)/1000</f>
        <v>0.55500000000000005</v>
      </c>
      <c r="V21" s="21">
        <f>(RANK(G21,G$8:G$1007,1)+COUNTIF(G$8:G21,G21)-1)/1000</f>
        <v>0.54600000000000004</v>
      </c>
      <c r="W21" s="21">
        <f>(RANK(H21,H$8:H$1007,1)+COUNTIF(H$8:H21,H21)-1)/1000</f>
        <v>0.53100000000000003</v>
      </c>
      <c r="X21" s="21">
        <f>(RANK(I21,I$8:I$1007,1)+COUNTIF(I$8:I21,I21)-1)/1000</f>
        <v>0.54400000000000004</v>
      </c>
      <c r="Y21" s="21">
        <f>(RANK(J21,J$8:J$1007,1)+COUNTIF(J$8:J21,J21)-1)/1000</f>
        <v>0.52500000000000002</v>
      </c>
      <c r="Z21" s="21">
        <f>(RANK(K21,K$8:K$1007,1)+COUNTIF(K$8:K21,K21)-1)/1000</f>
        <v>0.68100000000000005</v>
      </c>
      <c r="AA21" s="21">
        <f>(RANK(L21,L$8:L$1007,1)+COUNTIF(L$8:L21,L21)-1)/1000</f>
        <v>0.69599999999999995</v>
      </c>
      <c r="AB21" s="21">
        <f>(RANK(M21,M$8:M$1007,1)+COUNTIF(M$8:M21,M21)-1)/1000</f>
        <v>0.66900000000000004</v>
      </c>
      <c r="AC21" s="21">
        <f>(RANK(N21,N$8:N$1007,1)+COUNTIF(N$8:N21,N21)-1)/1000</f>
        <v>0.55600000000000005</v>
      </c>
      <c r="AD21" s="21">
        <f>(RANK(O21,O$8:O$1007,1)+COUNTIF(O$8:O21,O21)-1)/1000</f>
        <v>0.57499999999999996</v>
      </c>
      <c r="AE21" s="21">
        <f>(RANK(P21,P$8:P$1007,1)+COUNTIF(P$8:P21,P21)-1)/1000</f>
        <v>0.53900000000000003</v>
      </c>
      <c r="AF21" s="21">
        <f>(RANK(Q21,Q$8:Q$1007,1)+COUNTIF(Q$8:Q21,Q21)-1)/1000</f>
        <v>0.55600000000000005</v>
      </c>
      <c r="AG21" s="21">
        <f>(RANK(R21,R$8:R$1007,1)+COUNTIF(R$8:R21,R21)-1)/1000</f>
        <v>0.57499999999999996</v>
      </c>
      <c r="AH21" s="21">
        <f>(RANK(S21,S$8:S$1007,1)+COUNTIF(S$8:S21,S21)-1)/1000</f>
        <v>0.53900000000000003</v>
      </c>
      <c r="AI21" s="14">
        <f t="shared" si="11"/>
        <v>0</v>
      </c>
      <c r="AK21" s="14">
        <f t="shared" si="12"/>
        <v>0</v>
      </c>
    </row>
    <row r="22" spans="2:37" x14ac:dyDescent="0.25">
      <c r="B22">
        <f t="shared" si="5"/>
        <v>15</v>
      </c>
      <c r="C22">
        <f>MATCH(B22,'Stocastic Model Raw Data'!$A$2:$A$1001,0)</f>
        <v>797</v>
      </c>
      <c r="D22" s="14" cm="1">
        <f t="array" ref="D22">INDEX('Stocastic Model Raw Data'!$H$2:$H$1001,$C22,0)</f>
        <v>1437161972.90821</v>
      </c>
      <c r="E22" s="14" cm="1">
        <f t="array" ref="E22">INDEX('Stocastic Model Raw Data'!$D$2:$D$1001,$C22,0)</f>
        <v>611898094.37474704</v>
      </c>
      <c r="F22" s="14" cm="1">
        <f t="array" ref="F22">INDEX('Stocastic Model Raw Data'!$I$2:$I$1001,$C22,0)</f>
        <v>327396357.27803999</v>
      </c>
      <c r="G22" s="14">
        <f t="shared" si="1"/>
        <v>284501737.09670705</v>
      </c>
      <c r="H22" s="14" cm="1">
        <f t="array" ref="H22">INDEX('Stocastic Model Raw Data'!$E$2:$E$1001,$C22,0)</f>
        <v>6885491255.8315697</v>
      </c>
      <c r="I22" s="14" cm="1">
        <f t="array" ref="I22">INDEX('Stocastic Model Raw Data'!$J$2:$J$1001,$C22,0)</f>
        <v>2520530683.1949801</v>
      </c>
      <c r="J22" s="14">
        <f t="shared" si="2"/>
        <v>4364960572.6365891</v>
      </c>
      <c r="K22" s="14" cm="1">
        <f t="array" ref="K22">INDEX('Stocastic Model Raw Data'!$F$2:$F$1001,$C22,0)</f>
        <v>1236004550.36164</v>
      </c>
      <c r="L22" s="14" cm="1">
        <f t="array" ref="L22">INDEX('Stocastic Model Raw Data'!$K$2:$K$1001,$C22,0)</f>
        <v>725342794.67739999</v>
      </c>
      <c r="M22" s="14">
        <f t="shared" si="3"/>
        <v>510661755.68423998</v>
      </c>
      <c r="N22" s="14">
        <f t="shared" si="6"/>
        <v>8121495806.1932096</v>
      </c>
      <c r="O22" s="14">
        <f t="shared" si="7"/>
        <v>3245873477.8723803</v>
      </c>
      <c r="P22" s="14">
        <f t="shared" si="4"/>
        <v>4875622328.3208294</v>
      </c>
      <c r="Q22" s="3">
        <f t="shared" si="8"/>
        <v>8121495806.1932096</v>
      </c>
      <c r="R22" s="3">
        <f t="shared" si="9"/>
        <v>4683035450.7805901</v>
      </c>
      <c r="S22" s="3">
        <f t="shared" si="10"/>
        <v>3438460355.4126196</v>
      </c>
      <c r="T22" s="21">
        <f>(RANK(E22,E$8:E$1007,1)+COUNTIF(E$8:E22,E22)-1)/1000</f>
        <v>0.84</v>
      </c>
      <c r="U22" s="21">
        <f>(RANK(F22,F$8:F$1007,1)+COUNTIF(F$8:F22,F22)-1)/1000</f>
        <v>0.85</v>
      </c>
      <c r="V22" s="21">
        <f>(RANK(G22,G$8:G$1007,1)+COUNTIF(G$8:G22,G22)-1)/1000</f>
        <v>0.82699999999999996</v>
      </c>
      <c r="W22" s="21">
        <f>(RANK(H22,H$8:H$1007,1)+COUNTIF(H$8:H22,H22)-1)/1000</f>
        <v>0.76300000000000001</v>
      </c>
      <c r="X22" s="21">
        <f>(RANK(I22,I$8:I$1007,1)+COUNTIF(I$8:I22,I22)-1)/1000</f>
        <v>0.83499999999999996</v>
      </c>
      <c r="Y22" s="21">
        <f>(RANK(J22,J$8:J$1007,1)+COUNTIF(J$8:J22,J22)-1)/1000</f>
        <v>0.71799999999999997</v>
      </c>
      <c r="Z22" s="21">
        <f>(RANK(K22,K$8:K$1007,1)+COUNTIF(K$8:K22,K22)-1)/1000</f>
        <v>0.89600000000000002</v>
      </c>
      <c r="AA22" s="21">
        <f>(RANK(L22,L$8:L$1007,1)+COUNTIF(L$8:L22,L22)-1)/1000</f>
        <v>0.879</v>
      </c>
      <c r="AB22" s="21">
        <f>(RANK(M22,M$8:M$1007,1)+COUNTIF(M$8:M22,M22)-1)/1000</f>
        <v>0.91400000000000003</v>
      </c>
      <c r="AC22" s="21">
        <f>(RANK(N22,N$8:N$1007,1)+COUNTIF(N$8:N22,N22)-1)/1000</f>
        <v>0.79700000000000004</v>
      </c>
      <c r="AD22" s="21">
        <f>(RANK(O22,O$8:O$1007,1)+COUNTIF(O$8:O22,O22)-1)/1000</f>
        <v>0.84599999999999997</v>
      </c>
      <c r="AE22" s="21">
        <f>(RANK(P22,P$8:P$1007,1)+COUNTIF(P$8:P22,P22)-1)/1000</f>
        <v>0.755</v>
      </c>
      <c r="AF22" s="21">
        <f>(RANK(Q22,Q$8:Q$1007,1)+COUNTIF(Q$8:Q22,Q22)-1)/1000</f>
        <v>0.79700000000000004</v>
      </c>
      <c r="AG22" s="21">
        <f>(RANK(R22,R$8:R$1007,1)+COUNTIF(R$8:R22,R22)-1)/1000</f>
        <v>0.84599999999999997</v>
      </c>
      <c r="AH22" s="21">
        <f>(RANK(S22,S$8:S$1007,1)+COUNTIF(S$8:S22,S22)-1)/1000</f>
        <v>0.755</v>
      </c>
      <c r="AI22" s="14">
        <f t="shared" si="11"/>
        <v>0</v>
      </c>
      <c r="AK22" s="14">
        <f t="shared" si="12"/>
        <v>0</v>
      </c>
    </row>
    <row r="23" spans="2:37" x14ac:dyDescent="0.25">
      <c r="B23">
        <f t="shared" si="5"/>
        <v>16</v>
      </c>
      <c r="C23">
        <f>MATCH(B23,'Stocastic Model Raw Data'!$A$2:$A$1001,0)</f>
        <v>404</v>
      </c>
      <c r="D23" s="14" cm="1">
        <f t="array" ref="D23">INDEX('Stocastic Model Raw Data'!$H$2:$H$1001,$C23,0)</f>
        <v>1437161972.90821</v>
      </c>
      <c r="E23" s="14" cm="1">
        <f t="array" ref="E23">INDEX('Stocastic Model Raw Data'!$D$2:$D$1001,$C23,0)</f>
        <v>491616252.15319902</v>
      </c>
      <c r="F23" s="14" cm="1">
        <f t="array" ref="F23">INDEX('Stocastic Model Raw Data'!$I$2:$I$1001,$C23,0)</f>
        <v>261252487.70313001</v>
      </c>
      <c r="G23" s="14">
        <f t="shared" si="1"/>
        <v>230363764.45006901</v>
      </c>
      <c r="H23" s="14" cm="1">
        <f t="array" ref="H23">INDEX('Stocastic Model Raw Data'!$E$2:$E$1001,$C23,0)</f>
        <v>5879760179.3805304</v>
      </c>
      <c r="I23" s="14" cm="1">
        <f t="array" ref="I23">INDEX('Stocastic Model Raw Data'!$J$2:$J$1001,$C23,0)</f>
        <v>2099206863.33814</v>
      </c>
      <c r="J23" s="14">
        <f t="shared" si="2"/>
        <v>3780553316.0423903</v>
      </c>
      <c r="K23" s="14" cm="1">
        <f t="array" ref="K23">INDEX('Stocastic Model Raw Data'!$F$2:$F$1001,$C23,0)</f>
        <v>945524589.26140499</v>
      </c>
      <c r="L23" s="14" cm="1">
        <f t="array" ref="L23">INDEX('Stocastic Model Raw Data'!$K$2:$K$1001,$C23,0)</f>
        <v>560573403.49385905</v>
      </c>
      <c r="M23" s="14">
        <f t="shared" si="3"/>
        <v>384951185.76754594</v>
      </c>
      <c r="N23" s="14">
        <f t="shared" si="6"/>
        <v>6825284768.6419353</v>
      </c>
      <c r="O23" s="14">
        <f t="shared" si="7"/>
        <v>2659780266.8319988</v>
      </c>
      <c r="P23" s="14">
        <f t="shared" si="4"/>
        <v>4165504501.8099365</v>
      </c>
      <c r="Q23" s="3">
        <f t="shared" si="8"/>
        <v>6825284768.6419353</v>
      </c>
      <c r="R23" s="3">
        <f t="shared" si="9"/>
        <v>4096942239.7402086</v>
      </c>
      <c r="S23" s="3">
        <f t="shared" si="10"/>
        <v>2728342528.9017267</v>
      </c>
      <c r="T23" s="21">
        <f>(RANK(E23,E$8:E$1007,1)+COUNTIF(E$8:E23,E23)-1)/1000</f>
        <v>0.40799999999999997</v>
      </c>
      <c r="U23" s="21">
        <f>(RANK(F23,F$8:F$1007,1)+COUNTIF(F$8:F23,F23)-1)/1000</f>
        <v>0.42</v>
      </c>
      <c r="V23" s="21">
        <f>(RANK(G23,G$8:G$1007,1)+COUNTIF(G$8:G23,G23)-1)/1000</f>
        <v>0.38500000000000001</v>
      </c>
      <c r="W23" s="21">
        <f>(RANK(H23,H$8:H$1007,1)+COUNTIF(H$8:H23,H23)-1)/1000</f>
        <v>0.39200000000000002</v>
      </c>
      <c r="X23" s="21">
        <f>(RANK(I23,I$8:I$1007,1)+COUNTIF(I$8:I23,I23)-1)/1000</f>
        <v>0.45300000000000001</v>
      </c>
      <c r="Y23" s="21">
        <f>(RANK(J23,J$8:J$1007,1)+COUNTIF(J$8:J23,J23)-1)/1000</f>
        <v>0.36099999999999999</v>
      </c>
      <c r="Z23" s="21">
        <f>(RANK(K23,K$8:K$1007,1)+COUNTIF(K$8:K23,K23)-1)/1000</f>
        <v>0.46</v>
      </c>
      <c r="AA23" s="21">
        <f>(RANK(L23,L$8:L$1007,1)+COUNTIF(L$8:L23,L23)-1)/1000</f>
        <v>0.39900000000000002</v>
      </c>
      <c r="AB23" s="21">
        <f>(RANK(M23,M$8:M$1007,1)+COUNTIF(M$8:M23,M23)-1)/1000</f>
        <v>0.53100000000000003</v>
      </c>
      <c r="AC23" s="21">
        <f>(RANK(N23,N$8:N$1007,1)+COUNTIF(N$8:N23,N23)-1)/1000</f>
        <v>0.40400000000000003</v>
      </c>
      <c r="AD23" s="21">
        <f>(RANK(O23,O$8:O$1007,1)+COUNTIF(O$8:O23,O23)-1)/1000</f>
        <v>0.44800000000000001</v>
      </c>
      <c r="AE23" s="21">
        <f>(RANK(P23,P$8:P$1007,1)+COUNTIF(P$8:P23,P23)-1)/1000</f>
        <v>0.36899999999999999</v>
      </c>
      <c r="AF23" s="21">
        <f>(RANK(Q23,Q$8:Q$1007,1)+COUNTIF(Q$8:Q23,Q23)-1)/1000</f>
        <v>0.40400000000000003</v>
      </c>
      <c r="AG23" s="21">
        <f>(RANK(R23,R$8:R$1007,1)+COUNTIF(R$8:R23,R23)-1)/1000</f>
        <v>0.44800000000000001</v>
      </c>
      <c r="AH23" s="21">
        <f>(RANK(S23,S$8:S$1007,1)+COUNTIF(S$8:S23,S23)-1)/1000</f>
        <v>0.36899999999999999</v>
      </c>
      <c r="AI23" s="14">
        <f t="shared" si="11"/>
        <v>0</v>
      </c>
      <c r="AK23" s="14">
        <f t="shared" si="12"/>
        <v>0</v>
      </c>
    </row>
    <row r="24" spans="2:37" x14ac:dyDescent="0.25">
      <c r="B24">
        <f t="shared" si="5"/>
        <v>17</v>
      </c>
      <c r="C24">
        <f>MATCH(B24,'Stocastic Model Raw Data'!$A$2:$A$1001,0)</f>
        <v>419</v>
      </c>
      <c r="D24" s="14" cm="1">
        <f t="array" ref="D24">INDEX('Stocastic Model Raw Data'!$H$2:$H$1001,$C24,0)</f>
        <v>1437161972.90821</v>
      </c>
      <c r="E24" s="14" cm="1">
        <f t="array" ref="E24">INDEX('Stocastic Model Raw Data'!$D$2:$D$1001,$C24,0)</f>
        <v>499308890.86217499</v>
      </c>
      <c r="F24" s="14" cm="1">
        <f t="array" ref="F24">INDEX('Stocastic Model Raw Data'!$I$2:$I$1001,$C24,0)</f>
        <v>263554221.98482201</v>
      </c>
      <c r="G24" s="14">
        <f t="shared" si="1"/>
        <v>235754668.87735298</v>
      </c>
      <c r="H24" s="14" cm="1">
        <f t="array" ref="H24">INDEX('Stocastic Model Raw Data'!$E$2:$E$1001,$C24,0)</f>
        <v>5970384219.1609297</v>
      </c>
      <c r="I24" s="14" cm="1">
        <f t="array" ref="I24">INDEX('Stocastic Model Raw Data'!$J$2:$J$1001,$C24,0)</f>
        <v>2079898420.9404199</v>
      </c>
      <c r="J24" s="14">
        <f t="shared" si="2"/>
        <v>3890485798.2205095</v>
      </c>
      <c r="K24" s="14" cm="1">
        <f t="array" ref="K24">INDEX('Stocastic Model Raw Data'!$F$2:$F$1001,$C24,0)</f>
        <v>913116789.785725</v>
      </c>
      <c r="L24" s="14" cm="1">
        <f t="array" ref="L24">INDEX('Stocastic Model Raw Data'!$K$2:$K$1001,$C24,0)</f>
        <v>550951779.943874</v>
      </c>
      <c r="M24" s="14">
        <f t="shared" si="3"/>
        <v>362165009.841851</v>
      </c>
      <c r="N24" s="14">
        <f t="shared" si="6"/>
        <v>6883501008.9466543</v>
      </c>
      <c r="O24" s="14">
        <f t="shared" si="7"/>
        <v>2630850200.884294</v>
      </c>
      <c r="P24" s="14">
        <f t="shared" si="4"/>
        <v>4252650808.0623603</v>
      </c>
      <c r="Q24" s="3">
        <f t="shared" si="8"/>
        <v>6883501008.9466543</v>
      </c>
      <c r="R24" s="3">
        <f t="shared" si="9"/>
        <v>4068012173.7925043</v>
      </c>
      <c r="S24" s="3">
        <f t="shared" si="10"/>
        <v>2815488835.15415</v>
      </c>
      <c r="T24" s="21">
        <f>(RANK(E24,E$8:E$1007,1)+COUNTIF(E$8:E24,E24)-1)/1000</f>
        <v>0.438</v>
      </c>
      <c r="U24" s="21">
        <f>(RANK(F24,F$8:F$1007,1)+COUNTIF(F$8:F24,F24)-1)/1000</f>
        <v>0.436</v>
      </c>
      <c r="V24" s="21">
        <f>(RANK(G24,G$8:G$1007,1)+COUNTIF(G$8:G24,G24)-1)/1000</f>
        <v>0.442</v>
      </c>
      <c r="W24" s="21">
        <f>(RANK(H24,H$8:H$1007,1)+COUNTIF(H$8:H24,H24)-1)/1000</f>
        <v>0.432</v>
      </c>
      <c r="X24" s="21">
        <f>(RANK(I24,I$8:I$1007,1)+COUNTIF(I$8:I24,I24)-1)/1000</f>
        <v>0.437</v>
      </c>
      <c r="Y24" s="21">
        <f>(RANK(J24,J$8:J$1007,1)+COUNTIF(J$8:J24,J24)-1)/1000</f>
        <v>0.42299999999999999</v>
      </c>
      <c r="Z24" s="21">
        <f>(RANK(K24,K$8:K$1007,1)+COUNTIF(K$8:K24,K24)-1)/1000</f>
        <v>0.38300000000000001</v>
      </c>
      <c r="AA24" s="21">
        <f>(RANK(L24,L$8:L$1007,1)+COUNTIF(L$8:L24,L24)-1)/1000</f>
        <v>0.36499999999999999</v>
      </c>
      <c r="AB24" s="21">
        <f>(RANK(M24,M$8:M$1007,1)+COUNTIF(M$8:M24,M24)-1)/1000</f>
        <v>0.40799999999999997</v>
      </c>
      <c r="AC24" s="21">
        <f>(RANK(N24,N$8:N$1007,1)+COUNTIF(N$8:N24,N24)-1)/1000</f>
        <v>0.41899999999999998</v>
      </c>
      <c r="AD24" s="21">
        <f>(RANK(O24,O$8:O$1007,1)+COUNTIF(O$8:O24,O24)-1)/1000</f>
        <v>0.42599999999999999</v>
      </c>
      <c r="AE24" s="21">
        <f>(RANK(P24,P$8:P$1007,1)+COUNTIF(P$8:P24,P24)-1)/1000</f>
        <v>0.42099999999999999</v>
      </c>
      <c r="AF24" s="21">
        <f>(RANK(Q24,Q$8:Q$1007,1)+COUNTIF(Q$8:Q24,Q24)-1)/1000</f>
        <v>0.41899999999999998</v>
      </c>
      <c r="AG24" s="21">
        <f>(RANK(R24,R$8:R$1007,1)+COUNTIF(R$8:R24,R24)-1)/1000</f>
        <v>0.42599999999999999</v>
      </c>
      <c r="AH24" s="21">
        <f>(RANK(S24,S$8:S$1007,1)+COUNTIF(S$8:S24,S24)-1)/1000</f>
        <v>0.42099999999999999</v>
      </c>
      <c r="AI24" s="14">
        <f t="shared" si="11"/>
        <v>0</v>
      </c>
      <c r="AK24" s="14">
        <f t="shared" si="12"/>
        <v>0</v>
      </c>
    </row>
    <row r="25" spans="2:37" x14ac:dyDescent="0.25">
      <c r="B25">
        <f t="shared" si="5"/>
        <v>18</v>
      </c>
      <c r="C25">
        <f>MATCH(B25,'Stocastic Model Raw Data'!$A$2:$A$1001,0)</f>
        <v>435</v>
      </c>
      <c r="D25" s="14" cm="1">
        <f t="array" ref="D25">INDEX('Stocastic Model Raw Data'!$H$2:$H$1001,$C25,0)</f>
        <v>1437161972.90821</v>
      </c>
      <c r="E25" s="14" cm="1">
        <f t="array" ref="E25">INDEX('Stocastic Model Raw Data'!$D$2:$D$1001,$C25,0)</f>
        <v>527690149.08001697</v>
      </c>
      <c r="F25" s="14" cm="1">
        <f t="array" ref="F25">INDEX('Stocastic Model Raw Data'!$I$2:$I$1001,$C25,0)</f>
        <v>281415203.14336997</v>
      </c>
      <c r="G25" s="14">
        <f t="shared" si="1"/>
        <v>246274945.936647</v>
      </c>
      <c r="H25" s="14" cm="1">
        <f t="array" ref="H25">INDEX('Stocastic Model Raw Data'!$E$2:$E$1001,$C25,0)</f>
        <v>5844990668.8274603</v>
      </c>
      <c r="I25" s="14" cm="1">
        <f t="array" ref="I25">INDEX('Stocastic Model Raw Data'!$J$2:$J$1001,$C25,0)</f>
        <v>2125861526.1023901</v>
      </c>
      <c r="J25" s="14">
        <f t="shared" si="2"/>
        <v>3719129142.72507</v>
      </c>
      <c r="K25" s="14" cm="1">
        <f t="array" ref="K25">INDEX('Stocastic Model Raw Data'!$F$2:$F$1001,$C25,0)</f>
        <v>1093834696.66839</v>
      </c>
      <c r="L25" s="14" cm="1">
        <f t="array" ref="L25">INDEX('Stocastic Model Raw Data'!$K$2:$K$1001,$C25,0)</f>
        <v>639997878.87748599</v>
      </c>
      <c r="M25" s="14">
        <f t="shared" si="3"/>
        <v>453836817.79090405</v>
      </c>
      <c r="N25" s="14">
        <f t="shared" si="6"/>
        <v>6938825365.4958506</v>
      </c>
      <c r="O25" s="14">
        <f t="shared" si="7"/>
        <v>2765859404.979876</v>
      </c>
      <c r="P25" s="14">
        <f t="shared" si="4"/>
        <v>4172965960.5159745</v>
      </c>
      <c r="Q25" s="3">
        <f t="shared" si="8"/>
        <v>6938825365.4958506</v>
      </c>
      <c r="R25" s="3">
        <f t="shared" si="9"/>
        <v>4203021377.8880863</v>
      </c>
      <c r="S25" s="3">
        <f t="shared" si="10"/>
        <v>2735803987.6077642</v>
      </c>
      <c r="T25" s="21">
        <f>(RANK(E25,E$8:E$1007,1)+COUNTIF(E$8:E25,E25)-1)/1000</f>
        <v>0.55300000000000005</v>
      </c>
      <c r="U25" s="21">
        <f>(RANK(F25,F$8:F$1007,1)+COUNTIF(F$8:F25,F25)-1)/1000</f>
        <v>0.56899999999999995</v>
      </c>
      <c r="V25" s="21">
        <f>(RANK(G25,G$8:G$1007,1)+COUNTIF(G$8:G25,G25)-1)/1000</f>
        <v>0.53</v>
      </c>
      <c r="W25" s="21">
        <f>(RANK(H25,H$8:H$1007,1)+COUNTIF(H$8:H25,H25)-1)/1000</f>
        <v>0.38100000000000001</v>
      </c>
      <c r="X25" s="21">
        <f>(RANK(I25,I$8:I$1007,1)+COUNTIF(I$8:I25,I25)-1)/1000</f>
        <v>0.47499999999999998</v>
      </c>
      <c r="Y25" s="21">
        <f>(RANK(J25,J$8:J$1007,1)+COUNTIF(J$8:J25,J25)-1)/1000</f>
        <v>0.316</v>
      </c>
      <c r="Z25" s="21">
        <f>(RANK(K25,K$8:K$1007,1)+COUNTIF(K$8:K25,K25)-1)/1000</f>
        <v>0.755</v>
      </c>
      <c r="AA25" s="21">
        <f>(RANK(L25,L$8:L$1007,1)+COUNTIF(L$8:L25,L25)-1)/1000</f>
        <v>0.69099999999999995</v>
      </c>
      <c r="AB25" s="21">
        <f>(RANK(M25,M$8:M$1007,1)+COUNTIF(M$8:M25,M25)-1)/1000</f>
        <v>0.80900000000000005</v>
      </c>
      <c r="AC25" s="21">
        <f>(RANK(N25,N$8:N$1007,1)+COUNTIF(N$8:N25,N25)-1)/1000</f>
        <v>0.435</v>
      </c>
      <c r="AD25" s="21">
        <f>(RANK(O25,O$8:O$1007,1)+COUNTIF(O$8:O25,O25)-1)/1000</f>
        <v>0.52300000000000002</v>
      </c>
      <c r="AE25" s="21">
        <f>(RANK(P25,P$8:P$1007,1)+COUNTIF(P$8:P25,P25)-1)/1000</f>
        <v>0.376</v>
      </c>
      <c r="AF25" s="21">
        <f>(RANK(Q25,Q$8:Q$1007,1)+COUNTIF(Q$8:Q25,Q25)-1)/1000</f>
        <v>0.435</v>
      </c>
      <c r="AG25" s="21">
        <f>(RANK(R25,R$8:R$1007,1)+COUNTIF(R$8:R25,R25)-1)/1000</f>
        <v>0.52300000000000002</v>
      </c>
      <c r="AH25" s="21">
        <f>(RANK(S25,S$8:S$1007,1)+COUNTIF(S$8:S25,S25)-1)/1000</f>
        <v>0.376</v>
      </c>
      <c r="AI25" s="14">
        <f t="shared" si="11"/>
        <v>0</v>
      </c>
      <c r="AK25" s="14">
        <f t="shared" si="12"/>
        <v>0</v>
      </c>
    </row>
    <row r="26" spans="2:37" x14ac:dyDescent="0.25">
      <c r="B26">
        <f t="shared" si="5"/>
        <v>19</v>
      </c>
      <c r="C26">
        <f>MATCH(B26,'Stocastic Model Raw Data'!$A$2:$A$1001,0)</f>
        <v>930</v>
      </c>
      <c r="D26" s="14" cm="1">
        <f t="array" ref="D26">INDEX('Stocastic Model Raw Data'!$H$2:$H$1001,$C26,0)</f>
        <v>1437161972.90821</v>
      </c>
      <c r="E26" s="14" cm="1">
        <f t="array" ref="E26">INDEX('Stocastic Model Raw Data'!$D$2:$D$1001,$C26,0)</f>
        <v>650062259.71679497</v>
      </c>
      <c r="F26" s="14" cm="1">
        <f t="array" ref="F26">INDEX('Stocastic Model Raw Data'!$I$2:$I$1001,$C26,0)</f>
        <v>345491489.98646301</v>
      </c>
      <c r="G26" s="14">
        <f t="shared" si="1"/>
        <v>304570769.73033196</v>
      </c>
      <c r="H26" s="14" cm="1">
        <f t="array" ref="H26">INDEX('Stocastic Model Raw Data'!$E$2:$E$1001,$C26,0)</f>
        <v>7634000037.0092201</v>
      </c>
      <c r="I26" s="14" cm="1">
        <f t="array" ref="I26">INDEX('Stocastic Model Raw Data'!$J$2:$J$1001,$C26,0)</f>
        <v>2707126065.24438</v>
      </c>
      <c r="J26" s="14">
        <f t="shared" si="2"/>
        <v>4926873971.7648401</v>
      </c>
      <c r="K26" s="14" cm="1">
        <f t="array" ref="K26">INDEX('Stocastic Model Raw Data'!$F$2:$F$1001,$C26,0)</f>
        <v>1205974892.92083</v>
      </c>
      <c r="L26" s="14" cm="1">
        <f t="array" ref="L26">INDEX('Stocastic Model Raw Data'!$K$2:$K$1001,$C26,0)</f>
        <v>740914067.23087597</v>
      </c>
      <c r="M26" s="14">
        <f t="shared" si="3"/>
        <v>465060825.68995404</v>
      </c>
      <c r="N26" s="14">
        <f t="shared" si="6"/>
        <v>8839974929.9300499</v>
      </c>
      <c r="O26" s="14">
        <f t="shared" si="7"/>
        <v>3448040132.475256</v>
      </c>
      <c r="P26" s="14">
        <f t="shared" si="4"/>
        <v>5391934797.4547939</v>
      </c>
      <c r="Q26" s="3">
        <f t="shared" si="8"/>
        <v>8839974929.9300499</v>
      </c>
      <c r="R26" s="3">
        <f t="shared" si="9"/>
        <v>4885202105.3834658</v>
      </c>
      <c r="S26" s="3">
        <f t="shared" si="10"/>
        <v>3954772824.5465841</v>
      </c>
      <c r="T26" s="21">
        <f>(RANK(E26,E$8:E$1007,1)+COUNTIF(E$8:E26,E26)-1)/1000</f>
        <v>0.92300000000000004</v>
      </c>
      <c r="U26" s="21">
        <f>(RANK(F26,F$8:F$1007,1)+COUNTIF(F$8:F26,F26)-1)/1000</f>
        <v>0.92</v>
      </c>
      <c r="V26" s="21">
        <f>(RANK(G26,G$8:G$1007,1)+COUNTIF(G$8:G26,G26)-1)/1000</f>
        <v>0.92900000000000005</v>
      </c>
      <c r="W26" s="21">
        <f>(RANK(H26,H$8:H$1007,1)+COUNTIF(H$8:H26,H26)-1)/1000</f>
        <v>0.93600000000000005</v>
      </c>
      <c r="X26" s="21">
        <f>(RANK(I26,I$8:I$1007,1)+COUNTIF(I$8:I26,I26)-1)/1000</f>
        <v>0.92500000000000004</v>
      </c>
      <c r="Y26" s="21">
        <f>(RANK(J26,J$8:J$1007,1)+COUNTIF(J$8:J26,J26)-1)/1000</f>
        <v>0.94499999999999995</v>
      </c>
      <c r="Z26" s="21">
        <f>(RANK(K26,K$8:K$1007,1)+COUNTIF(K$8:K26,K26)-1)/1000</f>
        <v>0.875</v>
      </c>
      <c r="AA26" s="21">
        <f>(RANK(L26,L$8:L$1007,1)+COUNTIF(L$8:L26,L26)-1)/1000</f>
        <v>0.89900000000000002</v>
      </c>
      <c r="AB26" s="21">
        <f>(RANK(M26,M$8:M$1007,1)+COUNTIF(M$8:M26,M26)-1)/1000</f>
        <v>0.83599999999999997</v>
      </c>
      <c r="AC26" s="21">
        <f>(RANK(N26,N$8:N$1007,1)+COUNTIF(N$8:N26,N26)-1)/1000</f>
        <v>0.93</v>
      </c>
      <c r="AD26" s="21">
        <f>(RANK(O26,O$8:O$1007,1)+COUNTIF(O$8:O26,O26)-1)/1000</f>
        <v>0.92500000000000004</v>
      </c>
      <c r="AE26" s="21">
        <f>(RANK(P26,P$8:P$1007,1)+COUNTIF(P$8:P26,P26)-1)/1000</f>
        <v>0.93500000000000005</v>
      </c>
      <c r="AF26" s="21">
        <f>(RANK(Q26,Q$8:Q$1007,1)+COUNTIF(Q$8:Q26,Q26)-1)/1000</f>
        <v>0.93</v>
      </c>
      <c r="AG26" s="21">
        <f>(RANK(R26,R$8:R$1007,1)+COUNTIF(R$8:R26,R26)-1)/1000</f>
        <v>0.92500000000000004</v>
      </c>
      <c r="AH26" s="21">
        <f>(RANK(S26,S$8:S$1007,1)+COUNTIF(S$8:S26,S26)-1)/1000</f>
        <v>0.93500000000000005</v>
      </c>
      <c r="AI26" s="14">
        <f t="shared" si="11"/>
        <v>0</v>
      </c>
      <c r="AK26" s="14">
        <f t="shared" si="12"/>
        <v>0</v>
      </c>
    </row>
    <row r="27" spans="2:37" x14ac:dyDescent="0.25">
      <c r="B27">
        <f t="shared" si="5"/>
        <v>20</v>
      </c>
      <c r="C27">
        <f>MATCH(B27,'Stocastic Model Raw Data'!$A$2:$A$1001,0)</f>
        <v>578</v>
      </c>
      <c r="D27" s="14" cm="1">
        <f t="array" ref="D27">INDEX('Stocastic Model Raw Data'!$H$2:$H$1001,$C27,0)</f>
        <v>1437161972.90821</v>
      </c>
      <c r="E27" s="14" cm="1">
        <f t="array" ref="E27">INDEX('Stocastic Model Raw Data'!$D$2:$D$1001,$C27,0)</f>
        <v>525538238.84508198</v>
      </c>
      <c r="F27" s="14" cm="1">
        <f t="array" ref="F27">INDEX('Stocastic Model Raw Data'!$I$2:$I$1001,$C27,0)</f>
        <v>277083433.19296402</v>
      </c>
      <c r="G27" s="14">
        <f t="shared" si="1"/>
        <v>248454805.65211797</v>
      </c>
      <c r="H27" s="14" cm="1">
        <f t="array" ref="H27">INDEX('Stocastic Model Raw Data'!$E$2:$E$1001,$C27,0)</f>
        <v>6401737190.8999701</v>
      </c>
      <c r="I27" s="14" cm="1">
        <f t="array" ref="I27">INDEX('Stocastic Model Raw Data'!$J$2:$J$1001,$C27,0)</f>
        <v>2169865156.41293</v>
      </c>
      <c r="J27" s="14">
        <f t="shared" si="2"/>
        <v>4231872034.48704</v>
      </c>
      <c r="K27" s="14" cm="1">
        <f t="array" ref="K27">INDEX('Stocastic Model Raw Data'!$F$2:$F$1001,$C27,0)</f>
        <v>961983710.54115796</v>
      </c>
      <c r="L27" s="14" cm="1">
        <f t="array" ref="L27">INDEX('Stocastic Model Raw Data'!$K$2:$K$1001,$C27,0)</f>
        <v>584114862.24080896</v>
      </c>
      <c r="M27" s="14">
        <f t="shared" si="3"/>
        <v>377868848.300349</v>
      </c>
      <c r="N27" s="14">
        <f t="shared" si="6"/>
        <v>7363720901.4411278</v>
      </c>
      <c r="O27" s="14">
        <f t="shared" si="7"/>
        <v>2753980018.653739</v>
      </c>
      <c r="P27" s="14">
        <f t="shared" si="4"/>
        <v>4609740882.7873888</v>
      </c>
      <c r="Q27" s="3">
        <f t="shared" si="8"/>
        <v>7363720901.4411278</v>
      </c>
      <c r="R27" s="3">
        <f t="shared" si="9"/>
        <v>4191141991.5619488</v>
      </c>
      <c r="S27" s="3">
        <f t="shared" si="10"/>
        <v>3172578909.879179</v>
      </c>
      <c r="T27" s="21">
        <f>(RANK(E27,E$8:E$1007,1)+COUNTIF(E$8:E27,E27)-1)/1000</f>
        <v>0.54100000000000004</v>
      </c>
      <c r="U27" s="21">
        <f>(RANK(F27,F$8:F$1007,1)+COUNTIF(F$8:F27,F27)-1)/1000</f>
        <v>0.52700000000000002</v>
      </c>
      <c r="V27" s="21">
        <f>(RANK(G27,G$8:G$1007,1)+COUNTIF(G$8:G27,G27)-1)/1000</f>
        <v>0.54900000000000004</v>
      </c>
      <c r="W27" s="21">
        <f>(RANK(H27,H$8:H$1007,1)+COUNTIF(H$8:H27,H27)-1)/1000</f>
        <v>0.59199999999999997</v>
      </c>
      <c r="X27" s="21">
        <f>(RANK(I27,I$8:I$1007,1)+COUNTIF(I$8:I27,I27)-1)/1000</f>
        <v>0.52700000000000002</v>
      </c>
      <c r="Y27" s="21">
        <f>(RANK(J27,J$8:J$1007,1)+COUNTIF(J$8:J27,J27)-1)/1000</f>
        <v>0.629</v>
      </c>
      <c r="Z27" s="21">
        <f>(RANK(K27,K$8:K$1007,1)+COUNTIF(K$8:K27,K27)-1)/1000</f>
        <v>0.49399999999999999</v>
      </c>
      <c r="AA27" s="21">
        <f>(RANK(L27,L$8:L$1007,1)+COUNTIF(L$8:L27,L27)-1)/1000</f>
        <v>0.49299999999999999</v>
      </c>
      <c r="AB27" s="21">
        <f>(RANK(M27,M$8:M$1007,1)+COUNTIF(M$8:M27,M27)-1)/1000</f>
        <v>0.49399999999999999</v>
      </c>
      <c r="AC27" s="21">
        <f>(RANK(N27,N$8:N$1007,1)+COUNTIF(N$8:N27,N27)-1)/1000</f>
        <v>0.57799999999999996</v>
      </c>
      <c r="AD27" s="21">
        <f>(RANK(O27,O$8:O$1007,1)+COUNTIF(O$8:O27,O27)-1)/1000</f>
        <v>0.51200000000000001</v>
      </c>
      <c r="AE27" s="21">
        <f>(RANK(P27,P$8:P$1007,1)+COUNTIF(P$8:P27,P27)-1)/1000</f>
        <v>0.622</v>
      </c>
      <c r="AF27" s="21">
        <f>(RANK(Q27,Q$8:Q$1007,1)+COUNTIF(Q$8:Q27,Q27)-1)/1000</f>
        <v>0.57799999999999996</v>
      </c>
      <c r="AG27" s="21">
        <f>(RANK(R27,R$8:R$1007,1)+COUNTIF(R$8:R27,R27)-1)/1000</f>
        <v>0.51200000000000001</v>
      </c>
      <c r="AH27" s="21">
        <f>(RANK(S27,S$8:S$1007,1)+COUNTIF(S$8:S27,S27)-1)/1000</f>
        <v>0.622</v>
      </c>
      <c r="AI27" s="14">
        <f t="shared" si="11"/>
        <v>0</v>
      </c>
      <c r="AK27" s="14">
        <f t="shared" si="12"/>
        <v>0</v>
      </c>
    </row>
    <row r="28" spans="2:37" x14ac:dyDescent="0.25">
      <c r="B28">
        <f t="shared" si="5"/>
        <v>21</v>
      </c>
      <c r="C28">
        <f>MATCH(B28,'Stocastic Model Raw Data'!$A$2:$A$1001,0)</f>
        <v>376</v>
      </c>
      <c r="D28" s="14" cm="1">
        <f t="array" ref="D28">INDEX('Stocastic Model Raw Data'!$H$2:$H$1001,$C28,0)</f>
        <v>1437161972.90821</v>
      </c>
      <c r="E28" s="14" cm="1">
        <f t="array" ref="E28">INDEX('Stocastic Model Raw Data'!$D$2:$D$1001,$C28,0)</f>
        <v>475181847.06998098</v>
      </c>
      <c r="F28" s="14" cm="1">
        <f t="array" ref="F28">INDEX('Stocastic Model Raw Data'!$I$2:$I$1001,$C28,0)</f>
        <v>249549738.580075</v>
      </c>
      <c r="G28" s="14">
        <f t="shared" si="1"/>
        <v>225632108.48990598</v>
      </c>
      <c r="H28" s="14" cm="1">
        <f t="array" ref="H28">INDEX('Stocastic Model Raw Data'!$E$2:$E$1001,$C28,0)</f>
        <v>5833382145.87533</v>
      </c>
      <c r="I28" s="14" cm="1">
        <f t="array" ref="I28">INDEX('Stocastic Model Raw Data'!$J$2:$J$1001,$C28,0)</f>
        <v>1978557107.0172601</v>
      </c>
      <c r="J28" s="14">
        <f t="shared" si="2"/>
        <v>3854825038.8580699</v>
      </c>
      <c r="K28" s="14" cm="1">
        <f t="array" ref="K28">INDEX('Stocastic Model Raw Data'!$F$2:$F$1001,$C28,0)</f>
        <v>916012741.56763995</v>
      </c>
      <c r="L28" s="14" cm="1">
        <f t="array" ref="L28">INDEX('Stocastic Model Raw Data'!$K$2:$K$1001,$C28,0)</f>
        <v>569626199.48526704</v>
      </c>
      <c r="M28" s="14">
        <f t="shared" si="3"/>
        <v>346386542.0823729</v>
      </c>
      <c r="N28" s="14">
        <f t="shared" si="6"/>
        <v>6749394887.4429703</v>
      </c>
      <c r="O28" s="14">
        <f t="shared" si="7"/>
        <v>2548183306.5025272</v>
      </c>
      <c r="P28" s="14">
        <f t="shared" si="4"/>
        <v>4201211580.940443</v>
      </c>
      <c r="Q28" s="3">
        <f t="shared" si="8"/>
        <v>6749394887.4429703</v>
      </c>
      <c r="R28" s="3">
        <f t="shared" si="9"/>
        <v>3985345279.410737</v>
      </c>
      <c r="S28" s="3">
        <f t="shared" si="10"/>
        <v>2764049608.0322332</v>
      </c>
      <c r="T28" s="21">
        <f>(RANK(E28,E$8:E$1007,1)+COUNTIF(E$8:E28,E28)-1)/1000</f>
        <v>0.33</v>
      </c>
      <c r="U28" s="21">
        <f>(RANK(F28,F$8:F$1007,1)+COUNTIF(F$8:F28,F28)-1)/1000</f>
        <v>0.32200000000000001</v>
      </c>
      <c r="V28" s="21">
        <f>(RANK(G28,G$8:G$1007,1)+COUNTIF(G$8:G28,G28)-1)/1000</f>
        <v>0.33500000000000002</v>
      </c>
      <c r="W28" s="21">
        <f>(RANK(H28,H$8:H$1007,1)+COUNTIF(H$8:H28,H28)-1)/1000</f>
        <v>0.373</v>
      </c>
      <c r="X28" s="21">
        <f>(RANK(I28,I$8:I$1007,1)+COUNTIF(I$8:I28,I28)-1)/1000</f>
        <v>0.33400000000000002</v>
      </c>
      <c r="Y28" s="21">
        <f>(RANK(J28,J$8:J$1007,1)+COUNTIF(J$8:J28,J28)-1)/1000</f>
        <v>0.40200000000000002</v>
      </c>
      <c r="Z28" s="21">
        <f>(RANK(K28,K$8:K$1007,1)+COUNTIF(K$8:K28,K28)-1)/1000</f>
        <v>0.38800000000000001</v>
      </c>
      <c r="AA28" s="21">
        <f>(RANK(L28,L$8:L$1007,1)+COUNTIF(L$8:L28,L28)-1)/1000</f>
        <v>0.437</v>
      </c>
      <c r="AB28" s="21">
        <f>(RANK(M28,M$8:M$1007,1)+COUNTIF(M$8:M28,M28)-1)/1000</f>
        <v>0.317</v>
      </c>
      <c r="AC28" s="21">
        <f>(RANK(N28,N$8:N$1007,1)+COUNTIF(N$8:N28,N28)-1)/1000</f>
        <v>0.376</v>
      </c>
      <c r="AD28" s="21">
        <f>(RANK(O28,O$8:O$1007,1)+COUNTIF(O$8:O28,O28)-1)/1000</f>
        <v>0.35499999999999998</v>
      </c>
      <c r="AE28" s="21">
        <f>(RANK(P28,P$8:P$1007,1)+COUNTIF(P$8:P28,P28)-1)/1000</f>
        <v>0.39</v>
      </c>
      <c r="AF28" s="21">
        <f>(RANK(Q28,Q$8:Q$1007,1)+COUNTIF(Q$8:Q28,Q28)-1)/1000</f>
        <v>0.376</v>
      </c>
      <c r="AG28" s="21">
        <f>(RANK(R28,R$8:R$1007,1)+COUNTIF(R$8:R28,R28)-1)/1000</f>
        <v>0.35499999999999998</v>
      </c>
      <c r="AH28" s="21">
        <f>(RANK(S28,S$8:S$1007,1)+COUNTIF(S$8:S28,S28)-1)/1000</f>
        <v>0.39</v>
      </c>
      <c r="AI28" s="14">
        <f t="shared" si="11"/>
        <v>0</v>
      </c>
      <c r="AK28" s="14">
        <f t="shared" si="12"/>
        <v>0</v>
      </c>
    </row>
    <row r="29" spans="2:37" x14ac:dyDescent="0.25">
      <c r="B29">
        <f t="shared" si="5"/>
        <v>22</v>
      </c>
      <c r="C29">
        <f>MATCH(B29,'Stocastic Model Raw Data'!$A$2:$A$1001,0)</f>
        <v>610</v>
      </c>
      <c r="D29" s="14" cm="1">
        <f t="array" ref="D29">INDEX('Stocastic Model Raw Data'!$H$2:$H$1001,$C29,0)</f>
        <v>1437161972.90821</v>
      </c>
      <c r="E29" s="14" cm="1">
        <f t="array" ref="E29">INDEX('Stocastic Model Raw Data'!$D$2:$D$1001,$C29,0)</f>
        <v>521366849.43580198</v>
      </c>
      <c r="F29" s="14" cm="1">
        <f t="array" ref="F29">INDEX('Stocastic Model Raw Data'!$I$2:$I$1001,$C29,0)</f>
        <v>274945048.158508</v>
      </c>
      <c r="G29" s="14">
        <f t="shared" si="1"/>
        <v>246421801.27729398</v>
      </c>
      <c r="H29" s="14" cm="1">
        <f t="array" ref="H29">INDEX('Stocastic Model Raw Data'!$E$2:$E$1001,$C29,0)</f>
        <v>6529419796.0968304</v>
      </c>
      <c r="I29" s="14" cm="1">
        <f t="array" ref="I29">INDEX('Stocastic Model Raw Data'!$J$2:$J$1001,$C29,0)</f>
        <v>2255733599.0894899</v>
      </c>
      <c r="J29" s="14">
        <f t="shared" si="2"/>
        <v>4273686197.0073404</v>
      </c>
      <c r="K29" s="14" cm="1">
        <f t="array" ref="K29">INDEX('Stocastic Model Raw Data'!$F$2:$F$1001,$C29,0)</f>
        <v>930728587.14806199</v>
      </c>
      <c r="L29" s="14" cm="1">
        <f t="array" ref="L29">INDEX('Stocastic Model Raw Data'!$K$2:$K$1001,$C29,0)</f>
        <v>571373780.70968103</v>
      </c>
      <c r="M29" s="14">
        <f t="shared" si="3"/>
        <v>359354806.43838096</v>
      </c>
      <c r="N29" s="14">
        <f t="shared" si="6"/>
        <v>7460148383.2448921</v>
      </c>
      <c r="O29" s="14">
        <f t="shared" si="7"/>
        <v>2827107379.799171</v>
      </c>
      <c r="P29" s="14">
        <f t="shared" si="4"/>
        <v>4633041003.4457207</v>
      </c>
      <c r="Q29" s="3">
        <f t="shared" si="8"/>
        <v>7460148383.2448921</v>
      </c>
      <c r="R29" s="3">
        <f t="shared" si="9"/>
        <v>4264269352.7073812</v>
      </c>
      <c r="S29" s="3">
        <f t="shared" si="10"/>
        <v>3195879030.5375109</v>
      </c>
      <c r="T29" s="21">
        <f>(RANK(E29,E$8:E$1007,1)+COUNTIF(E$8:E29,E29)-1)/1000</f>
        <v>0.51900000000000002</v>
      </c>
      <c r="U29" s="21">
        <f>(RANK(F29,F$8:F$1007,1)+COUNTIF(F$8:F29,F29)-1)/1000</f>
        <v>0.51200000000000001</v>
      </c>
      <c r="V29" s="21">
        <f>(RANK(G29,G$8:G$1007,1)+COUNTIF(G$8:G29,G29)-1)/1000</f>
        <v>0.53200000000000003</v>
      </c>
      <c r="W29" s="21">
        <f>(RANK(H29,H$8:H$1007,1)+COUNTIF(H$8:H29,H29)-1)/1000</f>
        <v>0.64200000000000002</v>
      </c>
      <c r="X29" s="21">
        <f>(RANK(I29,I$8:I$1007,1)+COUNTIF(I$8:I29,I29)-1)/1000</f>
        <v>0.62</v>
      </c>
      <c r="Y29" s="21">
        <f>(RANK(J29,J$8:J$1007,1)+COUNTIF(J$8:J29,J29)-1)/1000</f>
        <v>0.65400000000000003</v>
      </c>
      <c r="Z29" s="21">
        <f>(RANK(K29,K$8:K$1007,1)+COUNTIF(K$8:K29,K29)-1)/1000</f>
        <v>0.42599999999999999</v>
      </c>
      <c r="AA29" s="21">
        <f>(RANK(L29,L$8:L$1007,1)+COUNTIF(L$8:L29,L29)-1)/1000</f>
        <v>0.443</v>
      </c>
      <c r="AB29" s="21">
        <f>(RANK(M29,M$8:M$1007,1)+COUNTIF(M$8:M29,M29)-1)/1000</f>
        <v>0.38800000000000001</v>
      </c>
      <c r="AC29" s="21">
        <f>(RANK(N29,N$8:N$1007,1)+COUNTIF(N$8:N29,N29)-1)/1000</f>
        <v>0.61</v>
      </c>
      <c r="AD29" s="21">
        <f>(RANK(O29,O$8:O$1007,1)+COUNTIF(O$8:O29,O29)-1)/1000</f>
        <v>0.57299999999999995</v>
      </c>
      <c r="AE29" s="21">
        <f>(RANK(P29,P$8:P$1007,1)+COUNTIF(P$8:P29,P29)-1)/1000</f>
        <v>0.63200000000000001</v>
      </c>
      <c r="AF29" s="21">
        <f>(RANK(Q29,Q$8:Q$1007,1)+COUNTIF(Q$8:Q29,Q29)-1)/1000</f>
        <v>0.61</v>
      </c>
      <c r="AG29" s="21">
        <f>(RANK(R29,R$8:R$1007,1)+COUNTIF(R$8:R29,R29)-1)/1000</f>
        <v>0.57299999999999995</v>
      </c>
      <c r="AH29" s="21">
        <f>(RANK(S29,S$8:S$1007,1)+COUNTIF(S$8:S29,S29)-1)/1000</f>
        <v>0.63200000000000001</v>
      </c>
      <c r="AI29" s="14">
        <f t="shared" si="11"/>
        <v>0</v>
      </c>
      <c r="AK29" s="14">
        <f t="shared" si="12"/>
        <v>0</v>
      </c>
    </row>
    <row r="30" spans="2:37" x14ac:dyDescent="0.25">
      <c r="B30">
        <f t="shared" si="5"/>
        <v>23</v>
      </c>
      <c r="C30">
        <f>MATCH(B30,'Stocastic Model Raw Data'!$A$2:$A$1001,0)</f>
        <v>924</v>
      </c>
      <c r="D30" s="14" cm="1">
        <f t="array" ref="D30">INDEX('Stocastic Model Raw Data'!$H$2:$H$1001,$C30,0)</f>
        <v>1437161972.90821</v>
      </c>
      <c r="E30" s="14" cm="1">
        <f t="array" ref="E30">INDEX('Stocastic Model Raw Data'!$D$2:$D$1001,$C30,0)</f>
        <v>659789792.71588302</v>
      </c>
      <c r="F30" s="14" cm="1">
        <f t="array" ref="F30">INDEX('Stocastic Model Raw Data'!$I$2:$I$1001,$C30,0)</f>
        <v>350846805.58244097</v>
      </c>
      <c r="G30" s="14">
        <f t="shared" si="1"/>
        <v>308942987.13344204</v>
      </c>
      <c r="H30" s="14" cm="1">
        <f t="array" ref="H30">INDEX('Stocastic Model Raw Data'!$E$2:$E$1001,$C30,0)</f>
        <v>7476649617.9285202</v>
      </c>
      <c r="I30" s="14" cm="1">
        <f t="array" ref="I30">INDEX('Stocastic Model Raw Data'!$J$2:$J$1001,$C30,0)</f>
        <v>2669822277.6575098</v>
      </c>
      <c r="J30" s="14">
        <f t="shared" si="2"/>
        <v>4806827340.2710104</v>
      </c>
      <c r="K30" s="14" cm="1">
        <f t="array" ref="K30">INDEX('Stocastic Model Raw Data'!$F$2:$F$1001,$C30,0)</f>
        <v>1305198100.8604</v>
      </c>
      <c r="L30" s="14" cm="1">
        <f t="array" ref="L30">INDEX('Stocastic Model Raw Data'!$K$2:$K$1001,$C30,0)</f>
        <v>776756009.53889406</v>
      </c>
      <c r="M30" s="14">
        <f t="shared" si="3"/>
        <v>528442091.3215059</v>
      </c>
      <c r="N30" s="14">
        <f t="shared" si="6"/>
        <v>8781847718.7889194</v>
      </c>
      <c r="O30" s="14">
        <f t="shared" si="7"/>
        <v>3446578287.196404</v>
      </c>
      <c r="P30" s="14">
        <f t="shared" si="4"/>
        <v>5335269431.5925159</v>
      </c>
      <c r="Q30" s="3">
        <f t="shared" si="8"/>
        <v>8781847718.7889194</v>
      </c>
      <c r="R30" s="3">
        <f t="shared" si="9"/>
        <v>4883740260.1046143</v>
      </c>
      <c r="S30" s="3">
        <f t="shared" si="10"/>
        <v>3898107458.6843052</v>
      </c>
      <c r="T30" s="21">
        <f>(RANK(E30,E$8:E$1007,1)+COUNTIF(E$8:E30,E30)-1)/1000</f>
        <v>0.93600000000000005</v>
      </c>
      <c r="U30" s="21">
        <f>(RANK(F30,F$8:F$1007,1)+COUNTIF(F$8:F30,F30)-1)/1000</f>
        <v>0.93500000000000005</v>
      </c>
      <c r="V30" s="21">
        <f>(RANK(G30,G$8:G$1007,1)+COUNTIF(G$8:G30,G30)-1)/1000</f>
        <v>0.93899999999999995</v>
      </c>
      <c r="W30" s="21">
        <f>(RANK(H30,H$8:H$1007,1)+COUNTIF(H$8:H30,H30)-1)/1000</f>
        <v>0.91100000000000003</v>
      </c>
      <c r="X30" s="21">
        <f>(RANK(I30,I$8:I$1007,1)+COUNTIF(I$8:I30,I30)-1)/1000</f>
        <v>0.91</v>
      </c>
      <c r="Y30" s="21">
        <f>(RANK(J30,J$8:J$1007,1)+COUNTIF(J$8:J30,J30)-1)/1000</f>
        <v>0.90600000000000003</v>
      </c>
      <c r="Z30" s="21">
        <f>(RANK(K30,K$8:K$1007,1)+COUNTIF(K$8:K30,K30)-1)/1000</f>
        <v>0.94599999999999995</v>
      </c>
      <c r="AA30" s="21">
        <f>(RANK(L30,L$8:L$1007,1)+COUNTIF(L$8:L30,L30)-1)/1000</f>
        <v>0.94699999999999995</v>
      </c>
      <c r="AB30" s="21">
        <f>(RANK(M30,M$8:M$1007,1)+COUNTIF(M$8:M30,M30)-1)/1000</f>
        <v>0.94199999999999995</v>
      </c>
      <c r="AC30" s="21">
        <f>(RANK(N30,N$8:N$1007,1)+COUNTIF(N$8:N30,N30)-1)/1000</f>
        <v>0.92400000000000004</v>
      </c>
      <c r="AD30" s="21">
        <f>(RANK(O30,O$8:O$1007,1)+COUNTIF(O$8:O30,O30)-1)/1000</f>
        <v>0.92400000000000004</v>
      </c>
      <c r="AE30" s="21">
        <f>(RANK(P30,P$8:P$1007,1)+COUNTIF(P$8:P30,P30)-1)/1000</f>
        <v>0.92400000000000004</v>
      </c>
      <c r="AF30" s="21">
        <f>(RANK(Q30,Q$8:Q$1007,1)+COUNTIF(Q$8:Q30,Q30)-1)/1000</f>
        <v>0.92400000000000004</v>
      </c>
      <c r="AG30" s="21">
        <f>(RANK(R30,R$8:R$1007,1)+COUNTIF(R$8:R30,R30)-1)/1000</f>
        <v>0.92400000000000004</v>
      </c>
      <c r="AH30" s="21">
        <f>(RANK(S30,S$8:S$1007,1)+COUNTIF(S$8:S30,S30)-1)/1000</f>
        <v>0.92400000000000004</v>
      </c>
      <c r="AI30" s="14">
        <f t="shared" si="11"/>
        <v>0</v>
      </c>
      <c r="AK30" s="14">
        <f t="shared" si="12"/>
        <v>0</v>
      </c>
    </row>
    <row r="31" spans="2:37" x14ac:dyDescent="0.25">
      <c r="B31">
        <f t="shared" si="5"/>
        <v>24</v>
      </c>
      <c r="C31">
        <f>MATCH(B31,'Stocastic Model Raw Data'!$A$2:$A$1001,0)</f>
        <v>91</v>
      </c>
      <c r="D31" s="14" cm="1">
        <f t="array" ref="D31">INDEX('Stocastic Model Raw Data'!$H$2:$H$1001,$C31,0)</f>
        <v>1437161972.90821</v>
      </c>
      <c r="E31" s="14" cm="1">
        <f t="array" ref="E31">INDEX('Stocastic Model Raw Data'!$D$2:$D$1001,$C31,0)</f>
        <v>395564872.89008498</v>
      </c>
      <c r="F31" s="14" cm="1">
        <f t="array" ref="F31">INDEX('Stocastic Model Raw Data'!$I$2:$I$1001,$C31,0)</f>
        <v>206584235.19870999</v>
      </c>
      <c r="G31" s="14">
        <f t="shared" si="1"/>
        <v>188980637.69137499</v>
      </c>
      <c r="H31" s="14" cm="1">
        <f t="array" ref="H31">INDEX('Stocastic Model Raw Data'!$E$2:$E$1001,$C31,0)</f>
        <v>4916827778.5759497</v>
      </c>
      <c r="I31" s="14" cm="1">
        <f t="array" ref="I31">INDEX('Stocastic Model Raw Data'!$J$2:$J$1001,$C31,0)</f>
        <v>1680153769.1317401</v>
      </c>
      <c r="J31" s="14">
        <f t="shared" si="2"/>
        <v>3236674009.4442096</v>
      </c>
      <c r="K31" s="14" cm="1">
        <f t="array" ref="K31">INDEX('Stocastic Model Raw Data'!$F$2:$F$1001,$C31,0)</f>
        <v>751957068.29130006</v>
      </c>
      <c r="L31" s="14" cm="1">
        <f t="array" ref="L31">INDEX('Stocastic Model Raw Data'!$K$2:$K$1001,$C31,0)</f>
        <v>459926888.73755699</v>
      </c>
      <c r="M31" s="14">
        <f t="shared" si="3"/>
        <v>292030179.55374306</v>
      </c>
      <c r="N31" s="14">
        <f t="shared" si="6"/>
        <v>5668784846.8672495</v>
      </c>
      <c r="O31" s="14">
        <f t="shared" si="7"/>
        <v>2140080657.869297</v>
      </c>
      <c r="P31" s="14">
        <f t="shared" si="4"/>
        <v>3528704188.9979525</v>
      </c>
      <c r="Q31" s="3">
        <f t="shared" si="8"/>
        <v>5668784846.8672495</v>
      </c>
      <c r="R31" s="3">
        <f t="shared" si="9"/>
        <v>3577242630.7775068</v>
      </c>
      <c r="S31" s="3">
        <f t="shared" si="10"/>
        <v>2091542216.0897427</v>
      </c>
      <c r="T31" s="21">
        <f>(RANK(E31,E$8:E$1007,1)+COUNTIF(E$8:E31,E31)-1)/1000</f>
        <v>7.3999999999999996E-2</v>
      </c>
      <c r="U31" s="21">
        <f>(RANK(F31,F$8:F$1007,1)+COUNTIF(F$8:F31,F31)-1)/1000</f>
        <v>7.3999999999999996E-2</v>
      </c>
      <c r="V31" s="21">
        <f>(RANK(G31,G$8:G$1007,1)+COUNTIF(G$8:G31,G31)-1)/1000</f>
        <v>7.4999999999999997E-2</v>
      </c>
      <c r="W31" s="21">
        <f>(RANK(H31,H$8:H$1007,1)+COUNTIF(H$8:H31,H31)-1)/1000</f>
        <v>9.6000000000000002E-2</v>
      </c>
      <c r="X31" s="21">
        <f>(RANK(I31,I$8:I$1007,1)+COUNTIF(I$8:I31,I31)-1)/1000</f>
        <v>9.6000000000000002E-2</v>
      </c>
      <c r="Y31" s="21">
        <f>(RANK(J31,J$8:J$1007,1)+COUNTIF(J$8:J31,J31)-1)/1000</f>
        <v>9.9000000000000005E-2</v>
      </c>
      <c r="Z31" s="21">
        <f>(RANK(K31,K$8:K$1007,1)+COUNTIF(K$8:K31,K31)-1)/1000</f>
        <v>9.4E-2</v>
      </c>
      <c r="AA31" s="21">
        <f>(RANK(L31,L$8:L$1007,1)+COUNTIF(L$8:L31,L31)-1)/1000</f>
        <v>0.10100000000000001</v>
      </c>
      <c r="AB31" s="21">
        <f>(RANK(M31,M$8:M$1007,1)+COUNTIF(M$8:M31,M31)-1)/1000</f>
        <v>8.3000000000000004E-2</v>
      </c>
      <c r="AC31" s="21">
        <f>(RANK(N31,N$8:N$1007,1)+COUNTIF(N$8:N31,N31)-1)/1000</f>
        <v>9.0999999999999998E-2</v>
      </c>
      <c r="AD31" s="21">
        <f>(RANK(O31,O$8:O$1007,1)+COUNTIF(O$8:O31,O31)-1)/1000</f>
        <v>9.5000000000000001E-2</v>
      </c>
      <c r="AE31" s="21">
        <f>(RANK(P31,P$8:P$1007,1)+COUNTIF(P$8:P31,P31)-1)/1000</f>
        <v>9.5000000000000001E-2</v>
      </c>
      <c r="AF31" s="21">
        <f>(RANK(Q31,Q$8:Q$1007,1)+COUNTIF(Q$8:Q31,Q31)-1)/1000</f>
        <v>9.0999999999999998E-2</v>
      </c>
      <c r="AG31" s="21">
        <f>(RANK(R31,R$8:R$1007,1)+COUNTIF(R$8:R31,R31)-1)/1000</f>
        <v>9.5000000000000001E-2</v>
      </c>
      <c r="AH31" s="21">
        <f>(RANK(S31,S$8:S$1007,1)+COUNTIF(S$8:S31,S31)-1)/1000</f>
        <v>9.5000000000000001E-2</v>
      </c>
      <c r="AI31" s="14">
        <f t="shared" si="11"/>
        <v>0</v>
      </c>
      <c r="AK31" s="14">
        <f t="shared" si="12"/>
        <v>0</v>
      </c>
    </row>
    <row r="32" spans="2:37" x14ac:dyDescent="0.25">
      <c r="B32">
        <f t="shared" si="5"/>
        <v>25</v>
      </c>
      <c r="C32">
        <f>MATCH(B32,'Stocastic Model Raw Data'!$A$2:$A$1001,0)</f>
        <v>313</v>
      </c>
      <c r="D32" s="14" cm="1">
        <f t="array" ref="D32">INDEX('Stocastic Model Raw Data'!$H$2:$H$1001,$C32,0)</f>
        <v>1437161972.90821</v>
      </c>
      <c r="E32" s="14" cm="1">
        <f t="array" ref="E32">INDEX('Stocastic Model Raw Data'!$D$2:$D$1001,$C32,0)</f>
        <v>463254474.045798</v>
      </c>
      <c r="F32" s="14" cm="1">
        <f t="array" ref="F32">INDEX('Stocastic Model Raw Data'!$I$2:$I$1001,$C32,0)</f>
        <v>242142462.6221</v>
      </c>
      <c r="G32" s="14">
        <f t="shared" si="1"/>
        <v>221112011.42369801</v>
      </c>
      <c r="H32" s="14" cm="1">
        <f t="array" ref="H32">INDEX('Stocastic Model Raw Data'!$E$2:$E$1001,$C32,0)</f>
        <v>5738365620.15767</v>
      </c>
      <c r="I32" s="14" cm="1">
        <f t="array" ref="I32">INDEX('Stocastic Model Raw Data'!$J$2:$J$1001,$C32,0)</f>
        <v>1929834799.0195301</v>
      </c>
      <c r="J32" s="14">
        <f t="shared" si="2"/>
        <v>3808530821.1381397</v>
      </c>
      <c r="K32" s="14" cm="1">
        <f t="array" ref="K32">INDEX('Stocastic Model Raw Data'!$F$2:$F$1001,$C32,0)</f>
        <v>837192626.71475303</v>
      </c>
      <c r="L32" s="14" cm="1">
        <f t="array" ref="L32">INDEX('Stocastic Model Raw Data'!$K$2:$K$1001,$C32,0)</f>
        <v>516183564.27849698</v>
      </c>
      <c r="M32" s="14">
        <f t="shared" si="3"/>
        <v>321009062.43625605</v>
      </c>
      <c r="N32" s="14">
        <f t="shared" si="6"/>
        <v>6575558246.8724232</v>
      </c>
      <c r="O32" s="14">
        <f t="shared" si="7"/>
        <v>2446018363.298027</v>
      </c>
      <c r="P32" s="14">
        <f t="shared" si="4"/>
        <v>4129539883.5743961</v>
      </c>
      <c r="Q32" s="3">
        <f t="shared" si="8"/>
        <v>6575558246.8724232</v>
      </c>
      <c r="R32" s="3">
        <f t="shared" si="9"/>
        <v>3883180336.2062368</v>
      </c>
      <c r="S32" s="3">
        <f t="shared" si="10"/>
        <v>2692377910.6661863</v>
      </c>
      <c r="T32" s="21">
        <f>(RANK(E32,E$8:E$1007,1)+COUNTIF(E$8:E32,E32)-1)/1000</f>
        <v>0.27</v>
      </c>
      <c r="U32" s="21">
        <f>(RANK(F32,F$8:F$1007,1)+COUNTIF(F$8:F32,F32)-1)/1000</f>
        <v>0.26</v>
      </c>
      <c r="V32" s="21">
        <f>(RANK(G32,G$8:G$1007,1)+COUNTIF(G$8:G32,G32)-1)/1000</f>
        <v>0.28999999999999998</v>
      </c>
      <c r="W32" s="21">
        <f>(RANK(H32,H$8:H$1007,1)+COUNTIF(H$8:H32,H32)-1)/1000</f>
        <v>0.33800000000000002</v>
      </c>
      <c r="X32" s="21">
        <f>(RANK(I32,I$8:I$1007,1)+COUNTIF(I$8:I32,I32)-1)/1000</f>
        <v>0.27900000000000003</v>
      </c>
      <c r="Y32" s="21">
        <f>(RANK(J32,J$8:J$1007,1)+COUNTIF(J$8:J32,J32)-1)/1000</f>
        <v>0.36899999999999999</v>
      </c>
      <c r="Z32" s="21">
        <f>(RANK(K32,K$8:K$1007,1)+COUNTIF(K$8:K32,K32)-1)/1000</f>
        <v>0.21</v>
      </c>
      <c r="AA32" s="21">
        <f>(RANK(L32,L$8:L$1007,1)+COUNTIF(L$8:L32,L32)-1)/1000</f>
        <v>0.23200000000000001</v>
      </c>
      <c r="AB32" s="21">
        <f>(RANK(M32,M$8:M$1007,1)+COUNTIF(M$8:M32,M32)-1)/1000</f>
        <v>0.17199999999999999</v>
      </c>
      <c r="AC32" s="21">
        <f>(RANK(N32,N$8:N$1007,1)+COUNTIF(N$8:N32,N32)-1)/1000</f>
        <v>0.313</v>
      </c>
      <c r="AD32" s="21">
        <f>(RANK(O32,O$8:O$1007,1)+COUNTIF(O$8:O32,O32)-1)/1000</f>
        <v>0.26500000000000001</v>
      </c>
      <c r="AE32" s="21">
        <f>(RANK(P32,P$8:P$1007,1)+COUNTIF(P$8:P32,P32)-1)/1000</f>
        <v>0.35</v>
      </c>
      <c r="AF32" s="21">
        <f>(RANK(Q32,Q$8:Q$1007,1)+COUNTIF(Q$8:Q32,Q32)-1)/1000</f>
        <v>0.313</v>
      </c>
      <c r="AG32" s="21">
        <f>(RANK(R32,R$8:R$1007,1)+COUNTIF(R$8:R32,R32)-1)/1000</f>
        <v>0.26500000000000001</v>
      </c>
      <c r="AH32" s="21">
        <f>(RANK(S32,S$8:S$1007,1)+COUNTIF(S$8:S32,S32)-1)/1000</f>
        <v>0.35</v>
      </c>
      <c r="AI32" s="14">
        <f t="shared" si="11"/>
        <v>0</v>
      </c>
      <c r="AK32" s="14">
        <f t="shared" si="12"/>
        <v>0</v>
      </c>
    </row>
    <row r="33" spans="2:37" x14ac:dyDescent="0.25">
      <c r="B33">
        <f t="shared" si="5"/>
        <v>26</v>
      </c>
      <c r="C33">
        <f>MATCH(B33,'Stocastic Model Raw Data'!$A$2:$A$1001,0)</f>
        <v>592</v>
      </c>
      <c r="D33" s="14" cm="1">
        <f t="array" ref="D33">INDEX('Stocastic Model Raw Data'!$H$2:$H$1001,$C33,0)</f>
        <v>1437161972.90821</v>
      </c>
      <c r="E33" s="14" cm="1">
        <f t="array" ref="E33">INDEX('Stocastic Model Raw Data'!$D$2:$D$1001,$C33,0)</f>
        <v>534958736.65585202</v>
      </c>
      <c r="F33" s="14" cm="1">
        <f t="array" ref="F33">INDEX('Stocastic Model Raw Data'!$I$2:$I$1001,$C33,0)</f>
        <v>281251629.20056897</v>
      </c>
      <c r="G33" s="14">
        <f t="shared" si="1"/>
        <v>253707107.45528305</v>
      </c>
      <c r="H33" s="14" cm="1">
        <f t="array" ref="H33">INDEX('Stocastic Model Raw Data'!$E$2:$E$1001,$C33,0)</f>
        <v>6464078202.1408501</v>
      </c>
      <c r="I33" s="14" cm="1">
        <f t="array" ref="I33">INDEX('Stocastic Model Raw Data'!$J$2:$J$1001,$C33,0)</f>
        <v>2253771663.2052598</v>
      </c>
      <c r="J33" s="14">
        <f t="shared" si="2"/>
        <v>4210306538.9355903</v>
      </c>
      <c r="K33" s="14" cm="1">
        <f t="array" ref="K33">INDEX('Stocastic Model Raw Data'!$F$2:$F$1001,$C33,0)</f>
        <v>941570174.98185599</v>
      </c>
      <c r="L33" s="14" cm="1">
        <f t="array" ref="L33">INDEX('Stocastic Model Raw Data'!$K$2:$K$1001,$C33,0)</f>
        <v>566300963.65605295</v>
      </c>
      <c r="M33" s="14">
        <f t="shared" si="3"/>
        <v>375269211.32580304</v>
      </c>
      <c r="N33" s="14">
        <f t="shared" si="6"/>
        <v>7405648377.1227064</v>
      </c>
      <c r="O33" s="14">
        <f t="shared" si="7"/>
        <v>2820072626.8613129</v>
      </c>
      <c r="P33" s="14">
        <f t="shared" si="4"/>
        <v>4585575750.2613935</v>
      </c>
      <c r="Q33" s="3">
        <f t="shared" si="8"/>
        <v>7405648377.1227064</v>
      </c>
      <c r="R33" s="3">
        <f t="shared" si="9"/>
        <v>4257234599.7695227</v>
      </c>
      <c r="S33" s="3">
        <f t="shared" si="10"/>
        <v>3148413777.3531837</v>
      </c>
      <c r="T33" s="21">
        <f>(RANK(E33,E$8:E$1007,1)+COUNTIF(E$8:E33,E33)-1)/1000</f>
        <v>0.58099999999999996</v>
      </c>
      <c r="U33" s="21">
        <f>(RANK(F33,F$8:F$1007,1)+COUNTIF(F$8:F33,F33)-1)/1000</f>
        <v>0.56799999999999995</v>
      </c>
      <c r="V33" s="21">
        <f>(RANK(G33,G$8:G$1007,1)+COUNTIF(G$8:G33,G33)-1)/1000</f>
        <v>0.59799999999999998</v>
      </c>
      <c r="W33" s="21">
        <f>(RANK(H33,H$8:H$1007,1)+COUNTIF(H$8:H33,H33)-1)/1000</f>
        <v>0.61799999999999999</v>
      </c>
      <c r="X33" s="21">
        <f>(RANK(I33,I$8:I$1007,1)+COUNTIF(I$8:I33,I33)-1)/1000</f>
        <v>0.61499999999999999</v>
      </c>
      <c r="Y33" s="21">
        <f>(RANK(J33,J$8:J$1007,1)+COUNTIF(J$8:J33,J33)-1)/1000</f>
        <v>0.621</v>
      </c>
      <c r="Z33" s="21">
        <f>(RANK(K33,K$8:K$1007,1)+COUNTIF(K$8:K33,K33)-1)/1000</f>
        <v>0.45100000000000001</v>
      </c>
      <c r="AA33" s="21">
        <f>(RANK(L33,L$8:L$1007,1)+COUNTIF(L$8:L33,L33)-1)/1000</f>
        <v>0.42099999999999999</v>
      </c>
      <c r="AB33" s="21">
        <f>(RANK(M33,M$8:M$1007,1)+COUNTIF(M$8:M33,M33)-1)/1000</f>
        <v>0.47799999999999998</v>
      </c>
      <c r="AC33" s="21">
        <f>(RANK(N33,N$8:N$1007,1)+COUNTIF(N$8:N33,N33)-1)/1000</f>
        <v>0.59199999999999997</v>
      </c>
      <c r="AD33" s="21">
        <f>(RANK(O33,O$8:O$1007,1)+COUNTIF(O$8:O33,O33)-1)/1000</f>
        <v>0.56899999999999995</v>
      </c>
      <c r="AE33" s="21">
        <f>(RANK(P33,P$8:P$1007,1)+COUNTIF(P$8:P33,P33)-1)/1000</f>
        <v>0.61</v>
      </c>
      <c r="AF33" s="21">
        <f>(RANK(Q33,Q$8:Q$1007,1)+COUNTIF(Q$8:Q33,Q33)-1)/1000</f>
        <v>0.59199999999999997</v>
      </c>
      <c r="AG33" s="21">
        <f>(RANK(R33,R$8:R$1007,1)+COUNTIF(R$8:R33,R33)-1)/1000</f>
        <v>0.56899999999999995</v>
      </c>
      <c r="AH33" s="21">
        <f>(RANK(S33,S$8:S$1007,1)+COUNTIF(S$8:S33,S33)-1)/1000</f>
        <v>0.61</v>
      </c>
      <c r="AI33" s="14">
        <f t="shared" si="11"/>
        <v>0</v>
      </c>
      <c r="AK33" s="14">
        <f t="shared" si="12"/>
        <v>0</v>
      </c>
    </row>
    <row r="34" spans="2:37" x14ac:dyDescent="0.25">
      <c r="B34">
        <f t="shared" si="5"/>
        <v>27</v>
      </c>
      <c r="C34">
        <f>MATCH(B34,'Stocastic Model Raw Data'!$A$2:$A$1001,0)</f>
        <v>372</v>
      </c>
      <c r="D34" s="14" cm="1">
        <f t="array" ref="D34">INDEX('Stocastic Model Raw Data'!$H$2:$H$1001,$C34,0)</f>
        <v>1437161972.90821</v>
      </c>
      <c r="E34" s="14" cm="1">
        <f t="array" ref="E34">INDEX('Stocastic Model Raw Data'!$D$2:$D$1001,$C34,0)</f>
        <v>472571002.20270002</v>
      </c>
      <c r="F34" s="14" cm="1">
        <f t="array" ref="F34">INDEX('Stocastic Model Raw Data'!$I$2:$I$1001,$C34,0)</f>
        <v>250508312.84334999</v>
      </c>
      <c r="G34" s="14">
        <f t="shared" si="1"/>
        <v>222062689.35935003</v>
      </c>
      <c r="H34" s="14" cm="1">
        <f t="array" ref="H34">INDEX('Stocastic Model Raw Data'!$E$2:$E$1001,$C34,0)</f>
        <v>5901609149.4034796</v>
      </c>
      <c r="I34" s="14" cm="1">
        <f t="array" ref="I34">INDEX('Stocastic Model Raw Data'!$J$2:$J$1001,$C34,0)</f>
        <v>2074398756.5876901</v>
      </c>
      <c r="J34" s="14">
        <f t="shared" si="2"/>
        <v>3827210392.8157892</v>
      </c>
      <c r="K34" s="14" cm="1">
        <f t="array" ref="K34">INDEX('Stocastic Model Raw Data'!$F$2:$F$1001,$C34,0)</f>
        <v>832391921.771348</v>
      </c>
      <c r="L34" s="14" cm="1">
        <f t="array" ref="L34">INDEX('Stocastic Model Raw Data'!$K$2:$K$1001,$C34,0)</f>
        <v>506462521.90094298</v>
      </c>
      <c r="M34" s="14">
        <f t="shared" si="3"/>
        <v>325929399.87040502</v>
      </c>
      <c r="N34" s="14">
        <f t="shared" si="6"/>
        <v>6734001071.1748276</v>
      </c>
      <c r="O34" s="14">
        <f t="shared" si="7"/>
        <v>2580861278.4886332</v>
      </c>
      <c r="P34" s="14">
        <f t="shared" si="4"/>
        <v>4153139792.6861944</v>
      </c>
      <c r="Q34" s="3">
        <f t="shared" si="8"/>
        <v>6734001071.1748276</v>
      </c>
      <c r="R34" s="3">
        <f t="shared" si="9"/>
        <v>4018023251.396843</v>
      </c>
      <c r="S34" s="3">
        <f t="shared" si="10"/>
        <v>2715977819.7779846</v>
      </c>
      <c r="T34" s="21">
        <f>(RANK(E34,E$8:E$1007,1)+COUNTIF(E$8:E34,E34)-1)/1000</f>
        <v>0.313</v>
      </c>
      <c r="U34" s="21">
        <f>(RANK(F34,F$8:F$1007,1)+COUNTIF(F$8:F34,F34)-1)/1000</f>
        <v>0.33300000000000002</v>
      </c>
      <c r="V34" s="21">
        <f>(RANK(G34,G$8:G$1007,1)+COUNTIF(G$8:G34,G34)-1)/1000</f>
        <v>0.29499999999999998</v>
      </c>
      <c r="W34" s="21">
        <f>(RANK(H34,H$8:H$1007,1)+COUNTIF(H$8:H34,H34)-1)/1000</f>
        <v>0.40699999999999997</v>
      </c>
      <c r="X34" s="21">
        <f>(RANK(I34,I$8:I$1007,1)+COUNTIF(I$8:I34,I34)-1)/1000</f>
        <v>0.433</v>
      </c>
      <c r="Y34" s="21">
        <f>(RANK(J34,J$8:J$1007,1)+COUNTIF(J$8:J34,J34)-1)/1000</f>
        <v>0.38200000000000001</v>
      </c>
      <c r="Z34" s="21">
        <f>(RANK(K34,K$8:K$1007,1)+COUNTIF(K$8:K34,K34)-1)/1000</f>
        <v>0.19700000000000001</v>
      </c>
      <c r="AA34" s="21">
        <f>(RANK(L34,L$8:L$1007,1)+COUNTIF(L$8:L34,L34)-1)/1000</f>
        <v>0.20699999999999999</v>
      </c>
      <c r="AB34" s="21">
        <f>(RANK(M34,M$8:M$1007,1)+COUNTIF(M$8:M34,M34)-1)/1000</f>
        <v>0.19400000000000001</v>
      </c>
      <c r="AC34" s="21">
        <f>(RANK(N34,N$8:N$1007,1)+COUNTIF(N$8:N34,N34)-1)/1000</f>
        <v>0.372</v>
      </c>
      <c r="AD34" s="21">
        <f>(RANK(O34,O$8:O$1007,1)+COUNTIF(O$8:O34,O34)-1)/1000</f>
        <v>0.38300000000000001</v>
      </c>
      <c r="AE34" s="21">
        <f>(RANK(P34,P$8:P$1007,1)+COUNTIF(P$8:P34,P34)-1)/1000</f>
        <v>0.36199999999999999</v>
      </c>
      <c r="AF34" s="21">
        <f>(RANK(Q34,Q$8:Q$1007,1)+COUNTIF(Q$8:Q34,Q34)-1)/1000</f>
        <v>0.372</v>
      </c>
      <c r="AG34" s="21">
        <f>(RANK(R34,R$8:R$1007,1)+COUNTIF(R$8:R34,R34)-1)/1000</f>
        <v>0.38300000000000001</v>
      </c>
      <c r="AH34" s="21">
        <f>(RANK(S34,S$8:S$1007,1)+COUNTIF(S$8:S34,S34)-1)/1000</f>
        <v>0.36199999999999999</v>
      </c>
      <c r="AI34" s="14">
        <f t="shared" si="11"/>
        <v>0</v>
      </c>
      <c r="AK34" s="14">
        <f t="shared" si="12"/>
        <v>0</v>
      </c>
    </row>
    <row r="35" spans="2:37" x14ac:dyDescent="0.25">
      <c r="B35">
        <f t="shared" si="5"/>
        <v>28</v>
      </c>
      <c r="C35">
        <f>MATCH(B35,'Stocastic Model Raw Data'!$A$2:$A$1001,0)</f>
        <v>934</v>
      </c>
      <c r="D35" s="14" cm="1">
        <f t="array" ref="D35">INDEX('Stocastic Model Raw Data'!$H$2:$H$1001,$C35,0)</f>
        <v>1437161972.90821</v>
      </c>
      <c r="E35" s="14" cm="1">
        <f t="array" ref="E35">INDEX('Stocastic Model Raw Data'!$D$2:$D$1001,$C35,0)</f>
        <v>646163201.36030304</v>
      </c>
      <c r="F35" s="14" cm="1">
        <f t="array" ref="F35">INDEX('Stocastic Model Raw Data'!$I$2:$I$1001,$C35,0)</f>
        <v>343431040.70308399</v>
      </c>
      <c r="G35" s="14">
        <f t="shared" si="1"/>
        <v>302732160.65721905</v>
      </c>
      <c r="H35" s="14" cm="1">
        <f t="array" ref="H35">INDEX('Stocastic Model Raw Data'!$E$2:$E$1001,$C35,0)</f>
        <v>7725626813.7780399</v>
      </c>
      <c r="I35" s="14" cm="1">
        <f t="array" ref="I35">INDEX('Stocastic Model Raw Data'!$J$2:$J$1001,$C35,0)</f>
        <v>2737333273.7325301</v>
      </c>
      <c r="J35" s="14">
        <f t="shared" si="2"/>
        <v>4988293540.0455093</v>
      </c>
      <c r="K35" s="14" cm="1">
        <f t="array" ref="K35">INDEX('Stocastic Model Raw Data'!$F$2:$F$1001,$C35,0)</f>
        <v>1155152245.5801499</v>
      </c>
      <c r="L35" s="14" cm="1">
        <f t="array" ref="L35">INDEX('Stocastic Model Raw Data'!$K$2:$K$1001,$C35,0)</f>
        <v>699523889.09405994</v>
      </c>
      <c r="M35" s="14">
        <f t="shared" si="3"/>
        <v>455628356.48608994</v>
      </c>
      <c r="N35" s="14">
        <f t="shared" si="6"/>
        <v>8880779059.3581905</v>
      </c>
      <c r="O35" s="14">
        <f t="shared" si="7"/>
        <v>3436857162.8265901</v>
      </c>
      <c r="P35" s="14">
        <f t="shared" si="4"/>
        <v>5443921896.531601</v>
      </c>
      <c r="Q35" s="3">
        <f t="shared" si="8"/>
        <v>8880779059.3581905</v>
      </c>
      <c r="R35" s="3">
        <f t="shared" si="9"/>
        <v>4874019135.7348003</v>
      </c>
      <c r="S35" s="3">
        <f t="shared" si="10"/>
        <v>4006759923.6233902</v>
      </c>
      <c r="T35" s="21">
        <f>(RANK(E35,E$8:E$1007,1)+COUNTIF(E$8:E35,E35)-1)/1000</f>
        <v>0.91700000000000004</v>
      </c>
      <c r="U35" s="21">
        <f>(RANK(F35,F$8:F$1007,1)+COUNTIF(F$8:F35,F35)-1)/1000</f>
        <v>0.91</v>
      </c>
      <c r="V35" s="21">
        <f>(RANK(G35,G$8:G$1007,1)+COUNTIF(G$8:G35,G35)-1)/1000</f>
        <v>0.92</v>
      </c>
      <c r="W35" s="21">
        <f>(RANK(H35,H$8:H$1007,1)+COUNTIF(H$8:H35,H35)-1)/1000</f>
        <v>0.95099999999999996</v>
      </c>
      <c r="X35" s="21">
        <f>(RANK(I35,I$8:I$1007,1)+COUNTIF(I$8:I35,I35)-1)/1000</f>
        <v>0.93799999999999994</v>
      </c>
      <c r="Y35" s="21">
        <f>(RANK(J35,J$8:J$1007,1)+COUNTIF(J$8:J35,J35)-1)/1000</f>
        <v>0.95499999999999996</v>
      </c>
      <c r="Z35" s="21">
        <f>(RANK(K35,K$8:K$1007,1)+COUNTIF(K$8:K35,K35)-1)/1000</f>
        <v>0.82699999999999996</v>
      </c>
      <c r="AA35" s="21">
        <f>(RANK(L35,L$8:L$1007,1)+COUNTIF(L$8:L35,L35)-1)/1000</f>
        <v>0.83599999999999997</v>
      </c>
      <c r="AB35" s="21">
        <f>(RANK(M35,M$8:M$1007,1)+COUNTIF(M$8:M35,M35)-1)/1000</f>
        <v>0.81499999999999995</v>
      </c>
      <c r="AC35" s="21">
        <f>(RANK(N35,N$8:N$1007,1)+COUNTIF(N$8:N35,N35)-1)/1000</f>
        <v>0.93400000000000005</v>
      </c>
      <c r="AD35" s="21">
        <f>(RANK(O35,O$8:O$1007,1)+COUNTIF(O$8:O35,O35)-1)/1000</f>
        <v>0.92</v>
      </c>
      <c r="AE35" s="21">
        <f>(RANK(P35,P$8:P$1007,1)+COUNTIF(P$8:P35,P35)-1)/1000</f>
        <v>0.94399999999999995</v>
      </c>
      <c r="AF35" s="21">
        <f>(RANK(Q35,Q$8:Q$1007,1)+COUNTIF(Q$8:Q35,Q35)-1)/1000</f>
        <v>0.93400000000000005</v>
      </c>
      <c r="AG35" s="21">
        <f>(RANK(R35,R$8:R$1007,1)+COUNTIF(R$8:R35,R35)-1)/1000</f>
        <v>0.92</v>
      </c>
      <c r="AH35" s="21">
        <f>(RANK(S35,S$8:S$1007,1)+COUNTIF(S$8:S35,S35)-1)/1000</f>
        <v>0.94399999999999995</v>
      </c>
      <c r="AI35" s="14">
        <f t="shared" si="11"/>
        <v>0</v>
      </c>
      <c r="AK35" s="14">
        <f t="shared" si="12"/>
        <v>0</v>
      </c>
    </row>
    <row r="36" spans="2:37" x14ac:dyDescent="0.25">
      <c r="B36">
        <f t="shared" si="5"/>
        <v>29</v>
      </c>
      <c r="C36">
        <f>MATCH(B36,'Stocastic Model Raw Data'!$A$2:$A$1001,0)</f>
        <v>625</v>
      </c>
      <c r="D36" s="14" cm="1">
        <f t="array" ref="D36">INDEX('Stocastic Model Raw Data'!$H$2:$H$1001,$C36,0)</f>
        <v>1437161972.90821</v>
      </c>
      <c r="E36" s="14" cm="1">
        <f t="array" ref="E36">INDEX('Stocastic Model Raw Data'!$D$2:$D$1001,$C36,0)</f>
        <v>572926383.46552503</v>
      </c>
      <c r="F36" s="14" cm="1">
        <f t="array" ref="F36">INDEX('Stocastic Model Raw Data'!$I$2:$I$1001,$C36,0)</f>
        <v>305268082.60707802</v>
      </c>
      <c r="G36" s="14">
        <f t="shared" si="1"/>
        <v>267658300.85844702</v>
      </c>
      <c r="H36" s="14" cm="1">
        <f t="array" ref="H36">INDEX('Stocastic Model Raw Data'!$E$2:$E$1001,$C36,0)</f>
        <v>6366998944.7106199</v>
      </c>
      <c r="I36" s="14" cm="1">
        <f t="array" ref="I36">INDEX('Stocastic Model Raw Data'!$J$2:$J$1001,$C36,0)</f>
        <v>2303745675.9131398</v>
      </c>
      <c r="J36" s="14">
        <f t="shared" si="2"/>
        <v>4063253268.7974801</v>
      </c>
      <c r="K36" s="14" cm="1">
        <f t="array" ref="K36">INDEX('Stocastic Model Raw Data'!$F$2:$F$1001,$C36,0)</f>
        <v>1136834981.8780899</v>
      </c>
      <c r="L36" s="14" cm="1">
        <f t="array" ref="L36">INDEX('Stocastic Model Raw Data'!$K$2:$K$1001,$C36,0)</f>
        <v>665918352.90841901</v>
      </c>
      <c r="M36" s="14">
        <f t="shared" si="3"/>
        <v>470916628.96967089</v>
      </c>
      <c r="N36" s="14">
        <f t="shared" si="6"/>
        <v>7503833926.5887098</v>
      </c>
      <c r="O36" s="14">
        <f t="shared" si="7"/>
        <v>2969664028.821559</v>
      </c>
      <c r="P36" s="14">
        <f t="shared" si="4"/>
        <v>4534169897.7671509</v>
      </c>
      <c r="Q36" s="3">
        <f t="shared" si="8"/>
        <v>7503833926.5887098</v>
      </c>
      <c r="R36" s="3">
        <f t="shared" si="9"/>
        <v>4406826001.7297688</v>
      </c>
      <c r="S36" s="3">
        <f t="shared" si="10"/>
        <v>3097007924.8589411</v>
      </c>
      <c r="T36" s="21">
        <f>(RANK(E36,E$8:E$1007,1)+COUNTIF(E$8:E36,E36)-1)/1000</f>
        <v>0.73599999999999999</v>
      </c>
      <c r="U36" s="21">
        <f>(RANK(F36,F$8:F$1007,1)+COUNTIF(F$8:F36,F36)-1)/1000</f>
        <v>0.74199999999999999</v>
      </c>
      <c r="V36" s="21">
        <f>(RANK(G36,G$8:G$1007,1)+COUNTIF(G$8:G36,G36)-1)/1000</f>
        <v>0.72899999999999998</v>
      </c>
      <c r="W36" s="21">
        <f>(RANK(H36,H$8:H$1007,1)+COUNTIF(H$8:H36,H36)-1)/1000</f>
        <v>0.58199999999999996</v>
      </c>
      <c r="X36" s="21">
        <f>(RANK(I36,I$8:I$1007,1)+COUNTIF(I$8:I36,I36)-1)/1000</f>
        <v>0.66400000000000003</v>
      </c>
      <c r="Y36" s="21">
        <f>(RANK(J36,J$8:J$1007,1)+COUNTIF(J$8:J36,J36)-1)/1000</f>
        <v>0.54</v>
      </c>
      <c r="Z36" s="21">
        <f>(RANK(K36,K$8:K$1007,1)+COUNTIF(K$8:K36,K36)-1)/1000</f>
        <v>0.80900000000000005</v>
      </c>
      <c r="AA36" s="21">
        <f>(RANK(L36,L$8:L$1007,1)+COUNTIF(L$8:L36,L36)-1)/1000</f>
        <v>0.76300000000000001</v>
      </c>
      <c r="AB36" s="21">
        <f>(RANK(M36,M$8:M$1007,1)+COUNTIF(M$8:M36,M36)-1)/1000</f>
        <v>0.85199999999999998</v>
      </c>
      <c r="AC36" s="21">
        <f>(RANK(N36,N$8:N$1007,1)+COUNTIF(N$8:N36,N36)-1)/1000</f>
        <v>0.625</v>
      </c>
      <c r="AD36" s="21">
        <f>(RANK(O36,O$8:O$1007,1)+COUNTIF(O$8:O36,O36)-1)/1000</f>
        <v>0.68600000000000005</v>
      </c>
      <c r="AE36" s="21">
        <f>(RANK(P36,P$8:P$1007,1)+COUNTIF(P$8:P36,P36)-1)/1000</f>
        <v>0.57999999999999996</v>
      </c>
      <c r="AF36" s="21">
        <f>(RANK(Q36,Q$8:Q$1007,1)+COUNTIF(Q$8:Q36,Q36)-1)/1000</f>
        <v>0.625</v>
      </c>
      <c r="AG36" s="21">
        <f>(RANK(R36,R$8:R$1007,1)+COUNTIF(R$8:R36,R36)-1)/1000</f>
        <v>0.68600000000000005</v>
      </c>
      <c r="AH36" s="21">
        <f>(RANK(S36,S$8:S$1007,1)+COUNTIF(S$8:S36,S36)-1)/1000</f>
        <v>0.57999999999999996</v>
      </c>
      <c r="AI36" s="14">
        <f t="shared" si="11"/>
        <v>0</v>
      </c>
      <c r="AK36" s="14">
        <f t="shared" si="12"/>
        <v>0</v>
      </c>
    </row>
    <row r="37" spans="2:37" x14ac:dyDescent="0.25">
      <c r="B37">
        <f t="shared" si="5"/>
        <v>30</v>
      </c>
      <c r="C37">
        <f>MATCH(B37,'Stocastic Model Raw Data'!$A$2:$A$1001,0)</f>
        <v>272</v>
      </c>
      <c r="D37" s="14" cm="1">
        <f t="array" ref="D37">INDEX('Stocastic Model Raw Data'!$H$2:$H$1001,$C37,0)</f>
        <v>1437161972.90821</v>
      </c>
      <c r="E37" s="14" cm="1">
        <f t="array" ref="E37">INDEX('Stocastic Model Raw Data'!$D$2:$D$1001,$C37,0)</f>
        <v>472124468.21168</v>
      </c>
      <c r="F37" s="14" cm="1">
        <f t="array" ref="F37">INDEX('Stocastic Model Raw Data'!$I$2:$I$1001,$C37,0)</f>
        <v>247842396.89133701</v>
      </c>
      <c r="G37" s="14">
        <f t="shared" si="1"/>
        <v>224282071.32034299</v>
      </c>
      <c r="H37" s="14" cm="1">
        <f t="array" ref="H37">INDEX('Stocastic Model Raw Data'!$E$2:$E$1001,$C37,0)</f>
        <v>5595322709.9979897</v>
      </c>
      <c r="I37" s="14" cm="1">
        <f t="array" ref="I37">INDEX('Stocastic Model Raw Data'!$J$2:$J$1001,$C37,0)</f>
        <v>1897515550.6818299</v>
      </c>
      <c r="J37" s="14">
        <f t="shared" si="2"/>
        <v>3697807159.3161597</v>
      </c>
      <c r="K37" s="14" cm="1">
        <f t="array" ref="K37">INDEX('Stocastic Model Raw Data'!$F$2:$F$1001,$C37,0)</f>
        <v>886715302.89391994</v>
      </c>
      <c r="L37" s="14" cm="1">
        <f t="array" ref="L37">INDEX('Stocastic Model Raw Data'!$K$2:$K$1001,$C37,0)</f>
        <v>543762076.04891896</v>
      </c>
      <c r="M37" s="14">
        <f t="shared" si="3"/>
        <v>342953226.84500098</v>
      </c>
      <c r="N37" s="14">
        <f t="shared" si="6"/>
        <v>6482038012.8919096</v>
      </c>
      <c r="O37" s="14">
        <f t="shared" si="7"/>
        <v>2441277626.7307491</v>
      </c>
      <c r="P37" s="14">
        <f t="shared" si="4"/>
        <v>4040760386.1611605</v>
      </c>
      <c r="Q37" s="3">
        <f t="shared" si="8"/>
        <v>6482038012.8919096</v>
      </c>
      <c r="R37" s="3">
        <f t="shared" si="9"/>
        <v>3878439599.6389589</v>
      </c>
      <c r="S37" s="3">
        <f t="shared" si="10"/>
        <v>2603598413.2529507</v>
      </c>
      <c r="T37" s="21">
        <f>(RANK(E37,E$8:E$1007,1)+COUNTIF(E$8:E37,E37)-1)/1000</f>
        <v>0.308</v>
      </c>
      <c r="U37" s="21">
        <f>(RANK(F37,F$8:F$1007,1)+COUNTIF(F$8:F37,F37)-1)/1000</f>
        <v>0.30499999999999999</v>
      </c>
      <c r="V37" s="21">
        <f>(RANK(G37,G$8:G$1007,1)+COUNTIF(G$8:G37,G37)-1)/1000</f>
        <v>0.32100000000000001</v>
      </c>
      <c r="W37" s="21">
        <f>(RANK(H37,H$8:H$1007,1)+COUNTIF(H$8:H37,H37)-1)/1000</f>
        <v>0.27200000000000002</v>
      </c>
      <c r="X37" s="21">
        <f>(RANK(I37,I$8:I$1007,1)+COUNTIF(I$8:I37,I37)-1)/1000</f>
        <v>0.245</v>
      </c>
      <c r="Y37" s="21">
        <f>(RANK(J37,J$8:J$1007,1)+COUNTIF(J$8:J37,J37)-1)/1000</f>
        <v>0.29499999999999998</v>
      </c>
      <c r="Z37" s="21">
        <f>(RANK(K37,K$8:K$1007,1)+COUNTIF(K$8:K37,K37)-1)/1000</f>
        <v>0.314</v>
      </c>
      <c r="AA37" s="21">
        <f>(RANK(L37,L$8:L$1007,1)+COUNTIF(L$8:L37,L37)-1)/1000</f>
        <v>0.34200000000000003</v>
      </c>
      <c r="AB37" s="21">
        <f>(RANK(M37,M$8:M$1007,1)+COUNTIF(M$8:M37,M37)-1)/1000</f>
        <v>0.29299999999999998</v>
      </c>
      <c r="AC37" s="21">
        <f>(RANK(N37,N$8:N$1007,1)+COUNTIF(N$8:N37,N37)-1)/1000</f>
        <v>0.27200000000000002</v>
      </c>
      <c r="AD37" s="21">
        <f>(RANK(O37,O$8:O$1007,1)+COUNTIF(O$8:O37,O37)-1)/1000</f>
        <v>0.26200000000000001</v>
      </c>
      <c r="AE37" s="21">
        <f>(RANK(P37,P$8:P$1007,1)+COUNTIF(P$8:P37,P37)-1)/1000</f>
        <v>0.29499999999999998</v>
      </c>
      <c r="AF37" s="21">
        <f>(RANK(Q37,Q$8:Q$1007,1)+COUNTIF(Q$8:Q37,Q37)-1)/1000</f>
        <v>0.27200000000000002</v>
      </c>
      <c r="AG37" s="21">
        <f>(RANK(R37,R$8:R$1007,1)+COUNTIF(R$8:R37,R37)-1)/1000</f>
        <v>0.26200000000000001</v>
      </c>
      <c r="AH37" s="21">
        <f>(RANK(S37,S$8:S$1007,1)+COUNTIF(S$8:S37,S37)-1)/1000</f>
        <v>0.29499999999999998</v>
      </c>
      <c r="AI37" s="14">
        <f t="shared" si="11"/>
        <v>0</v>
      </c>
      <c r="AK37" s="14">
        <f t="shared" si="12"/>
        <v>0</v>
      </c>
    </row>
    <row r="38" spans="2:37" x14ac:dyDescent="0.25">
      <c r="B38">
        <f t="shared" si="5"/>
        <v>31</v>
      </c>
      <c r="C38">
        <f>MATCH(B38,'Stocastic Model Raw Data'!$A$2:$A$1001,0)</f>
        <v>112</v>
      </c>
      <c r="D38" s="14" cm="1">
        <f t="array" ref="D38">INDEX('Stocastic Model Raw Data'!$H$2:$H$1001,$C38,0)</f>
        <v>1437161972.90821</v>
      </c>
      <c r="E38" s="14" cm="1">
        <f t="array" ref="E38">INDEX('Stocastic Model Raw Data'!$D$2:$D$1001,$C38,0)</f>
        <v>419894885.119479</v>
      </c>
      <c r="F38" s="14" cm="1">
        <f t="array" ref="F38">INDEX('Stocastic Model Raw Data'!$I$2:$I$1001,$C38,0)</f>
        <v>221652976.06698799</v>
      </c>
      <c r="G38" s="14">
        <f t="shared" si="1"/>
        <v>198241909.05249101</v>
      </c>
      <c r="H38" s="14" cm="1">
        <f t="array" ref="H38">INDEX('Stocastic Model Raw Data'!$E$2:$E$1001,$C38,0)</f>
        <v>4973667207.1205196</v>
      </c>
      <c r="I38" s="14" cm="1">
        <f t="array" ref="I38">INDEX('Stocastic Model Raw Data'!$J$2:$J$1001,$C38,0)</f>
        <v>1734657162.8918099</v>
      </c>
      <c r="J38" s="14">
        <f t="shared" si="2"/>
        <v>3239010044.2287097</v>
      </c>
      <c r="K38" s="14" cm="1">
        <f t="array" ref="K38">INDEX('Stocastic Model Raw Data'!$F$2:$F$1001,$C38,0)</f>
        <v>800370755.07559502</v>
      </c>
      <c r="L38" s="14" cm="1">
        <f t="array" ref="L38">INDEX('Stocastic Model Raw Data'!$K$2:$K$1001,$C38,0)</f>
        <v>486858408.86637098</v>
      </c>
      <c r="M38" s="14">
        <f t="shared" si="3"/>
        <v>313512346.20922405</v>
      </c>
      <c r="N38" s="14">
        <f t="shared" si="6"/>
        <v>5774037962.1961145</v>
      </c>
      <c r="O38" s="14">
        <f t="shared" si="7"/>
        <v>2221515571.7581811</v>
      </c>
      <c r="P38" s="14">
        <f t="shared" si="4"/>
        <v>3552522390.4379334</v>
      </c>
      <c r="Q38" s="3">
        <f t="shared" si="8"/>
        <v>5774037962.1961145</v>
      </c>
      <c r="R38" s="3">
        <f t="shared" si="9"/>
        <v>3658677544.6663914</v>
      </c>
      <c r="S38" s="3">
        <f t="shared" si="10"/>
        <v>2115360417.5297232</v>
      </c>
      <c r="T38" s="21">
        <f>(RANK(E38,E$8:E$1007,1)+COUNTIF(E$8:E38,E38)-1)/1000</f>
        <v>0.126</v>
      </c>
      <c r="U38" s="21">
        <f>(RANK(F38,F$8:F$1007,1)+COUNTIF(F$8:F38,F38)-1)/1000</f>
        <v>0.13300000000000001</v>
      </c>
      <c r="V38" s="21">
        <f>(RANK(G38,G$8:G$1007,1)+COUNTIF(G$8:G38,G38)-1)/1000</f>
        <v>0.123</v>
      </c>
      <c r="W38" s="21">
        <f>(RANK(H38,H$8:H$1007,1)+COUNTIF(H$8:H38,H38)-1)/1000</f>
        <v>0.112</v>
      </c>
      <c r="X38" s="21">
        <f>(RANK(I38,I$8:I$1007,1)+COUNTIF(I$8:I38,I38)-1)/1000</f>
        <v>0.12</v>
      </c>
      <c r="Y38" s="21">
        <f>(RANK(J38,J$8:J$1007,1)+COUNTIF(J$8:J38,J38)-1)/1000</f>
        <v>0.10199999999999999</v>
      </c>
      <c r="Z38" s="21">
        <f>(RANK(K38,K$8:K$1007,1)+COUNTIF(K$8:K38,K38)-1)/1000</f>
        <v>0.15</v>
      </c>
      <c r="AA38" s="21">
        <f>(RANK(L38,L$8:L$1007,1)+COUNTIF(L$8:L38,L38)-1)/1000</f>
        <v>0.152</v>
      </c>
      <c r="AB38" s="21">
        <f>(RANK(M38,M$8:M$1007,1)+COUNTIF(M$8:M38,M38)-1)/1000</f>
        <v>0.14499999999999999</v>
      </c>
      <c r="AC38" s="21">
        <f>(RANK(N38,N$8:N$1007,1)+COUNTIF(N$8:N38,N38)-1)/1000</f>
        <v>0.112</v>
      </c>
      <c r="AD38" s="21">
        <f>(RANK(O38,O$8:O$1007,1)+COUNTIF(O$8:O38,O38)-1)/1000</f>
        <v>0.13300000000000001</v>
      </c>
      <c r="AE38" s="21">
        <f>(RANK(P38,P$8:P$1007,1)+COUNTIF(P$8:P38,P38)-1)/1000</f>
        <v>0.10299999999999999</v>
      </c>
      <c r="AF38" s="21">
        <f>(RANK(Q38,Q$8:Q$1007,1)+COUNTIF(Q$8:Q38,Q38)-1)/1000</f>
        <v>0.112</v>
      </c>
      <c r="AG38" s="21">
        <f>(RANK(R38,R$8:R$1007,1)+COUNTIF(R$8:R38,R38)-1)/1000</f>
        <v>0.13300000000000001</v>
      </c>
      <c r="AH38" s="21">
        <f>(RANK(S38,S$8:S$1007,1)+COUNTIF(S$8:S38,S38)-1)/1000</f>
        <v>0.10299999999999999</v>
      </c>
      <c r="AI38" s="14">
        <f t="shared" si="11"/>
        <v>0</v>
      </c>
      <c r="AK38" s="14">
        <f t="shared" si="12"/>
        <v>0</v>
      </c>
    </row>
    <row r="39" spans="2:37" x14ac:dyDescent="0.25">
      <c r="B39">
        <f t="shared" si="5"/>
        <v>32</v>
      </c>
      <c r="C39">
        <f>MATCH(B39,'Stocastic Model Raw Data'!$A$2:$A$1001,0)</f>
        <v>992</v>
      </c>
      <c r="D39" s="14" cm="1">
        <f t="array" ref="D39">INDEX('Stocastic Model Raw Data'!$H$2:$H$1001,$C39,0)</f>
        <v>1437161972.90821</v>
      </c>
      <c r="E39" s="14" cm="1">
        <f t="array" ref="E39">INDEX('Stocastic Model Raw Data'!$D$2:$D$1001,$C39,0)</f>
        <v>745035827.90725803</v>
      </c>
      <c r="F39" s="14" cm="1">
        <f t="array" ref="F39">INDEX('Stocastic Model Raw Data'!$I$2:$I$1001,$C39,0)</f>
        <v>400308148.22953701</v>
      </c>
      <c r="G39" s="14">
        <f t="shared" si="1"/>
        <v>344727679.67772102</v>
      </c>
      <c r="H39" s="14" cm="1">
        <f t="array" ref="H39">INDEX('Stocastic Model Raw Data'!$E$2:$E$1001,$C39,0)</f>
        <v>8615815981.7582092</v>
      </c>
      <c r="I39" s="14" cm="1">
        <f t="array" ref="I39">INDEX('Stocastic Model Raw Data'!$J$2:$J$1001,$C39,0)</f>
        <v>3160432142.6305699</v>
      </c>
      <c r="J39" s="14">
        <f t="shared" si="2"/>
        <v>5455383839.1276398</v>
      </c>
      <c r="K39" s="14" cm="1">
        <f t="array" ref="K39">INDEX('Stocastic Model Raw Data'!$F$2:$F$1001,$C39,0)</f>
        <v>1442315657.7892699</v>
      </c>
      <c r="L39" s="14" cm="1">
        <f t="array" ref="L39">INDEX('Stocastic Model Raw Data'!$K$2:$K$1001,$C39,0)</f>
        <v>863638445.70105696</v>
      </c>
      <c r="M39" s="14">
        <f t="shared" si="3"/>
        <v>578677212.08821297</v>
      </c>
      <c r="N39" s="14">
        <f t="shared" si="6"/>
        <v>10058131639.54748</v>
      </c>
      <c r="O39" s="14">
        <f t="shared" si="7"/>
        <v>4024070588.3316269</v>
      </c>
      <c r="P39" s="14">
        <f t="shared" si="4"/>
        <v>6034061051.2158527</v>
      </c>
      <c r="Q39" s="3">
        <f t="shared" si="8"/>
        <v>10058131639.54748</v>
      </c>
      <c r="R39" s="3">
        <f t="shared" si="9"/>
        <v>5461232561.2398367</v>
      </c>
      <c r="S39" s="3">
        <f t="shared" si="10"/>
        <v>4596899078.3076429</v>
      </c>
      <c r="T39" s="21">
        <f>(RANK(E39,E$8:E$1007,1)+COUNTIF(E$8:E39,E39)-1)/1000</f>
        <v>0.99199999999999999</v>
      </c>
      <c r="U39" s="21">
        <f>(RANK(F39,F$8:F$1007,1)+COUNTIF(F$8:F39,F39)-1)/1000</f>
        <v>0.99199999999999999</v>
      </c>
      <c r="V39" s="21">
        <f>(RANK(G39,G$8:G$1007,1)+COUNTIF(G$8:G39,G39)-1)/1000</f>
        <v>0.99199999999999999</v>
      </c>
      <c r="W39" s="21">
        <f>(RANK(H39,H$8:H$1007,1)+COUNTIF(H$8:H39,H39)-1)/1000</f>
        <v>0.99299999999999999</v>
      </c>
      <c r="X39" s="21">
        <f>(RANK(I39,I$8:I$1007,1)+COUNTIF(I$8:I39,I39)-1)/1000</f>
        <v>0.99399999999999999</v>
      </c>
      <c r="Y39" s="21">
        <f>(RANK(J39,J$8:J$1007,1)+COUNTIF(J$8:J39,J39)-1)/1000</f>
        <v>0.99199999999999999</v>
      </c>
      <c r="Z39" s="21">
        <f>(RANK(K39,K$8:K$1007,1)+COUNTIF(K$8:K39,K39)-1)/1000</f>
        <v>0.98899999999999999</v>
      </c>
      <c r="AA39" s="21">
        <f>(RANK(L39,L$8:L$1007,1)+COUNTIF(L$8:L39,L39)-1)/1000</f>
        <v>0.98899999999999999</v>
      </c>
      <c r="AB39" s="21">
        <f>(RANK(M39,M$8:M$1007,1)+COUNTIF(M$8:M39,M39)-1)/1000</f>
        <v>0.98799999999999999</v>
      </c>
      <c r="AC39" s="21">
        <f>(RANK(N39,N$8:N$1007,1)+COUNTIF(N$8:N39,N39)-1)/1000</f>
        <v>0.99199999999999999</v>
      </c>
      <c r="AD39" s="21">
        <f>(RANK(O39,O$8:O$1007,1)+COUNTIF(O$8:O39,O39)-1)/1000</f>
        <v>0.99299999999999999</v>
      </c>
      <c r="AE39" s="21">
        <f>(RANK(P39,P$8:P$1007,1)+COUNTIF(P$8:P39,P39)-1)/1000</f>
        <v>0.99199999999999999</v>
      </c>
      <c r="AF39" s="21">
        <f>(RANK(Q39,Q$8:Q$1007,1)+COUNTIF(Q$8:Q39,Q39)-1)/1000</f>
        <v>0.99199999999999999</v>
      </c>
      <c r="AG39" s="21">
        <f>(RANK(R39,R$8:R$1007,1)+COUNTIF(R$8:R39,R39)-1)/1000</f>
        <v>0.99299999999999999</v>
      </c>
      <c r="AH39" s="21">
        <f>(RANK(S39,S$8:S$1007,1)+COUNTIF(S$8:S39,S39)-1)/1000</f>
        <v>0.99199999999999999</v>
      </c>
      <c r="AI39" s="14">
        <f t="shared" si="11"/>
        <v>0</v>
      </c>
      <c r="AK39" s="14">
        <f t="shared" si="12"/>
        <v>0</v>
      </c>
    </row>
    <row r="40" spans="2:37" x14ac:dyDescent="0.25">
      <c r="B40">
        <f t="shared" si="5"/>
        <v>33</v>
      </c>
      <c r="C40">
        <f>MATCH(B40,'Stocastic Model Raw Data'!$A$2:$A$1001,0)</f>
        <v>648</v>
      </c>
      <c r="D40" s="14" cm="1">
        <f t="array" ref="D40">INDEX('Stocastic Model Raw Data'!$H$2:$H$1001,$C40,0)</f>
        <v>1437161972.90821</v>
      </c>
      <c r="E40" s="14" cm="1">
        <f t="array" ref="E40">INDEX('Stocastic Model Raw Data'!$D$2:$D$1001,$C40,0)</f>
        <v>546976659.43970704</v>
      </c>
      <c r="F40" s="14" cm="1">
        <f t="array" ref="F40">INDEX('Stocastic Model Raw Data'!$I$2:$I$1001,$C40,0)</f>
        <v>288942021.86112398</v>
      </c>
      <c r="G40" s="14">
        <f t="shared" si="1"/>
        <v>258034637.57858306</v>
      </c>
      <c r="H40" s="14" cm="1">
        <f t="array" ref="H40">INDEX('Stocastic Model Raw Data'!$E$2:$E$1001,$C40,0)</f>
        <v>6537336776.40802</v>
      </c>
      <c r="I40" s="14" cm="1">
        <f t="array" ref="I40">INDEX('Stocastic Model Raw Data'!$J$2:$J$1001,$C40,0)</f>
        <v>2259527328.8052201</v>
      </c>
      <c r="J40" s="14">
        <f t="shared" si="2"/>
        <v>4277809447.6027999</v>
      </c>
      <c r="K40" s="14" cm="1">
        <f t="array" ref="K40">INDEX('Stocastic Model Raw Data'!$F$2:$F$1001,$C40,0)</f>
        <v>1027948445.94596</v>
      </c>
      <c r="L40" s="14" cm="1">
        <f t="array" ref="L40">INDEX('Stocastic Model Raw Data'!$K$2:$K$1001,$C40,0)</f>
        <v>633838240.03204095</v>
      </c>
      <c r="M40" s="14">
        <f t="shared" si="3"/>
        <v>394110205.91391909</v>
      </c>
      <c r="N40" s="14">
        <f t="shared" si="6"/>
        <v>7565285222.3539801</v>
      </c>
      <c r="O40" s="14">
        <f t="shared" si="7"/>
        <v>2893365568.8372612</v>
      </c>
      <c r="P40" s="14">
        <f t="shared" si="4"/>
        <v>4671919653.5167189</v>
      </c>
      <c r="Q40" s="3">
        <f t="shared" si="8"/>
        <v>7565285222.3539801</v>
      </c>
      <c r="R40" s="3">
        <f t="shared" si="9"/>
        <v>4330527541.745471</v>
      </c>
      <c r="S40" s="3">
        <f t="shared" si="10"/>
        <v>3234757680.6085091</v>
      </c>
      <c r="T40" s="21">
        <f>(RANK(E40,E$8:E$1007,1)+COUNTIF(E$8:E40,E40)-1)/1000</f>
        <v>0.63500000000000001</v>
      </c>
      <c r="U40" s="21">
        <f>(RANK(F40,F$8:F$1007,1)+COUNTIF(F$8:F40,F40)-1)/1000</f>
        <v>0.63100000000000001</v>
      </c>
      <c r="V40" s="21">
        <f>(RANK(G40,G$8:G$1007,1)+COUNTIF(G$8:G40,G40)-1)/1000</f>
        <v>0.64300000000000002</v>
      </c>
      <c r="W40" s="21">
        <f>(RANK(H40,H$8:H$1007,1)+COUNTIF(H$8:H40,H40)-1)/1000</f>
        <v>0.64400000000000002</v>
      </c>
      <c r="X40" s="21">
        <f>(RANK(I40,I$8:I$1007,1)+COUNTIF(I$8:I40,I40)-1)/1000</f>
        <v>0.624</v>
      </c>
      <c r="Y40" s="21">
        <f>(RANK(J40,J$8:J$1007,1)+COUNTIF(J$8:J40,J40)-1)/1000</f>
        <v>0.65800000000000003</v>
      </c>
      <c r="Z40" s="21">
        <f>(RANK(K40,K$8:K$1007,1)+COUNTIF(K$8:K40,K40)-1)/1000</f>
        <v>0.63400000000000001</v>
      </c>
      <c r="AA40" s="21">
        <f>(RANK(L40,L$8:L$1007,1)+COUNTIF(L$8:L40,L40)-1)/1000</f>
        <v>0.67300000000000004</v>
      </c>
      <c r="AB40" s="21">
        <f>(RANK(M40,M$8:M$1007,1)+COUNTIF(M$8:M40,M40)-1)/1000</f>
        <v>0.59</v>
      </c>
      <c r="AC40" s="21">
        <f>(RANK(N40,N$8:N$1007,1)+COUNTIF(N$8:N40,N40)-1)/1000</f>
        <v>0.64800000000000002</v>
      </c>
      <c r="AD40" s="21">
        <f>(RANK(O40,O$8:O$1007,1)+COUNTIF(O$8:O40,O40)-1)/1000</f>
        <v>0.63700000000000001</v>
      </c>
      <c r="AE40" s="21">
        <f>(RANK(P40,P$8:P$1007,1)+COUNTIF(P$8:P40,P40)-1)/1000</f>
        <v>0.64800000000000002</v>
      </c>
      <c r="AF40" s="21">
        <f>(RANK(Q40,Q$8:Q$1007,1)+COUNTIF(Q$8:Q40,Q40)-1)/1000</f>
        <v>0.64800000000000002</v>
      </c>
      <c r="AG40" s="21">
        <f>(RANK(R40,R$8:R$1007,1)+COUNTIF(R$8:R40,R40)-1)/1000</f>
        <v>0.63700000000000001</v>
      </c>
      <c r="AH40" s="21">
        <f>(RANK(S40,S$8:S$1007,1)+COUNTIF(S$8:S40,S40)-1)/1000</f>
        <v>0.64800000000000002</v>
      </c>
      <c r="AI40" s="14">
        <f t="shared" si="11"/>
        <v>0</v>
      </c>
      <c r="AK40" s="14">
        <f t="shared" si="12"/>
        <v>0</v>
      </c>
    </row>
    <row r="41" spans="2:37" x14ac:dyDescent="0.25">
      <c r="B41">
        <f t="shared" si="5"/>
        <v>34</v>
      </c>
      <c r="C41">
        <f>MATCH(B41,'Stocastic Model Raw Data'!$A$2:$A$1001,0)</f>
        <v>398</v>
      </c>
      <c r="D41" s="14" cm="1">
        <f t="array" ref="D41">INDEX('Stocastic Model Raw Data'!$H$2:$H$1001,$C41,0)</f>
        <v>1437161972.90821</v>
      </c>
      <c r="E41" s="14" cm="1">
        <f t="array" ref="E41">INDEX('Stocastic Model Raw Data'!$D$2:$D$1001,$C41,0)</f>
        <v>485748685.82246101</v>
      </c>
      <c r="F41" s="14" cm="1">
        <f t="array" ref="F41">INDEX('Stocastic Model Raw Data'!$I$2:$I$1001,$C41,0)</f>
        <v>255311589.21466601</v>
      </c>
      <c r="G41" s="14">
        <f t="shared" si="1"/>
        <v>230437096.607795</v>
      </c>
      <c r="H41" s="14" cm="1">
        <f t="array" ref="H41">INDEX('Stocastic Model Raw Data'!$E$2:$E$1001,$C41,0)</f>
        <v>5839014001.0897799</v>
      </c>
      <c r="I41" s="14" cm="1">
        <f t="array" ref="I41">INDEX('Stocastic Model Raw Data'!$J$2:$J$1001,$C41,0)</f>
        <v>2012857459.0381701</v>
      </c>
      <c r="J41" s="14">
        <f t="shared" si="2"/>
        <v>3826156542.05161</v>
      </c>
      <c r="K41" s="14" cm="1">
        <f t="array" ref="K41">INDEX('Stocastic Model Raw Data'!$F$2:$F$1001,$C41,0)</f>
        <v>966891821.94947004</v>
      </c>
      <c r="L41" s="14" cm="1">
        <f t="array" ref="L41">INDEX('Stocastic Model Raw Data'!$K$2:$K$1001,$C41,0)</f>
        <v>582187970.16916299</v>
      </c>
      <c r="M41" s="14">
        <f t="shared" si="3"/>
        <v>384703851.78030705</v>
      </c>
      <c r="N41" s="14">
        <f t="shared" si="6"/>
        <v>6805905823.0392494</v>
      </c>
      <c r="O41" s="14">
        <f t="shared" si="7"/>
        <v>2595045429.2073331</v>
      </c>
      <c r="P41" s="14">
        <f t="shared" si="4"/>
        <v>4210860393.8319163</v>
      </c>
      <c r="Q41" s="3">
        <f t="shared" si="8"/>
        <v>6805905823.0392494</v>
      </c>
      <c r="R41" s="3">
        <f t="shared" si="9"/>
        <v>4032207402.1155434</v>
      </c>
      <c r="S41" s="3">
        <f t="shared" si="10"/>
        <v>2773698420.9237061</v>
      </c>
      <c r="T41" s="21">
        <f>(RANK(E41,E$8:E$1007,1)+COUNTIF(E$8:E41,E41)-1)/1000</f>
        <v>0.377</v>
      </c>
      <c r="U41" s="21">
        <f>(RANK(F41,F$8:F$1007,1)+COUNTIF(F$8:F41,F41)-1)/1000</f>
        <v>0.36899999999999999</v>
      </c>
      <c r="V41" s="21">
        <f>(RANK(G41,G$8:G$1007,1)+COUNTIF(G$8:G41,G41)-1)/1000</f>
        <v>0.38600000000000001</v>
      </c>
      <c r="W41" s="21">
        <f>(RANK(H41,H$8:H$1007,1)+COUNTIF(H$8:H41,H41)-1)/1000</f>
        <v>0.377</v>
      </c>
      <c r="X41" s="21">
        <f>(RANK(I41,I$8:I$1007,1)+COUNTIF(I$8:I41,I41)-1)/1000</f>
        <v>0.36699999999999999</v>
      </c>
      <c r="Y41" s="21">
        <f>(RANK(J41,J$8:J$1007,1)+COUNTIF(J$8:J41,J41)-1)/1000</f>
        <v>0.38</v>
      </c>
      <c r="Z41" s="21">
        <f>(RANK(K41,K$8:K$1007,1)+COUNTIF(K$8:K41,K41)-1)/1000</f>
        <v>0.50900000000000001</v>
      </c>
      <c r="AA41" s="21">
        <f>(RANK(L41,L$8:L$1007,1)+COUNTIF(L$8:L41,L41)-1)/1000</f>
        <v>0.48599999999999999</v>
      </c>
      <c r="AB41" s="21">
        <f>(RANK(M41,M$8:M$1007,1)+COUNTIF(M$8:M41,M41)-1)/1000</f>
        <v>0.53</v>
      </c>
      <c r="AC41" s="21">
        <f>(RANK(N41,N$8:N$1007,1)+COUNTIF(N$8:N41,N41)-1)/1000</f>
        <v>0.39800000000000002</v>
      </c>
      <c r="AD41" s="21">
        <f>(RANK(O41,O$8:O$1007,1)+COUNTIF(O$8:O41,O41)-1)/1000</f>
        <v>0.39500000000000002</v>
      </c>
      <c r="AE41" s="21">
        <f>(RANK(P41,P$8:P$1007,1)+COUNTIF(P$8:P41,P41)-1)/1000</f>
        <v>0.39900000000000002</v>
      </c>
      <c r="AF41" s="21">
        <f>(RANK(Q41,Q$8:Q$1007,1)+COUNTIF(Q$8:Q41,Q41)-1)/1000</f>
        <v>0.39800000000000002</v>
      </c>
      <c r="AG41" s="21">
        <f>(RANK(R41,R$8:R$1007,1)+COUNTIF(R$8:R41,R41)-1)/1000</f>
        <v>0.39500000000000002</v>
      </c>
      <c r="AH41" s="21">
        <f>(RANK(S41,S$8:S$1007,1)+COUNTIF(S$8:S41,S41)-1)/1000</f>
        <v>0.39900000000000002</v>
      </c>
      <c r="AI41" s="14">
        <f t="shared" si="11"/>
        <v>0</v>
      </c>
      <c r="AK41" s="14">
        <f t="shared" si="12"/>
        <v>0</v>
      </c>
    </row>
    <row r="42" spans="2:37" x14ac:dyDescent="0.25">
      <c r="B42">
        <f t="shared" si="5"/>
        <v>35</v>
      </c>
      <c r="C42">
        <f>MATCH(B42,'Stocastic Model Raw Data'!$A$2:$A$1001,0)</f>
        <v>576</v>
      </c>
      <c r="D42" s="14" cm="1">
        <f t="array" ref="D42">INDEX('Stocastic Model Raw Data'!$H$2:$H$1001,$C42,0)</f>
        <v>1437161972.90821</v>
      </c>
      <c r="E42" s="14" cm="1">
        <f t="array" ref="E42">INDEX('Stocastic Model Raw Data'!$D$2:$D$1001,$C42,0)</f>
        <v>526981805.572667</v>
      </c>
      <c r="F42" s="14" cm="1">
        <f t="array" ref="F42">INDEX('Stocastic Model Raw Data'!$I$2:$I$1001,$C42,0)</f>
        <v>278719143.45665801</v>
      </c>
      <c r="G42" s="14">
        <f t="shared" si="1"/>
        <v>248262662.116009</v>
      </c>
      <c r="H42" s="14" cm="1">
        <f t="array" ref="H42">INDEX('Stocastic Model Raw Data'!$E$2:$E$1001,$C42,0)</f>
        <v>6360291238.45296</v>
      </c>
      <c r="I42" s="14" cm="1">
        <f t="array" ref="I42">INDEX('Stocastic Model Raw Data'!$J$2:$J$1001,$C42,0)</f>
        <v>2220995402.9507399</v>
      </c>
      <c r="J42" s="14">
        <f t="shared" si="2"/>
        <v>4139295835.5022202</v>
      </c>
      <c r="K42" s="14" cm="1">
        <f t="array" ref="K42">INDEX('Stocastic Model Raw Data'!$F$2:$F$1001,$C42,0)</f>
        <v>1002500626.72743</v>
      </c>
      <c r="L42" s="14" cm="1">
        <f t="array" ref="L42">INDEX('Stocastic Model Raw Data'!$K$2:$K$1001,$C42,0)</f>
        <v>598695612.26692295</v>
      </c>
      <c r="M42" s="14">
        <f t="shared" si="3"/>
        <v>403805014.46050704</v>
      </c>
      <c r="N42" s="14">
        <f t="shared" si="6"/>
        <v>7362791865.1803904</v>
      </c>
      <c r="O42" s="14">
        <f t="shared" si="7"/>
        <v>2819691015.2176628</v>
      </c>
      <c r="P42" s="14">
        <f t="shared" si="4"/>
        <v>4543100849.9627275</v>
      </c>
      <c r="Q42" s="3">
        <f t="shared" si="8"/>
        <v>7362791865.1803904</v>
      </c>
      <c r="R42" s="3">
        <f t="shared" si="9"/>
        <v>4256852988.1258726</v>
      </c>
      <c r="S42" s="3">
        <f t="shared" si="10"/>
        <v>3105938877.0545177</v>
      </c>
      <c r="T42" s="21">
        <f>(RANK(E42,E$8:E$1007,1)+COUNTIF(E$8:E42,E42)-1)/1000</f>
        <v>0.54700000000000004</v>
      </c>
      <c r="U42" s="21">
        <f>(RANK(F42,F$8:F$1007,1)+COUNTIF(F$8:F42,F42)-1)/1000</f>
        <v>0.54300000000000004</v>
      </c>
      <c r="V42" s="21">
        <f>(RANK(G42,G$8:G$1007,1)+COUNTIF(G$8:G42,G42)-1)/1000</f>
        <v>0.54800000000000004</v>
      </c>
      <c r="W42" s="21">
        <f>(RANK(H42,H$8:H$1007,1)+COUNTIF(H$8:H42,H42)-1)/1000</f>
        <v>0.57899999999999996</v>
      </c>
      <c r="X42" s="21">
        <f>(RANK(I42,I$8:I$1007,1)+COUNTIF(I$8:I42,I42)-1)/1000</f>
        <v>0.56799999999999995</v>
      </c>
      <c r="Y42" s="21">
        <f>(RANK(J42,J$8:J$1007,1)+COUNTIF(J$8:J42,J42)-1)/1000</f>
        <v>0.58699999999999997</v>
      </c>
      <c r="Z42" s="21">
        <f>(RANK(K42,K$8:K$1007,1)+COUNTIF(K$8:K42,K42)-1)/1000</f>
        <v>0.57499999999999996</v>
      </c>
      <c r="AA42" s="21">
        <f>(RANK(L42,L$8:L$1007,1)+COUNTIF(L$8:L42,L42)-1)/1000</f>
        <v>0.54300000000000004</v>
      </c>
      <c r="AB42" s="21">
        <f>(RANK(M42,M$8:M$1007,1)+COUNTIF(M$8:M42,M42)-1)/1000</f>
        <v>0.63300000000000001</v>
      </c>
      <c r="AC42" s="21">
        <f>(RANK(N42,N$8:N$1007,1)+COUNTIF(N$8:N42,N42)-1)/1000</f>
        <v>0.57599999999999996</v>
      </c>
      <c r="AD42" s="21">
        <f>(RANK(O42,O$8:O$1007,1)+COUNTIF(O$8:O42,O42)-1)/1000</f>
        <v>0.56799999999999995</v>
      </c>
      <c r="AE42" s="21">
        <f>(RANK(P42,P$8:P$1007,1)+COUNTIF(P$8:P42,P42)-1)/1000</f>
        <v>0.58499999999999996</v>
      </c>
      <c r="AF42" s="21">
        <f>(RANK(Q42,Q$8:Q$1007,1)+COUNTIF(Q$8:Q42,Q42)-1)/1000</f>
        <v>0.57599999999999996</v>
      </c>
      <c r="AG42" s="21">
        <f>(RANK(R42,R$8:R$1007,1)+COUNTIF(R$8:R42,R42)-1)/1000</f>
        <v>0.56799999999999995</v>
      </c>
      <c r="AH42" s="21">
        <f>(RANK(S42,S$8:S$1007,1)+COUNTIF(S$8:S42,S42)-1)/1000</f>
        <v>0.58499999999999996</v>
      </c>
      <c r="AI42" s="14">
        <f t="shared" si="11"/>
        <v>0</v>
      </c>
      <c r="AK42" s="14">
        <f t="shared" si="12"/>
        <v>0</v>
      </c>
    </row>
    <row r="43" spans="2:37" x14ac:dyDescent="0.25">
      <c r="B43">
        <f t="shared" si="5"/>
        <v>36</v>
      </c>
      <c r="C43">
        <f>MATCH(B43,'Stocastic Model Raw Data'!$A$2:$A$1001,0)</f>
        <v>967</v>
      </c>
      <c r="D43" s="14" cm="1">
        <f t="array" ref="D43">INDEX('Stocastic Model Raw Data'!$H$2:$H$1001,$C43,0)</f>
        <v>1437161972.90821</v>
      </c>
      <c r="E43" s="14" cm="1">
        <f t="array" ref="E43">INDEX('Stocastic Model Raw Data'!$D$2:$D$1001,$C43,0)</f>
        <v>691574209.69855499</v>
      </c>
      <c r="F43" s="14" cm="1">
        <f t="array" ref="F43">INDEX('Stocastic Model Raw Data'!$I$2:$I$1001,$C43,0)</f>
        <v>369826229.721434</v>
      </c>
      <c r="G43" s="14">
        <f t="shared" si="1"/>
        <v>321747979.977121</v>
      </c>
      <c r="H43" s="14" cm="1">
        <f t="array" ref="H43">INDEX('Stocastic Model Raw Data'!$E$2:$E$1001,$C43,0)</f>
        <v>7853479499.0202904</v>
      </c>
      <c r="I43" s="14" cm="1">
        <f t="array" ref="I43">INDEX('Stocastic Model Raw Data'!$J$2:$J$1001,$C43,0)</f>
        <v>2818984915.37291</v>
      </c>
      <c r="J43" s="14">
        <f t="shared" si="2"/>
        <v>5034494583.6473808</v>
      </c>
      <c r="K43" s="14" cm="1">
        <f t="array" ref="K43">INDEX('Stocastic Model Raw Data'!$F$2:$F$1001,$C43,0)</f>
        <v>1368843438.8209701</v>
      </c>
      <c r="L43" s="14" cm="1">
        <f t="array" ref="L43">INDEX('Stocastic Model Raw Data'!$K$2:$K$1001,$C43,0)</f>
        <v>813040916.48221695</v>
      </c>
      <c r="M43" s="14">
        <f t="shared" si="3"/>
        <v>555802522.3387531</v>
      </c>
      <c r="N43" s="14">
        <f t="shared" si="6"/>
        <v>9222322937.8412609</v>
      </c>
      <c r="O43" s="14">
        <f t="shared" si="7"/>
        <v>3632025831.8551269</v>
      </c>
      <c r="P43" s="14">
        <f t="shared" si="4"/>
        <v>5590297105.9861336</v>
      </c>
      <c r="Q43" s="3">
        <f t="shared" si="8"/>
        <v>9222322937.8412609</v>
      </c>
      <c r="R43" s="3">
        <f t="shared" si="9"/>
        <v>5069187804.7633371</v>
      </c>
      <c r="S43" s="3">
        <f t="shared" si="10"/>
        <v>4153135133.0779238</v>
      </c>
      <c r="T43" s="21">
        <f>(RANK(E43,E$8:E$1007,1)+COUNTIF(E$8:E43,E43)-1)/1000</f>
        <v>0.97199999999999998</v>
      </c>
      <c r="U43" s="21">
        <f>(RANK(F43,F$8:F$1007,1)+COUNTIF(F$8:F43,F43)-1)/1000</f>
        <v>0.97099999999999997</v>
      </c>
      <c r="V43" s="21">
        <f>(RANK(G43,G$8:G$1007,1)+COUNTIF(G$8:G43,G43)-1)/1000</f>
        <v>0.97199999999999998</v>
      </c>
      <c r="W43" s="21">
        <f>(RANK(H43,H$8:H$1007,1)+COUNTIF(H$8:H43,H43)-1)/1000</f>
        <v>0.96099999999999997</v>
      </c>
      <c r="X43" s="21">
        <f>(RANK(I43,I$8:I$1007,1)+COUNTIF(I$8:I43,I43)-1)/1000</f>
        <v>0.96199999999999997</v>
      </c>
      <c r="Y43" s="21">
        <f>(RANK(J43,J$8:J$1007,1)+COUNTIF(J$8:J43,J43)-1)/1000</f>
        <v>0.96299999999999997</v>
      </c>
      <c r="Z43" s="21">
        <f>(RANK(K43,K$8:K$1007,1)+COUNTIF(K$8:K43,K43)-1)/1000</f>
        <v>0.97299999999999998</v>
      </c>
      <c r="AA43" s="21">
        <f>(RANK(L43,L$8:L$1007,1)+COUNTIF(L$8:L43,L43)-1)/1000</f>
        <v>0.97</v>
      </c>
      <c r="AB43" s="21">
        <f>(RANK(M43,M$8:M$1007,1)+COUNTIF(M$8:M43,M43)-1)/1000</f>
        <v>0.97699999999999998</v>
      </c>
      <c r="AC43" s="21">
        <f>(RANK(N43,N$8:N$1007,1)+COUNTIF(N$8:N43,N43)-1)/1000</f>
        <v>0.96699999999999997</v>
      </c>
      <c r="AD43" s="21">
        <f>(RANK(O43,O$8:O$1007,1)+COUNTIF(O$8:O43,O43)-1)/1000</f>
        <v>0.96699999999999997</v>
      </c>
      <c r="AE43" s="21">
        <f>(RANK(P43,P$8:P$1007,1)+COUNTIF(P$8:P43,P43)-1)/1000</f>
        <v>0.96399999999999997</v>
      </c>
      <c r="AF43" s="21">
        <f>(RANK(Q43,Q$8:Q$1007,1)+COUNTIF(Q$8:Q43,Q43)-1)/1000</f>
        <v>0.96699999999999997</v>
      </c>
      <c r="AG43" s="21">
        <f>(RANK(R43,R$8:R$1007,1)+COUNTIF(R$8:R43,R43)-1)/1000</f>
        <v>0.96699999999999997</v>
      </c>
      <c r="AH43" s="21">
        <f>(RANK(S43,S$8:S$1007,1)+COUNTIF(S$8:S43,S43)-1)/1000</f>
        <v>0.96399999999999997</v>
      </c>
      <c r="AI43" s="14">
        <f t="shared" si="11"/>
        <v>0</v>
      </c>
      <c r="AK43" s="14">
        <f t="shared" si="12"/>
        <v>0</v>
      </c>
    </row>
    <row r="44" spans="2:37" x14ac:dyDescent="0.25">
      <c r="B44">
        <f t="shared" si="5"/>
        <v>37</v>
      </c>
      <c r="C44">
        <f>MATCH(B44,'Stocastic Model Raw Data'!$A$2:$A$1001,0)</f>
        <v>685</v>
      </c>
      <c r="D44" s="14" cm="1">
        <f t="array" ref="D44">INDEX('Stocastic Model Raw Data'!$H$2:$H$1001,$C44,0)</f>
        <v>1437161972.90821</v>
      </c>
      <c r="E44" s="14" cm="1">
        <f t="array" ref="E44">INDEX('Stocastic Model Raw Data'!$D$2:$D$1001,$C44,0)</f>
        <v>556432618.39910197</v>
      </c>
      <c r="F44" s="14" cm="1">
        <f t="array" ref="F44">INDEX('Stocastic Model Raw Data'!$I$2:$I$1001,$C44,0)</f>
        <v>294418542.74507803</v>
      </c>
      <c r="G44" s="14">
        <f t="shared" si="1"/>
        <v>262014075.65402395</v>
      </c>
      <c r="H44" s="14" cm="1">
        <f t="array" ref="H44">INDEX('Stocastic Model Raw Data'!$E$2:$E$1001,$C44,0)</f>
        <v>6707066497.8382502</v>
      </c>
      <c r="I44" s="14" cm="1">
        <f t="array" ref="I44">INDEX('Stocastic Model Raw Data'!$J$2:$J$1001,$C44,0)</f>
        <v>2375341096.45679</v>
      </c>
      <c r="J44" s="14">
        <f t="shared" si="2"/>
        <v>4331725401.3814602</v>
      </c>
      <c r="K44" s="14" cm="1">
        <f t="array" ref="K44">INDEX('Stocastic Model Raw Data'!$F$2:$F$1001,$C44,0)</f>
        <v>994100321.19933796</v>
      </c>
      <c r="L44" s="14" cm="1">
        <f t="array" ref="L44">INDEX('Stocastic Model Raw Data'!$K$2:$K$1001,$C44,0)</f>
        <v>604603575.63427401</v>
      </c>
      <c r="M44" s="14">
        <f t="shared" si="3"/>
        <v>389496745.56506395</v>
      </c>
      <c r="N44" s="14">
        <f t="shared" si="6"/>
        <v>7701166819.0375881</v>
      </c>
      <c r="O44" s="14">
        <f t="shared" si="7"/>
        <v>2979944672.091064</v>
      </c>
      <c r="P44" s="14">
        <f t="shared" si="4"/>
        <v>4721222146.9465237</v>
      </c>
      <c r="Q44" s="3">
        <f t="shared" si="8"/>
        <v>7701166819.0375881</v>
      </c>
      <c r="R44" s="3">
        <f t="shared" si="9"/>
        <v>4417106644.9992743</v>
      </c>
      <c r="S44" s="3">
        <f t="shared" si="10"/>
        <v>3284060174.0383139</v>
      </c>
      <c r="T44" s="21">
        <f>(RANK(E44,E$8:E$1007,1)+COUNTIF(E$8:E44,E44)-1)/1000</f>
        <v>0.66700000000000004</v>
      </c>
      <c r="U44" s="21">
        <f>(RANK(F44,F$8:F$1007,1)+COUNTIF(F$8:F44,F44)-1)/1000</f>
        <v>0.66900000000000004</v>
      </c>
      <c r="V44" s="21">
        <f>(RANK(G44,G$8:G$1007,1)+COUNTIF(G$8:G44,G44)-1)/1000</f>
        <v>0.66800000000000004</v>
      </c>
      <c r="W44" s="21">
        <f>(RANK(H44,H$8:H$1007,1)+COUNTIF(H$8:H44,H44)-1)/1000</f>
        <v>0.70899999999999996</v>
      </c>
      <c r="X44" s="21">
        <f>(RANK(I44,I$8:I$1007,1)+COUNTIF(I$8:I44,I44)-1)/1000</f>
        <v>0.72199999999999998</v>
      </c>
      <c r="Y44" s="21">
        <f>(RANK(J44,J$8:J$1007,1)+COUNTIF(J$8:J44,J44)-1)/1000</f>
        <v>0.69799999999999995</v>
      </c>
      <c r="Z44" s="21">
        <f>(RANK(K44,K$8:K$1007,1)+COUNTIF(K$8:K44,K44)-1)/1000</f>
        <v>0.56100000000000005</v>
      </c>
      <c r="AA44" s="21">
        <f>(RANK(L44,L$8:L$1007,1)+COUNTIF(L$8:L44,L44)-1)/1000</f>
        <v>0.57199999999999995</v>
      </c>
      <c r="AB44" s="21">
        <f>(RANK(M44,M$8:M$1007,1)+COUNTIF(M$8:M44,M44)-1)/1000</f>
        <v>0.56200000000000006</v>
      </c>
      <c r="AC44" s="21">
        <f>(RANK(N44,N$8:N$1007,1)+COUNTIF(N$8:N44,N44)-1)/1000</f>
        <v>0.68500000000000005</v>
      </c>
      <c r="AD44" s="21">
        <f>(RANK(O44,O$8:O$1007,1)+COUNTIF(O$8:O44,O44)-1)/1000</f>
        <v>0.69899999999999995</v>
      </c>
      <c r="AE44" s="21">
        <f>(RANK(P44,P$8:P$1007,1)+COUNTIF(P$8:P44,P44)-1)/1000</f>
        <v>0.67400000000000004</v>
      </c>
      <c r="AF44" s="21">
        <f>(RANK(Q44,Q$8:Q$1007,1)+COUNTIF(Q$8:Q44,Q44)-1)/1000</f>
        <v>0.68500000000000005</v>
      </c>
      <c r="AG44" s="21">
        <f>(RANK(R44,R$8:R$1007,1)+COUNTIF(R$8:R44,R44)-1)/1000</f>
        <v>0.69899999999999995</v>
      </c>
      <c r="AH44" s="21">
        <f>(RANK(S44,S$8:S$1007,1)+COUNTIF(S$8:S44,S44)-1)/1000</f>
        <v>0.67400000000000004</v>
      </c>
      <c r="AI44" s="14">
        <f t="shared" si="11"/>
        <v>0</v>
      </c>
      <c r="AK44" s="14">
        <f t="shared" si="12"/>
        <v>0</v>
      </c>
    </row>
    <row r="45" spans="2:37" x14ac:dyDescent="0.25">
      <c r="B45">
        <f t="shared" si="5"/>
        <v>38</v>
      </c>
      <c r="C45">
        <f>MATCH(B45,'Stocastic Model Raw Data'!$A$2:$A$1001,0)</f>
        <v>181</v>
      </c>
      <c r="D45" s="14" cm="1">
        <f t="array" ref="D45">INDEX('Stocastic Model Raw Data'!$H$2:$H$1001,$C45,0)</f>
        <v>1437161972.90821</v>
      </c>
      <c r="E45" s="14" cm="1">
        <f t="array" ref="E45">INDEX('Stocastic Model Raw Data'!$D$2:$D$1001,$C45,0)</f>
        <v>429457672.10983002</v>
      </c>
      <c r="F45" s="14" cm="1">
        <f t="array" ref="F45">INDEX('Stocastic Model Raw Data'!$I$2:$I$1001,$C45,0)</f>
        <v>224284793.88185999</v>
      </c>
      <c r="G45" s="14">
        <f t="shared" si="1"/>
        <v>205172878.22797003</v>
      </c>
      <c r="H45" s="14" cm="1">
        <f t="array" ref="H45">INDEX('Stocastic Model Raw Data'!$E$2:$E$1001,$C45,0)</f>
        <v>5322930400.37041</v>
      </c>
      <c r="I45" s="14" cm="1">
        <f t="array" ref="I45">INDEX('Stocastic Model Raw Data'!$J$2:$J$1001,$C45,0)</f>
        <v>1774554675.9038701</v>
      </c>
      <c r="J45" s="14">
        <f t="shared" si="2"/>
        <v>3548375724.4665399</v>
      </c>
      <c r="K45" s="14" cm="1">
        <f t="array" ref="K45">INDEX('Stocastic Model Raw Data'!$F$2:$F$1001,$C45,0)</f>
        <v>845313897.66400194</v>
      </c>
      <c r="L45" s="14" cm="1">
        <f t="array" ref="L45">INDEX('Stocastic Model Raw Data'!$K$2:$K$1001,$C45,0)</f>
        <v>521506324.23061299</v>
      </c>
      <c r="M45" s="14">
        <f t="shared" si="3"/>
        <v>323807573.43338895</v>
      </c>
      <c r="N45" s="14">
        <f t="shared" si="6"/>
        <v>6168244298.0344124</v>
      </c>
      <c r="O45" s="14">
        <f t="shared" si="7"/>
        <v>2296061000.1344833</v>
      </c>
      <c r="P45" s="14">
        <f t="shared" si="4"/>
        <v>3872183297.899929</v>
      </c>
      <c r="Q45" s="3">
        <f t="shared" si="8"/>
        <v>6168244298.0344124</v>
      </c>
      <c r="R45" s="3">
        <f t="shared" si="9"/>
        <v>3733222973.0426931</v>
      </c>
      <c r="S45" s="3">
        <f t="shared" si="10"/>
        <v>2435021324.9917192</v>
      </c>
      <c r="T45" s="21">
        <f>(RANK(E45,E$8:E$1007,1)+COUNTIF(E$8:E45,E45)-1)/1000</f>
        <v>0.158</v>
      </c>
      <c r="U45" s="21">
        <f>(RANK(F45,F$8:F$1007,1)+COUNTIF(F$8:F45,F45)-1)/1000</f>
        <v>0.154</v>
      </c>
      <c r="V45" s="21">
        <f>(RANK(G45,G$8:G$1007,1)+COUNTIF(G$8:G45,G45)-1)/1000</f>
        <v>0.16500000000000001</v>
      </c>
      <c r="W45" s="21">
        <f>(RANK(H45,H$8:H$1007,1)+COUNTIF(H$8:H45,H45)-1)/1000</f>
        <v>0.18099999999999999</v>
      </c>
      <c r="X45" s="21">
        <f>(RANK(I45,I$8:I$1007,1)+COUNTIF(I$8:I45,I45)-1)/1000</f>
        <v>0.14699999999999999</v>
      </c>
      <c r="Y45" s="21">
        <f>(RANK(J45,J$8:J$1007,1)+COUNTIF(J$8:J45,J45)-1)/1000</f>
        <v>0.21099999999999999</v>
      </c>
      <c r="Z45" s="21">
        <f>(RANK(K45,K$8:K$1007,1)+COUNTIF(K$8:K45,K45)-1)/1000</f>
        <v>0.22900000000000001</v>
      </c>
      <c r="AA45" s="21">
        <f>(RANK(L45,L$8:L$1007,1)+COUNTIF(L$8:L45,L45)-1)/1000</f>
        <v>0.249</v>
      </c>
      <c r="AB45" s="21">
        <f>(RANK(M45,M$8:M$1007,1)+COUNTIF(M$8:M45,M45)-1)/1000</f>
        <v>0.18099999999999999</v>
      </c>
      <c r="AC45" s="21">
        <f>(RANK(N45,N$8:N$1007,1)+COUNTIF(N$8:N45,N45)-1)/1000</f>
        <v>0.18099999999999999</v>
      </c>
      <c r="AD45" s="21">
        <f>(RANK(O45,O$8:O$1007,1)+COUNTIF(O$8:O45,O45)-1)/1000</f>
        <v>0.16200000000000001</v>
      </c>
      <c r="AE45" s="21">
        <f>(RANK(P45,P$8:P$1007,1)+COUNTIF(P$8:P45,P45)-1)/1000</f>
        <v>0.20100000000000001</v>
      </c>
      <c r="AF45" s="21">
        <f>(RANK(Q45,Q$8:Q$1007,1)+COUNTIF(Q$8:Q45,Q45)-1)/1000</f>
        <v>0.18099999999999999</v>
      </c>
      <c r="AG45" s="21">
        <f>(RANK(R45,R$8:R$1007,1)+COUNTIF(R$8:R45,R45)-1)/1000</f>
        <v>0.16200000000000001</v>
      </c>
      <c r="AH45" s="21">
        <f>(RANK(S45,S$8:S$1007,1)+COUNTIF(S$8:S45,S45)-1)/1000</f>
        <v>0.20100000000000001</v>
      </c>
      <c r="AI45" s="14">
        <f t="shared" si="11"/>
        <v>0</v>
      </c>
      <c r="AK45" s="14">
        <f t="shared" si="12"/>
        <v>0</v>
      </c>
    </row>
    <row r="46" spans="2:37" x14ac:dyDescent="0.25">
      <c r="B46">
        <f t="shared" si="5"/>
        <v>39</v>
      </c>
      <c r="C46">
        <f>MATCH(B46,'Stocastic Model Raw Data'!$A$2:$A$1001,0)</f>
        <v>584</v>
      </c>
      <c r="D46" s="14" cm="1">
        <f t="array" ref="D46">INDEX('Stocastic Model Raw Data'!$H$2:$H$1001,$C46,0)</f>
        <v>1437161972.90821</v>
      </c>
      <c r="E46" s="14" cm="1">
        <f t="array" ref="E46">INDEX('Stocastic Model Raw Data'!$D$2:$D$1001,$C46,0)</f>
        <v>530775009.72409302</v>
      </c>
      <c r="F46" s="14" cm="1">
        <f t="array" ref="F46">INDEX('Stocastic Model Raw Data'!$I$2:$I$1001,$C46,0)</f>
        <v>278709381.09267199</v>
      </c>
      <c r="G46" s="14">
        <f t="shared" si="1"/>
        <v>252065628.63142103</v>
      </c>
      <c r="H46" s="14" cm="1">
        <f t="array" ref="H46">INDEX('Stocastic Model Raw Data'!$E$2:$E$1001,$C46,0)</f>
        <v>6442124288.5256205</v>
      </c>
      <c r="I46" s="14" cm="1">
        <f t="array" ref="I46">INDEX('Stocastic Model Raw Data'!$J$2:$J$1001,$C46,0)</f>
        <v>2233299929.4952798</v>
      </c>
      <c r="J46" s="14">
        <f t="shared" si="2"/>
        <v>4208824359.0303407</v>
      </c>
      <c r="K46" s="14" cm="1">
        <f t="array" ref="K46">INDEX('Stocastic Model Raw Data'!$F$2:$F$1001,$C46,0)</f>
        <v>944561634.004354</v>
      </c>
      <c r="L46" s="14" cm="1">
        <f t="array" ref="L46">INDEX('Stocastic Model Raw Data'!$K$2:$K$1001,$C46,0)</f>
        <v>569047374.39996696</v>
      </c>
      <c r="M46" s="14">
        <f t="shared" si="3"/>
        <v>375514259.60438704</v>
      </c>
      <c r="N46" s="14">
        <f t="shared" si="6"/>
        <v>7386685922.529974</v>
      </c>
      <c r="O46" s="14">
        <f t="shared" si="7"/>
        <v>2802347303.8952465</v>
      </c>
      <c r="P46" s="14">
        <f t="shared" si="4"/>
        <v>4584338618.6347275</v>
      </c>
      <c r="Q46" s="3">
        <f t="shared" si="8"/>
        <v>7386685922.529974</v>
      </c>
      <c r="R46" s="3">
        <f t="shared" si="9"/>
        <v>4239509276.8034563</v>
      </c>
      <c r="S46" s="3">
        <f t="shared" si="10"/>
        <v>3147176645.7265177</v>
      </c>
      <c r="T46" s="21">
        <f>(RANK(E46,E$8:E$1007,1)+COUNTIF(E$8:E46,E46)-1)/1000</f>
        <v>0.56399999999999995</v>
      </c>
      <c r="U46" s="21">
        <f>(RANK(F46,F$8:F$1007,1)+COUNTIF(F$8:F46,F46)-1)/1000</f>
        <v>0.54200000000000004</v>
      </c>
      <c r="V46" s="21">
        <f>(RANK(G46,G$8:G$1007,1)+COUNTIF(G$8:G46,G46)-1)/1000</f>
        <v>0.57799999999999996</v>
      </c>
      <c r="W46" s="21">
        <f>(RANK(H46,H$8:H$1007,1)+COUNTIF(H$8:H46,H46)-1)/1000</f>
        <v>0.61299999999999999</v>
      </c>
      <c r="X46" s="21">
        <f>(RANK(I46,I$8:I$1007,1)+COUNTIF(I$8:I46,I46)-1)/1000</f>
        <v>0.58399999999999996</v>
      </c>
      <c r="Y46" s="21">
        <f>(RANK(J46,J$8:J$1007,1)+COUNTIF(J$8:J46,J46)-1)/1000</f>
        <v>0.62</v>
      </c>
      <c r="Z46" s="21">
        <f>(RANK(K46,K$8:K$1007,1)+COUNTIF(K$8:K46,K46)-1)/1000</f>
        <v>0.45700000000000002</v>
      </c>
      <c r="AA46" s="21">
        <f>(RANK(L46,L$8:L$1007,1)+COUNTIF(L$8:L46,L46)-1)/1000</f>
        <v>0.433</v>
      </c>
      <c r="AB46" s="21">
        <f>(RANK(M46,M$8:M$1007,1)+COUNTIF(M$8:M46,M46)-1)/1000</f>
        <v>0.48099999999999998</v>
      </c>
      <c r="AC46" s="21">
        <f>(RANK(N46,N$8:N$1007,1)+COUNTIF(N$8:N46,N46)-1)/1000</f>
        <v>0.58399999999999996</v>
      </c>
      <c r="AD46" s="21">
        <f>(RANK(O46,O$8:O$1007,1)+COUNTIF(O$8:O46,O46)-1)/1000</f>
        <v>0.55300000000000005</v>
      </c>
      <c r="AE46" s="21">
        <f>(RANK(P46,P$8:P$1007,1)+COUNTIF(P$8:P46,P46)-1)/1000</f>
        <v>0.60899999999999999</v>
      </c>
      <c r="AF46" s="21">
        <f>(RANK(Q46,Q$8:Q$1007,1)+COUNTIF(Q$8:Q46,Q46)-1)/1000</f>
        <v>0.58399999999999996</v>
      </c>
      <c r="AG46" s="21">
        <f>(RANK(R46,R$8:R$1007,1)+COUNTIF(R$8:R46,R46)-1)/1000</f>
        <v>0.55300000000000005</v>
      </c>
      <c r="AH46" s="21">
        <f>(RANK(S46,S$8:S$1007,1)+COUNTIF(S$8:S46,S46)-1)/1000</f>
        <v>0.60899999999999999</v>
      </c>
      <c r="AI46" s="14">
        <f t="shared" si="11"/>
        <v>0</v>
      </c>
      <c r="AK46" s="14">
        <f t="shared" si="12"/>
        <v>0</v>
      </c>
    </row>
    <row r="47" spans="2:37" x14ac:dyDescent="0.25">
      <c r="B47">
        <f t="shared" si="5"/>
        <v>40</v>
      </c>
      <c r="C47">
        <f>MATCH(B47,'Stocastic Model Raw Data'!$A$2:$A$1001,0)</f>
        <v>167</v>
      </c>
      <c r="D47" s="14" cm="1">
        <f t="array" ref="D47">INDEX('Stocastic Model Raw Data'!$H$2:$H$1001,$C47,0)</f>
        <v>1437161972.90821</v>
      </c>
      <c r="E47" s="14" cm="1">
        <f t="array" ref="E47">INDEX('Stocastic Model Raw Data'!$D$2:$D$1001,$C47,0)</f>
        <v>423205025.68543798</v>
      </c>
      <c r="F47" s="14" cm="1">
        <f t="array" ref="F47">INDEX('Stocastic Model Raw Data'!$I$2:$I$1001,$C47,0)</f>
        <v>222188947.88578701</v>
      </c>
      <c r="G47" s="14">
        <f t="shared" si="1"/>
        <v>201016077.79965097</v>
      </c>
      <c r="H47" s="14" cm="1">
        <f t="array" ref="H47">INDEX('Stocastic Model Raw Data'!$E$2:$E$1001,$C47,0)</f>
        <v>5320658756.52777</v>
      </c>
      <c r="I47" s="14" cm="1">
        <f t="array" ref="I47">INDEX('Stocastic Model Raw Data'!$J$2:$J$1001,$C47,0)</f>
        <v>1818334770.3392701</v>
      </c>
      <c r="J47" s="14">
        <f t="shared" si="2"/>
        <v>3502323986.1884999</v>
      </c>
      <c r="K47" s="14" cm="1">
        <f t="array" ref="K47">INDEX('Stocastic Model Raw Data'!$F$2:$F$1001,$C47,0)</f>
        <v>759365571.25056899</v>
      </c>
      <c r="L47" s="14" cm="1">
        <f t="array" ref="L47">INDEX('Stocastic Model Raw Data'!$K$2:$K$1001,$C47,0)</f>
        <v>468971943.44574499</v>
      </c>
      <c r="M47" s="14">
        <f t="shared" si="3"/>
        <v>290393627.80482399</v>
      </c>
      <c r="N47" s="14">
        <f t="shared" si="6"/>
        <v>6080024327.7783394</v>
      </c>
      <c r="O47" s="14">
        <f t="shared" si="7"/>
        <v>2287306713.7850151</v>
      </c>
      <c r="P47" s="14">
        <f t="shared" si="4"/>
        <v>3792717613.9933243</v>
      </c>
      <c r="Q47" s="3">
        <f t="shared" si="8"/>
        <v>6080024327.7783394</v>
      </c>
      <c r="R47" s="3">
        <f t="shared" si="9"/>
        <v>3724468686.6932249</v>
      </c>
      <c r="S47" s="3">
        <f t="shared" si="10"/>
        <v>2355555641.0851145</v>
      </c>
      <c r="T47" s="21">
        <f>(RANK(E47,E$8:E$1007,1)+COUNTIF(E$8:E47,E47)-1)/1000</f>
        <v>0.13700000000000001</v>
      </c>
      <c r="U47" s="21">
        <f>(RANK(F47,F$8:F$1007,1)+COUNTIF(F$8:F47,F47)-1)/1000</f>
        <v>0.13800000000000001</v>
      </c>
      <c r="V47" s="21">
        <f>(RANK(G47,G$8:G$1007,1)+COUNTIF(G$8:G47,G47)-1)/1000</f>
        <v>0.13600000000000001</v>
      </c>
      <c r="W47" s="21">
        <f>(RANK(H47,H$8:H$1007,1)+COUNTIF(H$8:H47,H47)-1)/1000</f>
        <v>0.18</v>
      </c>
      <c r="X47" s="21">
        <f>(RANK(I47,I$8:I$1007,1)+COUNTIF(I$8:I47,I47)-1)/1000</f>
        <v>0.17499999999999999</v>
      </c>
      <c r="Y47" s="21">
        <f>(RANK(J47,J$8:J$1007,1)+COUNTIF(J$8:J47,J47)-1)/1000</f>
        <v>0.19</v>
      </c>
      <c r="Z47" s="21">
        <f>(RANK(K47,K$8:K$1007,1)+COUNTIF(K$8:K47,K47)-1)/1000</f>
        <v>0.10299999999999999</v>
      </c>
      <c r="AA47" s="21">
        <f>(RANK(L47,L$8:L$1007,1)+COUNTIF(L$8:L47,L47)-1)/1000</f>
        <v>0.114</v>
      </c>
      <c r="AB47" s="21">
        <f>(RANK(M47,M$8:M$1007,1)+COUNTIF(M$8:M47,M47)-1)/1000</f>
        <v>7.9000000000000001E-2</v>
      </c>
      <c r="AC47" s="21">
        <f>(RANK(N47,N$8:N$1007,1)+COUNTIF(N$8:N47,N47)-1)/1000</f>
        <v>0.16700000000000001</v>
      </c>
      <c r="AD47" s="21">
        <f>(RANK(O47,O$8:O$1007,1)+COUNTIF(O$8:O47,O47)-1)/1000</f>
        <v>0.16</v>
      </c>
      <c r="AE47" s="21">
        <f>(RANK(P47,P$8:P$1007,1)+COUNTIF(P$8:P47,P47)-1)/1000</f>
        <v>0.17299999999999999</v>
      </c>
      <c r="AF47" s="21">
        <f>(RANK(Q47,Q$8:Q$1007,1)+COUNTIF(Q$8:Q47,Q47)-1)/1000</f>
        <v>0.16700000000000001</v>
      </c>
      <c r="AG47" s="21">
        <f>(RANK(R47,R$8:R$1007,1)+COUNTIF(R$8:R47,R47)-1)/1000</f>
        <v>0.16</v>
      </c>
      <c r="AH47" s="21">
        <f>(RANK(S47,S$8:S$1007,1)+COUNTIF(S$8:S47,S47)-1)/1000</f>
        <v>0.17299999999999999</v>
      </c>
      <c r="AI47" s="14">
        <f t="shared" si="11"/>
        <v>0</v>
      </c>
      <c r="AK47" s="14">
        <f t="shared" si="12"/>
        <v>0</v>
      </c>
    </row>
    <row r="48" spans="2:37" x14ac:dyDescent="0.25">
      <c r="B48">
        <f t="shared" si="5"/>
        <v>41</v>
      </c>
      <c r="C48">
        <f>MATCH(B48,'Stocastic Model Raw Data'!$A$2:$A$1001,0)</f>
        <v>589</v>
      </c>
      <c r="D48" s="14" cm="1">
        <f t="array" ref="D48">INDEX('Stocastic Model Raw Data'!$H$2:$H$1001,$C48,0)</f>
        <v>1437161972.90821</v>
      </c>
      <c r="E48" s="14" cm="1">
        <f t="array" ref="E48">INDEX('Stocastic Model Raw Data'!$D$2:$D$1001,$C48,0)</f>
        <v>546367334.62093198</v>
      </c>
      <c r="F48" s="14" cm="1">
        <f t="array" ref="F48">INDEX('Stocastic Model Raw Data'!$I$2:$I$1001,$C48,0)</f>
        <v>289904581.35979599</v>
      </c>
      <c r="G48" s="14">
        <f t="shared" si="1"/>
        <v>256462753.261136</v>
      </c>
      <c r="H48" s="14" cm="1">
        <f t="array" ref="H48">INDEX('Stocastic Model Raw Data'!$E$2:$E$1001,$C48,0)</f>
        <v>6304433040.3086395</v>
      </c>
      <c r="I48" s="14" cm="1">
        <f t="array" ref="I48">INDEX('Stocastic Model Raw Data'!$J$2:$J$1001,$C48,0)</f>
        <v>2265233485.5001602</v>
      </c>
      <c r="J48" s="14">
        <f t="shared" si="2"/>
        <v>4039199554.8084793</v>
      </c>
      <c r="K48" s="14" cm="1">
        <f t="array" ref="K48">INDEX('Stocastic Model Raw Data'!$F$2:$F$1001,$C48,0)</f>
        <v>1087346216.02211</v>
      </c>
      <c r="L48" s="14" cm="1">
        <f t="array" ref="L48">INDEX('Stocastic Model Raw Data'!$K$2:$K$1001,$C48,0)</f>
        <v>641782477.24001503</v>
      </c>
      <c r="M48" s="14">
        <f t="shared" si="3"/>
        <v>445563738.78209496</v>
      </c>
      <c r="N48" s="14">
        <f t="shared" si="6"/>
        <v>7391779256.3307495</v>
      </c>
      <c r="O48" s="14">
        <f t="shared" si="7"/>
        <v>2907015962.7401752</v>
      </c>
      <c r="P48" s="14">
        <f t="shared" si="4"/>
        <v>4484763293.5905743</v>
      </c>
      <c r="Q48" s="3">
        <f t="shared" si="8"/>
        <v>7391779256.3307495</v>
      </c>
      <c r="R48" s="3">
        <f t="shared" si="9"/>
        <v>4344177935.648385</v>
      </c>
      <c r="S48" s="3">
        <f t="shared" si="10"/>
        <v>3047601320.6823645</v>
      </c>
      <c r="T48" s="21">
        <f>(RANK(E48,E$8:E$1007,1)+COUNTIF(E$8:E48,E48)-1)/1000</f>
        <v>0.63200000000000001</v>
      </c>
      <c r="U48" s="21">
        <f>(RANK(F48,F$8:F$1007,1)+COUNTIF(F$8:F48,F48)-1)/1000</f>
        <v>0.63900000000000001</v>
      </c>
      <c r="V48" s="21">
        <f>(RANK(G48,G$8:G$1007,1)+COUNTIF(G$8:G48,G48)-1)/1000</f>
        <v>0.625</v>
      </c>
      <c r="W48" s="21">
        <f>(RANK(H48,H$8:H$1007,1)+COUNTIF(H$8:H48,H48)-1)/1000</f>
        <v>0.56699999999999995</v>
      </c>
      <c r="X48" s="21">
        <f>(RANK(I48,I$8:I$1007,1)+COUNTIF(I$8:I48,I48)-1)/1000</f>
        <v>0.628</v>
      </c>
      <c r="Y48" s="21">
        <f>(RANK(J48,J$8:J$1007,1)+COUNTIF(J$8:J48,J48)-1)/1000</f>
        <v>0.52200000000000002</v>
      </c>
      <c r="Z48" s="21">
        <f>(RANK(K48,K$8:K$1007,1)+COUNTIF(K$8:K48,K48)-1)/1000</f>
        <v>0.748</v>
      </c>
      <c r="AA48" s="21">
        <f>(RANK(L48,L$8:L$1007,1)+COUNTIF(L$8:L48,L48)-1)/1000</f>
        <v>0.69499999999999995</v>
      </c>
      <c r="AB48" s="21">
        <f>(RANK(M48,M$8:M$1007,1)+COUNTIF(M$8:M48,M48)-1)/1000</f>
        <v>0.78300000000000003</v>
      </c>
      <c r="AC48" s="21">
        <f>(RANK(N48,N$8:N$1007,1)+COUNTIF(N$8:N48,N48)-1)/1000</f>
        <v>0.58899999999999997</v>
      </c>
      <c r="AD48" s="21">
        <f>(RANK(O48,O$8:O$1007,1)+COUNTIF(O$8:O48,O48)-1)/1000</f>
        <v>0.64400000000000002</v>
      </c>
      <c r="AE48" s="21">
        <f>(RANK(P48,P$8:P$1007,1)+COUNTIF(P$8:P48,P48)-1)/1000</f>
        <v>0.55700000000000005</v>
      </c>
      <c r="AF48" s="21">
        <f>(RANK(Q48,Q$8:Q$1007,1)+COUNTIF(Q$8:Q48,Q48)-1)/1000</f>
        <v>0.58899999999999997</v>
      </c>
      <c r="AG48" s="21">
        <f>(RANK(R48,R$8:R$1007,1)+COUNTIF(R$8:R48,R48)-1)/1000</f>
        <v>0.64400000000000002</v>
      </c>
      <c r="AH48" s="21">
        <f>(RANK(S48,S$8:S$1007,1)+COUNTIF(S$8:S48,S48)-1)/1000</f>
        <v>0.55700000000000005</v>
      </c>
      <c r="AI48" s="14">
        <f t="shared" si="11"/>
        <v>0</v>
      </c>
      <c r="AK48" s="14">
        <f t="shared" si="12"/>
        <v>0</v>
      </c>
    </row>
    <row r="49" spans="2:37" x14ac:dyDescent="0.25">
      <c r="B49">
        <f t="shared" si="5"/>
        <v>42</v>
      </c>
      <c r="C49">
        <f>MATCH(B49,'Stocastic Model Raw Data'!$A$2:$A$1001,0)</f>
        <v>942</v>
      </c>
      <c r="D49" s="14" cm="1">
        <f t="array" ref="D49">INDEX('Stocastic Model Raw Data'!$H$2:$H$1001,$C49,0)</f>
        <v>1437161972.90821</v>
      </c>
      <c r="E49" s="14" cm="1">
        <f t="array" ref="E49">INDEX('Stocastic Model Raw Data'!$D$2:$D$1001,$C49,0)</f>
        <v>670124417.46486998</v>
      </c>
      <c r="F49" s="14" cm="1">
        <f t="array" ref="F49">INDEX('Stocastic Model Raw Data'!$I$2:$I$1001,$C49,0)</f>
        <v>356872957.49684602</v>
      </c>
      <c r="G49" s="14">
        <f t="shared" si="1"/>
        <v>313251459.96802396</v>
      </c>
      <c r="H49" s="14" cm="1">
        <f t="array" ref="H49">INDEX('Stocastic Model Raw Data'!$E$2:$E$1001,$C49,0)</f>
        <v>7594317609.0151997</v>
      </c>
      <c r="I49" s="14" cm="1">
        <f t="array" ref="I49">INDEX('Stocastic Model Raw Data'!$J$2:$J$1001,$C49,0)</f>
        <v>2732786649.98981</v>
      </c>
      <c r="J49" s="14">
        <f t="shared" si="2"/>
        <v>4861530959.0253897</v>
      </c>
      <c r="K49" s="14" cm="1">
        <f t="array" ref="K49">INDEX('Stocastic Model Raw Data'!$F$2:$F$1001,$C49,0)</f>
        <v>1357849698.83722</v>
      </c>
      <c r="L49" s="14" cm="1">
        <f t="array" ref="L49">INDEX('Stocastic Model Raw Data'!$K$2:$K$1001,$C49,0)</f>
        <v>814702067.954862</v>
      </c>
      <c r="M49" s="14">
        <f t="shared" si="3"/>
        <v>543147630.88235795</v>
      </c>
      <c r="N49" s="14">
        <f t="shared" si="6"/>
        <v>8952167307.8524189</v>
      </c>
      <c r="O49" s="14">
        <f t="shared" si="7"/>
        <v>3547488717.9446721</v>
      </c>
      <c r="P49" s="14">
        <f t="shared" si="4"/>
        <v>5404678589.9077473</v>
      </c>
      <c r="Q49" s="3">
        <f t="shared" si="8"/>
        <v>8952167307.8524189</v>
      </c>
      <c r="R49" s="3">
        <f t="shared" si="9"/>
        <v>4984650690.8528824</v>
      </c>
      <c r="S49" s="3">
        <f t="shared" si="10"/>
        <v>3967516616.9995365</v>
      </c>
      <c r="T49" s="21">
        <f>(RANK(E49,E$8:E$1007,1)+COUNTIF(E$8:E49,E49)-1)/1000</f>
        <v>0.94799999999999995</v>
      </c>
      <c r="U49" s="21">
        <f>(RANK(F49,F$8:F$1007,1)+COUNTIF(F$8:F49,F49)-1)/1000</f>
        <v>0.94599999999999995</v>
      </c>
      <c r="V49" s="21">
        <f>(RANK(G49,G$8:G$1007,1)+COUNTIF(G$8:G49,G49)-1)/1000</f>
        <v>0.95</v>
      </c>
      <c r="W49" s="21">
        <f>(RANK(H49,H$8:H$1007,1)+COUNTIF(H$8:H49,H49)-1)/1000</f>
        <v>0.93200000000000005</v>
      </c>
      <c r="X49" s="21">
        <f>(RANK(I49,I$8:I$1007,1)+COUNTIF(I$8:I49,I49)-1)/1000</f>
        <v>0.93400000000000005</v>
      </c>
      <c r="Y49" s="21">
        <f>(RANK(J49,J$8:J$1007,1)+COUNTIF(J$8:J49,J49)-1)/1000</f>
        <v>0.92500000000000004</v>
      </c>
      <c r="Z49" s="21">
        <f>(RANK(K49,K$8:K$1007,1)+COUNTIF(K$8:K49,K49)-1)/1000</f>
        <v>0.96699999999999997</v>
      </c>
      <c r="AA49" s="21">
        <f>(RANK(L49,L$8:L$1007,1)+COUNTIF(L$8:L49,L49)-1)/1000</f>
        <v>0.97099999999999997</v>
      </c>
      <c r="AB49" s="21">
        <f>(RANK(M49,M$8:M$1007,1)+COUNTIF(M$8:M49,M49)-1)/1000</f>
        <v>0.96499999999999997</v>
      </c>
      <c r="AC49" s="21">
        <f>(RANK(N49,N$8:N$1007,1)+COUNTIF(N$8:N49,N49)-1)/1000</f>
        <v>0.94199999999999995</v>
      </c>
      <c r="AD49" s="21">
        <f>(RANK(O49,O$8:O$1007,1)+COUNTIF(O$8:O49,O49)-1)/1000</f>
        <v>0.94799999999999995</v>
      </c>
      <c r="AE49" s="21">
        <f>(RANK(P49,P$8:P$1007,1)+COUNTIF(P$8:P49,P49)-1)/1000</f>
        <v>0.93700000000000006</v>
      </c>
      <c r="AF49" s="21">
        <f>(RANK(Q49,Q$8:Q$1007,1)+COUNTIF(Q$8:Q49,Q49)-1)/1000</f>
        <v>0.94199999999999995</v>
      </c>
      <c r="AG49" s="21">
        <f>(RANK(R49,R$8:R$1007,1)+COUNTIF(R$8:R49,R49)-1)/1000</f>
        <v>0.94799999999999995</v>
      </c>
      <c r="AH49" s="21">
        <f>(RANK(S49,S$8:S$1007,1)+COUNTIF(S$8:S49,S49)-1)/1000</f>
        <v>0.93700000000000006</v>
      </c>
      <c r="AI49" s="14">
        <f t="shared" si="11"/>
        <v>0</v>
      </c>
      <c r="AK49" s="14">
        <f t="shared" si="12"/>
        <v>0</v>
      </c>
    </row>
    <row r="50" spans="2:37" x14ac:dyDescent="0.25">
      <c r="B50">
        <f t="shared" si="5"/>
        <v>43</v>
      </c>
      <c r="C50">
        <f>MATCH(B50,'Stocastic Model Raw Data'!$A$2:$A$1001,0)</f>
        <v>609</v>
      </c>
      <c r="D50" s="14" cm="1">
        <f t="array" ref="D50">INDEX('Stocastic Model Raw Data'!$H$2:$H$1001,$C50,0)</f>
        <v>1437161972.90821</v>
      </c>
      <c r="E50" s="14" cm="1">
        <f t="array" ref="E50">INDEX('Stocastic Model Raw Data'!$D$2:$D$1001,$C50,0)</f>
        <v>536843026.39872003</v>
      </c>
      <c r="F50" s="14" cm="1">
        <f t="array" ref="F50">INDEX('Stocastic Model Raw Data'!$I$2:$I$1001,$C50,0)</f>
        <v>283805664.04544199</v>
      </c>
      <c r="G50" s="14">
        <f t="shared" si="1"/>
        <v>253037362.35327804</v>
      </c>
      <c r="H50" s="14" cm="1">
        <f t="array" ref="H50">INDEX('Stocastic Model Raw Data'!$E$2:$E$1001,$C50,0)</f>
        <v>6459952165.1254301</v>
      </c>
      <c r="I50" s="14" cm="1">
        <f t="array" ref="I50">INDEX('Stocastic Model Raw Data'!$J$2:$J$1001,$C50,0)</f>
        <v>2225647714.2204299</v>
      </c>
      <c r="J50" s="14">
        <f t="shared" si="2"/>
        <v>4234304450.9050002</v>
      </c>
      <c r="K50" s="14" cm="1">
        <f t="array" ref="K50">INDEX('Stocastic Model Raw Data'!$F$2:$F$1001,$C50,0)</f>
        <v>994098514.19786203</v>
      </c>
      <c r="L50" s="14" cm="1">
        <f t="array" ref="L50">INDEX('Stocastic Model Raw Data'!$K$2:$K$1001,$C50,0)</f>
        <v>605869850.69246197</v>
      </c>
      <c r="M50" s="14">
        <f t="shared" si="3"/>
        <v>388228663.50540006</v>
      </c>
      <c r="N50" s="14">
        <f t="shared" si="6"/>
        <v>7454050679.3232918</v>
      </c>
      <c r="O50" s="14">
        <f t="shared" si="7"/>
        <v>2831517564.9128919</v>
      </c>
      <c r="P50" s="14">
        <f t="shared" si="4"/>
        <v>4622533114.4104004</v>
      </c>
      <c r="Q50" s="3">
        <f t="shared" si="8"/>
        <v>7454050679.3232918</v>
      </c>
      <c r="R50" s="3">
        <f t="shared" si="9"/>
        <v>4268679537.8211021</v>
      </c>
      <c r="S50" s="3">
        <f t="shared" si="10"/>
        <v>3185371141.5021896</v>
      </c>
      <c r="T50" s="21">
        <f>(RANK(E50,E$8:E$1007,1)+COUNTIF(E$8:E50,E50)-1)/1000</f>
        <v>0.58599999999999997</v>
      </c>
      <c r="U50" s="21">
        <f>(RANK(F50,F$8:F$1007,1)+COUNTIF(F$8:F50,F50)-1)/1000</f>
        <v>0.58699999999999997</v>
      </c>
      <c r="V50" s="21">
        <f>(RANK(G50,G$8:G$1007,1)+COUNTIF(G$8:G50,G50)-1)/1000</f>
        <v>0.59299999999999997</v>
      </c>
      <c r="W50" s="21">
        <f>(RANK(H50,H$8:H$1007,1)+COUNTIF(H$8:H50,H50)-1)/1000</f>
        <v>0.61599999999999999</v>
      </c>
      <c r="X50" s="21">
        <f>(RANK(I50,I$8:I$1007,1)+COUNTIF(I$8:I50,I50)-1)/1000</f>
        <v>0.57499999999999996</v>
      </c>
      <c r="Y50" s="21">
        <f>(RANK(J50,J$8:J$1007,1)+COUNTIF(J$8:J50,J50)-1)/1000</f>
        <v>0.63</v>
      </c>
      <c r="Z50" s="21">
        <f>(RANK(K50,K$8:K$1007,1)+COUNTIF(K$8:K50,K50)-1)/1000</f>
        <v>0.56000000000000005</v>
      </c>
      <c r="AA50" s="21">
        <f>(RANK(L50,L$8:L$1007,1)+COUNTIF(L$8:L50,L50)-1)/1000</f>
        <v>0.57499999999999996</v>
      </c>
      <c r="AB50" s="21">
        <f>(RANK(M50,M$8:M$1007,1)+COUNTIF(M$8:M50,M50)-1)/1000</f>
        <v>0.55000000000000004</v>
      </c>
      <c r="AC50" s="21">
        <f>(RANK(N50,N$8:N$1007,1)+COUNTIF(N$8:N50,N50)-1)/1000</f>
        <v>0.60899999999999999</v>
      </c>
      <c r="AD50" s="21">
        <f>(RANK(O50,O$8:O$1007,1)+COUNTIF(O$8:O50,O50)-1)/1000</f>
        <v>0.57699999999999996</v>
      </c>
      <c r="AE50" s="21">
        <f>(RANK(P50,P$8:P$1007,1)+COUNTIF(P$8:P50,P50)-1)/1000</f>
        <v>0.628</v>
      </c>
      <c r="AF50" s="21">
        <f>(RANK(Q50,Q$8:Q$1007,1)+COUNTIF(Q$8:Q50,Q50)-1)/1000</f>
        <v>0.60899999999999999</v>
      </c>
      <c r="AG50" s="21">
        <f>(RANK(R50,R$8:R$1007,1)+COUNTIF(R$8:R50,R50)-1)/1000</f>
        <v>0.57699999999999996</v>
      </c>
      <c r="AH50" s="21">
        <f>(RANK(S50,S$8:S$1007,1)+COUNTIF(S$8:S50,S50)-1)/1000</f>
        <v>0.628</v>
      </c>
      <c r="AI50" s="14">
        <f t="shared" si="11"/>
        <v>0</v>
      </c>
      <c r="AK50" s="14">
        <f t="shared" si="12"/>
        <v>0</v>
      </c>
    </row>
    <row r="51" spans="2:37" x14ac:dyDescent="0.25">
      <c r="B51">
        <f t="shared" si="5"/>
        <v>44</v>
      </c>
      <c r="C51">
        <f>MATCH(B51,'Stocastic Model Raw Data'!$A$2:$A$1001,0)</f>
        <v>368</v>
      </c>
      <c r="D51" s="14" cm="1">
        <f t="array" ref="D51">INDEX('Stocastic Model Raw Data'!$H$2:$H$1001,$C51,0)</f>
        <v>1437161972.90821</v>
      </c>
      <c r="E51" s="14" cm="1">
        <f t="array" ref="E51">INDEX('Stocastic Model Raw Data'!$D$2:$D$1001,$C51,0)</f>
        <v>486794987.68475801</v>
      </c>
      <c r="F51" s="14" cm="1">
        <f t="array" ref="F51">INDEX('Stocastic Model Raw Data'!$I$2:$I$1001,$C51,0)</f>
        <v>259280972.296525</v>
      </c>
      <c r="G51" s="14">
        <f t="shared" si="1"/>
        <v>227514015.38823301</v>
      </c>
      <c r="H51" s="14" cm="1">
        <f t="array" ref="H51">INDEX('Stocastic Model Raw Data'!$E$2:$E$1001,$C51,0)</f>
        <v>5766950929.9345903</v>
      </c>
      <c r="I51" s="14" cm="1">
        <f t="array" ref="I51">INDEX('Stocastic Model Raw Data'!$J$2:$J$1001,$C51,0)</f>
        <v>2060667795.82024</v>
      </c>
      <c r="J51" s="14">
        <f t="shared" si="2"/>
        <v>3706283134.1143503</v>
      </c>
      <c r="K51" s="14" cm="1">
        <f t="array" ref="K51">INDEX('Stocastic Model Raw Data'!$F$2:$F$1001,$C51,0)</f>
        <v>960878062.53961205</v>
      </c>
      <c r="L51" s="14" cm="1">
        <f t="array" ref="L51">INDEX('Stocastic Model Raw Data'!$K$2:$K$1001,$C51,0)</f>
        <v>572628050.69667804</v>
      </c>
      <c r="M51" s="14">
        <f t="shared" si="3"/>
        <v>388250011.84293401</v>
      </c>
      <c r="N51" s="14">
        <f t="shared" si="6"/>
        <v>6727828992.4742022</v>
      </c>
      <c r="O51" s="14">
        <f t="shared" si="7"/>
        <v>2633295846.5169182</v>
      </c>
      <c r="P51" s="14">
        <f t="shared" si="4"/>
        <v>4094533145.957284</v>
      </c>
      <c r="Q51" s="3">
        <f t="shared" si="8"/>
        <v>6727828992.4742022</v>
      </c>
      <c r="R51" s="3">
        <f t="shared" si="9"/>
        <v>4070457819.425128</v>
      </c>
      <c r="S51" s="3">
        <f t="shared" si="10"/>
        <v>2657371173.0490742</v>
      </c>
      <c r="T51" s="21">
        <f>(RANK(E51,E$8:E$1007,1)+COUNTIF(E$8:E51,E51)-1)/1000</f>
        <v>0.38200000000000001</v>
      </c>
      <c r="U51" s="21">
        <f>(RANK(F51,F$8:F$1007,1)+COUNTIF(F$8:F51,F51)-1)/1000</f>
        <v>0.40799999999999997</v>
      </c>
      <c r="V51" s="21">
        <f>(RANK(G51,G$8:G$1007,1)+COUNTIF(G$8:G51,G51)-1)/1000</f>
        <v>0.35499999999999998</v>
      </c>
      <c r="W51" s="21">
        <f>(RANK(H51,H$8:H$1007,1)+COUNTIF(H$8:H51,H51)-1)/1000</f>
        <v>0.35199999999999998</v>
      </c>
      <c r="X51" s="21">
        <f>(RANK(I51,I$8:I$1007,1)+COUNTIF(I$8:I51,I51)-1)/1000</f>
        <v>0.42199999999999999</v>
      </c>
      <c r="Y51" s="21">
        <f>(RANK(J51,J$8:J$1007,1)+COUNTIF(J$8:J51,J51)-1)/1000</f>
        <v>0.30199999999999999</v>
      </c>
      <c r="Z51" s="21">
        <f>(RANK(K51,K$8:K$1007,1)+COUNTIF(K$8:K51,K51)-1)/1000</f>
        <v>0.49099999999999999</v>
      </c>
      <c r="AA51" s="21">
        <f>(RANK(L51,L$8:L$1007,1)+COUNTIF(L$8:L51,L51)-1)/1000</f>
        <v>0.44900000000000001</v>
      </c>
      <c r="AB51" s="21">
        <f>(RANK(M51,M$8:M$1007,1)+COUNTIF(M$8:M51,M51)-1)/1000</f>
        <v>0.55100000000000005</v>
      </c>
      <c r="AC51" s="21">
        <f>(RANK(N51,N$8:N$1007,1)+COUNTIF(N$8:N51,N51)-1)/1000</f>
        <v>0.36799999999999999</v>
      </c>
      <c r="AD51" s="21">
        <f>(RANK(O51,O$8:O$1007,1)+COUNTIF(O$8:O51,O51)-1)/1000</f>
        <v>0.42699999999999999</v>
      </c>
      <c r="AE51" s="21">
        <f>(RANK(P51,P$8:P$1007,1)+COUNTIF(P$8:P51,P51)-1)/1000</f>
        <v>0.32700000000000001</v>
      </c>
      <c r="AF51" s="21">
        <f>(RANK(Q51,Q$8:Q$1007,1)+COUNTIF(Q$8:Q51,Q51)-1)/1000</f>
        <v>0.36799999999999999</v>
      </c>
      <c r="AG51" s="21">
        <f>(RANK(R51,R$8:R$1007,1)+COUNTIF(R$8:R51,R51)-1)/1000</f>
        <v>0.42699999999999999</v>
      </c>
      <c r="AH51" s="21">
        <f>(RANK(S51,S$8:S$1007,1)+COUNTIF(S$8:S51,S51)-1)/1000</f>
        <v>0.32700000000000001</v>
      </c>
      <c r="AI51" s="14">
        <f t="shared" si="11"/>
        <v>0</v>
      </c>
      <c r="AK51" s="14">
        <f t="shared" si="12"/>
        <v>0</v>
      </c>
    </row>
    <row r="52" spans="2:37" x14ac:dyDescent="0.25">
      <c r="B52">
        <f t="shared" si="5"/>
        <v>45</v>
      </c>
      <c r="C52">
        <f>MATCH(B52,'Stocastic Model Raw Data'!$A$2:$A$1001,0)</f>
        <v>67</v>
      </c>
      <c r="D52" s="14" cm="1">
        <f t="array" ref="D52">INDEX('Stocastic Model Raw Data'!$H$2:$H$1001,$C52,0)</f>
        <v>1437161972.90821</v>
      </c>
      <c r="E52" s="14" cm="1">
        <f t="array" ref="E52">INDEX('Stocastic Model Raw Data'!$D$2:$D$1001,$C52,0)</f>
        <v>389779021.81972599</v>
      </c>
      <c r="F52" s="14" cm="1">
        <f t="array" ref="F52">INDEX('Stocastic Model Raw Data'!$I$2:$I$1001,$C52,0)</f>
        <v>204188643.668688</v>
      </c>
      <c r="G52" s="14">
        <f t="shared" si="1"/>
        <v>185590378.15103799</v>
      </c>
      <c r="H52" s="14" cm="1">
        <f t="array" ref="H52">INDEX('Stocastic Model Raw Data'!$E$2:$E$1001,$C52,0)</f>
        <v>4700694488.8682098</v>
      </c>
      <c r="I52" s="14" cm="1">
        <f t="array" ref="I52">INDEX('Stocastic Model Raw Data'!$J$2:$J$1001,$C52,0)</f>
        <v>1597514373.2581</v>
      </c>
      <c r="J52" s="14">
        <f t="shared" si="2"/>
        <v>3103180115.6101098</v>
      </c>
      <c r="K52" s="14" cm="1">
        <f t="array" ref="K52">INDEX('Stocastic Model Raw Data'!$F$2:$F$1001,$C52,0)</f>
        <v>722008514.05456305</v>
      </c>
      <c r="L52" s="14" cm="1">
        <f t="array" ref="L52">INDEX('Stocastic Model Raw Data'!$K$2:$K$1001,$C52,0)</f>
        <v>433750374.06600302</v>
      </c>
      <c r="M52" s="14">
        <f t="shared" si="3"/>
        <v>288258139.98856002</v>
      </c>
      <c r="N52" s="14">
        <f t="shared" si="6"/>
        <v>5422703002.9227734</v>
      </c>
      <c r="O52" s="14">
        <f t="shared" si="7"/>
        <v>2031264747.3241031</v>
      </c>
      <c r="P52" s="14">
        <f t="shared" si="4"/>
        <v>3391438255.59867</v>
      </c>
      <c r="Q52" s="3">
        <f t="shared" si="8"/>
        <v>5422703002.9227734</v>
      </c>
      <c r="R52" s="3">
        <f t="shared" si="9"/>
        <v>3468426720.2323132</v>
      </c>
      <c r="S52" s="3">
        <f t="shared" si="10"/>
        <v>1954276282.6904602</v>
      </c>
      <c r="T52" s="21">
        <f>(RANK(E52,E$8:E$1007,1)+COUNTIF(E$8:E52,E52)-1)/1000</f>
        <v>6.8000000000000005E-2</v>
      </c>
      <c r="U52" s="21">
        <f>(RANK(F52,F$8:F$1007,1)+COUNTIF(F$8:F52,F52)-1)/1000</f>
        <v>6.8000000000000005E-2</v>
      </c>
      <c r="V52" s="21">
        <f>(RANK(G52,G$8:G$1007,1)+COUNTIF(G$8:G52,G52)-1)/1000</f>
        <v>6.8000000000000005E-2</v>
      </c>
      <c r="W52" s="21">
        <f>(RANK(H52,H$8:H$1007,1)+COUNTIF(H$8:H52,H52)-1)/1000</f>
        <v>6.8000000000000005E-2</v>
      </c>
      <c r="X52" s="21">
        <f>(RANK(I52,I$8:I$1007,1)+COUNTIF(I$8:I52,I52)-1)/1000</f>
        <v>6.0999999999999999E-2</v>
      </c>
      <c r="Y52" s="21">
        <f>(RANK(J52,J$8:J$1007,1)+COUNTIF(J$8:J52,J52)-1)/1000</f>
        <v>6.8000000000000005E-2</v>
      </c>
      <c r="Z52" s="21">
        <f>(RANK(K52,K$8:K$1007,1)+COUNTIF(K$8:K52,K52)-1)/1000</f>
        <v>5.7000000000000002E-2</v>
      </c>
      <c r="AA52" s="21">
        <f>(RANK(L52,L$8:L$1007,1)+COUNTIF(L$8:L52,L52)-1)/1000</f>
        <v>5.7000000000000002E-2</v>
      </c>
      <c r="AB52" s="21">
        <f>(RANK(M52,M$8:M$1007,1)+COUNTIF(M$8:M52,M52)-1)/1000</f>
        <v>7.1999999999999995E-2</v>
      </c>
      <c r="AC52" s="21">
        <f>(RANK(N52,N$8:N$1007,1)+COUNTIF(N$8:N52,N52)-1)/1000</f>
        <v>6.7000000000000004E-2</v>
      </c>
      <c r="AD52" s="21">
        <f>(RANK(O52,O$8:O$1007,1)+COUNTIF(O$8:O52,O52)-1)/1000</f>
        <v>6.0999999999999999E-2</v>
      </c>
      <c r="AE52" s="21">
        <f>(RANK(P52,P$8:P$1007,1)+COUNTIF(P$8:P52,P52)-1)/1000</f>
        <v>6.6000000000000003E-2</v>
      </c>
      <c r="AF52" s="21">
        <f>(RANK(Q52,Q$8:Q$1007,1)+COUNTIF(Q$8:Q52,Q52)-1)/1000</f>
        <v>6.7000000000000004E-2</v>
      </c>
      <c r="AG52" s="21">
        <f>(RANK(R52,R$8:R$1007,1)+COUNTIF(R$8:R52,R52)-1)/1000</f>
        <v>6.0999999999999999E-2</v>
      </c>
      <c r="AH52" s="21">
        <f>(RANK(S52,S$8:S$1007,1)+COUNTIF(S$8:S52,S52)-1)/1000</f>
        <v>6.6000000000000003E-2</v>
      </c>
      <c r="AI52" s="14">
        <f t="shared" si="11"/>
        <v>0</v>
      </c>
      <c r="AK52" s="14">
        <f t="shared" si="12"/>
        <v>0</v>
      </c>
    </row>
    <row r="53" spans="2:37" x14ac:dyDescent="0.25">
      <c r="B53">
        <f t="shared" si="5"/>
        <v>46</v>
      </c>
      <c r="C53">
        <f>MATCH(B53,'Stocastic Model Raw Data'!$A$2:$A$1001,0)</f>
        <v>128</v>
      </c>
      <c r="D53" s="14" cm="1">
        <f t="array" ref="D53">INDEX('Stocastic Model Raw Data'!$H$2:$H$1001,$C53,0)</f>
        <v>1437161972.90821</v>
      </c>
      <c r="E53" s="14" cm="1">
        <f t="array" ref="E53">INDEX('Stocastic Model Raw Data'!$D$2:$D$1001,$C53,0)</f>
        <v>425570688.28200102</v>
      </c>
      <c r="F53" s="14" cm="1">
        <f t="array" ref="F53">INDEX('Stocastic Model Raw Data'!$I$2:$I$1001,$C53,0)</f>
        <v>223857504.09925899</v>
      </c>
      <c r="G53" s="14">
        <f t="shared" si="1"/>
        <v>201713184.18274203</v>
      </c>
      <c r="H53" s="14" cm="1">
        <f t="array" ref="H53">INDEX('Stocastic Model Raw Data'!$E$2:$E$1001,$C53,0)</f>
        <v>5074375441.60221</v>
      </c>
      <c r="I53" s="14" cm="1">
        <f t="array" ref="I53">INDEX('Stocastic Model Raw Data'!$J$2:$J$1001,$C53,0)</f>
        <v>1757638521.1747799</v>
      </c>
      <c r="J53" s="14">
        <f t="shared" si="2"/>
        <v>3316736920.4274302</v>
      </c>
      <c r="K53" s="14" cm="1">
        <f t="array" ref="K53">INDEX('Stocastic Model Raw Data'!$F$2:$F$1001,$C53,0)</f>
        <v>796292318.23839796</v>
      </c>
      <c r="L53" s="14" cm="1">
        <f t="array" ref="L53">INDEX('Stocastic Model Raw Data'!$K$2:$K$1001,$C53,0)</f>
        <v>480467678.88168001</v>
      </c>
      <c r="M53" s="14">
        <f t="shared" si="3"/>
        <v>315824639.35671794</v>
      </c>
      <c r="N53" s="14">
        <f t="shared" si="6"/>
        <v>5870667759.8406076</v>
      </c>
      <c r="O53" s="14">
        <f t="shared" si="7"/>
        <v>2238106200.0564599</v>
      </c>
      <c r="P53" s="14">
        <f t="shared" si="4"/>
        <v>3632561559.7841477</v>
      </c>
      <c r="Q53" s="3">
        <f t="shared" si="8"/>
        <v>5870667759.8406076</v>
      </c>
      <c r="R53" s="3">
        <f t="shared" si="9"/>
        <v>3675268172.9646702</v>
      </c>
      <c r="S53" s="3">
        <f t="shared" si="10"/>
        <v>2195399586.8759375</v>
      </c>
      <c r="T53" s="21">
        <f>(RANK(E53,E$8:E$1007,1)+COUNTIF(E$8:E53,E53)-1)/1000</f>
        <v>0.14699999999999999</v>
      </c>
      <c r="U53" s="21">
        <f>(RANK(F53,F$8:F$1007,1)+COUNTIF(F$8:F53,F53)-1)/1000</f>
        <v>0.15</v>
      </c>
      <c r="V53" s="21">
        <f>(RANK(G53,G$8:G$1007,1)+COUNTIF(G$8:G53,G53)-1)/1000</f>
        <v>0.14199999999999999</v>
      </c>
      <c r="W53" s="21">
        <f>(RANK(H53,H$8:H$1007,1)+COUNTIF(H$8:H53,H53)-1)/1000</f>
        <v>0.126</v>
      </c>
      <c r="X53" s="21">
        <f>(RANK(I53,I$8:I$1007,1)+COUNTIF(I$8:I53,I53)-1)/1000</f>
        <v>0.13700000000000001</v>
      </c>
      <c r="Y53" s="21">
        <f>(RANK(J53,J$8:J$1007,1)+COUNTIF(J$8:J53,J53)-1)/1000</f>
        <v>0.122</v>
      </c>
      <c r="Z53" s="21">
        <f>(RANK(K53,K$8:K$1007,1)+COUNTIF(K$8:K53,K53)-1)/1000</f>
        <v>0.14399999999999999</v>
      </c>
      <c r="AA53" s="21">
        <f>(RANK(L53,L$8:L$1007,1)+COUNTIF(L$8:L53,L53)-1)/1000</f>
        <v>0.14199999999999999</v>
      </c>
      <c r="AB53" s="21">
        <f>(RANK(M53,M$8:M$1007,1)+COUNTIF(M$8:M53,M53)-1)/1000</f>
        <v>0.152</v>
      </c>
      <c r="AC53" s="21">
        <f>(RANK(N53,N$8:N$1007,1)+COUNTIF(N$8:N53,N53)-1)/1000</f>
        <v>0.128</v>
      </c>
      <c r="AD53" s="21">
        <f>(RANK(O53,O$8:O$1007,1)+COUNTIF(O$8:O53,O53)-1)/1000</f>
        <v>0.13700000000000001</v>
      </c>
      <c r="AE53" s="21">
        <f>(RANK(P53,P$8:P$1007,1)+COUNTIF(P$8:P53,P53)-1)/1000</f>
        <v>0.123</v>
      </c>
      <c r="AF53" s="21">
        <f>(RANK(Q53,Q$8:Q$1007,1)+COUNTIF(Q$8:Q53,Q53)-1)/1000</f>
        <v>0.128</v>
      </c>
      <c r="AG53" s="21">
        <f>(RANK(R53,R$8:R$1007,1)+COUNTIF(R$8:R53,R53)-1)/1000</f>
        <v>0.13700000000000001</v>
      </c>
      <c r="AH53" s="21">
        <f>(RANK(S53,S$8:S$1007,1)+COUNTIF(S$8:S53,S53)-1)/1000</f>
        <v>0.123</v>
      </c>
      <c r="AI53" s="14">
        <f t="shared" si="11"/>
        <v>0</v>
      </c>
      <c r="AK53" s="14">
        <f t="shared" si="12"/>
        <v>0</v>
      </c>
    </row>
    <row r="54" spans="2:37" x14ac:dyDescent="0.25">
      <c r="B54">
        <f t="shared" si="5"/>
        <v>47</v>
      </c>
      <c r="C54">
        <f>MATCH(B54,'Stocastic Model Raw Data'!$A$2:$A$1001,0)</f>
        <v>213</v>
      </c>
      <c r="D54" s="14" cm="1">
        <f t="array" ref="D54">INDEX('Stocastic Model Raw Data'!$H$2:$H$1001,$C54,0)</f>
        <v>1437161972.90821</v>
      </c>
      <c r="E54" s="14" cm="1">
        <f t="array" ref="E54">INDEX('Stocastic Model Raw Data'!$D$2:$D$1001,$C54,0)</f>
        <v>453798551.60981101</v>
      </c>
      <c r="F54" s="14" cm="1">
        <f t="array" ref="F54">INDEX('Stocastic Model Raw Data'!$I$2:$I$1001,$C54,0)</f>
        <v>239513370.76142901</v>
      </c>
      <c r="G54" s="14">
        <f t="shared" si="1"/>
        <v>214285180.848382</v>
      </c>
      <c r="H54" s="14" cm="1">
        <f t="array" ref="H54">INDEX('Stocastic Model Raw Data'!$E$2:$E$1001,$C54,0)</f>
        <v>5427690036.4289703</v>
      </c>
      <c r="I54" s="14" cm="1">
        <f t="array" ref="I54">INDEX('Stocastic Model Raw Data'!$J$2:$J$1001,$C54,0)</f>
        <v>1858555643.3362999</v>
      </c>
      <c r="J54" s="14">
        <f t="shared" si="2"/>
        <v>3569134393.0926704</v>
      </c>
      <c r="K54" s="14" cm="1">
        <f t="array" ref="K54">INDEX('Stocastic Model Raw Data'!$F$2:$F$1001,$C54,0)</f>
        <v>859161978.45430505</v>
      </c>
      <c r="L54" s="14" cm="1">
        <f t="array" ref="L54">INDEX('Stocastic Model Raw Data'!$K$2:$K$1001,$C54,0)</f>
        <v>520045276.33508301</v>
      </c>
      <c r="M54" s="14">
        <f t="shared" si="3"/>
        <v>339116702.11922204</v>
      </c>
      <c r="N54" s="14">
        <f t="shared" si="6"/>
        <v>6286852014.883275</v>
      </c>
      <c r="O54" s="14">
        <f t="shared" si="7"/>
        <v>2378600919.6713829</v>
      </c>
      <c r="P54" s="14">
        <f t="shared" si="4"/>
        <v>3908251095.2118921</v>
      </c>
      <c r="Q54" s="3">
        <f t="shared" si="8"/>
        <v>6286852014.883275</v>
      </c>
      <c r="R54" s="3">
        <f t="shared" si="9"/>
        <v>3815762892.5795927</v>
      </c>
      <c r="S54" s="3">
        <f t="shared" si="10"/>
        <v>2471089122.3036823</v>
      </c>
      <c r="T54" s="21">
        <f>(RANK(E54,E$8:E$1007,1)+COUNTIF(E$8:E54,E54)-1)/1000</f>
        <v>0.23</v>
      </c>
      <c r="U54" s="21">
        <f>(RANK(F54,F$8:F$1007,1)+COUNTIF(F$8:F54,F54)-1)/1000</f>
        <v>0.23899999999999999</v>
      </c>
      <c r="V54" s="21">
        <f>(RANK(G54,G$8:G$1007,1)+COUNTIF(G$8:G54,G54)-1)/1000</f>
        <v>0.223</v>
      </c>
      <c r="W54" s="21">
        <f>(RANK(H54,H$8:H$1007,1)+COUNTIF(H$8:H54,H54)-1)/1000</f>
        <v>0.21</v>
      </c>
      <c r="X54" s="21">
        <f>(RANK(I54,I$8:I$1007,1)+COUNTIF(I$8:I54,I54)-1)/1000</f>
        <v>0.20200000000000001</v>
      </c>
      <c r="Y54" s="21">
        <f>(RANK(J54,J$8:J$1007,1)+COUNTIF(J$8:J54,J54)-1)/1000</f>
        <v>0.223</v>
      </c>
      <c r="Z54" s="21">
        <f>(RANK(K54,K$8:K$1007,1)+COUNTIF(K$8:K54,K54)-1)/1000</f>
        <v>0.25600000000000001</v>
      </c>
      <c r="AA54" s="21">
        <f>(RANK(L54,L$8:L$1007,1)+COUNTIF(L$8:L54,L54)-1)/1000</f>
        <v>0.24399999999999999</v>
      </c>
      <c r="AB54" s="21">
        <f>(RANK(M54,M$8:M$1007,1)+COUNTIF(M$8:M54,M54)-1)/1000</f>
        <v>0.26800000000000002</v>
      </c>
      <c r="AC54" s="21">
        <f>(RANK(N54,N$8:N$1007,1)+COUNTIF(N$8:N54,N54)-1)/1000</f>
        <v>0.21299999999999999</v>
      </c>
      <c r="AD54" s="21">
        <f>(RANK(O54,O$8:O$1007,1)+COUNTIF(O$8:O54,O54)-1)/1000</f>
        <v>0.20599999999999999</v>
      </c>
      <c r="AE54" s="21">
        <f>(RANK(P54,P$8:P$1007,1)+COUNTIF(P$8:P54,P54)-1)/1000</f>
        <v>0.222</v>
      </c>
      <c r="AF54" s="21">
        <f>(RANK(Q54,Q$8:Q$1007,1)+COUNTIF(Q$8:Q54,Q54)-1)/1000</f>
        <v>0.21299999999999999</v>
      </c>
      <c r="AG54" s="21">
        <f>(RANK(R54,R$8:R$1007,1)+COUNTIF(R$8:R54,R54)-1)/1000</f>
        <v>0.20599999999999999</v>
      </c>
      <c r="AH54" s="21">
        <f>(RANK(S54,S$8:S$1007,1)+COUNTIF(S$8:S54,S54)-1)/1000</f>
        <v>0.222</v>
      </c>
      <c r="AI54" s="14">
        <f t="shared" si="11"/>
        <v>0</v>
      </c>
      <c r="AK54" s="14">
        <f t="shared" si="12"/>
        <v>0</v>
      </c>
    </row>
    <row r="55" spans="2:37" x14ac:dyDescent="0.25">
      <c r="B55">
        <f t="shared" si="5"/>
        <v>48</v>
      </c>
      <c r="C55">
        <f>MATCH(B55,'Stocastic Model Raw Data'!$A$2:$A$1001,0)</f>
        <v>941</v>
      </c>
      <c r="D55" s="14" cm="1">
        <f t="array" ref="D55">INDEX('Stocastic Model Raw Data'!$H$2:$H$1001,$C55,0)</f>
        <v>1437161972.90821</v>
      </c>
      <c r="E55" s="14" cm="1">
        <f t="array" ref="E55">INDEX('Stocastic Model Raw Data'!$D$2:$D$1001,$C55,0)</f>
        <v>660020502.16824496</v>
      </c>
      <c r="F55" s="14" cm="1">
        <f t="array" ref="F55">INDEX('Stocastic Model Raw Data'!$I$2:$I$1001,$C55,0)</f>
        <v>353693742.07906002</v>
      </c>
      <c r="G55" s="14">
        <f t="shared" si="1"/>
        <v>306326760.08918494</v>
      </c>
      <c r="H55" s="14" cm="1">
        <f t="array" ref="H55">INDEX('Stocastic Model Raw Data'!$E$2:$E$1001,$C55,0)</f>
        <v>7688226690.5030499</v>
      </c>
      <c r="I55" s="14" cm="1">
        <f t="array" ref="I55">INDEX('Stocastic Model Raw Data'!$J$2:$J$1001,$C55,0)</f>
        <v>2811554517.00807</v>
      </c>
      <c r="J55" s="14">
        <f t="shared" si="2"/>
        <v>4876672173.4949799</v>
      </c>
      <c r="K55" s="14" cm="1">
        <f t="array" ref="K55">INDEX('Stocastic Model Raw Data'!$F$2:$F$1001,$C55,0)</f>
        <v>1258521683.81057</v>
      </c>
      <c r="L55" s="14" cm="1">
        <f t="array" ref="L55">INDEX('Stocastic Model Raw Data'!$K$2:$K$1001,$C55,0)</f>
        <v>745290289.31884396</v>
      </c>
      <c r="M55" s="14">
        <f t="shared" si="3"/>
        <v>513231394.49172604</v>
      </c>
      <c r="N55" s="14">
        <f t="shared" si="6"/>
        <v>8946748374.3136196</v>
      </c>
      <c r="O55" s="14">
        <f t="shared" si="7"/>
        <v>3556844806.3269138</v>
      </c>
      <c r="P55" s="14">
        <f t="shared" si="4"/>
        <v>5389903567.9867058</v>
      </c>
      <c r="Q55" s="3">
        <f t="shared" si="8"/>
        <v>8946748374.3136196</v>
      </c>
      <c r="R55" s="3">
        <f t="shared" si="9"/>
        <v>4994006779.2351236</v>
      </c>
      <c r="S55" s="3">
        <f t="shared" si="10"/>
        <v>3952741595.078496</v>
      </c>
      <c r="T55" s="21">
        <f>(RANK(E55,E$8:E$1007,1)+COUNTIF(E$8:E55,E55)-1)/1000</f>
        <v>0.93700000000000006</v>
      </c>
      <c r="U55" s="21">
        <f>(RANK(F55,F$8:F$1007,1)+COUNTIF(F$8:F55,F55)-1)/1000</f>
        <v>0.94199999999999995</v>
      </c>
      <c r="V55" s="21">
        <f>(RANK(G55,G$8:G$1007,1)+COUNTIF(G$8:G55,G55)-1)/1000</f>
        <v>0.93400000000000005</v>
      </c>
      <c r="W55" s="21">
        <f>(RANK(H55,H$8:H$1007,1)+COUNTIF(H$8:H55,H55)-1)/1000</f>
        <v>0.94499999999999995</v>
      </c>
      <c r="X55" s="21">
        <f>(RANK(I55,I$8:I$1007,1)+COUNTIF(I$8:I55,I55)-1)/1000</f>
        <v>0.96099999999999997</v>
      </c>
      <c r="Y55" s="21">
        <f>(RANK(J55,J$8:J$1007,1)+COUNTIF(J$8:J55,J55)-1)/1000</f>
        <v>0.93100000000000005</v>
      </c>
      <c r="Z55" s="21">
        <f>(RANK(K55,K$8:K$1007,1)+COUNTIF(K$8:K55,K55)-1)/1000</f>
        <v>0.91500000000000004</v>
      </c>
      <c r="AA55" s="21">
        <f>(RANK(L55,L$8:L$1007,1)+COUNTIF(L$8:L55,L55)-1)/1000</f>
        <v>0.90500000000000003</v>
      </c>
      <c r="AB55" s="21">
        <f>(RANK(M55,M$8:M$1007,1)+COUNTIF(M$8:M55,M55)-1)/1000</f>
        <v>0.92100000000000004</v>
      </c>
      <c r="AC55" s="21">
        <f>(RANK(N55,N$8:N$1007,1)+COUNTIF(N$8:N55,N55)-1)/1000</f>
        <v>0.94099999999999995</v>
      </c>
      <c r="AD55" s="21">
        <f>(RANK(O55,O$8:O$1007,1)+COUNTIF(O$8:O55,O55)-1)/1000</f>
        <v>0.95</v>
      </c>
      <c r="AE55" s="21">
        <f>(RANK(P55,P$8:P$1007,1)+COUNTIF(P$8:P55,P55)-1)/1000</f>
        <v>0.93400000000000005</v>
      </c>
      <c r="AF55" s="21">
        <f>(RANK(Q55,Q$8:Q$1007,1)+COUNTIF(Q$8:Q55,Q55)-1)/1000</f>
        <v>0.94099999999999995</v>
      </c>
      <c r="AG55" s="21">
        <f>(RANK(R55,R$8:R$1007,1)+COUNTIF(R$8:R55,R55)-1)/1000</f>
        <v>0.95</v>
      </c>
      <c r="AH55" s="21">
        <f>(RANK(S55,S$8:S$1007,1)+COUNTIF(S$8:S55,S55)-1)/1000</f>
        <v>0.93400000000000005</v>
      </c>
      <c r="AI55" s="14">
        <f t="shared" si="11"/>
        <v>0</v>
      </c>
      <c r="AK55" s="14">
        <f t="shared" si="12"/>
        <v>0</v>
      </c>
    </row>
    <row r="56" spans="2:37" x14ac:dyDescent="0.25">
      <c r="B56">
        <f t="shared" si="5"/>
        <v>49</v>
      </c>
      <c r="C56">
        <f>MATCH(B56,'Stocastic Model Raw Data'!$A$2:$A$1001,0)</f>
        <v>426</v>
      </c>
      <c r="D56" s="14" cm="1">
        <f t="array" ref="D56">INDEX('Stocastic Model Raw Data'!$H$2:$H$1001,$C56,0)</f>
        <v>1437161972.90821</v>
      </c>
      <c r="E56" s="14" cm="1">
        <f t="array" ref="E56">INDEX('Stocastic Model Raw Data'!$D$2:$D$1001,$C56,0)</f>
        <v>518290377.43766803</v>
      </c>
      <c r="F56" s="14" cm="1">
        <f t="array" ref="F56">INDEX('Stocastic Model Raw Data'!$I$2:$I$1001,$C56,0)</f>
        <v>275727685.58664</v>
      </c>
      <c r="G56" s="14">
        <f t="shared" si="1"/>
        <v>242562691.85102803</v>
      </c>
      <c r="H56" s="14" cm="1">
        <f t="array" ref="H56">INDEX('Stocastic Model Raw Data'!$E$2:$E$1001,$C56,0)</f>
        <v>5844179199.96035</v>
      </c>
      <c r="I56" s="14" cm="1">
        <f t="array" ref="I56">INDEX('Stocastic Model Raw Data'!$J$2:$J$1001,$C56,0)</f>
        <v>2133484563.6599801</v>
      </c>
      <c r="J56" s="14">
        <f t="shared" si="2"/>
        <v>3710694636.3003702</v>
      </c>
      <c r="K56" s="14" cm="1">
        <f t="array" ref="K56">INDEX('Stocastic Model Raw Data'!$F$2:$F$1001,$C56,0)</f>
        <v>1057075630.90687</v>
      </c>
      <c r="L56" s="14" cm="1">
        <f t="array" ref="L56">INDEX('Stocastic Model Raw Data'!$K$2:$K$1001,$C56,0)</f>
        <v>617569663.18715</v>
      </c>
      <c r="M56" s="14">
        <f t="shared" si="3"/>
        <v>439505967.71972001</v>
      </c>
      <c r="N56" s="14">
        <f t="shared" si="6"/>
        <v>6901254830.8672199</v>
      </c>
      <c r="O56" s="14">
        <f t="shared" si="7"/>
        <v>2751054226.8471298</v>
      </c>
      <c r="P56" s="14">
        <f t="shared" si="4"/>
        <v>4150200604.0200901</v>
      </c>
      <c r="Q56" s="3">
        <f t="shared" si="8"/>
        <v>6901254830.8672199</v>
      </c>
      <c r="R56" s="3">
        <f t="shared" si="9"/>
        <v>4188216199.7553396</v>
      </c>
      <c r="S56" s="3">
        <f t="shared" si="10"/>
        <v>2713038631.1118803</v>
      </c>
      <c r="T56" s="21">
        <f>(RANK(E56,E$8:E$1007,1)+COUNTIF(E$8:E56,E56)-1)/1000</f>
        <v>0.504</v>
      </c>
      <c r="U56" s="21">
        <f>(RANK(F56,F$8:F$1007,1)+COUNTIF(F$8:F56,F56)-1)/1000</f>
        <v>0.52</v>
      </c>
      <c r="V56" s="21">
        <f>(RANK(G56,G$8:G$1007,1)+COUNTIF(G$8:G56,G56)-1)/1000</f>
        <v>0.49099999999999999</v>
      </c>
      <c r="W56" s="21">
        <f>(RANK(H56,H$8:H$1007,1)+COUNTIF(H$8:H56,H56)-1)/1000</f>
        <v>0.38</v>
      </c>
      <c r="X56" s="21">
        <f>(RANK(I56,I$8:I$1007,1)+COUNTIF(I$8:I56,I56)-1)/1000</f>
        <v>0.48299999999999998</v>
      </c>
      <c r="Y56" s="21">
        <f>(RANK(J56,J$8:J$1007,1)+COUNTIF(J$8:J56,J56)-1)/1000</f>
        <v>0.307</v>
      </c>
      <c r="Z56" s="21">
        <f>(RANK(K56,K$8:K$1007,1)+COUNTIF(K$8:K56,K56)-1)/1000</f>
        <v>0.69</v>
      </c>
      <c r="AA56" s="21">
        <f>(RANK(L56,L$8:L$1007,1)+COUNTIF(L$8:L56,L56)-1)/1000</f>
        <v>0.61</v>
      </c>
      <c r="AB56" s="21">
        <f>(RANK(M56,M$8:M$1007,1)+COUNTIF(M$8:M56,M56)-1)/1000</f>
        <v>0.77100000000000002</v>
      </c>
      <c r="AC56" s="21">
        <f>(RANK(N56,N$8:N$1007,1)+COUNTIF(N$8:N56,N56)-1)/1000</f>
        <v>0.42599999999999999</v>
      </c>
      <c r="AD56" s="21">
        <f>(RANK(O56,O$8:O$1007,1)+COUNTIF(O$8:O56,O56)-1)/1000</f>
        <v>0.505</v>
      </c>
      <c r="AE56" s="21">
        <f>(RANK(P56,P$8:P$1007,1)+COUNTIF(P$8:P56,P56)-1)/1000</f>
        <v>0.36</v>
      </c>
      <c r="AF56" s="21">
        <f>(RANK(Q56,Q$8:Q$1007,1)+COUNTIF(Q$8:Q56,Q56)-1)/1000</f>
        <v>0.42599999999999999</v>
      </c>
      <c r="AG56" s="21">
        <f>(RANK(R56,R$8:R$1007,1)+COUNTIF(R$8:R56,R56)-1)/1000</f>
        <v>0.505</v>
      </c>
      <c r="AH56" s="21">
        <f>(RANK(S56,S$8:S$1007,1)+COUNTIF(S$8:S56,S56)-1)/1000</f>
        <v>0.36</v>
      </c>
      <c r="AI56" s="14">
        <f t="shared" si="11"/>
        <v>0</v>
      </c>
      <c r="AK56" s="14">
        <f t="shared" si="12"/>
        <v>0</v>
      </c>
    </row>
    <row r="57" spans="2:37" x14ac:dyDescent="0.25">
      <c r="B57">
        <f t="shared" si="5"/>
        <v>50</v>
      </c>
      <c r="C57">
        <f>MATCH(B57,'Stocastic Model Raw Data'!$A$2:$A$1001,0)</f>
        <v>444</v>
      </c>
      <c r="D57" s="14" cm="1">
        <f t="array" ref="D57">INDEX('Stocastic Model Raw Data'!$H$2:$H$1001,$C57,0)</f>
        <v>1437161972.90821</v>
      </c>
      <c r="E57" s="14" cm="1">
        <f t="array" ref="E57">INDEX('Stocastic Model Raw Data'!$D$2:$D$1001,$C57,0)</f>
        <v>498691928.41062701</v>
      </c>
      <c r="F57" s="14" cm="1">
        <f t="array" ref="F57">INDEX('Stocastic Model Raw Data'!$I$2:$I$1001,$C57,0)</f>
        <v>263289488.796379</v>
      </c>
      <c r="G57" s="14">
        <f t="shared" si="1"/>
        <v>235402439.61424801</v>
      </c>
      <c r="H57" s="14" cm="1">
        <f t="array" ref="H57">INDEX('Stocastic Model Raw Data'!$E$2:$E$1001,$C57,0)</f>
        <v>6049530237.3297596</v>
      </c>
      <c r="I57" s="14" cm="1">
        <f t="array" ref="I57">INDEX('Stocastic Model Raw Data'!$J$2:$J$1001,$C57,0)</f>
        <v>2110309745.03597</v>
      </c>
      <c r="J57" s="14">
        <f t="shared" si="2"/>
        <v>3939220492.2937899</v>
      </c>
      <c r="K57" s="14" cm="1">
        <f t="array" ref="K57">INDEX('Stocastic Model Raw Data'!$F$2:$F$1001,$C57,0)</f>
        <v>906761140.97801995</v>
      </c>
      <c r="L57" s="14" cm="1">
        <f t="array" ref="L57">INDEX('Stocastic Model Raw Data'!$K$2:$K$1001,$C57,0)</f>
        <v>545452900.31843305</v>
      </c>
      <c r="M57" s="14">
        <f t="shared" si="3"/>
        <v>361308240.65958691</v>
      </c>
      <c r="N57" s="14">
        <f t="shared" si="6"/>
        <v>6956291378.3077793</v>
      </c>
      <c r="O57" s="14">
        <f t="shared" si="7"/>
        <v>2655762645.354403</v>
      </c>
      <c r="P57" s="14">
        <f t="shared" si="4"/>
        <v>4300528732.9533768</v>
      </c>
      <c r="Q57" s="3">
        <f t="shared" si="8"/>
        <v>6956291378.3077793</v>
      </c>
      <c r="R57" s="3">
        <f t="shared" si="9"/>
        <v>4092924618.2626133</v>
      </c>
      <c r="S57" s="3">
        <f t="shared" si="10"/>
        <v>2863366760.045166</v>
      </c>
      <c r="T57" s="21">
        <f>(RANK(E57,E$8:E$1007,1)+COUNTIF(E$8:E57,E57)-1)/1000</f>
        <v>0.435</v>
      </c>
      <c r="U57" s="21">
        <f>(RANK(F57,F$8:F$1007,1)+COUNTIF(F$8:F57,F57)-1)/1000</f>
        <v>0.435</v>
      </c>
      <c r="V57" s="21">
        <f>(RANK(G57,G$8:G$1007,1)+COUNTIF(G$8:G57,G57)-1)/1000</f>
        <v>0.44</v>
      </c>
      <c r="W57" s="21">
        <f>(RANK(H57,H$8:H$1007,1)+COUNTIF(H$8:H57,H57)-1)/1000</f>
        <v>0.45800000000000002</v>
      </c>
      <c r="X57" s="21">
        <f>(RANK(I57,I$8:I$1007,1)+COUNTIF(I$8:I57,I57)-1)/1000</f>
        <v>0.46</v>
      </c>
      <c r="Y57" s="21">
        <f>(RANK(J57,J$8:J$1007,1)+COUNTIF(J$8:J57,J57)-1)/1000</f>
        <v>0.45400000000000001</v>
      </c>
      <c r="Z57" s="21">
        <f>(RANK(K57,K$8:K$1007,1)+COUNTIF(K$8:K57,K57)-1)/1000</f>
        <v>0.37</v>
      </c>
      <c r="AA57" s="21">
        <f>(RANK(L57,L$8:L$1007,1)+COUNTIF(L$8:L57,L57)-1)/1000</f>
        <v>0.34699999999999998</v>
      </c>
      <c r="AB57" s="21">
        <f>(RANK(M57,M$8:M$1007,1)+COUNTIF(M$8:M57,M57)-1)/1000</f>
        <v>0.40200000000000002</v>
      </c>
      <c r="AC57" s="21">
        <f>(RANK(N57,N$8:N$1007,1)+COUNTIF(N$8:N57,N57)-1)/1000</f>
        <v>0.44400000000000001</v>
      </c>
      <c r="AD57" s="21">
        <f>(RANK(O57,O$8:O$1007,1)+COUNTIF(O$8:O57,O57)-1)/1000</f>
        <v>0.44500000000000001</v>
      </c>
      <c r="AE57" s="21">
        <f>(RANK(P57,P$8:P$1007,1)+COUNTIF(P$8:P57,P57)-1)/1000</f>
        <v>0.443</v>
      </c>
      <c r="AF57" s="21">
        <f>(RANK(Q57,Q$8:Q$1007,1)+COUNTIF(Q$8:Q57,Q57)-1)/1000</f>
        <v>0.44400000000000001</v>
      </c>
      <c r="AG57" s="21">
        <f>(RANK(R57,R$8:R$1007,1)+COUNTIF(R$8:R57,R57)-1)/1000</f>
        <v>0.44500000000000001</v>
      </c>
      <c r="AH57" s="21">
        <f>(RANK(S57,S$8:S$1007,1)+COUNTIF(S$8:S57,S57)-1)/1000</f>
        <v>0.443</v>
      </c>
      <c r="AI57" s="14">
        <f t="shared" si="11"/>
        <v>0</v>
      </c>
      <c r="AK57" s="14">
        <f t="shared" si="12"/>
        <v>0</v>
      </c>
    </row>
    <row r="58" spans="2:37" x14ac:dyDescent="0.25">
      <c r="B58">
        <f t="shared" si="5"/>
        <v>51</v>
      </c>
      <c r="C58">
        <f>MATCH(B58,'Stocastic Model Raw Data'!$A$2:$A$1001,0)</f>
        <v>676</v>
      </c>
      <c r="D58" s="14" cm="1">
        <f t="array" ref="D58">INDEX('Stocastic Model Raw Data'!$H$2:$H$1001,$C58,0)</f>
        <v>1437161972.90821</v>
      </c>
      <c r="E58" s="14" cm="1">
        <f t="array" ref="E58">INDEX('Stocastic Model Raw Data'!$D$2:$D$1001,$C58,0)</f>
        <v>561024223.20075798</v>
      </c>
      <c r="F58" s="14" cm="1">
        <f t="array" ref="F58">INDEX('Stocastic Model Raw Data'!$I$2:$I$1001,$C58,0)</f>
        <v>296813160.70695001</v>
      </c>
      <c r="G58" s="14">
        <f t="shared" si="1"/>
        <v>264211062.49380797</v>
      </c>
      <c r="H58" s="14" cm="1">
        <f t="array" ref="H58">INDEX('Stocastic Model Raw Data'!$E$2:$E$1001,$C58,0)</f>
        <v>6653903724.8909998</v>
      </c>
      <c r="I58" s="14" cm="1">
        <f t="array" ref="I58">INDEX('Stocastic Model Raw Data'!$J$2:$J$1001,$C58,0)</f>
        <v>2333292666.6100101</v>
      </c>
      <c r="J58" s="14">
        <f t="shared" si="2"/>
        <v>4320611058.2809896</v>
      </c>
      <c r="K58" s="14" cm="1">
        <f t="array" ref="K58">INDEX('Stocastic Model Raw Data'!$F$2:$F$1001,$C58,0)</f>
        <v>1006924587.4796</v>
      </c>
      <c r="L58" s="14" cm="1">
        <f t="array" ref="L58">INDEX('Stocastic Model Raw Data'!$K$2:$K$1001,$C58,0)</f>
        <v>612314823.97697604</v>
      </c>
      <c r="M58" s="14">
        <f t="shared" si="3"/>
        <v>394609763.50262392</v>
      </c>
      <c r="N58" s="14">
        <f t="shared" si="6"/>
        <v>7660828312.3705997</v>
      </c>
      <c r="O58" s="14">
        <f t="shared" si="7"/>
        <v>2945607490.5869861</v>
      </c>
      <c r="P58" s="14">
        <f t="shared" si="4"/>
        <v>4715220821.7836132</v>
      </c>
      <c r="Q58" s="3">
        <f t="shared" si="8"/>
        <v>7660828312.3705997</v>
      </c>
      <c r="R58" s="3">
        <f t="shared" si="9"/>
        <v>4382769463.4951963</v>
      </c>
      <c r="S58" s="3">
        <f t="shared" si="10"/>
        <v>3278058848.8754034</v>
      </c>
      <c r="T58" s="21">
        <f>(RANK(E58,E$8:E$1007,1)+COUNTIF(E$8:E58,E58)-1)/1000</f>
        <v>0.68600000000000005</v>
      </c>
      <c r="U58" s="21">
        <f>(RANK(F58,F$8:F$1007,1)+COUNTIF(F$8:F58,F58)-1)/1000</f>
        <v>0.68300000000000005</v>
      </c>
      <c r="V58" s="21">
        <f>(RANK(G58,G$8:G$1007,1)+COUNTIF(G$8:G58,G58)-1)/1000</f>
        <v>0.69299999999999995</v>
      </c>
      <c r="W58" s="21">
        <f>(RANK(H58,H$8:H$1007,1)+COUNTIF(H$8:H58,H58)-1)/1000</f>
        <v>0.68899999999999995</v>
      </c>
      <c r="X58" s="21">
        <f>(RANK(I58,I$8:I$1007,1)+COUNTIF(I$8:I58,I58)-1)/1000</f>
        <v>0.69199999999999995</v>
      </c>
      <c r="Y58" s="21">
        <f>(RANK(J58,J$8:J$1007,1)+COUNTIF(J$8:J58,J58)-1)/1000</f>
        <v>0.68899999999999995</v>
      </c>
      <c r="Z58" s="21">
        <f>(RANK(K58,K$8:K$1007,1)+COUNTIF(K$8:K58,K58)-1)/1000</f>
        <v>0.58699999999999997</v>
      </c>
      <c r="AA58" s="21">
        <f>(RANK(L58,L$8:L$1007,1)+COUNTIF(L$8:L58,L58)-1)/1000</f>
        <v>0.59099999999999997</v>
      </c>
      <c r="AB58" s="21">
        <f>(RANK(M58,M$8:M$1007,1)+COUNTIF(M$8:M58,M58)-1)/1000</f>
        <v>0.59499999999999997</v>
      </c>
      <c r="AC58" s="21">
        <f>(RANK(N58,N$8:N$1007,1)+COUNTIF(N$8:N58,N58)-1)/1000</f>
        <v>0.67600000000000005</v>
      </c>
      <c r="AD58" s="21">
        <f>(RANK(O58,O$8:O$1007,1)+COUNTIF(O$8:O58,O58)-1)/1000</f>
        <v>0.66500000000000004</v>
      </c>
      <c r="AE58" s="21">
        <f>(RANK(P58,P$8:P$1007,1)+COUNTIF(P$8:P58,P58)-1)/1000</f>
        <v>0.67100000000000004</v>
      </c>
      <c r="AF58" s="21">
        <f>(RANK(Q58,Q$8:Q$1007,1)+COUNTIF(Q$8:Q58,Q58)-1)/1000</f>
        <v>0.67600000000000005</v>
      </c>
      <c r="AG58" s="21">
        <f>(RANK(R58,R$8:R$1007,1)+COUNTIF(R$8:R58,R58)-1)/1000</f>
        <v>0.66500000000000004</v>
      </c>
      <c r="AH58" s="21">
        <f>(RANK(S58,S$8:S$1007,1)+COUNTIF(S$8:S58,S58)-1)/1000</f>
        <v>0.67100000000000004</v>
      </c>
      <c r="AI58" s="14">
        <f t="shared" si="11"/>
        <v>0</v>
      </c>
      <c r="AK58" s="14">
        <f t="shared" si="12"/>
        <v>0</v>
      </c>
    </row>
    <row r="59" spans="2:37" x14ac:dyDescent="0.25">
      <c r="B59">
        <f t="shared" si="5"/>
        <v>52</v>
      </c>
      <c r="C59">
        <f>MATCH(B59,'Stocastic Model Raw Data'!$A$2:$A$1001,0)</f>
        <v>442</v>
      </c>
      <c r="D59" s="14" cm="1">
        <f t="array" ref="D59">INDEX('Stocastic Model Raw Data'!$H$2:$H$1001,$C59,0)</f>
        <v>1437161972.90821</v>
      </c>
      <c r="E59" s="14" cm="1">
        <f t="array" ref="E59">INDEX('Stocastic Model Raw Data'!$D$2:$D$1001,$C59,0)</f>
        <v>492677228.29274601</v>
      </c>
      <c r="F59" s="14" cm="1">
        <f t="array" ref="F59">INDEX('Stocastic Model Raw Data'!$I$2:$I$1001,$C59,0)</f>
        <v>260132564.86864701</v>
      </c>
      <c r="G59" s="14">
        <f t="shared" si="1"/>
        <v>232544663.424099</v>
      </c>
      <c r="H59" s="14" cm="1">
        <f t="array" ref="H59">INDEX('Stocastic Model Raw Data'!$E$2:$E$1001,$C59,0)</f>
        <v>6023898672.2164497</v>
      </c>
      <c r="I59" s="14" cm="1">
        <f t="array" ref="I59">INDEX('Stocastic Model Raw Data'!$J$2:$J$1001,$C59,0)</f>
        <v>2066696637.1127999</v>
      </c>
      <c r="J59" s="14">
        <f t="shared" si="2"/>
        <v>3957202035.1036501</v>
      </c>
      <c r="K59" s="14" cm="1">
        <f t="array" ref="K59">INDEX('Stocastic Model Raw Data'!$F$2:$F$1001,$C59,0)</f>
        <v>926371617.77687097</v>
      </c>
      <c r="L59" s="14" cm="1">
        <f t="array" ref="L59">INDEX('Stocastic Model Raw Data'!$K$2:$K$1001,$C59,0)</f>
        <v>575788431.39739597</v>
      </c>
      <c r="M59" s="14">
        <f t="shared" si="3"/>
        <v>350583186.379475</v>
      </c>
      <c r="N59" s="14">
        <f t="shared" si="6"/>
        <v>6950270289.9933205</v>
      </c>
      <c r="O59" s="14">
        <f t="shared" si="7"/>
        <v>2642485068.5101957</v>
      </c>
      <c r="P59" s="14">
        <f t="shared" si="4"/>
        <v>4307785221.4831247</v>
      </c>
      <c r="Q59" s="3">
        <f t="shared" si="8"/>
        <v>6950270289.9933205</v>
      </c>
      <c r="R59" s="3">
        <f t="shared" si="9"/>
        <v>4079647041.4184055</v>
      </c>
      <c r="S59" s="3">
        <f t="shared" si="10"/>
        <v>2870623248.5749149</v>
      </c>
      <c r="T59" s="21">
        <f>(RANK(E59,E$8:E$1007,1)+COUNTIF(E$8:E59,E59)-1)/1000</f>
        <v>0.41199999999999998</v>
      </c>
      <c r="U59" s="21">
        <f>(RANK(F59,F$8:F$1007,1)+COUNTIF(F$8:F59,F59)-1)/1000</f>
        <v>0.41299999999999998</v>
      </c>
      <c r="V59" s="21">
        <f>(RANK(G59,G$8:G$1007,1)+COUNTIF(G$8:G59,G59)-1)/1000</f>
        <v>0.40799999999999997</v>
      </c>
      <c r="W59" s="21">
        <f>(RANK(H59,H$8:H$1007,1)+COUNTIF(H$8:H59,H59)-1)/1000</f>
        <v>0.44800000000000001</v>
      </c>
      <c r="X59" s="21">
        <f>(RANK(I59,I$8:I$1007,1)+COUNTIF(I$8:I59,I59)-1)/1000</f>
        <v>0.42599999999999999</v>
      </c>
      <c r="Y59" s="21">
        <f>(RANK(J59,J$8:J$1007,1)+COUNTIF(J$8:J59,J59)-1)/1000</f>
        <v>0.46500000000000002</v>
      </c>
      <c r="Z59" s="21">
        <f>(RANK(K59,K$8:K$1007,1)+COUNTIF(K$8:K59,K59)-1)/1000</f>
        <v>0.41499999999999998</v>
      </c>
      <c r="AA59" s="21">
        <f>(RANK(L59,L$8:L$1007,1)+COUNTIF(L$8:L59,L59)-1)/1000</f>
        <v>0.46100000000000002</v>
      </c>
      <c r="AB59" s="21">
        <f>(RANK(M59,M$8:M$1007,1)+COUNTIF(M$8:M59,M59)-1)/1000</f>
        <v>0.34200000000000003</v>
      </c>
      <c r="AC59" s="21">
        <f>(RANK(N59,N$8:N$1007,1)+COUNTIF(N$8:N59,N59)-1)/1000</f>
        <v>0.442</v>
      </c>
      <c r="AD59" s="21">
        <f>(RANK(O59,O$8:O$1007,1)+COUNTIF(O$8:O59,O59)-1)/1000</f>
        <v>0.433</v>
      </c>
      <c r="AE59" s="21">
        <f>(RANK(P59,P$8:P$1007,1)+COUNTIF(P$8:P59,P59)-1)/1000</f>
        <v>0.44700000000000001</v>
      </c>
      <c r="AF59" s="21">
        <f>(RANK(Q59,Q$8:Q$1007,1)+COUNTIF(Q$8:Q59,Q59)-1)/1000</f>
        <v>0.442</v>
      </c>
      <c r="AG59" s="21">
        <f>(RANK(R59,R$8:R$1007,1)+COUNTIF(R$8:R59,R59)-1)/1000</f>
        <v>0.433</v>
      </c>
      <c r="AH59" s="21">
        <f>(RANK(S59,S$8:S$1007,1)+COUNTIF(S$8:S59,S59)-1)/1000</f>
        <v>0.44700000000000001</v>
      </c>
      <c r="AI59" s="14">
        <f t="shared" si="11"/>
        <v>0</v>
      </c>
      <c r="AK59" s="14">
        <f t="shared" si="12"/>
        <v>0</v>
      </c>
    </row>
    <row r="60" spans="2:37" x14ac:dyDescent="0.25">
      <c r="B60">
        <f t="shared" si="5"/>
        <v>53</v>
      </c>
      <c r="C60">
        <f>MATCH(B60,'Stocastic Model Raw Data'!$A$2:$A$1001,0)</f>
        <v>774</v>
      </c>
      <c r="D60" s="14" cm="1">
        <f t="array" ref="D60">INDEX('Stocastic Model Raw Data'!$H$2:$H$1001,$C60,0)</f>
        <v>1437161972.90821</v>
      </c>
      <c r="E60" s="14" cm="1">
        <f t="array" ref="E60">INDEX('Stocastic Model Raw Data'!$D$2:$D$1001,$C60,0)</f>
        <v>563433843.61972594</v>
      </c>
      <c r="F60" s="14" cm="1">
        <f t="array" ref="F60">INDEX('Stocastic Model Raw Data'!$I$2:$I$1001,$C60,0)</f>
        <v>297848538.43165898</v>
      </c>
      <c r="G60" s="14">
        <f t="shared" si="1"/>
        <v>265585305.18806696</v>
      </c>
      <c r="H60" s="14" cm="1">
        <f t="array" ref="H60">INDEX('Stocastic Model Raw Data'!$E$2:$E$1001,$C60,0)</f>
        <v>6987494817.7872496</v>
      </c>
      <c r="I60" s="14" cm="1">
        <f t="array" ref="I60">INDEX('Stocastic Model Raw Data'!$J$2:$J$1001,$C60,0)</f>
        <v>2427020731.3831801</v>
      </c>
      <c r="J60" s="14">
        <f t="shared" si="2"/>
        <v>4560474086.4040699</v>
      </c>
      <c r="K60" s="14" cm="1">
        <f t="array" ref="K60">INDEX('Stocastic Model Raw Data'!$F$2:$F$1001,$C60,0)</f>
        <v>1008499384.4875</v>
      </c>
      <c r="L60" s="14" cm="1">
        <f t="array" ref="L60">INDEX('Stocastic Model Raw Data'!$K$2:$K$1001,$C60,0)</f>
        <v>623073928.04831696</v>
      </c>
      <c r="M60" s="14">
        <f t="shared" si="3"/>
        <v>385425456.439183</v>
      </c>
      <c r="N60" s="14">
        <f t="shared" si="6"/>
        <v>7995994202.2747498</v>
      </c>
      <c r="O60" s="14">
        <f t="shared" si="7"/>
        <v>3050094659.4314971</v>
      </c>
      <c r="P60" s="14">
        <f t="shared" si="4"/>
        <v>4945899542.8432522</v>
      </c>
      <c r="Q60" s="3">
        <f t="shared" si="8"/>
        <v>7995994202.2747498</v>
      </c>
      <c r="R60" s="3">
        <f t="shared" si="9"/>
        <v>4487256632.3397074</v>
      </c>
      <c r="S60" s="3">
        <f t="shared" si="10"/>
        <v>3508737569.9350424</v>
      </c>
      <c r="T60" s="21">
        <f>(RANK(E60,E$8:E$1007,1)+COUNTIF(E$8:E60,E60)-1)/1000</f>
        <v>0.69599999999999995</v>
      </c>
      <c r="U60" s="21">
        <f>(RANK(F60,F$8:F$1007,1)+COUNTIF(F$8:F60,F60)-1)/1000</f>
        <v>0.69299999999999995</v>
      </c>
      <c r="V60" s="21">
        <f>(RANK(G60,G$8:G$1007,1)+COUNTIF(G$8:G60,G60)-1)/1000</f>
        <v>0.70599999999999996</v>
      </c>
      <c r="W60" s="21">
        <f>(RANK(H60,H$8:H$1007,1)+COUNTIF(H$8:H60,H60)-1)/1000</f>
        <v>0.79400000000000004</v>
      </c>
      <c r="X60" s="21">
        <f>(RANK(I60,I$8:I$1007,1)+COUNTIF(I$8:I60,I60)-1)/1000</f>
        <v>0.76800000000000002</v>
      </c>
      <c r="Y60" s="21">
        <f>(RANK(J60,J$8:J$1007,1)+COUNTIF(J$8:J60,J60)-1)/1000</f>
        <v>0.81299999999999994</v>
      </c>
      <c r="Z60" s="21">
        <f>(RANK(K60,K$8:K$1007,1)+COUNTIF(K$8:K60,K60)-1)/1000</f>
        <v>0.58799999999999997</v>
      </c>
      <c r="AA60" s="21">
        <f>(RANK(L60,L$8:L$1007,1)+COUNTIF(L$8:L60,L60)-1)/1000</f>
        <v>0.624</v>
      </c>
      <c r="AB60" s="21">
        <f>(RANK(M60,M$8:M$1007,1)+COUNTIF(M$8:M60,M60)-1)/1000</f>
        <v>0.53600000000000003</v>
      </c>
      <c r="AC60" s="21">
        <f>(RANK(N60,N$8:N$1007,1)+COUNTIF(N$8:N60,N60)-1)/1000</f>
        <v>0.77400000000000002</v>
      </c>
      <c r="AD60" s="21">
        <f>(RANK(O60,O$8:O$1007,1)+COUNTIF(O$8:O60,O60)-1)/1000</f>
        <v>0.74199999999999999</v>
      </c>
      <c r="AE60" s="21">
        <f>(RANK(P60,P$8:P$1007,1)+COUNTIF(P$8:P60,P60)-1)/1000</f>
        <v>0.78700000000000003</v>
      </c>
      <c r="AF60" s="21">
        <f>(RANK(Q60,Q$8:Q$1007,1)+COUNTIF(Q$8:Q60,Q60)-1)/1000</f>
        <v>0.77400000000000002</v>
      </c>
      <c r="AG60" s="21">
        <f>(RANK(R60,R$8:R$1007,1)+COUNTIF(R$8:R60,R60)-1)/1000</f>
        <v>0.74199999999999999</v>
      </c>
      <c r="AH60" s="21">
        <f>(RANK(S60,S$8:S$1007,1)+COUNTIF(S$8:S60,S60)-1)/1000</f>
        <v>0.78700000000000003</v>
      </c>
      <c r="AI60" s="14">
        <f t="shared" si="11"/>
        <v>0</v>
      </c>
      <c r="AK60" s="14">
        <f t="shared" si="12"/>
        <v>0</v>
      </c>
    </row>
    <row r="61" spans="2:37" x14ac:dyDescent="0.25">
      <c r="B61">
        <f t="shared" si="5"/>
        <v>54</v>
      </c>
      <c r="C61">
        <f>MATCH(B61,'Stocastic Model Raw Data'!$A$2:$A$1001,0)</f>
        <v>879</v>
      </c>
      <c r="D61" s="14" cm="1">
        <f t="array" ref="D61">INDEX('Stocastic Model Raw Data'!$H$2:$H$1001,$C61,0)</f>
        <v>1437161972.90821</v>
      </c>
      <c r="E61" s="14" cm="1">
        <f t="array" ref="E61">INDEX('Stocastic Model Raw Data'!$D$2:$D$1001,$C61,0)</f>
        <v>620225286.47455394</v>
      </c>
      <c r="F61" s="14" cm="1">
        <f t="array" ref="F61">INDEX('Stocastic Model Raw Data'!$I$2:$I$1001,$C61,0)</f>
        <v>330170284.87311298</v>
      </c>
      <c r="G61" s="14">
        <f t="shared" si="1"/>
        <v>290055001.60144097</v>
      </c>
      <c r="H61" s="14" cm="1">
        <f t="array" ref="H61">INDEX('Stocastic Model Raw Data'!$E$2:$E$1001,$C61,0)</f>
        <v>7378182849.5079098</v>
      </c>
      <c r="I61" s="14" cm="1">
        <f t="array" ref="I61">INDEX('Stocastic Model Raw Data'!$J$2:$J$1001,$C61,0)</f>
        <v>2612410441.1715298</v>
      </c>
      <c r="J61" s="14">
        <f t="shared" si="2"/>
        <v>4765772408.33638</v>
      </c>
      <c r="K61" s="14" cm="1">
        <f t="array" ref="K61">INDEX('Stocastic Model Raw Data'!$F$2:$F$1001,$C61,0)</f>
        <v>1129850990.24055</v>
      </c>
      <c r="L61" s="14" cm="1">
        <f t="array" ref="L61">INDEX('Stocastic Model Raw Data'!$K$2:$K$1001,$C61,0)</f>
        <v>684719726.10082197</v>
      </c>
      <c r="M61" s="14">
        <f t="shared" si="3"/>
        <v>445131264.13972807</v>
      </c>
      <c r="N61" s="14">
        <f t="shared" si="6"/>
        <v>8508033839.7484598</v>
      </c>
      <c r="O61" s="14">
        <f t="shared" si="7"/>
        <v>3297130167.2723517</v>
      </c>
      <c r="P61" s="14">
        <f t="shared" si="4"/>
        <v>5210903672.4761086</v>
      </c>
      <c r="Q61" s="3">
        <f t="shared" si="8"/>
        <v>8508033839.7484598</v>
      </c>
      <c r="R61" s="3">
        <f t="shared" si="9"/>
        <v>4734292140.180562</v>
      </c>
      <c r="S61" s="3">
        <f t="shared" si="10"/>
        <v>3773741699.5678978</v>
      </c>
      <c r="T61" s="21">
        <f>(RANK(E61,E$8:E$1007,1)+COUNTIF(E$8:E61,E61)-1)/1000</f>
        <v>0.86099999999999999</v>
      </c>
      <c r="U61" s="21">
        <f>(RANK(F61,F$8:F$1007,1)+COUNTIF(F$8:F61,F61)-1)/1000</f>
        <v>0.85799999999999998</v>
      </c>
      <c r="V61" s="21">
        <f>(RANK(G61,G$8:G$1007,1)+COUNTIF(G$8:G61,G61)-1)/1000</f>
        <v>0.85799999999999998</v>
      </c>
      <c r="W61" s="21">
        <f>(RANK(H61,H$8:H$1007,1)+COUNTIF(H$8:H61,H61)-1)/1000</f>
        <v>0.88800000000000001</v>
      </c>
      <c r="X61" s="21">
        <f>(RANK(I61,I$8:I$1007,1)+COUNTIF(I$8:I61,I61)-1)/1000</f>
        <v>0.89100000000000001</v>
      </c>
      <c r="Y61" s="21">
        <f>(RANK(J61,J$8:J$1007,1)+COUNTIF(J$8:J61,J61)-1)/1000</f>
        <v>0.89200000000000002</v>
      </c>
      <c r="Z61" s="21">
        <f>(RANK(K61,K$8:K$1007,1)+COUNTIF(K$8:K61,K61)-1)/1000</f>
        <v>0.8</v>
      </c>
      <c r="AA61" s="21">
        <f>(RANK(L61,L$8:L$1007,1)+COUNTIF(L$8:L61,L61)-1)/1000</f>
        <v>0.81</v>
      </c>
      <c r="AB61" s="21">
        <f>(RANK(M61,M$8:M$1007,1)+COUNTIF(M$8:M61,M61)-1)/1000</f>
        <v>0.78100000000000003</v>
      </c>
      <c r="AC61" s="21">
        <f>(RANK(N61,N$8:N$1007,1)+COUNTIF(N$8:N61,N61)-1)/1000</f>
        <v>0.879</v>
      </c>
      <c r="AD61" s="21">
        <f>(RANK(O61,O$8:O$1007,1)+COUNTIF(O$8:O61,O61)-1)/1000</f>
        <v>0.872</v>
      </c>
      <c r="AE61" s="21">
        <f>(RANK(P61,P$8:P$1007,1)+COUNTIF(P$8:P61,P61)-1)/1000</f>
        <v>0.88100000000000001</v>
      </c>
      <c r="AF61" s="21">
        <f>(RANK(Q61,Q$8:Q$1007,1)+COUNTIF(Q$8:Q61,Q61)-1)/1000</f>
        <v>0.879</v>
      </c>
      <c r="AG61" s="21">
        <f>(RANK(R61,R$8:R$1007,1)+COUNTIF(R$8:R61,R61)-1)/1000</f>
        <v>0.872</v>
      </c>
      <c r="AH61" s="21">
        <f>(RANK(S61,S$8:S$1007,1)+COUNTIF(S$8:S61,S61)-1)/1000</f>
        <v>0.88100000000000001</v>
      </c>
      <c r="AI61" s="14">
        <f t="shared" si="11"/>
        <v>0</v>
      </c>
      <c r="AK61" s="14">
        <f t="shared" si="12"/>
        <v>0</v>
      </c>
    </row>
    <row r="62" spans="2:37" x14ac:dyDescent="0.25">
      <c r="B62">
        <f t="shared" si="5"/>
        <v>55</v>
      </c>
      <c r="C62">
        <f>MATCH(B62,'Stocastic Model Raw Data'!$A$2:$A$1001,0)</f>
        <v>960</v>
      </c>
      <c r="D62" s="14" cm="1">
        <f t="array" ref="D62">INDEX('Stocastic Model Raw Data'!$H$2:$H$1001,$C62,0)</f>
        <v>1437161972.90821</v>
      </c>
      <c r="E62" s="14" cm="1">
        <f t="array" ref="E62">INDEX('Stocastic Model Raw Data'!$D$2:$D$1001,$C62,0)</f>
        <v>687612880.73013103</v>
      </c>
      <c r="F62" s="14" cm="1">
        <f t="array" ref="F62">INDEX('Stocastic Model Raw Data'!$I$2:$I$1001,$C62,0)</f>
        <v>368038505.63270098</v>
      </c>
      <c r="G62" s="14">
        <f t="shared" si="1"/>
        <v>319574375.09743005</v>
      </c>
      <c r="H62" s="14" cm="1">
        <f t="array" ref="H62">INDEX('Stocastic Model Raw Data'!$E$2:$E$1001,$C62,0)</f>
        <v>7765525665.2146597</v>
      </c>
      <c r="I62" s="14" cm="1">
        <f t="array" ref="I62">INDEX('Stocastic Model Raw Data'!$J$2:$J$1001,$C62,0)</f>
        <v>2822973466.2835798</v>
      </c>
      <c r="J62" s="14">
        <f t="shared" si="2"/>
        <v>4942552198.9310799</v>
      </c>
      <c r="K62" s="14" cm="1">
        <f t="array" ref="K62">INDEX('Stocastic Model Raw Data'!$F$2:$F$1001,$C62,0)</f>
        <v>1358989125.0854599</v>
      </c>
      <c r="L62" s="14" cm="1">
        <f t="array" ref="L62">INDEX('Stocastic Model Raw Data'!$K$2:$K$1001,$C62,0)</f>
        <v>815483923.97452796</v>
      </c>
      <c r="M62" s="14">
        <f t="shared" si="3"/>
        <v>543505201.11093199</v>
      </c>
      <c r="N62" s="14">
        <f t="shared" si="6"/>
        <v>9124514790.3001194</v>
      </c>
      <c r="O62" s="14">
        <f t="shared" si="7"/>
        <v>3638457390.2581077</v>
      </c>
      <c r="P62" s="14">
        <f t="shared" si="4"/>
        <v>5486057400.0420113</v>
      </c>
      <c r="Q62" s="3">
        <f t="shared" si="8"/>
        <v>9124514790.3001194</v>
      </c>
      <c r="R62" s="3">
        <f t="shared" si="9"/>
        <v>5075619363.1663179</v>
      </c>
      <c r="S62" s="3">
        <f t="shared" si="10"/>
        <v>4048895427.1338015</v>
      </c>
      <c r="T62" s="21">
        <f>(RANK(E62,E$8:E$1007,1)+COUNTIF(E$8:E62,E62)-1)/1000</f>
        <v>0.96899999999999997</v>
      </c>
      <c r="U62" s="21">
        <f>(RANK(F62,F$8:F$1007,1)+COUNTIF(F$8:F62,F62)-1)/1000</f>
        <v>0.96899999999999997</v>
      </c>
      <c r="V62" s="21">
        <f>(RANK(G62,G$8:G$1007,1)+COUNTIF(G$8:G62,G62)-1)/1000</f>
        <v>0.96699999999999997</v>
      </c>
      <c r="W62" s="21">
        <f>(RANK(H62,H$8:H$1007,1)+COUNTIF(H$8:H62,H62)-1)/1000</f>
        <v>0.95699999999999996</v>
      </c>
      <c r="X62" s="21">
        <f>(RANK(I62,I$8:I$1007,1)+COUNTIF(I$8:I62,I62)-1)/1000</f>
        <v>0.96299999999999997</v>
      </c>
      <c r="Y62" s="21">
        <f>(RANK(J62,J$8:J$1007,1)+COUNTIF(J$8:J62,J62)-1)/1000</f>
        <v>0.95</v>
      </c>
      <c r="Z62" s="21">
        <f>(RANK(K62,K$8:K$1007,1)+COUNTIF(K$8:K62,K62)-1)/1000</f>
        <v>0.96799999999999997</v>
      </c>
      <c r="AA62" s="21">
        <f>(RANK(L62,L$8:L$1007,1)+COUNTIF(L$8:L62,L62)-1)/1000</f>
        <v>0.97299999999999998</v>
      </c>
      <c r="AB62" s="21">
        <f>(RANK(M62,M$8:M$1007,1)+COUNTIF(M$8:M62,M62)-1)/1000</f>
        <v>0.96599999999999997</v>
      </c>
      <c r="AC62" s="21">
        <f>(RANK(N62,N$8:N$1007,1)+COUNTIF(N$8:N62,N62)-1)/1000</f>
        <v>0.96</v>
      </c>
      <c r="AD62" s="21">
        <f>(RANK(O62,O$8:O$1007,1)+COUNTIF(O$8:O62,O62)-1)/1000</f>
        <v>0.96799999999999997</v>
      </c>
      <c r="AE62" s="21">
        <f>(RANK(P62,P$8:P$1007,1)+COUNTIF(P$8:P62,P62)-1)/1000</f>
        <v>0.95399999999999996</v>
      </c>
      <c r="AF62" s="21">
        <f>(RANK(Q62,Q$8:Q$1007,1)+COUNTIF(Q$8:Q62,Q62)-1)/1000</f>
        <v>0.96</v>
      </c>
      <c r="AG62" s="21">
        <f>(RANK(R62,R$8:R$1007,1)+COUNTIF(R$8:R62,R62)-1)/1000</f>
        <v>0.96799999999999997</v>
      </c>
      <c r="AH62" s="21">
        <f>(RANK(S62,S$8:S$1007,1)+COUNTIF(S$8:S62,S62)-1)/1000</f>
        <v>0.95399999999999996</v>
      </c>
      <c r="AI62" s="14">
        <f t="shared" si="11"/>
        <v>0</v>
      </c>
      <c r="AK62" s="14">
        <f t="shared" si="12"/>
        <v>0</v>
      </c>
    </row>
    <row r="63" spans="2:37" x14ac:dyDescent="0.25">
      <c r="B63">
        <f t="shared" si="5"/>
        <v>56</v>
      </c>
      <c r="C63">
        <f>MATCH(B63,'Stocastic Model Raw Data'!$A$2:$A$1001,0)</f>
        <v>566</v>
      </c>
      <c r="D63" s="14" cm="1">
        <f t="array" ref="D63">INDEX('Stocastic Model Raw Data'!$H$2:$H$1001,$C63,0)</f>
        <v>1437161972.90821</v>
      </c>
      <c r="E63" s="14" cm="1">
        <f t="array" ref="E63">INDEX('Stocastic Model Raw Data'!$D$2:$D$1001,$C63,0)</f>
        <v>529574035.91003001</v>
      </c>
      <c r="F63" s="14" cm="1">
        <f t="array" ref="F63">INDEX('Stocastic Model Raw Data'!$I$2:$I$1001,$C63,0)</f>
        <v>278269878.11333901</v>
      </c>
      <c r="G63" s="14">
        <f t="shared" si="1"/>
        <v>251304157.796691</v>
      </c>
      <c r="H63" s="14" cm="1">
        <f t="array" ref="H63">INDEX('Stocastic Model Raw Data'!$E$2:$E$1001,$C63,0)</f>
        <v>6334402910.4491596</v>
      </c>
      <c r="I63" s="14" cm="1">
        <f t="array" ref="I63">INDEX('Stocastic Model Raw Data'!$J$2:$J$1001,$C63,0)</f>
        <v>2147911276.9974499</v>
      </c>
      <c r="J63" s="14">
        <f t="shared" si="2"/>
        <v>4186491633.4517097</v>
      </c>
      <c r="K63" s="14" cm="1">
        <f t="array" ref="K63">INDEX('Stocastic Model Raw Data'!$F$2:$F$1001,$C63,0)</f>
        <v>1002213148.5769399</v>
      </c>
      <c r="L63" s="14" cm="1">
        <f t="array" ref="L63">INDEX('Stocastic Model Raw Data'!$K$2:$K$1001,$C63,0)</f>
        <v>616311028.75440097</v>
      </c>
      <c r="M63" s="14">
        <f t="shared" si="3"/>
        <v>385902119.82253897</v>
      </c>
      <c r="N63" s="14">
        <f t="shared" si="6"/>
        <v>7336616059.0260992</v>
      </c>
      <c r="O63" s="14">
        <f t="shared" si="7"/>
        <v>2764222305.7518511</v>
      </c>
      <c r="P63" s="14">
        <f t="shared" si="4"/>
        <v>4572393753.2742481</v>
      </c>
      <c r="Q63" s="3">
        <f t="shared" si="8"/>
        <v>7336616059.0260992</v>
      </c>
      <c r="R63" s="3">
        <f t="shared" si="9"/>
        <v>4201384278.6600609</v>
      </c>
      <c r="S63" s="3">
        <f t="shared" si="10"/>
        <v>3135231780.3660383</v>
      </c>
      <c r="T63" s="21">
        <f>(RANK(E63,E$8:E$1007,1)+COUNTIF(E$8:E63,E63)-1)/1000</f>
        <v>0.56100000000000005</v>
      </c>
      <c r="U63" s="21">
        <f>(RANK(F63,F$8:F$1007,1)+COUNTIF(F$8:F63,F63)-1)/1000</f>
        <v>0.53900000000000003</v>
      </c>
      <c r="V63" s="21">
        <f>(RANK(G63,G$8:G$1007,1)+COUNTIF(G$8:G63,G63)-1)/1000</f>
        <v>0.56899999999999995</v>
      </c>
      <c r="W63" s="21">
        <f>(RANK(H63,H$8:H$1007,1)+COUNTIF(H$8:H63,H63)-1)/1000</f>
        <v>0.57299999999999995</v>
      </c>
      <c r="X63" s="21">
        <f>(RANK(I63,I$8:I$1007,1)+COUNTIF(I$8:I63,I63)-1)/1000</f>
        <v>0.5</v>
      </c>
      <c r="Y63" s="21">
        <f>(RANK(J63,J$8:J$1007,1)+COUNTIF(J$8:J63,J63)-1)/1000</f>
        <v>0.60799999999999998</v>
      </c>
      <c r="Z63" s="21">
        <f>(RANK(K63,K$8:K$1007,1)+COUNTIF(K$8:K63,K63)-1)/1000</f>
        <v>0.57399999999999995</v>
      </c>
      <c r="AA63" s="21">
        <f>(RANK(L63,L$8:L$1007,1)+COUNTIF(L$8:L63,L63)-1)/1000</f>
        <v>0.60399999999999998</v>
      </c>
      <c r="AB63" s="21">
        <f>(RANK(M63,M$8:M$1007,1)+COUNTIF(M$8:M63,M63)-1)/1000</f>
        <v>0.53900000000000003</v>
      </c>
      <c r="AC63" s="21">
        <f>(RANK(N63,N$8:N$1007,1)+COUNTIF(N$8:N63,N63)-1)/1000</f>
        <v>0.56599999999999995</v>
      </c>
      <c r="AD63" s="21">
        <f>(RANK(O63,O$8:O$1007,1)+COUNTIF(O$8:O63,O63)-1)/1000</f>
        <v>0.52100000000000002</v>
      </c>
      <c r="AE63" s="21">
        <f>(RANK(P63,P$8:P$1007,1)+COUNTIF(P$8:P63,P63)-1)/1000</f>
        <v>0.60199999999999998</v>
      </c>
      <c r="AF63" s="21">
        <f>(RANK(Q63,Q$8:Q$1007,1)+COUNTIF(Q$8:Q63,Q63)-1)/1000</f>
        <v>0.56599999999999995</v>
      </c>
      <c r="AG63" s="21">
        <f>(RANK(R63,R$8:R$1007,1)+COUNTIF(R$8:R63,R63)-1)/1000</f>
        <v>0.52100000000000002</v>
      </c>
      <c r="AH63" s="21">
        <f>(RANK(S63,S$8:S$1007,1)+COUNTIF(S$8:S63,S63)-1)/1000</f>
        <v>0.60199999999999998</v>
      </c>
      <c r="AI63" s="14">
        <f t="shared" si="11"/>
        <v>0</v>
      </c>
      <c r="AK63" s="14">
        <f t="shared" si="12"/>
        <v>0</v>
      </c>
    </row>
    <row r="64" spans="2:37" x14ac:dyDescent="0.25">
      <c r="B64">
        <f t="shared" si="5"/>
        <v>57</v>
      </c>
      <c r="C64">
        <f>MATCH(B64,'Stocastic Model Raw Data'!$A$2:$A$1001,0)</f>
        <v>299</v>
      </c>
      <c r="D64" s="14" cm="1">
        <f t="array" ref="D64">INDEX('Stocastic Model Raw Data'!$H$2:$H$1001,$C64,0)</f>
        <v>1437161972.90821</v>
      </c>
      <c r="E64" s="14" cm="1">
        <f t="array" ref="E64">INDEX('Stocastic Model Raw Data'!$D$2:$D$1001,$C64,0)</f>
        <v>466818581.43572801</v>
      </c>
      <c r="F64" s="14" cm="1">
        <f t="array" ref="F64">INDEX('Stocastic Model Raw Data'!$I$2:$I$1001,$C64,0)</f>
        <v>243871369.932538</v>
      </c>
      <c r="G64" s="14">
        <f t="shared" si="1"/>
        <v>222947211.50319001</v>
      </c>
      <c r="H64" s="14" cm="1">
        <f t="array" ref="H64">INDEX('Stocastic Model Raw Data'!$E$2:$E$1001,$C64,0)</f>
        <v>5627621700.7009401</v>
      </c>
      <c r="I64" s="14" cm="1">
        <f t="array" ref="I64">INDEX('Stocastic Model Raw Data'!$J$2:$J$1001,$C64,0)</f>
        <v>1857695961.4428999</v>
      </c>
      <c r="J64" s="14">
        <f t="shared" si="2"/>
        <v>3769925739.2580404</v>
      </c>
      <c r="K64" s="14" cm="1">
        <f t="array" ref="K64">INDEX('Stocastic Model Raw Data'!$F$2:$F$1001,$C64,0)</f>
        <v>917927753.438043</v>
      </c>
      <c r="L64" s="14" cm="1">
        <f t="array" ref="L64">INDEX('Stocastic Model Raw Data'!$K$2:$K$1001,$C64,0)</f>
        <v>565806596.112957</v>
      </c>
      <c r="M64" s="14">
        <f t="shared" si="3"/>
        <v>352121157.325086</v>
      </c>
      <c r="N64" s="14">
        <f t="shared" si="6"/>
        <v>6545549454.1389828</v>
      </c>
      <c r="O64" s="14">
        <f t="shared" si="7"/>
        <v>2423502557.5558567</v>
      </c>
      <c r="P64" s="14">
        <f t="shared" si="4"/>
        <v>4122046896.5831261</v>
      </c>
      <c r="Q64" s="3">
        <f t="shared" si="8"/>
        <v>6545549454.1389828</v>
      </c>
      <c r="R64" s="3">
        <f t="shared" si="9"/>
        <v>3860664530.4640665</v>
      </c>
      <c r="S64" s="3">
        <f t="shared" si="10"/>
        <v>2684884923.6749163</v>
      </c>
      <c r="T64" s="21">
        <f>(RANK(E64,E$8:E$1007,1)+COUNTIF(E$8:E64,E64)-1)/1000</f>
        <v>0.28699999999999998</v>
      </c>
      <c r="U64" s="21">
        <f>(RANK(F64,F$8:F$1007,1)+COUNTIF(F$8:F64,F64)-1)/1000</f>
        <v>0.27200000000000002</v>
      </c>
      <c r="V64" s="21">
        <f>(RANK(G64,G$8:G$1007,1)+COUNTIF(G$8:G64,G64)-1)/1000</f>
        <v>0.307</v>
      </c>
      <c r="W64" s="21">
        <f>(RANK(H64,H$8:H$1007,1)+COUNTIF(H$8:H64,H64)-1)/1000</f>
        <v>0.29099999999999998</v>
      </c>
      <c r="X64" s="21">
        <f>(RANK(I64,I$8:I$1007,1)+COUNTIF(I$8:I64,I64)-1)/1000</f>
        <v>0.19900000000000001</v>
      </c>
      <c r="Y64" s="21">
        <f>(RANK(J64,J$8:J$1007,1)+COUNTIF(J$8:J64,J64)-1)/1000</f>
        <v>0.35299999999999998</v>
      </c>
      <c r="Z64" s="21">
        <f>(RANK(K64,K$8:K$1007,1)+COUNTIF(K$8:K64,K64)-1)/1000</f>
        <v>0.39200000000000002</v>
      </c>
      <c r="AA64" s="21">
        <f>(RANK(L64,L$8:L$1007,1)+COUNTIF(L$8:L64,L64)-1)/1000</f>
        <v>0.41899999999999998</v>
      </c>
      <c r="AB64" s="21">
        <f>(RANK(M64,M$8:M$1007,1)+COUNTIF(M$8:M64,M64)-1)/1000</f>
        <v>0.34899999999999998</v>
      </c>
      <c r="AC64" s="21">
        <f>(RANK(N64,N$8:N$1007,1)+COUNTIF(N$8:N64,N64)-1)/1000</f>
        <v>0.29899999999999999</v>
      </c>
      <c r="AD64" s="21">
        <f>(RANK(O64,O$8:O$1007,1)+COUNTIF(O$8:O64,O64)-1)/1000</f>
        <v>0.248</v>
      </c>
      <c r="AE64" s="21">
        <f>(RANK(P64,P$8:P$1007,1)+COUNTIF(P$8:P64,P64)-1)/1000</f>
        <v>0.34499999999999997</v>
      </c>
      <c r="AF64" s="21">
        <f>(RANK(Q64,Q$8:Q$1007,1)+COUNTIF(Q$8:Q64,Q64)-1)/1000</f>
        <v>0.29899999999999999</v>
      </c>
      <c r="AG64" s="21">
        <f>(RANK(R64,R$8:R$1007,1)+COUNTIF(R$8:R64,R64)-1)/1000</f>
        <v>0.248</v>
      </c>
      <c r="AH64" s="21">
        <f>(RANK(S64,S$8:S$1007,1)+COUNTIF(S$8:S64,S64)-1)/1000</f>
        <v>0.34499999999999997</v>
      </c>
      <c r="AI64" s="14">
        <f t="shared" si="11"/>
        <v>0</v>
      </c>
      <c r="AK64" s="14">
        <f t="shared" si="12"/>
        <v>0</v>
      </c>
    </row>
    <row r="65" spans="2:37" x14ac:dyDescent="0.25">
      <c r="B65">
        <f t="shared" si="5"/>
        <v>58</v>
      </c>
      <c r="C65">
        <f>MATCH(B65,'Stocastic Model Raw Data'!$A$2:$A$1001,0)</f>
        <v>753</v>
      </c>
      <c r="D65" s="14" cm="1">
        <f t="array" ref="D65">INDEX('Stocastic Model Raw Data'!$H$2:$H$1001,$C65,0)</f>
        <v>1437161972.90821</v>
      </c>
      <c r="E65" s="14" cm="1">
        <f t="array" ref="E65">INDEX('Stocastic Model Raw Data'!$D$2:$D$1001,$C65,0)</f>
        <v>570192186.22067595</v>
      </c>
      <c r="F65" s="14" cm="1">
        <f t="array" ref="F65">INDEX('Stocastic Model Raw Data'!$I$2:$I$1001,$C65,0)</f>
        <v>300585883.59833002</v>
      </c>
      <c r="G65" s="14">
        <f t="shared" si="1"/>
        <v>269606302.62234592</v>
      </c>
      <c r="H65" s="14" cm="1">
        <f t="array" ref="H65">INDEX('Stocastic Model Raw Data'!$E$2:$E$1001,$C65,0)</f>
        <v>6902784146.9828596</v>
      </c>
      <c r="I65" s="14" cm="1">
        <f t="array" ref="I65">INDEX('Stocastic Model Raw Data'!$J$2:$J$1001,$C65,0)</f>
        <v>2375946832.2158699</v>
      </c>
      <c r="J65" s="14">
        <f t="shared" si="2"/>
        <v>4526837314.7669897</v>
      </c>
      <c r="K65" s="14" cm="1">
        <f t="array" ref="K65">INDEX('Stocastic Model Raw Data'!$F$2:$F$1001,$C65,0)</f>
        <v>1024550648.49611</v>
      </c>
      <c r="L65" s="14" cm="1">
        <f t="array" ref="L65">INDEX('Stocastic Model Raw Data'!$K$2:$K$1001,$C65,0)</f>
        <v>632710777.082057</v>
      </c>
      <c r="M65" s="14">
        <f t="shared" si="3"/>
        <v>391839871.41405296</v>
      </c>
      <c r="N65" s="14">
        <f t="shared" si="6"/>
        <v>7927334795.4789696</v>
      </c>
      <c r="O65" s="14">
        <f t="shared" si="7"/>
        <v>3008657609.2979269</v>
      </c>
      <c r="P65" s="14">
        <f t="shared" si="4"/>
        <v>4918677186.1810427</v>
      </c>
      <c r="Q65" s="3">
        <f t="shared" si="8"/>
        <v>7927334795.4789696</v>
      </c>
      <c r="R65" s="3">
        <f t="shared" si="9"/>
        <v>4445819582.2061367</v>
      </c>
      <c r="S65" s="3">
        <f t="shared" si="10"/>
        <v>3481515213.2728329</v>
      </c>
      <c r="T65" s="21">
        <f>(RANK(E65,E$8:E$1007,1)+COUNTIF(E$8:E65,E65)-1)/1000</f>
        <v>0.72899999999999998</v>
      </c>
      <c r="U65" s="21">
        <f>(RANK(F65,F$8:F$1007,1)+COUNTIF(F$8:F65,F65)-1)/1000</f>
        <v>0.71399999999999997</v>
      </c>
      <c r="V65" s="21">
        <f>(RANK(G65,G$8:G$1007,1)+COUNTIF(G$8:G65,G65)-1)/1000</f>
        <v>0.74099999999999999</v>
      </c>
      <c r="W65" s="21">
        <f>(RANK(H65,H$8:H$1007,1)+COUNTIF(H$8:H65,H65)-1)/1000</f>
        <v>0.76700000000000002</v>
      </c>
      <c r="X65" s="21">
        <f>(RANK(I65,I$8:I$1007,1)+COUNTIF(I$8:I65,I65)-1)/1000</f>
        <v>0.72299999999999998</v>
      </c>
      <c r="Y65" s="21">
        <f>(RANK(J65,J$8:J$1007,1)+COUNTIF(J$8:J65,J65)-1)/1000</f>
        <v>0.79800000000000004</v>
      </c>
      <c r="Z65" s="21">
        <f>(RANK(K65,K$8:K$1007,1)+COUNTIF(K$8:K65,K65)-1)/1000</f>
        <v>0.623</v>
      </c>
      <c r="AA65" s="21">
        <f>(RANK(L65,L$8:L$1007,1)+COUNTIF(L$8:L65,L65)-1)/1000</f>
        <v>0.66800000000000004</v>
      </c>
      <c r="AB65" s="21">
        <f>(RANK(M65,M$8:M$1007,1)+COUNTIF(M$8:M65,M65)-1)/1000</f>
        <v>0.57999999999999996</v>
      </c>
      <c r="AC65" s="21">
        <f>(RANK(N65,N$8:N$1007,1)+COUNTIF(N$8:N65,N65)-1)/1000</f>
        <v>0.753</v>
      </c>
      <c r="AD65" s="21">
        <f>(RANK(O65,O$8:O$1007,1)+COUNTIF(O$8:O65,O65)-1)/1000</f>
        <v>0.71799999999999997</v>
      </c>
      <c r="AE65" s="21">
        <f>(RANK(P65,P$8:P$1007,1)+COUNTIF(P$8:P65,P65)-1)/1000</f>
        <v>0.77800000000000002</v>
      </c>
      <c r="AF65" s="21">
        <f>(RANK(Q65,Q$8:Q$1007,1)+COUNTIF(Q$8:Q65,Q65)-1)/1000</f>
        <v>0.753</v>
      </c>
      <c r="AG65" s="21">
        <f>(RANK(R65,R$8:R$1007,1)+COUNTIF(R$8:R65,R65)-1)/1000</f>
        <v>0.71799999999999997</v>
      </c>
      <c r="AH65" s="21">
        <f>(RANK(S65,S$8:S$1007,1)+COUNTIF(S$8:S65,S65)-1)/1000</f>
        <v>0.77800000000000002</v>
      </c>
      <c r="AI65" s="14">
        <f t="shared" si="11"/>
        <v>0</v>
      </c>
      <c r="AK65" s="14">
        <f t="shared" si="12"/>
        <v>0</v>
      </c>
    </row>
    <row r="66" spans="2:37" x14ac:dyDescent="0.25">
      <c r="B66">
        <f t="shared" si="5"/>
        <v>59</v>
      </c>
      <c r="C66">
        <f>MATCH(B66,'Stocastic Model Raw Data'!$A$2:$A$1001,0)</f>
        <v>349</v>
      </c>
      <c r="D66" s="14" cm="1">
        <f t="array" ref="D66">INDEX('Stocastic Model Raw Data'!$H$2:$H$1001,$C66,0)</f>
        <v>1437161972.90821</v>
      </c>
      <c r="E66" s="14" cm="1">
        <f t="array" ref="E66">INDEX('Stocastic Model Raw Data'!$D$2:$D$1001,$C66,0)</f>
        <v>476718796.48013002</v>
      </c>
      <c r="F66" s="14" cm="1">
        <f t="array" ref="F66">INDEX('Stocastic Model Raw Data'!$I$2:$I$1001,$C66,0)</f>
        <v>249725806.10570201</v>
      </c>
      <c r="G66" s="14">
        <f t="shared" si="1"/>
        <v>226992990.374428</v>
      </c>
      <c r="H66" s="14" cm="1">
        <f t="array" ref="H66">INDEX('Stocastic Model Raw Data'!$E$2:$E$1001,$C66,0)</f>
        <v>5807482775.6641302</v>
      </c>
      <c r="I66" s="14" cm="1">
        <f t="array" ref="I66">INDEX('Stocastic Model Raw Data'!$J$2:$J$1001,$C66,0)</f>
        <v>1981593635.7030001</v>
      </c>
      <c r="J66" s="14">
        <f t="shared" si="2"/>
        <v>3825889139.9611301</v>
      </c>
      <c r="K66" s="14" cm="1">
        <f t="array" ref="K66">INDEX('Stocastic Model Raw Data'!$F$2:$F$1001,$C66,0)</f>
        <v>860007700.32973099</v>
      </c>
      <c r="L66" s="14" cm="1">
        <f t="array" ref="L66">INDEX('Stocastic Model Raw Data'!$K$2:$K$1001,$C66,0)</f>
        <v>524021958.47306299</v>
      </c>
      <c r="M66" s="14">
        <f t="shared" si="3"/>
        <v>335985741.856668</v>
      </c>
      <c r="N66" s="14">
        <f t="shared" si="6"/>
        <v>6667490475.9938612</v>
      </c>
      <c r="O66" s="14">
        <f t="shared" si="7"/>
        <v>2505615594.1760631</v>
      </c>
      <c r="P66" s="14">
        <f t="shared" si="4"/>
        <v>4161874881.8177981</v>
      </c>
      <c r="Q66" s="3">
        <f t="shared" si="8"/>
        <v>6667490475.9938612</v>
      </c>
      <c r="R66" s="3">
        <f t="shared" si="9"/>
        <v>3942777567.0842733</v>
      </c>
      <c r="S66" s="3">
        <f t="shared" si="10"/>
        <v>2724712908.9095879</v>
      </c>
      <c r="T66" s="21">
        <f>(RANK(E66,E$8:E$1007,1)+COUNTIF(E$8:E66,E66)-1)/1000</f>
        <v>0.33900000000000002</v>
      </c>
      <c r="U66" s="21">
        <f>(RANK(F66,F$8:F$1007,1)+COUNTIF(F$8:F66,F66)-1)/1000</f>
        <v>0.32600000000000001</v>
      </c>
      <c r="V66" s="21">
        <f>(RANK(G66,G$8:G$1007,1)+COUNTIF(G$8:G66,G66)-1)/1000</f>
        <v>0.34699999999999998</v>
      </c>
      <c r="W66" s="21">
        <f>(RANK(H66,H$8:H$1007,1)+COUNTIF(H$8:H66,H66)-1)/1000</f>
        <v>0.36399999999999999</v>
      </c>
      <c r="X66" s="21">
        <f>(RANK(I66,I$8:I$1007,1)+COUNTIF(I$8:I66,I66)-1)/1000</f>
        <v>0.33700000000000002</v>
      </c>
      <c r="Y66" s="21">
        <f>(RANK(J66,J$8:J$1007,1)+COUNTIF(J$8:J66,J66)-1)/1000</f>
        <v>0.379</v>
      </c>
      <c r="Z66" s="21">
        <f>(RANK(K66,K$8:K$1007,1)+COUNTIF(K$8:K66,K66)-1)/1000</f>
        <v>0.25800000000000001</v>
      </c>
      <c r="AA66" s="21">
        <f>(RANK(L66,L$8:L$1007,1)+COUNTIF(L$8:L66,L66)-1)/1000</f>
        <v>0.26200000000000001</v>
      </c>
      <c r="AB66" s="21">
        <f>(RANK(M66,M$8:M$1007,1)+COUNTIF(M$8:M66,M66)-1)/1000</f>
        <v>0.25</v>
      </c>
      <c r="AC66" s="21">
        <f>(RANK(N66,N$8:N$1007,1)+COUNTIF(N$8:N66,N66)-1)/1000</f>
        <v>0.34899999999999998</v>
      </c>
      <c r="AD66" s="21">
        <f>(RANK(O66,O$8:O$1007,1)+COUNTIF(O$8:O66,O66)-1)/1000</f>
        <v>0.316</v>
      </c>
      <c r="AE66" s="21">
        <f>(RANK(P66,P$8:P$1007,1)+COUNTIF(P$8:P66,P66)-1)/1000</f>
        <v>0.36799999999999999</v>
      </c>
      <c r="AF66" s="21">
        <f>(RANK(Q66,Q$8:Q$1007,1)+COUNTIF(Q$8:Q66,Q66)-1)/1000</f>
        <v>0.34899999999999998</v>
      </c>
      <c r="AG66" s="21">
        <f>(RANK(R66,R$8:R$1007,1)+COUNTIF(R$8:R66,R66)-1)/1000</f>
        <v>0.316</v>
      </c>
      <c r="AH66" s="21">
        <f>(RANK(S66,S$8:S$1007,1)+COUNTIF(S$8:S66,S66)-1)/1000</f>
        <v>0.36799999999999999</v>
      </c>
      <c r="AI66" s="14">
        <f t="shared" si="11"/>
        <v>0</v>
      </c>
      <c r="AK66" s="14">
        <f t="shared" si="12"/>
        <v>0</v>
      </c>
    </row>
    <row r="67" spans="2:37" x14ac:dyDescent="0.25">
      <c r="B67">
        <f t="shared" si="5"/>
        <v>60</v>
      </c>
      <c r="C67">
        <f>MATCH(B67,'Stocastic Model Raw Data'!$A$2:$A$1001,0)</f>
        <v>816</v>
      </c>
      <c r="D67" s="14" cm="1">
        <f t="array" ref="D67">INDEX('Stocastic Model Raw Data'!$H$2:$H$1001,$C67,0)</f>
        <v>1437161972.90821</v>
      </c>
      <c r="E67" s="14" cm="1">
        <f t="array" ref="E67">INDEX('Stocastic Model Raw Data'!$D$2:$D$1001,$C67,0)</f>
        <v>618264838.23551404</v>
      </c>
      <c r="F67" s="14" cm="1">
        <f t="array" ref="F67">INDEX('Stocastic Model Raw Data'!$I$2:$I$1001,$C67,0)</f>
        <v>328985740.762393</v>
      </c>
      <c r="G67" s="14">
        <f t="shared" si="1"/>
        <v>289279097.47312105</v>
      </c>
      <c r="H67" s="14" cm="1">
        <f t="array" ref="H67">INDEX('Stocastic Model Raw Data'!$E$2:$E$1001,$C67,0)</f>
        <v>6966579894.8949404</v>
      </c>
      <c r="I67" s="14" cm="1">
        <f t="array" ref="I67">INDEX('Stocastic Model Raw Data'!$J$2:$J$1001,$C67,0)</f>
        <v>2495467462.2880702</v>
      </c>
      <c r="J67" s="14">
        <f t="shared" si="2"/>
        <v>4471112432.6068707</v>
      </c>
      <c r="K67" s="14" cm="1">
        <f t="array" ref="K67">INDEX('Stocastic Model Raw Data'!$F$2:$F$1001,$C67,0)</f>
        <v>1231204481.23804</v>
      </c>
      <c r="L67" s="14" cm="1">
        <f t="array" ref="L67">INDEX('Stocastic Model Raw Data'!$K$2:$K$1001,$C67,0)</f>
        <v>731267092.20887101</v>
      </c>
      <c r="M67" s="14">
        <f t="shared" si="3"/>
        <v>499937389.02916896</v>
      </c>
      <c r="N67" s="14">
        <f t="shared" si="6"/>
        <v>8197784376.1329803</v>
      </c>
      <c r="O67" s="14">
        <f t="shared" si="7"/>
        <v>3226734554.4969411</v>
      </c>
      <c r="P67" s="14">
        <f t="shared" si="4"/>
        <v>4971049821.6360397</v>
      </c>
      <c r="Q67" s="3">
        <f t="shared" si="8"/>
        <v>8197784376.1329803</v>
      </c>
      <c r="R67" s="3">
        <f t="shared" si="9"/>
        <v>4663896527.4051514</v>
      </c>
      <c r="S67" s="3">
        <f t="shared" si="10"/>
        <v>3533887848.727829</v>
      </c>
      <c r="T67" s="21">
        <f>(RANK(E67,E$8:E$1007,1)+COUNTIF(E$8:E67,E67)-1)/1000</f>
        <v>0.85399999999999998</v>
      </c>
      <c r="U67" s="21">
        <f>(RANK(F67,F$8:F$1007,1)+COUNTIF(F$8:F67,F67)-1)/1000</f>
        <v>0.85499999999999998</v>
      </c>
      <c r="V67" s="21">
        <f>(RANK(G67,G$8:G$1007,1)+COUNTIF(G$8:G67,G67)-1)/1000</f>
        <v>0.85399999999999998</v>
      </c>
      <c r="W67" s="21">
        <f>(RANK(H67,H$8:H$1007,1)+COUNTIF(H$8:H67,H67)-1)/1000</f>
        <v>0.78900000000000003</v>
      </c>
      <c r="X67" s="21">
        <f>(RANK(I67,I$8:I$1007,1)+COUNTIF(I$8:I67,I67)-1)/1000</f>
        <v>0.81200000000000006</v>
      </c>
      <c r="Y67" s="21">
        <f>(RANK(J67,J$8:J$1007,1)+COUNTIF(J$8:J67,J67)-1)/1000</f>
        <v>0.76400000000000001</v>
      </c>
      <c r="Z67" s="21">
        <f>(RANK(K67,K$8:K$1007,1)+COUNTIF(K$8:K67,K67)-1)/1000</f>
        <v>0.89200000000000002</v>
      </c>
      <c r="AA67" s="21">
        <f>(RANK(L67,L$8:L$1007,1)+COUNTIF(L$8:L67,L67)-1)/1000</f>
        <v>0.88900000000000001</v>
      </c>
      <c r="AB67" s="21">
        <f>(RANK(M67,M$8:M$1007,1)+COUNTIF(M$8:M67,M67)-1)/1000</f>
        <v>0.89900000000000002</v>
      </c>
      <c r="AC67" s="21">
        <f>(RANK(N67,N$8:N$1007,1)+COUNTIF(N$8:N67,N67)-1)/1000</f>
        <v>0.81599999999999995</v>
      </c>
      <c r="AD67" s="21">
        <f>(RANK(O67,O$8:O$1007,1)+COUNTIF(O$8:O67,O67)-1)/1000</f>
        <v>0.83499999999999996</v>
      </c>
      <c r="AE67" s="21">
        <f>(RANK(P67,P$8:P$1007,1)+COUNTIF(P$8:P67,P67)-1)/1000</f>
        <v>0.79700000000000004</v>
      </c>
      <c r="AF67" s="21">
        <f>(RANK(Q67,Q$8:Q$1007,1)+COUNTIF(Q$8:Q67,Q67)-1)/1000</f>
        <v>0.81599999999999995</v>
      </c>
      <c r="AG67" s="21">
        <f>(RANK(R67,R$8:R$1007,1)+COUNTIF(R$8:R67,R67)-1)/1000</f>
        <v>0.83499999999999996</v>
      </c>
      <c r="AH67" s="21">
        <f>(RANK(S67,S$8:S$1007,1)+COUNTIF(S$8:S67,S67)-1)/1000</f>
        <v>0.79700000000000004</v>
      </c>
      <c r="AI67" s="14">
        <f t="shared" si="11"/>
        <v>0</v>
      </c>
      <c r="AK67" s="14">
        <f t="shared" si="12"/>
        <v>0</v>
      </c>
    </row>
    <row r="68" spans="2:37" x14ac:dyDescent="0.25">
      <c r="B68">
        <f t="shared" si="5"/>
        <v>61</v>
      </c>
      <c r="C68">
        <f>MATCH(B68,'Stocastic Model Raw Data'!$A$2:$A$1001,0)</f>
        <v>32</v>
      </c>
      <c r="D68" s="14" cm="1">
        <f t="array" ref="D68">INDEX('Stocastic Model Raw Data'!$H$2:$H$1001,$C68,0)</f>
        <v>1437161972.90821</v>
      </c>
      <c r="E68" s="14" cm="1">
        <f t="array" ref="E68">INDEX('Stocastic Model Raw Data'!$D$2:$D$1001,$C68,0)</f>
        <v>369954203.33038002</v>
      </c>
      <c r="F68" s="14" cm="1">
        <f t="array" ref="F68">INDEX('Stocastic Model Raw Data'!$I$2:$I$1001,$C68,0)</f>
        <v>193992146.29898301</v>
      </c>
      <c r="G68" s="14">
        <f t="shared" si="1"/>
        <v>175962057.03139701</v>
      </c>
      <c r="H68" s="14" cm="1">
        <f t="array" ref="H68">INDEX('Stocastic Model Raw Data'!$E$2:$E$1001,$C68,0)</f>
        <v>4443210286.9488001</v>
      </c>
      <c r="I68" s="14" cm="1">
        <f t="array" ref="I68">INDEX('Stocastic Model Raw Data'!$J$2:$J$1001,$C68,0)</f>
        <v>1539569655.09005</v>
      </c>
      <c r="J68" s="14">
        <f t="shared" si="2"/>
        <v>2903640631.8587503</v>
      </c>
      <c r="K68" s="14" cm="1">
        <f t="array" ref="K68">INDEX('Stocastic Model Raw Data'!$F$2:$F$1001,$C68,0)</f>
        <v>688058155.06556499</v>
      </c>
      <c r="L68" s="14" cm="1">
        <f t="array" ref="L68">INDEX('Stocastic Model Raw Data'!$K$2:$K$1001,$C68,0)</f>
        <v>413127347.25338101</v>
      </c>
      <c r="M68" s="14">
        <f t="shared" si="3"/>
        <v>274930807.81218398</v>
      </c>
      <c r="N68" s="14">
        <f t="shared" si="6"/>
        <v>5131268442.0143652</v>
      </c>
      <c r="O68" s="14">
        <f t="shared" si="7"/>
        <v>1952697002.343431</v>
      </c>
      <c r="P68" s="14">
        <f t="shared" si="4"/>
        <v>3178571439.6709342</v>
      </c>
      <c r="Q68" s="3">
        <f t="shared" si="8"/>
        <v>5131268442.0143652</v>
      </c>
      <c r="R68" s="3">
        <f t="shared" si="9"/>
        <v>3389858975.2516413</v>
      </c>
      <c r="S68" s="3">
        <f t="shared" si="10"/>
        <v>1741409466.7627239</v>
      </c>
      <c r="T68" s="21">
        <f>(RANK(E68,E$8:E$1007,1)+COUNTIF(E$8:E68,E68)-1)/1000</f>
        <v>0.04</v>
      </c>
      <c r="U68" s="21">
        <f>(RANK(F68,F$8:F$1007,1)+COUNTIF(F$8:F68,F68)-1)/1000</f>
        <v>4.2000000000000003E-2</v>
      </c>
      <c r="V68" s="21">
        <f>(RANK(G68,G$8:G$1007,1)+COUNTIF(G$8:G68,G68)-1)/1000</f>
        <v>3.7999999999999999E-2</v>
      </c>
      <c r="W68" s="21">
        <f>(RANK(H68,H$8:H$1007,1)+COUNTIF(H$8:H68,H68)-1)/1000</f>
        <v>3.3000000000000002E-2</v>
      </c>
      <c r="X68" s="21">
        <f>(RANK(I68,I$8:I$1007,1)+COUNTIF(I$8:I68,I68)-1)/1000</f>
        <v>3.6999999999999998E-2</v>
      </c>
      <c r="Y68" s="21">
        <f>(RANK(J68,J$8:J$1007,1)+COUNTIF(J$8:J68,J68)-1)/1000</f>
        <v>0.03</v>
      </c>
      <c r="Z68" s="21">
        <f>(RANK(K68,K$8:K$1007,1)+COUNTIF(K$8:K68,K68)-1)/1000</f>
        <v>3.3000000000000002E-2</v>
      </c>
      <c r="AA68" s="21">
        <f>(RANK(L68,L$8:L$1007,1)+COUNTIF(L$8:L68,L68)-1)/1000</f>
        <v>2.9000000000000001E-2</v>
      </c>
      <c r="AB68" s="21">
        <f>(RANK(M68,M$8:M$1007,1)+COUNTIF(M$8:M68,M68)-1)/1000</f>
        <v>3.9E-2</v>
      </c>
      <c r="AC68" s="21">
        <f>(RANK(N68,N$8:N$1007,1)+COUNTIF(N$8:N68,N68)-1)/1000</f>
        <v>3.2000000000000001E-2</v>
      </c>
      <c r="AD68" s="21">
        <f>(RANK(O68,O$8:O$1007,1)+COUNTIF(O$8:O68,O68)-1)/1000</f>
        <v>3.5000000000000003E-2</v>
      </c>
      <c r="AE68" s="21">
        <f>(RANK(P68,P$8:P$1007,1)+COUNTIF(P$8:P68,P68)-1)/1000</f>
        <v>2.9000000000000001E-2</v>
      </c>
      <c r="AF68" s="21">
        <f>(RANK(Q68,Q$8:Q$1007,1)+COUNTIF(Q$8:Q68,Q68)-1)/1000</f>
        <v>3.2000000000000001E-2</v>
      </c>
      <c r="AG68" s="21">
        <f>(RANK(R68,R$8:R$1007,1)+COUNTIF(R$8:R68,R68)-1)/1000</f>
        <v>3.5000000000000003E-2</v>
      </c>
      <c r="AH68" s="21">
        <f>(RANK(S68,S$8:S$1007,1)+COUNTIF(S$8:S68,S68)-1)/1000</f>
        <v>2.9000000000000001E-2</v>
      </c>
      <c r="AI68" s="14">
        <f t="shared" si="11"/>
        <v>0</v>
      </c>
      <c r="AK68" s="14">
        <f t="shared" si="12"/>
        <v>0</v>
      </c>
    </row>
    <row r="69" spans="2:37" x14ac:dyDescent="0.25">
      <c r="B69">
        <f t="shared" si="5"/>
        <v>62</v>
      </c>
      <c r="C69">
        <f>MATCH(B69,'Stocastic Model Raw Data'!$A$2:$A$1001,0)</f>
        <v>75</v>
      </c>
      <c r="D69" s="14" cm="1">
        <f t="array" ref="D69">INDEX('Stocastic Model Raw Data'!$H$2:$H$1001,$C69,0)</f>
        <v>1437161972.90821</v>
      </c>
      <c r="E69" s="14" cm="1">
        <f t="array" ref="E69">INDEX('Stocastic Model Raw Data'!$D$2:$D$1001,$C69,0)</f>
        <v>392560403.52218699</v>
      </c>
      <c r="F69" s="14" cm="1">
        <f t="array" ref="F69">INDEX('Stocastic Model Raw Data'!$I$2:$I$1001,$C69,0)</f>
        <v>204284302.77713001</v>
      </c>
      <c r="G69" s="14">
        <f t="shared" si="1"/>
        <v>188276100.74505699</v>
      </c>
      <c r="H69" s="14" cm="1">
        <f t="array" ref="H69">INDEX('Stocastic Model Raw Data'!$E$2:$E$1001,$C69,0)</f>
        <v>4787326446.0486898</v>
      </c>
      <c r="I69" s="14" cm="1">
        <f t="array" ref="I69">INDEX('Stocastic Model Raw Data'!$J$2:$J$1001,$C69,0)</f>
        <v>1605868086.5118301</v>
      </c>
      <c r="J69" s="14">
        <f t="shared" si="2"/>
        <v>3181458359.5368595</v>
      </c>
      <c r="K69" s="14" cm="1">
        <f t="array" ref="K69">INDEX('Stocastic Model Raw Data'!$F$2:$F$1001,$C69,0)</f>
        <v>741539354.711326</v>
      </c>
      <c r="L69" s="14" cm="1">
        <f t="array" ref="L69">INDEX('Stocastic Model Raw Data'!$K$2:$K$1001,$C69,0)</f>
        <v>449861075.39678699</v>
      </c>
      <c r="M69" s="14">
        <f t="shared" si="3"/>
        <v>291678279.31453902</v>
      </c>
      <c r="N69" s="14">
        <f t="shared" si="6"/>
        <v>5528865800.7600155</v>
      </c>
      <c r="O69" s="14">
        <f t="shared" si="7"/>
        <v>2055729161.908617</v>
      </c>
      <c r="P69" s="14">
        <f t="shared" si="4"/>
        <v>3473136638.8513985</v>
      </c>
      <c r="Q69" s="3">
        <f t="shared" si="8"/>
        <v>5528865800.7600155</v>
      </c>
      <c r="R69" s="3">
        <f t="shared" si="9"/>
        <v>3492891134.8168268</v>
      </c>
      <c r="S69" s="3">
        <f t="shared" si="10"/>
        <v>2035974665.9431887</v>
      </c>
      <c r="T69" s="21">
        <f>(RANK(E69,E$8:E$1007,1)+COUNTIF(E$8:E69,E69)-1)/1000</f>
        <v>7.0999999999999994E-2</v>
      </c>
      <c r="U69" s="21">
        <f>(RANK(F69,F$8:F$1007,1)+COUNTIF(F$8:F69,F69)-1)/1000</f>
        <v>6.9000000000000006E-2</v>
      </c>
      <c r="V69" s="21">
        <f>(RANK(G69,G$8:G$1007,1)+COUNTIF(G$8:G69,G69)-1)/1000</f>
        <v>7.1999999999999995E-2</v>
      </c>
      <c r="W69" s="21">
        <f>(RANK(H69,H$8:H$1007,1)+COUNTIF(H$8:H69,H69)-1)/1000</f>
        <v>7.5999999999999998E-2</v>
      </c>
      <c r="X69" s="21">
        <f>(RANK(I69,I$8:I$1007,1)+COUNTIF(I$8:I69,I69)-1)/1000</f>
        <v>6.5000000000000002E-2</v>
      </c>
      <c r="Y69" s="21">
        <f>(RANK(J69,J$8:J$1007,1)+COUNTIF(J$8:J69,J69)-1)/1000</f>
        <v>8.8999999999999996E-2</v>
      </c>
      <c r="Z69" s="21">
        <f>(RANK(K69,K$8:K$1007,1)+COUNTIF(K$8:K69,K69)-1)/1000</f>
        <v>7.6999999999999999E-2</v>
      </c>
      <c r="AA69" s="21">
        <f>(RANK(L69,L$8:L$1007,1)+COUNTIF(L$8:L69,L69)-1)/1000</f>
        <v>7.8E-2</v>
      </c>
      <c r="AB69" s="21">
        <f>(RANK(M69,M$8:M$1007,1)+COUNTIF(M$8:M69,M69)-1)/1000</f>
        <v>8.2000000000000003E-2</v>
      </c>
      <c r="AC69" s="21">
        <f>(RANK(N69,N$8:N$1007,1)+COUNTIF(N$8:N69,N69)-1)/1000</f>
        <v>7.4999999999999997E-2</v>
      </c>
      <c r="AD69" s="21">
        <f>(RANK(O69,O$8:O$1007,1)+COUNTIF(O$8:O69,O69)-1)/1000</f>
        <v>6.8000000000000005E-2</v>
      </c>
      <c r="AE69" s="21">
        <f>(RANK(P69,P$8:P$1007,1)+COUNTIF(P$8:P69,P69)-1)/1000</f>
        <v>8.4000000000000005E-2</v>
      </c>
      <c r="AF69" s="21">
        <f>(RANK(Q69,Q$8:Q$1007,1)+COUNTIF(Q$8:Q69,Q69)-1)/1000</f>
        <v>7.4999999999999997E-2</v>
      </c>
      <c r="AG69" s="21">
        <f>(RANK(R69,R$8:R$1007,1)+COUNTIF(R$8:R69,R69)-1)/1000</f>
        <v>6.8000000000000005E-2</v>
      </c>
      <c r="AH69" s="21">
        <f>(RANK(S69,S$8:S$1007,1)+COUNTIF(S$8:S69,S69)-1)/1000</f>
        <v>8.4000000000000005E-2</v>
      </c>
      <c r="AI69" s="14">
        <f t="shared" si="11"/>
        <v>0</v>
      </c>
      <c r="AK69" s="14">
        <f t="shared" si="12"/>
        <v>0</v>
      </c>
    </row>
    <row r="70" spans="2:37" x14ac:dyDescent="0.25">
      <c r="B70">
        <f t="shared" si="5"/>
        <v>63</v>
      </c>
      <c r="C70">
        <f>MATCH(B70,'Stocastic Model Raw Data'!$A$2:$A$1001,0)</f>
        <v>726</v>
      </c>
      <c r="D70" s="14" cm="1">
        <f t="array" ref="D70">INDEX('Stocastic Model Raw Data'!$H$2:$H$1001,$C70,0)</f>
        <v>1437161972.90821</v>
      </c>
      <c r="E70" s="14" cm="1">
        <f t="array" ref="E70">INDEX('Stocastic Model Raw Data'!$D$2:$D$1001,$C70,0)</f>
        <v>558766761.337587</v>
      </c>
      <c r="F70" s="14" cm="1">
        <f t="array" ref="F70">INDEX('Stocastic Model Raw Data'!$I$2:$I$1001,$C70,0)</f>
        <v>295339756.18186599</v>
      </c>
      <c r="G70" s="14">
        <f t="shared" si="1"/>
        <v>263427005.15572101</v>
      </c>
      <c r="H70" s="14" cm="1">
        <f t="array" ref="H70">INDEX('Stocastic Model Raw Data'!$E$2:$E$1001,$C70,0)</f>
        <v>6868851387.2435102</v>
      </c>
      <c r="I70" s="14" cm="1">
        <f t="array" ref="I70">INDEX('Stocastic Model Raw Data'!$J$2:$J$1001,$C70,0)</f>
        <v>2395556835.7614002</v>
      </c>
      <c r="J70" s="14">
        <f t="shared" si="2"/>
        <v>4473294551.48211</v>
      </c>
      <c r="K70" s="14" cm="1">
        <f t="array" ref="K70">INDEX('Stocastic Model Raw Data'!$F$2:$F$1001,$C70,0)</f>
        <v>974411072.37105501</v>
      </c>
      <c r="L70" s="14" cm="1">
        <f t="array" ref="L70">INDEX('Stocastic Model Raw Data'!$K$2:$K$1001,$C70,0)</f>
        <v>591844563.06934905</v>
      </c>
      <c r="M70" s="14">
        <f t="shared" si="3"/>
        <v>382566509.30170596</v>
      </c>
      <c r="N70" s="14">
        <f t="shared" si="6"/>
        <v>7843262459.6145649</v>
      </c>
      <c r="O70" s="14">
        <f t="shared" si="7"/>
        <v>2987401398.8307495</v>
      </c>
      <c r="P70" s="14">
        <f t="shared" si="4"/>
        <v>4855861060.7838154</v>
      </c>
      <c r="Q70" s="3">
        <f t="shared" si="8"/>
        <v>7843262459.6145649</v>
      </c>
      <c r="R70" s="3">
        <f t="shared" si="9"/>
        <v>4424563371.7389593</v>
      </c>
      <c r="S70" s="3">
        <f t="shared" si="10"/>
        <v>3418699087.8756056</v>
      </c>
      <c r="T70" s="21">
        <f>(RANK(E70,E$8:E$1007,1)+COUNTIF(E$8:E70,E70)-1)/1000</f>
        <v>0.68</v>
      </c>
      <c r="U70" s="21">
        <f>(RANK(F70,F$8:F$1007,1)+COUNTIF(F$8:F70,F70)-1)/1000</f>
        <v>0.67400000000000004</v>
      </c>
      <c r="V70" s="21">
        <f>(RANK(G70,G$8:G$1007,1)+COUNTIF(G$8:G70,G70)-1)/1000</f>
        <v>0.68400000000000005</v>
      </c>
      <c r="W70" s="21">
        <f>(RANK(H70,H$8:H$1007,1)+COUNTIF(H$8:H70,H70)-1)/1000</f>
        <v>0.75900000000000001</v>
      </c>
      <c r="X70" s="21">
        <f>(RANK(I70,I$8:I$1007,1)+COUNTIF(I$8:I70,I70)-1)/1000</f>
        <v>0.74</v>
      </c>
      <c r="Y70" s="21">
        <f>(RANK(J70,J$8:J$1007,1)+COUNTIF(J$8:J70,J70)-1)/1000</f>
        <v>0.76600000000000001</v>
      </c>
      <c r="Z70" s="21">
        <f>(RANK(K70,K$8:K$1007,1)+COUNTIF(K$8:K70,K70)-1)/1000</f>
        <v>0.52200000000000002</v>
      </c>
      <c r="AA70" s="21">
        <f>(RANK(L70,L$8:L$1007,1)+COUNTIF(L$8:L70,L70)-1)/1000</f>
        <v>0.52400000000000002</v>
      </c>
      <c r="AB70" s="21">
        <f>(RANK(M70,M$8:M$1007,1)+COUNTIF(M$8:M70,M70)-1)/1000</f>
        <v>0.52</v>
      </c>
      <c r="AC70" s="21">
        <f>(RANK(N70,N$8:N$1007,1)+COUNTIF(N$8:N70,N70)-1)/1000</f>
        <v>0.72599999999999998</v>
      </c>
      <c r="AD70" s="21">
        <f>(RANK(O70,O$8:O$1007,1)+COUNTIF(O$8:O70,O70)-1)/1000</f>
        <v>0.70299999999999996</v>
      </c>
      <c r="AE70" s="21">
        <f>(RANK(P70,P$8:P$1007,1)+COUNTIF(P$8:P70,P70)-1)/1000</f>
        <v>0.751</v>
      </c>
      <c r="AF70" s="21">
        <f>(RANK(Q70,Q$8:Q$1007,1)+COUNTIF(Q$8:Q70,Q70)-1)/1000</f>
        <v>0.72599999999999998</v>
      </c>
      <c r="AG70" s="21">
        <f>(RANK(R70,R$8:R$1007,1)+COUNTIF(R$8:R70,R70)-1)/1000</f>
        <v>0.70299999999999996</v>
      </c>
      <c r="AH70" s="21">
        <f>(RANK(S70,S$8:S$1007,1)+COUNTIF(S$8:S70,S70)-1)/1000</f>
        <v>0.751</v>
      </c>
      <c r="AI70" s="14">
        <f t="shared" si="11"/>
        <v>0</v>
      </c>
      <c r="AK70" s="14">
        <f t="shared" si="12"/>
        <v>0</v>
      </c>
    </row>
    <row r="71" spans="2:37" x14ac:dyDescent="0.25">
      <c r="B71">
        <f t="shared" si="5"/>
        <v>64</v>
      </c>
      <c r="C71">
        <f>MATCH(B71,'Stocastic Model Raw Data'!$A$2:$A$1001,0)</f>
        <v>880</v>
      </c>
      <c r="D71" s="14" cm="1">
        <f t="array" ref="D71">INDEX('Stocastic Model Raw Data'!$H$2:$H$1001,$C71,0)</f>
        <v>1437161972.90821</v>
      </c>
      <c r="E71" s="14" cm="1">
        <f t="array" ref="E71">INDEX('Stocastic Model Raw Data'!$D$2:$D$1001,$C71,0)</f>
        <v>628722333.63822401</v>
      </c>
      <c r="F71" s="14" cm="1">
        <f t="array" ref="F71">INDEX('Stocastic Model Raw Data'!$I$2:$I$1001,$C71,0)</f>
        <v>333809378.09403902</v>
      </c>
      <c r="G71" s="14">
        <f t="shared" si="1"/>
        <v>294912955.54418498</v>
      </c>
      <c r="H71" s="14" cm="1">
        <f t="array" ref="H71">INDEX('Stocastic Model Raw Data'!$E$2:$E$1001,$C71,0)</f>
        <v>7358882221.1765604</v>
      </c>
      <c r="I71" s="14" cm="1">
        <f t="array" ref="I71">INDEX('Stocastic Model Raw Data'!$J$2:$J$1001,$C71,0)</f>
        <v>2593006218.9259801</v>
      </c>
      <c r="J71" s="14">
        <f t="shared" si="2"/>
        <v>4765876002.2505798</v>
      </c>
      <c r="K71" s="14" cm="1">
        <f t="array" ref="K71">INDEX('Stocastic Model Raw Data'!$F$2:$F$1001,$C71,0)</f>
        <v>1151273553.6707499</v>
      </c>
      <c r="L71" s="14" cm="1">
        <f t="array" ref="L71">INDEX('Stocastic Model Raw Data'!$K$2:$K$1001,$C71,0)</f>
        <v>699986772.18798399</v>
      </c>
      <c r="M71" s="14">
        <f t="shared" si="3"/>
        <v>451286781.48276591</v>
      </c>
      <c r="N71" s="14">
        <f t="shared" si="6"/>
        <v>8510155774.8473101</v>
      </c>
      <c r="O71" s="14">
        <f t="shared" si="7"/>
        <v>3292992991.1139641</v>
      </c>
      <c r="P71" s="14">
        <f t="shared" si="4"/>
        <v>5217162783.733346</v>
      </c>
      <c r="Q71" s="3">
        <f t="shared" si="8"/>
        <v>8510155774.8473101</v>
      </c>
      <c r="R71" s="3">
        <f t="shared" si="9"/>
        <v>4730154964.0221739</v>
      </c>
      <c r="S71" s="3">
        <f t="shared" si="10"/>
        <v>3780000810.8251362</v>
      </c>
      <c r="T71" s="21">
        <f>(RANK(E71,E$8:E$1007,1)+COUNTIF(E$8:E71,E71)-1)/1000</f>
        <v>0.88200000000000001</v>
      </c>
      <c r="U71" s="21">
        <f>(RANK(F71,F$8:F$1007,1)+COUNTIF(F$8:F71,F71)-1)/1000</f>
        <v>0.876</v>
      </c>
      <c r="V71" s="21">
        <f>(RANK(G71,G$8:G$1007,1)+COUNTIF(G$8:G71,G71)-1)/1000</f>
        <v>0.88800000000000001</v>
      </c>
      <c r="W71" s="21">
        <f>(RANK(H71,H$8:H$1007,1)+COUNTIF(H$8:H71,H71)-1)/1000</f>
        <v>0.88500000000000001</v>
      </c>
      <c r="X71" s="21">
        <f>(RANK(I71,I$8:I$1007,1)+COUNTIF(I$8:I71,I71)-1)/1000</f>
        <v>0.88100000000000001</v>
      </c>
      <c r="Y71" s="21">
        <f>(RANK(J71,J$8:J$1007,1)+COUNTIF(J$8:J71,J71)-1)/1000</f>
        <v>0.89300000000000002</v>
      </c>
      <c r="Z71" s="21">
        <f>(RANK(K71,K$8:K$1007,1)+COUNTIF(K$8:K71,K71)-1)/1000</f>
        <v>0.82399999999999995</v>
      </c>
      <c r="AA71" s="21">
        <f>(RANK(L71,L$8:L$1007,1)+COUNTIF(L$8:L71,L71)-1)/1000</f>
        <v>0.83699999999999997</v>
      </c>
      <c r="AB71" s="21">
        <f>(RANK(M71,M$8:M$1007,1)+COUNTIF(M$8:M71,M71)-1)/1000</f>
        <v>0.80400000000000005</v>
      </c>
      <c r="AC71" s="21">
        <f>(RANK(N71,N$8:N$1007,1)+COUNTIF(N$8:N71,N71)-1)/1000</f>
        <v>0.88</v>
      </c>
      <c r="AD71" s="21">
        <f>(RANK(O71,O$8:O$1007,1)+COUNTIF(O$8:O71,O71)-1)/1000</f>
        <v>0.86899999999999999</v>
      </c>
      <c r="AE71" s="21">
        <f>(RANK(P71,P$8:P$1007,1)+COUNTIF(P$8:P71,P71)-1)/1000</f>
        <v>0.88300000000000001</v>
      </c>
      <c r="AF71" s="21">
        <f>(RANK(Q71,Q$8:Q$1007,1)+COUNTIF(Q$8:Q71,Q71)-1)/1000</f>
        <v>0.88</v>
      </c>
      <c r="AG71" s="21">
        <f>(RANK(R71,R$8:R$1007,1)+COUNTIF(R$8:R71,R71)-1)/1000</f>
        <v>0.86899999999999999</v>
      </c>
      <c r="AH71" s="21">
        <f>(RANK(S71,S$8:S$1007,1)+COUNTIF(S$8:S71,S71)-1)/1000</f>
        <v>0.88300000000000001</v>
      </c>
      <c r="AI71" s="14">
        <f t="shared" si="11"/>
        <v>0</v>
      </c>
      <c r="AK71" s="14">
        <f t="shared" si="12"/>
        <v>0</v>
      </c>
    </row>
    <row r="72" spans="2:37" x14ac:dyDescent="0.25">
      <c r="B72">
        <f t="shared" si="5"/>
        <v>65</v>
      </c>
      <c r="C72">
        <f>MATCH(B72,'Stocastic Model Raw Data'!$A$2:$A$1001,0)</f>
        <v>375</v>
      </c>
      <c r="D72" s="14" cm="1">
        <f t="array" ref="D72">INDEX('Stocastic Model Raw Data'!$H$2:$H$1001,$C72,0)</f>
        <v>1437161972.90821</v>
      </c>
      <c r="E72" s="14" cm="1">
        <f t="array" ref="E72">INDEX('Stocastic Model Raw Data'!$D$2:$D$1001,$C72,0)</f>
        <v>480079809.82982397</v>
      </c>
      <c r="F72" s="14" cm="1">
        <f t="array" ref="F72">INDEX('Stocastic Model Raw Data'!$I$2:$I$1001,$C72,0)</f>
        <v>250729080.65068501</v>
      </c>
      <c r="G72" s="14">
        <f t="shared" ref="G72:G135" si="13">E72-F72</f>
        <v>229350729.17913896</v>
      </c>
      <c r="H72" s="14" cm="1">
        <f t="array" ref="H72">INDEX('Stocastic Model Raw Data'!$E$2:$E$1001,$C72,0)</f>
        <v>5892452466.1282196</v>
      </c>
      <c r="I72" s="14" cm="1">
        <f t="array" ref="I72">INDEX('Stocastic Model Raw Data'!$J$2:$J$1001,$C72,0)</f>
        <v>2002409514.6309099</v>
      </c>
      <c r="J72" s="14">
        <f t="shared" ref="J72:J135" si="14">H72-I72</f>
        <v>3890042951.4973097</v>
      </c>
      <c r="K72" s="14" cm="1">
        <f t="array" ref="K72">INDEX('Stocastic Model Raw Data'!$F$2:$F$1001,$C72,0)</f>
        <v>855426679.40793705</v>
      </c>
      <c r="L72" s="14" cm="1">
        <f t="array" ref="L72">INDEX('Stocastic Model Raw Data'!$K$2:$K$1001,$C72,0)</f>
        <v>518950001.574561</v>
      </c>
      <c r="M72" s="14">
        <f t="shared" ref="M72:M135" si="15">K72-L72</f>
        <v>336476677.83337605</v>
      </c>
      <c r="N72" s="14">
        <f t="shared" si="6"/>
        <v>6747879145.5361567</v>
      </c>
      <c r="O72" s="14">
        <f t="shared" si="7"/>
        <v>2521359516.205471</v>
      </c>
      <c r="P72" s="14">
        <f t="shared" ref="P72:P135" si="16">N72-O72</f>
        <v>4226519629.3306856</v>
      </c>
      <c r="Q72" s="3">
        <f t="shared" si="8"/>
        <v>6747879145.5361567</v>
      </c>
      <c r="R72" s="3">
        <f t="shared" si="9"/>
        <v>3958521489.1136808</v>
      </c>
      <c r="S72" s="3">
        <f t="shared" ref="S72:S135" si="17">Q72-R72</f>
        <v>2789357656.4224758</v>
      </c>
      <c r="T72" s="21">
        <f>(RANK(E72,E$8:E$1007,1)+COUNTIF(E$8:E72,E72)-1)/1000</f>
        <v>0.35599999999999998</v>
      </c>
      <c r="U72" s="21">
        <f>(RANK(F72,F$8:F$1007,1)+COUNTIF(F$8:F72,F72)-1)/1000</f>
        <v>0.33600000000000002</v>
      </c>
      <c r="V72" s="21">
        <f>(RANK(G72,G$8:G$1007,1)+COUNTIF(G$8:G72,G72)-1)/1000</f>
        <v>0.373</v>
      </c>
      <c r="W72" s="21">
        <f>(RANK(H72,H$8:H$1007,1)+COUNTIF(H$8:H72,H72)-1)/1000</f>
        <v>0.4</v>
      </c>
      <c r="X72" s="21">
        <f>(RANK(I72,I$8:I$1007,1)+COUNTIF(I$8:I72,I72)-1)/1000</f>
        <v>0.35599999999999998</v>
      </c>
      <c r="Y72" s="21">
        <f>(RANK(J72,J$8:J$1007,1)+COUNTIF(J$8:J72,J72)-1)/1000</f>
        <v>0.42</v>
      </c>
      <c r="Z72" s="21">
        <f>(RANK(K72,K$8:K$1007,1)+COUNTIF(K$8:K72,K72)-1)/1000</f>
        <v>0.248</v>
      </c>
      <c r="AA72" s="21">
        <f>(RANK(L72,L$8:L$1007,1)+COUNTIF(L$8:L72,L72)-1)/1000</f>
        <v>0.23899999999999999</v>
      </c>
      <c r="AB72" s="21">
        <f>(RANK(M72,M$8:M$1007,1)+COUNTIF(M$8:M72,M72)-1)/1000</f>
        <v>0.252</v>
      </c>
      <c r="AC72" s="21">
        <f>(RANK(N72,N$8:N$1007,1)+COUNTIF(N$8:N72,N72)-1)/1000</f>
        <v>0.375</v>
      </c>
      <c r="AD72" s="21">
        <f>(RANK(O72,O$8:O$1007,1)+COUNTIF(O$8:O72,O72)-1)/1000</f>
        <v>0.33200000000000002</v>
      </c>
      <c r="AE72" s="21">
        <f>(RANK(P72,P$8:P$1007,1)+COUNTIF(P$8:P72,P72)-1)/1000</f>
        <v>0.40300000000000002</v>
      </c>
      <c r="AF72" s="21">
        <f>(RANK(Q72,Q$8:Q$1007,1)+COUNTIF(Q$8:Q72,Q72)-1)/1000</f>
        <v>0.375</v>
      </c>
      <c r="AG72" s="21">
        <f>(RANK(R72,R$8:R$1007,1)+COUNTIF(R$8:R72,R72)-1)/1000</f>
        <v>0.33200000000000002</v>
      </c>
      <c r="AH72" s="21">
        <f>(RANK(S72,S$8:S$1007,1)+COUNTIF(S$8:S72,S72)-1)/1000</f>
        <v>0.40300000000000002</v>
      </c>
      <c r="AI72" s="14">
        <f t="shared" si="11"/>
        <v>0</v>
      </c>
      <c r="AK72" s="14">
        <f t="shared" si="12"/>
        <v>0</v>
      </c>
    </row>
    <row r="73" spans="2:37" x14ac:dyDescent="0.25">
      <c r="B73">
        <f t="shared" ref="B73:B136" si="18">B72+1</f>
        <v>66</v>
      </c>
      <c r="C73">
        <f>MATCH(B73,'Stocastic Model Raw Data'!$A$2:$A$1001,0)</f>
        <v>517</v>
      </c>
      <c r="D73" s="14" cm="1">
        <f t="array" ref="D73">INDEX('Stocastic Model Raw Data'!$H$2:$H$1001,$C73,0)</f>
        <v>1437161972.90821</v>
      </c>
      <c r="E73" s="14" cm="1">
        <f t="array" ref="E73">INDEX('Stocastic Model Raw Data'!$D$2:$D$1001,$C73,0)</f>
        <v>505789841.18712801</v>
      </c>
      <c r="F73" s="14" cm="1">
        <f t="array" ref="F73">INDEX('Stocastic Model Raw Data'!$I$2:$I$1001,$C73,0)</f>
        <v>266020905.907682</v>
      </c>
      <c r="G73" s="14">
        <f t="shared" si="13"/>
        <v>239768935.27944601</v>
      </c>
      <c r="H73" s="14" cm="1">
        <f t="array" ref="H73">INDEX('Stocastic Model Raw Data'!$E$2:$E$1001,$C73,0)</f>
        <v>6298194521.2493095</v>
      </c>
      <c r="I73" s="14" cm="1">
        <f t="array" ref="I73">INDEX('Stocastic Model Raw Data'!$J$2:$J$1001,$C73,0)</f>
        <v>2153682703.5215502</v>
      </c>
      <c r="J73" s="14">
        <f t="shared" si="14"/>
        <v>4144511817.7277594</v>
      </c>
      <c r="K73" s="14" cm="1">
        <f t="array" ref="K73">INDEX('Stocastic Model Raw Data'!$F$2:$F$1001,$C73,0)</f>
        <v>878724089.70357895</v>
      </c>
      <c r="L73" s="14" cm="1">
        <f t="array" ref="L73">INDEX('Stocastic Model Raw Data'!$K$2:$K$1001,$C73,0)</f>
        <v>532252950.49949199</v>
      </c>
      <c r="M73" s="14">
        <f t="shared" si="15"/>
        <v>346471139.20408696</v>
      </c>
      <c r="N73" s="14">
        <f t="shared" ref="N73:N136" si="19">H73+K73</f>
        <v>7176918610.9528885</v>
      </c>
      <c r="O73" s="14">
        <f t="shared" ref="O73:O136" si="20">I73+L73</f>
        <v>2685935654.0210423</v>
      </c>
      <c r="P73" s="14">
        <f t="shared" si="16"/>
        <v>4490982956.9318466</v>
      </c>
      <c r="Q73" s="3">
        <f t="shared" ref="Q73:Q136" si="21">N73</f>
        <v>7176918610.9528885</v>
      </c>
      <c r="R73" s="3">
        <f t="shared" ref="R73:R136" si="22">O73+D73</f>
        <v>4123097626.9292526</v>
      </c>
      <c r="S73" s="3">
        <f t="shared" si="17"/>
        <v>3053820984.0236359</v>
      </c>
      <c r="T73" s="21">
        <f>(RANK(E73,E$8:E$1007,1)+COUNTIF(E$8:E73,E73)-1)/1000</f>
        <v>0.46100000000000002</v>
      </c>
      <c r="U73" s="21">
        <f>(RANK(F73,F$8:F$1007,1)+COUNTIF(F$8:F73,F73)-1)/1000</f>
        <v>0.45300000000000001</v>
      </c>
      <c r="V73" s="21">
        <f>(RANK(G73,G$8:G$1007,1)+COUNTIF(G$8:G73,G73)-1)/1000</f>
        <v>0.46700000000000003</v>
      </c>
      <c r="W73" s="21">
        <f>(RANK(H73,H$8:H$1007,1)+COUNTIF(H$8:H73,H73)-1)/1000</f>
        <v>0.56299999999999994</v>
      </c>
      <c r="X73" s="21">
        <f>(RANK(I73,I$8:I$1007,1)+COUNTIF(I$8:I73,I73)-1)/1000</f>
        <v>0.50800000000000001</v>
      </c>
      <c r="Y73" s="21">
        <f>(RANK(J73,J$8:J$1007,1)+COUNTIF(J$8:J73,J73)-1)/1000</f>
        <v>0.59099999999999997</v>
      </c>
      <c r="Z73" s="21">
        <f>(RANK(K73,K$8:K$1007,1)+COUNTIF(K$8:K73,K73)-1)/1000</f>
        <v>0.29399999999999998</v>
      </c>
      <c r="AA73" s="21">
        <f>(RANK(L73,L$8:L$1007,1)+COUNTIF(L$8:L73,L73)-1)/1000</f>
        <v>0.29299999999999998</v>
      </c>
      <c r="AB73" s="21">
        <f>(RANK(M73,M$8:M$1007,1)+COUNTIF(M$8:M73,M73)-1)/1000</f>
        <v>0.318</v>
      </c>
      <c r="AC73" s="21">
        <f>(RANK(N73,N$8:N$1007,1)+COUNTIF(N$8:N73,N73)-1)/1000</f>
        <v>0.51700000000000002</v>
      </c>
      <c r="AD73" s="21">
        <f>(RANK(O73,O$8:O$1007,1)+COUNTIF(O$8:O73,O73)-1)/1000</f>
        <v>0.46200000000000002</v>
      </c>
      <c r="AE73" s="21">
        <f>(RANK(P73,P$8:P$1007,1)+COUNTIF(P$8:P73,P73)-1)/1000</f>
        <v>0.55900000000000005</v>
      </c>
      <c r="AF73" s="21">
        <f>(RANK(Q73,Q$8:Q$1007,1)+COUNTIF(Q$8:Q73,Q73)-1)/1000</f>
        <v>0.51700000000000002</v>
      </c>
      <c r="AG73" s="21">
        <f>(RANK(R73,R$8:R$1007,1)+COUNTIF(R$8:R73,R73)-1)/1000</f>
        <v>0.46200000000000002</v>
      </c>
      <c r="AH73" s="21">
        <f>(RANK(S73,S$8:S$1007,1)+COUNTIF(S$8:S73,S73)-1)/1000</f>
        <v>0.55900000000000005</v>
      </c>
      <c r="AI73" s="14">
        <f t="shared" ref="AI73:AI136" si="23">J73+M73-P73</f>
        <v>0</v>
      </c>
      <c r="AK73" s="14">
        <f t="shared" ref="AK73:AK136" si="24">H73+K73-N73</f>
        <v>0</v>
      </c>
    </row>
    <row r="74" spans="2:37" x14ac:dyDescent="0.25">
      <c r="B74">
        <f t="shared" si="18"/>
        <v>67</v>
      </c>
      <c r="C74">
        <f>MATCH(B74,'Stocastic Model Raw Data'!$A$2:$A$1001,0)</f>
        <v>387</v>
      </c>
      <c r="D74" s="14" cm="1">
        <f t="array" ref="D74">INDEX('Stocastic Model Raw Data'!$H$2:$H$1001,$C74,0)</f>
        <v>1437161972.90821</v>
      </c>
      <c r="E74" s="14" cm="1">
        <f t="array" ref="E74">INDEX('Stocastic Model Raw Data'!$D$2:$D$1001,$C74,0)</f>
        <v>478100700.08055902</v>
      </c>
      <c r="F74" s="14" cm="1">
        <f t="array" ref="F74">INDEX('Stocastic Model Raw Data'!$I$2:$I$1001,$C74,0)</f>
        <v>251578249.168138</v>
      </c>
      <c r="G74" s="14">
        <f t="shared" si="13"/>
        <v>226522450.91242102</v>
      </c>
      <c r="H74" s="14" cm="1">
        <f t="array" ref="H74">INDEX('Stocastic Model Raw Data'!$E$2:$E$1001,$C74,0)</f>
        <v>5934760011.5098696</v>
      </c>
      <c r="I74" s="14" cm="1">
        <f t="array" ref="I74">INDEX('Stocastic Model Raw Data'!$J$2:$J$1001,$C74,0)</f>
        <v>2049928602.49261</v>
      </c>
      <c r="J74" s="14">
        <f t="shared" si="14"/>
        <v>3884831409.0172596</v>
      </c>
      <c r="K74" s="14" cm="1">
        <f t="array" ref="K74">INDEX('Stocastic Model Raw Data'!$F$2:$F$1001,$C74,0)</f>
        <v>840169493.09590697</v>
      </c>
      <c r="L74" s="14" cm="1">
        <f t="array" ref="L74">INDEX('Stocastic Model Raw Data'!$K$2:$K$1001,$C74,0)</f>
        <v>502479370.72964501</v>
      </c>
      <c r="M74" s="14">
        <f t="shared" si="15"/>
        <v>337690122.36626196</v>
      </c>
      <c r="N74" s="14">
        <f t="shared" si="19"/>
        <v>6774929504.6057768</v>
      </c>
      <c r="O74" s="14">
        <f t="shared" si="20"/>
        <v>2552407973.2222548</v>
      </c>
      <c r="P74" s="14">
        <f t="shared" si="16"/>
        <v>4222521531.383522</v>
      </c>
      <c r="Q74" s="3">
        <f t="shared" si="21"/>
        <v>6774929504.6057768</v>
      </c>
      <c r="R74" s="3">
        <f t="shared" si="22"/>
        <v>3989569946.1304646</v>
      </c>
      <c r="S74" s="3">
        <f t="shared" si="17"/>
        <v>2785359558.4753122</v>
      </c>
      <c r="T74" s="21">
        <f>(RANK(E74,E$8:E$1007,1)+COUNTIF(E$8:E74,E74)-1)/1000</f>
        <v>0.34599999999999997</v>
      </c>
      <c r="U74" s="21">
        <f>(RANK(F74,F$8:F$1007,1)+COUNTIF(F$8:F74,F74)-1)/1000</f>
        <v>0.34399999999999997</v>
      </c>
      <c r="V74" s="21">
        <f>(RANK(G74,G$8:G$1007,1)+COUNTIF(G$8:G74,G74)-1)/1000</f>
        <v>0.34399999999999997</v>
      </c>
      <c r="W74" s="21">
        <f>(RANK(H74,H$8:H$1007,1)+COUNTIF(H$8:H74,H74)-1)/1000</f>
        <v>0.42199999999999999</v>
      </c>
      <c r="X74" s="21">
        <f>(RANK(I74,I$8:I$1007,1)+COUNTIF(I$8:I74,I74)-1)/1000</f>
        <v>0.41499999999999998</v>
      </c>
      <c r="Y74" s="21">
        <f>(RANK(J74,J$8:J$1007,1)+COUNTIF(J$8:J74,J74)-1)/1000</f>
        <v>0.41599999999999998</v>
      </c>
      <c r="Z74" s="21">
        <f>(RANK(K74,K$8:K$1007,1)+COUNTIF(K$8:K74,K74)-1)/1000</f>
        <v>0.218</v>
      </c>
      <c r="AA74" s="21">
        <f>(RANK(L74,L$8:L$1007,1)+COUNTIF(L$8:L74,L74)-1)/1000</f>
        <v>0.192</v>
      </c>
      <c r="AB74" s="21">
        <f>(RANK(M74,M$8:M$1007,1)+COUNTIF(M$8:M74,M74)-1)/1000</f>
        <v>0.25700000000000001</v>
      </c>
      <c r="AC74" s="21">
        <f>(RANK(N74,N$8:N$1007,1)+COUNTIF(N$8:N74,N74)-1)/1000</f>
        <v>0.38700000000000001</v>
      </c>
      <c r="AD74" s="21">
        <f>(RANK(O74,O$8:O$1007,1)+COUNTIF(O$8:O74,O74)-1)/1000</f>
        <v>0.36199999999999999</v>
      </c>
      <c r="AE74" s="21">
        <f>(RANK(P74,P$8:P$1007,1)+COUNTIF(P$8:P74,P74)-1)/1000</f>
        <v>0.40200000000000002</v>
      </c>
      <c r="AF74" s="21">
        <f>(RANK(Q74,Q$8:Q$1007,1)+COUNTIF(Q$8:Q74,Q74)-1)/1000</f>
        <v>0.38700000000000001</v>
      </c>
      <c r="AG74" s="21">
        <f>(RANK(R74,R$8:R$1007,1)+COUNTIF(R$8:R74,R74)-1)/1000</f>
        <v>0.36199999999999999</v>
      </c>
      <c r="AH74" s="21">
        <f>(RANK(S74,S$8:S$1007,1)+COUNTIF(S$8:S74,S74)-1)/1000</f>
        <v>0.40200000000000002</v>
      </c>
      <c r="AI74" s="14">
        <f t="shared" si="23"/>
        <v>0</v>
      </c>
      <c r="AK74" s="14">
        <f t="shared" si="24"/>
        <v>0</v>
      </c>
    </row>
    <row r="75" spans="2:37" x14ac:dyDescent="0.25">
      <c r="B75">
        <f t="shared" si="18"/>
        <v>68</v>
      </c>
      <c r="C75">
        <f>MATCH(B75,'Stocastic Model Raw Data'!$A$2:$A$1001,0)</f>
        <v>428</v>
      </c>
      <c r="D75" s="14" cm="1">
        <f t="array" ref="D75">INDEX('Stocastic Model Raw Data'!$H$2:$H$1001,$C75,0)</f>
        <v>1437161972.90821</v>
      </c>
      <c r="E75" s="14" cm="1">
        <f t="array" ref="E75">INDEX('Stocastic Model Raw Data'!$D$2:$D$1001,$C75,0)</f>
        <v>505905665.16402698</v>
      </c>
      <c r="F75" s="14" cm="1">
        <f t="array" ref="F75">INDEX('Stocastic Model Raw Data'!$I$2:$I$1001,$C75,0)</f>
        <v>270196814.87374997</v>
      </c>
      <c r="G75" s="14">
        <f t="shared" si="13"/>
        <v>235708850.290277</v>
      </c>
      <c r="H75" s="14" cm="1">
        <f t="array" ref="H75">INDEX('Stocastic Model Raw Data'!$E$2:$E$1001,$C75,0)</f>
        <v>5988254476.7011995</v>
      </c>
      <c r="I75" s="14" cm="1">
        <f t="array" ref="I75">INDEX('Stocastic Model Raw Data'!$J$2:$J$1001,$C75,0)</f>
        <v>2152542443.3800602</v>
      </c>
      <c r="J75" s="14">
        <f t="shared" si="14"/>
        <v>3835712033.3211393</v>
      </c>
      <c r="K75" s="14" cm="1">
        <f t="array" ref="K75">INDEX('Stocastic Model Raw Data'!$F$2:$F$1001,$C75,0)</f>
        <v>914800438.86656201</v>
      </c>
      <c r="L75" s="14" cm="1">
        <f t="array" ref="L75">INDEX('Stocastic Model Raw Data'!$K$2:$K$1001,$C75,0)</f>
        <v>543583173.97107697</v>
      </c>
      <c r="M75" s="14">
        <f t="shared" si="15"/>
        <v>371217264.89548504</v>
      </c>
      <c r="N75" s="14">
        <f t="shared" si="19"/>
        <v>6903054915.5677614</v>
      </c>
      <c r="O75" s="14">
        <f t="shared" si="20"/>
        <v>2696125617.3511372</v>
      </c>
      <c r="P75" s="14">
        <f t="shared" si="16"/>
        <v>4206929298.2166243</v>
      </c>
      <c r="Q75" s="3">
        <f t="shared" si="21"/>
        <v>6903054915.5677614</v>
      </c>
      <c r="R75" s="3">
        <f t="shared" si="22"/>
        <v>4133287590.259347</v>
      </c>
      <c r="S75" s="3">
        <f t="shared" si="17"/>
        <v>2769767325.3084145</v>
      </c>
      <c r="T75" s="21">
        <f>(RANK(E75,E$8:E$1007,1)+COUNTIF(E$8:E75,E75)-1)/1000</f>
        <v>0.46200000000000002</v>
      </c>
      <c r="U75" s="21">
        <f>(RANK(F75,F$8:F$1007,1)+COUNTIF(F$8:F75,F75)-1)/1000</f>
        <v>0.48099999999999998</v>
      </c>
      <c r="V75" s="21">
        <f>(RANK(G75,G$8:G$1007,1)+COUNTIF(G$8:G75,G75)-1)/1000</f>
        <v>0.441</v>
      </c>
      <c r="W75" s="21">
        <f>(RANK(H75,H$8:H$1007,1)+COUNTIF(H$8:H75,H75)-1)/1000</f>
        <v>0.435</v>
      </c>
      <c r="X75" s="21">
        <f>(RANK(I75,I$8:I$1007,1)+COUNTIF(I$8:I75,I75)-1)/1000</f>
        <v>0.505</v>
      </c>
      <c r="Y75" s="21">
        <f>(RANK(J75,J$8:J$1007,1)+COUNTIF(J$8:J75,J75)-1)/1000</f>
        <v>0.39400000000000002</v>
      </c>
      <c r="Z75" s="21">
        <f>(RANK(K75,K$8:K$1007,1)+COUNTIF(K$8:K75,K75)-1)/1000</f>
        <v>0.38500000000000001</v>
      </c>
      <c r="AA75" s="21">
        <f>(RANK(L75,L$8:L$1007,1)+COUNTIF(L$8:L75,L75)-1)/1000</f>
        <v>0.34100000000000003</v>
      </c>
      <c r="AB75" s="21">
        <f>(RANK(M75,M$8:M$1007,1)+COUNTIF(M$8:M75,M75)-1)/1000</f>
        <v>0.45800000000000002</v>
      </c>
      <c r="AC75" s="21">
        <f>(RANK(N75,N$8:N$1007,1)+COUNTIF(N$8:N75,N75)-1)/1000</f>
        <v>0.42799999999999999</v>
      </c>
      <c r="AD75" s="21">
        <f>(RANK(O75,O$8:O$1007,1)+COUNTIF(O$8:O75,O75)-1)/1000</f>
        <v>0.46899999999999997</v>
      </c>
      <c r="AE75" s="21">
        <f>(RANK(P75,P$8:P$1007,1)+COUNTIF(P$8:P75,P75)-1)/1000</f>
        <v>0.39500000000000002</v>
      </c>
      <c r="AF75" s="21">
        <f>(RANK(Q75,Q$8:Q$1007,1)+COUNTIF(Q$8:Q75,Q75)-1)/1000</f>
        <v>0.42799999999999999</v>
      </c>
      <c r="AG75" s="21">
        <f>(RANK(R75,R$8:R$1007,1)+COUNTIF(R$8:R75,R75)-1)/1000</f>
        <v>0.46899999999999997</v>
      </c>
      <c r="AH75" s="21">
        <f>(RANK(S75,S$8:S$1007,1)+COUNTIF(S$8:S75,S75)-1)/1000</f>
        <v>0.39500000000000002</v>
      </c>
      <c r="AI75" s="14">
        <f t="shared" si="23"/>
        <v>0</v>
      </c>
      <c r="AK75" s="14">
        <f t="shared" si="24"/>
        <v>0</v>
      </c>
    </row>
    <row r="76" spans="2:37" x14ac:dyDescent="0.25">
      <c r="B76">
        <f t="shared" si="18"/>
        <v>69</v>
      </c>
      <c r="C76">
        <f>MATCH(B76,'Stocastic Model Raw Data'!$A$2:$A$1001,0)</f>
        <v>482</v>
      </c>
      <c r="D76" s="14" cm="1">
        <f t="array" ref="D76">INDEX('Stocastic Model Raw Data'!$H$2:$H$1001,$C76,0)</f>
        <v>1437161972.90821</v>
      </c>
      <c r="E76" s="14" cm="1">
        <f t="array" ref="E76">INDEX('Stocastic Model Raw Data'!$D$2:$D$1001,$C76,0)</f>
        <v>516644100.27443802</v>
      </c>
      <c r="F76" s="14" cm="1">
        <f t="array" ref="F76">INDEX('Stocastic Model Raw Data'!$I$2:$I$1001,$C76,0)</f>
        <v>273828629.136536</v>
      </c>
      <c r="G76" s="14">
        <f t="shared" si="13"/>
        <v>242815471.13790202</v>
      </c>
      <c r="H76" s="14" cm="1">
        <f t="array" ref="H76">INDEX('Stocastic Model Raw Data'!$E$2:$E$1001,$C76,0)</f>
        <v>6051060571.0053997</v>
      </c>
      <c r="I76" s="14" cm="1">
        <f t="array" ref="I76">INDEX('Stocastic Model Raw Data'!$J$2:$J$1001,$C76,0)</f>
        <v>2129914486.1846299</v>
      </c>
      <c r="J76" s="14">
        <f t="shared" si="14"/>
        <v>3921146084.8207698</v>
      </c>
      <c r="K76" s="14" cm="1">
        <f t="array" ref="K76">INDEX('Stocastic Model Raw Data'!$F$2:$F$1001,$C76,0)</f>
        <v>1028761573.44889</v>
      </c>
      <c r="L76" s="14" cm="1">
        <f t="array" ref="L76">INDEX('Stocastic Model Raw Data'!$K$2:$K$1001,$C76,0)</f>
        <v>626012502.34839499</v>
      </c>
      <c r="M76" s="14">
        <f t="shared" si="15"/>
        <v>402749071.10049498</v>
      </c>
      <c r="N76" s="14">
        <f t="shared" si="19"/>
        <v>7079822144.4542894</v>
      </c>
      <c r="O76" s="14">
        <f t="shared" si="20"/>
        <v>2755926988.5330248</v>
      </c>
      <c r="P76" s="14">
        <f t="shared" si="16"/>
        <v>4323895155.9212646</v>
      </c>
      <c r="Q76" s="3">
        <f t="shared" si="21"/>
        <v>7079822144.4542894</v>
      </c>
      <c r="R76" s="3">
        <f t="shared" si="22"/>
        <v>4193088961.4412346</v>
      </c>
      <c r="S76" s="3">
        <f t="shared" si="17"/>
        <v>2886733183.0130548</v>
      </c>
      <c r="T76" s="21">
        <f>(RANK(E76,E$8:E$1007,1)+COUNTIF(E$8:E76,E76)-1)/1000</f>
        <v>0.5</v>
      </c>
      <c r="U76" s="21">
        <f>(RANK(F76,F$8:F$1007,1)+COUNTIF(F$8:F76,F76)-1)/1000</f>
        <v>0.504</v>
      </c>
      <c r="V76" s="21">
        <f>(RANK(G76,G$8:G$1007,1)+COUNTIF(G$8:G76,G76)-1)/1000</f>
        <v>0.495</v>
      </c>
      <c r="W76" s="21">
        <f>(RANK(H76,H$8:H$1007,1)+COUNTIF(H$8:H76,H76)-1)/1000</f>
        <v>0.46100000000000002</v>
      </c>
      <c r="X76" s="21">
        <f>(RANK(I76,I$8:I$1007,1)+COUNTIF(I$8:I76,I76)-1)/1000</f>
        <v>0.48</v>
      </c>
      <c r="Y76" s="21">
        <f>(RANK(J76,J$8:J$1007,1)+COUNTIF(J$8:J76,J76)-1)/1000</f>
        <v>0.443</v>
      </c>
      <c r="Z76" s="21">
        <f>(RANK(K76,K$8:K$1007,1)+COUNTIF(K$8:K76,K76)-1)/1000</f>
        <v>0.63800000000000001</v>
      </c>
      <c r="AA76" s="21">
        <f>(RANK(L76,L$8:L$1007,1)+COUNTIF(L$8:L76,L76)-1)/1000</f>
        <v>0.64100000000000001</v>
      </c>
      <c r="AB76" s="21">
        <f>(RANK(M76,M$8:M$1007,1)+COUNTIF(M$8:M76,M76)-1)/1000</f>
        <v>0.63</v>
      </c>
      <c r="AC76" s="21">
        <f>(RANK(N76,N$8:N$1007,1)+COUNTIF(N$8:N76,N76)-1)/1000</f>
        <v>0.48199999999999998</v>
      </c>
      <c r="AD76" s="21">
        <f>(RANK(O76,O$8:O$1007,1)+COUNTIF(O$8:O76,O76)-1)/1000</f>
        <v>0.51500000000000001</v>
      </c>
      <c r="AE76" s="21">
        <f>(RANK(P76,P$8:P$1007,1)+COUNTIF(P$8:P76,P76)-1)/1000</f>
        <v>0.45600000000000002</v>
      </c>
      <c r="AF76" s="21">
        <f>(RANK(Q76,Q$8:Q$1007,1)+COUNTIF(Q$8:Q76,Q76)-1)/1000</f>
        <v>0.48199999999999998</v>
      </c>
      <c r="AG76" s="21">
        <f>(RANK(R76,R$8:R$1007,1)+COUNTIF(R$8:R76,R76)-1)/1000</f>
        <v>0.51500000000000001</v>
      </c>
      <c r="AH76" s="21">
        <f>(RANK(S76,S$8:S$1007,1)+COUNTIF(S$8:S76,S76)-1)/1000</f>
        <v>0.45600000000000002</v>
      </c>
      <c r="AI76" s="14">
        <f t="shared" si="23"/>
        <v>0</v>
      </c>
      <c r="AK76" s="14">
        <f t="shared" si="24"/>
        <v>0</v>
      </c>
    </row>
    <row r="77" spans="2:37" x14ac:dyDescent="0.25">
      <c r="B77">
        <f t="shared" si="18"/>
        <v>70</v>
      </c>
      <c r="C77">
        <f>MATCH(B77,'Stocastic Model Raw Data'!$A$2:$A$1001,0)</f>
        <v>646</v>
      </c>
      <c r="D77" s="14" cm="1">
        <f t="array" ref="D77">INDEX('Stocastic Model Raw Data'!$H$2:$H$1001,$C77,0)</f>
        <v>1437161972.90821</v>
      </c>
      <c r="E77" s="14" cm="1">
        <f t="array" ref="E77">INDEX('Stocastic Model Raw Data'!$D$2:$D$1001,$C77,0)</f>
        <v>550154867.14937603</v>
      </c>
      <c r="F77" s="14" cm="1">
        <f t="array" ref="F77">INDEX('Stocastic Model Raw Data'!$I$2:$I$1001,$C77,0)</f>
        <v>289495009.74548101</v>
      </c>
      <c r="G77" s="14">
        <f t="shared" si="13"/>
        <v>260659857.40389502</v>
      </c>
      <c r="H77" s="14" cm="1">
        <f t="array" ref="H77">INDEX('Stocastic Model Raw Data'!$E$2:$E$1001,$C77,0)</f>
        <v>6492276753.7143402</v>
      </c>
      <c r="I77" s="14" cm="1">
        <f t="array" ref="I77">INDEX('Stocastic Model Raw Data'!$J$2:$J$1001,$C77,0)</f>
        <v>2245110529.1448202</v>
      </c>
      <c r="J77" s="14">
        <f t="shared" si="14"/>
        <v>4247166224.56952</v>
      </c>
      <c r="K77" s="14" cm="1">
        <f t="array" ref="K77">INDEX('Stocastic Model Raw Data'!$F$2:$F$1001,$C77,0)</f>
        <v>1072024560.26484</v>
      </c>
      <c r="L77" s="14" cm="1">
        <f t="array" ref="L77">INDEX('Stocastic Model Raw Data'!$K$2:$K$1001,$C77,0)</f>
        <v>648863394.14864898</v>
      </c>
      <c r="M77" s="14">
        <f t="shared" si="15"/>
        <v>423161166.11619103</v>
      </c>
      <c r="N77" s="14">
        <f t="shared" si="19"/>
        <v>7564301313.9791803</v>
      </c>
      <c r="O77" s="14">
        <f t="shared" si="20"/>
        <v>2893973923.2934694</v>
      </c>
      <c r="P77" s="14">
        <f t="shared" si="16"/>
        <v>4670327390.6857109</v>
      </c>
      <c r="Q77" s="3">
        <f t="shared" si="21"/>
        <v>7564301313.9791803</v>
      </c>
      <c r="R77" s="3">
        <f t="shared" si="22"/>
        <v>4331135896.2016792</v>
      </c>
      <c r="S77" s="3">
        <f t="shared" si="17"/>
        <v>3233165417.7775011</v>
      </c>
      <c r="T77" s="21">
        <f>(RANK(E77,E$8:E$1007,1)+COUNTIF(E$8:E77,E77)-1)/1000</f>
        <v>0.64900000000000002</v>
      </c>
      <c r="U77" s="21">
        <f>(RANK(F77,F$8:F$1007,1)+COUNTIF(F$8:F77,F77)-1)/1000</f>
        <v>0.63800000000000001</v>
      </c>
      <c r="V77" s="21">
        <f>(RANK(G77,G$8:G$1007,1)+COUNTIF(G$8:G77,G77)-1)/1000</f>
        <v>0.66200000000000003</v>
      </c>
      <c r="W77" s="21">
        <f>(RANK(H77,H$8:H$1007,1)+COUNTIF(H$8:H77,H77)-1)/1000</f>
        <v>0.628</v>
      </c>
      <c r="X77" s="21">
        <f>(RANK(I77,I$8:I$1007,1)+COUNTIF(I$8:I77,I77)-1)/1000</f>
        <v>0.60399999999999998</v>
      </c>
      <c r="Y77" s="21">
        <f>(RANK(J77,J$8:J$1007,1)+COUNTIF(J$8:J77,J77)-1)/1000</f>
        <v>0.63700000000000001</v>
      </c>
      <c r="Z77" s="21">
        <f>(RANK(K77,K$8:K$1007,1)+COUNTIF(K$8:K77,K77)-1)/1000</f>
        <v>0.71599999999999997</v>
      </c>
      <c r="AA77" s="21">
        <f>(RANK(L77,L$8:L$1007,1)+COUNTIF(L$8:L77,L77)-1)/1000</f>
        <v>0.72099999999999997</v>
      </c>
      <c r="AB77" s="21">
        <f>(RANK(M77,M$8:M$1007,1)+COUNTIF(M$8:M77,M77)-1)/1000</f>
        <v>0.72499999999999998</v>
      </c>
      <c r="AC77" s="21">
        <f>(RANK(N77,N$8:N$1007,1)+COUNTIF(N$8:N77,N77)-1)/1000</f>
        <v>0.64600000000000002</v>
      </c>
      <c r="AD77" s="21">
        <f>(RANK(O77,O$8:O$1007,1)+COUNTIF(O$8:O77,O77)-1)/1000</f>
        <v>0.63800000000000001</v>
      </c>
      <c r="AE77" s="21">
        <f>(RANK(P77,P$8:P$1007,1)+COUNTIF(P$8:P77,P77)-1)/1000</f>
        <v>0.64700000000000002</v>
      </c>
      <c r="AF77" s="21">
        <f>(RANK(Q77,Q$8:Q$1007,1)+COUNTIF(Q$8:Q77,Q77)-1)/1000</f>
        <v>0.64600000000000002</v>
      </c>
      <c r="AG77" s="21">
        <f>(RANK(R77,R$8:R$1007,1)+COUNTIF(R$8:R77,R77)-1)/1000</f>
        <v>0.63800000000000001</v>
      </c>
      <c r="AH77" s="21">
        <f>(RANK(S77,S$8:S$1007,1)+COUNTIF(S$8:S77,S77)-1)/1000</f>
        <v>0.64700000000000002</v>
      </c>
      <c r="AI77" s="14">
        <f t="shared" si="23"/>
        <v>0</v>
      </c>
      <c r="AK77" s="14">
        <f t="shared" si="24"/>
        <v>0</v>
      </c>
    </row>
    <row r="78" spans="2:37" x14ac:dyDescent="0.25">
      <c r="B78">
        <f t="shared" si="18"/>
        <v>71</v>
      </c>
      <c r="C78">
        <f>MATCH(B78,'Stocastic Model Raw Data'!$A$2:$A$1001,0)</f>
        <v>124</v>
      </c>
      <c r="D78" s="14" cm="1">
        <f t="array" ref="D78">INDEX('Stocastic Model Raw Data'!$H$2:$H$1001,$C78,0)</f>
        <v>1437161972.90821</v>
      </c>
      <c r="E78" s="14" cm="1">
        <f t="array" ref="E78">INDEX('Stocastic Model Raw Data'!$D$2:$D$1001,$C78,0)</f>
        <v>432001660.28258002</v>
      </c>
      <c r="F78" s="14" cm="1">
        <f t="array" ref="F78">INDEX('Stocastic Model Raw Data'!$I$2:$I$1001,$C78,0)</f>
        <v>229505037.15882</v>
      </c>
      <c r="G78" s="14">
        <f t="shared" si="13"/>
        <v>202496623.12376001</v>
      </c>
      <c r="H78" s="14" cm="1">
        <f t="array" ref="H78">INDEX('Stocastic Model Raw Data'!$E$2:$E$1001,$C78,0)</f>
        <v>5016541716.90979</v>
      </c>
      <c r="I78" s="14" cm="1">
        <f t="array" ref="I78">INDEX('Stocastic Model Raw Data'!$J$2:$J$1001,$C78,0)</f>
        <v>1783004366.7900801</v>
      </c>
      <c r="J78" s="14">
        <f t="shared" si="14"/>
        <v>3233537350.11971</v>
      </c>
      <c r="K78" s="14" cm="1">
        <f t="array" ref="K78">INDEX('Stocastic Model Raw Data'!$F$2:$F$1001,$C78,0)</f>
        <v>840388072.81864905</v>
      </c>
      <c r="L78" s="14" cm="1">
        <f t="array" ref="L78">INDEX('Stocastic Model Raw Data'!$K$2:$K$1001,$C78,0)</f>
        <v>503821464.07648802</v>
      </c>
      <c r="M78" s="14">
        <f t="shared" si="15"/>
        <v>336566608.74216104</v>
      </c>
      <c r="N78" s="14">
        <f t="shared" si="19"/>
        <v>5856929789.7284393</v>
      </c>
      <c r="O78" s="14">
        <f t="shared" si="20"/>
        <v>2286825830.8665681</v>
      </c>
      <c r="P78" s="14">
        <f t="shared" si="16"/>
        <v>3570103958.8618712</v>
      </c>
      <c r="Q78" s="3">
        <f t="shared" si="21"/>
        <v>5856929789.7284393</v>
      </c>
      <c r="R78" s="3">
        <f t="shared" si="22"/>
        <v>3723987803.7747784</v>
      </c>
      <c r="S78" s="3">
        <f t="shared" si="17"/>
        <v>2132941985.953661</v>
      </c>
      <c r="T78" s="21">
        <f>(RANK(E78,E$8:E$1007,1)+COUNTIF(E$8:E78,E78)-1)/1000</f>
        <v>0.16400000000000001</v>
      </c>
      <c r="U78" s="21">
        <f>(RANK(F78,F$8:F$1007,1)+COUNTIF(F$8:F78,F78)-1)/1000</f>
        <v>0.17599999999999999</v>
      </c>
      <c r="V78" s="21">
        <f>(RANK(G78,G$8:G$1007,1)+COUNTIF(G$8:G78,G78)-1)/1000</f>
        <v>0.15</v>
      </c>
      <c r="W78" s="21">
        <f>(RANK(H78,H$8:H$1007,1)+COUNTIF(H$8:H78,H78)-1)/1000</f>
        <v>0.115</v>
      </c>
      <c r="X78" s="21">
        <f>(RANK(I78,I$8:I$1007,1)+COUNTIF(I$8:I78,I78)-1)/1000</f>
        <v>0.152</v>
      </c>
      <c r="Y78" s="21">
        <f>(RANK(J78,J$8:J$1007,1)+COUNTIF(J$8:J78,J78)-1)/1000</f>
        <v>9.8000000000000004E-2</v>
      </c>
      <c r="Z78" s="21">
        <f>(RANK(K78,K$8:K$1007,1)+COUNTIF(K$8:K78,K78)-1)/1000</f>
        <v>0.22</v>
      </c>
      <c r="AA78" s="21">
        <f>(RANK(L78,L$8:L$1007,1)+COUNTIF(L$8:L78,L78)-1)/1000</f>
        <v>0.19900000000000001</v>
      </c>
      <c r="AB78" s="21">
        <f>(RANK(M78,M$8:M$1007,1)+COUNTIF(M$8:M78,M78)-1)/1000</f>
        <v>0.253</v>
      </c>
      <c r="AC78" s="21">
        <f>(RANK(N78,N$8:N$1007,1)+COUNTIF(N$8:N78,N78)-1)/1000</f>
        <v>0.124</v>
      </c>
      <c r="AD78" s="21">
        <f>(RANK(O78,O$8:O$1007,1)+COUNTIF(O$8:O78,O78)-1)/1000</f>
        <v>0.159</v>
      </c>
      <c r="AE78" s="21">
        <f>(RANK(P78,P$8:P$1007,1)+COUNTIF(P$8:P78,P78)-1)/1000</f>
        <v>0.109</v>
      </c>
      <c r="AF78" s="21">
        <f>(RANK(Q78,Q$8:Q$1007,1)+COUNTIF(Q$8:Q78,Q78)-1)/1000</f>
        <v>0.124</v>
      </c>
      <c r="AG78" s="21">
        <f>(RANK(R78,R$8:R$1007,1)+COUNTIF(R$8:R78,R78)-1)/1000</f>
        <v>0.159</v>
      </c>
      <c r="AH78" s="21">
        <f>(RANK(S78,S$8:S$1007,1)+COUNTIF(S$8:S78,S78)-1)/1000</f>
        <v>0.109</v>
      </c>
      <c r="AI78" s="14">
        <f t="shared" si="23"/>
        <v>0</v>
      </c>
      <c r="AK78" s="14">
        <f t="shared" si="24"/>
        <v>0</v>
      </c>
    </row>
    <row r="79" spans="2:37" x14ac:dyDescent="0.25">
      <c r="B79">
        <f t="shared" si="18"/>
        <v>72</v>
      </c>
      <c r="C79">
        <f>MATCH(B79,'Stocastic Model Raw Data'!$A$2:$A$1001,0)</f>
        <v>870</v>
      </c>
      <c r="D79" s="14" cm="1">
        <f t="array" ref="D79">INDEX('Stocastic Model Raw Data'!$H$2:$H$1001,$C79,0)</f>
        <v>1437161972.90821</v>
      </c>
      <c r="E79" s="14" cm="1">
        <f t="array" ref="E79">INDEX('Stocastic Model Raw Data'!$D$2:$D$1001,$C79,0)</f>
        <v>614897758.547279</v>
      </c>
      <c r="F79" s="14" cm="1">
        <f t="array" ref="F79">INDEX('Stocastic Model Raw Data'!$I$2:$I$1001,$C79,0)</f>
        <v>326368794.32053298</v>
      </c>
      <c r="G79" s="14">
        <f t="shared" si="13"/>
        <v>288528964.22674602</v>
      </c>
      <c r="H79" s="14" cm="1">
        <f t="array" ref="H79">INDEX('Stocastic Model Raw Data'!$E$2:$E$1001,$C79,0)</f>
        <v>7398901850.6573496</v>
      </c>
      <c r="I79" s="14" cm="1">
        <f t="array" ref="I79">INDEX('Stocastic Model Raw Data'!$J$2:$J$1001,$C79,0)</f>
        <v>2607408413.7400498</v>
      </c>
      <c r="J79" s="14">
        <f t="shared" si="14"/>
        <v>4791493436.9172993</v>
      </c>
      <c r="K79" s="14" cm="1">
        <f t="array" ref="K79">INDEX('Stocastic Model Raw Data'!$F$2:$F$1001,$C79,0)</f>
        <v>1065986236.0276</v>
      </c>
      <c r="L79" s="14" cm="1">
        <f t="array" ref="L79">INDEX('Stocastic Model Raw Data'!$K$2:$K$1001,$C79,0)</f>
        <v>638020026.55423295</v>
      </c>
      <c r="M79" s="14">
        <f t="shared" si="15"/>
        <v>427966209.47336709</v>
      </c>
      <c r="N79" s="14">
        <f t="shared" si="19"/>
        <v>8464888086.6849499</v>
      </c>
      <c r="O79" s="14">
        <f t="shared" si="20"/>
        <v>3245428440.2942829</v>
      </c>
      <c r="P79" s="14">
        <f t="shared" si="16"/>
        <v>5219459646.390667</v>
      </c>
      <c r="Q79" s="3">
        <f t="shared" si="21"/>
        <v>8464888086.6849499</v>
      </c>
      <c r="R79" s="3">
        <f t="shared" si="22"/>
        <v>4682590413.2024927</v>
      </c>
      <c r="S79" s="3">
        <f t="shared" si="17"/>
        <v>3782297673.4824572</v>
      </c>
      <c r="T79" s="21">
        <f>(RANK(E79,E$8:E$1007,1)+COUNTIF(E$8:E79,E79)-1)/1000</f>
        <v>0.84599999999999997</v>
      </c>
      <c r="U79" s="21">
        <f>(RANK(F79,F$8:F$1007,1)+COUNTIF(F$8:F79,F79)-1)/1000</f>
        <v>0.84699999999999998</v>
      </c>
      <c r="V79" s="21">
        <f>(RANK(G79,G$8:G$1007,1)+COUNTIF(G$8:G79,G79)-1)/1000</f>
        <v>0.84899999999999998</v>
      </c>
      <c r="W79" s="21">
        <f>(RANK(H79,H$8:H$1007,1)+COUNTIF(H$8:H79,H79)-1)/1000</f>
        <v>0.89300000000000002</v>
      </c>
      <c r="X79" s="21">
        <f>(RANK(I79,I$8:I$1007,1)+COUNTIF(I$8:I79,I79)-1)/1000</f>
        <v>0.88700000000000001</v>
      </c>
      <c r="Y79" s="21">
        <f>(RANK(J79,J$8:J$1007,1)+COUNTIF(J$8:J79,J79)-1)/1000</f>
        <v>0.90100000000000002</v>
      </c>
      <c r="Z79" s="21">
        <f>(RANK(K79,K$8:K$1007,1)+COUNTIF(K$8:K79,K79)-1)/1000</f>
        <v>0.70799999999999996</v>
      </c>
      <c r="AA79" s="21">
        <f>(RANK(L79,L$8:L$1007,1)+COUNTIF(L$8:L79,L79)-1)/1000</f>
        <v>0.68400000000000005</v>
      </c>
      <c r="AB79" s="21">
        <f>(RANK(M79,M$8:M$1007,1)+COUNTIF(M$8:M79,M79)-1)/1000</f>
        <v>0.73899999999999999</v>
      </c>
      <c r="AC79" s="21">
        <f>(RANK(N79,N$8:N$1007,1)+COUNTIF(N$8:N79,N79)-1)/1000</f>
        <v>0.87</v>
      </c>
      <c r="AD79" s="21">
        <f>(RANK(O79,O$8:O$1007,1)+COUNTIF(O$8:O79,O79)-1)/1000</f>
        <v>0.84499999999999997</v>
      </c>
      <c r="AE79" s="21">
        <f>(RANK(P79,P$8:P$1007,1)+COUNTIF(P$8:P79,P79)-1)/1000</f>
        <v>0.88400000000000001</v>
      </c>
      <c r="AF79" s="21">
        <f>(RANK(Q79,Q$8:Q$1007,1)+COUNTIF(Q$8:Q79,Q79)-1)/1000</f>
        <v>0.87</v>
      </c>
      <c r="AG79" s="21">
        <f>(RANK(R79,R$8:R$1007,1)+COUNTIF(R$8:R79,R79)-1)/1000</f>
        <v>0.84499999999999997</v>
      </c>
      <c r="AH79" s="21">
        <f>(RANK(S79,S$8:S$1007,1)+COUNTIF(S$8:S79,S79)-1)/1000</f>
        <v>0.88400000000000001</v>
      </c>
      <c r="AI79" s="14">
        <f t="shared" si="23"/>
        <v>0</v>
      </c>
      <c r="AK79" s="14">
        <f t="shared" si="24"/>
        <v>0</v>
      </c>
    </row>
    <row r="80" spans="2:37" x14ac:dyDescent="0.25">
      <c r="B80">
        <f t="shared" si="18"/>
        <v>73</v>
      </c>
      <c r="C80">
        <f>MATCH(B80,'Stocastic Model Raw Data'!$A$2:$A$1001,0)</f>
        <v>9</v>
      </c>
      <c r="D80" s="14" cm="1">
        <f t="array" ref="D80">INDEX('Stocastic Model Raw Data'!$H$2:$H$1001,$C80,0)</f>
        <v>1437161972.90821</v>
      </c>
      <c r="E80" s="14" cm="1">
        <f t="array" ref="E80">INDEX('Stocastic Model Raw Data'!$D$2:$D$1001,$C80,0)</f>
        <v>334345471.61734599</v>
      </c>
      <c r="F80" s="14" cm="1">
        <f t="array" ref="F80">INDEX('Stocastic Model Raw Data'!$I$2:$I$1001,$C80,0)</f>
        <v>174505081.05902299</v>
      </c>
      <c r="G80" s="14">
        <f t="shared" si="13"/>
        <v>159840390.558323</v>
      </c>
      <c r="H80" s="14" cm="1">
        <f t="array" ref="H80">INDEX('Stocastic Model Raw Data'!$E$2:$E$1001,$C80,0)</f>
        <v>4062701495.43782</v>
      </c>
      <c r="I80" s="14" cm="1">
        <f t="array" ref="I80">INDEX('Stocastic Model Raw Data'!$J$2:$J$1001,$C80,0)</f>
        <v>1391846468.7532201</v>
      </c>
      <c r="J80" s="14">
        <f t="shared" si="14"/>
        <v>2670855026.6845999</v>
      </c>
      <c r="K80" s="14" cm="1">
        <f t="array" ref="K80">INDEX('Stocastic Model Raw Data'!$F$2:$F$1001,$C80,0)</f>
        <v>648040713.02622294</v>
      </c>
      <c r="L80" s="14" cm="1">
        <f t="array" ref="L80">INDEX('Stocastic Model Raw Data'!$K$2:$K$1001,$C80,0)</f>
        <v>389646243.470258</v>
      </c>
      <c r="M80" s="14">
        <f t="shared" si="15"/>
        <v>258394469.55596495</v>
      </c>
      <c r="N80" s="14">
        <f t="shared" si="19"/>
        <v>4710742208.4640427</v>
      </c>
      <c r="O80" s="14">
        <f t="shared" si="20"/>
        <v>1781492712.2234781</v>
      </c>
      <c r="P80" s="14">
        <f t="shared" si="16"/>
        <v>2929249496.2405643</v>
      </c>
      <c r="Q80" s="3">
        <f t="shared" si="21"/>
        <v>4710742208.4640427</v>
      </c>
      <c r="R80" s="3">
        <f t="shared" si="22"/>
        <v>3218654685.1316881</v>
      </c>
      <c r="S80" s="3">
        <f t="shared" si="17"/>
        <v>1492087523.3323545</v>
      </c>
      <c r="T80" s="21">
        <f>(RANK(E80,E$8:E$1007,1)+COUNTIF(E$8:E80,E80)-1)/1000</f>
        <v>0.01</v>
      </c>
      <c r="U80" s="21">
        <f>(RANK(F80,F$8:F$1007,1)+COUNTIF(F$8:F80,F80)-1)/1000</f>
        <v>0.01</v>
      </c>
      <c r="V80" s="21">
        <f>(RANK(G80,G$8:G$1007,1)+COUNTIF(G$8:G80,G80)-1)/1000</f>
        <v>0.01</v>
      </c>
      <c r="W80" s="21">
        <f>(RANK(H80,H$8:H$1007,1)+COUNTIF(H$8:H80,H80)-1)/1000</f>
        <v>8.0000000000000002E-3</v>
      </c>
      <c r="X80" s="21">
        <f>(RANK(I80,I$8:I$1007,1)+COUNTIF(I$8:I80,I80)-1)/1000</f>
        <v>1.2E-2</v>
      </c>
      <c r="Y80" s="21">
        <f>(RANK(J80,J$8:J$1007,1)+COUNTIF(J$8:J80,J80)-1)/1000</f>
        <v>7.0000000000000001E-3</v>
      </c>
      <c r="Z80" s="21">
        <f>(RANK(K80,K$8:K$1007,1)+COUNTIF(K$8:K80,K80)-1)/1000</f>
        <v>1.4999999999999999E-2</v>
      </c>
      <c r="AA80" s="21">
        <f>(RANK(L80,L$8:L$1007,1)+COUNTIF(L$8:L80,L80)-1)/1000</f>
        <v>1.2999999999999999E-2</v>
      </c>
      <c r="AB80" s="21">
        <f>(RANK(M80,M$8:M$1007,1)+COUNTIF(M$8:M80,M80)-1)/1000</f>
        <v>1.6E-2</v>
      </c>
      <c r="AC80" s="21">
        <f>(RANK(N80,N$8:N$1007,1)+COUNTIF(N$8:N80,N80)-1)/1000</f>
        <v>8.9999999999999993E-3</v>
      </c>
      <c r="AD80" s="21">
        <f>(RANK(O80,O$8:O$1007,1)+COUNTIF(O$8:O80,O80)-1)/1000</f>
        <v>1.0999999999999999E-2</v>
      </c>
      <c r="AE80" s="21">
        <f>(RANK(P80,P$8:P$1007,1)+COUNTIF(P$8:P80,P80)-1)/1000</f>
        <v>7.0000000000000001E-3</v>
      </c>
      <c r="AF80" s="21">
        <f>(RANK(Q80,Q$8:Q$1007,1)+COUNTIF(Q$8:Q80,Q80)-1)/1000</f>
        <v>8.9999999999999993E-3</v>
      </c>
      <c r="AG80" s="21">
        <f>(RANK(R80,R$8:R$1007,1)+COUNTIF(R$8:R80,R80)-1)/1000</f>
        <v>1.0999999999999999E-2</v>
      </c>
      <c r="AH80" s="21">
        <f>(RANK(S80,S$8:S$1007,1)+COUNTIF(S$8:S80,S80)-1)/1000</f>
        <v>7.0000000000000001E-3</v>
      </c>
      <c r="AI80" s="14">
        <f t="shared" si="23"/>
        <v>0</v>
      </c>
      <c r="AK80" s="14">
        <f t="shared" si="24"/>
        <v>0</v>
      </c>
    </row>
    <row r="81" spans="2:37" x14ac:dyDescent="0.25">
      <c r="B81">
        <f t="shared" si="18"/>
        <v>74</v>
      </c>
      <c r="C81">
        <f>MATCH(B81,'Stocastic Model Raw Data'!$A$2:$A$1001,0)</f>
        <v>314</v>
      </c>
      <c r="D81" s="14" cm="1">
        <f t="array" ref="D81">INDEX('Stocastic Model Raw Data'!$H$2:$H$1001,$C81,0)</f>
        <v>1437161972.90821</v>
      </c>
      <c r="E81" s="14" cm="1">
        <f t="array" ref="E81">INDEX('Stocastic Model Raw Data'!$D$2:$D$1001,$C81,0)</f>
        <v>483530681.51089603</v>
      </c>
      <c r="F81" s="14" cm="1">
        <f t="array" ref="F81">INDEX('Stocastic Model Raw Data'!$I$2:$I$1001,$C81,0)</f>
        <v>255361117.04205099</v>
      </c>
      <c r="G81" s="14">
        <f t="shared" si="13"/>
        <v>228169564.46884504</v>
      </c>
      <c r="H81" s="14" cm="1">
        <f t="array" ref="H81">INDEX('Stocastic Model Raw Data'!$E$2:$E$1001,$C81,0)</f>
        <v>5646778695.3969202</v>
      </c>
      <c r="I81" s="14" cm="1">
        <f t="array" ref="I81">INDEX('Stocastic Model Raw Data'!$J$2:$J$1001,$C81,0)</f>
        <v>1988959429.2144401</v>
      </c>
      <c r="J81" s="14">
        <f t="shared" si="14"/>
        <v>3657819266.1824799</v>
      </c>
      <c r="K81" s="14" cm="1">
        <f t="array" ref="K81">INDEX('Stocastic Model Raw Data'!$F$2:$F$1001,$C81,0)</f>
        <v>929745579.05710495</v>
      </c>
      <c r="L81" s="14" cm="1">
        <f t="array" ref="L81">INDEX('Stocastic Model Raw Data'!$K$2:$K$1001,$C81,0)</f>
        <v>556726215.668818</v>
      </c>
      <c r="M81" s="14">
        <f t="shared" si="15"/>
        <v>373019363.38828695</v>
      </c>
      <c r="N81" s="14">
        <f t="shared" si="19"/>
        <v>6576524274.4540253</v>
      </c>
      <c r="O81" s="14">
        <f t="shared" si="20"/>
        <v>2545685644.8832579</v>
      </c>
      <c r="P81" s="14">
        <f t="shared" si="16"/>
        <v>4030838629.5707674</v>
      </c>
      <c r="Q81" s="3">
        <f t="shared" si="21"/>
        <v>6576524274.4540253</v>
      </c>
      <c r="R81" s="3">
        <f t="shared" si="22"/>
        <v>3982847617.7914677</v>
      </c>
      <c r="S81" s="3">
        <f t="shared" si="17"/>
        <v>2593676656.6625576</v>
      </c>
      <c r="T81" s="21">
        <f>(RANK(E81,E$8:E$1007,1)+COUNTIF(E$8:E81,E81)-1)/1000</f>
        <v>0.36699999999999999</v>
      </c>
      <c r="U81" s="21">
        <f>(RANK(F81,F$8:F$1007,1)+COUNTIF(F$8:F81,F81)-1)/1000</f>
        <v>0.37</v>
      </c>
      <c r="V81" s="21">
        <f>(RANK(G81,G$8:G$1007,1)+COUNTIF(G$8:G81,G81)-1)/1000</f>
        <v>0.36199999999999999</v>
      </c>
      <c r="W81" s="21">
        <f>(RANK(H81,H$8:H$1007,1)+COUNTIF(H$8:H81,H81)-1)/1000</f>
        <v>0.30099999999999999</v>
      </c>
      <c r="X81" s="21">
        <f>(RANK(I81,I$8:I$1007,1)+COUNTIF(I$8:I81,I81)-1)/1000</f>
        <v>0.34499999999999997</v>
      </c>
      <c r="Y81" s="21">
        <f>(RANK(J81,J$8:J$1007,1)+COUNTIF(J$8:J81,J81)-1)/1000</f>
        <v>0.26900000000000002</v>
      </c>
      <c r="Z81" s="21">
        <f>(RANK(K81,K$8:K$1007,1)+COUNTIF(K$8:K81,K81)-1)/1000</f>
        <v>0.42299999999999999</v>
      </c>
      <c r="AA81" s="21">
        <f>(RANK(L81,L$8:L$1007,1)+COUNTIF(L$8:L81,L81)-1)/1000</f>
        <v>0.38700000000000001</v>
      </c>
      <c r="AB81" s="21">
        <f>(RANK(M81,M$8:M$1007,1)+COUNTIF(M$8:M81,M81)-1)/1000</f>
        <v>0.47</v>
      </c>
      <c r="AC81" s="21">
        <f>(RANK(N81,N$8:N$1007,1)+COUNTIF(N$8:N81,N81)-1)/1000</f>
        <v>0.314</v>
      </c>
      <c r="AD81" s="21">
        <f>(RANK(O81,O$8:O$1007,1)+COUNTIF(O$8:O81,O81)-1)/1000</f>
        <v>0.35199999999999998</v>
      </c>
      <c r="AE81" s="21">
        <f>(RANK(P81,P$8:P$1007,1)+COUNTIF(P$8:P81,P81)-1)/1000</f>
        <v>0.28599999999999998</v>
      </c>
      <c r="AF81" s="21">
        <f>(RANK(Q81,Q$8:Q$1007,1)+COUNTIF(Q$8:Q81,Q81)-1)/1000</f>
        <v>0.314</v>
      </c>
      <c r="AG81" s="21">
        <f>(RANK(R81,R$8:R$1007,1)+COUNTIF(R$8:R81,R81)-1)/1000</f>
        <v>0.35199999999999998</v>
      </c>
      <c r="AH81" s="21">
        <f>(RANK(S81,S$8:S$1007,1)+COUNTIF(S$8:S81,S81)-1)/1000</f>
        <v>0.28599999999999998</v>
      </c>
      <c r="AI81" s="14">
        <f t="shared" si="23"/>
        <v>0</v>
      </c>
      <c r="AK81" s="14">
        <f t="shared" si="24"/>
        <v>0</v>
      </c>
    </row>
    <row r="82" spans="2:37" x14ac:dyDescent="0.25">
      <c r="B82">
        <f t="shared" si="18"/>
        <v>75</v>
      </c>
      <c r="C82">
        <f>MATCH(B82,'Stocastic Model Raw Data'!$A$2:$A$1001,0)</f>
        <v>902</v>
      </c>
      <c r="D82" s="14" cm="1">
        <f t="array" ref="D82">INDEX('Stocastic Model Raw Data'!$H$2:$H$1001,$C82,0)</f>
        <v>1437161972.90821</v>
      </c>
      <c r="E82" s="14" cm="1">
        <f t="array" ref="E82">INDEX('Stocastic Model Raw Data'!$D$2:$D$1001,$C82,0)</f>
        <v>634338602.12844896</v>
      </c>
      <c r="F82" s="14" cm="1">
        <f t="array" ref="F82">INDEX('Stocastic Model Raw Data'!$I$2:$I$1001,$C82,0)</f>
        <v>336125879.00884402</v>
      </c>
      <c r="G82" s="14">
        <f t="shared" si="13"/>
        <v>298212723.11960495</v>
      </c>
      <c r="H82" s="14" cm="1">
        <f t="array" ref="H82">INDEX('Stocastic Model Raw Data'!$E$2:$E$1001,$C82,0)</f>
        <v>7462630285.4464598</v>
      </c>
      <c r="I82" s="14" cm="1">
        <f t="array" ref="I82">INDEX('Stocastic Model Raw Data'!$J$2:$J$1001,$C82,0)</f>
        <v>2624412233.6307402</v>
      </c>
      <c r="J82" s="14">
        <f t="shared" si="14"/>
        <v>4838218051.8157196</v>
      </c>
      <c r="K82" s="14" cm="1">
        <f t="array" ref="K82">INDEX('Stocastic Model Raw Data'!$F$2:$F$1001,$C82,0)</f>
        <v>1166802403.78212</v>
      </c>
      <c r="L82" s="14" cm="1">
        <f t="array" ref="L82">INDEX('Stocastic Model Raw Data'!$K$2:$K$1001,$C82,0)</f>
        <v>712250649.113783</v>
      </c>
      <c r="M82" s="14">
        <f t="shared" si="15"/>
        <v>454551754.66833699</v>
      </c>
      <c r="N82" s="14">
        <f t="shared" si="19"/>
        <v>8629432689.2285805</v>
      </c>
      <c r="O82" s="14">
        <f t="shared" si="20"/>
        <v>3336662882.744523</v>
      </c>
      <c r="P82" s="14">
        <f t="shared" si="16"/>
        <v>5292769806.4840574</v>
      </c>
      <c r="Q82" s="3">
        <f t="shared" si="21"/>
        <v>8629432689.2285805</v>
      </c>
      <c r="R82" s="3">
        <f t="shared" si="22"/>
        <v>4773824855.6527328</v>
      </c>
      <c r="S82" s="3">
        <f t="shared" si="17"/>
        <v>3855607833.5758476</v>
      </c>
      <c r="T82" s="21">
        <f>(RANK(E82,E$8:E$1007,1)+COUNTIF(E$8:E82,E82)-1)/1000</f>
        <v>0.89400000000000002</v>
      </c>
      <c r="U82" s="21">
        <f>(RANK(F82,F$8:F$1007,1)+COUNTIF(F$8:F82,F82)-1)/1000</f>
        <v>0.88900000000000001</v>
      </c>
      <c r="V82" s="21">
        <f>(RANK(G82,G$8:G$1007,1)+COUNTIF(G$8:G82,G82)-1)/1000</f>
        <v>0.90100000000000002</v>
      </c>
      <c r="W82" s="21">
        <f>(RANK(H82,H$8:H$1007,1)+COUNTIF(H$8:H82,H82)-1)/1000</f>
        <v>0.90700000000000003</v>
      </c>
      <c r="X82" s="21">
        <f>(RANK(I82,I$8:I$1007,1)+COUNTIF(I$8:I82,I82)-1)/1000</f>
        <v>0.89600000000000002</v>
      </c>
      <c r="Y82" s="21">
        <f>(RANK(J82,J$8:J$1007,1)+COUNTIF(J$8:J82,J82)-1)/1000</f>
        <v>0.91700000000000004</v>
      </c>
      <c r="Z82" s="21">
        <f>(RANK(K82,K$8:K$1007,1)+COUNTIF(K$8:K82,K82)-1)/1000</f>
        <v>0.83599999999999997</v>
      </c>
      <c r="AA82" s="21">
        <f>(RANK(L82,L$8:L$1007,1)+COUNTIF(L$8:L82,L82)-1)/1000</f>
        <v>0.85699999999999998</v>
      </c>
      <c r="AB82" s="21">
        <f>(RANK(M82,M$8:M$1007,1)+COUNTIF(M$8:M82,M82)-1)/1000</f>
        <v>0.81200000000000006</v>
      </c>
      <c r="AC82" s="21">
        <f>(RANK(N82,N$8:N$1007,1)+COUNTIF(N$8:N82,N82)-1)/1000</f>
        <v>0.90200000000000002</v>
      </c>
      <c r="AD82" s="21">
        <f>(RANK(O82,O$8:O$1007,1)+COUNTIF(O$8:O82,O82)-1)/1000</f>
        <v>0.88700000000000001</v>
      </c>
      <c r="AE82" s="21">
        <f>(RANK(P82,P$8:P$1007,1)+COUNTIF(P$8:P82,P82)-1)/1000</f>
        <v>0.90900000000000003</v>
      </c>
      <c r="AF82" s="21">
        <f>(RANK(Q82,Q$8:Q$1007,1)+COUNTIF(Q$8:Q82,Q82)-1)/1000</f>
        <v>0.90200000000000002</v>
      </c>
      <c r="AG82" s="21">
        <f>(RANK(R82,R$8:R$1007,1)+COUNTIF(R$8:R82,R82)-1)/1000</f>
        <v>0.88700000000000001</v>
      </c>
      <c r="AH82" s="21">
        <f>(RANK(S82,S$8:S$1007,1)+COUNTIF(S$8:S82,S82)-1)/1000</f>
        <v>0.90900000000000003</v>
      </c>
      <c r="AI82" s="14">
        <f t="shared" si="23"/>
        <v>0</v>
      </c>
      <c r="AK82" s="14">
        <f t="shared" si="24"/>
        <v>0</v>
      </c>
    </row>
    <row r="83" spans="2:37" x14ac:dyDescent="0.25">
      <c r="B83">
        <f t="shared" si="18"/>
        <v>76</v>
      </c>
      <c r="C83">
        <f>MATCH(B83,'Stocastic Model Raw Data'!$A$2:$A$1001,0)</f>
        <v>34</v>
      </c>
      <c r="D83" s="14" cm="1">
        <f t="array" ref="D83">INDEX('Stocastic Model Raw Data'!$H$2:$H$1001,$C83,0)</f>
        <v>1437161972.90821</v>
      </c>
      <c r="E83" s="14" cm="1">
        <f t="array" ref="E83">INDEX('Stocastic Model Raw Data'!$D$2:$D$1001,$C83,0)</f>
        <v>359364946.25864702</v>
      </c>
      <c r="F83" s="14" cm="1">
        <f t="array" ref="F83">INDEX('Stocastic Model Raw Data'!$I$2:$I$1001,$C83,0)</f>
        <v>187160273.35334301</v>
      </c>
      <c r="G83" s="14">
        <f t="shared" si="13"/>
        <v>172204672.90530401</v>
      </c>
      <c r="H83" s="14" cm="1">
        <f t="array" ref="H83">INDEX('Stocastic Model Raw Data'!$E$2:$E$1001,$C83,0)</f>
        <v>4499618298.8619804</v>
      </c>
      <c r="I83" s="14" cm="1">
        <f t="array" ref="I83">INDEX('Stocastic Model Raw Data'!$J$2:$J$1001,$C83,0)</f>
        <v>1537178246.8280799</v>
      </c>
      <c r="J83" s="14">
        <f t="shared" si="14"/>
        <v>2962440052.0339003</v>
      </c>
      <c r="K83" s="14" cm="1">
        <f t="array" ref="K83">INDEX('Stocastic Model Raw Data'!$F$2:$F$1001,$C83,0)</f>
        <v>634182786.00360096</v>
      </c>
      <c r="L83" s="14" cm="1">
        <f t="array" ref="L83">INDEX('Stocastic Model Raw Data'!$K$2:$K$1001,$C83,0)</f>
        <v>379382848.74552399</v>
      </c>
      <c r="M83" s="14">
        <f t="shared" si="15"/>
        <v>254799937.25807697</v>
      </c>
      <c r="N83" s="14">
        <f t="shared" si="19"/>
        <v>5133801084.8655815</v>
      </c>
      <c r="O83" s="14">
        <f t="shared" si="20"/>
        <v>1916561095.5736039</v>
      </c>
      <c r="P83" s="14">
        <f t="shared" si="16"/>
        <v>3217239989.2919779</v>
      </c>
      <c r="Q83" s="3">
        <f t="shared" si="21"/>
        <v>5133801084.8655815</v>
      </c>
      <c r="R83" s="3">
        <f t="shared" si="22"/>
        <v>3353723068.4818139</v>
      </c>
      <c r="S83" s="3">
        <f t="shared" si="17"/>
        <v>1780078016.3837676</v>
      </c>
      <c r="T83" s="21">
        <f>(RANK(E83,E$8:E$1007,1)+COUNTIF(E$8:E83,E83)-1)/1000</f>
        <v>2.4E-2</v>
      </c>
      <c r="U83" s="21">
        <f>(RANK(F83,F$8:F$1007,1)+COUNTIF(F$8:F83,F83)-1)/1000</f>
        <v>2.1999999999999999E-2</v>
      </c>
      <c r="V83" s="21">
        <f>(RANK(G83,G$8:G$1007,1)+COUNTIF(G$8:G83,G83)-1)/1000</f>
        <v>2.7E-2</v>
      </c>
      <c r="W83" s="21">
        <f>(RANK(H83,H$8:H$1007,1)+COUNTIF(H$8:H83,H83)-1)/1000</f>
        <v>3.9E-2</v>
      </c>
      <c r="X83" s="21">
        <f>(RANK(I83,I$8:I$1007,1)+COUNTIF(I$8:I83,I83)-1)/1000</f>
        <v>3.5999999999999997E-2</v>
      </c>
      <c r="Y83" s="21">
        <f>(RANK(J83,J$8:J$1007,1)+COUNTIF(J$8:J83,J83)-1)/1000</f>
        <v>3.9E-2</v>
      </c>
      <c r="Z83" s="21">
        <f>(RANK(K83,K$8:K$1007,1)+COUNTIF(K$8:K83,K83)-1)/1000</f>
        <v>0.01</v>
      </c>
      <c r="AA83" s="21">
        <f>(RANK(L83,L$8:L$1007,1)+COUNTIF(L$8:L83,L83)-1)/1000</f>
        <v>8.0000000000000002E-3</v>
      </c>
      <c r="AB83" s="21">
        <f>(RANK(M83,M$8:M$1007,1)+COUNTIF(M$8:M83,M83)-1)/1000</f>
        <v>1.2E-2</v>
      </c>
      <c r="AC83" s="21">
        <f>(RANK(N83,N$8:N$1007,1)+COUNTIF(N$8:N83,N83)-1)/1000</f>
        <v>3.4000000000000002E-2</v>
      </c>
      <c r="AD83" s="21">
        <f>(RANK(O83,O$8:O$1007,1)+COUNTIF(O$8:O83,O83)-1)/1000</f>
        <v>2.4E-2</v>
      </c>
      <c r="AE83" s="21">
        <f>(RANK(P83,P$8:P$1007,1)+COUNTIF(P$8:P83,P83)-1)/1000</f>
        <v>3.6999999999999998E-2</v>
      </c>
      <c r="AF83" s="21">
        <f>(RANK(Q83,Q$8:Q$1007,1)+COUNTIF(Q$8:Q83,Q83)-1)/1000</f>
        <v>3.4000000000000002E-2</v>
      </c>
      <c r="AG83" s="21">
        <f>(RANK(R83,R$8:R$1007,1)+COUNTIF(R$8:R83,R83)-1)/1000</f>
        <v>2.4E-2</v>
      </c>
      <c r="AH83" s="21">
        <f>(RANK(S83,S$8:S$1007,1)+COUNTIF(S$8:S83,S83)-1)/1000</f>
        <v>3.6999999999999998E-2</v>
      </c>
      <c r="AI83" s="14">
        <f t="shared" si="23"/>
        <v>0</v>
      </c>
      <c r="AK83" s="14">
        <f t="shared" si="24"/>
        <v>0</v>
      </c>
    </row>
    <row r="84" spans="2:37" x14ac:dyDescent="0.25">
      <c r="B84">
        <f t="shared" si="18"/>
        <v>77</v>
      </c>
      <c r="C84">
        <f>MATCH(B84,'Stocastic Model Raw Data'!$A$2:$A$1001,0)</f>
        <v>885</v>
      </c>
      <c r="D84" s="14" cm="1">
        <f t="array" ref="D84">INDEX('Stocastic Model Raw Data'!$H$2:$H$1001,$C84,0)</f>
        <v>1437161972.90821</v>
      </c>
      <c r="E84" s="14" cm="1">
        <f t="array" ref="E84">INDEX('Stocastic Model Raw Data'!$D$2:$D$1001,$C84,0)</f>
        <v>612518717.00216496</v>
      </c>
      <c r="F84" s="14" cm="1">
        <f t="array" ref="F84">INDEX('Stocastic Model Raw Data'!$I$2:$I$1001,$C84,0)</f>
        <v>324305623.47277898</v>
      </c>
      <c r="G84" s="14">
        <f t="shared" si="13"/>
        <v>288213093.52938598</v>
      </c>
      <c r="H84" s="14" cm="1">
        <f t="array" ref="H84">INDEX('Stocastic Model Raw Data'!$E$2:$E$1001,$C84,0)</f>
        <v>7470911757.0498695</v>
      </c>
      <c r="I84" s="14" cm="1">
        <f t="array" ref="I84">INDEX('Stocastic Model Raw Data'!$J$2:$J$1001,$C84,0)</f>
        <v>2632380310.7550502</v>
      </c>
      <c r="J84" s="14">
        <f t="shared" si="14"/>
        <v>4838531446.2948189</v>
      </c>
      <c r="K84" s="14" cm="1">
        <f t="array" ref="K84">INDEX('Stocastic Model Raw Data'!$F$2:$F$1001,$C84,0)</f>
        <v>1055429673.11068</v>
      </c>
      <c r="L84" s="14" cm="1">
        <f t="array" ref="L84">INDEX('Stocastic Model Raw Data'!$K$2:$K$1001,$C84,0)</f>
        <v>632445166.55482996</v>
      </c>
      <c r="M84" s="14">
        <f t="shared" si="15"/>
        <v>422984506.55585003</v>
      </c>
      <c r="N84" s="14">
        <f t="shared" si="19"/>
        <v>8526341430.1605492</v>
      </c>
      <c r="O84" s="14">
        <f t="shared" si="20"/>
        <v>3264825477.3098803</v>
      </c>
      <c r="P84" s="14">
        <f t="shared" si="16"/>
        <v>5261515952.8506689</v>
      </c>
      <c r="Q84" s="3">
        <f t="shared" si="21"/>
        <v>8526341430.1605492</v>
      </c>
      <c r="R84" s="3">
        <f t="shared" si="22"/>
        <v>4701987450.2180901</v>
      </c>
      <c r="S84" s="3">
        <f t="shared" si="17"/>
        <v>3824353979.9424591</v>
      </c>
      <c r="T84" s="21">
        <f>(RANK(E84,E$8:E$1007,1)+COUNTIF(E$8:E84,E84)-1)/1000</f>
        <v>0.84199999999999997</v>
      </c>
      <c r="U84" s="21">
        <f>(RANK(F84,F$8:F$1007,1)+COUNTIF(F$8:F84,F84)-1)/1000</f>
        <v>0.83499999999999996</v>
      </c>
      <c r="V84" s="21">
        <f>(RANK(G84,G$8:G$1007,1)+COUNTIF(G$8:G84,G84)-1)/1000</f>
        <v>0.84699999999999998</v>
      </c>
      <c r="W84" s="21">
        <f>(RANK(H84,H$8:H$1007,1)+COUNTIF(H$8:H84,H84)-1)/1000</f>
        <v>0.90900000000000003</v>
      </c>
      <c r="X84" s="21">
        <f>(RANK(I84,I$8:I$1007,1)+COUNTIF(I$8:I84,I84)-1)/1000</f>
        <v>0.89800000000000002</v>
      </c>
      <c r="Y84" s="21">
        <f>(RANK(J84,J$8:J$1007,1)+COUNTIF(J$8:J84,J84)-1)/1000</f>
        <v>0.91800000000000004</v>
      </c>
      <c r="Z84" s="21">
        <f>(RANK(K84,K$8:K$1007,1)+COUNTIF(K$8:K84,K84)-1)/1000</f>
        <v>0.68700000000000006</v>
      </c>
      <c r="AA84" s="21">
        <f>(RANK(L84,L$8:L$1007,1)+COUNTIF(L$8:L84,L84)-1)/1000</f>
        <v>0.66400000000000003</v>
      </c>
      <c r="AB84" s="21">
        <f>(RANK(M84,M$8:M$1007,1)+COUNTIF(M$8:M84,M84)-1)/1000</f>
        <v>0.72299999999999998</v>
      </c>
      <c r="AC84" s="21">
        <f>(RANK(N84,N$8:N$1007,1)+COUNTIF(N$8:N84,N84)-1)/1000</f>
        <v>0.88500000000000001</v>
      </c>
      <c r="AD84" s="21">
        <f>(RANK(O84,O$8:O$1007,1)+COUNTIF(O$8:O84,O84)-1)/1000</f>
        <v>0.85399999999999998</v>
      </c>
      <c r="AE84" s="21">
        <f>(RANK(P84,P$8:P$1007,1)+COUNTIF(P$8:P84,P84)-1)/1000</f>
        <v>0.89900000000000002</v>
      </c>
      <c r="AF84" s="21">
        <f>(RANK(Q84,Q$8:Q$1007,1)+COUNTIF(Q$8:Q84,Q84)-1)/1000</f>
        <v>0.88500000000000001</v>
      </c>
      <c r="AG84" s="21">
        <f>(RANK(R84,R$8:R$1007,1)+COUNTIF(R$8:R84,R84)-1)/1000</f>
        <v>0.85399999999999998</v>
      </c>
      <c r="AH84" s="21">
        <f>(RANK(S84,S$8:S$1007,1)+COUNTIF(S$8:S84,S84)-1)/1000</f>
        <v>0.89900000000000002</v>
      </c>
      <c r="AI84" s="14">
        <f t="shared" si="23"/>
        <v>0</v>
      </c>
      <c r="AK84" s="14">
        <f t="shared" si="24"/>
        <v>0</v>
      </c>
    </row>
    <row r="85" spans="2:37" x14ac:dyDescent="0.25">
      <c r="B85">
        <f t="shared" si="18"/>
        <v>78</v>
      </c>
      <c r="C85">
        <f>MATCH(B85,'Stocastic Model Raw Data'!$A$2:$A$1001,0)</f>
        <v>98</v>
      </c>
      <c r="D85" s="14" cm="1">
        <f t="array" ref="D85">INDEX('Stocastic Model Raw Data'!$H$2:$H$1001,$C85,0)</f>
        <v>1437161972.90821</v>
      </c>
      <c r="E85" s="14" cm="1">
        <f t="array" ref="E85">INDEX('Stocastic Model Raw Data'!$D$2:$D$1001,$C85,0)</f>
        <v>402672617.46155697</v>
      </c>
      <c r="F85" s="14" cm="1">
        <f t="array" ref="F85">INDEX('Stocastic Model Raw Data'!$I$2:$I$1001,$C85,0)</f>
        <v>212407062.141837</v>
      </c>
      <c r="G85" s="14">
        <f t="shared" si="13"/>
        <v>190265555.31971997</v>
      </c>
      <c r="H85" s="14" cm="1">
        <f t="array" ref="H85">INDEX('Stocastic Model Raw Data'!$E$2:$E$1001,$C85,0)</f>
        <v>4951986598.8193398</v>
      </c>
      <c r="I85" s="14" cm="1">
        <f t="array" ref="I85">INDEX('Stocastic Model Raw Data'!$J$2:$J$1001,$C85,0)</f>
        <v>1700527079.9131999</v>
      </c>
      <c r="J85" s="14">
        <f t="shared" si="14"/>
        <v>3251459518.9061399</v>
      </c>
      <c r="K85" s="14" cm="1">
        <f t="array" ref="K85">INDEX('Stocastic Model Raw Data'!$F$2:$F$1001,$C85,0)</f>
        <v>750498258.70212805</v>
      </c>
      <c r="L85" s="14" cm="1">
        <f t="array" ref="L85">INDEX('Stocastic Model Raw Data'!$K$2:$K$1001,$C85,0)</f>
        <v>450874502.89865297</v>
      </c>
      <c r="M85" s="14">
        <f t="shared" si="15"/>
        <v>299623755.80347508</v>
      </c>
      <c r="N85" s="14">
        <f t="shared" si="19"/>
        <v>5702484857.5214682</v>
      </c>
      <c r="O85" s="14">
        <f t="shared" si="20"/>
        <v>2151401582.8118529</v>
      </c>
      <c r="P85" s="14">
        <f t="shared" si="16"/>
        <v>3551083274.7096152</v>
      </c>
      <c r="Q85" s="3">
        <f t="shared" si="21"/>
        <v>5702484857.5214682</v>
      </c>
      <c r="R85" s="3">
        <f t="shared" si="22"/>
        <v>3588563555.7200632</v>
      </c>
      <c r="S85" s="3">
        <f t="shared" si="17"/>
        <v>2113921301.801405</v>
      </c>
      <c r="T85" s="21">
        <f>(RANK(E85,E$8:E$1007,1)+COUNTIF(E$8:E85,E85)-1)/1000</f>
        <v>9.4E-2</v>
      </c>
      <c r="U85" s="21">
        <f>(RANK(F85,F$8:F$1007,1)+COUNTIF(F$8:F85,F85)-1)/1000</f>
        <v>0.1</v>
      </c>
      <c r="V85" s="21">
        <f>(RANK(G85,G$8:G$1007,1)+COUNTIF(G$8:G85,G85)-1)/1000</f>
        <v>8.8999999999999996E-2</v>
      </c>
      <c r="W85" s="21">
        <f>(RANK(H85,H$8:H$1007,1)+COUNTIF(H$8:H85,H85)-1)/1000</f>
        <v>0.10299999999999999</v>
      </c>
      <c r="X85" s="21">
        <f>(RANK(I85,I$8:I$1007,1)+COUNTIF(I$8:I85,I85)-1)/1000</f>
        <v>0.105</v>
      </c>
      <c r="Y85" s="21">
        <f>(RANK(J85,J$8:J$1007,1)+COUNTIF(J$8:J85,J85)-1)/1000</f>
        <v>0.107</v>
      </c>
      <c r="Z85" s="21">
        <f>(RANK(K85,K$8:K$1007,1)+COUNTIF(K$8:K85,K85)-1)/1000</f>
        <v>0.09</v>
      </c>
      <c r="AA85" s="21">
        <f>(RANK(L85,L$8:L$1007,1)+COUNTIF(L$8:L85,L85)-1)/1000</f>
        <v>8.1000000000000003E-2</v>
      </c>
      <c r="AB85" s="21">
        <f>(RANK(M85,M$8:M$1007,1)+COUNTIF(M$8:M85,M85)-1)/1000</f>
        <v>0.10299999999999999</v>
      </c>
      <c r="AC85" s="21">
        <f>(RANK(N85,N$8:N$1007,1)+COUNTIF(N$8:N85,N85)-1)/1000</f>
        <v>9.8000000000000004E-2</v>
      </c>
      <c r="AD85" s="21">
        <f>(RANK(O85,O$8:O$1007,1)+COUNTIF(O$8:O85,O85)-1)/1000</f>
        <v>9.9000000000000005E-2</v>
      </c>
      <c r="AE85" s="21">
        <f>(RANK(P85,P$8:P$1007,1)+COUNTIF(P$8:P85,P85)-1)/1000</f>
        <v>0.10199999999999999</v>
      </c>
      <c r="AF85" s="21">
        <f>(RANK(Q85,Q$8:Q$1007,1)+COUNTIF(Q$8:Q85,Q85)-1)/1000</f>
        <v>9.8000000000000004E-2</v>
      </c>
      <c r="AG85" s="21">
        <f>(RANK(R85,R$8:R$1007,1)+COUNTIF(R$8:R85,R85)-1)/1000</f>
        <v>9.9000000000000005E-2</v>
      </c>
      <c r="AH85" s="21">
        <f>(RANK(S85,S$8:S$1007,1)+COUNTIF(S$8:S85,S85)-1)/1000</f>
        <v>0.10199999999999999</v>
      </c>
      <c r="AI85" s="14">
        <f t="shared" si="23"/>
        <v>0</v>
      </c>
      <c r="AK85" s="14">
        <f t="shared" si="24"/>
        <v>0</v>
      </c>
    </row>
    <row r="86" spans="2:37" x14ac:dyDescent="0.25">
      <c r="B86">
        <f t="shared" si="18"/>
        <v>79</v>
      </c>
      <c r="C86">
        <f>MATCH(B86,'Stocastic Model Raw Data'!$A$2:$A$1001,0)</f>
        <v>737</v>
      </c>
      <c r="D86" s="14" cm="1">
        <f t="array" ref="D86">INDEX('Stocastic Model Raw Data'!$H$2:$H$1001,$C86,0)</f>
        <v>1437161972.90821</v>
      </c>
      <c r="E86" s="14" cm="1">
        <f t="array" ref="E86">INDEX('Stocastic Model Raw Data'!$D$2:$D$1001,$C86,0)</f>
        <v>568623710.53048396</v>
      </c>
      <c r="F86" s="14" cm="1">
        <f t="array" ref="F86">INDEX('Stocastic Model Raw Data'!$I$2:$I$1001,$C86,0)</f>
        <v>298497714.17717302</v>
      </c>
      <c r="G86" s="14">
        <f t="shared" si="13"/>
        <v>270125996.35331094</v>
      </c>
      <c r="H86" s="14" cm="1">
        <f t="array" ref="H86">INDEX('Stocastic Model Raw Data'!$E$2:$E$1001,$C86,0)</f>
        <v>6833239295.5982904</v>
      </c>
      <c r="I86" s="14" cm="1">
        <f t="array" ref="I86">INDEX('Stocastic Model Raw Data'!$J$2:$J$1001,$C86,0)</f>
        <v>2324213600.2532301</v>
      </c>
      <c r="J86" s="14">
        <f t="shared" si="14"/>
        <v>4509025695.3450603</v>
      </c>
      <c r="K86" s="14" cm="1">
        <f t="array" ref="K86">INDEX('Stocastic Model Raw Data'!$F$2:$F$1001,$C86,0)</f>
        <v>1038862536.61871</v>
      </c>
      <c r="L86" s="14" cm="1">
        <f t="array" ref="L86">INDEX('Stocastic Model Raw Data'!$K$2:$K$1001,$C86,0)</f>
        <v>637813552.99593699</v>
      </c>
      <c r="M86" s="14">
        <f t="shared" si="15"/>
        <v>401048983.62277305</v>
      </c>
      <c r="N86" s="14">
        <f t="shared" si="19"/>
        <v>7872101832.217001</v>
      </c>
      <c r="O86" s="14">
        <f t="shared" si="20"/>
        <v>2962027153.249167</v>
      </c>
      <c r="P86" s="14">
        <f t="shared" si="16"/>
        <v>4910074678.9678345</v>
      </c>
      <c r="Q86" s="3">
        <f t="shared" si="21"/>
        <v>7872101832.217001</v>
      </c>
      <c r="R86" s="3">
        <f t="shared" si="22"/>
        <v>4399189126.1573772</v>
      </c>
      <c r="S86" s="3">
        <f t="shared" si="17"/>
        <v>3472912706.0596237</v>
      </c>
      <c r="T86" s="21">
        <f>(RANK(E86,E$8:E$1007,1)+COUNTIF(E$8:E86,E86)-1)/1000</f>
        <v>0.72</v>
      </c>
      <c r="U86" s="21">
        <f>(RANK(F86,F$8:F$1007,1)+COUNTIF(F$8:F86,F86)-1)/1000</f>
        <v>0.70099999999999996</v>
      </c>
      <c r="V86" s="21">
        <f>(RANK(G86,G$8:G$1007,1)+COUNTIF(G$8:G86,G86)-1)/1000</f>
        <v>0.745</v>
      </c>
      <c r="W86" s="21">
        <f>(RANK(H86,H$8:H$1007,1)+COUNTIF(H$8:H86,H86)-1)/1000</f>
        <v>0.751</v>
      </c>
      <c r="X86" s="21">
        <f>(RANK(I86,I$8:I$1007,1)+COUNTIF(I$8:I86,I86)-1)/1000</f>
        <v>0.67800000000000005</v>
      </c>
      <c r="Y86" s="21">
        <f>(RANK(J86,J$8:J$1007,1)+COUNTIF(J$8:J86,J86)-1)/1000</f>
        <v>0.78700000000000003</v>
      </c>
      <c r="Z86" s="21">
        <f>(RANK(K86,K$8:K$1007,1)+COUNTIF(K$8:K86,K86)-1)/1000</f>
        <v>0.65800000000000003</v>
      </c>
      <c r="AA86" s="21">
        <f>(RANK(L86,L$8:L$1007,1)+COUNTIF(L$8:L86,L86)-1)/1000</f>
        <v>0.68100000000000005</v>
      </c>
      <c r="AB86" s="21">
        <f>(RANK(M86,M$8:M$1007,1)+COUNTIF(M$8:M86,M86)-1)/1000</f>
        <v>0.622</v>
      </c>
      <c r="AC86" s="21">
        <f>(RANK(N86,N$8:N$1007,1)+COUNTIF(N$8:N86,N86)-1)/1000</f>
        <v>0.73699999999999999</v>
      </c>
      <c r="AD86" s="21">
        <f>(RANK(O86,O$8:O$1007,1)+COUNTIF(O$8:O86,O86)-1)/1000</f>
        <v>0.68100000000000005</v>
      </c>
      <c r="AE86" s="21">
        <f>(RANK(P86,P$8:P$1007,1)+COUNTIF(P$8:P86,P86)-1)/1000</f>
        <v>0.77500000000000002</v>
      </c>
      <c r="AF86" s="21">
        <f>(RANK(Q86,Q$8:Q$1007,1)+COUNTIF(Q$8:Q86,Q86)-1)/1000</f>
        <v>0.73699999999999999</v>
      </c>
      <c r="AG86" s="21">
        <f>(RANK(R86,R$8:R$1007,1)+COUNTIF(R$8:R86,R86)-1)/1000</f>
        <v>0.68100000000000005</v>
      </c>
      <c r="AH86" s="21">
        <f>(RANK(S86,S$8:S$1007,1)+COUNTIF(S$8:S86,S86)-1)/1000</f>
        <v>0.77500000000000002</v>
      </c>
      <c r="AI86" s="14">
        <f t="shared" si="23"/>
        <v>0</v>
      </c>
      <c r="AK86" s="14">
        <f t="shared" si="24"/>
        <v>0</v>
      </c>
    </row>
    <row r="87" spans="2:37" x14ac:dyDescent="0.25">
      <c r="B87">
        <f t="shared" si="18"/>
        <v>80</v>
      </c>
      <c r="C87">
        <f>MATCH(B87,'Stocastic Model Raw Data'!$A$2:$A$1001,0)</f>
        <v>217</v>
      </c>
      <c r="D87" s="14" cm="1">
        <f t="array" ref="D87">INDEX('Stocastic Model Raw Data'!$H$2:$H$1001,$C87,0)</f>
        <v>1437161972.90821</v>
      </c>
      <c r="E87" s="14" cm="1">
        <f t="array" ref="E87">INDEX('Stocastic Model Raw Data'!$D$2:$D$1001,$C87,0)</f>
        <v>445314509.98110098</v>
      </c>
      <c r="F87" s="14" cm="1">
        <f t="array" ref="F87">INDEX('Stocastic Model Raw Data'!$I$2:$I$1001,$C87,0)</f>
        <v>234317861.408077</v>
      </c>
      <c r="G87" s="14">
        <f t="shared" si="13"/>
        <v>210996648.57302397</v>
      </c>
      <c r="H87" s="14" cm="1">
        <f t="array" ref="H87">INDEX('Stocastic Model Raw Data'!$E$2:$E$1001,$C87,0)</f>
        <v>5497177421.9598198</v>
      </c>
      <c r="I87" s="14" cm="1">
        <f t="array" ref="I87">INDEX('Stocastic Model Raw Data'!$J$2:$J$1001,$C87,0)</f>
        <v>1893693508.0567601</v>
      </c>
      <c r="J87" s="14">
        <f t="shared" si="14"/>
        <v>3603483913.90306</v>
      </c>
      <c r="K87" s="14" cm="1">
        <f t="array" ref="K87">INDEX('Stocastic Model Raw Data'!$F$2:$F$1001,$C87,0)</f>
        <v>797788260.10399997</v>
      </c>
      <c r="L87" s="14" cm="1">
        <f t="array" ref="L87">INDEX('Stocastic Model Raw Data'!$K$2:$K$1001,$C87,0)</f>
        <v>475463593.146465</v>
      </c>
      <c r="M87" s="14">
        <f t="shared" si="15"/>
        <v>322324666.95753497</v>
      </c>
      <c r="N87" s="14">
        <f t="shared" si="19"/>
        <v>6294965682.0638199</v>
      </c>
      <c r="O87" s="14">
        <f t="shared" si="20"/>
        <v>2369157101.2032251</v>
      </c>
      <c r="P87" s="14">
        <f t="shared" si="16"/>
        <v>3925808580.8605947</v>
      </c>
      <c r="Q87" s="3">
        <f t="shared" si="21"/>
        <v>6294965682.0638199</v>
      </c>
      <c r="R87" s="3">
        <f t="shared" si="22"/>
        <v>3806319074.1114349</v>
      </c>
      <c r="S87" s="3">
        <f t="shared" si="17"/>
        <v>2488646607.9523849</v>
      </c>
      <c r="T87" s="21">
        <f>(RANK(E87,E$8:E$1007,1)+COUNTIF(E$8:E87,E87)-1)/1000</f>
        <v>0.19600000000000001</v>
      </c>
      <c r="U87" s="21">
        <f>(RANK(F87,F$8:F$1007,1)+COUNTIF(F$8:F87,F87)-1)/1000</f>
        <v>0.19600000000000001</v>
      </c>
      <c r="V87" s="21">
        <f>(RANK(G87,G$8:G$1007,1)+COUNTIF(G$8:G87,G87)-1)/1000</f>
        <v>0.19400000000000001</v>
      </c>
      <c r="W87" s="21">
        <f>(RANK(H87,H$8:H$1007,1)+COUNTIF(H$8:H87,H87)-1)/1000</f>
        <v>0.23599999999999999</v>
      </c>
      <c r="X87" s="21">
        <f>(RANK(I87,I$8:I$1007,1)+COUNTIF(I$8:I87,I87)-1)/1000</f>
        <v>0.23699999999999999</v>
      </c>
      <c r="Y87" s="21">
        <f>(RANK(J87,J$8:J$1007,1)+COUNTIF(J$8:J87,J87)-1)/1000</f>
        <v>0.24199999999999999</v>
      </c>
      <c r="Z87" s="21">
        <f>(RANK(K87,K$8:K$1007,1)+COUNTIF(K$8:K87,K87)-1)/1000</f>
        <v>0.14599999999999999</v>
      </c>
      <c r="AA87" s="21">
        <f>(RANK(L87,L$8:L$1007,1)+COUNTIF(L$8:L87,L87)-1)/1000</f>
        <v>0.129</v>
      </c>
      <c r="AB87" s="21">
        <f>(RANK(M87,M$8:M$1007,1)+COUNTIF(M$8:M87,M87)-1)/1000</f>
        <v>0.17699999999999999</v>
      </c>
      <c r="AC87" s="21">
        <f>(RANK(N87,N$8:N$1007,1)+COUNTIF(N$8:N87,N87)-1)/1000</f>
        <v>0.217</v>
      </c>
      <c r="AD87" s="21">
        <f>(RANK(O87,O$8:O$1007,1)+COUNTIF(O$8:O87,O87)-1)/1000</f>
        <v>0.20100000000000001</v>
      </c>
      <c r="AE87" s="21">
        <f>(RANK(P87,P$8:P$1007,1)+COUNTIF(P$8:P87,P87)-1)/1000</f>
        <v>0.23</v>
      </c>
      <c r="AF87" s="21">
        <f>(RANK(Q87,Q$8:Q$1007,1)+COUNTIF(Q$8:Q87,Q87)-1)/1000</f>
        <v>0.217</v>
      </c>
      <c r="AG87" s="21">
        <f>(RANK(R87,R$8:R$1007,1)+COUNTIF(R$8:R87,R87)-1)/1000</f>
        <v>0.20100000000000001</v>
      </c>
      <c r="AH87" s="21">
        <f>(RANK(S87,S$8:S$1007,1)+COUNTIF(S$8:S87,S87)-1)/1000</f>
        <v>0.23</v>
      </c>
      <c r="AI87" s="14">
        <f t="shared" si="23"/>
        <v>0</v>
      </c>
      <c r="AK87" s="14">
        <f t="shared" si="24"/>
        <v>0</v>
      </c>
    </row>
    <row r="88" spans="2:37" x14ac:dyDescent="0.25">
      <c r="B88">
        <f t="shared" si="18"/>
        <v>81</v>
      </c>
      <c r="C88">
        <f>MATCH(B88,'Stocastic Model Raw Data'!$A$2:$A$1001,0)</f>
        <v>782</v>
      </c>
      <c r="D88" s="14" cm="1">
        <f t="array" ref="D88">INDEX('Stocastic Model Raw Data'!$H$2:$H$1001,$C88,0)</f>
        <v>1437161972.90821</v>
      </c>
      <c r="E88" s="14" cm="1">
        <f t="array" ref="E88">INDEX('Stocastic Model Raw Data'!$D$2:$D$1001,$C88,0)</f>
        <v>588414522.281394</v>
      </c>
      <c r="F88" s="14" cm="1">
        <f t="array" ref="F88">INDEX('Stocastic Model Raw Data'!$I$2:$I$1001,$C88,0)</f>
        <v>312199199.05899501</v>
      </c>
      <c r="G88" s="14">
        <f t="shared" si="13"/>
        <v>276215323.222399</v>
      </c>
      <c r="H88" s="14" cm="1">
        <f t="array" ref="H88">INDEX('Stocastic Model Raw Data'!$E$2:$E$1001,$C88,0)</f>
        <v>6861415637.79564</v>
      </c>
      <c r="I88" s="14" cm="1">
        <f t="array" ref="I88">INDEX('Stocastic Model Raw Data'!$J$2:$J$1001,$C88,0)</f>
        <v>2411775677.3461699</v>
      </c>
      <c r="J88" s="14">
        <f t="shared" si="14"/>
        <v>4449639960.4494705</v>
      </c>
      <c r="K88" s="14" cm="1">
        <f t="array" ref="K88">INDEX('Stocastic Model Raw Data'!$F$2:$F$1001,$C88,0)</f>
        <v>1159595405.50509</v>
      </c>
      <c r="L88" s="14" cm="1">
        <f t="array" ref="L88">INDEX('Stocastic Model Raw Data'!$K$2:$K$1001,$C88,0)</f>
        <v>703502800.68956995</v>
      </c>
      <c r="M88" s="14">
        <f t="shared" si="15"/>
        <v>456092604.81552005</v>
      </c>
      <c r="N88" s="14">
        <f t="shared" si="19"/>
        <v>8021011043.3007298</v>
      </c>
      <c r="O88" s="14">
        <f t="shared" si="20"/>
        <v>3115278478.0357399</v>
      </c>
      <c r="P88" s="14">
        <f t="shared" si="16"/>
        <v>4905732565.2649899</v>
      </c>
      <c r="Q88" s="3">
        <f t="shared" si="21"/>
        <v>8021011043.3007298</v>
      </c>
      <c r="R88" s="3">
        <f t="shared" si="22"/>
        <v>4552440450.9439497</v>
      </c>
      <c r="S88" s="3">
        <f t="shared" si="17"/>
        <v>3468570592.3567801</v>
      </c>
      <c r="T88" s="21">
        <f>(RANK(E88,E$8:E$1007,1)+COUNTIF(E$8:E88,E88)-1)/1000</f>
        <v>0.78500000000000003</v>
      </c>
      <c r="U88" s="21">
        <f>(RANK(F88,F$8:F$1007,1)+COUNTIF(F$8:F88,F88)-1)/1000</f>
        <v>0.78500000000000003</v>
      </c>
      <c r="V88" s="21">
        <f>(RANK(G88,G$8:G$1007,1)+COUNTIF(G$8:G88,G88)-1)/1000</f>
        <v>0.78200000000000003</v>
      </c>
      <c r="W88" s="21">
        <f>(RANK(H88,H$8:H$1007,1)+COUNTIF(H$8:H88,H88)-1)/1000</f>
        <v>0.75600000000000001</v>
      </c>
      <c r="X88" s="21">
        <f>(RANK(I88,I$8:I$1007,1)+COUNTIF(I$8:I88,I88)-1)/1000</f>
        <v>0.75800000000000001</v>
      </c>
      <c r="Y88" s="21">
        <f>(RANK(J88,J$8:J$1007,1)+COUNTIF(J$8:J88,J88)-1)/1000</f>
        <v>0.75700000000000001</v>
      </c>
      <c r="Z88" s="21">
        <f>(RANK(K88,K$8:K$1007,1)+COUNTIF(K$8:K88,K88)-1)/1000</f>
        <v>0.83199999999999996</v>
      </c>
      <c r="AA88" s="21">
        <f>(RANK(L88,L$8:L$1007,1)+COUNTIF(L$8:L88,L88)-1)/1000</f>
        <v>0.84299999999999997</v>
      </c>
      <c r="AB88" s="21">
        <f>(RANK(M88,M$8:M$1007,1)+COUNTIF(M$8:M88,M88)-1)/1000</f>
        <v>0.81699999999999995</v>
      </c>
      <c r="AC88" s="21">
        <f>(RANK(N88,N$8:N$1007,1)+COUNTIF(N$8:N88,N88)-1)/1000</f>
        <v>0.78200000000000003</v>
      </c>
      <c r="AD88" s="21">
        <f>(RANK(O88,O$8:O$1007,1)+COUNTIF(O$8:O88,O88)-1)/1000</f>
        <v>0.78400000000000003</v>
      </c>
      <c r="AE88" s="21">
        <f>(RANK(P88,P$8:P$1007,1)+COUNTIF(P$8:P88,P88)-1)/1000</f>
        <v>0.77200000000000002</v>
      </c>
      <c r="AF88" s="21">
        <f>(RANK(Q88,Q$8:Q$1007,1)+COUNTIF(Q$8:Q88,Q88)-1)/1000</f>
        <v>0.78200000000000003</v>
      </c>
      <c r="AG88" s="21">
        <f>(RANK(R88,R$8:R$1007,1)+COUNTIF(R$8:R88,R88)-1)/1000</f>
        <v>0.78400000000000003</v>
      </c>
      <c r="AH88" s="21">
        <f>(RANK(S88,S$8:S$1007,1)+COUNTIF(S$8:S88,S88)-1)/1000</f>
        <v>0.77200000000000002</v>
      </c>
      <c r="AI88" s="14">
        <f t="shared" si="23"/>
        <v>0</v>
      </c>
      <c r="AK88" s="14">
        <f t="shared" si="24"/>
        <v>0</v>
      </c>
    </row>
    <row r="89" spans="2:37" x14ac:dyDescent="0.25">
      <c r="B89">
        <f t="shared" si="18"/>
        <v>82</v>
      </c>
      <c r="C89">
        <f>MATCH(B89,'Stocastic Model Raw Data'!$A$2:$A$1001,0)</f>
        <v>356</v>
      </c>
      <c r="D89" s="14" cm="1">
        <f t="array" ref="D89">INDEX('Stocastic Model Raw Data'!$H$2:$H$1001,$C89,0)</f>
        <v>1437161972.90821</v>
      </c>
      <c r="E89" s="14" cm="1">
        <f t="array" ref="E89">INDEX('Stocastic Model Raw Data'!$D$2:$D$1001,$C89,0)</f>
        <v>472184848.47553802</v>
      </c>
      <c r="F89" s="14" cm="1">
        <f t="array" ref="F89">INDEX('Stocastic Model Raw Data'!$I$2:$I$1001,$C89,0)</f>
        <v>247017922.62910599</v>
      </c>
      <c r="G89" s="14">
        <f t="shared" si="13"/>
        <v>225166925.84643203</v>
      </c>
      <c r="H89" s="14" cm="1">
        <f t="array" ref="H89">INDEX('Stocastic Model Raw Data'!$E$2:$E$1001,$C89,0)</f>
        <v>5793126900.9333496</v>
      </c>
      <c r="I89" s="14" cm="1">
        <f t="array" ref="I89">INDEX('Stocastic Model Raw Data'!$J$2:$J$1001,$C89,0)</f>
        <v>1931919454.3673401</v>
      </c>
      <c r="J89" s="14">
        <f t="shared" si="14"/>
        <v>3861207446.5660095</v>
      </c>
      <c r="K89" s="14" cm="1">
        <f t="array" ref="K89">INDEX('Stocastic Model Raw Data'!$F$2:$F$1001,$C89,0)</f>
        <v>884501294.20448697</v>
      </c>
      <c r="L89" s="14" cm="1">
        <f t="array" ref="L89">INDEX('Stocastic Model Raw Data'!$K$2:$K$1001,$C89,0)</f>
        <v>541179072.34008002</v>
      </c>
      <c r="M89" s="14">
        <f t="shared" si="15"/>
        <v>343322221.86440694</v>
      </c>
      <c r="N89" s="14">
        <f t="shared" si="19"/>
        <v>6677628195.1378365</v>
      </c>
      <c r="O89" s="14">
        <f t="shared" si="20"/>
        <v>2473098526.7074203</v>
      </c>
      <c r="P89" s="14">
        <f t="shared" si="16"/>
        <v>4204529668.4304161</v>
      </c>
      <c r="Q89" s="3">
        <f t="shared" si="21"/>
        <v>6677628195.1378365</v>
      </c>
      <c r="R89" s="3">
        <f t="shared" si="22"/>
        <v>3910260499.6156301</v>
      </c>
      <c r="S89" s="3">
        <f t="shared" si="17"/>
        <v>2767367695.5222063</v>
      </c>
      <c r="T89" s="21">
        <f>(RANK(E89,E$8:E$1007,1)+COUNTIF(E$8:E89,E89)-1)/1000</f>
        <v>0.309</v>
      </c>
      <c r="U89" s="21">
        <f>(RANK(F89,F$8:F$1007,1)+COUNTIF(F$8:F89,F89)-1)/1000</f>
        <v>0.29899999999999999</v>
      </c>
      <c r="V89" s="21">
        <f>(RANK(G89,G$8:G$1007,1)+COUNTIF(G$8:G89,G89)-1)/1000</f>
        <v>0.33</v>
      </c>
      <c r="W89" s="21">
        <f>(RANK(H89,H$8:H$1007,1)+COUNTIF(H$8:H89,H89)-1)/1000</f>
        <v>0.36</v>
      </c>
      <c r="X89" s="21">
        <f>(RANK(I89,I$8:I$1007,1)+COUNTIF(I$8:I89,I89)-1)/1000</f>
        <v>0.28199999999999997</v>
      </c>
      <c r="Y89" s="21">
        <f>(RANK(J89,J$8:J$1007,1)+COUNTIF(J$8:J89,J89)-1)/1000</f>
        <v>0.40600000000000003</v>
      </c>
      <c r="Z89" s="21">
        <f>(RANK(K89,K$8:K$1007,1)+COUNTIF(K$8:K89,K89)-1)/1000</f>
        <v>0.309</v>
      </c>
      <c r="AA89" s="21">
        <f>(RANK(L89,L$8:L$1007,1)+COUNTIF(L$8:L89,L89)-1)/1000</f>
        <v>0.33200000000000002</v>
      </c>
      <c r="AB89" s="21">
        <f>(RANK(M89,M$8:M$1007,1)+COUNTIF(M$8:M89,M89)-1)/1000</f>
        <v>0.29499999999999998</v>
      </c>
      <c r="AC89" s="21">
        <f>(RANK(N89,N$8:N$1007,1)+COUNTIF(N$8:N89,N89)-1)/1000</f>
        <v>0.35599999999999998</v>
      </c>
      <c r="AD89" s="21">
        <f>(RANK(O89,O$8:O$1007,1)+COUNTIF(O$8:O89,O89)-1)/1000</f>
        <v>0.28100000000000003</v>
      </c>
      <c r="AE89" s="21">
        <f>(RANK(P89,P$8:P$1007,1)+COUNTIF(P$8:P89,P89)-1)/1000</f>
        <v>0.39300000000000002</v>
      </c>
      <c r="AF89" s="21">
        <f>(RANK(Q89,Q$8:Q$1007,1)+COUNTIF(Q$8:Q89,Q89)-1)/1000</f>
        <v>0.35599999999999998</v>
      </c>
      <c r="AG89" s="21">
        <f>(RANK(R89,R$8:R$1007,1)+COUNTIF(R$8:R89,R89)-1)/1000</f>
        <v>0.28100000000000003</v>
      </c>
      <c r="AH89" s="21">
        <f>(RANK(S89,S$8:S$1007,1)+COUNTIF(S$8:S89,S89)-1)/1000</f>
        <v>0.39300000000000002</v>
      </c>
      <c r="AI89" s="14">
        <f t="shared" si="23"/>
        <v>0</v>
      </c>
      <c r="AK89" s="14">
        <f t="shared" si="24"/>
        <v>0</v>
      </c>
    </row>
    <row r="90" spans="2:37" x14ac:dyDescent="0.25">
      <c r="B90">
        <f t="shared" si="18"/>
        <v>83</v>
      </c>
      <c r="C90">
        <f>MATCH(B90,'Stocastic Model Raw Data'!$A$2:$A$1001,0)</f>
        <v>794</v>
      </c>
      <c r="D90" s="14" cm="1">
        <f t="array" ref="D90">INDEX('Stocastic Model Raw Data'!$H$2:$H$1001,$C90,0)</f>
        <v>1437161972.90821</v>
      </c>
      <c r="E90" s="14" cm="1">
        <f t="array" ref="E90">INDEX('Stocastic Model Raw Data'!$D$2:$D$1001,$C90,0)</f>
        <v>608244370.68109703</v>
      </c>
      <c r="F90" s="14" cm="1">
        <f t="array" ref="F90">INDEX('Stocastic Model Raw Data'!$I$2:$I$1001,$C90,0)</f>
        <v>324156247.81168598</v>
      </c>
      <c r="G90" s="14">
        <f t="shared" si="13"/>
        <v>284088122.86941105</v>
      </c>
      <c r="H90" s="14" cm="1">
        <f t="array" ref="H90">INDEX('Stocastic Model Raw Data'!$E$2:$E$1001,$C90,0)</f>
        <v>6827298106.3403502</v>
      </c>
      <c r="I90" s="14" cm="1">
        <f t="array" ref="I90">INDEX('Stocastic Model Raw Data'!$J$2:$J$1001,$C90,0)</f>
        <v>2437842161.8649201</v>
      </c>
      <c r="J90" s="14">
        <f t="shared" si="14"/>
        <v>4389455944.4754295</v>
      </c>
      <c r="K90" s="14" cm="1">
        <f t="array" ref="K90">INDEX('Stocastic Model Raw Data'!$F$2:$F$1001,$C90,0)</f>
        <v>1270510408.45873</v>
      </c>
      <c r="L90" s="14" cm="1">
        <f t="array" ref="L90">INDEX('Stocastic Model Raw Data'!$K$2:$K$1001,$C90,0)</f>
        <v>755680889.08823097</v>
      </c>
      <c r="M90" s="14">
        <f t="shared" si="15"/>
        <v>514829519.37049901</v>
      </c>
      <c r="N90" s="14">
        <f t="shared" si="19"/>
        <v>8097808514.7990799</v>
      </c>
      <c r="O90" s="14">
        <f t="shared" si="20"/>
        <v>3193523050.9531512</v>
      </c>
      <c r="P90" s="14">
        <f t="shared" si="16"/>
        <v>4904285463.8459282</v>
      </c>
      <c r="Q90" s="3">
        <f t="shared" si="21"/>
        <v>8097808514.7990799</v>
      </c>
      <c r="R90" s="3">
        <f t="shared" si="22"/>
        <v>4630685023.8613615</v>
      </c>
      <c r="S90" s="3">
        <f t="shared" si="17"/>
        <v>3467123490.9377184</v>
      </c>
      <c r="T90" s="21">
        <f>(RANK(E90,E$8:E$1007,1)+COUNTIF(E$8:E90,E90)-1)/1000</f>
        <v>0.82699999999999996</v>
      </c>
      <c r="U90" s="21">
        <f>(RANK(F90,F$8:F$1007,1)+COUNTIF(F$8:F90,F90)-1)/1000</f>
        <v>0.83299999999999996</v>
      </c>
      <c r="V90" s="21">
        <f>(RANK(G90,G$8:G$1007,1)+COUNTIF(G$8:G90,G90)-1)/1000</f>
        <v>0.82399999999999995</v>
      </c>
      <c r="W90" s="21">
        <f>(RANK(H90,H$8:H$1007,1)+COUNTIF(H$8:H90,H90)-1)/1000</f>
        <v>0.749</v>
      </c>
      <c r="X90" s="21">
        <f>(RANK(I90,I$8:I$1007,1)+COUNTIF(I$8:I90,I90)-1)/1000</f>
        <v>0.77600000000000002</v>
      </c>
      <c r="Y90" s="21">
        <f>(RANK(J90,J$8:J$1007,1)+COUNTIF(J$8:J90,J90)-1)/1000</f>
        <v>0.73099999999999998</v>
      </c>
      <c r="Z90" s="21">
        <f>(RANK(K90,K$8:K$1007,1)+COUNTIF(K$8:K90,K90)-1)/1000</f>
        <v>0.92800000000000005</v>
      </c>
      <c r="AA90" s="21">
        <f>(RANK(L90,L$8:L$1007,1)+COUNTIF(L$8:L90,L90)-1)/1000</f>
        <v>0.92100000000000004</v>
      </c>
      <c r="AB90" s="21">
        <f>(RANK(M90,M$8:M$1007,1)+COUNTIF(M$8:M90,M90)-1)/1000</f>
        <v>0.92400000000000004</v>
      </c>
      <c r="AC90" s="21">
        <f>(RANK(N90,N$8:N$1007,1)+COUNTIF(N$8:N90,N90)-1)/1000</f>
        <v>0.79400000000000004</v>
      </c>
      <c r="AD90" s="21">
        <f>(RANK(O90,O$8:O$1007,1)+COUNTIF(O$8:O90,O90)-1)/1000</f>
        <v>0.82099999999999995</v>
      </c>
      <c r="AE90" s="21">
        <f>(RANK(P90,P$8:P$1007,1)+COUNTIF(P$8:P90,P90)-1)/1000</f>
        <v>0.77</v>
      </c>
      <c r="AF90" s="21">
        <f>(RANK(Q90,Q$8:Q$1007,1)+COUNTIF(Q$8:Q90,Q90)-1)/1000</f>
        <v>0.79400000000000004</v>
      </c>
      <c r="AG90" s="21">
        <f>(RANK(R90,R$8:R$1007,1)+COUNTIF(R$8:R90,R90)-1)/1000</f>
        <v>0.82099999999999995</v>
      </c>
      <c r="AH90" s="21">
        <f>(RANK(S90,S$8:S$1007,1)+COUNTIF(S$8:S90,S90)-1)/1000</f>
        <v>0.77</v>
      </c>
      <c r="AI90" s="14">
        <f t="shared" si="23"/>
        <v>0</v>
      </c>
      <c r="AK90" s="14">
        <f t="shared" si="24"/>
        <v>0</v>
      </c>
    </row>
    <row r="91" spans="2:37" x14ac:dyDescent="0.25">
      <c r="B91">
        <f t="shared" si="18"/>
        <v>84</v>
      </c>
      <c r="C91">
        <f>MATCH(B91,'Stocastic Model Raw Data'!$A$2:$A$1001,0)</f>
        <v>965</v>
      </c>
      <c r="D91" s="14" cm="1">
        <f t="array" ref="D91">INDEX('Stocastic Model Raw Data'!$H$2:$H$1001,$C91,0)</f>
        <v>1437161972.90821</v>
      </c>
      <c r="E91" s="14" cm="1">
        <f t="array" ref="E91">INDEX('Stocastic Model Raw Data'!$D$2:$D$1001,$C91,0)</f>
        <v>677499646.358688</v>
      </c>
      <c r="F91" s="14" cm="1">
        <f t="array" ref="F91">INDEX('Stocastic Model Raw Data'!$I$2:$I$1001,$C91,0)</f>
        <v>361822850.75212002</v>
      </c>
      <c r="G91" s="14">
        <f t="shared" si="13"/>
        <v>315676795.60656798</v>
      </c>
      <c r="H91" s="14" cm="1">
        <f t="array" ref="H91">INDEX('Stocastic Model Raw Data'!$E$2:$E$1001,$C91,0)</f>
        <v>7951810325.6062298</v>
      </c>
      <c r="I91" s="14" cm="1">
        <f t="array" ref="I91">INDEX('Stocastic Model Raw Data'!$J$2:$J$1001,$C91,0)</f>
        <v>2836991063.1743398</v>
      </c>
      <c r="J91" s="14">
        <f t="shared" si="14"/>
        <v>5114819262.4318905</v>
      </c>
      <c r="K91" s="14" cm="1">
        <f t="array" ref="K91">INDEX('Stocastic Model Raw Data'!$F$2:$F$1001,$C91,0)</f>
        <v>1244446819.3065801</v>
      </c>
      <c r="L91" s="14" cm="1">
        <f t="array" ref="L91">INDEX('Stocastic Model Raw Data'!$K$2:$K$1001,$C91,0)</f>
        <v>760659214.65243602</v>
      </c>
      <c r="M91" s="14">
        <f t="shared" si="15"/>
        <v>483787604.65414405</v>
      </c>
      <c r="N91" s="14">
        <f t="shared" si="19"/>
        <v>9196257144.9128094</v>
      </c>
      <c r="O91" s="14">
        <f t="shared" si="20"/>
        <v>3597650277.8267756</v>
      </c>
      <c r="P91" s="14">
        <f t="shared" si="16"/>
        <v>5598606867.0860338</v>
      </c>
      <c r="Q91" s="3">
        <f t="shared" si="21"/>
        <v>9196257144.9128094</v>
      </c>
      <c r="R91" s="3">
        <f t="shared" si="22"/>
        <v>5034812250.7349854</v>
      </c>
      <c r="S91" s="3">
        <f t="shared" si="17"/>
        <v>4161444894.177824</v>
      </c>
      <c r="T91" s="21">
        <f>(RANK(E91,E$8:E$1007,1)+COUNTIF(E$8:E91,E91)-1)/1000</f>
        <v>0.95899999999999996</v>
      </c>
      <c r="U91" s="21">
        <f>(RANK(F91,F$8:F$1007,1)+COUNTIF(F$8:F91,F91)-1)/1000</f>
        <v>0.96099999999999997</v>
      </c>
      <c r="V91" s="21">
        <f>(RANK(G91,G$8:G$1007,1)+COUNTIF(G$8:G91,G91)-1)/1000</f>
        <v>0.95799999999999996</v>
      </c>
      <c r="W91" s="21">
        <f>(RANK(H91,H$8:H$1007,1)+COUNTIF(H$8:H91,H91)-1)/1000</f>
        <v>0.96599999999999997</v>
      </c>
      <c r="X91" s="21">
        <f>(RANK(I91,I$8:I$1007,1)+COUNTIF(I$8:I91,I91)-1)/1000</f>
        <v>0.96599999999999997</v>
      </c>
      <c r="Y91" s="21">
        <f>(RANK(J91,J$8:J$1007,1)+COUNTIF(J$8:J91,J91)-1)/1000</f>
        <v>0.96799999999999997</v>
      </c>
      <c r="Z91" s="21">
        <f>(RANK(K91,K$8:K$1007,1)+COUNTIF(K$8:K91,K91)-1)/1000</f>
        <v>0.90500000000000003</v>
      </c>
      <c r="AA91" s="21">
        <f>(RANK(L91,L$8:L$1007,1)+COUNTIF(L$8:L91,L91)-1)/1000</f>
        <v>0.92800000000000005</v>
      </c>
      <c r="AB91" s="21">
        <f>(RANK(M91,M$8:M$1007,1)+COUNTIF(M$8:M91,M91)-1)/1000</f>
        <v>0.875</v>
      </c>
      <c r="AC91" s="21">
        <f>(RANK(N91,N$8:N$1007,1)+COUNTIF(N$8:N91,N91)-1)/1000</f>
        <v>0.96499999999999997</v>
      </c>
      <c r="AD91" s="21">
        <f>(RANK(O91,O$8:O$1007,1)+COUNTIF(O$8:O91,O91)-1)/1000</f>
        <v>0.96299999999999997</v>
      </c>
      <c r="AE91" s="21">
        <f>(RANK(P91,P$8:P$1007,1)+COUNTIF(P$8:P91,P91)-1)/1000</f>
        <v>0.96599999999999997</v>
      </c>
      <c r="AF91" s="21">
        <f>(RANK(Q91,Q$8:Q$1007,1)+COUNTIF(Q$8:Q91,Q91)-1)/1000</f>
        <v>0.96499999999999997</v>
      </c>
      <c r="AG91" s="21">
        <f>(RANK(R91,R$8:R$1007,1)+COUNTIF(R$8:R91,R91)-1)/1000</f>
        <v>0.96299999999999997</v>
      </c>
      <c r="AH91" s="21">
        <f>(RANK(S91,S$8:S$1007,1)+COUNTIF(S$8:S91,S91)-1)/1000</f>
        <v>0.96599999999999997</v>
      </c>
      <c r="AI91" s="14">
        <f t="shared" si="23"/>
        <v>0</v>
      </c>
      <c r="AK91" s="14">
        <f t="shared" si="24"/>
        <v>0</v>
      </c>
    </row>
    <row r="92" spans="2:37" x14ac:dyDescent="0.25">
      <c r="B92">
        <f t="shared" si="18"/>
        <v>85</v>
      </c>
      <c r="C92">
        <f>MATCH(B92,'Stocastic Model Raw Data'!$A$2:$A$1001,0)</f>
        <v>781</v>
      </c>
      <c r="D92" s="14" cm="1">
        <f t="array" ref="D92">INDEX('Stocastic Model Raw Data'!$H$2:$H$1001,$C92,0)</f>
        <v>1437161972.90821</v>
      </c>
      <c r="E92" s="14" cm="1">
        <f t="array" ref="E92">INDEX('Stocastic Model Raw Data'!$D$2:$D$1001,$C92,0)</f>
        <v>578002919.17478096</v>
      </c>
      <c r="F92" s="14" cm="1">
        <f t="array" ref="F92">INDEX('Stocastic Model Raw Data'!$I$2:$I$1001,$C92,0)</f>
        <v>306460008.43099999</v>
      </c>
      <c r="G92" s="14">
        <f t="shared" si="13"/>
        <v>271542910.74378097</v>
      </c>
      <c r="H92" s="14" cm="1">
        <f t="array" ref="H92">INDEX('Stocastic Model Raw Data'!$E$2:$E$1001,$C92,0)</f>
        <v>6946724148.3179398</v>
      </c>
      <c r="I92" s="14" cm="1">
        <f t="array" ref="I92">INDEX('Stocastic Model Raw Data'!$J$2:$J$1001,$C92,0)</f>
        <v>2427501419.5887499</v>
      </c>
      <c r="J92" s="14">
        <f t="shared" si="14"/>
        <v>4519222728.7291899</v>
      </c>
      <c r="K92" s="14" cm="1">
        <f t="array" ref="K92">INDEX('Stocastic Model Raw Data'!$F$2:$F$1001,$C92,0)</f>
        <v>1073884948.0200601</v>
      </c>
      <c r="L92" s="14" cm="1">
        <f t="array" ref="L92">INDEX('Stocastic Model Raw Data'!$K$2:$K$1001,$C92,0)</f>
        <v>659585247.54657197</v>
      </c>
      <c r="M92" s="14">
        <f t="shared" si="15"/>
        <v>414299700.47348809</v>
      </c>
      <c r="N92" s="14">
        <f t="shared" si="19"/>
        <v>8020609096.3379993</v>
      </c>
      <c r="O92" s="14">
        <f t="shared" si="20"/>
        <v>3087086667.1353216</v>
      </c>
      <c r="P92" s="14">
        <f t="shared" si="16"/>
        <v>4933522429.2026777</v>
      </c>
      <c r="Q92" s="3">
        <f t="shared" si="21"/>
        <v>8020609096.3379993</v>
      </c>
      <c r="R92" s="3">
        <f t="shared" si="22"/>
        <v>4524248640.0435314</v>
      </c>
      <c r="S92" s="3">
        <f t="shared" si="17"/>
        <v>3496360456.2944679</v>
      </c>
      <c r="T92" s="21">
        <f>(RANK(E92,E$8:E$1007,1)+COUNTIF(E$8:E92,E92)-1)/1000</f>
        <v>0.75</v>
      </c>
      <c r="U92" s="21">
        <f>(RANK(F92,F$8:F$1007,1)+COUNTIF(F$8:F92,F92)-1)/1000</f>
        <v>0.748</v>
      </c>
      <c r="V92" s="21">
        <f>(RANK(G92,G$8:G$1007,1)+COUNTIF(G$8:G92,G92)-1)/1000</f>
        <v>0.75600000000000001</v>
      </c>
      <c r="W92" s="21">
        <f>(RANK(H92,H$8:H$1007,1)+COUNTIF(H$8:H92,H92)-1)/1000</f>
        <v>0.77900000000000003</v>
      </c>
      <c r="X92" s="21">
        <f>(RANK(I92,I$8:I$1007,1)+COUNTIF(I$8:I92,I92)-1)/1000</f>
        <v>0.76900000000000002</v>
      </c>
      <c r="Y92" s="21">
        <f>(RANK(J92,J$8:J$1007,1)+COUNTIF(J$8:J92,J92)-1)/1000</f>
        <v>0.79200000000000004</v>
      </c>
      <c r="Z92" s="21">
        <f>(RANK(K92,K$8:K$1007,1)+COUNTIF(K$8:K92,K92)-1)/1000</f>
        <v>0.72</v>
      </c>
      <c r="AA92" s="21">
        <f>(RANK(L92,L$8:L$1007,1)+COUNTIF(L$8:L92,L92)-1)/1000</f>
        <v>0.747</v>
      </c>
      <c r="AB92" s="21">
        <f>(RANK(M92,M$8:M$1007,1)+COUNTIF(M$8:M92,M92)-1)/1000</f>
        <v>0.68100000000000005</v>
      </c>
      <c r="AC92" s="21">
        <f>(RANK(N92,N$8:N$1007,1)+COUNTIF(N$8:N92,N92)-1)/1000</f>
        <v>0.78100000000000003</v>
      </c>
      <c r="AD92" s="21">
        <f>(RANK(O92,O$8:O$1007,1)+COUNTIF(O$8:O92,O92)-1)/1000</f>
        <v>0.76500000000000001</v>
      </c>
      <c r="AE92" s="21">
        <f>(RANK(P92,P$8:P$1007,1)+COUNTIF(P$8:P92,P92)-1)/1000</f>
        <v>0.78300000000000003</v>
      </c>
      <c r="AF92" s="21">
        <f>(RANK(Q92,Q$8:Q$1007,1)+COUNTIF(Q$8:Q92,Q92)-1)/1000</f>
        <v>0.78100000000000003</v>
      </c>
      <c r="AG92" s="21">
        <f>(RANK(R92,R$8:R$1007,1)+COUNTIF(R$8:R92,R92)-1)/1000</f>
        <v>0.76500000000000001</v>
      </c>
      <c r="AH92" s="21">
        <f>(RANK(S92,S$8:S$1007,1)+COUNTIF(S$8:S92,S92)-1)/1000</f>
        <v>0.78300000000000003</v>
      </c>
      <c r="AI92" s="14">
        <f t="shared" si="23"/>
        <v>0</v>
      </c>
      <c r="AK92" s="14">
        <f t="shared" si="24"/>
        <v>0</v>
      </c>
    </row>
    <row r="93" spans="2:37" x14ac:dyDescent="0.25">
      <c r="B93">
        <f t="shared" si="18"/>
        <v>86</v>
      </c>
      <c r="C93">
        <f>MATCH(B93,'Stocastic Model Raw Data'!$A$2:$A$1001,0)</f>
        <v>120</v>
      </c>
      <c r="D93" s="14" cm="1">
        <f t="array" ref="D93">INDEX('Stocastic Model Raw Data'!$H$2:$H$1001,$C93,0)</f>
        <v>1437161972.90821</v>
      </c>
      <c r="E93" s="14" cm="1">
        <f t="array" ref="E93">INDEX('Stocastic Model Raw Data'!$D$2:$D$1001,$C93,0)</f>
        <v>403094183.26462501</v>
      </c>
      <c r="F93" s="14" cm="1">
        <f t="array" ref="F93">INDEX('Stocastic Model Raw Data'!$I$2:$I$1001,$C93,0)</f>
        <v>208931759.274113</v>
      </c>
      <c r="G93" s="14">
        <f t="shared" si="13"/>
        <v>194162423.99051201</v>
      </c>
      <c r="H93" s="14" cm="1">
        <f t="array" ref="H93">INDEX('Stocastic Model Raw Data'!$E$2:$E$1001,$C93,0)</f>
        <v>5063455517.65205</v>
      </c>
      <c r="I93" s="14" cm="1">
        <f t="array" ref="I93">INDEX('Stocastic Model Raw Data'!$J$2:$J$1001,$C93,0)</f>
        <v>1679938494.8865199</v>
      </c>
      <c r="J93" s="14">
        <f t="shared" si="14"/>
        <v>3383517022.7655301</v>
      </c>
      <c r="K93" s="14" cm="1">
        <f t="array" ref="K93">INDEX('Stocastic Model Raw Data'!$F$2:$F$1001,$C93,0)</f>
        <v>767371009.75098896</v>
      </c>
      <c r="L93" s="14" cm="1">
        <f t="array" ref="L93">INDEX('Stocastic Model Raw Data'!$K$2:$K$1001,$C93,0)</f>
        <v>472983291.63660198</v>
      </c>
      <c r="M93" s="14">
        <f t="shared" si="15"/>
        <v>294387718.11438698</v>
      </c>
      <c r="N93" s="14">
        <f t="shared" si="19"/>
        <v>5830826527.403039</v>
      </c>
      <c r="O93" s="14">
        <f t="shared" si="20"/>
        <v>2152921786.5231218</v>
      </c>
      <c r="P93" s="14">
        <f t="shared" si="16"/>
        <v>3677904740.8799171</v>
      </c>
      <c r="Q93" s="3">
        <f t="shared" si="21"/>
        <v>5830826527.403039</v>
      </c>
      <c r="R93" s="3">
        <f t="shared" si="22"/>
        <v>3590083759.4313316</v>
      </c>
      <c r="S93" s="3">
        <f t="shared" si="17"/>
        <v>2240742767.9717073</v>
      </c>
      <c r="T93" s="21">
        <f>(RANK(E93,E$8:E$1007,1)+COUNTIF(E$8:E93,E93)-1)/1000</f>
        <v>9.6000000000000002E-2</v>
      </c>
      <c r="U93" s="21">
        <f>(RANK(F93,F$8:F$1007,1)+COUNTIF(F$8:F93,F93)-1)/1000</f>
        <v>8.5999999999999993E-2</v>
      </c>
      <c r="V93" s="21">
        <f>(RANK(G93,G$8:G$1007,1)+COUNTIF(G$8:G93,G93)-1)/1000</f>
        <v>0.105</v>
      </c>
      <c r="W93" s="21">
        <f>(RANK(H93,H$8:H$1007,1)+COUNTIF(H$8:H93,H93)-1)/1000</f>
        <v>0.124</v>
      </c>
      <c r="X93" s="21">
        <f>(RANK(I93,I$8:I$1007,1)+COUNTIF(I$8:I93,I93)-1)/1000</f>
        <v>9.5000000000000001E-2</v>
      </c>
      <c r="Y93" s="21">
        <f>(RANK(J93,J$8:J$1007,1)+COUNTIF(J$8:J93,J93)-1)/1000</f>
        <v>0.15</v>
      </c>
      <c r="Z93" s="21">
        <f>(RANK(K93,K$8:K$1007,1)+COUNTIF(K$8:K93,K93)-1)/1000</f>
        <v>0.109</v>
      </c>
      <c r="AA93" s="21">
        <f>(RANK(L93,L$8:L$1007,1)+COUNTIF(L$8:L93,L93)-1)/1000</f>
        <v>0.125</v>
      </c>
      <c r="AB93" s="21">
        <f>(RANK(M93,M$8:M$1007,1)+COUNTIF(M$8:M93,M93)-1)/1000</f>
        <v>0.09</v>
      </c>
      <c r="AC93" s="21">
        <f>(RANK(N93,N$8:N$1007,1)+COUNTIF(N$8:N93,N93)-1)/1000</f>
        <v>0.12</v>
      </c>
      <c r="AD93" s="21">
        <f>(RANK(O93,O$8:O$1007,1)+COUNTIF(O$8:O93,O93)-1)/1000</f>
        <v>0.1</v>
      </c>
      <c r="AE93" s="21">
        <f>(RANK(P93,P$8:P$1007,1)+COUNTIF(P$8:P93,P93)-1)/1000</f>
        <v>0.14000000000000001</v>
      </c>
      <c r="AF93" s="21">
        <f>(RANK(Q93,Q$8:Q$1007,1)+COUNTIF(Q$8:Q93,Q93)-1)/1000</f>
        <v>0.12</v>
      </c>
      <c r="AG93" s="21">
        <f>(RANK(R93,R$8:R$1007,1)+COUNTIF(R$8:R93,R93)-1)/1000</f>
        <v>0.1</v>
      </c>
      <c r="AH93" s="21">
        <f>(RANK(S93,S$8:S$1007,1)+COUNTIF(S$8:S93,S93)-1)/1000</f>
        <v>0.14000000000000001</v>
      </c>
      <c r="AI93" s="14">
        <f t="shared" si="23"/>
        <v>0</v>
      </c>
      <c r="AK93" s="14">
        <f t="shared" si="24"/>
        <v>0</v>
      </c>
    </row>
    <row r="94" spans="2:37" x14ac:dyDescent="0.25">
      <c r="B94">
        <f t="shared" si="18"/>
        <v>87</v>
      </c>
      <c r="C94">
        <f>MATCH(B94,'Stocastic Model Raw Data'!$A$2:$A$1001,0)</f>
        <v>759</v>
      </c>
      <c r="D94" s="14" cm="1">
        <f t="array" ref="D94">INDEX('Stocastic Model Raw Data'!$H$2:$H$1001,$C94,0)</f>
        <v>1437161972.90821</v>
      </c>
      <c r="E94" s="14" cm="1">
        <f t="array" ref="E94">INDEX('Stocastic Model Raw Data'!$D$2:$D$1001,$C94,0)</f>
        <v>575114465.96877694</v>
      </c>
      <c r="F94" s="14" cm="1">
        <f t="array" ref="F94">INDEX('Stocastic Model Raw Data'!$I$2:$I$1001,$C94,0)</f>
        <v>305119842.936854</v>
      </c>
      <c r="G94" s="14">
        <f t="shared" si="13"/>
        <v>269994623.03192294</v>
      </c>
      <c r="H94" s="14" cm="1">
        <f t="array" ref="H94">INDEX('Stocastic Model Raw Data'!$E$2:$E$1001,$C94,0)</f>
        <v>6817347984.8874903</v>
      </c>
      <c r="I94" s="14" cm="1">
        <f t="array" ref="I94">INDEX('Stocastic Model Raw Data'!$J$2:$J$1001,$C94,0)</f>
        <v>2382627119.1224999</v>
      </c>
      <c r="J94" s="14">
        <f t="shared" si="14"/>
        <v>4434720865.7649899</v>
      </c>
      <c r="K94" s="14" cm="1">
        <f t="array" ref="K94">INDEX('Stocastic Model Raw Data'!$F$2:$F$1001,$C94,0)</f>
        <v>1124118795.1185701</v>
      </c>
      <c r="L94" s="14" cm="1">
        <f t="array" ref="L94">INDEX('Stocastic Model Raw Data'!$K$2:$K$1001,$C94,0)</f>
        <v>675230218.81745505</v>
      </c>
      <c r="M94" s="14">
        <f t="shared" si="15"/>
        <v>448888576.30111504</v>
      </c>
      <c r="N94" s="14">
        <f t="shared" si="19"/>
        <v>7941466780.0060606</v>
      </c>
      <c r="O94" s="14">
        <f t="shared" si="20"/>
        <v>3057857337.9399548</v>
      </c>
      <c r="P94" s="14">
        <f t="shared" si="16"/>
        <v>4883609442.0661058</v>
      </c>
      <c r="Q94" s="3">
        <f t="shared" si="21"/>
        <v>7941466780.0060606</v>
      </c>
      <c r="R94" s="3">
        <f t="shared" si="22"/>
        <v>4495019310.8481646</v>
      </c>
      <c r="S94" s="3">
        <f t="shared" si="17"/>
        <v>3446447469.157896</v>
      </c>
      <c r="T94" s="21">
        <f>(RANK(E94,E$8:E$1007,1)+COUNTIF(E$8:E94,E94)-1)/1000</f>
        <v>0.74399999999999999</v>
      </c>
      <c r="U94" s="21">
        <f>(RANK(F94,F$8:F$1007,1)+COUNTIF(F$8:F94,F94)-1)/1000</f>
        <v>0.74099999999999999</v>
      </c>
      <c r="V94" s="21">
        <f>(RANK(G94,G$8:G$1007,1)+COUNTIF(G$8:G94,G94)-1)/1000</f>
        <v>0.74399999999999999</v>
      </c>
      <c r="W94" s="21">
        <f>(RANK(H94,H$8:H$1007,1)+COUNTIF(H$8:H94,H94)-1)/1000</f>
        <v>0.746</v>
      </c>
      <c r="X94" s="21">
        <f>(RANK(I94,I$8:I$1007,1)+COUNTIF(I$8:I94,I94)-1)/1000</f>
        <v>0.73099999999999998</v>
      </c>
      <c r="Y94" s="21">
        <f>(RANK(J94,J$8:J$1007,1)+COUNTIF(J$8:J94,J94)-1)/1000</f>
        <v>0.753</v>
      </c>
      <c r="Z94" s="21">
        <f>(RANK(K94,K$8:K$1007,1)+COUNTIF(K$8:K94,K94)-1)/1000</f>
        <v>0.79200000000000004</v>
      </c>
      <c r="AA94" s="21">
        <f>(RANK(L94,L$8:L$1007,1)+COUNTIF(L$8:L94,L94)-1)/1000</f>
        <v>0.78400000000000003</v>
      </c>
      <c r="AB94" s="21">
        <f>(RANK(M94,M$8:M$1007,1)+COUNTIF(M$8:M94,M94)-1)/1000</f>
        <v>0.79600000000000004</v>
      </c>
      <c r="AC94" s="21">
        <f>(RANK(N94,N$8:N$1007,1)+COUNTIF(N$8:N94,N94)-1)/1000</f>
        <v>0.75900000000000001</v>
      </c>
      <c r="AD94" s="21">
        <f>(RANK(O94,O$8:O$1007,1)+COUNTIF(O$8:O94,O94)-1)/1000</f>
        <v>0.749</v>
      </c>
      <c r="AE94" s="21">
        <f>(RANK(P94,P$8:P$1007,1)+COUNTIF(P$8:P94,P94)-1)/1000</f>
        <v>0.75900000000000001</v>
      </c>
      <c r="AF94" s="21">
        <f>(RANK(Q94,Q$8:Q$1007,1)+COUNTIF(Q$8:Q94,Q94)-1)/1000</f>
        <v>0.75900000000000001</v>
      </c>
      <c r="AG94" s="21">
        <f>(RANK(R94,R$8:R$1007,1)+COUNTIF(R$8:R94,R94)-1)/1000</f>
        <v>0.749</v>
      </c>
      <c r="AH94" s="21">
        <f>(RANK(S94,S$8:S$1007,1)+COUNTIF(S$8:S94,S94)-1)/1000</f>
        <v>0.75900000000000001</v>
      </c>
      <c r="AI94" s="14">
        <f t="shared" si="23"/>
        <v>0</v>
      </c>
      <c r="AK94" s="14">
        <f t="shared" si="24"/>
        <v>0</v>
      </c>
    </row>
    <row r="95" spans="2:37" x14ac:dyDescent="0.25">
      <c r="B95">
        <f t="shared" si="18"/>
        <v>88</v>
      </c>
      <c r="C95">
        <f>MATCH(B95,'Stocastic Model Raw Data'!$A$2:$A$1001,0)</f>
        <v>666</v>
      </c>
      <c r="D95" s="14" cm="1">
        <f t="array" ref="D95">INDEX('Stocastic Model Raw Data'!$H$2:$H$1001,$C95,0)</f>
        <v>1437161972.90821</v>
      </c>
      <c r="E95" s="14" cm="1">
        <f t="array" ref="E95">INDEX('Stocastic Model Raw Data'!$D$2:$D$1001,$C95,0)</f>
        <v>579114146.19881296</v>
      </c>
      <c r="F95" s="14" cm="1">
        <f t="array" ref="F95">INDEX('Stocastic Model Raw Data'!$I$2:$I$1001,$C95,0)</f>
        <v>310700367.68336898</v>
      </c>
      <c r="G95" s="14">
        <f t="shared" si="13"/>
        <v>268413778.51544398</v>
      </c>
      <c r="H95" s="14" cm="1">
        <f t="array" ref="H95">INDEX('Stocastic Model Raw Data'!$E$2:$E$1001,$C95,0)</f>
        <v>6414838065.6360798</v>
      </c>
      <c r="I95" s="14" cm="1">
        <f t="array" ref="I95">INDEX('Stocastic Model Raw Data'!$J$2:$J$1001,$C95,0)</f>
        <v>2353414563.7034898</v>
      </c>
      <c r="J95" s="14">
        <f t="shared" si="14"/>
        <v>4061423501.93259</v>
      </c>
      <c r="K95" s="14" cm="1">
        <f t="array" ref="K95">INDEX('Stocastic Model Raw Data'!$F$2:$F$1001,$C95,0)</f>
        <v>1203573677.70754</v>
      </c>
      <c r="L95" s="14" cm="1">
        <f t="array" ref="L95">INDEX('Stocastic Model Raw Data'!$K$2:$K$1001,$C95,0)</f>
        <v>712099819.71910799</v>
      </c>
      <c r="M95" s="14">
        <f t="shared" si="15"/>
        <v>491473857.98843205</v>
      </c>
      <c r="N95" s="14">
        <f t="shared" si="19"/>
        <v>7618411743.3436203</v>
      </c>
      <c r="O95" s="14">
        <f t="shared" si="20"/>
        <v>3065514383.4225979</v>
      </c>
      <c r="P95" s="14">
        <f t="shared" si="16"/>
        <v>4552897359.9210224</v>
      </c>
      <c r="Q95" s="3">
        <f t="shared" si="21"/>
        <v>7618411743.3436203</v>
      </c>
      <c r="R95" s="3">
        <f t="shared" si="22"/>
        <v>4502676356.3308077</v>
      </c>
      <c r="S95" s="3">
        <f t="shared" si="17"/>
        <v>3115735387.0128126</v>
      </c>
      <c r="T95" s="21">
        <f>(RANK(E95,E$8:E$1007,1)+COUNTIF(E$8:E95,E95)-1)/1000</f>
        <v>0.755</v>
      </c>
      <c r="U95" s="21">
        <f>(RANK(F95,F$8:F$1007,1)+COUNTIF(F$8:F95,F95)-1)/1000</f>
        <v>0.77800000000000002</v>
      </c>
      <c r="V95" s="21">
        <f>(RANK(G95,G$8:G$1007,1)+COUNTIF(G$8:G95,G95)-1)/1000</f>
        <v>0.73299999999999998</v>
      </c>
      <c r="W95" s="21">
        <f>(RANK(H95,H$8:H$1007,1)+COUNTIF(H$8:H95,H95)-1)/1000</f>
        <v>0.59599999999999997</v>
      </c>
      <c r="X95" s="21">
        <f>(RANK(I95,I$8:I$1007,1)+COUNTIF(I$8:I95,I95)-1)/1000</f>
        <v>0.70799999999999996</v>
      </c>
      <c r="Y95" s="21">
        <f>(RANK(J95,J$8:J$1007,1)+COUNTIF(J$8:J95,J95)-1)/1000</f>
        <v>0.53700000000000003</v>
      </c>
      <c r="Z95" s="21">
        <f>(RANK(K95,K$8:K$1007,1)+COUNTIF(K$8:K95,K95)-1)/1000</f>
        <v>0.871</v>
      </c>
      <c r="AA95" s="21">
        <f>(RANK(L95,L$8:L$1007,1)+COUNTIF(L$8:L95,L95)-1)/1000</f>
        <v>0.85599999999999998</v>
      </c>
      <c r="AB95" s="21">
        <f>(RANK(M95,M$8:M$1007,1)+COUNTIF(M$8:M95,M95)-1)/1000</f>
        <v>0.88400000000000001</v>
      </c>
      <c r="AC95" s="21">
        <f>(RANK(N95,N$8:N$1007,1)+COUNTIF(N$8:N95,N95)-1)/1000</f>
        <v>0.66600000000000004</v>
      </c>
      <c r="AD95" s="21">
        <f>(RANK(O95,O$8:O$1007,1)+COUNTIF(O$8:O95,O95)-1)/1000</f>
        <v>0.75600000000000001</v>
      </c>
      <c r="AE95" s="21">
        <f>(RANK(P95,P$8:P$1007,1)+COUNTIF(P$8:P95,P95)-1)/1000</f>
        <v>0.58899999999999997</v>
      </c>
      <c r="AF95" s="21">
        <f>(RANK(Q95,Q$8:Q$1007,1)+COUNTIF(Q$8:Q95,Q95)-1)/1000</f>
        <v>0.66600000000000004</v>
      </c>
      <c r="AG95" s="21">
        <f>(RANK(R95,R$8:R$1007,1)+COUNTIF(R$8:R95,R95)-1)/1000</f>
        <v>0.75600000000000001</v>
      </c>
      <c r="AH95" s="21">
        <f>(RANK(S95,S$8:S$1007,1)+COUNTIF(S$8:S95,S95)-1)/1000</f>
        <v>0.58899999999999997</v>
      </c>
      <c r="AI95" s="14">
        <f t="shared" si="23"/>
        <v>0</v>
      </c>
      <c r="AK95" s="14">
        <f t="shared" si="24"/>
        <v>0</v>
      </c>
    </row>
    <row r="96" spans="2:37" x14ac:dyDescent="0.25">
      <c r="B96">
        <f t="shared" si="18"/>
        <v>89</v>
      </c>
      <c r="C96">
        <f>MATCH(B96,'Stocastic Model Raw Data'!$A$2:$A$1001,0)</f>
        <v>141</v>
      </c>
      <c r="D96" s="14" cm="1">
        <f t="array" ref="D96">INDEX('Stocastic Model Raw Data'!$H$2:$H$1001,$C96,0)</f>
        <v>1437161972.90821</v>
      </c>
      <c r="E96" s="14" cm="1">
        <f t="array" ref="E96">INDEX('Stocastic Model Raw Data'!$D$2:$D$1001,$C96,0)</f>
        <v>421813654.405114</v>
      </c>
      <c r="F96" s="14" cm="1">
        <f t="array" ref="F96">INDEX('Stocastic Model Raw Data'!$I$2:$I$1001,$C96,0)</f>
        <v>220190858.17354301</v>
      </c>
      <c r="G96" s="14">
        <f t="shared" si="13"/>
        <v>201622796.23157099</v>
      </c>
      <c r="H96" s="14" cm="1">
        <f t="array" ref="H96">INDEX('Stocastic Model Raw Data'!$E$2:$E$1001,$C96,0)</f>
        <v>5147682119.9991302</v>
      </c>
      <c r="I96" s="14" cm="1">
        <f t="array" ref="I96">INDEX('Stocastic Model Raw Data'!$J$2:$J$1001,$C96,0)</f>
        <v>1741188414.3775899</v>
      </c>
      <c r="J96" s="14">
        <f t="shared" si="14"/>
        <v>3406493705.6215401</v>
      </c>
      <c r="K96" s="14" cm="1">
        <f t="array" ref="K96">INDEX('Stocastic Model Raw Data'!$F$2:$F$1001,$C96,0)</f>
        <v>775030925.43979299</v>
      </c>
      <c r="L96" s="14" cm="1">
        <f t="array" ref="L96">INDEX('Stocastic Model Raw Data'!$K$2:$K$1001,$C96,0)</f>
        <v>472484815.01151299</v>
      </c>
      <c r="M96" s="14">
        <f t="shared" si="15"/>
        <v>302546110.42828</v>
      </c>
      <c r="N96" s="14">
        <f t="shared" si="19"/>
        <v>5922713045.4389229</v>
      </c>
      <c r="O96" s="14">
        <f t="shared" si="20"/>
        <v>2213673229.3891029</v>
      </c>
      <c r="P96" s="14">
        <f t="shared" si="16"/>
        <v>3709039816.0498199</v>
      </c>
      <c r="Q96" s="3">
        <f t="shared" si="21"/>
        <v>5922713045.4389229</v>
      </c>
      <c r="R96" s="3">
        <f t="shared" si="22"/>
        <v>3650835202.2973127</v>
      </c>
      <c r="S96" s="3">
        <f t="shared" si="17"/>
        <v>2271877843.1416101</v>
      </c>
      <c r="T96" s="21">
        <f>(RANK(E96,E$8:E$1007,1)+COUNTIF(E$8:E96,E96)-1)/1000</f>
        <v>0.13100000000000001</v>
      </c>
      <c r="U96" s="21">
        <f>(RANK(F96,F$8:F$1007,1)+COUNTIF(F$8:F96,F96)-1)/1000</f>
        <v>0.124</v>
      </c>
      <c r="V96" s="21">
        <f>(RANK(G96,G$8:G$1007,1)+COUNTIF(G$8:G96,G96)-1)/1000</f>
        <v>0.14099999999999999</v>
      </c>
      <c r="W96" s="21">
        <f>(RANK(H96,H$8:H$1007,1)+COUNTIF(H$8:H96,H96)-1)/1000</f>
        <v>0.14299999999999999</v>
      </c>
      <c r="X96" s="21">
        <f>(RANK(I96,I$8:I$1007,1)+COUNTIF(I$8:I96,I96)-1)/1000</f>
        <v>0.126</v>
      </c>
      <c r="Y96" s="21">
        <f>(RANK(J96,J$8:J$1007,1)+COUNTIF(J$8:J96,J96)-1)/1000</f>
        <v>0.156</v>
      </c>
      <c r="Z96" s="21">
        <f>(RANK(K96,K$8:K$1007,1)+COUNTIF(K$8:K96,K96)-1)/1000</f>
        <v>0.11700000000000001</v>
      </c>
      <c r="AA96" s="21">
        <f>(RANK(L96,L$8:L$1007,1)+COUNTIF(L$8:L96,L96)-1)/1000</f>
        <v>0.122</v>
      </c>
      <c r="AB96" s="21">
        <f>(RANK(M96,M$8:M$1007,1)+COUNTIF(M$8:M96,M96)-1)/1000</f>
        <v>0.113</v>
      </c>
      <c r="AC96" s="21">
        <f>(RANK(N96,N$8:N$1007,1)+COUNTIF(N$8:N96,N96)-1)/1000</f>
        <v>0.14099999999999999</v>
      </c>
      <c r="AD96" s="21">
        <f>(RANK(O96,O$8:O$1007,1)+COUNTIF(O$8:O96,O96)-1)/1000</f>
        <v>0.121</v>
      </c>
      <c r="AE96" s="21">
        <f>(RANK(P96,P$8:P$1007,1)+COUNTIF(P$8:P96,P96)-1)/1000</f>
        <v>0.151</v>
      </c>
      <c r="AF96" s="21">
        <f>(RANK(Q96,Q$8:Q$1007,1)+COUNTIF(Q$8:Q96,Q96)-1)/1000</f>
        <v>0.14099999999999999</v>
      </c>
      <c r="AG96" s="21">
        <f>(RANK(R96,R$8:R$1007,1)+COUNTIF(R$8:R96,R96)-1)/1000</f>
        <v>0.121</v>
      </c>
      <c r="AH96" s="21">
        <f>(RANK(S96,S$8:S$1007,1)+COUNTIF(S$8:S96,S96)-1)/1000</f>
        <v>0.151</v>
      </c>
      <c r="AI96" s="14">
        <f t="shared" si="23"/>
        <v>0</v>
      </c>
      <c r="AK96" s="14">
        <f t="shared" si="24"/>
        <v>0</v>
      </c>
    </row>
    <row r="97" spans="2:37" x14ac:dyDescent="0.25">
      <c r="B97">
        <f t="shared" si="18"/>
        <v>90</v>
      </c>
      <c r="C97">
        <f>MATCH(B97,'Stocastic Model Raw Data'!$A$2:$A$1001,0)</f>
        <v>219</v>
      </c>
      <c r="D97" s="14" cm="1">
        <f t="array" ref="D97">INDEX('Stocastic Model Raw Data'!$H$2:$H$1001,$C97,0)</f>
        <v>1437161972.90821</v>
      </c>
      <c r="E97" s="14" cm="1">
        <f t="array" ref="E97">INDEX('Stocastic Model Raw Data'!$D$2:$D$1001,$C97,0)</f>
        <v>440043874.99637902</v>
      </c>
      <c r="F97" s="14" cm="1">
        <f t="array" ref="F97">INDEX('Stocastic Model Raw Data'!$I$2:$I$1001,$C97,0)</f>
        <v>229896539.79666999</v>
      </c>
      <c r="G97" s="14">
        <f t="shared" si="13"/>
        <v>210147335.19970903</v>
      </c>
      <c r="H97" s="14" cm="1">
        <f t="array" ref="H97">INDEX('Stocastic Model Raw Data'!$E$2:$E$1001,$C97,0)</f>
        <v>5476467184.0348797</v>
      </c>
      <c r="I97" s="14" cm="1">
        <f t="array" ref="I97">INDEX('Stocastic Model Raw Data'!$J$2:$J$1001,$C97,0)</f>
        <v>1857826361.8784101</v>
      </c>
      <c r="J97" s="14">
        <f t="shared" si="14"/>
        <v>3618640822.1564693</v>
      </c>
      <c r="K97" s="14" cm="1">
        <f t="array" ref="K97">INDEX('Stocastic Model Raw Data'!$F$2:$F$1001,$C97,0)</f>
        <v>824213864.407143</v>
      </c>
      <c r="L97" s="14" cm="1">
        <f t="array" ref="L97">INDEX('Stocastic Model Raw Data'!$K$2:$K$1001,$C97,0)</f>
        <v>512399264.40516901</v>
      </c>
      <c r="M97" s="14">
        <f t="shared" si="15"/>
        <v>311814600.00197399</v>
      </c>
      <c r="N97" s="14">
        <f t="shared" si="19"/>
        <v>6300681048.4420223</v>
      </c>
      <c r="O97" s="14">
        <f t="shared" si="20"/>
        <v>2370225626.2835789</v>
      </c>
      <c r="P97" s="14">
        <f t="shared" si="16"/>
        <v>3930455422.1584435</v>
      </c>
      <c r="Q97" s="3">
        <f t="shared" si="21"/>
        <v>6300681048.4420223</v>
      </c>
      <c r="R97" s="3">
        <f t="shared" si="22"/>
        <v>3807387599.1917887</v>
      </c>
      <c r="S97" s="3">
        <f t="shared" si="17"/>
        <v>2493293449.2502337</v>
      </c>
      <c r="T97" s="21">
        <f>(RANK(E97,E$8:E$1007,1)+COUNTIF(E$8:E97,E97)-1)/1000</f>
        <v>0.18099999999999999</v>
      </c>
      <c r="U97" s="21">
        <f>(RANK(F97,F$8:F$1007,1)+COUNTIF(F$8:F97,F97)-1)/1000</f>
        <v>0.17899999999999999</v>
      </c>
      <c r="V97" s="21">
        <f>(RANK(G97,G$8:G$1007,1)+COUNTIF(G$8:G97,G97)-1)/1000</f>
        <v>0.188</v>
      </c>
      <c r="W97" s="21">
        <f>(RANK(H97,H$8:H$1007,1)+COUNTIF(H$8:H97,H97)-1)/1000</f>
        <v>0.23</v>
      </c>
      <c r="X97" s="21">
        <f>(RANK(I97,I$8:I$1007,1)+COUNTIF(I$8:I97,I97)-1)/1000</f>
        <v>0.2</v>
      </c>
      <c r="Y97" s="21">
        <f>(RANK(J97,J$8:J$1007,1)+COUNTIF(J$8:J97,J97)-1)/1000</f>
        <v>0.248</v>
      </c>
      <c r="Z97" s="21">
        <f>(RANK(K97,K$8:K$1007,1)+COUNTIF(K$8:K97,K97)-1)/1000</f>
        <v>0.18099999999999999</v>
      </c>
      <c r="AA97" s="21">
        <f>(RANK(L97,L$8:L$1007,1)+COUNTIF(L$8:L97,L97)-1)/1000</f>
        <v>0.221</v>
      </c>
      <c r="AB97" s="21">
        <f>(RANK(M97,M$8:M$1007,1)+COUNTIF(M$8:M97,M97)-1)/1000</f>
        <v>0.14000000000000001</v>
      </c>
      <c r="AC97" s="21">
        <f>(RANK(N97,N$8:N$1007,1)+COUNTIF(N$8:N97,N97)-1)/1000</f>
        <v>0.219</v>
      </c>
      <c r="AD97" s="21">
        <f>(RANK(O97,O$8:O$1007,1)+COUNTIF(O$8:O97,O97)-1)/1000</f>
        <v>0.20200000000000001</v>
      </c>
      <c r="AE97" s="21">
        <f>(RANK(P97,P$8:P$1007,1)+COUNTIF(P$8:P97,P97)-1)/1000</f>
        <v>0.23200000000000001</v>
      </c>
      <c r="AF97" s="21">
        <f>(RANK(Q97,Q$8:Q$1007,1)+COUNTIF(Q$8:Q97,Q97)-1)/1000</f>
        <v>0.219</v>
      </c>
      <c r="AG97" s="21">
        <f>(RANK(R97,R$8:R$1007,1)+COUNTIF(R$8:R97,R97)-1)/1000</f>
        <v>0.20200000000000001</v>
      </c>
      <c r="AH97" s="21">
        <f>(RANK(S97,S$8:S$1007,1)+COUNTIF(S$8:S97,S97)-1)/1000</f>
        <v>0.23200000000000001</v>
      </c>
      <c r="AI97" s="14">
        <f t="shared" si="23"/>
        <v>0</v>
      </c>
      <c r="AK97" s="14">
        <f t="shared" si="24"/>
        <v>0</v>
      </c>
    </row>
    <row r="98" spans="2:37" x14ac:dyDescent="0.25">
      <c r="B98">
        <f t="shared" si="18"/>
        <v>91</v>
      </c>
      <c r="C98">
        <f>MATCH(B98,'Stocastic Model Raw Data'!$A$2:$A$1001,0)</f>
        <v>971</v>
      </c>
      <c r="D98" s="14" cm="1">
        <f t="array" ref="D98">INDEX('Stocastic Model Raw Data'!$H$2:$H$1001,$C98,0)</f>
        <v>1437161972.90821</v>
      </c>
      <c r="E98" s="14" cm="1">
        <f t="array" ref="E98">INDEX('Stocastic Model Raw Data'!$D$2:$D$1001,$C98,0)</f>
        <v>700091299.73037195</v>
      </c>
      <c r="F98" s="14" cm="1">
        <f t="array" ref="F98">INDEX('Stocastic Model Raw Data'!$I$2:$I$1001,$C98,0)</f>
        <v>376522529.94247299</v>
      </c>
      <c r="G98" s="14">
        <f t="shared" si="13"/>
        <v>323568769.78789896</v>
      </c>
      <c r="H98" s="14" cm="1">
        <f t="array" ref="H98">INDEX('Stocastic Model Raw Data'!$E$2:$E$1001,$C98,0)</f>
        <v>7911110531.7767</v>
      </c>
      <c r="I98" s="14" cm="1">
        <f t="array" ref="I98">INDEX('Stocastic Model Raw Data'!$J$2:$J$1001,$C98,0)</f>
        <v>2907775132.49403</v>
      </c>
      <c r="J98" s="14">
        <f t="shared" si="14"/>
        <v>5003335399.28267</v>
      </c>
      <c r="K98" s="14" cm="1">
        <f t="array" ref="K98">INDEX('Stocastic Model Raw Data'!$F$2:$F$1001,$C98,0)</f>
        <v>1370368011.6349599</v>
      </c>
      <c r="L98" s="14" cm="1">
        <f t="array" ref="L98">INDEX('Stocastic Model Raw Data'!$K$2:$K$1001,$C98,0)</f>
        <v>810379179.93806696</v>
      </c>
      <c r="M98" s="14">
        <f t="shared" si="15"/>
        <v>559988831.69689298</v>
      </c>
      <c r="N98" s="14">
        <f t="shared" si="19"/>
        <v>9281478543.4116592</v>
      </c>
      <c r="O98" s="14">
        <f t="shared" si="20"/>
        <v>3718154312.432097</v>
      </c>
      <c r="P98" s="14">
        <f t="shared" si="16"/>
        <v>5563324230.9795628</v>
      </c>
      <c r="Q98" s="3">
        <f t="shared" si="21"/>
        <v>9281478543.4116592</v>
      </c>
      <c r="R98" s="3">
        <f t="shared" si="22"/>
        <v>5155316285.3403072</v>
      </c>
      <c r="S98" s="3">
        <f t="shared" si="17"/>
        <v>4126162258.071352</v>
      </c>
      <c r="T98" s="21">
        <f>(RANK(E98,E$8:E$1007,1)+COUNTIF(E$8:E98,E98)-1)/1000</f>
        <v>0.97399999999999998</v>
      </c>
      <c r="U98" s="21">
        <f>(RANK(F98,F$8:F$1007,1)+COUNTIF(F$8:F98,F98)-1)/1000</f>
        <v>0.97699999999999998</v>
      </c>
      <c r="V98" s="21">
        <f>(RANK(G98,G$8:G$1007,1)+COUNTIF(G$8:G98,G98)-1)/1000</f>
        <v>0.97399999999999998</v>
      </c>
      <c r="W98" s="21">
        <f>(RANK(H98,H$8:H$1007,1)+COUNTIF(H$8:H98,H98)-1)/1000</f>
        <v>0.96399999999999997</v>
      </c>
      <c r="X98" s="21">
        <f>(RANK(I98,I$8:I$1007,1)+COUNTIF(I$8:I98,I98)-1)/1000</f>
        <v>0.97499999999999998</v>
      </c>
      <c r="Y98" s="21">
        <f>(RANK(J98,J$8:J$1007,1)+COUNTIF(J$8:J98,J98)-1)/1000</f>
        <v>0.95599999999999996</v>
      </c>
      <c r="Z98" s="21">
        <f>(RANK(K98,K$8:K$1007,1)+COUNTIF(K$8:K98,K98)-1)/1000</f>
        <v>0.97399999999999998</v>
      </c>
      <c r="AA98" s="21">
        <f>(RANK(L98,L$8:L$1007,1)+COUNTIF(L$8:L98,L98)-1)/1000</f>
        <v>0.96699999999999997</v>
      </c>
      <c r="AB98" s="21">
        <f>(RANK(M98,M$8:M$1007,1)+COUNTIF(M$8:M98,M98)-1)/1000</f>
        <v>0.98199999999999998</v>
      </c>
      <c r="AC98" s="21">
        <f>(RANK(N98,N$8:N$1007,1)+COUNTIF(N$8:N98,N98)-1)/1000</f>
        <v>0.97099999999999997</v>
      </c>
      <c r="AD98" s="21">
        <f>(RANK(O98,O$8:O$1007,1)+COUNTIF(O$8:O98,O98)-1)/1000</f>
        <v>0.97499999999999998</v>
      </c>
      <c r="AE98" s="21">
        <f>(RANK(P98,P$8:P$1007,1)+COUNTIF(P$8:P98,P98)-1)/1000</f>
        <v>0.96199999999999997</v>
      </c>
      <c r="AF98" s="21">
        <f>(RANK(Q98,Q$8:Q$1007,1)+COUNTIF(Q$8:Q98,Q98)-1)/1000</f>
        <v>0.97099999999999997</v>
      </c>
      <c r="AG98" s="21">
        <f>(RANK(R98,R$8:R$1007,1)+COUNTIF(R$8:R98,R98)-1)/1000</f>
        <v>0.97499999999999998</v>
      </c>
      <c r="AH98" s="21">
        <f>(RANK(S98,S$8:S$1007,1)+COUNTIF(S$8:S98,S98)-1)/1000</f>
        <v>0.96199999999999997</v>
      </c>
      <c r="AI98" s="14">
        <f t="shared" si="23"/>
        <v>0</v>
      </c>
      <c r="AK98" s="14">
        <f t="shared" si="24"/>
        <v>0</v>
      </c>
    </row>
    <row r="99" spans="2:37" x14ac:dyDescent="0.25">
      <c r="B99">
        <f t="shared" si="18"/>
        <v>92</v>
      </c>
      <c r="C99">
        <f>MATCH(B99,'Stocastic Model Raw Data'!$A$2:$A$1001,0)</f>
        <v>165</v>
      </c>
      <c r="D99" s="14" cm="1">
        <f t="array" ref="D99">INDEX('Stocastic Model Raw Data'!$H$2:$H$1001,$C99,0)</f>
        <v>1437161972.90821</v>
      </c>
      <c r="E99" s="14" cm="1">
        <f t="array" ref="E99">INDEX('Stocastic Model Raw Data'!$D$2:$D$1001,$C99,0)</f>
        <v>438279427.75782901</v>
      </c>
      <c r="F99" s="14" cm="1">
        <f t="array" ref="F99">INDEX('Stocastic Model Raw Data'!$I$2:$I$1001,$C99,0)</f>
        <v>231645315.24367699</v>
      </c>
      <c r="G99" s="14">
        <f t="shared" si="13"/>
        <v>206634112.51415202</v>
      </c>
      <c r="H99" s="14" cm="1">
        <f t="array" ref="H99">INDEX('Stocastic Model Raw Data'!$E$2:$E$1001,$C99,0)</f>
        <v>5172953609.24613</v>
      </c>
      <c r="I99" s="14" cm="1">
        <f t="array" ref="I99">INDEX('Stocastic Model Raw Data'!$J$2:$J$1001,$C99,0)</f>
        <v>1803708923.7406099</v>
      </c>
      <c r="J99" s="14">
        <f t="shared" si="14"/>
        <v>3369244685.5055199</v>
      </c>
      <c r="K99" s="14" cm="1">
        <f t="array" ref="K99">INDEX('Stocastic Model Raw Data'!$F$2:$F$1001,$C99,0)</f>
        <v>900885240.59319901</v>
      </c>
      <c r="L99" s="14" cm="1">
        <f t="array" ref="L99">INDEX('Stocastic Model Raw Data'!$K$2:$K$1001,$C99,0)</f>
        <v>546645754.73335302</v>
      </c>
      <c r="M99" s="14">
        <f t="shared" si="15"/>
        <v>354239485.859846</v>
      </c>
      <c r="N99" s="14">
        <f t="shared" si="19"/>
        <v>6073838849.8393288</v>
      </c>
      <c r="O99" s="14">
        <f t="shared" si="20"/>
        <v>2350354678.4739628</v>
      </c>
      <c r="P99" s="14">
        <f t="shared" si="16"/>
        <v>3723484171.365366</v>
      </c>
      <c r="Q99" s="3">
        <f t="shared" si="21"/>
        <v>6073838849.8393288</v>
      </c>
      <c r="R99" s="3">
        <f t="shared" si="22"/>
        <v>3787516651.3821726</v>
      </c>
      <c r="S99" s="3">
        <f t="shared" si="17"/>
        <v>2286322198.4571562</v>
      </c>
      <c r="T99" s="21">
        <f>(RANK(E99,E$8:E$1007,1)+COUNTIF(E$8:E99,E99)-1)/1000</f>
        <v>0.17799999999999999</v>
      </c>
      <c r="U99" s="21">
        <f>(RANK(F99,F$8:F$1007,1)+COUNTIF(F$8:F99,F99)-1)/1000</f>
        <v>0.186</v>
      </c>
      <c r="V99" s="21">
        <f>(RANK(G99,G$8:G$1007,1)+COUNTIF(G$8:G99,G99)-1)/1000</f>
        <v>0.17</v>
      </c>
      <c r="W99" s="21">
        <f>(RANK(H99,H$8:H$1007,1)+COUNTIF(H$8:H99,H99)-1)/1000</f>
        <v>0.15</v>
      </c>
      <c r="X99" s="21">
        <f>(RANK(I99,I$8:I$1007,1)+COUNTIF(I$8:I99,I99)-1)/1000</f>
        <v>0.16300000000000001</v>
      </c>
      <c r="Y99" s="21">
        <f>(RANK(J99,J$8:J$1007,1)+COUNTIF(J$8:J99,J99)-1)/1000</f>
        <v>0.14499999999999999</v>
      </c>
      <c r="Z99" s="21">
        <f>(RANK(K99,K$8:K$1007,1)+COUNTIF(K$8:K99,K99)-1)/1000</f>
        <v>0.35599999999999998</v>
      </c>
      <c r="AA99" s="21">
        <f>(RANK(L99,L$8:L$1007,1)+COUNTIF(L$8:L99,L99)-1)/1000</f>
        <v>0.35199999999999998</v>
      </c>
      <c r="AB99" s="21">
        <f>(RANK(M99,M$8:M$1007,1)+COUNTIF(M$8:M99,M99)-1)/1000</f>
        <v>0.35599999999999998</v>
      </c>
      <c r="AC99" s="21">
        <f>(RANK(N99,N$8:N$1007,1)+COUNTIF(N$8:N99,N99)-1)/1000</f>
        <v>0.16500000000000001</v>
      </c>
      <c r="AD99" s="21">
        <f>(RANK(O99,O$8:O$1007,1)+COUNTIF(O$8:O99,O99)-1)/1000</f>
        <v>0.185</v>
      </c>
      <c r="AE99" s="21">
        <f>(RANK(P99,P$8:P$1007,1)+COUNTIF(P$8:P99,P99)-1)/1000</f>
        <v>0.153</v>
      </c>
      <c r="AF99" s="21">
        <f>(RANK(Q99,Q$8:Q$1007,1)+COUNTIF(Q$8:Q99,Q99)-1)/1000</f>
        <v>0.16500000000000001</v>
      </c>
      <c r="AG99" s="21">
        <f>(RANK(R99,R$8:R$1007,1)+COUNTIF(R$8:R99,R99)-1)/1000</f>
        <v>0.185</v>
      </c>
      <c r="AH99" s="21">
        <f>(RANK(S99,S$8:S$1007,1)+COUNTIF(S$8:S99,S99)-1)/1000</f>
        <v>0.153</v>
      </c>
      <c r="AI99" s="14">
        <f t="shared" si="23"/>
        <v>0</v>
      </c>
      <c r="AK99" s="14">
        <f t="shared" si="24"/>
        <v>0</v>
      </c>
    </row>
    <row r="100" spans="2:37" x14ac:dyDescent="0.25">
      <c r="B100">
        <f t="shared" si="18"/>
        <v>93</v>
      </c>
      <c r="C100">
        <f>MATCH(B100,'Stocastic Model Raw Data'!$A$2:$A$1001,0)</f>
        <v>346</v>
      </c>
      <c r="D100" s="14" cm="1">
        <f t="array" ref="D100">INDEX('Stocastic Model Raw Data'!$H$2:$H$1001,$C100,0)</f>
        <v>1437161972.90821</v>
      </c>
      <c r="E100" s="14" cm="1">
        <f t="array" ref="E100">INDEX('Stocastic Model Raw Data'!$D$2:$D$1001,$C100,0)</f>
        <v>500328531.59422898</v>
      </c>
      <c r="F100" s="14" cm="1">
        <f t="array" ref="F100">INDEX('Stocastic Model Raw Data'!$I$2:$I$1001,$C100,0)</f>
        <v>266042457.33029401</v>
      </c>
      <c r="G100" s="14">
        <f t="shared" si="13"/>
        <v>234286074.26393497</v>
      </c>
      <c r="H100" s="14" cm="1">
        <f t="array" ref="H100">INDEX('Stocastic Model Raw Data'!$E$2:$E$1001,$C100,0)</f>
        <v>5635071166.6322899</v>
      </c>
      <c r="I100" s="14" cm="1">
        <f t="array" ref="I100">INDEX('Stocastic Model Raw Data'!$J$2:$J$1001,$C100,0)</f>
        <v>2048765631.2130301</v>
      </c>
      <c r="J100" s="14">
        <f t="shared" si="14"/>
        <v>3586305535.41926</v>
      </c>
      <c r="K100" s="14" cm="1">
        <f t="array" ref="K100">INDEX('Stocastic Model Raw Data'!$F$2:$F$1001,$C100,0)</f>
        <v>1029417953.93356</v>
      </c>
      <c r="L100" s="14" cm="1">
        <f t="array" ref="L100">INDEX('Stocastic Model Raw Data'!$K$2:$K$1001,$C100,0)</f>
        <v>599180982.093207</v>
      </c>
      <c r="M100" s="14">
        <f t="shared" si="15"/>
        <v>430236971.84035301</v>
      </c>
      <c r="N100" s="14">
        <f t="shared" si="19"/>
        <v>6664489120.5658503</v>
      </c>
      <c r="O100" s="14">
        <f t="shared" si="20"/>
        <v>2647946613.3062372</v>
      </c>
      <c r="P100" s="14">
        <f t="shared" si="16"/>
        <v>4016542507.259613</v>
      </c>
      <c r="Q100" s="3">
        <f t="shared" si="21"/>
        <v>6664489120.5658503</v>
      </c>
      <c r="R100" s="3">
        <f t="shared" si="22"/>
        <v>4085108586.214447</v>
      </c>
      <c r="S100" s="3">
        <f t="shared" si="17"/>
        <v>2579380534.3514032</v>
      </c>
      <c r="T100" s="21">
        <f>(RANK(E100,E$8:E$1007,1)+COUNTIF(E$8:E100,E100)-1)/1000</f>
        <v>0.442</v>
      </c>
      <c r="U100" s="21">
        <f>(RANK(F100,F$8:F$1007,1)+COUNTIF(F$8:F100,F100)-1)/1000</f>
        <v>0.45500000000000002</v>
      </c>
      <c r="V100" s="21">
        <f>(RANK(G100,G$8:G$1007,1)+COUNTIF(G$8:G100,G100)-1)/1000</f>
        <v>0.42599999999999999</v>
      </c>
      <c r="W100" s="21">
        <f>(RANK(H100,H$8:H$1007,1)+COUNTIF(H$8:H100,H100)-1)/1000</f>
        <v>0.29299999999999998</v>
      </c>
      <c r="X100" s="21">
        <f>(RANK(I100,I$8:I$1007,1)+COUNTIF(I$8:I100,I100)-1)/1000</f>
        <v>0.41299999999999998</v>
      </c>
      <c r="Y100" s="21">
        <f>(RANK(J100,J$8:J$1007,1)+COUNTIF(J$8:J100,J100)-1)/1000</f>
        <v>0.23100000000000001</v>
      </c>
      <c r="Z100" s="21">
        <f>(RANK(K100,K$8:K$1007,1)+COUNTIF(K$8:K100,K100)-1)/1000</f>
        <v>0.63900000000000001</v>
      </c>
      <c r="AA100" s="21">
        <f>(RANK(L100,L$8:L$1007,1)+COUNTIF(L$8:L100,L100)-1)/1000</f>
        <v>0.54500000000000004</v>
      </c>
      <c r="AB100" s="21">
        <f>(RANK(M100,M$8:M$1007,1)+COUNTIF(M$8:M100,M100)-1)/1000</f>
        <v>0.746</v>
      </c>
      <c r="AC100" s="21">
        <f>(RANK(N100,N$8:N$1007,1)+COUNTIF(N$8:N100,N100)-1)/1000</f>
        <v>0.34599999999999997</v>
      </c>
      <c r="AD100" s="21">
        <f>(RANK(O100,O$8:O$1007,1)+COUNTIF(O$8:O100,O100)-1)/1000</f>
        <v>0.44</v>
      </c>
      <c r="AE100" s="21">
        <f>(RANK(P100,P$8:P$1007,1)+COUNTIF(P$8:P100,P100)-1)/1000</f>
        <v>0.27600000000000002</v>
      </c>
      <c r="AF100" s="21">
        <f>(RANK(Q100,Q$8:Q$1007,1)+COUNTIF(Q$8:Q100,Q100)-1)/1000</f>
        <v>0.34599999999999997</v>
      </c>
      <c r="AG100" s="21">
        <f>(RANK(R100,R$8:R$1007,1)+COUNTIF(R$8:R100,R100)-1)/1000</f>
        <v>0.44</v>
      </c>
      <c r="AH100" s="21">
        <f>(RANK(S100,S$8:S$1007,1)+COUNTIF(S$8:S100,S100)-1)/1000</f>
        <v>0.27600000000000002</v>
      </c>
      <c r="AI100" s="14">
        <f t="shared" si="23"/>
        <v>0</v>
      </c>
      <c r="AK100" s="14">
        <f t="shared" si="24"/>
        <v>0</v>
      </c>
    </row>
    <row r="101" spans="2:37" x14ac:dyDescent="0.25">
      <c r="B101">
        <f t="shared" si="18"/>
        <v>94</v>
      </c>
      <c r="C101">
        <f>MATCH(B101,'Stocastic Model Raw Data'!$A$2:$A$1001,0)</f>
        <v>231</v>
      </c>
      <c r="D101" s="14" cm="1">
        <f t="array" ref="D101">INDEX('Stocastic Model Raw Data'!$H$2:$H$1001,$C101,0)</f>
        <v>1437161972.90821</v>
      </c>
      <c r="E101" s="14" cm="1">
        <f t="array" ref="E101">INDEX('Stocastic Model Raw Data'!$D$2:$D$1001,$C101,0)</f>
        <v>446790756.76584297</v>
      </c>
      <c r="F101" s="14" cm="1">
        <f t="array" ref="F101">INDEX('Stocastic Model Raw Data'!$I$2:$I$1001,$C101,0)</f>
        <v>233092765.786585</v>
      </c>
      <c r="G101" s="14">
        <f t="shared" si="13"/>
        <v>213697990.97925797</v>
      </c>
      <c r="H101" s="14" cm="1">
        <f t="array" ref="H101">INDEX('Stocastic Model Raw Data'!$E$2:$E$1001,$C101,0)</f>
        <v>5541127132.9973803</v>
      </c>
      <c r="I101" s="14" cm="1">
        <f t="array" ref="I101">INDEX('Stocastic Model Raw Data'!$J$2:$J$1001,$C101,0)</f>
        <v>1856471040.1415901</v>
      </c>
      <c r="J101" s="14">
        <f t="shared" si="14"/>
        <v>3684656092.8557901</v>
      </c>
      <c r="K101" s="14" cm="1">
        <f t="array" ref="K101">INDEX('Stocastic Model Raw Data'!$F$2:$F$1001,$C101,0)</f>
        <v>825831944.80643296</v>
      </c>
      <c r="L101" s="14" cm="1">
        <f t="array" ref="L101">INDEX('Stocastic Model Raw Data'!$K$2:$K$1001,$C101,0)</f>
        <v>509577188.41899902</v>
      </c>
      <c r="M101" s="14">
        <f t="shared" si="15"/>
        <v>316254756.38743395</v>
      </c>
      <c r="N101" s="14">
        <f t="shared" si="19"/>
        <v>6366959077.803813</v>
      </c>
      <c r="O101" s="14">
        <f t="shared" si="20"/>
        <v>2366048228.5605893</v>
      </c>
      <c r="P101" s="14">
        <f t="shared" si="16"/>
        <v>4000910849.2432237</v>
      </c>
      <c r="Q101" s="3">
        <f t="shared" si="21"/>
        <v>6366959077.803813</v>
      </c>
      <c r="R101" s="3">
        <f t="shared" si="22"/>
        <v>3803210201.4687996</v>
      </c>
      <c r="S101" s="3">
        <f t="shared" si="17"/>
        <v>2563748876.3350134</v>
      </c>
      <c r="T101" s="21">
        <f>(RANK(E101,E$8:E$1007,1)+COUNTIF(E$8:E101,E101)-1)/1000</f>
        <v>0.19900000000000001</v>
      </c>
      <c r="U101" s="21">
        <f>(RANK(F101,F$8:F$1007,1)+COUNTIF(F$8:F101,F101)-1)/1000</f>
        <v>0.191</v>
      </c>
      <c r="V101" s="21">
        <f>(RANK(G101,G$8:G$1007,1)+COUNTIF(G$8:G101,G101)-1)/1000</f>
        <v>0.215</v>
      </c>
      <c r="W101" s="21">
        <f>(RANK(H101,H$8:H$1007,1)+COUNTIF(H$8:H101,H101)-1)/1000</f>
        <v>0.247</v>
      </c>
      <c r="X101" s="21">
        <f>(RANK(I101,I$8:I$1007,1)+COUNTIF(I$8:I101,I101)-1)/1000</f>
        <v>0.19800000000000001</v>
      </c>
      <c r="Y101" s="21">
        <f>(RANK(J101,J$8:J$1007,1)+COUNTIF(J$8:J101,J101)-1)/1000</f>
        <v>0.28599999999999998</v>
      </c>
      <c r="Z101" s="21">
        <f>(RANK(K101,K$8:K$1007,1)+COUNTIF(K$8:K101,K101)-1)/1000</f>
        <v>0.187</v>
      </c>
      <c r="AA101" s="21">
        <f>(RANK(L101,L$8:L$1007,1)+COUNTIF(L$8:L101,L101)-1)/1000</f>
        <v>0.21299999999999999</v>
      </c>
      <c r="AB101" s="21">
        <f>(RANK(M101,M$8:M$1007,1)+COUNTIF(M$8:M101,M101)-1)/1000</f>
        <v>0.153</v>
      </c>
      <c r="AC101" s="21">
        <f>(RANK(N101,N$8:N$1007,1)+COUNTIF(N$8:N101,N101)-1)/1000</f>
        <v>0.23100000000000001</v>
      </c>
      <c r="AD101" s="21">
        <f>(RANK(O101,O$8:O$1007,1)+COUNTIF(O$8:O101,O101)-1)/1000</f>
        <v>0.19800000000000001</v>
      </c>
      <c r="AE101" s="21">
        <f>(RANK(P101,P$8:P$1007,1)+COUNTIF(P$8:P101,P101)-1)/1000</f>
        <v>0.26600000000000001</v>
      </c>
      <c r="AF101" s="21">
        <f>(RANK(Q101,Q$8:Q$1007,1)+COUNTIF(Q$8:Q101,Q101)-1)/1000</f>
        <v>0.23100000000000001</v>
      </c>
      <c r="AG101" s="21">
        <f>(RANK(R101,R$8:R$1007,1)+COUNTIF(R$8:R101,R101)-1)/1000</f>
        <v>0.19800000000000001</v>
      </c>
      <c r="AH101" s="21">
        <f>(RANK(S101,S$8:S$1007,1)+COUNTIF(S$8:S101,S101)-1)/1000</f>
        <v>0.26600000000000001</v>
      </c>
      <c r="AI101" s="14">
        <f t="shared" si="23"/>
        <v>0</v>
      </c>
      <c r="AK101" s="14">
        <f t="shared" si="24"/>
        <v>0</v>
      </c>
    </row>
    <row r="102" spans="2:37" x14ac:dyDescent="0.25">
      <c r="B102">
        <f t="shared" si="18"/>
        <v>95</v>
      </c>
      <c r="C102">
        <f>MATCH(B102,'Stocastic Model Raw Data'!$A$2:$A$1001,0)</f>
        <v>835</v>
      </c>
      <c r="D102" s="14" cm="1">
        <f t="array" ref="D102">INDEX('Stocastic Model Raw Data'!$H$2:$H$1001,$C102,0)</f>
        <v>1437161972.90821</v>
      </c>
      <c r="E102" s="14" cm="1">
        <f t="array" ref="E102">INDEX('Stocastic Model Raw Data'!$D$2:$D$1001,$C102,0)</f>
        <v>609836398.40167999</v>
      </c>
      <c r="F102" s="14" cm="1">
        <f t="array" ref="F102">INDEX('Stocastic Model Raw Data'!$I$2:$I$1001,$C102,0)</f>
        <v>325468257.42694902</v>
      </c>
      <c r="G102" s="14">
        <f t="shared" si="13"/>
        <v>284368140.97473097</v>
      </c>
      <c r="H102" s="14" cm="1">
        <f t="array" ref="H102">INDEX('Stocastic Model Raw Data'!$E$2:$E$1001,$C102,0)</f>
        <v>7199500827.8336496</v>
      </c>
      <c r="I102" s="14" cm="1">
        <f t="array" ref="I102">INDEX('Stocastic Model Raw Data'!$J$2:$J$1001,$C102,0)</f>
        <v>2591842132.7814398</v>
      </c>
      <c r="J102" s="14">
        <f t="shared" si="14"/>
        <v>4607658695.0522099</v>
      </c>
      <c r="K102" s="14" cm="1">
        <f t="array" ref="K102">INDEX('Stocastic Model Raw Data'!$F$2:$F$1001,$C102,0)</f>
        <v>1086052760.4370201</v>
      </c>
      <c r="L102" s="14" cm="1">
        <f t="array" ref="L102">INDEX('Stocastic Model Raw Data'!$K$2:$K$1001,$C102,0)</f>
        <v>652437502.04331398</v>
      </c>
      <c r="M102" s="14">
        <f t="shared" si="15"/>
        <v>433615258.39370608</v>
      </c>
      <c r="N102" s="14">
        <f t="shared" si="19"/>
        <v>8285553588.2706699</v>
      </c>
      <c r="O102" s="14">
        <f t="shared" si="20"/>
        <v>3244279634.8247538</v>
      </c>
      <c r="P102" s="14">
        <f t="shared" si="16"/>
        <v>5041273953.4459162</v>
      </c>
      <c r="Q102" s="3">
        <f t="shared" si="21"/>
        <v>8285553588.2706699</v>
      </c>
      <c r="R102" s="3">
        <f t="shared" si="22"/>
        <v>4681441607.7329636</v>
      </c>
      <c r="S102" s="3">
        <f t="shared" si="17"/>
        <v>3604111980.5377064</v>
      </c>
      <c r="T102" s="21">
        <f>(RANK(E102,E$8:E$1007,1)+COUNTIF(E$8:E102,E102)-1)/1000</f>
        <v>0.83499999999999996</v>
      </c>
      <c r="U102" s="21">
        <f>(RANK(F102,F$8:F$1007,1)+COUNTIF(F$8:F102,F102)-1)/1000</f>
        <v>0.84299999999999997</v>
      </c>
      <c r="V102" s="21">
        <f>(RANK(G102,G$8:G$1007,1)+COUNTIF(G$8:G102,G102)-1)/1000</f>
        <v>0.82599999999999996</v>
      </c>
      <c r="W102" s="21">
        <f>(RANK(H102,H$8:H$1007,1)+COUNTIF(H$8:H102,H102)-1)/1000</f>
        <v>0.85599999999999998</v>
      </c>
      <c r="X102" s="21">
        <f>(RANK(I102,I$8:I$1007,1)+COUNTIF(I$8:I102,I102)-1)/1000</f>
        <v>0.88</v>
      </c>
      <c r="Y102" s="21">
        <f>(RANK(J102,J$8:J$1007,1)+COUNTIF(J$8:J102,J102)-1)/1000</f>
        <v>0.83599999999999997</v>
      </c>
      <c r="Z102" s="21">
        <f>(RANK(K102,K$8:K$1007,1)+COUNTIF(K$8:K102,K102)-1)/1000</f>
        <v>0.74299999999999999</v>
      </c>
      <c r="AA102" s="21">
        <f>(RANK(L102,L$8:L$1007,1)+COUNTIF(L$8:L102,L102)-1)/1000</f>
        <v>0.72799999999999998</v>
      </c>
      <c r="AB102" s="21">
        <f>(RANK(M102,M$8:M$1007,1)+COUNTIF(M$8:M102,M102)-1)/1000</f>
        <v>0.75600000000000001</v>
      </c>
      <c r="AC102" s="21">
        <f>(RANK(N102,N$8:N$1007,1)+COUNTIF(N$8:N102,N102)-1)/1000</f>
        <v>0.83499999999999996</v>
      </c>
      <c r="AD102" s="21">
        <f>(RANK(O102,O$8:O$1007,1)+COUNTIF(O$8:O102,O102)-1)/1000</f>
        <v>0.84299999999999997</v>
      </c>
      <c r="AE102" s="21">
        <f>(RANK(P102,P$8:P$1007,1)+COUNTIF(P$8:P102,P102)-1)/1000</f>
        <v>0.82699999999999996</v>
      </c>
      <c r="AF102" s="21">
        <f>(RANK(Q102,Q$8:Q$1007,1)+COUNTIF(Q$8:Q102,Q102)-1)/1000</f>
        <v>0.83499999999999996</v>
      </c>
      <c r="AG102" s="21">
        <f>(RANK(R102,R$8:R$1007,1)+COUNTIF(R$8:R102,R102)-1)/1000</f>
        <v>0.84299999999999997</v>
      </c>
      <c r="AH102" s="21">
        <f>(RANK(S102,S$8:S$1007,1)+COUNTIF(S$8:S102,S102)-1)/1000</f>
        <v>0.82699999999999996</v>
      </c>
      <c r="AI102" s="14">
        <f t="shared" si="23"/>
        <v>0</v>
      </c>
      <c r="AK102" s="14">
        <f t="shared" si="24"/>
        <v>0</v>
      </c>
    </row>
    <row r="103" spans="2:37" x14ac:dyDescent="0.25">
      <c r="B103">
        <f t="shared" si="18"/>
        <v>96</v>
      </c>
      <c r="C103">
        <f>MATCH(B103,'Stocastic Model Raw Data'!$A$2:$A$1001,0)</f>
        <v>538</v>
      </c>
      <c r="D103" s="14" cm="1">
        <f t="array" ref="D103">INDEX('Stocastic Model Raw Data'!$H$2:$H$1001,$C103,0)</f>
        <v>1437161972.90821</v>
      </c>
      <c r="E103" s="14" cm="1">
        <f t="array" ref="E103">INDEX('Stocastic Model Raw Data'!$D$2:$D$1001,$C103,0)</f>
        <v>518644251.64167702</v>
      </c>
      <c r="F103" s="14" cm="1">
        <f t="array" ref="F103">INDEX('Stocastic Model Raw Data'!$I$2:$I$1001,$C103,0)</f>
        <v>272692271.37720501</v>
      </c>
      <c r="G103" s="14">
        <f t="shared" si="13"/>
        <v>245951980.26447201</v>
      </c>
      <c r="H103" s="14" cm="1">
        <f t="array" ref="H103">INDEX('Stocastic Model Raw Data'!$E$2:$E$1001,$C103,0)</f>
        <v>6263558859.7710505</v>
      </c>
      <c r="I103" s="14" cm="1">
        <f t="array" ref="I103">INDEX('Stocastic Model Raw Data'!$J$2:$J$1001,$C103,0)</f>
        <v>2149482021.1159902</v>
      </c>
      <c r="J103" s="14">
        <f t="shared" si="14"/>
        <v>4114076838.6550603</v>
      </c>
      <c r="K103" s="14" cm="1">
        <f t="array" ref="K103">INDEX('Stocastic Model Raw Data'!$F$2:$F$1001,$C103,0)</f>
        <v>981826643.10267794</v>
      </c>
      <c r="L103" s="14" cm="1">
        <f t="array" ref="L103">INDEX('Stocastic Model Raw Data'!$K$2:$K$1001,$C103,0)</f>
        <v>602933811.76030302</v>
      </c>
      <c r="M103" s="14">
        <f t="shared" si="15"/>
        <v>378892831.34237492</v>
      </c>
      <c r="N103" s="14">
        <f t="shared" si="19"/>
        <v>7245385502.8737288</v>
      </c>
      <c r="O103" s="14">
        <f t="shared" si="20"/>
        <v>2752415832.8762932</v>
      </c>
      <c r="P103" s="14">
        <f t="shared" si="16"/>
        <v>4492969669.9974356</v>
      </c>
      <c r="Q103" s="3">
        <f t="shared" si="21"/>
        <v>7245385502.8737288</v>
      </c>
      <c r="R103" s="3">
        <f t="shared" si="22"/>
        <v>4189577805.784503</v>
      </c>
      <c r="S103" s="3">
        <f t="shared" si="17"/>
        <v>3055807697.0892258</v>
      </c>
      <c r="T103" s="21">
        <f>(RANK(E103,E$8:E$1007,1)+COUNTIF(E$8:E103,E103)-1)/1000</f>
        <v>0.505</v>
      </c>
      <c r="U103" s="21">
        <f>(RANK(F103,F$8:F$1007,1)+COUNTIF(F$8:F103,F103)-1)/1000</f>
        <v>0.499</v>
      </c>
      <c r="V103" s="21">
        <f>(RANK(G103,G$8:G$1007,1)+COUNTIF(G$8:G103,G103)-1)/1000</f>
        <v>0.52700000000000002</v>
      </c>
      <c r="W103" s="21">
        <f>(RANK(H103,H$8:H$1007,1)+COUNTIF(H$8:H103,H103)-1)/1000</f>
        <v>0.54800000000000004</v>
      </c>
      <c r="X103" s="21">
        <f>(RANK(I103,I$8:I$1007,1)+COUNTIF(I$8:I103,I103)-1)/1000</f>
        <v>0.501</v>
      </c>
      <c r="Y103" s="21">
        <f>(RANK(J103,J$8:J$1007,1)+COUNTIF(J$8:J103,J103)-1)/1000</f>
        <v>0.57199999999999995</v>
      </c>
      <c r="Z103" s="21">
        <f>(RANK(K103,K$8:K$1007,1)+COUNTIF(K$8:K103,K103)-1)/1000</f>
        <v>0.53700000000000003</v>
      </c>
      <c r="AA103" s="21">
        <f>(RANK(L103,L$8:L$1007,1)+COUNTIF(L$8:L103,L103)-1)/1000</f>
        <v>0.56499999999999995</v>
      </c>
      <c r="AB103" s="21">
        <f>(RANK(M103,M$8:M$1007,1)+COUNTIF(M$8:M103,M103)-1)/1000</f>
        <v>0.498</v>
      </c>
      <c r="AC103" s="21">
        <f>(RANK(N103,N$8:N$1007,1)+COUNTIF(N$8:N103,N103)-1)/1000</f>
        <v>0.53800000000000003</v>
      </c>
      <c r="AD103" s="21">
        <f>(RANK(O103,O$8:O$1007,1)+COUNTIF(O$8:O103,O103)-1)/1000</f>
        <v>0.50800000000000001</v>
      </c>
      <c r="AE103" s="21">
        <f>(RANK(P103,P$8:P$1007,1)+COUNTIF(P$8:P103,P103)-1)/1000</f>
        <v>0.56000000000000005</v>
      </c>
      <c r="AF103" s="21">
        <f>(RANK(Q103,Q$8:Q$1007,1)+COUNTIF(Q$8:Q103,Q103)-1)/1000</f>
        <v>0.53800000000000003</v>
      </c>
      <c r="AG103" s="21">
        <f>(RANK(R103,R$8:R$1007,1)+COUNTIF(R$8:R103,R103)-1)/1000</f>
        <v>0.50800000000000001</v>
      </c>
      <c r="AH103" s="21">
        <f>(RANK(S103,S$8:S$1007,1)+COUNTIF(S$8:S103,S103)-1)/1000</f>
        <v>0.56000000000000005</v>
      </c>
      <c r="AI103" s="14">
        <f t="shared" si="23"/>
        <v>0</v>
      </c>
      <c r="AK103" s="14">
        <f t="shared" si="24"/>
        <v>0</v>
      </c>
    </row>
    <row r="104" spans="2:37" x14ac:dyDescent="0.25">
      <c r="B104">
        <f t="shared" si="18"/>
        <v>97</v>
      </c>
      <c r="C104">
        <f>MATCH(B104,'Stocastic Model Raw Data'!$A$2:$A$1001,0)</f>
        <v>242</v>
      </c>
      <c r="D104" s="14" cm="1">
        <f t="array" ref="D104">INDEX('Stocastic Model Raw Data'!$H$2:$H$1001,$C104,0)</f>
        <v>1437161972.90821</v>
      </c>
      <c r="E104" s="14" cm="1">
        <f t="array" ref="E104">INDEX('Stocastic Model Raw Data'!$D$2:$D$1001,$C104,0)</f>
        <v>457665453.77274799</v>
      </c>
      <c r="F104" s="14" cm="1">
        <f t="array" ref="F104">INDEX('Stocastic Model Raw Data'!$I$2:$I$1001,$C104,0)</f>
        <v>241418077.114898</v>
      </c>
      <c r="G104" s="14">
        <f t="shared" si="13"/>
        <v>216247376.65785</v>
      </c>
      <c r="H104" s="14" cm="1">
        <f t="array" ref="H104">INDEX('Stocastic Model Raw Data'!$E$2:$E$1001,$C104,0)</f>
        <v>5516618009.8919296</v>
      </c>
      <c r="I104" s="14" cm="1">
        <f t="array" ref="I104">INDEX('Stocastic Model Raw Data'!$J$2:$J$1001,$C104,0)</f>
        <v>1923215993.15276</v>
      </c>
      <c r="J104" s="14">
        <f t="shared" si="14"/>
        <v>3593402016.7391696</v>
      </c>
      <c r="K104" s="14" cm="1">
        <f t="array" ref="K104">INDEX('Stocastic Model Raw Data'!$F$2:$F$1001,$C104,0)</f>
        <v>873203621.82547498</v>
      </c>
      <c r="L104" s="14" cm="1">
        <f t="array" ref="L104">INDEX('Stocastic Model Raw Data'!$K$2:$K$1001,$C104,0)</f>
        <v>532300959.44511998</v>
      </c>
      <c r="M104" s="14">
        <f t="shared" si="15"/>
        <v>340902662.380355</v>
      </c>
      <c r="N104" s="14">
        <f t="shared" si="19"/>
        <v>6389821631.7174044</v>
      </c>
      <c r="O104" s="14">
        <f t="shared" si="20"/>
        <v>2455516952.5978799</v>
      </c>
      <c r="P104" s="14">
        <f t="shared" si="16"/>
        <v>3934304679.1195245</v>
      </c>
      <c r="Q104" s="3">
        <f t="shared" si="21"/>
        <v>6389821631.7174044</v>
      </c>
      <c r="R104" s="3">
        <f t="shared" si="22"/>
        <v>3892678925.5060902</v>
      </c>
      <c r="S104" s="3">
        <f t="shared" si="17"/>
        <v>2497142706.2113142</v>
      </c>
      <c r="T104" s="21">
        <f>(RANK(E104,E$8:E$1007,1)+COUNTIF(E$8:E104,E104)-1)/1000</f>
        <v>0.25</v>
      </c>
      <c r="U104" s="21">
        <f>(RANK(F104,F$8:F$1007,1)+COUNTIF(F$8:F104,F104)-1)/1000</f>
        <v>0.252</v>
      </c>
      <c r="V104" s="21">
        <f>(RANK(G104,G$8:G$1007,1)+COUNTIF(G$8:G104,G104)-1)/1000</f>
        <v>0.24199999999999999</v>
      </c>
      <c r="W104" s="21">
        <f>(RANK(H104,H$8:H$1007,1)+COUNTIF(H$8:H104,H104)-1)/1000</f>
        <v>0.24099999999999999</v>
      </c>
      <c r="X104" s="21">
        <f>(RANK(I104,I$8:I$1007,1)+COUNTIF(I$8:I104,I104)-1)/1000</f>
        <v>0.27100000000000002</v>
      </c>
      <c r="Y104" s="21">
        <f>(RANK(J104,J$8:J$1007,1)+COUNTIF(J$8:J104,J104)-1)/1000</f>
        <v>0.23599999999999999</v>
      </c>
      <c r="Z104" s="21">
        <f>(RANK(K104,K$8:K$1007,1)+COUNTIF(K$8:K104,K104)-1)/1000</f>
        <v>0.28399999999999997</v>
      </c>
      <c r="AA104" s="21">
        <f>(RANK(L104,L$8:L$1007,1)+COUNTIF(L$8:L104,L104)-1)/1000</f>
        <v>0.29399999999999998</v>
      </c>
      <c r="AB104" s="21">
        <f>(RANK(M104,M$8:M$1007,1)+COUNTIF(M$8:M104,M104)-1)/1000</f>
        <v>0.28000000000000003</v>
      </c>
      <c r="AC104" s="21">
        <f>(RANK(N104,N$8:N$1007,1)+COUNTIF(N$8:N104,N104)-1)/1000</f>
        <v>0.24199999999999999</v>
      </c>
      <c r="AD104" s="21">
        <f>(RANK(O104,O$8:O$1007,1)+COUNTIF(O$8:O104,O104)-1)/1000</f>
        <v>0.26900000000000002</v>
      </c>
      <c r="AE104" s="21">
        <f>(RANK(P104,P$8:P$1007,1)+COUNTIF(P$8:P104,P104)-1)/1000</f>
        <v>0.23499999999999999</v>
      </c>
      <c r="AF104" s="21">
        <f>(RANK(Q104,Q$8:Q$1007,1)+COUNTIF(Q$8:Q104,Q104)-1)/1000</f>
        <v>0.24199999999999999</v>
      </c>
      <c r="AG104" s="21">
        <f>(RANK(R104,R$8:R$1007,1)+COUNTIF(R$8:R104,R104)-1)/1000</f>
        <v>0.26900000000000002</v>
      </c>
      <c r="AH104" s="21">
        <f>(RANK(S104,S$8:S$1007,1)+COUNTIF(S$8:S104,S104)-1)/1000</f>
        <v>0.23499999999999999</v>
      </c>
      <c r="AI104" s="14">
        <f t="shared" si="23"/>
        <v>0</v>
      </c>
      <c r="AK104" s="14">
        <f t="shared" si="24"/>
        <v>0</v>
      </c>
    </row>
    <row r="105" spans="2:37" x14ac:dyDescent="0.25">
      <c r="B105">
        <f t="shared" si="18"/>
        <v>98</v>
      </c>
      <c r="C105">
        <f>MATCH(B105,'Stocastic Model Raw Data'!$A$2:$A$1001,0)</f>
        <v>671</v>
      </c>
      <c r="D105" s="14" cm="1">
        <f t="array" ref="D105">INDEX('Stocastic Model Raw Data'!$H$2:$H$1001,$C105,0)</f>
        <v>1437161972.90821</v>
      </c>
      <c r="E105" s="14" cm="1">
        <f t="array" ref="E105">INDEX('Stocastic Model Raw Data'!$D$2:$D$1001,$C105,0)</f>
        <v>555866625.183043</v>
      </c>
      <c r="F105" s="14" cm="1">
        <f t="array" ref="F105">INDEX('Stocastic Model Raw Data'!$I$2:$I$1001,$C105,0)</f>
        <v>292382073.59561801</v>
      </c>
      <c r="G105" s="14">
        <f t="shared" si="13"/>
        <v>263484551.58742499</v>
      </c>
      <c r="H105" s="14" cm="1">
        <f t="array" ref="H105">INDEX('Stocastic Model Raw Data'!$E$2:$E$1001,$C105,0)</f>
        <v>6617336999.7616196</v>
      </c>
      <c r="I105" s="14" cm="1">
        <f t="array" ref="I105">INDEX('Stocastic Model Raw Data'!$J$2:$J$1001,$C105,0)</f>
        <v>2265539605.5219202</v>
      </c>
      <c r="J105" s="14">
        <f t="shared" si="14"/>
        <v>4351797394.2396994</v>
      </c>
      <c r="K105" s="14" cm="1">
        <f t="array" ref="K105">INDEX('Stocastic Model Raw Data'!$F$2:$F$1001,$C105,0)</f>
        <v>1018867498.2937</v>
      </c>
      <c r="L105" s="14" cm="1">
        <f t="array" ref="L105">INDEX('Stocastic Model Raw Data'!$K$2:$K$1001,$C105,0)</f>
        <v>625578323.00591099</v>
      </c>
      <c r="M105" s="14">
        <f t="shared" si="15"/>
        <v>393289175.28778899</v>
      </c>
      <c r="N105" s="14">
        <f t="shared" si="19"/>
        <v>7636204498.0553198</v>
      </c>
      <c r="O105" s="14">
        <f t="shared" si="20"/>
        <v>2891117928.5278311</v>
      </c>
      <c r="P105" s="14">
        <f t="shared" si="16"/>
        <v>4745086569.5274887</v>
      </c>
      <c r="Q105" s="3">
        <f t="shared" si="21"/>
        <v>7636204498.0553198</v>
      </c>
      <c r="R105" s="3">
        <f t="shared" si="22"/>
        <v>4328279901.4360409</v>
      </c>
      <c r="S105" s="3">
        <f t="shared" si="17"/>
        <v>3307924596.6192789</v>
      </c>
      <c r="T105" s="21">
        <f>(RANK(E105,E$8:E$1007,1)+COUNTIF(E$8:E105,E105)-1)/1000</f>
        <v>0.66500000000000004</v>
      </c>
      <c r="U105" s="21">
        <f>(RANK(F105,F$8:F$1007,1)+COUNTIF(F$8:F105,F105)-1)/1000</f>
        <v>0.65100000000000002</v>
      </c>
      <c r="V105" s="21">
        <f>(RANK(G105,G$8:G$1007,1)+COUNTIF(G$8:G105,G105)-1)/1000</f>
        <v>0.68600000000000005</v>
      </c>
      <c r="W105" s="21">
        <f>(RANK(H105,H$8:H$1007,1)+COUNTIF(H$8:H105,H105)-1)/1000</f>
        <v>0.67700000000000005</v>
      </c>
      <c r="X105" s="21">
        <f>(RANK(I105,I$8:I$1007,1)+COUNTIF(I$8:I105,I105)-1)/1000</f>
        <v>0.629</v>
      </c>
      <c r="Y105" s="21">
        <f>(RANK(J105,J$8:J$1007,1)+COUNTIF(J$8:J105,J105)-1)/1000</f>
        <v>0.71099999999999997</v>
      </c>
      <c r="Z105" s="21">
        <f>(RANK(K105,K$8:K$1007,1)+COUNTIF(K$8:K105,K105)-1)/1000</f>
        <v>0.61399999999999999</v>
      </c>
      <c r="AA105" s="21">
        <f>(RANK(L105,L$8:L$1007,1)+COUNTIF(L$8:L105,L105)-1)/1000</f>
        <v>0.63800000000000001</v>
      </c>
      <c r="AB105" s="21">
        <f>(RANK(M105,M$8:M$1007,1)+COUNTIF(M$8:M105,M105)-1)/1000</f>
        <v>0.58499999999999996</v>
      </c>
      <c r="AC105" s="21">
        <f>(RANK(N105,N$8:N$1007,1)+COUNTIF(N$8:N105,N105)-1)/1000</f>
        <v>0.67100000000000004</v>
      </c>
      <c r="AD105" s="21">
        <f>(RANK(O105,O$8:O$1007,1)+COUNTIF(O$8:O105,O105)-1)/1000</f>
        <v>0.63</v>
      </c>
      <c r="AE105" s="21">
        <f>(RANK(P105,P$8:P$1007,1)+COUNTIF(P$8:P105,P105)-1)/1000</f>
        <v>0.69499999999999995</v>
      </c>
      <c r="AF105" s="21">
        <f>(RANK(Q105,Q$8:Q$1007,1)+COUNTIF(Q$8:Q105,Q105)-1)/1000</f>
        <v>0.67100000000000004</v>
      </c>
      <c r="AG105" s="21">
        <f>(RANK(R105,R$8:R$1007,1)+COUNTIF(R$8:R105,R105)-1)/1000</f>
        <v>0.63</v>
      </c>
      <c r="AH105" s="21">
        <f>(RANK(S105,S$8:S$1007,1)+COUNTIF(S$8:S105,S105)-1)/1000</f>
        <v>0.69499999999999995</v>
      </c>
      <c r="AI105" s="14">
        <f t="shared" si="23"/>
        <v>0</v>
      </c>
      <c r="AK105" s="14">
        <f t="shared" si="24"/>
        <v>0</v>
      </c>
    </row>
    <row r="106" spans="2:37" x14ac:dyDescent="0.25">
      <c r="B106">
        <f t="shared" si="18"/>
        <v>99</v>
      </c>
      <c r="C106">
        <f>MATCH(B106,'Stocastic Model Raw Data'!$A$2:$A$1001,0)</f>
        <v>832</v>
      </c>
      <c r="D106" s="14" cm="1">
        <f t="array" ref="D106">INDEX('Stocastic Model Raw Data'!$H$2:$H$1001,$C106,0)</f>
        <v>1437161972.90821</v>
      </c>
      <c r="E106" s="14" cm="1">
        <f t="array" ref="E106">INDEX('Stocastic Model Raw Data'!$D$2:$D$1001,$C106,0)</f>
        <v>600181602.80052102</v>
      </c>
      <c r="F106" s="14" cm="1">
        <f t="array" ref="F106">INDEX('Stocastic Model Raw Data'!$I$2:$I$1001,$C106,0)</f>
        <v>321060716.02095401</v>
      </c>
      <c r="G106" s="14">
        <f t="shared" si="13"/>
        <v>279120886.779567</v>
      </c>
      <c r="H106" s="14" cm="1">
        <f t="array" ref="H106">INDEX('Stocastic Model Raw Data'!$E$2:$E$1001,$C106,0)</f>
        <v>7090895601.1204796</v>
      </c>
      <c r="I106" s="14" cm="1">
        <f t="array" ref="I106">INDEX('Stocastic Model Raw Data'!$J$2:$J$1001,$C106,0)</f>
        <v>2529484789.9170699</v>
      </c>
      <c r="J106" s="14">
        <f t="shared" si="14"/>
        <v>4561410811.2034092</v>
      </c>
      <c r="K106" s="14" cm="1">
        <f t="array" ref="K106">INDEX('Stocastic Model Raw Data'!$F$2:$F$1001,$C106,0)</f>
        <v>1175070332.6354201</v>
      </c>
      <c r="L106" s="14" cm="1">
        <f t="array" ref="L106">INDEX('Stocastic Model Raw Data'!$K$2:$K$1001,$C106,0)</f>
        <v>715206568.14358699</v>
      </c>
      <c r="M106" s="14">
        <f t="shared" si="15"/>
        <v>459863764.49183309</v>
      </c>
      <c r="N106" s="14">
        <f t="shared" si="19"/>
        <v>8265965933.7558994</v>
      </c>
      <c r="O106" s="14">
        <f t="shared" si="20"/>
        <v>3244691358.060657</v>
      </c>
      <c r="P106" s="14">
        <f t="shared" si="16"/>
        <v>5021274575.6952419</v>
      </c>
      <c r="Q106" s="3">
        <f t="shared" si="21"/>
        <v>8265965933.7558994</v>
      </c>
      <c r="R106" s="3">
        <f t="shared" si="22"/>
        <v>4681853330.9688673</v>
      </c>
      <c r="S106" s="3">
        <f t="shared" si="17"/>
        <v>3584112602.7870321</v>
      </c>
      <c r="T106" s="21">
        <f>(RANK(E106,E$8:E$1007,1)+COUNTIF(E$8:E106,E106)-1)/1000</f>
        <v>0.81299999999999994</v>
      </c>
      <c r="U106" s="21">
        <f>(RANK(F106,F$8:F$1007,1)+COUNTIF(F$8:F106,F106)-1)/1000</f>
        <v>0.81899999999999995</v>
      </c>
      <c r="V106" s="21">
        <f>(RANK(G106,G$8:G$1007,1)+COUNTIF(G$8:G106,G106)-1)/1000</f>
        <v>0.80500000000000005</v>
      </c>
      <c r="W106" s="21">
        <f>(RANK(H106,H$8:H$1007,1)+COUNTIF(H$8:H106,H106)-1)/1000</f>
        <v>0.82399999999999995</v>
      </c>
      <c r="X106" s="21">
        <f>(RANK(I106,I$8:I$1007,1)+COUNTIF(I$8:I106,I106)-1)/1000</f>
        <v>0.84199999999999997</v>
      </c>
      <c r="Y106" s="21">
        <f>(RANK(J106,J$8:J$1007,1)+COUNTIF(J$8:J106,J106)-1)/1000</f>
        <v>0.81399999999999995</v>
      </c>
      <c r="Z106" s="21">
        <f>(RANK(K106,K$8:K$1007,1)+COUNTIF(K$8:K106,K106)-1)/1000</f>
        <v>0.84899999999999998</v>
      </c>
      <c r="AA106" s="21">
        <f>(RANK(L106,L$8:L$1007,1)+COUNTIF(L$8:L106,L106)-1)/1000</f>
        <v>0.85799999999999998</v>
      </c>
      <c r="AB106" s="21">
        <f>(RANK(M106,M$8:M$1007,1)+COUNTIF(M$8:M106,M106)-1)/1000</f>
        <v>0.82199999999999995</v>
      </c>
      <c r="AC106" s="21">
        <f>(RANK(N106,N$8:N$1007,1)+COUNTIF(N$8:N106,N106)-1)/1000</f>
        <v>0.83199999999999996</v>
      </c>
      <c r="AD106" s="21">
        <f>(RANK(O106,O$8:O$1007,1)+COUNTIF(O$8:O106,O106)-1)/1000</f>
        <v>0.84399999999999997</v>
      </c>
      <c r="AE106" s="21">
        <f>(RANK(P106,P$8:P$1007,1)+COUNTIF(P$8:P106,P106)-1)/1000</f>
        <v>0.82</v>
      </c>
      <c r="AF106" s="21">
        <f>(RANK(Q106,Q$8:Q$1007,1)+COUNTIF(Q$8:Q106,Q106)-1)/1000</f>
        <v>0.83199999999999996</v>
      </c>
      <c r="AG106" s="21">
        <f>(RANK(R106,R$8:R$1007,1)+COUNTIF(R$8:R106,R106)-1)/1000</f>
        <v>0.84399999999999997</v>
      </c>
      <c r="AH106" s="21">
        <f>(RANK(S106,S$8:S$1007,1)+COUNTIF(S$8:S106,S106)-1)/1000</f>
        <v>0.82</v>
      </c>
      <c r="AI106" s="14">
        <f t="shared" si="23"/>
        <v>0</v>
      </c>
      <c r="AK106" s="14">
        <f t="shared" si="24"/>
        <v>0</v>
      </c>
    </row>
    <row r="107" spans="2:37" x14ac:dyDescent="0.25">
      <c r="B107">
        <f t="shared" si="18"/>
        <v>100</v>
      </c>
      <c r="C107">
        <f>MATCH(B107,'Stocastic Model Raw Data'!$A$2:$A$1001,0)</f>
        <v>55</v>
      </c>
      <c r="D107" s="14" cm="1">
        <f t="array" ref="D107">INDEX('Stocastic Model Raw Data'!$H$2:$H$1001,$C107,0)</f>
        <v>1437161972.90821</v>
      </c>
      <c r="E107" s="14" cm="1">
        <f t="array" ref="E107">INDEX('Stocastic Model Raw Data'!$D$2:$D$1001,$C107,0)</f>
        <v>373738363.42347997</v>
      </c>
      <c r="F107" s="14" cm="1">
        <f t="array" ref="F107">INDEX('Stocastic Model Raw Data'!$I$2:$I$1001,$C107,0)</f>
        <v>196720292.36636901</v>
      </c>
      <c r="G107" s="14">
        <f t="shared" si="13"/>
        <v>177018071.05711097</v>
      </c>
      <c r="H107" s="14" cm="1">
        <f t="array" ref="H107">INDEX('Stocastic Model Raw Data'!$E$2:$E$1001,$C107,0)</f>
        <v>4612397075.1860399</v>
      </c>
      <c r="I107" s="14" cm="1">
        <f t="array" ref="I107">INDEX('Stocastic Model Raw Data'!$J$2:$J$1001,$C107,0)</f>
        <v>1571482746.38673</v>
      </c>
      <c r="J107" s="14">
        <f t="shared" si="14"/>
        <v>3040914328.7993097</v>
      </c>
      <c r="K107" s="14" cm="1">
        <f t="array" ref="K107">INDEX('Stocastic Model Raw Data'!$F$2:$F$1001,$C107,0)</f>
        <v>708519363.35900795</v>
      </c>
      <c r="L107" s="14" cm="1">
        <f t="array" ref="L107">INDEX('Stocastic Model Raw Data'!$K$2:$K$1001,$C107,0)</f>
        <v>426213530.90537697</v>
      </c>
      <c r="M107" s="14">
        <f t="shared" si="15"/>
        <v>282305832.45363098</v>
      </c>
      <c r="N107" s="14">
        <f t="shared" si="19"/>
        <v>5320916438.5450478</v>
      </c>
      <c r="O107" s="14">
        <f t="shared" si="20"/>
        <v>1997696277.2921069</v>
      </c>
      <c r="P107" s="14">
        <f t="shared" si="16"/>
        <v>3323220161.2529411</v>
      </c>
      <c r="Q107" s="3">
        <f t="shared" si="21"/>
        <v>5320916438.5450478</v>
      </c>
      <c r="R107" s="3">
        <f t="shared" si="22"/>
        <v>3434858250.2003169</v>
      </c>
      <c r="S107" s="3">
        <f t="shared" si="17"/>
        <v>1886058188.3447309</v>
      </c>
      <c r="T107" s="21">
        <f>(RANK(E107,E$8:E$1007,1)+COUNTIF(E$8:E107,E107)-1)/1000</f>
        <v>4.4999999999999998E-2</v>
      </c>
      <c r="U107" s="21">
        <f>(RANK(F107,F$8:F$1007,1)+COUNTIF(F$8:F107,F107)-1)/1000</f>
        <v>4.7E-2</v>
      </c>
      <c r="V107" s="21">
        <f>(RANK(G107,G$8:G$1007,1)+COUNTIF(G$8:G107,G107)-1)/1000</f>
        <v>4.2999999999999997E-2</v>
      </c>
      <c r="W107" s="21">
        <f>(RANK(H107,H$8:H$1007,1)+COUNTIF(H$8:H107,H107)-1)/1000</f>
        <v>5.2999999999999999E-2</v>
      </c>
      <c r="X107" s="21">
        <f>(RANK(I107,I$8:I$1007,1)+COUNTIF(I$8:I107,I107)-1)/1000</f>
        <v>5.5E-2</v>
      </c>
      <c r="Y107" s="21">
        <f>(RANK(J107,J$8:J$1007,1)+COUNTIF(J$8:J107,J107)-1)/1000</f>
        <v>5.8000000000000003E-2</v>
      </c>
      <c r="Z107" s="21">
        <f>(RANK(K107,K$8:K$1007,1)+COUNTIF(K$8:K107,K107)-1)/1000</f>
        <v>4.8000000000000001E-2</v>
      </c>
      <c r="AA107" s="21">
        <f>(RANK(L107,L$8:L$1007,1)+COUNTIF(L$8:L107,L107)-1)/1000</f>
        <v>4.5999999999999999E-2</v>
      </c>
      <c r="AB107" s="21">
        <f>(RANK(M107,M$8:M$1007,1)+COUNTIF(M$8:M107,M107)-1)/1000</f>
        <v>5.1999999999999998E-2</v>
      </c>
      <c r="AC107" s="21">
        <f>(RANK(N107,N$8:N$1007,1)+COUNTIF(N$8:N107,N107)-1)/1000</f>
        <v>5.5E-2</v>
      </c>
      <c r="AD107" s="21">
        <f>(RANK(O107,O$8:O$1007,1)+COUNTIF(O$8:O107,O107)-1)/1000</f>
        <v>4.8000000000000001E-2</v>
      </c>
      <c r="AE107" s="21">
        <f>(RANK(P107,P$8:P$1007,1)+COUNTIF(P$8:P107,P107)-1)/1000</f>
        <v>5.6000000000000001E-2</v>
      </c>
      <c r="AF107" s="21">
        <f>(RANK(Q107,Q$8:Q$1007,1)+COUNTIF(Q$8:Q107,Q107)-1)/1000</f>
        <v>5.5E-2</v>
      </c>
      <c r="AG107" s="21">
        <f>(RANK(R107,R$8:R$1007,1)+COUNTIF(R$8:R107,R107)-1)/1000</f>
        <v>4.8000000000000001E-2</v>
      </c>
      <c r="AH107" s="21">
        <f>(RANK(S107,S$8:S$1007,1)+COUNTIF(S$8:S107,S107)-1)/1000</f>
        <v>5.6000000000000001E-2</v>
      </c>
      <c r="AI107" s="14">
        <f t="shared" si="23"/>
        <v>0</v>
      </c>
      <c r="AK107" s="14">
        <f t="shared" si="24"/>
        <v>0</v>
      </c>
    </row>
    <row r="108" spans="2:37" x14ac:dyDescent="0.25">
      <c r="B108">
        <f t="shared" si="18"/>
        <v>101</v>
      </c>
      <c r="C108">
        <f>MATCH(B108,'Stocastic Model Raw Data'!$A$2:$A$1001,0)</f>
        <v>958</v>
      </c>
      <c r="D108" s="14" cm="1">
        <f t="array" ref="D108">INDEX('Stocastic Model Raw Data'!$H$2:$H$1001,$C108,0)</f>
        <v>1437161972.90821</v>
      </c>
      <c r="E108" s="14" cm="1">
        <f t="array" ref="E108">INDEX('Stocastic Model Raw Data'!$D$2:$D$1001,$C108,0)</f>
        <v>683451762.19557202</v>
      </c>
      <c r="F108" s="14" cm="1">
        <f t="array" ref="F108">INDEX('Stocastic Model Raw Data'!$I$2:$I$1001,$C108,0)</f>
        <v>363994168.10854298</v>
      </c>
      <c r="G108" s="14">
        <f t="shared" si="13"/>
        <v>319457594.08702904</v>
      </c>
      <c r="H108" s="14" cm="1">
        <f t="array" ref="H108">INDEX('Stocastic Model Raw Data'!$E$2:$E$1001,$C108,0)</f>
        <v>7752166913.9904099</v>
      </c>
      <c r="I108" s="14" cm="1">
        <f t="array" ref="I108">INDEX('Stocastic Model Raw Data'!$J$2:$J$1001,$C108,0)</f>
        <v>2772617865.9162202</v>
      </c>
      <c r="J108" s="14">
        <f t="shared" si="14"/>
        <v>4979549048.0741901</v>
      </c>
      <c r="K108" s="14" cm="1">
        <f t="array" ref="K108">INDEX('Stocastic Model Raw Data'!$F$2:$F$1001,$C108,0)</f>
        <v>1347547516.8603599</v>
      </c>
      <c r="L108" s="14" cm="1">
        <f t="array" ref="L108">INDEX('Stocastic Model Raw Data'!$K$2:$K$1001,$C108,0)</f>
        <v>802831312.10137498</v>
      </c>
      <c r="M108" s="14">
        <f t="shared" si="15"/>
        <v>544716204.75898492</v>
      </c>
      <c r="N108" s="14">
        <f t="shared" si="19"/>
        <v>9099714430.850769</v>
      </c>
      <c r="O108" s="14">
        <f t="shared" si="20"/>
        <v>3575449178.0175953</v>
      </c>
      <c r="P108" s="14">
        <f t="shared" si="16"/>
        <v>5524265252.8331738</v>
      </c>
      <c r="Q108" s="3">
        <f t="shared" si="21"/>
        <v>9099714430.850769</v>
      </c>
      <c r="R108" s="3">
        <f t="shared" si="22"/>
        <v>5012611150.9258051</v>
      </c>
      <c r="S108" s="3">
        <f t="shared" si="17"/>
        <v>4087103279.924964</v>
      </c>
      <c r="T108" s="21">
        <f>(RANK(E108,E$8:E$1007,1)+COUNTIF(E$8:E108,E108)-1)/1000</f>
        <v>0.96499999999999997</v>
      </c>
      <c r="U108" s="21">
        <f>(RANK(F108,F$8:F$1007,1)+COUNTIF(F$8:F108,F108)-1)/1000</f>
        <v>0.96499999999999997</v>
      </c>
      <c r="V108" s="21">
        <f>(RANK(G108,G$8:G$1007,1)+COUNTIF(G$8:G108,G108)-1)/1000</f>
        <v>0.96599999999999997</v>
      </c>
      <c r="W108" s="21">
        <f>(RANK(H108,H$8:H$1007,1)+COUNTIF(H$8:H108,H108)-1)/1000</f>
        <v>0.95499999999999996</v>
      </c>
      <c r="X108" s="21">
        <f>(RANK(I108,I$8:I$1007,1)+COUNTIF(I$8:I108,I108)-1)/1000</f>
        <v>0.95099999999999996</v>
      </c>
      <c r="Y108" s="21">
        <f>(RANK(J108,J$8:J$1007,1)+COUNTIF(J$8:J108,J108)-1)/1000</f>
        <v>0.95399999999999996</v>
      </c>
      <c r="Z108" s="21">
        <f>(RANK(K108,K$8:K$1007,1)+COUNTIF(K$8:K108,K108)-1)/1000</f>
        <v>0.96399999999999997</v>
      </c>
      <c r="AA108" s="21">
        <f>(RANK(L108,L$8:L$1007,1)+COUNTIF(L$8:L108,L108)-1)/1000</f>
        <v>0.96099999999999997</v>
      </c>
      <c r="AB108" s="21">
        <f>(RANK(M108,M$8:M$1007,1)+COUNTIF(M$8:M108,M108)-1)/1000</f>
        <v>0.96699999999999997</v>
      </c>
      <c r="AC108" s="21">
        <f>(RANK(N108,N$8:N$1007,1)+COUNTIF(N$8:N108,N108)-1)/1000</f>
        <v>0.95799999999999996</v>
      </c>
      <c r="AD108" s="21">
        <f>(RANK(O108,O$8:O$1007,1)+COUNTIF(O$8:O108,O108)-1)/1000</f>
        <v>0.95499999999999996</v>
      </c>
      <c r="AE108" s="21">
        <f>(RANK(P108,P$8:P$1007,1)+COUNTIF(P$8:P108,P108)-1)/1000</f>
        <v>0.95799999999999996</v>
      </c>
      <c r="AF108" s="21">
        <f>(RANK(Q108,Q$8:Q$1007,1)+COUNTIF(Q$8:Q108,Q108)-1)/1000</f>
        <v>0.95799999999999996</v>
      </c>
      <c r="AG108" s="21">
        <f>(RANK(R108,R$8:R$1007,1)+COUNTIF(R$8:R108,R108)-1)/1000</f>
        <v>0.95499999999999996</v>
      </c>
      <c r="AH108" s="21">
        <f>(RANK(S108,S$8:S$1007,1)+COUNTIF(S$8:S108,S108)-1)/1000</f>
        <v>0.95799999999999996</v>
      </c>
      <c r="AI108" s="14">
        <f t="shared" si="23"/>
        <v>0</v>
      </c>
      <c r="AK108" s="14">
        <f t="shared" si="24"/>
        <v>0</v>
      </c>
    </row>
    <row r="109" spans="2:37" x14ac:dyDescent="0.25">
      <c r="B109">
        <f t="shared" si="18"/>
        <v>102</v>
      </c>
      <c r="C109">
        <f>MATCH(B109,'Stocastic Model Raw Data'!$A$2:$A$1001,0)</f>
        <v>73</v>
      </c>
      <c r="D109" s="14" cm="1">
        <f t="array" ref="D109">INDEX('Stocastic Model Raw Data'!$H$2:$H$1001,$C109,0)</f>
        <v>1437161972.90821</v>
      </c>
      <c r="E109" s="14" cm="1">
        <f t="array" ref="E109">INDEX('Stocastic Model Raw Data'!$D$2:$D$1001,$C109,0)</f>
        <v>381194710.86129898</v>
      </c>
      <c r="F109" s="14" cm="1">
        <f t="array" ref="F109">INDEX('Stocastic Model Raw Data'!$I$2:$I$1001,$C109,0)</f>
        <v>201578792.565936</v>
      </c>
      <c r="G109" s="14">
        <f t="shared" si="13"/>
        <v>179615918.29536298</v>
      </c>
      <c r="H109" s="14" cm="1">
        <f t="array" ref="H109">INDEX('Stocastic Model Raw Data'!$E$2:$E$1001,$C109,0)</f>
        <v>4811165283.9090099</v>
      </c>
      <c r="I109" s="14" cm="1">
        <f t="array" ref="I109">INDEX('Stocastic Model Raw Data'!$J$2:$J$1001,$C109,0)</f>
        <v>1681487089.5454199</v>
      </c>
      <c r="J109" s="14">
        <f t="shared" si="14"/>
        <v>3129678194.3635902</v>
      </c>
      <c r="K109" s="14" cm="1">
        <f t="array" ref="K109">INDEX('Stocastic Model Raw Data'!$F$2:$F$1001,$C109,0)</f>
        <v>688067157.25713897</v>
      </c>
      <c r="L109" s="14" cm="1">
        <f t="array" ref="L109">INDEX('Stocastic Model Raw Data'!$K$2:$K$1001,$C109,0)</f>
        <v>416296053.20104098</v>
      </c>
      <c r="M109" s="14">
        <f t="shared" si="15"/>
        <v>271771104.05609798</v>
      </c>
      <c r="N109" s="14">
        <f t="shared" si="19"/>
        <v>5499232441.1661491</v>
      </c>
      <c r="O109" s="14">
        <f t="shared" si="20"/>
        <v>2097783142.7464609</v>
      </c>
      <c r="P109" s="14">
        <f t="shared" si="16"/>
        <v>3401449298.4196882</v>
      </c>
      <c r="Q109" s="3">
        <f t="shared" si="21"/>
        <v>5499232441.1661491</v>
      </c>
      <c r="R109" s="3">
        <f t="shared" si="22"/>
        <v>3534945115.6546707</v>
      </c>
      <c r="S109" s="3">
        <f t="shared" si="17"/>
        <v>1964287325.5114784</v>
      </c>
      <c r="T109" s="21">
        <f>(RANK(E109,E$8:E$1007,1)+COUNTIF(E$8:E109,E109)-1)/1000</f>
        <v>6.2E-2</v>
      </c>
      <c r="U109" s="21">
        <f>(RANK(F109,F$8:F$1007,1)+COUNTIF(F$8:F109,F109)-1)/1000</f>
        <v>6.3E-2</v>
      </c>
      <c r="V109" s="21">
        <f>(RANK(G109,G$8:G$1007,1)+COUNTIF(G$8:G109,G109)-1)/1000</f>
        <v>4.8000000000000001E-2</v>
      </c>
      <c r="W109" s="21">
        <f>(RANK(H109,H$8:H$1007,1)+COUNTIF(H$8:H109,H109)-1)/1000</f>
        <v>8.1000000000000003E-2</v>
      </c>
      <c r="X109" s="21">
        <f>(RANK(I109,I$8:I$1007,1)+COUNTIF(I$8:I109,I109)-1)/1000</f>
        <v>9.8000000000000004E-2</v>
      </c>
      <c r="Y109" s="21">
        <f>(RANK(J109,J$8:J$1007,1)+COUNTIF(J$8:J109,J109)-1)/1000</f>
        <v>7.2999999999999995E-2</v>
      </c>
      <c r="Z109" s="21">
        <f>(RANK(K109,K$8:K$1007,1)+COUNTIF(K$8:K109,K109)-1)/1000</f>
        <v>3.4000000000000002E-2</v>
      </c>
      <c r="AA109" s="21">
        <f>(RANK(L109,L$8:L$1007,1)+COUNTIF(L$8:L109,L109)-1)/1000</f>
        <v>3.2000000000000001E-2</v>
      </c>
      <c r="AB109" s="21">
        <f>(RANK(M109,M$8:M$1007,1)+COUNTIF(M$8:M109,M109)-1)/1000</f>
        <v>3.1E-2</v>
      </c>
      <c r="AC109" s="21">
        <f>(RANK(N109,N$8:N$1007,1)+COUNTIF(N$8:N109,N109)-1)/1000</f>
        <v>7.2999999999999995E-2</v>
      </c>
      <c r="AD109" s="21">
        <f>(RANK(O109,O$8:O$1007,1)+COUNTIF(O$8:O109,O109)-1)/1000</f>
        <v>7.6999999999999999E-2</v>
      </c>
      <c r="AE109" s="21">
        <f>(RANK(P109,P$8:P$1007,1)+COUNTIF(P$8:P109,P109)-1)/1000</f>
        <v>6.9000000000000006E-2</v>
      </c>
      <c r="AF109" s="21">
        <f>(RANK(Q109,Q$8:Q$1007,1)+COUNTIF(Q$8:Q109,Q109)-1)/1000</f>
        <v>7.2999999999999995E-2</v>
      </c>
      <c r="AG109" s="21">
        <f>(RANK(R109,R$8:R$1007,1)+COUNTIF(R$8:R109,R109)-1)/1000</f>
        <v>7.6999999999999999E-2</v>
      </c>
      <c r="AH109" s="21">
        <f>(RANK(S109,S$8:S$1007,1)+COUNTIF(S$8:S109,S109)-1)/1000</f>
        <v>6.9000000000000006E-2</v>
      </c>
      <c r="AI109" s="14">
        <f t="shared" si="23"/>
        <v>0</v>
      </c>
      <c r="AK109" s="14">
        <f t="shared" si="24"/>
        <v>0</v>
      </c>
    </row>
    <row r="110" spans="2:37" x14ac:dyDescent="0.25">
      <c r="B110">
        <f t="shared" si="18"/>
        <v>103</v>
      </c>
      <c r="C110">
        <f>MATCH(B110,'Stocastic Model Raw Data'!$A$2:$A$1001,0)</f>
        <v>318</v>
      </c>
      <c r="D110" s="14" cm="1">
        <f t="array" ref="D110">INDEX('Stocastic Model Raw Data'!$H$2:$H$1001,$C110,0)</f>
        <v>1437161972.90821</v>
      </c>
      <c r="E110" s="14" cm="1">
        <f t="array" ref="E110">INDEX('Stocastic Model Raw Data'!$D$2:$D$1001,$C110,0)</f>
        <v>477525958.843503</v>
      </c>
      <c r="F110" s="14" cm="1">
        <f t="array" ref="F110">INDEX('Stocastic Model Raw Data'!$I$2:$I$1001,$C110,0)</f>
        <v>252965115.50233799</v>
      </c>
      <c r="G110" s="14">
        <f t="shared" si="13"/>
        <v>224560843.34116501</v>
      </c>
      <c r="H110" s="14" cm="1">
        <f t="array" ref="H110">INDEX('Stocastic Model Raw Data'!$E$2:$E$1001,$C110,0)</f>
        <v>5682045849.3027697</v>
      </c>
      <c r="I110" s="14" cm="1">
        <f t="array" ref="I110">INDEX('Stocastic Model Raw Data'!$J$2:$J$1001,$C110,0)</f>
        <v>2016609122.47189</v>
      </c>
      <c r="J110" s="14">
        <f t="shared" si="14"/>
        <v>3665436726.8308797</v>
      </c>
      <c r="K110" s="14" cm="1">
        <f t="array" ref="K110">INDEX('Stocastic Model Raw Data'!$F$2:$F$1001,$C110,0)</f>
        <v>907551689.66166103</v>
      </c>
      <c r="L110" s="14" cm="1">
        <f t="array" ref="L110">INDEX('Stocastic Model Raw Data'!$K$2:$K$1001,$C110,0)</f>
        <v>536141188.89610302</v>
      </c>
      <c r="M110" s="14">
        <f t="shared" si="15"/>
        <v>371410500.765558</v>
      </c>
      <c r="N110" s="14">
        <f t="shared" si="19"/>
        <v>6589597538.9644308</v>
      </c>
      <c r="O110" s="14">
        <f t="shared" si="20"/>
        <v>2552750311.3679929</v>
      </c>
      <c r="P110" s="14">
        <f t="shared" si="16"/>
        <v>4036847227.5964379</v>
      </c>
      <c r="Q110" s="3">
        <f t="shared" si="21"/>
        <v>6589597538.9644308</v>
      </c>
      <c r="R110" s="3">
        <f t="shared" si="22"/>
        <v>3989912284.2762032</v>
      </c>
      <c r="S110" s="3">
        <f t="shared" si="17"/>
        <v>2599685254.6882277</v>
      </c>
      <c r="T110" s="21">
        <f>(RANK(E110,E$8:E$1007,1)+COUNTIF(E$8:E110,E110)-1)/1000</f>
        <v>0.34399999999999997</v>
      </c>
      <c r="U110" s="21">
        <f>(RANK(F110,F$8:F$1007,1)+COUNTIF(F$8:F110,F110)-1)/1000</f>
        <v>0.35399999999999998</v>
      </c>
      <c r="V110" s="21">
        <f>(RANK(G110,G$8:G$1007,1)+COUNTIF(G$8:G110,G110)-1)/1000</f>
        <v>0.32300000000000001</v>
      </c>
      <c r="W110" s="21">
        <f>(RANK(H110,H$8:H$1007,1)+COUNTIF(H$8:H110,H110)-1)/1000</f>
        <v>0.32200000000000001</v>
      </c>
      <c r="X110" s="21">
        <f>(RANK(I110,I$8:I$1007,1)+COUNTIF(I$8:I110,I110)-1)/1000</f>
        <v>0.375</v>
      </c>
      <c r="Y110" s="21">
        <f>(RANK(J110,J$8:J$1007,1)+COUNTIF(J$8:J110,J110)-1)/1000</f>
        <v>0.27300000000000002</v>
      </c>
      <c r="Z110" s="21">
        <f>(RANK(K110,K$8:K$1007,1)+COUNTIF(K$8:K110,K110)-1)/1000</f>
        <v>0.372</v>
      </c>
      <c r="AA110" s="21">
        <f>(RANK(L110,L$8:L$1007,1)+COUNTIF(L$8:L110,L110)-1)/1000</f>
        <v>0.311</v>
      </c>
      <c r="AB110" s="21">
        <f>(RANK(M110,M$8:M$1007,1)+COUNTIF(M$8:M110,M110)-1)/1000</f>
        <v>0.46</v>
      </c>
      <c r="AC110" s="21">
        <f>(RANK(N110,N$8:N$1007,1)+COUNTIF(N$8:N110,N110)-1)/1000</f>
        <v>0.318</v>
      </c>
      <c r="AD110" s="21">
        <f>(RANK(O110,O$8:O$1007,1)+COUNTIF(O$8:O110,O110)-1)/1000</f>
        <v>0.36299999999999999</v>
      </c>
      <c r="AE110" s="21">
        <f>(RANK(P110,P$8:P$1007,1)+COUNTIF(P$8:P110,P110)-1)/1000</f>
        <v>0.29199999999999998</v>
      </c>
      <c r="AF110" s="21">
        <f>(RANK(Q110,Q$8:Q$1007,1)+COUNTIF(Q$8:Q110,Q110)-1)/1000</f>
        <v>0.318</v>
      </c>
      <c r="AG110" s="21">
        <f>(RANK(R110,R$8:R$1007,1)+COUNTIF(R$8:R110,R110)-1)/1000</f>
        <v>0.36299999999999999</v>
      </c>
      <c r="AH110" s="21">
        <f>(RANK(S110,S$8:S$1007,1)+COUNTIF(S$8:S110,S110)-1)/1000</f>
        <v>0.29199999999999998</v>
      </c>
      <c r="AI110" s="14">
        <f t="shared" si="23"/>
        <v>0</v>
      </c>
      <c r="AK110" s="14">
        <f t="shared" si="24"/>
        <v>0</v>
      </c>
    </row>
    <row r="111" spans="2:37" x14ac:dyDescent="0.25">
      <c r="B111">
        <f t="shared" si="18"/>
        <v>104</v>
      </c>
      <c r="C111">
        <f>MATCH(B111,'Stocastic Model Raw Data'!$A$2:$A$1001,0)</f>
        <v>5</v>
      </c>
      <c r="D111" s="14" cm="1">
        <f t="array" ref="D111">INDEX('Stocastic Model Raw Data'!$H$2:$H$1001,$C111,0)</f>
        <v>1437161972.90821</v>
      </c>
      <c r="E111" s="14" cm="1">
        <f t="array" ref="E111">INDEX('Stocastic Model Raw Data'!$D$2:$D$1001,$C111,0)</f>
        <v>320605233.947074</v>
      </c>
      <c r="F111" s="14" cm="1">
        <f t="array" ref="F111">INDEX('Stocastic Model Raw Data'!$I$2:$I$1001,$C111,0)</f>
        <v>166605046.38574699</v>
      </c>
      <c r="G111" s="14">
        <f t="shared" si="13"/>
        <v>154000187.56132701</v>
      </c>
      <c r="H111" s="14" cm="1">
        <f t="array" ref="H111">INDEX('Stocastic Model Raw Data'!$E$2:$E$1001,$C111,0)</f>
        <v>4017700563.88943</v>
      </c>
      <c r="I111" s="14" cm="1">
        <f t="array" ref="I111">INDEX('Stocastic Model Raw Data'!$J$2:$J$1001,$C111,0)</f>
        <v>1359096039.15065</v>
      </c>
      <c r="J111" s="14">
        <f t="shared" si="14"/>
        <v>2658604524.73878</v>
      </c>
      <c r="K111" s="14" cm="1">
        <f t="array" ref="K111">INDEX('Stocastic Model Raw Data'!$F$2:$F$1001,$C111,0)</f>
        <v>601757993.65479696</v>
      </c>
      <c r="L111" s="14" cm="1">
        <f t="array" ref="L111">INDEX('Stocastic Model Raw Data'!$K$2:$K$1001,$C111,0)</f>
        <v>360536584.57452798</v>
      </c>
      <c r="M111" s="14">
        <f t="shared" si="15"/>
        <v>241221409.08026898</v>
      </c>
      <c r="N111" s="14">
        <f t="shared" si="19"/>
        <v>4619458557.5442266</v>
      </c>
      <c r="O111" s="14">
        <f t="shared" si="20"/>
        <v>1719632623.725178</v>
      </c>
      <c r="P111" s="14">
        <f t="shared" si="16"/>
        <v>2899825933.8190489</v>
      </c>
      <c r="Q111" s="3">
        <f t="shared" si="21"/>
        <v>4619458557.5442266</v>
      </c>
      <c r="R111" s="3">
        <f t="shared" si="22"/>
        <v>3156794596.633388</v>
      </c>
      <c r="S111" s="3">
        <f t="shared" si="17"/>
        <v>1462663960.9108386</v>
      </c>
      <c r="T111" s="21">
        <f>(RANK(E111,E$8:E$1007,1)+COUNTIF(E$8:E111,E111)-1)/1000</f>
        <v>4.0000000000000001E-3</v>
      </c>
      <c r="U111" s="21">
        <f>(RANK(F111,F$8:F$1007,1)+COUNTIF(F$8:F111,F111)-1)/1000</f>
        <v>4.0000000000000001E-3</v>
      </c>
      <c r="V111" s="21">
        <f>(RANK(G111,G$8:G$1007,1)+COUNTIF(G$8:G111,G111)-1)/1000</f>
        <v>5.0000000000000001E-3</v>
      </c>
      <c r="W111" s="21">
        <f>(RANK(H111,H$8:H$1007,1)+COUNTIF(H$8:H111,H111)-1)/1000</f>
        <v>5.0000000000000001E-3</v>
      </c>
      <c r="X111" s="21">
        <f>(RANK(I111,I$8:I$1007,1)+COUNTIF(I$8:I111,I111)-1)/1000</f>
        <v>6.0000000000000001E-3</v>
      </c>
      <c r="Y111" s="21">
        <f>(RANK(J111,J$8:J$1007,1)+COUNTIF(J$8:J111,J111)-1)/1000</f>
        <v>5.0000000000000001E-3</v>
      </c>
      <c r="Z111" s="21">
        <f>(RANK(K111,K$8:K$1007,1)+COUNTIF(K$8:K111,K111)-1)/1000</f>
        <v>5.0000000000000001E-3</v>
      </c>
      <c r="AA111" s="21">
        <f>(RANK(L111,L$8:L$1007,1)+COUNTIF(L$8:L111,L111)-1)/1000</f>
        <v>4.0000000000000001E-3</v>
      </c>
      <c r="AB111" s="21">
        <f>(RANK(M111,M$8:M$1007,1)+COUNTIF(M$8:M111,M111)-1)/1000</f>
        <v>6.0000000000000001E-3</v>
      </c>
      <c r="AC111" s="21">
        <f>(RANK(N111,N$8:N$1007,1)+COUNTIF(N$8:N111,N111)-1)/1000</f>
        <v>5.0000000000000001E-3</v>
      </c>
      <c r="AD111" s="21">
        <f>(RANK(O111,O$8:O$1007,1)+COUNTIF(O$8:O111,O111)-1)/1000</f>
        <v>6.0000000000000001E-3</v>
      </c>
      <c r="AE111" s="21">
        <f>(RANK(P111,P$8:P$1007,1)+COUNTIF(P$8:P111,P111)-1)/1000</f>
        <v>5.0000000000000001E-3</v>
      </c>
      <c r="AF111" s="21">
        <f>(RANK(Q111,Q$8:Q$1007,1)+COUNTIF(Q$8:Q111,Q111)-1)/1000</f>
        <v>5.0000000000000001E-3</v>
      </c>
      <c r="AG111" s="21">
        <f>(RANK(R111,R$8:R$1007,1)+COUNTIF(R$8:R111,R111)-1)/1000</f>
        <v>6.0000000000000001E-3</v>
      </c>
      <c r="AH111" s="21">
        <f>(RANK(S111,S$8:S$1007,1)+COUNTIF(S$8:S111,S111)-1)/1000</f>
        <v>5.0000000000000001E-3</v>
      </c>
      <c r="AI111" s="14">
        <f t="shared" si="23"/>
        <v>0</v>
      </c>
      <c r="AK111" s="14">
        <f t="shared" si="24"/>
        <v>0</v>
      </c>
    </row>
    <row r="112" spans="2:37" x14ac:dyDescent="0.25">
      <c r="B112">
        <f t="shared" si="18"/>
        <v>105</v>
      </c>
      <c r="C112">
        <f>MATCH(B112,'Stocastic Model Raw Data'!$A$2:$A$1001,0)</f>
        <v>441</v>
      </c>
      <c r="D112" s="14" cm="1">
        <f t="array" ref="D112">INDEX('Stocastic Model Raw Data'!$H$2:$H$1001,$C112,0)</f>
        <v>1437161972.90821</v>
      </c>
      <c r="E112" s="14" cm="1">
        <f t="array" ref="E112">INDEX('Stocastic Model Raw Data'!$D$2:$D$1001,$C112,0)</f>
        <v>503641877.55798799</v>
      </c>
      <c r="F112" s="14" cm="1">
        <f t="array" ref="F112">INDEX('Stocastic Model Raw Data'!$I$2:$I$1001,$C112,0)</f>
        <v>265547006.009848</v>
      </c>
      <c r="G112" s="14">
        <f t="shared" si="13"/>
        <v>238094871.54813999</v>
      </c>
      <c r="H112" s="14" cm="1">
        <f t="array" ref="H112">INDEX('Stocastic Model Raw Data'!$E$2:$E$1001,$C112,0)</f>
        <v>5937773805.7951498</v>
      </c>
      <c r="I112" s="14" cm="1">
        <f t="array" ref="I112">INDEX('Stocastic Model Raw Data'!$J$2:$J$1001,$C112,0)</f>
        <v>2067111074.93136</v>
      </c>
      <c r="J112" s="14">
        <f t="shared" si="14"/>
        <v>3870662730.8637896</v>
      </c>
      <c r="K112" s="14" cm="1">
        <f t="array" ref="K112">INDEX('Stocastic Model Raw Data'!$F$2:$F$1001,$C112,0)</f>
        <v>1011034671.93836</v>
      </c>
      <c r="L112" s="14" cm="1">
        <f t="array" ref="L112">INDEX('Stocastic Model Raw Data'!$K$2:$K$1001,$C112,0)</f>
        <v>614757362.14413905</v>
      </c>
      <c r="M112" s="14">
        <f t="shared" si="15"/>
        <v>396277309.79422092</v>
      </c>
      <c r="N112" s="14">
        <f t="shared" si="19"/>
        <v>6948808477.73351</v>
      </c>
      <c r="O112" s="14">
        <f t="shared" si="20"/>
        <v>2681868437.0754991</v>
      </c>
      <c r="P112" s="14">
        <f t="shared" si="16"/>
        <v>4266940040.658011</v>
      </c>
      <c r="Q112" s="3">
        <f t="shared" si="21"/>
        <v>6948808477.73351</v>
      </c>
      <c r="R112" s="3">
        <f t="shared" si="22"/>
        <v>4119030409.9837093</v>
      </c>
      <c r="S112" s="3">
        <f t="shared" si="17"/>
        <v>2829778067.7498007</v>
      </c>
      <c r="T112" s="21">
        <f>(RANK(E112,E$8:E$1007,1)+COUNTIF(E$8:E112,E112)-1)/1000</f>
        <v>0.45600000000000002</v>
      </c>
      <c r="U112" s="21">
        <f>(RANK(F112,F$8:F$1007,1)+COUNTIF(F$8:F112,F112)-1)/1000</f>
        <v>0.44900000000000001</v>
      </c>
      <c r="V112" s="21">
        <f>(RANK(G112,G$8:G$1007,1)+COUNTIF(G$8:G112,G112)-1)/1000</f>
        <v>0.45500000000000002</v>
      </c>
      <c r="W112" s="21">
        <f>(RANK(H112,H$8:H$1007,1)+COUNTIF(H$8:H112,H112)-1)/1000</f>
        <v>0.42399999999999999</v>
      </c>
      <c r="X112" s="21">
        <f>(RANK(I112,I$8:I$1007,1)+COUNTIF(I$8:I112,I112)-1)/1000</f>
        <v>0.42699999999999999</v>
      </c>
      <c r="Y112" s="21">
        <f>(RANK(J112,J$8:J$1007,1)+COUNTIF(J$8:J112,J112)-1)/1000</f>
        <v>0.40699999999999997</v>
      </c>
      <c r="Z112" s="21">
        <f>(RANK(K112,K$8:K$1007,1)+COUNTIF(K$8:K112,K112)-1)/1000</f>
        <v>0.59299999999999997</v>
      </c>
      <c r="AA112" s="21">
        <f>(RANK(L112,L$8:L$1007,1)+COUNTIF(L$8:L112,L112)-1)/1000</f>
        <v>0.59499999999999997</v>
      </c>
      <c r="AB112" s="21">
        <f>(RANK(M112,M$8:M$1007,1)+COUNTIF(M$8:M112,M112)-1)/1000</f>
        <v>0.60199999999999998</v>
      </c>
      <c r="AC112" s="21">
        <f>(RANK(N112,N$8:N$1007,1)+COUNTIF(N$8:N112,N112)-1)/1000</f>
        <v>0.441</v>
      </c>
      <c r="AD112" s="21">
        <f>(RANK(O112,O$8:O$1007,1)+COUNTIF(O$8:O112,O112)-1)/1000</f>
        <v>0.45800000000000002</v>
      </c>
      <c r="AE112" s="21">
        <f>(RANK(P112,P$8:P$1007,1)+COUNTIF(P$8:P112,P112)-1)/1000</f>
        <v>0.43</v>
      </c>
      <c r="AF112" s="21">
        <f>(RANK(Q112,Q$8:Q$1007,1)+COUNTIF(Q$8:Q112,Q112)-1)/1000</f>
        <v>0.441</v>
      </c>
      <c r="AG112" s="21">
        <f>(RANK(R112,R$8:R$1007,1)+COUNTIF(R$8:R112,R112)-1)/1000</f>
        <v>0.45800000000000002</v>
      </c>
      <c r="AH112" s="21">
        <f>(RANK(S112,S$8:S$1007,1)+COUNTIF(S$8:S112,S112)-1)/1000</f>
        <v>0.43</v>
      </c>
      <c r="AI112" s="14">
        <f t="shared" si="23"/>
        <v>0</v>
      </c>
      <c r="AK112" s="14">
        <f t="shared" si="24"/>
        <v>0</v>
      </c>
    </row>
    <row r="113" spans="2:37" x14ac:dyDescent="0.25">
      <c r="B113">
        <f t="shared" si="18"/>
        <v>106</v>
      </c>
      <c r="C113">
        <f>MATCH(B113,'Stocastic Model Raw Data'!$A$2:$A$1001,0)</f>
        <v>438</v>
      </c>
      <c r="D113" s="14" cm="1">
        <f t="array" ref="D113">INDEX('Stocastic Model Raw Data'!$H$2:$H$1001,$C113,0)</f>
        <v>1437161972.90821</v>
      </c>
      <c r="E113" s="14" cm="1">
        <f t="array" ref="E113">INDEX('Stocastic Model Raw Data'!$D$2:$D$1001,$C113,0)</f>
        <v>492493056.187581</v>
      </c>
      <c r="F113" s="14" cm="1">
        <f t="array" ref="F113">INDEX('Stocastic Model Raw Data'!$I$2:$I$1001,$C113,0)</f>
        <v>257635832.10580099</v>
      </c>
      <c r="G113" s="14">
        <f t="shared" si="13"/>
        <v>234857224.08178002</v>
      </c>
      <c r="H113" s="14" cm="1">
        <f t="array" ref="H113">INDEX('Stocastic Model Raw Data'!$E$2:$E$1001,$C113,0)</f>
        <v>6044239155.4515104</v>
      </c>
      <c r="I113" s="14" cm="1">
        <f t="array" ref="I113">INDEX('Stocastic Model Raw Data'!$J$2:$J$1001,$C113,0)</f>
        <v>2040200912.28828</v>
      </c>
      <c r="J113" s="14">
        <f t="shared" si="14"/>
        <v>4004038243.1632304</v>
      </c>
      <c r="K113" s="14" cm="1">
        <f t="array" ref="K113">INDEX('Stocastic Model Raw Data'!$F$2:$F$1001,$C113,0)</f>
        <v>902664049.87869596</v>
      </c>
      <c r="L113" s="14" cm="1">
        <f t="array" ref="L113">INDEX('Stocastic Model Raw Data'!$K$2:$K$1001,$C113,0)</f>
        <v>553393452.89416897</v>
      </c>
      <c r="M113" s="14">
        <f t="shared" si="15"/>
        <v>349270596.98452699</v>
      </c>
      <c r="N113" s="14">
        <f t="shared" si="19"/>
        <v>6946903205.3302059</v>
      </c>
      <c r="O113" s="14">
        <f t="shared" si="20"/>
        <v>2593594365.1824489</v>
      </c>
      <c r="P113" s="14">
        <f t="shared" si="16"/>
        <v>4353308840.1477566</v>
      </c>
      <c r="Q113" s="3">
        <f t="shared" si="21"/>
        <v>6946903205.3302059</v>
      </c>
      <c r="R113" s="3">
        <f t="shared" si="22"/>
        <v>4030756338.0906591</v>
      </c>
      <c r="S113" s="3">
        <f t="shared" si="17"/>
        <v>2916146867.2395468</v>
      </c>
      <c r="T113" s="21">
        <f>(RANK(E113,E$8:E$1007,1)+COUNTIF(E$8:E113,E113)-1)/1000</f>
        <v>0.41099999999999998</v>
      </c>
      <c r="U113" s="21">
        <f>(RANK(F113,F$8:F$1007,1)+COUNTIF(F$8:F113,F113)-1)/1000</f>
        <v>0.39100000000000001</v>
      </c>
      <c r="V113" s="21">
        <f>(RANK(G113,G$8:G$1007,1)+COUNTIF(G$8:G113,G113)-1)/1000</f>
        <v>0.434</v>
      </c>
      <c r="W113" s="21">
        <f>(RANK(H113,H$8:H$1007,1)+COUNTIF(H$8:H113,H113)-1)/1000</f>
        <v>0.45600000000000002</v>
      </c>
      <c r="X113" s="21">
        <f>(RANK(I113,I$8:I$1007,1)+COUNTIF(I$8:I113,I113)-1)/1000</f>
        <v>0.40300000000000002</v>
      </c>
      <c r="Y113" s="21">
        <f>(RANK(J113,J$8:J$1007,1)+COUNTIF(J$8:J113,J113)-1)/1000</f>
        <v>0.502</v>
      </c>
      <c r="Z113" s="21">
        <f>(RANK(K113,K$8:K$1007,1)+COUNTIF(K$8:K113,K113)-1)/1000</f>
        <v>0.35799999999999998</v>
      </c>
      <c r="AA113" s="21">
        <f>(RANK(L113,L$8:L$1007,1)+COUNTIF(L$8:L113,L113)-1)/1000</f>
        <v>0.377</v>
      </c>
      <c r="AB113" s="21">
        <f>(RANK(M113,M$8:M$1007,1)+COUNTIF(M$8:M113,M113)-1)/1000</f>
        <v>0.33200000000000002</v>
      </c>
      <c r="AC113" s="21">
        <f>(RANK(N113,N$8:N$1007,1)+COUNTIF(N$8:N113,N113)-1)/1000</f>
        <v>0.438</v>
      </c>
      <c r="AD113" s="21">
        <f>(RANK(O113,O$8:O$1007,1)+COUNTIF(O$8:O113,O113)-1)/1000</f>
        <v>0.39200000000000002</v>
      </c>
      <c r="AE113" s="21">
        <f>(RANK(P113,P$8:P$1007,1)+COUNTIF(P$8:P113,P113)-1)/1000</f>
        <v>0.48</v>
      </c>
      <c r="AF113" s="21">
        <f>(RANK(Q113,Q$8:Q$1007,1)+COUNTIF(Q$8:Q113,Q113)-1)/1000</f>
        <v>0.438</v>
      </c>
      <c r="AG113" s="21">
        <f>(RANK(R113,R$8:R$1007,1)+COUNTIF(R$8:R113,R113)-1)/1000</f>
        <v>0.39200000000000002</v>
      </c>
      <c r="AH113" s="21">
        <f>(RANK(S113,S$8:S$1007,1)+COUNTIF(S$8:S113,S113)-1)/1000</f>
        <v>0.48</v>
      </c>
      <c r="AI113" s="14">
        <f t="shared" si="23"/>
        <v>0</v>
      </c>
      <c r="AK113" s="14">
        <f t="shared" si="24"/>
        <v>0</v>
      </c>
    </row>
    <row r="114" spans="2:37" x14ac:dyDescent="0.25">
      <c r="B114">
        <f t="shared" si="18"/>
        <v>107</v>
      </c>
      <c r="C114">
        <f>MATCH(B114,'Stocastic Model Raw Data'!$A$2:$A$1001,0)</f>
        <v>286</v>
      </c>
      <c r="D114" s="14" cm="1">
        <f t="array" ref="D114">INDEX('Stocastic Model Raw Data'!$H$2:$H$1001,$C114,0)</f>
        <v>1437161972.90821</v>
      </c>
      <c r="E114" s="14" cm="1">
        <f t="array" ref="E114">INDEX('Stocastic Model Raw Data'!$D$2:$D$1001,$C114,0)</f>
        <v>465645892.305206</v>
      </c>
      <c r="F114" s="14" cm="1">
        <f t="array" ref="F114">INDEX('Stocastic Model Raw Data'!$I$2:$I$1001,$C114,0)</f>
        <v>244824380.47409001</v>
      </c>
      <c r="G114" s="14">
        <f t="shared" si="13"/>
        <v>220821511.83111599</v>
      </c>
      <c r="H114" s="14" cm="1">
        <f t="array" ref="H114">INDEX('Stocastic Model Raw Data'!$E$2:$E$1001,$C114,0)</f>
        <v>5651731212.3348398</v>
      </c>
      <c r="I114" s="14" cm="1">
        <f t="array" ref="I114">INDEX('Stocastic Model Raw Data'!$J$2:$J$1001,$C114,0)</f>
        <v>1951104741.9170101</v>
      </c>
      <c r="J114" s="14">
        <f t="shared" si="14"/>
        <v>3700626470.4178295</v>
      </c>
      <c r="K114" s="14" cm="1">
        <f t="array" ref="K114">INDEX('Stocastic Model Raw Data'!$F$2:$F$1001,$C114,0)</f>
        <v>856933990.97825396</v>
      </c>
      <c r="L114" s="14" cm="1">
        <f t="array" ref="L114">INDEX('Stocastic Model Raw Data'!$K$2:$K$1001,$C114,0)</f>
        <v>526432857.92695498</v>
      </c>
      <c r="M114" s="14">
        <f t="shared" si="15"/>
        <v>330501133.05129898</v>
      </c>
      <c r="N114" s="14">
        <f t="shared" si="19"/>
        <v>6508665203.3130941</v>
      </c>
      <c r="O114" s="14">
        <f t="shared" si="20"/>
        <v>2477537599.8439651</v>
      </c>
      <c r="P114" s="14">
        <f t="shared" si="16"/>
        <v>4031127603.4691291</v>
      </c>
      <c r="Q114" s="3">
        <f t="shared" si="21"/>
        <v>6508665203.3130941</v>
      </c>
      <c r="R114" s="3">
        <f t="shared" si="22"/>
        <v>3914699572.7521753</v>
      </c>
      <c r="S114" s="3">
        <f t="shared" si="17"/>
        <v>2593965630.5609188</v>
      </c>
      <c r="T114" s="21">
        <f>(RANK(E114,E$8:E$1007,1)+COUNTIF(E$8:E114,E114)-1)/1000</f>
        <v>0.28199999999999997</v>
      </c>
      <c r="U114" s="21">
        <f>(RANK(F114,F$8:F$1007,1)+COUNTIF(F$8:F114,F114)-1)/1000</f>
        <v>0.28100000000000003</v>
      </c>
      <c r="V114" s="21">
        <f>(RANK(G114,G$8:G$1007,1)+COUNTIF(G$8:G114,G114)-1)/1000</f>
        <v>0.28699999999999998</v>
      </c>
      <c r="W114" s="21">
        <f>(RANK(H114,H$8:H$1007,1)+COUNTIF(H$8:H114,H114)-1)/1000</f>
        <v>0.30599999999999999</v>
      </c>
      <c r="X114" s="21">
        <f>(RANK(I114,I$8:I$1007,1)+COUNTIF(I$8:I114,I114)-1)/1000</f>
        <v>0.307</v>
      </c>
      <c r="Y114" s="21">
        <f>(RANK(J114,J$8:J$1007,1)+COUNTIF(J$8:J114,J114)-1)/1000</f>
        <v>0.29799999999999999</v>
      </c>
      <c r="Z114" s="21">
        <f>(RANK(K114,K$8:K$1007,1)+COUNTIF(K$8:K114,K114)-1)/1000</f>
        <v>0.253</v>
      </c>
      <c r="AA114" s="21">
        <f>(RANK(L114,L$8:L$1007,1)+COUNTIF(L$8:L114,L114)-1)/1000</f>
        <v>0.26600000000000001</v>
      </c>
      <c r="AB114" s="21">
        <f>(RANK(M114,M$8:M$1007,1)+COUNTIF(M$8:M114,M114)-1)/1000</f>
        <v>0.222</v>
      </c>
      <c r="AC114" s="21">
        <f>(RANK(N114,N$8:N$1007,1)+COUNTIF(N$8:N114,N114)-1)/1000</f>
        <v>0.28599999999999998</v>
      </c>
      <c r="AD114" s="21">
        <f>(RANK(O114,O$8:O$1007,1)+COUNTIF(O$8:O114,O114)-1)/1000</f>
        <v>0.28999999999999998</v>
      </c>
      <c r="AE114" s="21">
        <f>(RANK(P114,P$8:P$1007,1)+COUNTIF(P$8:P114,P114)-1)/1000</f>
        <v>0.28699999999999998</v>
      </c>
      <c r="AF114" s="21">
        <f>(RANK(Q114,Q$8:Q$1007,1)+COUNTIF(Q$8:Q114,Q114)-1)/1000</f>
        <v>0.28599999999999998</v>
      </c>
      <c r="AG114" s="21">
        <f>(RANK(R114,R$8:R$1007,1)+COUNTIF(R$8:R114,R114)-1)/1000</f>
        <v>0.28999999999999998</v>
      </c>
      <c r="AH114" s="21">
        <f>(RANK(S114,S$8:S$1007,1)+COUNTIF(S$8:S114,S114)-1)/1000</f>
        <v>0.28699999999999998</v>
      </c>
      <c r="AI114" s="14">
        <f t="shared" si="23"/>
        <v>0</v>
      </c>
      <c r="AK114" s="14">
        <f t="shared" si="24"/>
        <v>0</v>
      </c>
    </row>
    <row r="115" spans="2:37" x14ac:dyDescent="0.25">
      <c r="B115">
        <f t="shared" si="18"/>
        <v>108</v>
      </c>
      <c r="C115">
        <f>MATCH(B115,'Stocastic Model Raw Data'!$A$2:$A$1001,0)</f>
        <v>969</v>
      </c>
      <c r="D115" s="14" cm="1">
        <f t="array" ref="D115">INDEX('Stocastic Model Raw Data'!$H$2:$H$1001,$C115,0)</f>
        <v>1437161972.90821</v>
      </c>
      <c r="E115" s="14" cm="1">
        <f t="array" ref="E115">INDEX('Stocastic Model Raw Data'!$D$2:$D$1001,$C115,0)</f>
        <v>674455532.99254</v>
      </c>
      <c r="F115" s="14" cm="1">
        <f t="array" ref="F115">INDEX('Stocastic Model Raw Data'!$I$2:$I$1001,$C115,0)</f>
        <v>358034683.51647401</v>
      </c>
      <c r="G115" s="14">
        <f t="shared" si="13"/>
        <v>316420849.47606599</v>
      </c>
      <c r="H115" s="14" cm="1">
        <f t="array" ref="H115">INDEX('Stocastic Model Raw Data'!$E$2:$E$1001,$C115,0)</f>
        <v>8014083844.4434605</v>
      </c>
      <c r="I115" s="14" cm="1">
        <f t="array" ref="I115">INDEX('Stocastic Model Raw Data'!$J$2:$J$1001,$C115,0)</f>
        <v>2828010501.2523799</v>
      </c>
      <c r="J115" s="14">
        <f t="shared" si="14"/>
        <v>5186073343.1910801</v>
      </c>
      <c r="K115" s="14" cm="1">
        <f t="array" ref="K115">INDEX('Stocastic Model Raw Data'!$F$2:$F$1001,$C115,0)</f>
        <v>1220135080.9256999</v>
      </c>
      <c r="L115" s="14" cm="1">
        <f t="array" ref="L115">INDEX('Stocastic Model Raw Data'!$K$2:$K$1001,$C115,0)</f>
        <v>739554607.77613902</v>
      </c>
      <c r="M115" s="14">
        <f t="shared" si="15"/>
        <v>480580473.14956093</v>
      </c>
      <c r="N115" s="14">
        <f t="shared" si="19"/>
        <v>9234218925.3691597</v>
      </c>
      <c r="O115" s="14">
        <f t="shared" si="20"/>
        <v>3567565109.0285187</v>
      </c>
      <c r="P115" s="14">
        <f t="shared" si="16"/>
        <v>5666653816.340641</v>
      </c>
      <c r="Q115" s="3">
        <f t="shared" si="21"/>
        <v>9234218925.3691597</v>
      </c>
      <c r="R115" s="3">
        <f t="shared" si="22"/>
        <v>5004727081.9367285</v>
      </c>
      <c r="S115" s="3">
        <f t="shared" si="17"/>
        <v>4229491843.4324312</v>
      </c>
      <c r="T115" s="21">
        <f>(RANK(E115,E$8:E$1007,1)+COUNTIF(E$8:E115,E115)-1)/1000</f>
        <v>0.95399999999999996</v>
      </c>
      <c r="U115" s="21">
        <f>(RANK(F115,F$8:F$1007,1)+COUNTIF(F$8:F115,F115)-1)/1000</f>
        <v>0.94899999999999995</v>
      </c>
      <c r="V115" s="21">
        <f>(RANK(G115,G$8:G$1007,1)+COUNTIF(G$8:G115,G115)-1)/1000</f>
        <v>0.96</v>
      </c>
      <c r="W115" s="21">
        <f>(RANK(H115,H$8:H$1007,1)+COUNTIF(H$8:H115,H115)-1)/1000</f>
        <v>0.97199999999999998</v>
      </c>
      <c r="X115" s="21">
        <f>(RANK(I115,I$8:I$1007,1)+COUNTIF(I$8:I115,I115)-1)/1000</f>
        <v>0.96399999999999997</v>
      </c>
      <c r="Y115" s="21">
        <f>(RANK(J115,J$8:J$1007,1)+COUNTIF(J$8:J115,J115)-1)/1000</f>
        <v>0.97299999999999998</v>
      </c>
      <c r="Z115" s="21">
        <f>(RANK(K115,K$8:K$1007,1)+COUNTIF(K$8:K115,K115)-1)/1000</f>
        <v>0.88500000000000001</v>
      </c>
      <c r="AA115" s="21">
        <f>(RANK(L115,L$8:L$1007,1)+COUNTIF(L$8:L115,L115)-1)/1000</f>
        <v>0.89800000000000002</v>
      </c>
      <c r="AB115" s="21">
        <f>(RANK(M115,M$8:M$1007,1)+COUNTIF(M$8:M115,M115)-1)/1000</f>
        <v>0.86699999999999999</v>
      </c>
      <c r="AC115" s="21">
        <f>(RANK(N115,N$8:N$1007,1)+COUNTIF(N$8:N115,N115)-1)/1000</f>
        <v>0.96899999999999997</v>
      </c>
      <c r="AD115" s="21">
        <f>(RANK(O115,O$8:O$1007,1)+COUNTIF(O$8:O115,O115)-1)/1000</f>
        <v>0.95099999999999996</v>
      </c>
      <c r="AE115" s="21">
        <f>(RANK(P115,P$8:P$1007,1)+COUNTIF(P$8:P115,P115)-1)/1000</f>
        <v>0.97199999999999998</v>
      </c>
      <c r="AF115" s="21">
        <f>(RANK(Q115,Q$8:Q$1007,1)+COUNTIF(Q$8:Q115,Q115)-1)/1000</f>
        <v>0.96899999999999997</v>
      </c>
      <c r="AG115" s="21">
        <f>(RANK(R115,R$8:R$1007,1)+COUNTIF(R$8:R115,R115)-1)/1000</f>
        <v>0.95099999999999996</v>
      </c>
      <c r="AH115" s="21">
        <f>(RANK(S115,S$8:S$1007,1)+COUNTIF(S$8:S115,S115)-1)/1000</f>
        <v>0.97199999999999998</v>
      </c>
      <c r="AI115" s="14">
        <f t="shared" si="23"/>
        <v>0</v>
      </c>
      <c r="AK115" s="14">
        <f t="shared" si="24"/>
        <v>0</v>
      </c>
    </row>
    <row r="116" spans="2:37" x14ac:dyDescent="0.25">
      <c r="B116">
        <f t="shared" si="18"/>
        <v>109</v>
      </c>
      <c r="C116">
        <f>MATCH(B116,'Stocastic Model Raw Data'!$A$2:$A$1001,0)</f>
        <v>784</v>
      </c>
      <c r="D116" s="14" cm="1">
        <f t="array" ref="D116">INDEX('Stocastic Model Raw Data'!$H$2:$H$1001,$C116,0)</f>
        <v>1437161972.90821</v>
      </c>
      <c r="E116" s="14" cm="1">
        <f t="array" ref="E116">INDEX('Stocastic Model Raw Data'!$D$2:$D$1001,$C116,0)</f>
        <v>574707543.46314299</v>
      </c>
      <c r="F116" s="14" cm="1">
        <f t="array" ref="F116">INDEX('Stocastic Model Raw Data'!$I$2:$I$1001,$C116,0)</f>
        <v>304065554.76971602</v>
      </c>
      <c r="G116" s="14">
        <f t="shared" si="13"/>
        <v>270641988.69342697</v>
      </c>
      <c r="H116" s="14" cm="1">
        <f t="array" ref="H116">INDEX('Stocastic Model Raw Data'!$E$2:$E$1001,$C116,0)</f>
        <v>7030879993.3516102</v>
      </c>
      <c r="I116" s="14" cm="1">
        <f t="array" ref="I116">INDEX('Stocastic Model Raw Data'!$J$2:$J$1001,$C116,0)</f>
        <v>2434825124.0997601</v>
      </c>
      <c r="J116" s="14">
        <f t="shared" si="14"/>
        <v>4596054869.2518501</v>
      </c>
      <c r="K116" s="14" cm="1">
        <f t="array" ref="K116">INDEX('Stocastic Model Raw Data'!$F$2:$F$1001,$C116,0)</f>
        <v>1006705262.4353</v>
      </c>
      <c r="L116" s="14" cm="1">
        <f t="array" ref="L116">INDEX('Stocastic Model Raw Data'!$K$2:$K$1001,$C116,0)</f>
        <v>615229411.14996397</v>
      </c>
      <c r="M116" s="14">
        <f t="shared" si="15"/>
        <v>391475851.28533602</v>
      </c>
      <c r="N116" s="14">
        <f t="shared" si="19"/>
        <v>8037585255.7869101</v>
      </c>
      <c r="O116" s="14">
        <f t="shared" si="20"/>
        <v>3050054535.2497239</v>
      </c>
      <c r="P116" s="14">
        <f t="shared" si="16"/>
        <v>4987530720.5371857</v>
      </c>
      <c r="Q116" s="3">
        <f t="shared" si="21"/>
        <v>8037585255.7869101</v>
      </c>
      <c r="R116" s="3">
        <f t="shared" si="22"/>
        <v>4487216508.1579342</v>
      </c>
      <c r="S116" s="3">
        <f t="shared" si="17"/>
        <v>3550368747.6289759</v>
      </c>
      <c r="T116" s="21">
        <f>(RANK(E116,E$8:E$1007,1)+COUNTIF(E$8:E116,E116)-1)/1000</f>
        <v>0.74299999999999999</v>
      </c>
      <c r="U116" s="21">
        <f>(RANK(F116,F$8:F$1007,1)+COUNTIF(F$8:F116,F116)-1)/1000</f>
        <v>0.73499999999999999</v>
      </c>
      <c r="V116" s="21">
        <f>(RANK(G116,G$8:G$1007,1)+COUNTIF(G$8:G116,G116)-1)/1000</f>
        <v>0.752</v>
      </c>
      <c r="W116" s="21">
        <f>(RANK(H116,H$8:H$1007,1)+COUNTIF(H$8:H116,H116)-1)/1000</f>
        <v>0.81</v>
      </c>
      <c r="X116" s="21">
        <f>(RANK(I116,I$8:I$1007,1)+COUNTIF(I$8:I116,I116)-1)/1000</f>
        <v>0.77300000000000002</v>
      </c>
      <c r="Y116" s="21">
        <f>(RANK(J116,J$8:J$1007,1)+COUNTIF(J$8:J116,J116)-1)/1000</f>
        <v>0.82899999999999996</v>
      </c>
      <c r="Z116" s="21">
        <f>(RANK(K116,K$8:K$1007,1)+COUNTIF(K$8:K116,K116)-1)/1000</f>
        <v>0.58599999999999997</v>
      </c>
      <c r="AA116" s="21">
        <f>(RANK(L116,L$8:L$1007,1)+COUNTIF(L$8:L116,L116)-1)/1000</f>
        <v>0.59899999999999998</v>
      </c>
      <c r="AB116" s="21">
        <f>(RANK(M116,M$8:M$1007,1)+COUNTIF(M$8:M116,M116)-1)/1000</f>
        <v>0.57699999999999996</v>
      </c>
      <c r="AC116" s="21">
        <f>(RANK(N116,N$8:N$1007,1)+COUNTIF(N$8:N116,N116)-1)/1000</f>
        <v>0.78400000000000003</v>
      </c>
      <c r="AD116" s="21">
        <f>(RANK(O116,O$8:O$1007,1)+COUNTIF(O$8:O116,O116)-1)/1000</f>
        <v>0.74099999999999999</v>
      </c>
      <c r="AE116" s="21">
        <f>(RANK(P116,P$8:P$1007,1)+COUNTIF(P$8:P116,P116)-1)/1000</f>
        <v>0.80100000000000005</v>
      </c>
      <c r="AF116" s="21">
        <f>(RANK(Q116,Q$8:Q$1007,1)+COUNTIF(Q$8:Q116,Q116)-1)/1000</f>
        <v>0.78400000000000003</v>
      </c>
      <c r="AG116" s="21">
        <f>(RANK(R116,R$8:R$1007,1)+COUNTIF(R$8:R116,R116)-1)/1000</f>
        <v>0.74099999999999999</v>
      </c>
      <c r="AH116" s="21">
        <f>(RANK(S116,S$8:S$1007,1)+COUNTIF(S$8:S116,S116)-1)/1000</f>
        <v>0.80100000000000005</v>
      </c>
      <c r="AI116" s="14">
        <f t="shared" si="23"/>
        <v>0</v>
      </c>
      <c r="AK116" s="14">
        <f t="shared" si="24"/>
        <v>0</v>
      </c>
    </row>
    <row r="117" spans="2:37" x14ac:dyDescent="0.25">
      <c r="B117">
        <f t="shared" si="18"/>
        <v>110</v>
      </c>
      <c r="C117">
        <f>MATCH(B117,'Stocastic Model Raw Data'!$A$2:$A$1001,0)</f>
        <v>304</v>
      </c>
      <c r="D117" s="14" cm="1">
        <f t="array" ref="D117">INDEX('Stocastic Model Raw Data'!$H$2:$H$1001,$C117,0)</f>
        <v>1437161972.90821</v>
      </c>
      <c r="E117" s="14" cm="1">
        <f t="array" ref="E117">INDEX('Stocastic Model Raw Data'!$D$2:$D$1001,$C117,0)</f>
        <v>479347087.95148599</v>
      </c>
      <c r="F117" s="14" cm="1">
        <f t="array" ref="F117">INDEX('Stocastic Model Raw Data'!$I$2:$I$1001,$C117,0)</f>
        <v>256294417.34206599</v>
      </c>
      <c r="G117" s="14">
        <f t="shared" si="13"/>
        <v>223052670.60942</v>
      </c>
      <c r="H117" s="14" cm="1">
        <f t="array" ref="H117">INDEX('Stocastic Model Raw Data'!$E$2:$E$1001,$C117,0)</f>
        <v>5656778854.8931999</v>
      </c>
      <c r="I117" s="14" cm="1">
        <f t="array" ref="I117">INDEX('Stocastic Model Raw Data'!$J$2:$J$1001,$C117,0)</f>
        <v>2056284131.8424101</v>
      </c>
      <c r="J117" s="14">
        <f t="shared" si="14"/>
        <v>3600494723.0507898</v>
      </c>
      <c r="K117" s="14" cm="1">
        <f t="array" ref="K117">INDEX('Stocastic Model Raw Data'!$F$2:$F$1001,$C117,0)</f>
        <v>894982657.64243901</v>
      </c>
      <c r="L117" s="14" cm="1">
        <f t="array" ref="L117">INDEX('Stocastic Model Raw Data'!$K$2:$K$1001,$C117,0)</f>
        <v>538057806.54186404</v>
      </c>
      <c r="M117" s="14">
        <f t="shared" si="15"/>
        <v>356924851.10057497</v>
      </c>
      <c r="N117" s="14">
        <f t="shared" si="19"/>
        <v>6551761512.5356388</v>
      </c>
      <c r="O117" s="14">
        <f t="shared" si="20"/>
        <v>2594341938.384274</v>
      </c>
      <c r="P117" s="14">
        <f t="shared" si="16"/>
        <v>3957419574.1513648</v>
      </c>
      <c r="Q117" s="3">
        <f t="shared" si="21"/>
        <v>6551761512.5356388</v>
      </c>
      <c r="R117" s="3">
        <f t="shared" si="22"/>
        <v>4031503911.2924843</v>
      </c>
      <c r="S117" s="3">
        <f t="shared" si="17"/>
        <v>2520257601.2431545</v>
      </c>
      <c r="T117" s="21">
        <f>(RANK(E117,E$8:E$1007,1)+COUNTIF(E$8:E117,E117)-1)/1000</f>
        <v>0.35399999999999998</v>
      </c>
      <c r="U117" s="21">
        <f>(RANK(F117,F$8:F$1007,1)+COUNTIF(F$8:F117,F117)-1)/1000</f>
        <v>0.378</v>
      </c>
      <c r="V117" s="21">
        <f>(RANK(G117,G$8:G$1007,1)+COUNTIF(G$8:G117,G117)-1)/1000</f>
        <v>0.308</v>
      </c>
      <c r="W117" s="21">
        <f>(RANK(H117,H$8:H$1007,1)+COUNTIF(H$8:H117,H117)-1)/1000</f>
        <v>0.309</v>
      </c>
      <c r="X117" s="21">
        <f>(RANK(I117,I$8:I$1007,1)+COUNTIF(I$8:I117,I117)-1)/1000</f>
        <v>0.41699999999999998</v>
      </c>
      <c r="Y117" s="21">
        <f>(RANK(J117,J$8:J$1007,1)+COUNTIF(J$8:J117,J117)-1)/1000</f>
        <v>0.24</v>
      </c>
      <c r="Z117" s="21">
        <f>(RANK(K117,K$8:K$1007,1)+COUNTIF(K$8:K117,K117)-1)/1000</f>
        <v>0.33700000000000002</v>
      </c>
      <c r="AA117" s="21">
        <f>(RANK(L117,L$8:L$1007,1)+COUNTIF(L$8:L117,L117)-1)/1000</f>
        <v>0.32100000000000001</v>
      </c>
      <c r="AB117" s="21">
        <f>(RANK(M117,M$8:M$1007,1)+COUNTIF(M$8:M117,M117)-1)/1000</f>
        <v>0.373</v>
      </c>
      <c r="AC117" s="21">
        <f>(RANK(N117,N$8:N$1007,1)+COUNTIF(N$8:N117,N117)-1)/1000</f>
        <v>0.30399999999999999</v>
      </c>
      <c r="AD117" s="21">
        <f>(RANK(O117,O$8:O$1007,1)+COUNTIF(O$8:O117,O117)-1)/1000</f>
        <v>0.39300000000000002</v>
      </c>
      <c r="AE117" s="21">
        <f>(RANK(P117,P$8:P$1007,1)+COUNTIF(P$8:P117,P117)-1)/1000</f>
        <v>0.24399999999999999</v>
      </c>
      <c r="AF117" s="21">
        <f>(RANK(Q117,Q$8:Q$1007,1)+COUNTIF(Q$8:Q117,Q117)-1)/1000</f>
        <v>0.30399999999999999</v>
      </c>
      <c r="AG117" s="21">
        <f>(RANK(R117,R$8:R$1007,1)+COUNTIF(R$8:R117,R117)-1)/1000</f>
        <v>0.39300000000000002</v>
      </c>
      <c r="AH117" s="21">
        <f>(RANK(S117,S$8:S$1007,1)+COUNTIF(S$8:S117,S117)-1)/1000</f>
        <v>0.24399999999999999</v>
      </c>
      <c r="AI117" s="14">
        <f t="shared" si="23"/>
        <v>0</v>
      </c>
      <c r="AK117" s="14">
        <f t="shared" si="24"/>
        <v>0</v>
      </c>
    </row>
    <row r="118" spans="2:37" x14ac:dyDescent="0.25">
      <c r="B118">
        <f t="shared" si="18"/>
        <v>111</v>
      </c>
      <c r="C118">
        <f>MATCH(B118,'Stocastic Model Raw Data'!$A$2:$A$1001,0)</f>
        <v>477</v>
      </c>
      <c r="D118" s="14" cm="1">
        <f t="array" ref="D118">INDEX('Stocastic Model Raw Data'!$H$2:$H$1001,$C118,0)</f>
        <v>1437161972.90821</v>
      </c>
      <c r="E118" s="14" cm="1">
        <f t="array" ref="E118">INDEX('Stocastic Model Raw Data'!$D$2:$D$1001,$C118,0)</f>
        <v>522896440.81950098</v>
      </c>
      <c r="F118" s="14" cm="1">
        <f t="array" ref="F118">INDEX('Stocastic Model Raw Data'!$I$2:$I$1001,$C118,0)</f>
        <v>276632513.70998502</v>
      </c>
      <c r="G118" s="14">
        <f t="shared" si="13"/>
        <v>246263927.10951596</v>
      </c>
      <c r="H118" s="14" cm="1">
        <f t="array" ref="H118">INDEX('Stocastic Model Raw Data'!$E$2:$E$1001,$C118,0)</f>
        <v>6073444784.9762497</v>
      </c>
      <c r="I118" s="14" cm="1">
        <f t="array" ref="I118">INDEX('Stocastic Model Raw Data'!$J$2:$J$1001,$C118,0)</f>
        <v>2141943824.8870599</v>
      </c>
      <c r="J118" s="14">
        <f t="shared" si="14"/>
        <v>3931500960.0891895</v>
      </c>
      <c r="K118" s="14" cm="1">
        <f t="array" ref="K118">INDEX('Stocastic Model Raw Data'!$F$2:$F$1001,$C118,0)</f>
        <v>982380621.54231</v>
      </c>
      <c r="L118" s="14" cm="1">
        <f t="array" ref="L118">INDEX('Stocastic Model Raw Data'!$K$2:$K$1001,$C118,0)</f>
        <v>589603547.56421697</v>
      </c>
      <c r="M118" s="14">
        <f t="shared" si="15"/>
        <v>392777073.97809303</v>
      </c>
      <c r="N118" s="14">
        <f t="shared" si="19"/>
        <v>7055825406.5185595</v>
      </c>
      <c r="O118" s="14">
        <f t="shared" si="20"/>
        <v>2731547372.4512768</v>
      </c>
      <c r="P118" s="14">
        <f t="shared" si="16"/>
        <v>4324278034.0672827</v>
      </c>
      <c r="Q118" s="3">
        <f t="shared" si="21"/>
        <v>7055825406.5185595</v>
      </c>
      <c r="R118" s="3">
        <f t="shared" si="22"/>
        <v>4168709345.3594866</v>
      </c>
      <c r="S118" s="3">
        <f t="shared" si="17"/>
        <v>2887116061.1590729</v>
      </c>
      <c r="T118" s="21">
        <f>(RANK(E118,E$8:E$1007,1)+COUNTIF(E$8:E118,E118)-1)/1000</f>
        <v>0.52600000000000002</v>
      </c>
      <c r="U118" s="21">
        <f>(RANK(F118,F$8:F$1007,1)+COUNTIF(F$8:F118,F118)-1)/1000</f>
        <v>0.52400000000000002</v>
      </c>
      <c r="V118" s="21">
        <f>(RANK(G118,G$8:G$1007,1)+COUNTIF(G$8:G118,G118)-1)/1000</f>
        <v>0.52900000000000003</v>
      </c>
      <c r="W118" s="21">
        <f>(RANK(H118,H$8:H$1007,1)+COUNTIF(H$8:H118,H118)-1)/1000</f>
        <v>0.46800000000000003</v>
      </c>
      <c r="X118" s="21">
        <f>(RANK(I118,I$8:I$1007,1)+COUNTIF(I$8:I118,I118)-1)/1000</f>
        <v>0.49199999999999999</v>
      </c>
      <c r="Y118" s="21">
        <f>(RANK(J118,J$8:J$1007,1)+COUNTIF(J$8:J118,J118)-1)/1000</f>
        <v>0.45100000000000001</v>
      </c>
      <c r="Z118" s="21">
        <f>(RANK(K118,K$8:K$1007,1)+COUNTIF(K$8:K118,K118)-1)/1000</f>
        <v>0.53800000000000003</v>
      </c>
      <c r="AA118" s="21">
        <f>(RANK(L118,L$8:L$1007,1)+COUNTIF(L$8:L118,L118)-1)/1000</f>
        <v>0.51700000000000002</v>
      </c>
      <c r="AB118" s="21">
        <f>(RANK(M118,M$8:M$1007,1)+COUNTIF(M$8:M118,M118)-1)/1000</f>
        <v>0.58299999999999996</v>
      </c>
      <c r="AC118" s="21">
        <f>(RANK(N118,N$8:N$1007,1)+COUNTIF(N$8:N118,N118)-1)/1000</f>
        <v>0.47699999999999998</v>
      </c>
      <c r="AD118" s="21">
        <f>(RANK(O118,O$8:O$1007,1)+COUNTIF(O$8:O118,O118)-1)/1000</f>
        <v>0.48899999999999999</v>
      </c>
      <c r="AE118" s="21">
        <f>(RANK(P118,P$8:P$1007,1)+COUNTIF(P$8:P118,P118)-1)/1000</f>
        <v>0.45800000000000002</v>
      </c>
      <c r="AF118" s="21">
        <f>(RANK(Q118,Q$8:Q$1007,1)+COUNTIF(Q$8:Q118,Q118)-1)/1000</f>
        <v>0.47699999999999998</v>
      </c>
      <c r="AG118" s="21">
        <f>(RANK(R118,R$8:R$1007,1)+COUNTIF(R$8:R118,R118)-1)/1000</f>
        <v>0.48899999999999999</v>
      </c>
      <c r="AH118" s="21">
        <f>(RANK(S118,S$8:S$1007,1)+COUNTIF(S$8:S118,S118)-1)/1000</f>
        <v>0.45800000000000002</v>
      </c>
      <c r="AI118" s="14">
        <f t="shared" si="23"/>
        <v>0</v>
      </c>
      <c r="AK118" s="14">
        <f t="shared" si="24"/>
        <v>0</v>
      </c>
    </row>
    <row r="119" spans="2:37" x14ac:dyDescent="0.25">
      <c r="B119">
        <f t="shared" si="18"/>
        <v>112</v>
      </c>
      <c r="C119">
        <f>MATCH(B119,'Stocastic Model Raw Data'!$A$2:$A$1001,0)</f>
        <v>37</v>
      </c>
      <c r="D119" s="14" cm="1">
        <f t="array" ref="D119">INDEX('Stocastic Model Raw Data'!$H$2:$H$1001,$C119,0)</f>
        <v>1437161972.90821</v>
      </c>
      <c r="E119" s="14" cm="1">
        <f t="array" ref="E119">INDEX('Stocastic Model Raw Data'!$D$2:$D$1001,$C119,0)</f>
        <v>367214361.36487597</v>
      </c>
      <c r="F119" s="14" cm="1">
        <f t="array" ref="F119">INDEX('Stocastic Model Raw Data'!$I$2:$I$1001,$C119,0)</f>
        <v>191273853.63419101</v>
      </c>
      <c r="G119" s="14">
        <f t="shared" si="13"/>
        <v>175940507.73068497</v>
      </c>
      <c r="H119" s="14" cm="1">
        <f t="array" ref="H119">INDEX('Stocastic Model Raw Data'!$E$2:$E$1001,$C119,0)</f>
        <v>4454589142.6841698</v>
      </c>
      <c r="I119" s="14" cm="1">
        <f t="array" ref="I119">INDEX('Stocastic Model Raw Data'!$J$2:$J$1001,$C119,0)</f>
        <v>1490393399.5001199</v>
      </c>
      <c r="J119" s="14">
        <f t="shared" si="14"/>
        <v>2964195743.1840496</v>
      </c>
      <c r="K119" s="14" cm="1">
        <f t="array" ref="K119">INDEX('Stocastic Model Raw Data'!$F$2:$F$1001,$C119,0)</f>
        <v>712610285.03540206</v>
      </c>
      <c r="L119" s="14" cm="1">
        <f t="array" ref="L119">INDEX('Stocastic Model Raw Data'!$K$2:$K$1001,$C119,0)</f>
        <v>432311876.67522198</v>
      </c>
      <c r="M119" s="14">
        <f t="shared" si="15"/>
        <v>280298408.36018008</v>
      </c>
      <c r="N119" s="14">
        <f t="shared" si="19"/>
        <v>5167199427.7195721</v>
      </c>
      <c r="O119" s="14">
        <f t="shared" si="20"/>
        <v>1922705276.1753418</v>
      </c>
      <c r="P119" s="14">
        <f t="shared" si="16"/>
        <v>3244494151.5442305</v>
      </c>
      <c r="Q119" s="3">
        <f t="shared" si="21"/>
        <v>5167199427.7195721</v>
      </c>
      <c r="R119" s="3">
        <f t="shared" si="22"/>
        <v>3359867249.0835519</v>
      </c>
      <c r="S119" s="3">
        <f t="shared" si="17"/>
        <v>1807332178.6360202</v>
      </c>
      <c r="T119" s="21">
        <f>(RANK(E119,E$8:E$1007,1)+COUNTIF(E$8:E119,E119)-1)/1000</f>
        <v>3.5999999999999997E-2</v>
      </c>
      <c r="U119" s="21">
        <f>(RANK(F119,F$8:F$1007,1)+COUNTIF(F$8:F119,F119)-1)/1000</f>
        <v>3.2000000000000001E-2</v>
      </c>
      <c r="V119" s="21">
        <f>(RANK(G119,G$8:G$1007,1)+COUNTIF(G$8:G119,G119)-1)/1000</f>
        <v>3.6999999999999998E-2</v>
      </c>
      <c r="W119" s="21">
        <f>(RANK(H119,H$8:H$1007,1)+COUNTIF(H$8:H119,H119)-1)/1000</f>
        <v>3.5000000000000003E-2</v>
      </c>
      <c r="X119" s="21">
        <f>(RANK(I119,I$8:I$1007,1)+COUNTIF(I$8:I119,I119)-1)/1000</f>
        <v>1.9E-2</v>
      </c>
      <c r="Y119" s="21">
        <f>(RANK(J119,J$8:J$1007,1)+COUNTIF(J$8:J119,J119)-1)/1000</f>
        <v>4.1000000000000002E-2</v>
      </c>
      <c r="Z119" s="21">
        <f>(RANK(K119,K$8:K$1007,1)+COUNTIF(K$8:K119,K119)-1)/1000</f>
        <v>5.1999999999999998E-2</v>
      </c>
      <c r="AA119" s="21">
        <f>(RANK(L119,L$8:L$1007,1)+COUNTIF(L$8:L119,L119)-1)/1000</f>
        <v>5.1999999999999998E-2</v>
      </c>
      <c r="AB119" s="21">
        <f>(RANK(M119,M$8:M$1007,1)+COUNTIF(M$8:M119,M119)-1)/1000</f>
        <v>4.9000000000000002E-2</v>
      </c>
      <c r="AC119" s="21">
        <f>(RANK(N119,N$8:N$1007,1)+COUNTIF(N$8:N119,N119)-1)/1000</f>
        <v>3.6999999999999998E-2</v>
      </c>
      <c r="AD119" s="21">
        <f>(RANK(O119,O$8:O$1007,1)+COUNTIF(O$8:O119,O119)-1)/1000</f>
        <v>2.7E-2</v>
      </c>
      <c r="AE119" s="21">
        <f>(RANK(P119,P$8:P$1007,1)+COUNTIF(P$8:P119,P119)-1)/1000</f>
        <v>0.04</v>
      </c>
      <c r="AF119" s="21">
        <f>(RANK(Q119,Q$8:Q$1007,1)+COUNTIF(Q$8:Q119,Q119)-1)/1000</f>
        <v>3.6999999999999998E-2</v>
      </c>
      <c r="AG119" s="21">
        <f>(RANK(R119,R$8:R$1007,1)+COUNTIF(R$8:R119,R119)-1)/1000</f>
        <v>2.7E-2</v>
      </c>
      <c r="AH119" s="21">
        <f>(RANK(S119,S$8:S$1007,1)+COUNTIF(S$8:S119,S119)-1)/1000</f>
        <v>0.04</v>
      </c>
      <c r="AI119" s="14">
        <f t="shared" si="23"/>
        <v>0</v>
      </c>
      <c r="AK119" s="14">
        <f t="shared" si="24"/>
        <v>0</v>
      </c>
    </row>
    <row r="120" spans="2:37" x14ac:dyDescent="0.25">
      <c r="B120">
        <f t="shared" si="18"/>
        <v>113</v>
      </c>
      <c r="C120">
        <f>MATCH(B120,'Stocastic Model Raw Data'!$A$2:$A$1001,0)</f>
        <v>918</v>
      </c>
      <c r="D120" s="14" cm="1">
        <f t="array" ref="D120">INDEX('Stocastic Model Raw Data'!$H$2:$H$1001,$C120,0)</f>
        <v>1437161972.90821</v>
      </c>
      <c r="E120" s="14" cm="1">
        <f t="array" ref="E120">INDEX('Stocastic Model Raw Data'!$D$2:$D$1001,$C120,0)</f>
        <v>645997191.30641305</v>
      </c>
      <c r="F120" s="14" cm="1">
        <f t="array" ref="F120">INDEX('Stocastic Model Raw Data'!$I$2:$I$1001,$C120,0)</f>
        <v>344689109.66580403</v>
      </c>
      <c r="G120" s="14">
        <f t="shared" si="13"/>
        <v>301308081.64060903</v>
      </c>
      <c r="H120" s="14" cm="1">
        <f t="array" ref="H120">INDEX('Stocastic Model Raw Data'!$E$2:$E$1001,$C120,0)</f>
        <v>7507574446.8632298</v>
      </c>
      <c r="I120" s="14" cm="1">
        <f t="array" ref="I120">INDEX('Stocastic Model Raw Data'!$J$2:$J$1001,$C120,0)</f>
        <v>2713226272.4447098</v>
      </c>
      <c r="J120" s="14">
        <f t="shared" si="14"/>
        <v>4794348174.41852</v>
      </c>
      <c r="K120" s="14" cm="1">
        <f t="array" ref="K120">INDEX('Stocastic Model Raw Data'!$F$2:$F$1001,$C120,0)</f>
        <v>1232157723.7862201</v>
      </c>
      <c r="L120" s="14" cm="1">
        <f t="array" ref="L120">INDEX('Stocastic Model Raw Data'!$K$2:$K$1001,$C120,0)</f>
        <v>725734613.36003196</v>
      </c>
      <c r="M120" s="14">
        <f t="shared" si="15"/>
        <v>506423110.42618811</v>
      </c>
      <c r="N120" s="14">
        <f t="shared" si="19"/>
        <v>8739732170.6494503</v>
      </c>
      <c r="O120" s="14">
        <f t="shared" si="20"/>
        <v>3438960885.8047419</v>
      </c>
      <c r="P120" s="14">
        <f t="shared" si="16"/>
        <v>5300771284.8447084</v>
      </c>
      <c r="Q120" s="3">
        <f t="shared" si="21"/>
        <v>8739732170.6494503</v>
      </c>
      <c r="R120" s="3">
        <f t="shared" si="22"/>
        <v>4876122858.7129517</v>
      </c>
      <c r="S120" s="3">
        <f t="shared" si="17"/>
        <v>3863609311.9364986</v>
      </c>
      <c r="T120" s="21">
        <f>(RANK(E120,E$8:E$1007,1)+COUNTIF(E$8:E120,E120)-1)/1000</f>
        <v>0.91600000000000004</v>
      </c>
      <c r="U120" s="21">
        <f>(RANK(F120,F$8:F$1007,1)+COUNTIF(F$8:F120,F120)-1)/1000</f>
        <v>0.91600000000000004</v>
      </c>
      <c r="V120" s="21">
        <f>(RANK(G120,G$8:G$1007,1)+COUNTIF(G$8:G120,G120)-1)/1000</f>
        <v>0.91300000000000003</v>
      </c>
      <c r="W120" s="21">
        <f>(RANK(H120,H$8:H$1007,1)+COUNTIF(H$8:H120,H120)-1)/1000</f>
        <v>0.91600000000000004</v>
      </c>
      <c r="X120" s="21">
        <f>(RANK(I120,I$8:I$1007,1)+COUNTIF(I$8:I120,I120)-1)/1000</f>
        <v>0.92600000000000005</v>
      </c>
      <c r="Y120" s="21">
        <f>(RANK(J120,J$8:J$1007,1)+COUNTIF(J$8:J120,J120)-1)/1000</f>
        <v>0.90300000000000002</v>
      </c>
      <c r="Z120" s="21">
        <f>(RANK(K120,K$8:K$1007,1)+COUNTIF(K$8:K120,K120)-1)/1000</f>
        <v>0.89300000000000002</v>
      </c>
      <c r="AA120" s="21">
        <f>(RANK(L120,L$8:L$1007,1)+COUNTIF(L$8:L120,L120)-1)/1000</f>
        <v>0.88</v>
      </c>
      <c r="AB120" s="21">
        <f>(RANK(M120,M$8:M$1007,1)+COUNTIF(M$8:M120,M120)-1)/1000</f>
        <v>0.90600000000000003</v>
      </c>
      <c r="AC120" s="21">
        <f>(RANK(N120,N$8:N$1007,1)+COUNTIF(N$8:N120,N120)-1)/1000</f>
        <v>0.91800000000000004</v>
      </c>
      <c r="AD120" s="21">
        <f>(RANK(O120,O$8:O$1007,1)+COUNTIF(O$8:O120,O120)-1)/1000</f>
        <v>0.92100000000000004</v>
      </c>
      <c r="AE120" s="21">
        <f>(RANK(P120,P$8:P$1007,1)+COUNTIF(P$8:P120,P120)-1)/1000</f>
        <v>0.91200000000000003</v>
      </c>
      <c r="AF120" s="21">
        <f>(RANK(Q120,Q$8:Q$1007,1)+COUNTIF(Q$8:Q120,Q120)-1)/1000</f>
        <v>0.91800000000000004</v>
      </c>
      <c r="AG120" s="21">
        <f>(RANK(R120,R$8:R$1007,1)+COUNTIF(R$8:R120,R120)-1)/1000</f>
        <v>0.92100000000000004</v>
      </c>
      <c r="AH120" s="21">
        <f>(RANK(S120,S$8:S$1007,1)+COUNTIF(S$8:S120,S120)-1)/1000</f>
        <v>0.91200000000000003</v>
      </c>
      <c r="AI120" s="14">
        <f t="shared" si="23"/>
        <v>0</v>
      </c>
      <c r="AK120" s="14">
        <f t="shared" si="24"/>
        <v>0</v>
      </c>
    </row>
    <row r="121" spans="2:37" x14ac:dyDescent="0.25">
      <c r="B121">
        <f t="shared" si="18"/>
        <v>114</v>
      </c>
      <c r="C121">
        <f>MATCH(B121,'Stocastic Model Raw Data'!$A$2:$A$1001,0)</f>
        <v>21</v>
      </c>
      <c r="D121" s="14" cm="1">
        <f t="array" ref="D121">INDEX('Stocastic Model Raw Data'!$H$2:$H$1001,$C121,0)</f>
        <v>1437161972.90821</v>
      </c>
      <c r="E121" s="14" cm="1">
        <f t="array" ref="E121">INDEX('Stocastic Model Raw Data'!$D$2:$D$1001,$C121,0)</f>
        <v>354399544.90093601</v>
      </c>
      <c r="F121" s="14" cm="1">
        <f t="array" ref="F121">INDEX('Stocastic Model Raw Data'!$I$2:$I$1001,$C121,0)</f>
        <v>183965762.90469</v>
      </c>
      <c r="G121" s="14">
        <f t="shared" si="13"/>
        <v>170433781.99624601</v>
      </c>
      <c r="H121" s="14" cm="1">
        <f t="array" ref="H121">INDEX('Stocastic Model Raw Data'!$E$2:$E$1001,$C121,0)</f>
        <v>4396852687.77069</v>
      </c>
      <c r="I121" s="14" cm="1">
        <f t="array" ref="I121">INDEX('Stocastic Model Raw Data'!$J$2:$J$1001,$C121,0)</f>
        <v>1478536351.0806301</v>
      </c>
      <c r="J121" s="14">
        <f t="shared" si="14"/>
        <v>2918316336.6900597</v>
      </c>
      <c r="K121" s="14" cm="1">
        <f t="array" ref="K121">INDEX('Stocastic Model Raw Data'!$F$2:$F$1001,$C121,0)</f>
        <v>669836729.60372496</v>
      </c>
      <c r="L121" s="14" cm="1">
        <f t="array" ref="L121">INDEX('Stocastic Model Raw Data'!$K$2:$K$1001,$C121,0)</f>
        <v>405471146.01724201</v>
      </c>
      <c r="M121" s="14">
        <f t="shared" si="15"/>
        <v>264365583.58648294</v>
      </c>
      <c r="N121" s="14">
        <f t="shared" si="19"/>
        <v>5066689417.3744144</v>
      </c>
      <c r="O121" s="14">
        <f t="shared" si="20"/>
        <v>1884007497.097872</v>
      </c>
      <c r="P121" s="14">
        <f t="shared" si="16"/>
        <v>3182681920.2765427</v>
      </c>
      <c r="Q121" s="3">
        <f t="shared" si="21"/>
        <v>5066689417.3744144</v>
      </c>
      <c r="R121" s="3">
        <f t="shared" si="22"/>
        <v>3321169470.0060821</v>
      </c>
      <c r="S121" s="3">
        <f t="shared" si="17"/>
        <v>1745519947.3683324</v>
      </c>
      <c r="T121" s="21">
        <f>(RANK(E121,E$8:E$1007,1)+COUNTIF(E$8:E121,E121)-1)/1000</f>
        <v>1.7999999999999999E-2</v>
      </c>
      <c r="U121" s="21">
        <f>(RANK(F121,F$8:F$1007,1)+COUNTIF(F$8:F121,F121)-1)/1000</f>
        <v>1.6E-2</v>
      </c>
      <c r="V121" s="21">
        <f>(RANK(G121,G$8:G$1007,1)+COUNTIF(G$8:G121,G121)-1)/1000</f>
        <v>2.1999999999999999E-2</v>
      </c>
      <c r="W121" s="21">
        <f>(RANK(H121,H$8:H$1007,1)+COUNTIF(H$8:H121,H121)-1)/1000</f>
        <v>2.5999999999999999E-2</v>
      </c>
      <c r="X121" s="21">
        <f>(RANK(I121,I$8:I$1007,1)+COUNTIF(I$8:I121,I121)-1)/1000</f>
        <v>1.4999999999999999E-2</v>
      </c>
      <c r="Y121" s="21">
        <f>(RANK(J121,J$8:J$1007,1)+COUNTIF(J$8:J121,J121)-1)/1000</f>
        <v>3.3000000000000002E-2</v>
      </c>
      <c r="Z121" s="21">
        <f>(RANK(K121,K$8:K$1007,1)+COUNTIF(K$8:K121,K121)-1)/1000</f>
        <v>0.02</v>
      </c>
      <c r="AA121" s="21">
        <f>(RANK(L121,L$8:L$1007,1)+COUNTIF(L$8:L121,L121)-1)/1000</f>
        <v>0.02</v>
      </c>
      <c r="AB121" s="21">
        <f>(RANK(M121,M$8:M$1007,1)+COUNTIF(M$8:M121,M121)-1)/1000</f>
        <v>2.1000000000000001E-2</v>
      </c>
      <c r="AC121" s="21">
        <f>(RANK(N121,N$8:N$1007,1)+COUNTIF(N$8:N121,N121)-1)/1000</f>
        <v>2.1000000000000001E-2</v>
      </c>
      <c r="AD121" s="21">
        <f>(RANK(O121,O$8:O$1007,1)+COUNTIF(O$8:O121,O121)-1)/1000</f>
        <v>1.4999999999999999E-2</v>
      </c>
      <c r="AE121" s="21">
        <f>(RANK(P121,P$8:P$1007,1)+COUNTIF(P$8:P121,P121)-1)/1000</f>
        <v>3.1E-2</v>
      </c>
      <c r="AF121" s="21">
        <f>(RANK(Q121,Q$8:Q$1007,1)+COUNTIF(Q$8:Q121,Q121)-1)/1000</f>
        <v>2.1000000000000001E-2</v>
      </c>
      <c r="AG121" s="21">
        <f>(RANK(R121,R$8:R$1007,1)+COUNTIF(R$8:R121,R121)-1)/1000</f>
        <v>1.4999999999999999E-2</v>
      </c>
      <c r="AH121" s="21">
        <f>(RANK(S121,S$8:S$1007,1)+COUNTIF(S$8:S121,S121)-1)/1000</f>
        <v>3.1E-2</v>
      </c>
      <c r="AI121" s="14">
        <f t="shared" si="23"/>
        <v>0</v>
      </c>
      <c r="AK121" s="14">
        <f t="shared" si="24"/>
        <v>0</v>
      </c>
    </row>
    <row r="122" spans="2:37" x14ac:dyDescent="0.25">
      <c r="B122">
        <f t="shared" si="18"/>
        <v>115</v>
      </c>
      <c r="C122">
        <f>MATCH(B122,'Stocastic Model Raw Data'!$A$2:$A$1001,0)</f>
        <v>4</v>
      </c>
      <c r="D122" s="14" cm="1">
        <f t="array" ref="D122">INDEX('Stocastic Model Raw Data'!$H$2:$H$1001,$C122,0)</f>
        <v>1437161972.90821</v>
      </c>
      <c r="E122" s="14" cm="1">
        <f t="array" ref="E122">INDEX('Stocastic Model Raw Data'!$D$2:$D$1001,$C122,0)</f>
        <v>321775689.893749</v>
      </c>
      <c r="F122" s="14" cm="1">
        <f t="array" ref="F122">INDEX('Stocastic Model Raw Data'!$I$2:$I$1001,$C122,0)</f>
        <v>169147779.919323</v>
      </c>
      <c r="G122" s="14">
        <f t="shared" si="13"/>
        <v>152627909.974426</v>
      </c>
      <c r="H122" s="14" cm="1">
        <f t="array" ref="H122">INDEX('Stocastic Model Raw Data'!$E$2:$E$1001,$C122,0)</f>
        <v>3868051145.87885</v>
      </c>
      <c r="I122" s="14" cm="1">
        <f t="array" ref="I122">INDEX('Stocastic Model Raw Data'!$J$2:$J$1001,$C122,0)</f>
        <v>1345376223.15892</v>
      </c>
      <c r="J122" s="14">
        <f t="shared" si="14"/>
        <v>2522674922.7199297</v>
      </c>
      <c r="K122" s="14" cm="1">
        <f t="array" ref="K122">INDEX('Stocastic Model Raw Data'!$F$2:$F$1001,$C122,0)</f>
        <v>602563844.730618</v>
      </c>
      <c r="L122" s="14" cm="1">
        <f t="array" ref="L122">INDEX('Stocastic Model Raw Data'!$K$2:$K$1001,$C122,0)</f>
        <v>361655735.477117</v>
      </c>
      <c r="M122" s="14">
        <f t="shared" si="15"/>
        <v>240908109.253501</v>
      </c>
      <c r="N122" s="14">
        <f t="shared" si="19"/>
        <v>4470614990.6094685</v>
      </c>
      <c r="O122" s="14">
        <f t="shared" si="20"/>
        <v>1707031958.6360371</v>
      </c>
      <c r="P122" s="14">
        <f t="shared" si="16"/>
        <v>2763583031.9734316</v>
      </c>
      <c r="Q122" s="3">
        <f t="shared" si="21"/>
        <v>4470614990.6094685</v>
      </c>
      <c r="R122" s="3">
        <f t="shared" si="22"/>
        <v>3144193931.5442472</v>
      </c>
      <c r="S122" s="3">
        <f t="shared" si="17"/>
        <v>1326421059.0652213</v>
      </c>
      <c r="T122" s="21">
        <f>(RANK(E122,E$8:E$1007,1)+COUNTIF(E$8:E122,E122)-1)/1000</f>
        <v>5.0000000000000001E-3</v>
      </c>
      <c r="U122" s="21">
        <f>(RANK(F122,F$8:F$1007,1)+COUNTIF(F$8:F122,F122)-1)/1000</f>
        <v>8.0000000000000002E-3</v>
      </c>
      <c r="V122" s="21">
        <f>(RANK(G122,G$8:G$1007,1)+COUNTIF(G$8:G122,G122)-1)/1000</f>
        <v>4.0000000000000001E-3</v>
      </c>
      <c r="W122" s="21">
        <f>(RANK(H122,H$8:H$1007,1)+COUNTIF(H$8:H122,H122)-1)/1000</f>
        <v>4.0000000000000001E-3</v>
      </c>
      <c r="X122" s="21">
        <f>(RANK(I122,I$8:I$1007,1)+COUNTIF(I$8:I122,I122)-1)/1000</f>
        <v>5.0000000000000001E-3</v>
      </c>
      <c r="Y122" s="21">
        <f>(RANK(J122,J$8:J$1007,1)+COUNTIF(J$8:J122,J122)-1)/1000</f>
        <v>3.0000000000000001E-3</v>
      </c>
      <c r="Z122" s="21">
        <f>(RANK(K122,K$8:K$1007,1)+COUNTIF(K$8:K122,K122)-1)/1000</f>
        <v>6.0000000000000001E-3</v>
      </c>
      <c r="AA122" s="21">
        <f>(RANK(L122,L$8:L$1007,1)+COUNTIF(L$8:L122,L122)-1)/1000</f>
        <v>5.0000000000000001E-3</v>
      </c>
      <c r="AB122" s="21">
        <f>(RANK(M122,M$8:M$1007,1)+COUNTIF(M$8:M122,M122)-1)/1000</f>
        <v>5.0000000000000001E-3</v>
      </c>
      <c r="AC122" s="21">
        <f>(RANK(N122,N$8:N$1007,1)+COUNTIF(N$8:N122,N122)-1)/1000</f>
        <v>4.0000000000000001E-3</v>
      </c>
      <c r="AD122" s="21">
        <f>(RANK(O122,O$8:O$1007,1)+COUNTIF(O$8:O122,O122)-1)/1000</f>
        <v>4.0000000000000001E-3</v>
      </c>
      <c r="AE122" s="21">
        <f>(RANK(P122,P$8:P$1007,1)+COUNTIF(P$8:P122,P122)-1)/1000</f>
        <v>3.0000000000000001E-3</v>
      </c>
      <c r="AF122" s="21">
        <f>(RANK(Q122,Q$8:Q$1007,1)+COUNTIF(Q$8:Q122,Q122)-1)/1000</f>
        <v>4.0000000000000001E-3</v>
      </c>
      <c r="AG122" s="21">
        <f>(RANK(R122,R$8:R$1007,1)+COUNTIF(R$8:R122,R122)-1)/1000</f>
        <v>4.0000000000000001E-3</v>
      </c>
      <c r="AH122" s="21">
        <f>(RANK(S122,S$8:S$1007,1)+COUNTIF(S$8:S122,S122)-1)/1000</f>
        <v>3.0000000000000001E-3</v>
      </c>
      <c r="AI122" s="14">
        <f t="shared" si="23"/>
        <v>0</v>
      </c>
      <c r="AK122" s="14">
        <f t="shared" si="24"/>
        <v>0</v>
      </c>
    </row>
    <row r="123" spans="2:37" x14ac:dyDescent="0.25">
      <c r="B123">
        <f t="shared" si="18"/>
        <v>116</v>
      </c>
      <c r="C123">
        <f>MATCH(B123,'Stocastic Model Raw Data'!$A$2:$A$1001,0)</f>
        <v>752</v>
      </c>
      <c r="D123" s="14" cm="1">
        <f t="array" ref="D123">INDEX('Stocastic Model Raw Data'!$H$2:$H$1001,$C123,0)</f>
        <v>1437161972.90821</v>
      </c>
      <c r="E123" s="14" cm="1">
        <f t="array" ref="E123">INDEX('Stocastic Model Raw Data'!$D$2:$D$1001,$C123,0)</f>
        <v>579330363.52539098</v>
      </c>
      <c r="F123" s="14" cm="1">
        <f t="array" ref="F123">INDEX('Stocastic Model Raw Data'!$I$2:$I$1001,$C123,0)</f>
        <v>305412919.92855901</v>
      </c>
      <c r="G123" s="14">
        <f t="shared" si="13"/>
        <v>273917443.59683198</v>
      </c>
      <c r="H123" s="14" cm="1">
        <f t="array" ref="H123">INDEX('Stocastic Model Raw Data'!$E$2:$E$1001,$C123,0)</f>
        <v>6862188478.9778099</v>
      </c>
      <c r="I123" s="14" cm="1">
        <f t="array" ref="I123">INDEX('Stocastic Model Raw Data'!$J$2:$J$1001,$C123,0)</f>
        <v>2388193315.5360498</v>
      </c>
      <c r="J123" s="14">
        <f t="shared" si="14"/>
        <v>4473995163.4417601</v>
      </c>
      <c r="K123" s="14" cm="1">
        <f t="array" ref="K123">INDEX('Stocastic Model Raw Data'!$F$2:$F$1001,$C123,0)</f>
        <v>1051334862.32664</v>
      </c>
      <c r="L123" s="14" cm="1">
        <f t="array" ref="L123">INDEX('Stocastic Model Raw Data'!$K$2:$K$1001,$C123,0)</f>
        <v>638754859.74326301</v>
      </c>
      <c r="M123" s="14">
        <f t="shared" si="15"/>
        <v>412580002.583377</v>
      </c>
      <c r="N123" s="14">
        <f t="shared" si="19"/>
        <v>7913523341.30445</v>
      </c>
      <c r="O123" s="14">
        <f t="shared" si="20"/>
        <v>3026948175.2793131</v>
      </c>
      <c r="P123" s="14">
        <f t="shared" si="16"/>
        <v>4886575166.0251369</v>
      </c>
      <c r="Q123" s="3">
        <f t="shared" si="21"/>
        <v>7913523341.30445</v>
      </c>
      <c r="R123" s="3">
        <f t="shared" si="22"/>
        <v>4464110148.1875229</v>
      </c>
      <c r="S123" s="3">
        <f t="shared" si="17"/>
        <v>3449413193.1169271</v>
      </c>
      <c r="T123" s="21">
        <f>(RANK(E123,E$8:E$1007,1)+COUNTIF(E$8:E123,E123)-1)/1000</f>
        <v>0.75600000000000001</v>
      </c>
      <c r="U123" s="21">
        <f>(RANK(F123,F$8:F$1007,1)+COUNTIF(F$8:F123,F123)-1)/1000</f>
        <v>0.74299999999999999</v>
      </c>
      <c r="V123" s="21">
        <f>(RANK(G123,G$8:G$1007,1)+COUNTIF(G$8:G123,G123)-1)/1000</f>
        <v>0.76100000000000001</v>
      </c>
      <c r="W123" s="21">
        <f>(RANK(H123,H$8:H$1007,1)+COUNTIF(H$8:H123,H123)-1)/1000</f>
        <v>0.75700000000000001</v>
      </c>
      <c r="X123" s="21">
        <f>(RANK(I123,I$8:I$1007,1)+COUNTIF(I$8:I123,I123)-1)/1000</f>
        <v>0.73499999999999999</v>
      </c>
      <c r="Y123" s="21">
        <f>(RANK(J123,J$8:J$1007,1)+COUNTIF(J$8:J123,J123)-1)/1000</f>
        <v>0.76700000000000002</v>
      </c>
      <c r="Z123" s="21">
        <f>(RANK(K123,K$8:K$1007,1)+COUNTIF(K$8:K123,K123)-1)/1000</f>
        <v>0.67900000000000005</v>
      </c>
      <c r="AA123" s="21">
        <f>(RANK(L123,L$8:L$1007,1)+COUNTIF(L$8:L123,L123)-1)/1000</f>
        <v>0.68600000000000005</v>
      </c>
      <c r="AB123" s="21">
        <f>(RANK(M123,M$8:M$1007,1)+COUNTIF(M$8:M123,M123)-1)/1000</f>
        <v>0.67400000000000004</v>
      </c>
      <c r="AC123" s="21">
        <f>(RANK(N123,N$8:N$1007,1)+COUNTIF(N$8:N123,N123)-1)/1000</f>
        <v>0.752</v>
      </c>
      <c r="AD123" s="21">
        <f>(RANK(O123,O$8:O$1007,1)+COUNTIF(O$8:O123,O123)-1)/1000</f>
        <v>0.73199999999999998</v>
      </c>
      <c r="AE123" s="21">
        <f>(RANK(P123,P$8:P$1007,1)+COUNTIF(P$8:P123,P123)-1)/1000</f>
        <v>0.76200000000000001</v>
      </c>
      <c r="AF123" s="21">
        <f>(RANK(Q123,Q$8:Q$1007,1)+COUNTIF(Q$8:Q123,Q123)-1)/1000</f>
        <v>0.752</v>
      </c>
      <c r="AG123" s="21">
        <f>(RANK(R123,R$8:R$1007,1)+COUNTIF(R$8:R123,R123)-1)/1000</f>
        <v>0.73199999999999998</v>
      </c>
      <c r="AH123" s="21">
        <f>(RANK(S123,S$8:S$1007,1)+COUNTIF(S$8:S123,S123)-1)/1000</f>
        <v>0.76200000000000001</v>
      </c>
      <c r="AI123" s="14">
        <f t="shared" si="23"/>
        <v>0</v>
      </c>
      <c r="AK123" s="14">
        <f t="shared" si="24"/>
        <v>0</v>
      </c>
    </row>
    <row r="124" spans="2:37" x14ac:dyDescent="0.25">
      <c r="B124">
        <f t="shared" si="18"/>
        <v>117</v>
      </c>
      <c r="C124">
        <f>MATCH(B124,'Stocastic Model Raw Data'!$A$2:$A$1001,0)</f>
        <v>476</v>
      </c>
      <c r="D124" s="14" cm="1">
        <f t="array" ref="D124">INDEX('Stocastic Model Raw Data'!$H$2:$H$1001,$C124,0)</f>
        <v>1437161972.90821</v>
      </c>
      <c r="E124" s="14" cm="1">
        <f t="array" ref="E124">INDEX('Stocastic Model Raw Data'!$D$2:$D$1001,$C124,0)</f>
        <v>540653194.08022296</v>
      </c>
      <c r="F124" s="14" cm="1">
        <f t="array" ref="F124">INDEX('Stocastic Model Raw Data'!$I$2:$I$1001,$C124,0)</f>
        <v>289217885.21430701</v>
      </c>
      <c r="G124" s="14">
        <f t="shared" si="13"/>
        <v>251435308.86591595</v>
      </c>
      <c r="H124" s="14" cm="1">
        <f t="array" ref="H124">INDEX('Stocastic Model Raw Data'!$E$2:$E$1001,$C124,0)</f>
        <v>5913312122.2424698</v>
      </c>
      <c r="I124" s="14" cm="1">
        <f t="array" ref="I124">INDEX('Stocastic Model Raw Data'!$J$2:$J$1001,$C124,0)</f>
        <v>2146474574.64609</v>
      </c>
      <c r="J124" s="14">
        <f t="shared" si="14"/>
        <v>3766837547.5963798</v>
      </c>
      <c r="K124" s="14" cm="1">
        <f t="array" ref="K124">INDEX('Stocastic Model Raw Data'!$F$2:$F$1001,$C124,0)</f>
        <v>1140241206.45222</v>
      </c>
      <c r="L124" s="14" cm="1">
        <f t="array" ref="L124">INDEX('Stocastic Model Raw Data'!$K$2:$K$1001,$C124,0)</f>
        <v>669776153.022493</v>
      </c>
      <c r="M124" s="14">
        <f t="shared" si="15"/>
        <v>470465053.42972696</v>
      </c>
      <c r="N124" s="14">
        <f t="shared" si="19"/>
        <v>7053553328.6946898</v>
      </c>
      <c r="O124" s="14">
        <f t="shared" si="20"/>
        <v>2816250727.6685829</v>
      </c>
      <c r="P124" s="14">
        <f t="shared" si="16"/>
        <v>4237302601.0261068</v>
      </c>
      <c r="Q124" s="3">
        <f t="shared" si="21"/>
        <v>7053553328.6946898</v>
      </c>
      <c r="R124" s="3">
        <f t="shared" si="22"/>
        <v>4253412700.5767927</v>
      </c>
      <c r="S124" s="3">
        <f t="shared" si="17"/>
        <v>2800140628.117897</v>
      </c>
      <c r="T124" s="21">
        <f>(RANK(E124,E$8:E$1007,1)+COUNTIF(E$8:E124,E124)-1)/1000</f>
        <v>0.60299999999999998</v>
      </c>
      <c r="U124" s="21">
        <f>(RANK(F124,F$8:F$1007,1)+COUNTIF(F$8:F124,F124)-1)/1000</f>
        <v>0.63500000000000001</v>
      </c>
      <c r="V124" s="21">
        <f>(RANK(G124,G$8:G$1007,1)+COUNTIF(G$8:G124,G124)-1)/1000</f>
        <v>0.57099999999999995</v>
      </c>
      <c r="W124" s="21">
        <f>(RANK(H124,H$8:H$1007,1)+COUNTIF(H$8:H124,H124)-1)/1000</f>
        <v>0.41099999999999998</v>
      </c>
      <c r="X124" s="21">
        <f>(RANK(I124,I$8:I$1007,1)+COUNTIF(I$8:I124,I124)-1)/1000</f>
        <v>0.497</v>
      </c>
      <c r="Y124" s="21">
        <f>(RANK(J124,J$8:J$1007,1)+COUNTIF(J$8:J124,J124)-1)/1000</f>
        <v>0.35</v>
      </c>
      <c r="Z124" s="21">
        <f>(RANK(K124,K$8:K$1007,1)+COUNTIF(K$8:K124,K124)-1)/1000</f>
        <v>0.81499999999999995</v>
      </c>
      <c r="AA124" s="21">
        <f>(RANK(L124,L$8:L$1007,1)+COUNTIF(L$8:L124,L124)-1)/1000</f>
        <v>0.77500000000000002</v>
      </c>
      <c r="AB124" s="21">
        <f>(RANK(M124,M$8:M$1007,1)+COUNTIF(M$8:M124,M124)-1)/1000</f>
        <v>0.85</v>
      </c>
      <c r="AC124" s="21">
        <f>(RANK(N124,N$8:N$1007,1)+COUNTIF(N$8:N124,N124)-1)/1000</f>
        <v>0.47599999999999998</v>
      </c>
      <c r="AD124" s="21">
        <f>(RANK(O124,O$8:O$1007,1)+COUNTIF(O$8:O124,O124)-1)/1000</f>
        <v>0.56399999999999995</v>
      </c>
      <c r="AE124" s="21">
        <f>(RANK(P124,P$8:P$1007,1)+COUNTIF(P$8:P124,P124)-1)/1000</f>
        <v>0.41</v>
      </c>
      <c r="AF124" s="21">
        <f>(RANK(Q124,Q$8:Q$1007,1)+COUNTIF(Q$8:Q124,Q124)-1)/1000</f>
        <v>0.47599999999999998</v>
      </c>
      <c r="AG124" s="21">
        <f>(RANK(R124,R$8:R$1007,1)+COUNTIF(R$8:R124,R124)-1)/1000</f>
        <v>0.56399999999999995</v>
      </c>
      <c r="AH124" s="21">
        <f>(RANK(S124,S$8:S$1007,1)+COUNTIF(S$8:S124,S124)-1)/1000</f>
        <v>0.41</v>
      </c>
      <c r="AI124" s="14">
        <f t="shared" si="23"/>
        <v>0</v>
      </c>
      <c r="AK124" s="14">
        <f t="shared" si="24"/>
        <v>0</v>
      </c>
    </row>
    <row r="125" spans="2:37" x14ac:dyDescent="0.25">
      <c r="B125">
        <f t="shared" si="18"/>
        <v>118</v>
      </c>
      <c r="C125">
        <f>MATCH(B125,'Stocastic Model Raw Data'!$A$2:$A$1001,0)</f>
        <v>505</v>
      </c>
      <c r="D125" s="14" cm="1">
        <f t="array" ref="D125">INDEX('Stocastic Model Raw Data'!$H$2:$H$1001,$C125,0)</f>
        <v>1437161972.90821</v>
      </c>
      <c r="E125" s="14" cm="1">
        <f t="array" ref="E125">INDEX('Stocastic Model Raw Data'!$D$2:$D$1001,$C125,0)</f>
        <v>511690792.450248</v>
      </c>
      <c r="F125" s="14" cm="1">
        <f t="array" ref="F125">INDEX('Stocastic Model Raw Data'!$I$2:$I$1001,$C125,0)</f>
        <v>268103827.03293601</v>
      </c>
      <c r="G125" s="14">
        <f t="shared" si="13"/>
        <v>243586965.417312</v>
      </c>
      <c r="H125" s="14" cm="1">
        <f t="array" ref="H125">INDEX('Stocastic Model Raw Data'!$E$2:$E$1001,$C125,0)</f>
        <v>6198857776.4686499</v>
      </c>
      <c r="I125" s="14" cm="1">
        <f t="array" ref="I125">INDEX('Stocastic Model Raw Data'!$J$2:$J$1001,$C125,0)</f>
        <v>2113185605.3346901</v>
      </c>
      <c r="J125" s="14">
        <f t="shared" si="14"/>
        <v>4085672171.1339598</v>
      </c>
      <c r="K125" s="14" cm="1">
        <f t="array" ref="K125">INDEX('Stocastic Model Raw Data'!$F$2:$F$1001,$C125,0)</f>
        <v>939997549.27578604</v>
      </c>
      <c r="L125" s="14" cm="1">
        <f t="array" ref="L125">INDEX('Stocastic Model Raw Data'!$K$2:$K$1001,$C125,0)</f>
        <v>575841830.34668601</v>
      </c>
      <c r="M125" s="14">
        <f t="shared" si="15"/>
        <v>364155718.92910004</v>
      </c>
      <c r="N125" s="14">
        <f t="shared" si="19"/>
        <v>7138855325.7444363</v>
      </c>
      <c r="O125" s="14">
        <f t="shared" si="20"/>
        <v>2689027435.681376</v>
      </c>
      <c r="P125" s="14">
        <f t="shared" si="16"/>
        <v>4449827890.0630608</v>
      </c>
      <c r="Q125" s="3">
        <f t="shared" si="21"/>
        <v>7138855325.7444363</v>
      </c>
      <c r="R125" s="3">
        <f t="shared" si="22"/>
        <v>4126189408.5895863</v>
      </c>
      <c r="S125" s="3">
        <f t="shared" si="17"/>
        <v>3012665917.15485</v>
      </c>
      <c r="T125" s="21">
        <f>(RANK(E125,E$8:E$1007,1)+COUNTIF(E$8:E125,E125)-1)/1000</f>
        <v>0.48199999999999998</v>
      </c>
      <c r="U125" s="21">
        <f>(RANK(F125,F$8:F$1007,1)+COUNTIF(F$8:F125,F125)-1)/1000</f>
        <v>0.47</v>
      </c>
      <c r="V125" s="21">
        <f>(RANK(G125,G$8:G$1007,1)+COUNTIF(G$8:G125,G125)-1)/1000</f>
        <v>0.501</v>
      </c>
      <c r="W125" s="21">
        <f>(RANK(H125,H$8:H$1007,1)+COUNTIF(H$8:H125,H125)-1)/1000</f>
        <v>0.51800000000000002</v>
      </c>
      <c r="X125" s="21">
        <f>(RANK(I125,I$8:I$1007,1)+COUNTIF(I$8:I125,I125)-1)/1000</f>
        <v>0.46300000000000002</v>
      </c>
      <c r="Y125" s="21">
        <f>(RANK(J125,J$8:J$1007,1)+COUNTIF(J$8:J125,J125)-1)/1000</f>
        <v>0.55400000000000005</v>
      </c>
      <c r="Z125" s="21">
        <f>(RANK(K125,K$8:K$1007,1)+COUNTIF(K$8:K125,K125)-1)/1000</f>
        <v>0.44600000000000001</v>
      </c>
      <c r="AA125" s="21">
        <f>(RANK(L125,L$8:L$1007,1)+COUNTIF(L$8:L125,L125)-1)/1000</f>
        <v>0.46200000000000002</v>
      </c>
      <c r="AB125" s="21">
        <f>(RANK(M125,M$8:M$1007,1)+COUNTIF(M$8:M125,M125)-1)/1000</f>
        <v>0.41899999999999998</v>
      </c>
      <c r="AC125" s="21">
        <f>(RANK(N125,N$8:N$1007,1)+COUNTIF(N$8:N125,N125)-1)/1000</f>
        <v>0.505</v>
      </c>
      <c r="AD125" s="21">
        <f>(RANK(O125,O$8:O$1007,1)+COUNTIF(O$8:O125,O125)-1)/1000</f>
        <v>0.46300000000000002</v>
      </c>
      <c r="AE125" s="21">
        <f>(RANK(P125,P$8:P$1007,1)+COUNTIF(P$8:P125,P125)-1)/1000</f>
        <v>0.53500000000000003</v>
      </c>
      <c r="AF125" s="21">
        <f>(RANK(Q125,Q$8:Q$1007,1)+COUNTIF(Q$8:Q125,Q125)-1)/1000</f>
        <v>0.505</v>
      </c>
      <c r="AG125" s="21">
        <f>(RANK(R125,R$8:R$1007,1)+COUNTIF(R$8:R125,R125)-1)/1000</f>
        <v>0.46300000000000002</v>
      </c>
      <c r="AH125" s="21">
        <f>(RANK(S125,S$8:S$1007,1)+COUNTIF(S$8:S125,S125)-1)/1000</f>
        <v>0.53500000000000003</v>
      </c>
      <c r="AI125" s="14">
        <f t="shared" si="23"/>
        <v>0</v>
      </c>
      <c r="AK125" s="14">
        <f t="shared" si="24"/>
        <v>0</v>
      </c>
    </row>
    <row r="126" spans="2:37" x14ac:dyDescent="0.25">
      <c r="B126">
        <f t="shared" si="18"/>
        <v>119</v>
      </c>
      <c r="C126">
        <f>MATCH(B126,'Stocastic Model Raw Data'!$A$2:$A$1001,0)</f>
        <v>496</v>
      </c>
      <c r="D126" s="14" cm="1">
        <f t="array" ref="D126">INDEX('Stocastic Model Raw Data'!$H$2:$H$1001,$C126,0)</f>
        <v>1437161972.90821</v>
      </c>
      <c r="E126" s="14" cm="1">
        <f t="array" ref="E126">INDEX('Stocastic Model Raw Data'!$D$2:$D$1001,$C126,0)</f>
        <v>508720597.54105002</v>
      </c>
      <c r="F126" s="14" cm="1">
        <f t="array" ref="F126">INDEX('Stocastic Model Raw Data'!$I$2:$I$1001,$C126,0)</f>
        <v>266038020.320952</v>
      </c>
      <c r="G126" s="14">
        <f t="shared" si="13"/>
        <v>242682577.22009802</v>
      </c>
      <c r="H126" s="14" cm="1">
        <f t="array" ref="H126">INDEX('Stocastic Model Raw Data'!$E$2:$E$1001,$C126,0)</f>
        <v>6196549897.8432903</v>
      </c>
      <c r="I126" s="14" cm="1">
        <f t="array" ref="I126">INDEX('Stocastic Model Raw Data'!$J$2:$J$1001,$C126,0)</f>
        <v>2083702455.2641001</v>
      </c>
      <c r="J126" s="14">
        <f t="shared" si="14"/>
        <v>4112847442.5791903</v>
      </c>
      <c r="K126" s="14" cm="1">
        <f t="array" ref="K126">INDEX('Stocastic Model Raw Data'!$F$2:$F$1001,$C126,0)</f>
        <v>927066177.81681502</v>
      </c>
      <c r="L126" s="14" cm="1">
        <f t="array" ref="L126">INDEX('Stocastic Model Raw Data'!$K$2:$K$1001,$C126,0)</f>
        <v>569433375.25320995</v>
      </c>
      <c r="M126" s="14">
        <f t="shared" si="15"/>
        <v>357632802.56360507</v>
      </c>
      <c r="N126" s="14">
        <f t="shared" si="19"/>
        <v>7123616075.6601057</v>
      </c>
      <c r="O126" s="14">
        <f t="shared" si="20"/>
        <v>2653135830.5173101</v>
      </c>
      <c r="P126" s="14">
        <f t="shared" si="16"/>
        <v>4470480245.1427956</v>
      </c>
      <c r="Q126" s="3">
        <f t="shared" si="21"/>
        <v>7123616075.6601057</v>
      </c>
      <c r="R126" s="3">
        <f t="shared" si="22"/>
        <v>4090297803.4255199</v>
      </c>
      <c r="S126" s="3">
        <f t="shared" si="17"/>
        <v>3033318272.2345858</v>
      </c>
      <c r="T126" s="21">
        <f>(RANK(E126,E$8:E$1007,1)+COUNTIF(E$8:E126,E126)-1)/1000</f>
        <v>0.47</v>
      </c>
      <c r="U126" s="21">
        <f>(RANK(F126,F$8:F$1007,1)+COUNTIF(F$8:F126,F126)-1)/1000</f>
        <v>0.45400000000000001</v>
      </c>
      <c r="V126" s="21">
        <f>(RANK(G126,G$8:G$1007,1)+COUNTIF(G$8:G126,G126)-1)/1000</f>
        <v>0.49299999999999999</v>
      </c>
      <c r="W126" s="21">
        <f>(RANK(H126,H$8:H$1007,1)+COUNTIF(H$8:H126,H126)-1)/1000</f>
        <v>0.51500000000000001</v>
      </c>
      <c r="X126" s="21">
        <f>(RANK(I126,I$8:I$1007,1)+COUNTIF(I$8:I126,I126)-1)/1000</f>
        <v>0.442</v>
      </c>
      <c r="Y126" s="21">
        <f>(RANK(J126,J$8:J$1007,1)+COUNTIF(J$8:J126,J126)-1)/1000</f>
        <v>0.56899999999999995</v>
      </c>
      <c r="Z126" s="21">
        <f>(RANK(K126,K$8:K$1007,1)+COUNTIF(K$8:K126,K126)-1)/1000</f>
        <v>0.41799999999999998</v>
      </c>
      <c r="AA126" s="21">
        <f>(RANK(L126,L$8:L$1007,1)+COUNTIF(L$8:L126,L126)-1)/1000</f>
        <v>0.435</v>
      </c>
      <c r="AB126" s="21">
        <f>(RANK(M126,M$8:M$1007,1)+COUNTIF(M$8:M126,M126)-1)/1000</f>
        <v>0.379</v>
      </c>
      <c r="AC126" s="21">
        <f>(RANK(N126,N$8:N$1007,1)+COUNTIF(N$8:N126,N126)-1)/1000</f>
        <v>0.496</v>
      </c>
      <c r="AD126" s="21">
        <f>(RANK(O126,O$8:O$1007,1)+COUNTIF(O$8:O126,O126)-1)/1000</f>
        <v>0.443</v>
      </c>
      <c r="AE126" s="21">
        <f>(RANK(P126,P$8:P$1007,1)+COUNTIF(P$8:P126,P126)-1)/1000</f>
        <v>0.54800000000000004</v>
      </c>
      <c r="AF126" s="21">
        <f>(RANK(Q126,Q$8:Q$1007,1)+COUNTIF(Q$8:Q126,Q126)-1)/1000</f>
        <v>0.496</v>
      </c>
      <c r="AG126" s="21">
        <f>(RANK(R126,R$8:R$1007,1)+COUNTIF(R$8:R126,R126)-1)/1000</f>
        <v>0.443</v>
      </c>
      <c r="AH126" s="21">
        <f>(RANK(S126,S$8:S$1007,1)+COUNTIF(S$8:S126,S126)-1)/1000</f>
        <v>0.54800000000000004</v>
      </c>
      <c r="AI126" s="14">
        <f t="shared" si="23"/>
        <v>0</v>
      </c>
      <c r="AK126" s="14">
        <f t="shared" si="24"/>
        <v>0</v>
      </c>
    </row>
    <row r="127" spans="2:37" x14ac:dyDescent="0.25">
      <c r="B127">
        <f t="shared" si="18"/>
        <v>120</v>
      </c>
      <c r="C127">
        <f>MATCH(B127,'Stocastic Model Raw Data'!$A$2:$A$1001,0)</f>
        <v>319</v>
      </c>
      <c r="D127" s="14" cm="1">
        <f t="array" ref="D127">INDEX('Stocastic Model Raw Data'!$H$2:$H$1001,$C127,0)</f>
        <v>1437161972.90821</v>
      </c>
      <c r="E127" s="14" cm="1">
        <f t="array" ref="E127">INDEX('Stocastic Model Raw Data'!$D$2:$D$1001,$C127,0)</f>
        <v>471436320.414361</v>
      </c>
      <c r="F127" s="14" cm="1">
        <f t="array" ref="F127">INDEX('Stocastic Model Raw Data'!$I$2:$I$1001,$C127,0)</f>
        <v>247005813.50583699</v>
      </c>
      <c r="G127" s="14">
        <f t="shared" si="13"/>
        <v>224430506.90852401</v>
      </c>
      <c r="H127" s="14" cm="1">
        <f t="array" ref="H127">INDEX('Stocastic Model Raw Data'!$E$2:$E$1001,$C127,0)</f>
        <v>5670317821.4596004</v>
      </c>
      <c r="I127" s="14" cm="1">
        <f t="array" ref="I127">INDEX('Stocastic Model Raw Data'!$J$2:$J$1001,$C127,0)</f>
        <v>1911390327.5009</v>
      </c>
      <c r="J127" s="14">
        <f t="shared" si="14"/>
        <v>3758927493.9587002</v>
      </c>
      <c r="K127" s="14" cm="1">
        <f t="array" ref="K127">INDEX('Stocastic Model Raw Data'!$F$2:$F$1001,$C127,0)</f>
        <v>920751959.503317</v>
      </c>
      <c r="L127" s="14" cm="1">
        <f t="array" ref="L127">INDEX('Stocastic Model Raw Data'!$K$2:$K$1001,$C127,0)</f>
        <v>564031322.98551595</v>
      </c>
      <c r="M127" s="14">
        <f t="shared" si="15"/>
        <v>356720636.51780105</v>
      </c>
      <c r="N127" s="14">
        <f t="shared" si="19"/>
        <v>6591069780.9629173</v>
      </c>
      <c r="O127" s="14">
        <f t="shared" si="20"/>
        <v>2475421650.4864159</v>
      </c>
      <c r="P127" s="14">
        <f t="shared" si="16"/>
        <v>4115648130.4765015</v>
      </c>
      <c r="Q127" s="3">
        <f t="shared" si="21"/>
        <v>6591069780.9629173</v>
      </c>
      <c r="R127" s="3">
        <f t="shared" si="22"/>
        <v>3912583623.3946257</v>
      </c>
      <c r="S127" s="3">
        <f t="shared" si="17"/>
        <v>2678486157.5682917</v>
      </c>
      <c r="T127" s="21">
        <f>(RANK(E127,E$8:E$1007,1)+COUNTIF(E$8:E127,E127)-1)/1000</f>
        <v>0.30399999999999999</v>
      </c>
      <c r="U127" s="21">
        <f>(RANK(F127,F$8:F$1007,1)+COUNTIF(F$8:F127,F127)-1)/1000</f>
        <v>0.29799999999999999</v>
      </c>
      <c r="V127" s="21">
        <f>(RANK(G127,G$8:G$1007,1)+COUNTIF(G$8:G127,G127)-1)/1000</f>
        <v>0.32200000000000001</v>
      </c>
      <c r="W127" s="21">
        <f>(RANK(H127,H$8:H$1007,1)+COUNTIF(H$8:H127,H127)-1)/1000</f>
        <v>0.316</v>
      </c>
      <c r="X127" s="21">
        <f>(RANK(I127,I$8:I$1007,1)+COUNTIF(I$8:I127,I127)-1)/1000</f>
        <v>0.25700000000000001</v>
      </c>
      <c r="Y127" s="21">
        <f>(RANK(J127,J$8:J$1007,1)+COUNTIF(J$8:J127,J127)-1)/1000</f>
        <v>0.34699999999999998</v>
      </c>
      <c r="Z127" s="21">
        <f>(RANK(K127,K$8:K$1007,1)+COUNTIF(K$8:K127,K127)-1)/1000</f>
        <v>0.39800000000000002</v>
      </c>
      <c r="AA127" s="21">
        <f>(RANK(L127,L$8:L$1007,1)+COUNTIF(L$8:L127,L127)-1)/1000</f>
        <v>0.41099999999999998</v>
      </c>
      <c r="AB127" s="21">
        <f>(RANK(M127,M$8:M$1007,1)+COUNTIF(M$8:M127,M127)-1)/1000</f>
        <v>0.372</v>
      </c>
      <c r="AC127" s="21">
        <f>(RANK(N127,N$8:N$1007,1)+COUNTIF(N$8:N127,N127)-1)/1000</f>
        <v>0.31900000000000001</v>
      </c>
      <c r="AD127" s="21">
        <f>(RANK(O127,O$8:O$1007,1)+COUNTIF(O$8:O127,O127)-1)/1000</f>
        <v>0.28599999999999998</v>
      </c>
      <c r="AE127" s="21">
        <f>(RANK(P127,P$8:P$1007,1)+COUNTIF(P$8:P127,P127)-1)/1000</f>
        <v>0.34100000000000003</v>
      </c>
      <c r="AF127" s="21">
        <f>(RANK(Q127,Q$8:Q$1007,1)+COUNTIF(Q$8:Q127,Q127)-1)/1000</f>
        <v>0.31900000000000001</v>
      </c>
      <c r="AG127" s="21">
        <f>(RANK(R127,R$8:R$1007,1)+COUNTIF(R$8:R127,R127)-1)/1000</f>
        <v>0.28599999999999998</v>
      </c>
      <c r="AH127" s="21">
        <f>(RANK(S127,S$8:S$1007,1)+COUNTIF(S$8:S127,S127)-1)/1000</f>
        <v>0.34100000000000003</v>
      </c>
      <c r="AI127" s="14">
        <f t="shared" si="23"/>
        <v>0</v>
      </c>
      <c r="AK127" s="14">
        <f t="shared" si="24"/>
        <v>0</v>
      </c>
    </row>
    <row r="128" spans="2:37" x14ac:dyDescent="0.25">
      <c r="B128">
        <f t="shared" si="18"/>
        <v>121</v>
      </c>
      <c r="C128">
        <f>MATCH(B128,'Stocastic Model Raw Data'!$A$2:$A$1001,0)</f>
        <v>220</v>
      </c>
      <c r="D128" s="14" cm="1">
        <f t="array" ref="D128">INDEX('Stocastic Model Raw Data'!$H$2:$H$1001,$C128,0)</f>
        <v>1437161972.90821</v>
      </c>
      <c r="E128" s="14" cm="1">
        <f t="array" ref="E128">INDEX('Stocastic Model Raw Data'!$D$2:$D$1001,$C128,0)</f>
        <v>449148001.61771798</v>
      </c>
      <c r="F128" s="14" cm="1">
        <f t="array" ref="F128">INDEX('Stocastic Model Raw Data'!$I$2:$I$1001,$C128,0)</f>
        <v>236822407.81846401</v>
      </c>
      <c r="G128" s="14">
        <f t="shared" si="13"/>
        <v>212325593.79925397</v>
      </c>
      <c r="H128" s="14" cm="1">
        <f t="array" ref="H128">INDEX('Stocastic Model Raw Data'!$E$2:$E$1001,$C128,0)</f>
        <v>5488844542.7465401</v>
      </c>
      <c r="I128" s="14" cm="1">
        <f t="array" ref="I128">INDEX('Stocastic Model Raw Data'!$J$2:$J$1001,$C128,0)</f>
        <v>1892267834.39784</v>
      </c>
      <c r="J128" s="14">
        <f t="shared" si="14"/>
        <v>3596576708.3487</v>
      </c>
      <c r="K128" s="14" cm="1">
        <f t="array" ref="K128">INDEX('Stocastic Model Raw Data'!$F$2:$F$1001,$C128,0)</f>
        <v>814014709.08915901</v>
      </c>
      <c r="L128" s="14" cm="1">
        <f t="array" ref="L128">INDEX('Stocastic Model Raw Data'!$K$2:$K$1001,$C128,0)</f>
        <v>487056195.729671</v>
      </c>
      <c r="M128" s="14">
        <f t="shared" si="15"/>
        <v>326958513.35948801</v>
      </c>
      <c r="N128" s="14">
        <f t="shared" si="19"/>
        <v>6302859251.8356991</v>
      </c>
      <c r="O128" s="14">
        <f t="shared" si="20"/>
        <v>2379324030.127511</v>
      </c>
      <c r="P128" s="14">
        <f t="shared" si="16"/>
        <v>3923535221.7081881</v>
      </c>
      <c r="Q128" s="3">
        <f t="shared" si="21"/>
        <v>6302859251.8356991</v>
      </c>
      <c r="R128" s="3">
        <f t="shared" si="22"/>
        <v>3816486003.0357208</v>
      </c>
      <c r="S128" s="3">
        <f t="shared" si="17"/>
        <v>2486373248.7999783</v>
      </c>
      <c r="T128" s="21">
        <f>(RANK(E128,E$8:E$1007,1)+COUNTIF(E$8:E128,E128)-1)/1000</f>
        <v>0.20699999999999999</v>
      </c>
      <c r="U128" s="21">
        <f>(RANK(F128,F$8:F$1007,1)+COUNTIF(F$8:F128,F128)-1)/1000</f>
        <v>0.21099999999999999</v>
      </c>
      <c r="V128" s="21">
        <f>(RANK(G128,G$8:G$1007,1)+COUNTIF(G$8:G128,G128)-1)/1000</f>
        <v>0.20200000000000001</v>
      </c>
      <c r="W128" s="21">
        <f>(RANK(H128,H$8:H$1007,1)+COUNTIF(H$8:H128,H128)-1)/1000</f>
        <v>0.23300000000000001</v>
      </c>
      <c r="X128" s="21">
        <f>(RANK(I128,I$8:I$1007,1)+COUNTIF(I$8:I128,I128)-1)/1000</f>
        <v>0.23499999999999999</v>
      </c>
      <c r="Y128" s="21">
        <f>(RANK(J128,J$8:J$1007,1)+COUNTIF(J$8:J128,J128)-1)/1000</f>
        <v>0.23799999999999999</v>
      </c>
      <c r="Z128" s="21">
        <f>(RANK(K128,K$8:K$1007,1)+COUNTIF(K$8:K128,K128)-1)/1000</f>
        <v>0.16500000000000001</v>
      </c>
      <c r="AA128" s="21">
        <f>(RANK(L128,L$8:L$1007,1)+COUNTIF(L$8:L128,L128)-1)/1000</f>
        <v>0.153</v>
      </c>
      <c r="AB128" s="21">
        <f>(RANK(M128,M$8:M$1007,1)+COUNTIF(M$8:M128,M128)-1)/1000</f>
        <v>0.20200000000000001</v>
      </c>
      <c r="AC128" s="21">
        <f>(RANK(N128,N$8:N$1007,1)+COUNTIF(N$8:N128,N128)-1)/1000</f>
        <v>0.22</v>
      </c>
      <c r="AD128" s="21">
        <f>(RANK(O128,O$8:O$1007,1)+COUNTIF(O$8:O128,O128)-1)/1000</f>
        <v>0.20699999999999999</v>
      </c>
      <c r="AE128" s="21">
        <f>(RANK(P128,P$8:P$1007,1)+COUNTIF(P$8:P128,P128)-1)/1000</f>
        <v>0.22900000000000001</v>
      </c>
      <c r="AF128" s="21">
        <f>(RANK(Q128,Q$8:Q$1007,1)+COUNTIF(Q$8:Q128,Q128)-1)/1000</f>
        <v>0.22</v>
      </c>
      <c r="AG128" s="21">
        <f>(RANK(R128,R$8:R$1007,1)+COUNTIF(R$8:R128,R128)-1)/1000</f>
        <v>0.20699999999999999</v>
      </c>
      <c r="AH128" s="21">
        <f>(RANK(S128,S$8:S$1007,1)+COUNTIF(S$8:S128,S128)-1)/1000</f>
        <v>0.22900000000000001</v>
      </c>
      <c r="AI128" s="14">
        <f t="shared" si="23"/>
        <v>0</v>
      </c>
      <c r="AK128" s="14">
        <f t="shared" si="24"/>
        <v>0</v>
      </c>
    </row>
    <row r="129" spans="2:37" x14ac:dyDescent="0.25">
      <c r="B129">
        <f t="shared" si="18"/>
        <v>122</v>
      </c>
      <c r="C129">
        <f>MATCH(B129,'Stocastic Model Raw Data'!$A$2:$A$1001,0)</f>
        <v>695</v>
      </c>
      <c r="D129" s="14" cm="1">
        <f t="array" ref="D129">INDEX('Stocastic Model Raw Data'!$H$2:$H$1001,$C129,0)</f>
        <v>1437161972.90821</v>
      </c>
      <c r="E129" s="14" cm="1">
        <f t="array" ref="E129">INDEX('Stocastic Model Raw Data'!$D$2:$D$1001,$C129,0)</f>
        <v>556958733.118029</v>
      </c>
      <c r="F129" s="14" cm="1">
        <f t="array" ref="F129">INDEX('Stocastic Model Raw Data'!$I$2:$I$1001,$C129,0)</f>
        <v>293926024.32700098</v>
      </c>
      <c r="G129" s="14">
        <f t="shared" si="13"/>
        <v>263032708.79102802</v>
      </c>
      <c r="H129" s="14" cm="1">
        <f t="array" ref="H129">INDEX('Stocastic Model Raw Data'!$E$2:$E$1001,$C129,0)</f>
        <v>6647243362.3594704</v>
      </c>
      <c r="I129" s="14" cm="1">
        <f t="array" ref="I129">INDEX('Stocastic Model Raw Data'!$J$2:$J$1001,$C129,0)</f>
        <v>2273996791.2219801</v>
      </c>
      <c r="J129" s="14">
        <f t="shared" si="14"/>
        <v>4373246571.1374903</v>
      </c>
      <c r="K129" s="14" cm="1">
        <f t="array" ref="K129">INDEX('Stocastic Model Raw Data'!$F$2:$F$1001,$C129,0)</f>
        <v>1077553198.1749799</v>
      </c>
      <c r="L129" s="14" cm="1">
        <f t="array" ref="L129">INDEX('Stocastic Model Raw Data'!$K$2:$K$1001,$C129,0)</f>
        <v>668332944.80732501</v>
      </c>
      <c r="M129" s="14">
        <f t="shared" si="15"/>
        <v>409220253.36765492</v>
      </c>
      <c r="N129" s="14">
        <f t="shared" si="19"/>
        <v>7724796560.5344505</v>
      </c>
      <c r="O129" s="14">
        <f t="shared" si="20"/>
        <v>2942329736.029305</v>
      </c>
      <c r="P129" s="14">
        <f t="shared" si="16"/>
        <v>4782466824.505146</v>
      </c>
      <c r="Q129" s="3">
        <f t="shared" si="21"/>
        <v>7724796560.5344505</v>
      </c>
      <c r="R129" s="3">
        <f t="shared" si="22"/>
        <v>4379491708.9375153</v>
      </c>
      <c r="S129" s="3">
        <f t="shared" si="17"/>
        <v>3345304851.5969353</v>
      </c>
      <c r="T129" s="21">
        <f>(RANK(E129,E$8:E$1007,1)+COUNTIF(E$8:E129,E129)-1)/1000</f>
        <v>0.67</v>
      </c>
      <c r="U129" s="21">
        <f>(RANK(F129,F$8:F$1007,1)+COUNTIF(F$8:F129,F129)-1)/1000</f>
        <v>0.66200000000000003</v>
      </c>
      <c r="V129" s="21">
        <f>(RANK(G129,G$8:G$1007,1)+COUNTIF(G$8:G129,G129)-1)/1000</f>
        <v>0.67900000000000005</v>
      </c>
      <c r="W129" s="21">
        <f>(RANK(H129,H$8:H$1007,1)+COUNTIF(H$8:H129,H129)-1)/1000</f>
        <v>0.68600000000000005</v>
      </c>
      <c r="X129" s="21">
        <f>(RANK(I129,I$8:I$1007,1)+COUNTIF(I$8:I129,I129)-1)/1000</f>
        <v>0.63400000000000001</v>
      </c>
      <c r="Y129" s="21">
        <f>(RANK(J129,J$8:J$1007,1)+COUNTIF(J$8:J129,J129)-1)/1000</f>
        <v>0.72199999999999998</v>
      </c>
      <c r="Z129" s="21">
        <f>(RANK(K129,K$8:K$1007,1)+COUNTIF(K$8:K129,K129)-1)/1000</f>
        <v>0.73099999999999998</v>
      </c>
      <c r="AA129" s="21">
        <f>(RANK(L129,L$8:L$1007,1)+COUNTIF(L$8:L129,L129)-1)/1000</f>
        <v>0.77100000000000002</v>
      </c>
      <c r="AB129" s="21">
        <f>(RANK(M129,M$8:M$1007,1)+COUNTIF(M$8:M129,M129)-1)/1000</f>
        <v>0.66100000000000003</v>
      </c>
      <c r="AC129" s="21">
        <f>(RANK(N129,N$8:N$1007,1)+COUNTIF(N$8:N129,N129)-1)/1000</f>
        <v>0.69499999999999995</v>
      </c>
      <c r="AD129" s="21">
        <f>(RANK(O129,O$8:O$1007,1)+COUNTIF(O$8:O129,O129)-1)/1000</f>
        <v>0.66300000000000003</v>
      </c>
      <c r="AE129" s="21">
        <f>(RANK(P129,P$8:P$1007,1)+COUNTIF(P$8:P129,P129)-1)/1000</f>
        <v>0.71899999999999997</v>
      </c>
      <c r="AF129" s="21">
        <f>(RANK(Q129,Q$8:Q$1007,1)+COUNTIF(Q$8:Q129,Q129)-1)/1000</f>
        <v>0.69499999999999995</v>
      </c>
      <c r="AG129" s="21">
        <f>(RANK(R129,R$8:R$1007,1)+COUNTIF(R$8:R129,R129)-1)/1000</f>
        <v>0.66300000000000003</v>
      </c>
      <c r="AH129" s="21">
        <f>(RANK(S129,S$8:S$1007,1)+COUNTIF(S$8:S129,S129)-1)/1000</f>
        <v>0.71899999999999997</v>
      </c>
      <c r="AI129" s="14">
        <f t="shared" si="23"/>
        <v>0</v>
      </c>
      <c r="AK129" s="14">
        <f t="shared" si="24"/>
        <v>0</v>
      </c>
    </row>
    <row r="130" spans="2:37" x14ac:dyDescent="0.25">
      <c r="B130">
        <f t="shared" si="18"/>
        <v>123</v>
      </c>
      <c r="C130">
        <f>MATCH(B130,'Stocastic Model Raw Data'!$A$2:$A$1001,0)</f>
        <v>151</v>
      </c>
      <c r="D130" s="14" cm="1">
        <f t="array" ref="D130">INDEX('Stocastic Model Raw Data'!$H$2:$H$1001,$C130,0)</f>
        <v>1437161972.90821</v>
      </c>
      <c r="E130" s="14" cm="1">
        <f t="array" ref="E130">INDEX('Stocastic Model Raw Data'!$D$2:$D$1001,$C130,0)</f>
        <v>415827252.32754302</v>
      </c>
      <c r="F130" s="14" cm="1">
        <f t="array" ref="F130">INDEX('Stocastic Model Raw Data'!$I$2:$I$1001,$C130,0)</f>
        <v>215869812.03651401</v>
      </c>
      <c r="G130" s="14">
        <f t="shared" si="13"/>
        <v>199957440.29102901</v>
      </c>
      <c r="H130" s="14" cm="1">
        <f t="array" ref="H130">INDEX('Stocastic Model Raw Data'!$E$2:$E$1001,$C130,0)</f>
        <v>5204667283.8323498</v>
      </c>
      <c r="I130" s="14" cm="1">
        <f t="array" ref="I130">INDEX('Stocastic Model Raw Data'!$J$2:$J$1001,$C130,0)</f>
        <v>1735423755.1793001</v>
      </c>
      <c r="J130" s="14">
        <f t="shared" si="14"/>
        <v>3469243528.6530495</v>
      </c>
      <c r="K130" s="14" cm="1">
        <f t="array" ref="K130">INDEX('Stocastic Model Raw Data'!$F$2:$F$1001,$C130,0)</f>
        <v>782318657.31488204</v>
      </c>
      <c r="L130" s="14" cm="1">
        <f t="array" ref="L130">INDEX('Stocastic Model Raw Data'!$K$2:$K$1001,$C130,0)</f>
        <v>483841036.84132999</v>
      </c>
      <c r="M130" s="14">
        <f t="shared" si="15"/>
        <v>298477620.47355205</v>
      </c>
      <c r="N130" s="14">
        <f t="shared" si="19"/>
        <v>5986985941.1472321</v>
      </c>
      <c r="O130" s="14">
        <f t="shared" si="20"/>
        <v>2219264792.0206299</v>
      </c>
      <c r="P130" s="14">
        <f t="shared" si="16"/>
        <v>3767721149.1266022</v>
      </c>
      <c r="Q130" s="3">
        <f t="shared" si="21"/>
        <v>5986985941.1472321</v>
      </c>
      <c r="R130" s="3">
        <f t="shared" si="22"/>
        <v>3656426764.9288397</v>
      </c>
      <c r="S130" s="3">
        <f t="shared" si="17"/>
        <v>2330559176.2183924</v>
      </c>
      <c r="T130" s="21">
        <f>(RANK(E130,E$8:E$1007,1)+COUNTIF(E$8:E130,E130)-1)/1000</f>
        <v>0.11799999999999999</v>
      </c>
      <c r="U130" s="21">
        <f>(RANK(F130,F$8:F$1007,1)+COUNTIF(F$8:F130,F130)-1)/1000</f>
        <v>0.112</v>
      </c>
      <c r="V130" s="21">
        <f>(RANK(G130,G$8:G$1007,1)+COUNTIF(G$8:G130,G130)-1)/1000</f>
        <v>0.13</v>
      </c>
      <c r="W130" s="21">
        <f>(RANK(H130,H$8:H$1007,1)+COUNTIF(H$8:H130,H130)-1)/1000</f>
        <v>0.157</v>
      </c>
      <c r="X130" s="21">
        <f>(RANK(I130,I$8:I$1007,1)+COUNTIF(I$8:I130,I130)-1)/1000</f>
        <v>0.121</v>
      </c>
      <c r="Y130" s="21">
        <f>(RANK(J130,J$8:J$1007,1)+COUNTIF(J$8:J130,J130)-1)/1000</f>
        <v>0.17399999999999999</v>
      </c>
      <c r="Z130" s="21">
        <f>(RANK(K130,K$8:K$1007,1)+COUNTIF(K$8:K130,K130)-1)/1000</f>
        <v>0.127</v>
      </c>
      <c r="AA130" s="21">
        <f>(RANK(L130,L$8:L$1007,1)+COUNTIF(L$8:L130,L130)-1)/1000</f>
        <v>0.14799999999999999</v>
      </c>
      <c r="AB130" s="21">
        <f>(RANK(M130,M$8:M$1007,1)+COUNTIF(M$8:M130,M130)-1)/1000</f>
        <v>0.10100000000000001</v>
      </c>
      <c r="AC130" s="21">
        <f>(RANK(N130,N$8:N$1007,1)+COUNTIF(N$8:N130,N130)-1)/1000</f>
        <v>0.151</v>
      </c>
      <c r="AD130" s="21">
        <f>(RANK(O130,O$8:O$1007,1)+COUNTIF(O$8:O130,O130)-1)/1000</f>
        <v>0.13</v>
      </c>
      <c r="AE130" s="21">
        <f>(RANK(P130,P$8:P$1007,1)+COUNTIF(P$8:P130,P130)-1)/1000</f>
        <v>0.16800000000000001</v>
      </c>
      <c r="AF130" s="21">
        <f>(RANK(Q130,Q$8:Q$1007,1)+COUNTIF(Q$8:Q130,Q130)-1)/1000</f>
        <v>0.151</v>
      </c>
      <c r="AG130" s="21">
        <f>(RANK(R130,R$8:R$1007,1)+COUNTIF(R$8:R130,R130)-1)/1000</f>
        <v>0.13</v>
      </c>
      <c r="AH130" s="21">
        <f>(RANK(S130,S$8:S$1007,1)+COUNTIF(S$8:S130,S130)-1)/1000</f>
        <v>0.16800000000000001</v>
      </c>
      <c r="AI130" s="14">
        <f t="shared" si="23"/>
        <v>0</v>
      </c>
      <c r="AK130" s="14">
        <f t="shared" si="24"/>
        <v>0</v>
      </c>
    </row>
    <row r="131" spans="2:37" x14ac:dyDescent="0.25">
      <c r="B131">
        <f t="shared" si="18"/>
        <v>124</v>
      </c>
      <c r="C131">
        <f>MATCH(B131,'Stocastic Model Raw Data'!$A$2:$A$1001,0)</f>
        <v>733</v>
      </c>
      <c r="D131" s="14" cm="1">
        <f t="array" ref="D131">INDEX('Stocastic Model Raw Data'!$H$2:$H$1001,$C131,0)</f>
        <v>1437161972.90821</v>
      </c>
      <c r="E131" s="14" cm="1">
        <f t="array" ref="E131">INDEX('Stocastic Model Raw Data'!$D$2:$D$1001,$C131,0)</f>
        <v>564644854.19281399</v>
      </c>
      <c r="F131" s="14" cm="1">
        <f t="array" ref="F131">INDEX('Stocastic Model Raw Data'!$I$2:$I$1001,$C131,0)</f>
        <v>297685612.20370001</v>
      </c>
      <c r="G131" s="14">
        <f t="shared" si="13"/>
        <v>266959241.98911399</v>
      </c>
      <c r="H131" s="14" cm="1">
        <f t="array" ref="H131">INDEX('Stocastic Model Raw Data'!$E$2:$E$1001,$C131,0)</f>
        <v>6863967618.8442202</v>
      </c>
      <c r="I131" s="14" cm="1">
        <f t="array" ref="I131">INDEX('Stocastic Model Raw Data'!$J$2:$J$1001,$C131,0)</f>
        <v>2373382316.8943701</v>
      </c>
      <c r="J131" s="14">
        <f t="shared" si="14"/>
        <v>4490585301.9498501</v>
      </c>
      <c r="K131" s="14" cm="1">
        <f t="array" ref="K131">INDEX('Stocastic Model Raw Data'!$F$2:$F$1001,$C131,0)</f>
        <v>996744324.38356805</v>
      </c>
      <c r="L131" s="14" cm="1">
        <f t="array" ref="L131">INDEX('Stocastic Model Raw Data'!$K$2:$K$1001,$C131,0)</f>
        <v>614834326.11121094</v>
      </c>
      <c r="M131" s="14">
        <f t="shared" si="15"/>
        <v>381909998.27235711</v>
      </c>
      <c r="N131" s="14">
        <f t="shared" si="19"/>
        <v>7860711943.227788</v>
      </c>
      <c r="O131" s="14">
        <f t="shared" si="20"/>
        <v>2988216643.0055809</v>
      </c>
      <c r="P131" s="14">
        <f t="shared" si="16"/>
        <v>4872495300.2222071</v>
      </c>
      <c r="Q131" s="3">
        <f t="shared" si="21"/>
        <v>7860711943.227788</v>
      </c>
      <c r="R131" s="3">
        <f t="shared" si="22"/>
        <v>4425378615.9137907</v>
      </c>
      <c r="S131" s="3">
        <f t="shared" si="17"/>
        <v>3435333327.3139973</v>
      </c>
      <c r="T131" s="21">
        <f>(RANK(E131,E$8:E$1007,1)+COUNTIF(E$8:E131,E131)-1)/1000</f>
        <v>0.70399999999999996</v>
      </c>
      <c r="U131" s="21">
        <f>(RANK(F131,F$8:F$1007,1)+COUNTIF(F$8:F131,F131)-1)/1000</f>
        <v>0.69</v>
      </c>
      <c r="V131" s="21">
        <f>(RANK(G131,G$8:G$1007,1)+COUNTIF(G$8:G131,G131)-1)/1000</f>
        <v>0.71599999999999997</v>
      </c>
      <c r="W131" s="21">
        <f>(RANK(H131,H$8:H$1007,1)+COUNTIF(H$8:H131,H131)-1)/1000</f>
        <v>0.75800000000000001</v>
      </c>
      <c r="X131" s="21">
        <f>(RANK(I131,I$8:I$1007,1)+COUNTIF(I$8:I131,I131)-1)/1000</f>
        <v>0.71899999999999997</v>
      </c>
      <c r="Y131" s="21">
        <f>(RANK(J131,J$8:J$1007,1)+COUNTIF(J$8:J131,J131)-1)/1000</f>
        <v>0.77600000000000002</v>
      </c>
      <c r="Z131" s="21">
        <f>(RANK(K131,K$8:K$1007,1)+COUNTIF(K$8:K131,K131)-1)/1000</f>
        <v>0.56499999999999995</v>
      </c>
      <c r="AA131" s="21">
        <f>(RANK(L131,L$8:L$1007,1)+COUNTIF(L$8:L131,L131)-1)/1000</f>
        <v>0.59699999999999998</v>
      </c>
      <c r="AB131" s="21">
        <f>(RANK(M131,M$8:M$1007,1)+COUNTIF(M$8:M131,M131)-1)/1000</f>
        <v>0.51600000000000001</v>
      </c>
      <c r="AC131" s="21">
        <f>(RANK(N131,N$8:N$1007,1)+COUNTIF(N$8:N131,N131)-1)/1000</f>
        <v>0.73299999999999998</v>
      </c>
      <c r="AD131" s="21">
        <f>(RANK(O131,O$8:O$1007,1)+COUNTIF(O$8:O131,O131)-1)/1000</f>
        <v>0.70399999999999996</v>
      </c>
      <c r="AE131" s="21">
        <f>(RANK(P131,P$8:P$1007,1)+COUNTIF(P$8:P131,P131)-1)/1000</f>
        <v>0.753</v>
      </c>
      <c r="AF131" s="21">
        <f>(RANK(Q131,Q$8:Q$1007,1)+COUNTIF(Q$8:Q131,Q131)-1)/1000</f>
        <v>0.73299999999999998</v>
      </c>
      <c r="AG131" s="21">
        <f>(RANK(R131,R$8:R$1007,1)+COUNTIF(R$8:R131,R131)-1)/1000</f>
        <v>0.70399999999999996</v>
      </c>
      <c r="AH131" s="21">
        <f>(RANK(S131,S$8:S$1007,1)+COUNTIF(S$8:S131,S131)-1)/1000</f>
        <v>0.753</v>
      </c>
      <c r="AI131" s="14">
        <f t="shared" si="23"/>
        <v>0</v>
      </c>
      <c r="AK131" s="14">
        <f t="shared" si="24"/>
        <v>0</v>
      </c>
    </row>
    <row r="132" spans="2:37" x14ac:dyDescent="0.25">
      <c r="B132">
        <f t="shared" si="18"/>
        <v>125</v>
      </c>
      <c r="C132">
        <f>MATCH(B132,'Stocastic Model Raw Data'!$A$2:$A$1001,0)</f>
        <v>157</v>
      </c>
      <c r="D132" s="14" cm="1">
        <f t="array" ref="D132">INDEX('Stocastic Model Raw Data'!$H$2:$H$1001,$C132,0)</f>
        <v>1437161972.90821</v>
      </c>
      <c r="E132" s="14" cm="1">
        <f t="array" ref="E132">INDEX('Stocastic Model Raw Data'!$D$2:$D$1001,$C132,0)</f>
        <v>442262407.818506</v>
      </c>
      <c r="F132" s="14" cm="1">
        <f t="array" ref="F132">INDEX('Stocastic Model Raw Data'!$I$2:$I$1001,$C132,0)</f>
        <v>233465789.55697101</v>
      </c>
      <c r="G132" s="14">
        <f t="shared" si="13"/>
        <v>208796618.26153499</v>
      </c>
      <c r="H132" s="14" cm="1">
        <f t="array" ref="H132">INDEX('Stocastic Model Raw Data'!$E$2:$E$1001,$C132,0)</f>
        <v>5202482317.1388302</v>
      </c>
      <c r="I132" s="14" cm="1">
        <f t="array" ref="I132">INDEX('Stocastic Model Raw Data'!$J$2:$J$1001,$C132,0)</f>
        <v>1845394673.2955501</v>
      </c>
      <c r="J132" s="14">
        <f t="shared" si="14"/>
        <v>3357087643.8432798</v>
      </c>
      <c r="K132" s="14" cm="1">
        <f t="array" ref="K132">INDEX('Stocastic Model Raw Data'!$F$2:$F$1001,$C132,0)</f>
        <v>811329711.37982905</v>
      </c>
      <c r="L132" s="14" cm="1">
        <f t="array" ref="L132">INDEX('Stocastic Model Raw Data'!$K$2:$K$1001,$C132,0)</f>
        <v>483814732.00814497</v>
      </c>
      <c r="M132" s="14">
        <f t="shared" si="15"/>
        <v>327514979.37168407</v>
      </c>
      <c r="N132" s="14">
        <f t="shared" si="19"/>
        <v>6013812028.5186596</v>
      </c>
      <c r="O132" s="14">
        <f t="shared" si="20"/>
        <v>2329209405.3036952</v>
      </c>
      <c r="P132" s="14">
        <f t="shared" si="16"/>
        <v>3684602623.2149644</v>
      </c>
      <c r="Q132" s="3">
        <f t="shared" si="21"/>
        <v>6013812028.5186596</v>
      </c>
      <c r="R132" s="3">
        <f t="shared" si="22"/>
        <v>3766371378.2119055</v>
      </c>
      <c r="S132" s="3">
        <f t="shared" si="17"/>
        <v>2247440650.3067541</v>
      </c>
      <c r="T132" s="21">
        <f>(RANK(E132,E$8:E$1007,1)+COUNTIF(E$8:E132,E132)-1)/1000</f>
        <v>0.187</v>
      </c>
      <c r="U132" s="21">
        <f>(RANK(F132,F$8:F$1007,1)+COUNTIF(F$8:F132,F132)-1)/1000</f>
        <v>0.193</v>
      </c>
      <c r="V132" s="21">
        <f>(RANK(G132,G$8:G$1007,1)+COUNTIF(G$8:G132,G132)-1)/1000</f>
        <v>0.182</v>
      </c>
      <c r="W132" s="21">
        <f>(RANK(H132,H$8:H$1007,1)+COUNTIF(H$8:H132,H132)-1)/1000</f>
        <v>0.156</v>
      </c>
      <c r="X132" s="21">
        <f>(RANK(I132,I$8:I$1007,1)+COUNTIF(I$8:I132,I132)-1)/1000</f>
        <v>0.187</v>
      </c>
      <c r="Y132" s="21">
        <f>(RANK(J132,J$8:J$1007,1)+COUNTIF(J$8:J132,J132)-1)/1000</f>
        <v>0.14000000000000001</v>
      </c>
      <c r="Z132" s="21">
        <f>(RANK(K132,K$8:K$1007,1)+COUNTIF(K$8:K132,K132)-1)/1000</f>
        <v>0.16</v>
      </c>
      <c r="AA132" s="21">
        <f>(RANK(L132,L$8:L$1007,1)+COUNTIF(L$8:L132,L132)-1)/1000</f>
        <v>0.14699999999999999</v>
      </c>
      <c r="AB132" s="21">
        <f>(RANK(M132,M$8:M$1007,1)+COUNTIF(M$8:M132,M132)-1)/1000</f>
        <v>0.20699999999999999</v>
      </c>
      <c r="AC132" s="21">
        <f>(RANK(N132,N$8:N$1007,1)+COUNTIF(N$8:N132,N132)-1)/1000</f>
        <v>0.157</v>
      </c>
      <c r="AD132" s="21">
        <f>(RANK(O132,O$8:O$1007,1)+COUNTIF(O$8:O132,O132)-1)/1000</f>
        <v>0.17699999999999999</v>
      </c>
      <c r="AE132" s="21">
        <f>(RANK(P132,P$8:P$1007,1)+COUNTIF(P$8:P132,P132)-1)/1000</f>
        <v>0.14199999999999999</v>
      </c>
      <c r="AF132" s="21">
        <f>(RANK(Q132,Q$8:Q$1007,1)+COUNTIF(Q$8:Q132,Q132)-1)/1000</f>
        <v>0.157</v>
      </c>
      <c r="AG132" s="21">
        <f>(RANK(R132,R$8:R$1007,1)+COUNTIF(R$8:R132,R132)-1)/1000</f>
        <v>0.17699999999999999</v>
      </c>
      <c r="AH132" s="21">
        <f>(RANK(S132,S$8:S$1007,1)+COUNTIF(S$8:S132,S132)-1)/1000</f>
        <v>0.14199999999999999</v>
      </c>
      <c r="AI132" s="14">
        <f t="shared" si="23"/>
        <v>0</v>
      </c>
      <c r="AK132" s="14">
        <f t="shared" si="24"/>
        <v>0</v>
      </c>
    </row>
    <row r="133" spans="2:37" x14ac:dyDescent="0.25">
      <c r="B133">
        <f t="shared" si="18"/>
        <v>126</v>
      </c>
      <c r="C133">
        <f>MATCH(B133,'Stocastic Model Raw Data'!$A$2:$A$1001,0)</f>
        <v>470</v>
      </c>
      <c r="D133" s="14" cm="1">
        <f t="array" ref="D133">INDEX('Stocastic Model Raw Data'!$H$2:$H$1001,$C133,0)</f>
        <v>1437161972.90821</v>
      </c>
      <c r="E133" s="14" cm="1">
        <f t="array" ref="E133">INDEX('Stocastic Model Raw Data'!$D$2:$D$1001,$C133,0)</f>
        <v>509488119.05212498</v>
      </c>
      <c r="F133" s="14" cm="1">
        <f t="array" ref="F133">INDEX('Stocastic Model Raw Data'!$I$2:$I$1001,$C133,0)</f>
        <v>269289463.948672</v>
      </c>
      <c r="G133" s="14">
        <f t="shared" si="13"/>
        <v>240198655.10345298</v>
      </c>
      <c r="H133" s="14" cm="1">
        <f t="array" ref="H133">INDEX('Stocastic Model Raw Data'!$E$2:$E$1001,$C133,0)</f>
        <v>6123560959.7109299</v>
      </c>
      <c r="I133" s="14" cm="1">
        <f t="array" ref="I133">INDEX('Stocastic Model Raw Data'!$J$2:$J$1001,$C133,0)</f>
        <v>2166800268.5890498</v>
      </c>
      <c r="J133" s="14">
        <f t="shared" si="14"/>
        <v>3956760691.1218801</v>
      </c>
      <c r="K133" s="14" cm="1">
        <f t="array" ref="K133">INDEX('Stocastic Model Raw Data'!$F$2:$F$1001,$C133,0)</f>
        <v>907602645.70448899</v>
      </c>
      <c r="L133" s="14" cm="1">
        <f t="array" ref="L133">INDEX('Stocastic Model Raw Data'!$K$2:$K$1001,$C133,0)</f>
        <v>551457497.17111695</v>
      </c>
      <c r="M133" s="14">
        <f t="shared" si="15"/>
        <v>356145148.53337204</v>
      </c>
      <c r="N133" s="14">
        <f t="shared" si="19"/>
        <v>7031163605.4154186</v>
      </c>
      <c r="O133" s="14">
        <f t="shared" si="20"/>
        <v>2718257765.7601666</v>
      </c>
      <c r="P133" s="14">
        <f t="shared" si="16"/>
        <v>4312905839.6552525</v>
      </c>
      <c r="Q133" s="3">
        <f t="shared" si="21"/>
        <v>7031163605.4154186</v>
      </c>
      <c r="R133" s="3">
        <f t="shared" si="22"/>
        <v>4155419738.6683769</v>
      </c>
      <c r="S133" s="3">
        <f t="shared" si="17"/>
        <v>2875743866.7470417</v>
      </c>
      <c r="T133" s="21">
        <f>(RANK(E133,E$8:E$1007,1)+COUNTIF(E$8:E133,E133)-1)/1000</f>
        <v>0.47299999999999998</v>
      </c>
      <c r="U133" s="21">
        <f>(RANK(F133,F$8:F$1007,1)+COUNTIF(F$8:F133,F133)-1)/1000</f>
        <v>0.47599999999999998</v>
      </c>
      <c r="V133" s="21">
        <f>(RANK(G133,G$8:G$1007,1)+COUNTIF(G$8:G133,G133)-1)/1000</f>
        <v>0.47199999999999998</v>
      </c>
      <c r="W133" s="21">
        <f>(RANK(H133,H$8:H$1007,1)+COUNTIF(H$8:H133,H133)-1)/1000</f>
        <v>0.48499999999999999</v>
      </c>
      <c r="X133" s="21">
        <f>(RANK(I133,I$8:I$1007,1)+COUNTIF(I$8:I133,I133)-1)/1000</f>
        <v>0.51900000000000002</v>
      </c>
      <c r="Y133" s="21">
        <f>(RANK(J133,J$8:J$1007,1)+COUNTIF(J$8:J133,J133)-1)/1000</f>
        <v>0.46400000000000002</v>
      </c>
      <c r="Z133" s="21">
        <f>(RANK(K133,K$8:K$1007,1)+COUNTIF(K$8:K133,K133)-1)/1000</f>
        <v>0.373</v>
      </c>
      <c r="AA133" s="21">
        <f>(RANK(L133,L$8:L$1007,1)+COUNTIF(L$8:L133,L133)-1)/1000</f>
        <v>0.371</v>
      </c>
      <c r="AB133" s="21">
        <f>(RANK(M133,M$8:M$1007,1)+COUNTIF(M$8:M133,M133)-1)/1000</f>
        <v>0.36799999999999999</v>
      </c>
      <c r="AC133" s="21">
        <f>(RANK(N133,N$8:N$1007,1)+COUNTIF(N$8:N133,N133)-1)/1000</f>
        <v>0.47</v>
      </c>
      <c r="AD133" s="21">
        <f>(RANK(O133,O$8:O$1007,1)+COUNTIF(O$8:O133,O133)-1)/1000</f>
        <v>0.48</v>
      </c>
      <c r="AE133" s="21">
        <f>(RANK(P133,P$8:P$1007,1)+COUNTIF(P$8:P133,P133)-1)/1000</f>
        <v>0.45</v>
      </c>
      <c r="AF133" s="21">
        <f>(RANK(Q133,Q$8:Q$1007,1)+COUNTIF(Q$8:Q133,Q133)-1)/1000</f>
        <v>0.47</v>
      </c>
      <c r="AG133" s="21">
        <f>(RANK(R133,R$8:R$1007,1)+COUNTIF(R$8:R133,R133)-1)/1000</f>
        <v>0.48</v>
      </c>
      <c r="AH133" s="21">
        <f>(RANK(S133,S$8:S$1007,1)+COUNTIF(S$8:S133,S133)-1)/1000</f>
        <v>0.45</v>
      </c>
      <c r="AI133" s="14">
        <f t="shared" si="23"/>
        <v>0</v>
      </c>
      <c r="AK133" s="14">
        <f t="shared" si="24"/>
        <v>0</v>
      </c>
    </row>
    <row r="134" spans="2:37" x14ac:dyDescent="0.25">
      <c r="B134">
        <f t="shared" si="18"/>
        <v>127</v>
      </c>
      <c r="C134">
        <f>MATCH(B134,'Stocastic Model Raw Data'!$A$2:$A$1001,0)</f>
        <v>126</v>
      </c>
      <c r="D134" s="14" cm="1">
        <f t="array" ref="D134">INDEX('Stocastic Model Raw Data'!$H$2:$H$1001,$C134,0)</f>
        <v>1437161972.90821</v>
      </c>
      <c r="E134" s="14" cm="1">
        <f t="array" ref="E134">INDEX('Stocastic Model Raw Data'!$D$2:$D$1001,$C134,0)</f>
        <v>408994269.595622</v>
      </c>
      <c r="F134" s="14" cm="1">
        <f t="array" ref="F134">INDEX('Stocastic Model Raw Data'!$I$2:$I$1001,$C134,0)</f>
        <v>213511051.995868</v>
      </c>
      <c r="G134" s="14">
        <f t="shared" si="13"/>
        <v>195483217.59975401</v>
      </c>
      <c r="H134" s="14" cm="1">
        <f t="array" ref="H134">INDEX('Stocastic Model Raw Data'!$E$2:$E$1001,$C134,0)</f>
        <v>5127330739.2351503</v>
      </c>
      <c r="I134" s="14" cm="1">
        <f t="array" ref="I134">INDEX('Stocastic Model Raw Data'!$J$2:$J$1001,$C134,0)</f>
        <v>1719484791.3761699</v>
      </c>
      <c r="J134" s="14">
        <f t="shared" si="14"/>
        <v>3407845947.8589802</v>
      </c>
      <c r="K134" s="14" cm="1">
        <f t="array" ref="K134">INDEX('Stocastic Model Raw Data'!$F$2:$F$1001,$C134,0)</f>
        <v>734202025.89944196</v>
      </c>
      <c r="L134" s="14" cm="1">
        <f t="array" ref="L134">INDEX('Stocastic Model Raw Data'!$K$2:$K$1001,$C134,0)</f>
        <v>449828918.04505497</v>
      </c>
      <c r="M134" s="14">
        <f t="shared" si="15"/>
        <v>284373107.85438699</v>
      </c>
      <c r="N134" s="14">
        <f t="shared" si="19"/>
        <v>5861532765.1345921</v>
      </c>
      <c r="O134" s="14">
        <f t="shared" si="20"/>
        <v>2169313709.4212251</v>
      </c>
      <c r="P134" s="14">
        <f t="shared" si="16"/>
        <v>3692219055.713367</v>
      </c>
      <c r="Q134" s="3">
        <f t="shared" si="21"/>
        <v>5861532765.1345921</v>
      </c>
      <c r="R134" s="3">
        <f t="shared" si="22"/>
        <v>3606475682.3294353</v>
      </c>
      <c r="S134" s="3">
        <f t="shared" si="17"/>
        <v>2255057082.8051567</v>
      </c>
      <c r="T134" s="21">
        <f>(RANK(E134,E$8:E$1007,1)+COUNTIF(E$8:E134,E134)-1)/1000</f>
        <v>0.106</v>
      </c>
      <c r="U134" s="21">
        <f>(RANK(F134,F$8:F$1007,1)+COUNTIF(F$8:F134,F134)-1)/1000</f>
        <v>0.10299999999999999</v>
      </c>
      <c r="V134" s="21">
        <f>(RANK(G134,G$8:G$1007,1)+COUNTIF(G$8:G134,G134)-1)/1000</f>
        <v>0.111</v>
      </c>
      <c r="W134" s="21">
        <f>(RANK(H134,H$8:H$1007,1)+COUNTIF(H$8:H134,H134)-1)/1000</f>
        <v>0.13700000000000001</v>
      </c>
      <c r="X134" s="21">
        <f>(RANK(I134,I$8:I$1007,1)+COUNTIF(I$8:I134,I134)-1)/1000</f>
        <v>0.113</v>
      </c>
      <c r="Y134" s="21">
        <f>(RANK(J134,J$8:J$1007,1)+COUNTIF(J$8:J134,J134)-1)/1000</f>
        <v>0.157</v>
      </c>
      <c r="Z134" s="21">
        <f>(RANK(K134,K$8:K$1007,1)+COUNTIF(K$8:K134,K134)-1)/1000</f>
        <v>7.0000000000000007E-2</v>
      </c>
      <c r="AA134" s="21">
        <f>(RANK(L134,L$8:L$1007,1)+COUNTIF(L$8:L134,L134)-1)/1000</f>
        <v>7.6999999999999999E-2</v>
      </c>
      <c r="AB134" s="21">
        <f>(RANK(M134,M$8:M$1007,1)+COUNTIF(M$8:M134,M134)-1)/1000</f>
        <v>5.8999999999999997E-2</v>
      </c>
      <c r="AC134" s="21">
        <f>(RANK(N134,N$8:N$1007,1)+COUNTIF(N$8:N134,N134)-1)/1000</f>
        <v>0.126</v>
      </c>
      <c r="AD134" s="21">
        <f>(RANK(O134,O$8:O$1007,1)+COUNTIF(O$8:O134,O134)-1)/1000</f>
        <v>0.106</v>
      </c>
      <c r="AE134" s="21">
        <f>(RANK(P134,P$8:P$1007,1)+COUNTIF(P$8:P134,P134)-1)/1000</f>
        <v>0.14399999999999999</v>
      </c>
      <c r="AF134" s="21">
        <f>(RANK(Q134,Q$8:Q$1007,1)+COUNTIF(Q$8:Q134,Q134)-1)/1000</f>
        <v>0.126</v>
      </c>
      <c r="AG134" s="21">
        <f>(RANK(R134,R$8:R$1007,1)+COUNTIF(R$8:R134,R134)-1)/1000</f>
        <v>0.106</v>
      </c>
      <c r="AH134" s="21">
        <f>(RANK(S134,S$8:S$1007,1)+COUNTIF(S$8:S134,S134)-1)/1000</f>
        <v>0.14399999999999999</v>
      </c>
      <c r="AI134" s="14">
        <f t="shared" si="23"/>
        <v>0</v>
      </c>
      <c r="AK134" s="14">
        <f t="shared" si="24"/>
        <v>0</v>
      </c>
    </row>
    <row r="135" spans="2:37" x14ac:dyDescent="0.25">
      <c r="B135">
        <f t="shared" si="18"/>
        <v>128</v>
      </c>
      <c r="C135">
        <f>MATCH(B135,'Stocastic Model Raw Data'!$A$2:$A$1001,0)</f>
        <v>178</v>
      </c>
      <c r="D135" s="14" cm="1">
        <f t="array" ref="D135">INDEX('Stocastic Model Raw Data'!$H$2:$H$1001,$C135,0)</f>
        <v>1437161972.90821</v>
      </c>
      <c r="E135" s="14" cm="1">
        <f t="array" ref="E135">INDEX('Stocastic Model Raw Data'!$D$2:$D$1001,$C135,0)</f>
        <v>434756642.98199397</v>
      </c>
      <c r="F135" s="14" cm="1">
        <f t="array" ref="F135">INDEX('Stocastic Model Raw Data'!$I$2:$I$1001,$C135,0)</f>
        <v>227210281.21399099</v>
      </c>
      <c r="G135" s="14">
        <f t="shared" si="13"/>
        <v>207546361.76800299</v>
      </c>
      <c r="H135" s="14" cm="1">
        <f t="array" ref="H135">INDEX('Stocastic Model Raw Data'!$E$2:$E$1001,$C135,0)</f>
        <v>5265598601.0992098</v>
      </c>
      <c r="I135" s="14" cm="1">
        <f t="array" ref="I135">INDEX('Stocastic Model Raw Data'!$J$2:$J$1001,$C135,0)</f>
        <v>1736330069.9240301</v>
      </c>
      <c r="J135" s="14">
        <f t="shared" si="14"/>
        <v>3529268531.1751795</v>
      </c>
      <c r="K135" s="14" cm="1">
        <f t="array" ref="K135">INDEX('Stocastic Model Raw Data'!$F$2:$F$1001,$C135,0)</f>
        <v>873563759.34647906</v>
      </c>
      <c r="L135" s="14" cm="1">
        <f t="array" ref="L135">INDEX('Stocastic Model Raw Data'!$K$2:$K$1001,$C135,0)</f>
        <v>539018155.71912801</v>
      </c>
      <c r="M135" s="14">
        <f t="shared" si="15"/>
        <v>334545603.62735105</v>
      </c>
      <c r="N135" s="14">
        <f t="shared" si="19"/>
        <v>6139162360.4456892</v>
      </c>
      <c r="O135" s="14">
        <f t="shared" si="20"/>
        <v>2275348225.643158</v>
      </c>
      <c r="P135" s="14">
        <f t="shared" si="16"/>
        <v>3863814134.8025312</v>
      </c>
      <c r="Q135" s="3">
        <f t="shared" si="21"/>
        <v>6139162360.4456892</v>
      </c>
      <c r="R135" s="3">
        <f t="shared" si="22"/>
        <v>3712510198.5513678</v>
      </c>
      <c r="S135" s="3">
        <f t="shared" si="17"/>
        <v>2426652161.8943214</v>
      </c>
      <c r="T135" s="21">
        <f>(RANK(E135,E$8:E$1007,1)+COUNTIF(E$8:E135,E135)-1)/1000</f>
        <v>0.17</v>
      </c>
      <c r="U135" s="21">
        <f>(RANK(F135,F$8:F$1007,1)+COUNTIF(F$8:F135,F135)-1)/1000</f>
        <v>0.16600000000000001</v>
      </c>
      <c r="V135" s="21">
        <f>(RANK(G135,G$8:G$1007,1)+COUNTIF(G$8:G135,G135)-1)/1000</f>
        <v>0.17399999999999999</v>
      </c>
      <c r="W135" s="21">
        <f>(RANK(H135,H$8:H$1007,1)+COUNTIF(H$8:H135,H135)-1)/1000</f>
        <v>0.16900000000000001</v>
      </c>
      <c r="X135" s="21">
        <f>(RANK(I135,I$8:I$1007,1)+COUNTIF(I$8:I135,I135)-1)/1000</f>
        <v>0.123</v>
      </c>
      <c r="Y135" s="21">
        <f>(RANK(J135,J$8:J$1007,1)+COUNTIF(J$8:J135,J135)-1)/1000</f>
        <v>0.2</v>
      </c>
      <c r="Z135" s="21">
        <f>(RANK(K135,K$8:K$1007,1)+COUNTIF(K$8:K135,K135)-1)/1000</f>
        <v>0.28599999999999998</v>
      </c>
      <c r="AA135" s="21">
        <f>(RANK(L135,L$8:L$1007,1)+COUNTIF(L$8:L135,L135)-1)/1000</f>
        <v>0.32600000000000001</v>
      </c>
      <c r="AB135" s="21">
        <f>(RANK(M135,M$8:M$1007,1)+COUNTIF(M$8:M135,M135)-1)/1000</f>
        <v>0.24099999999999999</v>
      </c>
      <c r="AC135" s="21">
        <f>(RANK(N135,N$8:N$1007,1)+COUNTIF(N$8:N135,N135)-1)/1000</f>
        <v>0.17799999999999999</v>
      </c>
      <c r="AD135" s="21">
        <f>(RANK(O135,O$8:O$1007,1)+COUNTIF(O$8:O135,O135)-1)/1000</f>
        <v>0.15</v>
      </c>
      <c r="AE135" s="21">
        <f>(RANK(P135,P$8:P$1007,1)+COUNTIF(P$8:P135,P135)-1)/1000</f>
        <v>0.19600000000000001</v>
      </c>
      <c r="AF135" s="21">
        <f>(RANK(Q135,Q$8:Q$1007,1)+COUNTIF(Q$8:Q135,Q135)-1)/1000</f>
        <v>0.17799999999999999</v>
      </c>
      <c r="AG135" s="21">
        <f>(RANK(R135,R$8:R$1007,1)+COUNTIF(R$8:R135,R135)-1)/1000</f>
        <v>0.15</v>
      </c>
      <c r="AH135" s="21">
        <f>(RANK(S135,S$8:S$1007,1)+COUNTIF(S$8:S135,S135)-1)/1000</f>
        <v>0.19600000000000001</v>
      </c>
      <c r="AI135" s="14">
        <f t="shared" si="23"/>
        <v>0</v>
      </c>
      <c r="AK135" s="14">
        <f t="shared" si="24"/>
        <v>0</v>
      </c>
    </row>
    <row r="136" spans="2:37" x14ac:dyDescent="0.25">
      <c r="B136">
        <f t="shared" si="18"/>
        <v>129</v>
      </c>
      <c r="C136">
        <f>MATCH(B136,'Stocastic Model Raw Data'!$A$2:$A$1001,0)</f>
        <v>266</v>
      </c>
      <c r="D136" s="14" cm="1">
        <f t="array" ref="D136">INDEX('Stocastic Model Raw Data'!$H$2:$H$1001,$C136,0)</f>
        <v>1437161972.90821</v>
      </c>
      <c r="E136" s="14" cm="1">
        <f t="array" ref="E136">INDEX('Stocastic Model Raw Data'!$D$2:$D$1001,$C136,0)</f>
        <v>457765039.34736198</v>
      </c>
      <c r="F136" s="14" cm="1">
        <f t="array" ref="F136">INDEX('Stocastic Model Raw Data'!$I$2:$I$1001,$C136,0)</f>
        <v>239440080.78754401</v>
      </c>
      <c r="G136" s="14">
        <f t="shared" ref="G136:G199" si="25">E136-F136</f>
        <v>218324958.55981797</v>
      </c>
      <c r="H136" s="14" cm="1">
        <f t="array" ref="H136">INDEX('Stocastic Model Raw Data'!$E$2:$E$1001,$C136,0)</f>
        <v>5611895317.5382099</v>
      </c>
      <c r="I136" s="14" cm="1">
        <f t="array" ref="I136">INDEX('Stocastic Model Raw Data'!$J$2:$J$1001,$C136,0)</f>
        <v>1893588848.62679</v>
      </c>
      <c r="J136" s="14">
        <f t="shared" ref="J136:J199" si="26">H136-I136</f>
        <v>3718306468.9114199</v>
      </c>
      <c r="K136" s="14" cm="1">
        <f t="array" ref="K136">INDEX('Stocastic Model Raw Data'!$F$2:$F$1001,$C136,0)</f>
        <v>839798436.22781396</v>
      </c>
      <c r="L136" s="14" cm="1">
        <f t="array" ref="L136">INDEX('Stocastic Model Raw Data'!$K$2:$K$1001,$C136,0)</f>
        <v>513462399.574736</v>
      </c>
      <c r="M136" s="14">
        <f t="shared" ref="M136:M199" si="27">K136-L136</f>
        <v>326336036.65307796</v>
      </c>
      <c r="N136" s="14">
        <f t="shared" si="19"/>
        <v>6451693753.7660236</v>
      </c>
      <c r="O136" s="14">
        <f t="shared" si="20"/>
        <v>2407051248.2015262</v>
      </c>
      <c r="P136" s="14">
        <f t="shared" ref="P136:P199" si="28">N136-O136</f>
        <v>4044642505.5644975</v>
      </c>
      <c r="Q136" s="3">
        <f t="shared" si="21"/>
        <v>6451693753.7660236</v>
      </c>
      <c r="R136" s="3">
        <f t="shared" si="22"/>
        <v>3844213221.1097364</v>
      </c>
      <c r="S136" s="3">
        <f t="shared" ref="S136:S199" si="29">Q136-R136</f>
        <v>2607480532.6562872</v>
      </c>
      <c r="T136" s="21">
        <f>(RANK(E136,E$8:E$1007,1)+COUNTIF(E$8:E136,E136)-1)/1000</f>
        <v>0.251</v>
      </c>
      <c r="U136" s="21">
        <f>(RANK(F136,F$8:F$1007,1)+COUNTIF(F$8:F136,F136)-1)/1000</f>
        <v>0.23799999999999999</v>
      </c>
      <c r="V136" s="21">
        <f>(RANK(G136,G$8:G$1007,1)+COUNTIF(G$8:G136,G136)-1)/1000</f>
        <v>0.26</v>
      </c>
      <c r="W136" s="21">
        <f>(RANK(H136,H$8:H$1007,1)+COUNTIF(H$8:H136,H136)-1)/1000</f>
        <v>0.27900000000000003</v>
      </c>
      <c r="X136" s="21">
        <f>(RANK(I136,I$8:I$1007,1)+COUNTIF(I$8:I136,I136)-1)/1000</f>
        <v>0.23599999999999999</v>
      </c>
      <c r="Y136" s="21">
        <f>(RANK(J136,J$8:J$1007,1)+COUNTIF(J$8:J136,J136)-1)/1000</f>
        <v>0.315</v>
      </c>
      <c r="Z136" s="21">
        <f>(RANK(K136,K$8:K$1007,1)+COUNTIF(K$8:K136,K136)-1)/1000</f>
        <v>0.217</v>
      </c>
      <c r="AA136" s="21">
        <f>(RANK(L136,L$8:L$1007,1)+COUNTIF(L$8:L136,L136)-1)/1000</f>
        <v>0.224</v>
      </c>
      <c r="AB136" s="21">
        <f>(RANK(M136,M$8:M$1007,1)+COUNTIF(M$8:M136,M136)-1)/1000</f>
        <v>0.19600000000000001</v>
      </c>
      <c r="AC136" s="21">
        <f>(RANK(N136,N$8:N$1007,1)+COUNTIF(N$8:N136,N136)-1)/1000</f>
        <v>0.26600000000000001</v>
      </c>
      <c r="AD136" s="21">
        <f>(RANK(O136,O$8:O$1007,1)+COUNTIF(O$8:O136,O136)-1)/1000</f>
        <v>0.22900000000000001</v>
      </c>
      <c r="AE136" s="21">
        <f>(RANK(P136,P$8:P$1007,1)+COUNTIF(P$8:P136,P136)-1)/1000</f>
        <v>0.3</v>
      </c>
      <c r="AF136" s="21">
        <f>(RANK(Q136,Q$8:Q$1007,1)+COUNTIF(Q$8:Q136,Q136)-1)/1000</f>
        <v>0.26600000000000001</v>
      </c>
      <c r="AG136" s="21">
        <f>(RANK(R136,R$8:R$1007,1)+COUNTIF(R$8:R136,R136)-1)/1000</f>
        <v>0.22900000000000001</v>
      </c>
      <c r="AH136" s="21">
        <f>(RANK(S136,S$8:S$1007,1)+COUNTIF(S$8:S136,S136)-1)/1000</f>
        <v>0.3</v>
      </c>
      <c r="AI136" s="14">
        <f t="shared" si="23"/>
        <v>0</v>
      </c>
      <c r="AK136" s="14">
        <f t="shared" si="24"/>
        <v>0</v>
      </c>
    </row>
    <row r="137" spans="2:37" x14ac:dyDescent="0.25">
      <c r="B137">
        <f t="shared" ref="B137:B200" si="30">B136+1</f>
        <v>130</v>
      </c>
      <c r="C137">
        <f>MATCH(B137,'Stocastic Model Raw Data'!$A$2:$A$1001,0)</f>
        <v>789</v>
      </c>
      <c r="D137" s="14" cm="1">
        <f t="array" ref="D137">INDEX('Stocastic Model Raw Data'!$H$2:$H$1001,$C137,0)</f>
        <v>1437161972.90821</v>
      </c>
      <c r="E137" s="14" cm="1">
        <f t="array" ref="E137">INDEX('Stocastic Model Raw Data'!$D$2:$D$1001,$C137,0)</f>
        <v>587222826.29748499</v>
      </c>
      <c r="F137" s="14" cm="1">
        <f t="array" ref="F137">INDEX('Stocastic Model Raw Data'!$I$2:$I$1001,$C137,0)</f>
        <v>309972617.35644698</v>
      </c>
      <c r="G137" s="14">
        <f t="shared" si="25"/>
        <v>277250208.94103801</v>
      </c>
      <c r="H137" s="14" cm="1">
        <f t="array" ref="H137">INDEX('Stocastic Model Raw Data'!$E$2:$E$1001,$C137,0)</f>
        <v>7017174241.2305498</v>
      </c>
      <c r="I137" s="14" cm="1">
        <f t="array" ref="I137">INDEX('Stocastic Model Raw Data'!$J$2:$J$1001,$C137,0)</f>
        <v>2467417448.2504501</v>
      </c>
      <c r="J137" s="14">
        <f t="shared" si="26"/>
        <v>4549756792.9800997</v>
      </c>
      <c r="K137" s="14" cm="1">
        <f t="array" ref="K137">INDEX('Stocastic Model Raw Data'!$F$2:$F$1001,$C137,0)</f>
        <v>1062457094.85943</v>
      </c>
      <c r="L137" s="14" cm="1">
        <f t="array" ref="L137">INDEX('Stocastic Model Raw Data'!$K$2:$K$1001,$C137,0)</f>
        <v>645395166.32996202</v>
      </c>
      <c r="M137" s="14">
        <f t="shared" si="27"/>
        <v>417061928.52946794</v>
      </c>
      <c r="N137" s="14">
        <f t="shared" ref="N137:N200" si="31">H137+K137</f>
        <v>8079631336.0899801</v>
      </c>
      <c r="O137" s="14">
        <f t="shared" ref="O137:O200" si="32">I137+L137</f>
        <v>3112812614.5804119</v>
      </c>
      <c r="P137" s="14">
        <f t="shared" si="28"/>
        <v>4966818721.5095682</v>
      </c>
      <c r="Q137" s="3">
        <f t="shared" ref="Q137:Q200" si="33">N137</f>
        <v>8079631336.0899801</v>
      </c>
      <c r="R137" s="3">
        <f t="shared" ref="R137:R200" si="34">O137+D137</f>
        <v>4549974587.4886217</v>
      </c>
      <c r="S137" s="3">
        <f t="shared" si="29"/>
        <v>3529656748.6013584</v>
      </c>
      <c r="T137" s="21">
        <f>(RANK(E137,E$8:E$1007,1)+COUNTIF(E$8:E137,E137)-1)/1000</f>
        <v>0.78100000000000003</v>
      </c>
      <c r="U137" s="21">
        <f>(RANK(F137,F$8:F$1007,1)+COUNTIF(F$8:F137,F137)-1)/1000</f>
        <v>0.76900000000000002</v>
      </c>
      <c r="V137" s="21">
        <f>(RANK(G137,G$8:G$1007,1)+COUNTIF(G$8:G137,G137)-1)/1000</f>
        <v>0.79100000000000004</v>
      </c>
      <c r="W137" s="21">
        <f>(RANK(H137,H$8:H$1007,1)+COUNTIF(H$8:H137,H137)-1)/1000</f>
        <v>0.80400000000000005</v>
      </c>
      <c r="X137" s="21">
        <f>(RANK(I137,I$8:I$1007,1)+COUNTIF(I$8:I137,I137)-1)/1000</f>
        <v>0.79600000000000004</v>
      </c>
      <c r="Y137" s="21">
        <f>(RANK(J137,J$8:J$1007,1)+COUNTIF(J$8:J137,J137)-1)/1000</f>
        <v>0.80600000000000005</v>
      </c>
      <c r="Z137" s="21">
        <f>(RANK(K137,K$8:K$1007,1)+COUNTIF(K$8:K137,K137)-1)/1000</f>
        <v>0.69799999999999995</v>
      </c>
      <c r="AA137" s="21">
        <f>(RANK(L137,L$8:L$1007,1)+COUNTIF(L$8:L137,L137)-1)/1000</f>
        <v>0.70499999999999996</v>
      </c>
      <c r="AB137" s="21">
        <f>(RANK(M137,M$8:M$1007,1)+COUNTIF(M$8:M137,M137)-1)/1000</f>
        <v>0.69399999999999995</v>
      </c>
      <c r="AC137" s="21">
        <f>(RANK(N137,N$8:N$1007,1)+COUNTIF(N$8:N137,N137)-1)/1000</f>
        <v>0.78900000000000003</v>
      </c>
      <c r="AD137" s="21">
        <f>(RANK(O137,O$8:O$1007,1)+COUNTIF(O$8:O137,O137)-1)/1000</f>
        <v>0.78200000000000003</v>
      </c>
      <c r="AE137" s="21">
        <f>(RANK(P137,P$8:P$1007,1)+COUNTIF(P$8:P137,P137)-1)/1000</f>
        <v>0.79600000000000004</v>
      </c>
      <c r="AF137" s="21">
        <f>(RANK(Q137,Q$8:Q$1007,1)+COUNTIF(Q$8:Q137,Q137)-1)/1000</f>
        <v>0.78900000000000003</v>
      </c>
      <c r="AG137" s="21">
        <f>(RANK(R137,R$8:R$1007,1)+COUNTIF(R$8:R137,R137)-1)/1000</f>
        <v>0.78200000000000003</v>
      </c>
      <c r="AH137" s="21">
        <f>(RANK(S137,S$8:S$1007,1)+COUNTIF(S$8:S137,S137)-1)/1000</f>
        <v>0.79600000000000004</v>
      </c>
      <c r="AI137" s="14">
        <f t="shared" ref="AI137:AI200" si="35">J137+M137-P137</f>
        <v>0</v>
      </c>
      <c r="AK137" s="14">
        <f t="shared" ref="AK137:AK200" si="36">H137+K137-N137</f>
        <v>0</v>
      </c>
    </row>
    <row r="138" spans="2:37" x14ac:dyDescent="0.25">
      <c r="B138">
        <f t="shared" si="30"/>
        <v>131</v>
      </c>
      <c r="C138">
        <f>MATCH(B138,'Stocastic Model Raw Data'!$A$2:$A$1001,0)</f>
        <v>111</v>
      </c>
      <c r="D138" s="14" cm="1">
        <f t="array" ref="D138">INDEX('Stocastic Model Raw Data'!$H$2:$H$1001,$C138,0)</f>
        <v>1437161972.90821</v>
      </c>
      <c r="E138" s="14" cm="1">
        <f t="array" ref="E138">INDEX('Stocastic Model Raw Data'!$D$2:$D$1001,$C138,0)</f>
        <v>402250817.97624099</v>
      </c>
      <c r="F138" s="14" cm="1">
        <f t="array" ref="F138">INDEX('Stocastic Model Raw Data'!$I$2:$I$1001,$C138,0)</f>
        <v>210312083.57527399</v>
      </c>
      <c r="G138" s="14">
        <f t="shared" si="25"/>
        <v>191938734.400967</v>
      </c>
      <c r="H138" s="14" cm="1">
        <f t="array" ref="H138">INDEX('Stocastic Model Raw Data'!$E$2:$E$1001,$C138,0)</f>
        <v>5006762452.5592098</v>
      </c>
      <c r="I138" s="14" cm="1">
        <f t="array" ref="I138">INDEX('Stocastic Model Raw Data'!$J$2:$J$1001,$C138,0)</f>
        <v>1709927486.33936</v>
      </c>
      <c r="J138" s="14">
        <f t="shared" si="26"/>
        <v>3296834966.2198496</v>
      </c>
      <c r="K138" s="14" cm="1">
        <f t="array" ref="K138">INDEX('Stocastic Model Raw Data'!$F$2:$F$1001,$C138,0)</f>
        <v>732480040.316028</v>
      </c>
      <c r="L138" s="14" cm="1">
        <f t="array" ref="L138">INDEX('Stocastic Model Raw Data'!$K$2:$K$1001,$C138,0)</f>
        <v>445468841.759633</v>
      </c>
      <c r="M138" s="14">
        <f t="shared" si="27"/>
        <v>287011198.55639499</v>
      </c>
      <c r="N138" s="14">
        <f t="shared" si="31"/>
        <v>5739242492.8752375</v>
      </c>
      <c r="O138" s="14">
        <f t="shared" si="32"/>
        <v>2155396328.0989928</v>
      </c>
      <c r="P138" s="14">
        <f t="shared" si="28"/>
        <v>3583846164.7762446</v>
      </c>
      <c r="Q138" s="3">
        <f t="shared" si="33"/>
        <v>5739242492.8752375</v>
      </c>
      <c r="R138" s="3">
        <f t="shared" si="34"/>
        <v>3592558301.0072031</v>
      </c>
      <c r="S138" s="3">
        <f t="shared" si="29"/>
        <v>2146684191.8680344</v>
      </c>
      <c r="T138" s="21">
        <f>(RANK(E138,E$8:E$1007,1)+COUNTIF(E$8:E138,E138)-1)/1000</f>
        <v>9.2999999999999999E-2</v>
      </c>
      <c r="U138" s="21">
        <f>(RANK(F138,F$8:F$1007,1)+COUNTIF(F$8:F138,F138)-1)/1000</f>
        <v>9.2999999999999999E-2</v>
      </c>
      <c r="V138" s="21">
        <f>(RANK(G138,G$8:G$1007,1)+COUNTIF(G$8:G138,G138)-1)/1000</f>
        <v>9.8000000000000004E-2</v>
      </c>
      <c r="W138" s="21">
        <f>(RANK(H138,H$8:H$1007,1)+COUNTIF(H$8:H138,H138)-1)/1000</f>
        <v>0.114</v>
      </c>
      <c r="X138" s="21">
        <f>(RANK(I138,I$8:I$1007,1)+COUNTIF(I$8:I138,I138)-1)/1000</f>
        <v>0.111</v>
      </c>
      <c r="Y138" s="21">
        <f>(RANK(J138,J$8:J$1007,1)+COUNTIF(J$8:J138,J138)-1)/1000</f>
        <v>0.115</v>
      </c>
      <c r="Z138" s="21">
        <f>(RANK(K138,K$8:K$1007,1)+COUNTIF(K$8:K138,K138)-1)/1000</f>
        <v>6.7000000000000004E-2</v>
      </c>
      <c r="AA138" s="21">
        <f>(RANK(L138,L$8:L$1007,1)+COUNTIF(L$8:L138,L138)-1)/1000</f>
        <v>7.1999999999999995E-2</v>
      </c>
      <c r="AB138" s="21">
        <f>(RANK(M138,M$8:M$1007,1)+COUNTIF(M$8:M138,M138)-1)/1000</f>
        <v>6.4000000000000001E-2</v>
      </c>
      <c r="AC138" s="21">
        <f>(RANK(N138,N$8:N$1007,1)+COUNTIF(N$8:N138,N138)-1)/1000</f>
        <v>0.111</v>
      </c>
      <c r="AD138" s="21">
        <f>(RANK(O138,O$8:O$1007,1)+COUNTIF(O$8:O138,O138)-1)/1000</f>
        <v>0.10199999999999999</v>
      </c>
      <c r="AE138" s="21">
        <f>(RANK(P138,P$8:P$1007,1)+COUNTIF(P$8:P138,P138)-1)/1000</f>
        <v>0.112</v>
      </c>
      <c r="AF138" s="21">
        <f>(RANK(Q138,Q$8:Q$1007,1)+COUNTIF(Q$8:Q138,Q138)-1)/1000</f>
        <v>0.111</v>
      </c>
      <c r="AG138" s="21">
        <f>(RANK(R138,R$8:R$1007,1)+COUNTIF(R$8:R138,R138)-1)/1000</f>
        <v>0.10199999999999999</v>
      </c>
      <c r="AH138" s="21">
        <f>(RANK(S138,S$8:S$1007,1)+COUNTIF(S$8:S138,S138)-1)/1000</f>
        <v>0.112</v>
      </c>
      <c r="AI138" s="14">
        <f t="shared" si="35"/>
        <v>0</v>
      </c>
      <c r="AK138" s="14">
        <f t="shared" si="36"/>
        <v>0</v>
      </c>
    </row>
    <row r="139" spans="2:37" x14ac:dyDescent="0.25">
      <c r="B139">
        <f t="shared" si="30"/>
        <v>132</v>
      </c>
      <c r="C139">
        <f>MATCH(B139,'Stocastic Model Raw Data'!$A$2:$A$1001,0)</f>
        <v>568</v>
      </c>
      <c r="D139" s="14" cm="1">
        <f t="array" ref="D139">INDEX('Stocastic Model Raw Data'!$H$2:$H$1001,$C139,0)</f>
        <v>1437161972.90821</v>
      </c>
      <c r="E139" s="14" cm="1">
        <f t="array" ref="E139">INDEX('Stocastic Model Raw Data'!$D$2:$D$1001,$C139,0)</f>
        <v>526572695.75312501</v>
      </c>
      <c r="F139" s="14" cm="1">
        <f t="array" ref="F139">INDEX('Stocastic Model Raw Data'!$I$2:$I$1001,$C139,0)</f>
        <v>277339359.901039</v>
      </c>
      <c r="G139" s="14">
        <f t="shared" si="25"/>
        <v>249233335.85208601</v>
      </c>
      <c r="H139" s="14" cm="1">
        <f t="array" ref="H139">INDEX('Stocastic Model Raw Data'!$E$2:$E$1001,$C139,0)</f>
        <v>6421056809.6275597</v>
      </c>
      <c r="I139" s="14" cm="1">
        <f t="array" ref="I139">INDEX('Stocastic Model Raw Data'!$J$2:$J$1001,$C139,0)</f>
        <v>2231883552.7267599</v>
      </c>
      <c r="J139" s="14">
        <f t="shared" si="26"/>
        <v>4189173256.9007998</v>
      </c>
      <c r="K139" s="14" cm="1">
        <f t="array" ref="K139">INDEX('Stocastic Model Raw Data'!$F$2:$F$1001,$C139,0)</f>
        <v>921622793.70086706</v>
      </c>
      <c r="L139" s="14" cm="1">
        <f t="array" ref="L139">INDEX('Stocastic Model Raw Data'!$K$2:$K$1001,$C139,0)</f>
        <v>564696173.71862698</v>
      </c>
      <c r="M139" s="14">
        <f t="shared" si="27"/>
        <v>356926619.98224008</v>
      </c>
      <c r="N139" s="14">
        <f t="shared" si="31"/>
        <v>7342679603.3284264</v>
      </c>
      <c r="O139" s="14">
        <f t="shared" si="32"/>
        <v>2796579726.4453869</v>
      </c>
      <c r="P139" s="14">
        <f t="shared" si="28"/>
        <v>4546099876.8830395</v>
      </c>
      <c r="Q139" s="3">
        <f t="shared" si="33"/>
        <v>7342679603.3284264</v>
      </c>
      <c r="R139" s="3">
        <f t="shared" si="34"/>
        <v>4233741699.3535967</v>
      </c>
      <c r="S139" s="3">
        <f t="shared" si="29"/>
        <v>3108937903.9748297</v>
      </c>
      <c r="T139" s="21">
        <f>(RANK(E139,E$8:E$1007,1)+COUNTIF(E$8:E139,E139)-1)/1000</f>
        <v>0.54400000000000004</v>
      </c>
      <c r="U139" s="21">
        <f>(RANK(F139,F$8:F$1007,1)+COUNTIF(F$8:F139,F139)-1)/1000</f>
        <v>0.53</v>
      </c>
      <c r="V139" s="21">
        <f>(RANK(G139,G$8:G$1007,1)+COUNTIF(G$8:G139,G139)-1)/1000</f>
        <v>0.55500000000000005</v>
      </c>
      <c r="W139" s="21">
        <f>(RANK(H139,H$8:H$1007,1)+COUNTIF(H$8:H139,H139)-1)/1000</f>
        <v>0.6</v>
      </c>
      <c r="X139" s="21">
        <f>(RANK(I139,I$8:I$1007,1)+COUNTIF(I$8:I139,I139)-1)/1000</f>
        <v>0.58299999999999996</v>
      </c>
      <c r="Y139" s="21">
        <f>(RANK(J139,J$8:J$1007,1)+COUNTIF(J$8:J139,J139)-1)/1000</f>
        <v>0.60899999999999999</v>
      </c>
      <c r="Z139" s="21">
        <f>(RANK(K139,K$8:K$1007,1)+COUNTIF(K$8:K139,K139)-1)/1000</f>
        <v>0.40300000000000002</v>
      </c>
      <c r="AA139" s="21">
        <f>(RANK(L139,L$8:L$1007,1)+COUNTIF(L$8:L139,L139)-1)/1000</f>
        <v>0.41299999999999998</v>
      </c>
      <c r="AB139" s="21">
        <f>(RANK(M139,M$8:M$1007,1)+COUNTIF(M$8:M139,M139)-1)/1000</f>
        <v>0.374</v>
      </c>
      <c r="AC139" s="21">
        <f>(RANK(N139,N$8:N$1007,1)+COUNTIF(N$8:N139,N139)-1)/1000</f>
        <v>0.56799999999999995</v>
      </c>
      <c r="AD139" s="21">
        <f>(RANK(O139,O$8:O$1007,1)+COUNTIF(O$8:O139,O139)-1)/1000</f>
        <v>0.54800000000000004</v>
      </c>
      <c r="AE139" s="21">
        <f>(RANK(P139,P$8:P$1007,1)+COUNTIF(P$8:P139,P139)-1)/1000</f>
        <v>0.58599999999999997</v>
      </c>
      <c r="AF139" s="21">
        <f>(RANK(Q139,Q$8:Q$1007,1)+COUNTIF(Q$8:Q139,Q139)-1)/1000</f>
        <v>0.56799999999999995</v>
      </c>
      <c r="AG139" s="21">
        <f>(RANK(R139,R$8:R$1007,1)+COUNTIF(R$8:R139,R139)-1)/1000</f>
        <v>0.54800000000000004</v>
      </c>
      <c r="AH139" s="21">
        <f>(RANK(S139,S$8:S$1007,1)+COUNTIF(S$8:S139,S139)-1)/1000</f>
        <v>0.58599999999999997</v>
      </c>
      <c r="AI139" s="14">
        <f t="shared" si="35"/>
        <v>0</v>
      </c>
      <c r="AK139" s="14">
        <f t="shared" si="36"/>
        <v>0</v>
      </c>
    </row>
    <row r="140" spans="2:37" x14ac:dyDescent="0.25">
      <c r="B140">
        <f t="shared" si="30"/>
        <v>133</v>
      </c>
      <c r="C140">
        <f>MATCH(B140,'Stocastic Model Raw Data'!$A$2:$A$1001,0)</f>
        <v>617</v>
      </c>
      <c r="D140" s="14" cm="1">
        <f t="array" ref="D140">INDEX('Stocastic Model Raw Data'!$H$2:$H$1001,$C140,0)</f>
        <v>1437161972.90821</v>
      </c>
      <c r="E140" s="14" cm="1">
        <f t="array" ref="E140">INDEX('Stocastic Model Raw Data'!$D$2:$D$1001,$C140,0)</f>
        <v>545004022.54589605</v>
      </c>
      <c r="F140" s="14" cm="1">
        <f t="array" ref="F140">INDEX('Stocastic Model Raw Data'!$I$2:$I$1001,$C140,0)</f>
        <v>288983588.81054097</v>
      </c>
      <c r="G140" s="14">
        <f t="shared" si="25"/>
        <v>256020433.73535508</v>
      </c>
      <c r="H140" s="14" cm="1">
        <f t="array" ref="H140">INDEX('Stocastic Model Raw Data'!$E$2:$E$1001,$C140,0)</f>
        <v>6433232749.3480196</v>
      </c>
      <c r="I140" s="14" cm="1">
        <f t="array" ref="I140">INDEX('Stocastic Model Raw Data'!$J$2:$J$1001,$C140,0)</f>
        <v>2261451580.3089399</v>
      </c>
      <c r="J140" s="14">
        <f t="shared" si="26"/>
        <v>4171781169.0390797</v>
      </c>
      <c r="K140" s="14" cm="1">
        <f t="array" ref="K140">INDEX('Stocastic Model Raw Data'!$F$2:$F$1001,$C140,0)</f>
        <v>1055226850.35346</v>
      </c>
      <c r="L140" s="14" cm="1">
        <f t="array" ref="L140">INDEX('Stocastic Model Raw Data'!$K$2:$K$1001,$C140,0)</f>
        <v>638010673.77882898</v>
      </c>
      <c r="M140" s="14">
        <f t="shared" si="27"/>
        <v>417216176.57463098</v>
      </c>
      <c r="N140" s="14">
        <f t="shared" si="31"/>
        <v>7488459599.7014799</v>
      </c>
      <c r="O140" s="14">
        <f t="shared" si="32"/>
        <v>2899462254.087769</v>
      </c>
      <c r="P140" s="14">
        <f t="shared" si="28"/>
        <v>4588997345.6137104</v>
      </c>
      <c r="Q140" s="3">
        <f t="shared" si="33"/>
        <v>7488459599.7014799</v>
      </c>
      <c r="R140" s="3">
        <f t="shared" si="34"/>
        <v>4336624226.9959793</v>
      </c>
      <c r="S140" s="3">
        <f t="shared" si="29"/>
        <v>3151835372.7055006</v>
      </c>
      <c r="T140" s="21">
        <f>(RANK(E140,E$8:E$1007,1)+COUNTIF(E$8:E140,E140)-1)/1000</f>
        <v>0.625</v>
      </c>
      <c r="U140" s="21">
        <f>(RANK(F140,F$8:F$1007,1)+COUNTIF(F$8:F140,F140)-1)/1000</f>
        <v>0.63200000000000001</v>
      </c>
      <c r="V140" s="21">
        <f>(RANK(G140,G$8:G$1007,1)+COUNTIF(G$8:G140,G140)-1)/1000</f>
        <v>0.62</v>
      </c>
      <c r="W140" s="21">
        <f>(RANK(H140,H$8:H$1007,1)+COUNTIF(H$8:H140,H140)-1)/1000</f>
        <v>0.60799999999999998</v>
      </c>
      <c r="X140" s="21">
        <f>(RANK(I140,I$8:I$1007,1)+COUNTIF(I$8:I140,I140)-1)/1000</f>
        <v>0.627</v>
      </c>
      <c r="Y140" s="21">
        <f>(RANK(J140,J$8:J$1007,1)+COUNTIF(J$8:J140,J140)-1)/1000</f>
        <v>0.59899999999999998</v>
      </c>
      <c r="Z140" s="21">
        <f>(RANK(K140,K$8:K$1007,1)+COUNTIF(K$8:K140,K140)-1)/1000</f>
        <v>0.68600000000000005</v>
      </c>
      <c r="AA140" s="21">
        <f>(RANK(L140,L$8:L$1007,1)+COUNTIF(L$8:L140,L140)-1)/1000</f>
        <v>0.68300000000000005</v>
      </c>
      <c r="AB140" s="21">
        <f>(RANK(M140,M$8:M$1007,1)+COUNTIF(M$8:M140,M140)-1)/1000</f>
        <v>0.69499999999999995</v>
      </c>
      <c r="AC140" s="21">
        <f>(RANK(N140,N$8:N$1007,1)+COUNTIF(N$8:N140,N140)-1)/1000</f>
        <v>0.61699999999999999</v>
      </c>
      <c r="AD140" s="21">
        <f>(RANK(O140,O$8:O$1007,1)+COUNTIF(O$8:O140,O140)-1)/1000</f>
        <v>0.64200000000000002</v>
      </c>
      <c r="AE140" s="21">
        <f>(RANK(P140,P$8:P$1007,1)+COUNTIF(P$8:P140,P140)-1)/1000</f>
        <v>0.61299999999999999</v>
      </c>
      <c r="AF140" s="21">
        <f>(RANK(Q140,Q$8:Q$1007,1)+COUNTIF(Q$8:Q140,Q140)-1)/1000</f>
        <v>0.61699999999999999</v>
      </c>
      <c r="AG140" s="21">
        <f>(RANK(R140,R$8:R$1007,1)+COUNTIF(R$8:R140,R140)-1)/1000</f>
        <v>0.64200000000000002</v>
      </c>
      <c r="AH140" s="21">
        <f>(RANK(S140,S$8:S$1007,1)+COUNTIF(S$8:S140,S140)-1)/1000</f>
        <v>0.61299999999999999</v>
      </c>
      <c r="AI140" s="14">
        <f t="shared" si="35"/>
        <v>0</v>
      </c>
      <c r="AK140" s="14">
        <f t="shared" si="36"/>
        <v>0</v>
      </c>
    </row>
    <row r="141" spans="2:37" x14ac:dyDescent="0.25">
      <c r="B141">
        <f t="shared" si="30"/>
        <v>134</v>
      </c>
      <c r="C141">
        <f>MATCH(B141,'Stocastic Model Raw Data'!$A$2:$A$1001,0)</f>
        <v>26</v>
      </c>
      <c r="D141" s="14" cm="1">
        <f t="array" ref="D141">INDEX('Stocastic Model Raw Data'!$H$2:$H$1001,$C141,0)</f>
        <v>1437161972.90821</v>
      </c>
      <c r="E141" s="14" cm="1">
        <f t="array" ref="E141">INDEX('Stocastic Model Raw Data'!$D$2:$D$1001,$C141,0)</f>
        <v>366193604.11129898</v>
      </c>
      <c r="F141" s="14" cm="1">
        <f t="array" ref="F141">INDEX('Stocastic Model Raw Data'!$I$2:$I$1001,$C141,0)</f>
        <v>192322572.54341701</v>
      </c>
      <c r="G141" s="14">
        <f t="shared" si="25"/>
        <v>173871031.56788197</v>
      </c>
      <c r="H141" s="14" cm="1">
        <f t="array" ref="H141">INDEX('Stocastic Model Raw Data'!$E$2:$E$1001,$C141,0)</f>
        <v>4443447696.1683598</v>
      </c>
      <c r="I141" s="14" cm="1">
        <f t="array" ref="I141">INDEX('Stocastic Model Raw Data'!$J$2:$J$1001,$C141,0)</f>
        <v>1551866561.5704801</v>
      </c>
      <c r="J141" s="14">
        <f t="shared" si="26"/>
        <v>2891581134.5978794</v>
      </c>
      <c r="K141" s="14" cm="1">
        <f t="array" ref="K141">INDEX('Stocastic Model Raw Data'!$F$2:$F$1001,$C141,0)</f>
        <v>661851465.93483198</v>
      </c>
      <c r="L141" s="14" cm="1">
        <f t="array" ref="L141">INDEX('Stocastic Model Raw Data'!$K$2:$K$1001,$C141,0)</f>
        <v>398360547.75822502</v>
      </c>
      <c r="M141" s="14">
        <f t="shared" si="27"/>
        <v>263490918.17660695</v>
      </c>
      <c r="N141" s="14">
        <f t="shared" si="31"/>
        <v>5105299162.1031914</v>
      </c>
      <c r="O141" s="14">
        <f t="shared" si="32"/>
        <v>1950227109.3287051</v>
      </c>
      <c r="P141" s="14">
        <f t="shared" si="28"/>
        <v>3155072052.7744865</v>
      </c>
      <c r="Q141" s="3">
        <f t="shared" si="33"/>
        <v>5105299162.1031914</v>
      </c>
      <c r="R141" s="3">
        <f t="shared" si="34"/>
        <v>3387389082.2369151</v>
      </c>
      <c r="S141" s="3">
        <f t="shared" si="29"/>
        <v>1717910079.8662763</v>
      </c>
      <c r="T141" s="21">
        <f>(RANK(E141,E$8:E$1007,1)+COUNTIF(E$8:E141,E141)-1)/1000</f>
        <v>3.5000000000000003E-2</v>
      </c>
      <c r="U141" s="21">
        <f>(RANK(F141,F$8:F$1007,1)+COUNTIF(F$8:F141,F141)-1)/1000</f>
        <v>3.5000000000000003E-2</v>
      </c>
      <c r="V141" s="21">
        <f>(RANK(G141,G$8:G$1007,1)+COUNTIF(G$8:G141,G141)-1)/1000</f>
        <v>3.1E-2</v>
      </c>
      <c r="W141" s="21">
        <f>(RANK(H141,H$8:H$1007,1)+COUNTIF(H$8:H141,H141)-1)/1000</f>
        <v>3.4000000000000002E-2</v>
      </c>
      <c r="X141" s="21">
        <f>(RANK(I141,I$8:I$1007,1)+COUNTIF(I$8:I141,I141)-1)/1000</f>
        <v>4.4999999999999998E-2</v>
      </c>
      <c r="Y141" s="21">
        <f>(RANK(J141,J$8:J$1007,1)+COUNTIF(J$8:J141,J141)-1)/1000</f>
        <v>2.7E-2</v>
      </c>
      <c r="Z141" s="21">
        <f>(RANK(K141,K$8:K$1007,1)+COUNTIF(K$8:K141,K141)-1)/1000</f>
        <v>1.7999999999999999E-2</v>
      </c>
      <c r="AA141" s="21">
        <f>(RANK(L141,L$8:L$1007,1)+COUNTIF(L$8:L141,L141)-1)/1000</f>
        <v>1.7999999999999999E-2</v>
      </c>
      <c r="AB141" s="21">
        <f>(RANK(M141,M$8:M$1007,1)+COUNTIF(M$8:M141,M141)-1)/1000</f>
        <v>1.9E-2</v>
      </c>
      <c r="AC141" s="21">
        <f>(RANK(N141,N$8:N$1007,1)+COUNTIF(N$8:N141,N141)-1)/1000</f>
        <v>2.5999999999999999E-2</v>
      </c>
      <c r="AD141" s="21">
        <f>(RANK(O141,O$8:O$1007,1)+COUNTIF(O$8:O141,O141)-1)/1000</f>
        <v>3.3000000000000002E-2</v>
      </c>
      <c r="AE141" s="21">
        <f>(RANK(P141,P$8:P$1007,1)+COUNTIF(P$8:P141,P141)-1)/1000</f>
        <v>2.3E-2</v>
      </c>
      <c r="AF141" s="21">
        <f>(RANK(Q141,Q$8:Q$1007,1)+COUNTIF(Q$8:Q141,Q141)-1)/1000</f>
        <v>2.5999999999999999E-2</v>
      </c>
      <c r="AG141" s="21">
        <f>(RANK(R141,R$8:R$1007,1)+COUNTIF(R$8:R141,R141)-1)/1000</f>
        <v>3.3000000000000002E-2</v>
      </c>
      <c r="AH141" s="21">
        <f>(RANK(S141,S$8:S$1007,1)+COUNTIF(S$8:S141,S141)-1)/1000</f>
        <v>2.3E-2</v>
      </c>
      <c r="AI141" s="14">
        <f t="shared" si="35"/>
        <v>0</v>
      </c>
      <c r="AK141" s="14">
        <f t="shared" si="36"/>
        <v>0</v>
      </c>
    </row>
    <row r="142" spans="2:37" x14ac:dyDescent="0.25">
      <c r="B142">
        <f t="shared" si="30"/>
        <v>135</v>
      </c>
      <c r="C142">
        <f>MATCH(B142,'Stocastic Model Raw Data'!$A$2:$A$1001,0)</f>
        <v>643</v>
      </c>
      <c r="D142" s="14" cm="1">
        <f t="array" ref="D142">INDEX('Stocastic Model Raw Data'!$H$2:$H$1001,$C142,0)</f>
        <v>1437161972.90821</v>
      </c>
      <c r="E142" s="14" cm="1">
        <f t="array" ref="E142">INDEX('Stocastic Model Raw Data'!$D$2:$D$1001,$C142,0)</f>
        <v>549653293.67796898</v>
      </c>
      <c r="F142" s="14" cm="1">
        <f t="array" ref="F142">INDEX('Stocastic Model Raw Data'!$I$2:$I$1001,$C142,0)</f>
        <v>293451324.04409701</v>
      </c>
      <c r="G142" s="14">
        <f t="shared" si="25"/>
        <v>256201969.63387197</v>
      </c>
      <c r="H142" s="14" cm="1">
        <f t="array" ref="H142">INDEX('Stocastic Model Raw Data'!$E$2:$E$1001,$C142,0)</f>
        <v>6483625723.8237</v>
      </c>
      <c r="I142" s="14" cm="1">
        <f t="array" ref="I142">INDEX('Stocastic Model Raw Data'!$J$2:$J$1001,$C142,0)</f>
        <v>2326425436.1403298</v>
      </c>
      <c r="J142" s="14">
        <f t="shared" si="26"/>
        <v>4157200287.6833701</v>
      </c>
      <c r="K142" s="14" cm="1">
        <f t="array" ref="K142">INDEX('Stocastic Model Raw Data'!$F$2:$F$1001,$C142,0)</f>
        <v>1073405609.95532</v>
      </c>
      <c r="L142" s="14" cm="1">
        <f t="array" ref="L142">INDEX('Stocastic Model Raw Data'!$K$2:$K$1001,$C142,0)</f>
        <v>643551565.35318899</v>
      </c>
      <c r="M142" s="14">
        <f t="shared" si="27"/>
        <v>429854044.60213101</v>
      </c>
      <c r="N142" s="14">
        <f t="shared" si="31"/>
        <v>7557031333.7790203</v>
      </c>
      <c r="O142" s="14">
        <f t="shared" si="32"/>
        <v>2969977001.4935188</v>
      </c>
      <c r="P142" s="14">
        <f t="shared" si="28"/>
        <v>4587054332.2855015</v>
      </c>
      <c r="Q142" s="3">
        <f t="shared" si="33"/>
        <v>7557031333.7790203</v>
      </c>
      <c r="R142" s="3">
        <f t="shared" si="34"/>
        <v>4407138974.4017286</v>
      </c>
      <c r="S142" s="3">
        <f t="shared" si="29"/>
        <v>3149892359.3772917</v>
      </c>
      <c r="T142" s="21">
        <f>(RANK(E142,E$8:E$1007,1)+COUNTIF(E$8:E142,E142)-1)/1000</f>
        <v>0.64700000000000002</v>
      </c>
      <c r="U142" s="21">
        <f>(RANK(F142,F$8:F$1007,1)+COUNTIF(F$8:F142,F142)-1)/1000</f>
        <v>0.65700000000000003</v>
      </c>
      <c r="V142" s="21">
        <f>(RANK(G142,G$8:G$1007,1)+COUNTIF(G$8:G142,G142)-1)/1000</f>
        <v>0.622</v>
      </c>
      <c r="W142" s="21">
        <f>(RANK(H142,H$8:H$1007,1)+COUNTIF(H$8:H142,H142)-1)/1000</f>
        <v>0.624</v>
      </c>
      <c r="X142" s="21">
        <f>(RANK(I142,I$8:I$1007,1)+COUNTIF(I$8:I142,I142)-1)/1000</f>
        <v>0.68200000000000005</v>
      </c>
      <c r="Y142" s="21">
        <f>(RANK(J142,J$8:J$1007,1)+COUNTIF(J$8:J142,J142)-1)/1000</f>
        <v>0.59599999999999997</v>
      </c>
      <c r="Z142" s="21">
        <f>(RANK(K142,K$8:K$1007,1)+COUNTIF(K$8:K142,K142)-1)/1000</f>
        <v>0.71899999999999997</v>
      </c>
      <c r="AA142" s="21">
        <f>(RANK(L142,L$8:L$1007,1)+COUNTIF(L$8:L142,L142)-1)/1000</f>
        <v>0.69799999999999995</v>
      </c>
      <c r="AB142" s="21">
        <f>(RANK(M142,M$8:M$1007,1)+COUNTIF(M$8:M142,M142)-1)/1000</f>
        <v>0.74299999999999999</v>
      </c>
      <c r="AC142" s="21">
        <f>(RANK(N142,N$8:N$1007,1)+COUNTIF(N$8:N142,N142)-1)/1000</f>
        <v>0.64300000000000002</v>
      </c>
      <c r="AD142" s="21">
        <f>(RANK(O142,O$8:O$1007,1)+COUNTIF(O$8:O142,O142)-1)/1000</f>
        <v>0.68799999999999994</v>
      </c>
      <c r="AE142" s="21">
        <f>(RANK(P142,P$8:P$1007,1)+COUNTIF(P$8:P142,P142)-1)/1000</f>
        <v>0.61199999999999999</v>
      </c>
      <c r="AF142" s="21">
        <f>(RANK(Q142,Q$8:Q$1007,1)+COUNTIF(Q$8:Q142,Q142)-1)/1000</f>
        <v>0.64300000000000002</v>
      </c>
      <c r="AG142" s="21">
        <f>(RANK(R142,R$8:R$1007,1)+COUNTIF(R$8:R142,R142)-1)/1000</f>
        <v>0.68799999999999994</v>
      </c>
      <c r="AH142" s="21">
        <f>(RANK(S142,S$8:S$1007,1)+COUNTIF(S$8:S142,S142)-1)/1000</f>
        <v>0.61199999999999999</v>
      </c>
      <c r="AI142" s="14">
        <f t="shared" si="35"/>
        <v>0</v>
      </c>
      <c r="AK142" s="14">
        <f t="shared" si="36"/>
        <v>0</v>
      </c>
    </row>
    <row r="143" spans="2:37" x14ac:dyDescent="0.25">
      <c r="B143">
        <f t="shared" si="30"/>
        <v>136</v>
      </c>
      <c r="C143">
        <f>MATCH(B143,'Stocastic Model Raw Data'!$A$2:$A$1001,0)</f>
        <v>285</v>
      </c>
      <c r="D143" s="14" cm="1">
        <f t="array" ref="D143">INDEX('Stocastic Model Raw Data'!$H$2:$H$1001,$C143,0)</f>
        <v>1437161972.90821</v>
      </c>
      <c r="E143" s="14" cm="1">
        <f t="array" ref="E143">INDEX('Stocastic Model Raw Data'!$D$2:$D$1001,$C143,0)</f>
        <v>464802906.30923897</v>
      </c>
      <c r="F143" s="14" cm="1">
        <f t="array" ref="F143">INDEX('Stocastic Model Raw Data'!$I$2:$I$1001,$C143,0)</f>
        <v>244269861.21325499</v>
      </c>
      <c r="G143" s="14">
        <f t="shared" si="25"/>
        <v>220533045.09598398</v>
      </c>
      <c r="H143" s="14" cm="1">
        <f t="array" ref="H143">INDEX('Stocastic Model Raw Data'!$E$2:$E$1001,$C143,0)</f>
        <v>5605377288.7793798</v>
      </c>
      <c r="I143" s="14" cm="1">
        <f t="array" ref="I143">INDEX('Stocastic Model Raw Data'!$J$2:$J$1001,$C143,0)</f>
        <v>1918326637.7539301</v>
      </c>
      <c r="J143" s="14">
        <f t="shared" si="26"/>
        <v>3687050651.0254498</v>
      </c>
      <c r="K143" s="14" cm="1">
        <f t="array" ref="K143">INDEX('Stocastic Model Raw Data'!$F$2:$F$1001,$C143,0)</f>
        <v>902919026.71209002</v>
      </c>
      <c r="L143" s="14" cm="1">
        <f t="array" ref="L143">INDEX('Stocastic Model Raw Data'!$K$2:$K$1001,$C143,0)</f>
        <v>557033386.63187802</v>
      </c>
      <c r="M143" s="14">
        <f t="shared" si="27"/>
        <v>345885640.080212</v>
      </c>
      <c r="N143" s="14">
        <f t="shared" si="31"/>
        <v>6508296315.4914703</v>
      </c>
      <c r="O143" s="14">
        <f t="shared" si="32"/>
        <v>2475360024.385808</v>
      </c>
      <c r="P143" s="14">
        <f t="shared" si="28"/>
        <v>4032936291.1056623</v>
      </c>
      <c r="Q143" s="3">
        <f t="shared" si="33"/>
        <v>6508296315.4914703</v>
      </c>
      <c r="R143" s="3">
        <f t="shared" si="34"/>
        <v>3912521997.2940178</v>
      </c>
      <c r="S143" s="3">
        <f t="shared" si="29"/>
        <v>2595774318.1974525</v>
      </c>
      <c r="T143" s="21">
        <f>(RANK(E143,E$8:E$1007,1)+COUNTIF(E$8:E143,E143)-1)/1000</f>
        <v>0.27800000000000002</v>
      </c>
      <c r="U143" s="21">
        <f>(RANK(F143,F$8:F$1007,1)+COUNTIF(F$8:F143,F143)-1)/1000</f>
        <v>0.27800000000000002</v>
      </c>
      <c r="V143" s="21">
        <f>(RANK(G143,G$8:G$1007,1)+COUNTIF(G$8:G143,G143)-1)/1000</f>
        <v>0.28100000000000003</v>
      </c>
      <c r="W143" s="21">
        <f>(RANK(H143,H$8:H$1007,1)+COUNTIF(H$8:H143,H143)-1)/1000</f>
        <v>0.27600000000000002</v>
      </c>
      <c r="X143" s="21">
        <f>(RANK(I143,I$8:I$1007,1)+COUNTIF(I$8:I143,I143)-1)/1000</f>
        <v>0.26500000000000001</v>
      </c>
      <c r="Y143" s="21">
        <f>(RANK(J143,J$8:J$1007,1)+COUNTIF(J$8:J143,J143)-1)/1000</f>
        <v>0.28799999999999998</v>
      </c>
      <c r="Z143" s="21">
        <f>(RANK(K143,K$8:K$1007,1)+COUNTIF(K$8:K143,K143)-1)/1000</f>
        <v>0.36</v>
      </c>
      <c r="AA143" s="21">
        <f>(RANK(L143,L$8:L$1007,1)+COUNTIF(L$8:L143,L143)-1)/1000</f>
        <v>0.39</v>
      </c>
      <c r="AB143" s="21">
        <f>(RANK(M143,M$8:M$1007,1)+COUNTIF(M$8:M143,M143)-1)/1000</f>
        <v>0.312</v>
      </c>
      <c r="AC143" s="21">
        <f>(RANK(N143,N$8:N$1007,1)+COUNTIF(N$8:N143,N143)-1)/1000</f>
        <v>0.28499999999999998</v>
      </c>
      <c r="AD143" s="21">
        <f>(RANK(O143,O$8:O$1007,1)+COUNTIF(O$8:O143,O143)-1)/1000</f>
        <v>0.28499999999999998</v>
      </c>
      <c r="AE143" s="21">
        <f>(RANK(P143,P$8:P$1007,1)+COUNTIF(P$8:P143,P143)-1)/1000</f>
        <v>0.28899999999999998</v>
      </c>
      <c r="AF143" s="21">
        <f>(RANK(Q143,Q$8:Q$1007,1)+COUNTIF(Q$8:Q143,Q143)-1)/1000</f>
        <v>0.28499999999999998</v>
      </c>
      <c r="AG143" s="21">
        <f>(RANK(R143,R$8:R$1007,1)+COUNTIF(R$8:R143,R143)-1)/1000</f>
        <v>0.28499999999999998</v>
      </c>
      <c r="AH143" s="21">
        <f>(RANK(S143,S$8:S$1007,1)+COUNTIF(S$8:S143,S143)-1)/1000</f>
        <v>0.28899999999999998</v>
      </c>
      <c r="AI143" s="14">
        <f t="shared" si="35"/>
        <v>0</v>
      </c>
      <c r="AK143" s="14">
        <f t="shared" si="36"/>
        <v>0</v>
      </c>
    </row>
    <row r="144" spans="2:37" x14ac:dyDescent="0.25">
      <c r="B144">
        <f t="shared" si="30"/>
        <v>137</v>
      </c>
      <c r="C144">
        <f>MATCH(B144,'Stocastic Model Raw Data'!$A$2:$A$1001,0)</f>
        <v>174</v>
      </c>
      <c r="D144" s="14" cm="1">
        <f t="array" ref="D144">INDEX('Stocastic Model Raw Data'!$H$2:$H$1001,$C144,0)</f>
        <v>1437161972.90821</v>
      </c>
      <c r="E144" s="14" cm="1">
        <f t="array" ref="E144">INDEX('Stocastic Model Raw Data'!$D$2:$D$1001,$C144,0)</f>
        <v>450203123.82016098</v>
      </c>
      <c r="F144" s="14" cm="1">
        <f t="array" ref="F144">INDEX('Stocastic Model Raw Data'!$I$2:$I$1001,$C144,0)</f>
        <v>237608756.152473</v>
      </c>
      <c r="G144" s="14">
        <f t="shared" si="25"/>
        <v>212594367.66768798</v>
      </c>
      <c r="H144" s="14" cm="1">
        <f t="array" ref="H144">INDEX('Stocastic Model Raw Data'!$E$2:$E$1001,$C144,0)</f>
        <v>5206792526.94063</v>
      </c>
      <c r="I144" s="14" cm="1">
        <f t="array" ref="I144">INDEX('Stocastic Model Raw Data'!$J$2:$J$1001,$C144,0)</f>
        <v>1811566270.5564799</v>
      </c>
      <c r="J144" s="14">
        <f t="shared" si="26"/>
        <v>3395226256.38415</v>
      </c>
      <c r="K144" s="14" cm="1">
        <f t="array" ref="K144">INDEX('Stocastic Model Raw Data'!$F$2:$F$1001,$C144,0)</f>
        <v>923864833.22292697</v>
      </c>
      <c r="L144" s="14" cm="1">
        <f t="array" ref="L144">INDEX('Stocastic Model Raw Data'!$K$2:$K$1001,$C144,0)</f>
        <v>551400271.22080004</v>
      </c>
      <c r="M144" s="14">
        <f t="shared" si="27"/>
        <v>372464562.00212693</v>
      </c>
      <c r="N144" s="14">
        <f t="shared" si="31"/>
        <v>6130657360.1635571</v>
      </c>
      <c r="O144" s="14">
        <f t="shared" si="32"/>
        <v>2362966541.7772799</v>
      </c>
      <c r="P144" s="14">
        <f t="shared" si="28"/>
        <v>3767690818.3862772</v>
      </c>
      <c r="Q144" s="3">
        <f t="shared" si="33"/>
        <v>6130657360.1635571</v>
      </c>
      <c r="R144" s="3">
        <f t="shared" si="34"/>
        <v>3800128514.6854897</v>
      </c>
      <c r="S144" s="3">
        <f t="shared" si="29"/>
        <v>2330528845.4780674</v>
      </c>
      <c r="T144" s="21">
        <f>(RANK(E144,E$8:E$1007,1)+COUNTIF(E$8:E144,E144)-1)/1000</f>
        <v>0.21199999999999999</v>
      </c>
      <c r="U144" s="21">
        <f>(RANK(F144,F$8:F$1007,1)+COUNTIF(F$8:F144,F144)-1)/1000</f>
        <v>0.222</v>
      </c>
      <c r="V144" s="21">
        <f>(RANK(G144,G$8:G$1007,1)+COUNTIF(G$8:G144,G144)-1)/1000</f>
        <v>0.20799999999999999</v>
      </c>
      <c r="W144" s="21">
        <f>(RANK(H144,H$8:H$1007,1)+COUNTIF(H$8:H144,H144)-1)/1000</f>
        <v>0.158</v>
      </c>
      <c r="X144" s="21">
        <f>(RANK(I144,I$8:I$1007,1)+COUNTIF(I$8:I144,I144)-1)/1000</f>
        <v>0.16800000000000001</v>
      </c>
      <c r="Y144" s="21">
        <f>(RANK(J144,J$8:J$1007,1)+COUNTIF(J$8:J144,J144)-1)/1000</f>
        <v>0.153</v>
      </c>
      <c r="Z144" s="21">
        <f>(RANK(K144,K$8:K$1007,1)+COUNTIF(K$8:K144,K144)-1)/1000</f>
        <v>0.40899999999999997</v>
      </c>
      <c r="AA144" s="21">
        <f>(RANK(L144,L$8:L$1007,1)+COUNTIF(L$8:L144,L144)-1)/1000</f>
        <v>0.37</v>
      </c>
      <c r="AB144" s="21">
        <f>(RANK(M144,M$8:M$1007,1)+COUNTIF(M$8:M144,M144)-1)/1000</f>
        <v>0.46600000000000003</v>
      </c>
      <c r="AC144" s="21">
        <f>(RANK(N144,N$8:N$1007,1)+COUNTIF(N$8:N144,N144)-1)/1000</f>
        <v>0.17399999999999999</v>
      </c>
      <c r="AD144" s="21">
        <f>(RANK(O144,O$8:O$1007,1)+COUNTIF(O$8:O144,O144)-1)/1000</f>
        <v>0.19600000000000001</v>
      </c>
      <c r="AE144" s="21">
        <f>(RANK(P144,P$8:P$1007,1)+COUNTIF(P$8:P144,P144)-1)/1000</f>
        <v>0.16700000000000001</v>
      </c>
      <c r="AF144" s="21">
        <f>(RANK(Q144,Q$8:Q$1007,1)+COUNTIF(Q$8:Q144,Q144)-1)/1000</f>
        <v>0.17399999999999999</v>
      </c>
      <c r="AG144" s="21">
        <f>(RANK(R144,R$8:R$1007,1)+COUNTIF(R$8:R144,R144)-1)/1000</f>
        <v>0.19600000000000001</v>
      </c>
      <c r="AH144" s="21">
        <f>(RANK(S144,S$8:S$1007,1)+COUNTIF(S$8:S144,S144)-1)/1000</f>
        <v>0.16700000000000001</v>
      </c>
      <c r="AI144" s="14">
        <f t="shared" si="35"/>
        <v>0</v>
      </c>
      <c r="AK144" s="14">
        <f t="shared" si="36"/>
        <v>0</v>
      </c>
    </row>
    <row r="145" spans="2:37" x14ac:dyDescent="0.25">
      <c r="B145">
        <f t="shared" si="30"/>
        <v>138</v>
      </c>
      <c r="C145">
        <f>MATCH(B145,'Stocastic Model Raw Data'!$A$2:$A$1001,0)</f>
        <v>288</v>
      </c>
      <c r="D145" s="14" cm="1">
        <f t="array" ref="D145">INDEX('Stocastic Model Raw Data'!$H$2:$H$1001,$C145,0)</f>
        <v>1437161972.90821</v>
      </c>
      <c r="E145" s="14" cm="1">
        <f t="array" ref="E145">INDEX('Stocastic Model Raw Data'!$D$2:$D$1001,$C145,0)</f>
        <v>458670520.27503401</v>
      </c>
      <c r="F145" s="14" cm="1">
        <f t="array" ref="F145">INDEX('Stocastic Model Raw Data'!$I$2:$I$1001,$C145,0)</f>
        <v>239144226.96610001</v>
      </c>
      <c r="G145" s="14">
        <f t="shared" si="25"/>
        <v>219526293.308934</v>
      </c>
      <c r="H145" s="14" cm="1">
        <f t="array" ref="H145">INDEX('Stocastic Model Raw Data'!$E$2:$E$1001,$C145,0)</f>
        <v>5651882092.0604296</v>
      </c>
      <c r="I145" s="14" cm="1">
        <f t="array" ref="I145">INDEX('Stocastic Model Raw Data'!$J$2:$J$1001,$C145,0)</f>
        <v>1880945043.86274</v>
      </c>
      <c r="J145" s="14">
        <f t="shared" si="26"/>
        <v>3770937048.1976895</v>
      </c>
      <c r="K145" s="14" cm="1">
        <f t="array" ref="K145">INDEX('Stocastic Model Raw Data'!$F$2:$F$1001,$C145,0)</f>
        <v>863859123.29069698</v>
      </c>
      <c r="L145" s="14" cm="1">
        <f t="array" ref="L145">INDEX('Stocastic Model Raw Data'!$K$2:$K$1001,$C145,0)</f>
        <v>529491033.03086901</v>
      </c>
      <c r="M145" s="14">
        <f t="shared" si="27"/>
        <v>334368090.25982797</v>
      </c>
      <c r="N145" s="14">
        <f t="shared" si="31"/>
        <v>6515741215.3511267</v>
      </c>
      <c r="O145" s="14">
        <f t="shared" si="32"/>
        <v>2410436076.893609</v>
      </c>
      <c r="P145" s="14">
        <f t="shared" si="28"/>
        <v>4105305138.4575176</v>
      </c>
      <c r="Q145" s="3">
        <f t="shared" si="33"/>
        <v>6515741215.3511267</v>
      </c>
      <c r="R145" s="3">
        <f t="shared" si="34"/>
        <v>3847598049.8018188</v>
      </c>
      <c r="S145" s="3">
        <f t="shared" si="29"/>
        <v>2668143165.5493078</v>
      </c>
      <c r="T145" s="21">
        <f>(RANK(E145,E$8:E$1007,1)+COUNTIF(E$8:E145,E145)-1)/1000</f>
        <v>0.253</v>
      </c>
      <c r="U145" s="21">
        <f>(RANK(F145,F$8:F$1007,1)+COUNTIF(F$8:F145,F145)-1)/1000</f>
        <v>0.23400000000000001</v>
      </c>
      <c r="V145" s="21">
        <f>(RANK(G145,G$8:G$1007,1)+COUNTIF(G$8:G145,G145)-1)/1000</f>
        <v>0.26900000000000002</v>
      </c>
      <c r="W145" s="21">
        <f>(RANK(H145,H$8:H$1007,1)+COUNTIF(H$8:H145,H145)-1)/1000</f>
        <v>0.307</v>
      </c>
      <c r="X145" s="21">
        <f>(RANK(I145,I$8:I$1007,1)+COUNTIF(I$8:I145,I145)-1)/1000</f>
        <v>0.224</v>
      </c>
      <c r="Y145" s="21">
        <f>(RANK(J145,J$8:J$1007,1)+COUNTIF(J$8:J145,J145)-1)/1000</f>
        <v>0.35399999999999998</v>
      </c>
      <c r="Z145" s="21">
        <f>(RANK(K145,K$8:K$1007,1)+COUNTIF(K$8:K145,K145)-1)/1000</f>
        <v>0.26500000000000001</v>
      </c>
      <c r="AA145" s="21">
        <f>(RANK(L145,L$8:L$1007,1)+COUNTIF(L$8:L145,L145)-1)/1000</f>
        <v>0.27700000000000002</v>
      </c>
      <c r="AB145" s="21">
        <f>(RANK(M145,M$8:M$1007,1)+COUNTIF(M$8:M145,M145)-1)/1000</f>
        <v>0.24</v>
      </c>
      <c r="AC145" s="21">
        <f>(RANK(N145,N$8:N$1007,1)+COUNTIF(N$8:N145,N145)-1)/1000</f>
        <v>0.28799999999999998</v>
      </c>
      <c r="AD145" s="21">
        <f>(RANK(O145,O$8:O$1007,1)+COUNTIF(O$8:O145,O145)-1)/1000</f>
        <v>0.23100000000000001</v>
      </c>
      <c r="AE145" s="21">
        <f>(RANK(P145,P$8:P$1007,1)+COUNTIF(P$8:P145,P145)-1)/1000</f>
        <v>0.33600000000000002</v>
      </c>
      <c r="AF145" s="21">
        <f>(RANK(Q145,Q$8:Q$1007,1)+COUNTIF(Q$8:Q145,Q145)-1)/1000</f>
        <v>0.28799999999999998</v>
      </c>
      <c r="AG145" s="21">
        <f>(RANK(R145,R$8:R$1007,1)+COUNTIF(R$8:R145,R145)-1)/1000</f>
        <v>0.23100000000000001</v>
      </c>
      <c r="AH145" s="21">
        <f>(RANK(S145,S$8:S$1007,1)+COUNTIF(S$8:S145,S145)-1)/1000</f>
        <v>0.33600000000000002</v>
      </c>
      <c r="AI145" s="14">
        <f t="shared" si="35"/>
        <v>0</v>
      </c>
      <c r="AK145" s="14">
        <f t="shared" si="36"/>
        <v>0</v>
      </c>
    </row>
    <row r="146" spans="2:37" x14ac:dyDescent="0.25">
      <c r="B146">
        <f t="shared" si="30"/>
        <v>139</v>
      </c>
      <c r="C146">
        <f>MATCH(B146,'Stocastic Model Raw Data'!$A$2:$A$1001,0)</f>
        <v>898</v>
      </c>
      <c r="D146" s="14" cm="1">
        <f t="array" ref="D146">INDEX('Stocastic Model Raw Data'!$H$2:$H$1001,$C146,0)</f>
        <v>1437161972.90821</v>
      </c>
      <c r="E146" s="14" cm="1">
        <f t="array" ref="E146">INDEX('Stocastic Model Raw Data'!$D$2:$D$1001,$C146,0)</f>
        <v>630069874.08362198</v>
      </c>
      <c r="F146" s="14" cm="1">
        <f t="array" ref="F146">INDEX('Stocastic Model Raw Data'!$I$2:$I$1001,$C146,0)</f>
        <v>335613008.31323701</v>
      </c>
      <c r="G146" s="14">
        <f t="shared" si="25"/>
        <v>294456865.77038497</v>
      </c>
      <c r="H146" s="14" cm="1">
        <f t="array" ref="H146">INDEX('Stocastic Model Raw Data'!$E$2:$E$1001,$C146,0)</f>
        <v>7485109325.5876904</v>
      </c>
      <c r="I146" s="14" cm="1">
        <f t="array" ref="I146">INDEX('Stocastic Model Raw Data'!$J$2:$J$1001,$C146,0)</f>
        <v>2674071561.3106899</v>
      </c>
      <c r="J146" s="14">
        <f t="shared" si="26"/>
        <v>4811037764.2770004</v>
      </c>
      <c r="K146" s="14" cm="1">
        <f t="array" ref="K146">INDEX('Stocastic Model Raw Data'!$F$2:$F$1001,$C146,0)</f>
        <v>1126569142.56107</v>
      </c>
      <c r="L146" s="14" cm="1">
        <f t="array" ref="L146">INDEX('Stocastic Model Raw Data'!$K$2:$K$1001,$C146,0)</f>
        <v>689239812.34670103</v>
      </c>
      <c r="M146" s="14">
        <f t="shared" si="27"/>
        <v>437329330.21436894</v>
      </c>
      <c r="N146" s="14">
        <f t="shared" si="31"/>
        <v>8611678468.1487598</v>
      </c>
      <c r="O146" s="14">
        <f t="shared" si="32"/>
        <v>3363311373.6573911</v>
      </c>
      <c r="P146" s="14">
        <f t="shared" si="28"/>
        <v>5248367094.4913692</v>
      </c>
      <c r="Q146" s="3">
        <f t="shared" si="33"/>
        <v>8611678468.1487598</v>
      </c>
      <c r="R146" s="3">
        <f t="shared" si="34"/>
        <v>4800473346.5656013</v>
      </c>
      <c r="S146" s="3">
        <f t="shared" si="29"/>
        <v>3811205121.5831585</v>
      </c>
      <c r="T146" s="21">
        <f>(RANK(E146,E$8:E$1007,1)+COUNTIF(E$8:E146,E146)-1)/1000</f>
        <v>0.88700000000000001</v>
      </c>
      <c r="U146" s="21">
        <f>(RANK(F146,F$8:F$1007,1)+COUNTIF(F$8:F146,F146)-1)/1000</f>
        <v>0.88700000000000001</v>
      </c>
      <c r="V146" s="21">
        <f>(RANK(G146,G$8:G$1007,1)+COUNTIF(G$8:G146,G146)-1)/1000</f>
        <v>0.88600000000000001</v>
      </c>
      <c r="W146" s="21">
        <f>(RANK(H146,H$8:H$1007,1)+COUNTIF(H$8:H146,H146)-1)/1000</f>
        <v>0.91300000000000003</v>
      </c>
      <c r="X146" s="21">
        <f>(RANK(I146,I$8:I$1007,1)+COUNTIF(I$8:I146,I146)-1)/1000</f>
        <v>0.91300000000000003</v>
      </c>
      <c r="Y146" s="21">
        <f>(RANK(J146,J$8:J$1007,1)+COUNTIF(J$8:J146,J146)-1)/1000</f>
        <v>0.91100000000000003</v>
      </c>
      <c r="Z146" s="21">
        <f>(RANK(K146,K$8:K$1007,1)+COUNTIF(K$8:K146,K146)-1)/1000</f>
        <v>0.79600000000000004</v>
      </c>
      <c r="AA146" s="21">
        <f>(RANK(L146,L$8:L$1007,1)+COUNTIF(L$8:L146,L146)-1)/1000</f>
        <v>0.81799999999999995</v>
      </c>
      <c r="AB146" s="21">
        <f>(RANK(M146,M$8:M$1007,1)+COUNTIF(M$8:M146,M146)-1)/1000</f>
        <v>0.76800000000000002</v>
      </c>
      <c r="AC146" s="21">
        <f>(RANK(N146,N$8:N$1007,1)+COUNTIF(N$8:N146,N146)-1)/1000</f>
        <v>0.89800000000000002</v>
      </c>
      <c r="AD146" s="21">
        <f>(RANK(O146,O$8:O$1007,1)+COUNTIF(O$8:O146,O146)-1)/1000</f>
        <v>0.89700000000000002</v>
      </c>
      <c r="AE146" s="21">
        <f>(RANK(P146,P$8:P$1007,1)+COUNTIF(P$8:P146,P146)-1)/1000</f>
        <v>0.89300000000000002</v>
      </c>
      <c r="AF146" s="21">
        <f>(RANK(Q146,Q$8:Q$1007,1)+COUNTIF(Q$8:Q146,Q146)-1)/1000</f>
        <v>0.89800000000000002</v>
      </c>
      <c r="AG146" s="21">
        <f>(RANK(R146,R$8:R$1007,1)+COUNTIF(R$8:R146,R146)-1)/1000</f>
        <v>0.89700000000000002</v>
      </c>
      <c r="AH146" s="21">
        <f>(RANK(S146,S$8:S$1007,1)+COUNTIF(S$8:S146,S146)-1)/1000</f>
        <v>0.89300000000000002</v>
      </c>
      <c r="AI146" s="14">
        <f t="shared" si="35"/>
        <v>0</v>
      </c>
      <c r="AK146" s="14">
        <f t="shared" si="36"/>
        <v>0</v>
      </c>
    </row>
    <row r="147" spans="2:37" x14ac:dyDescent="0.25">
      <c r="B147">
        <f t="shared" si="30"/>
        <v>140</v>
      </c>
      <c r="C147">
        <f>MATCH(B147,'Stocastic Model Raw Data'!$A$2:$A$1001,0)</f>
        <v>327</v>
      </c>
      <c r="D147" s="14" cm="1">
        <f t="array" ref="D147">INDEX('Stocastic Model Raw Data'!$H$2:$H$1001,$C147,0)</f>
        <v>1437161972.90821</v>
      </c>
      <c r="E147" s="14" cm="1">
        <f t="array" ref="E147">INDEX('Stocastic Model Raw Data'!$D$2:$D$1001,$C147,0)</f>
        <v>501986133.27005303</v>
      </c>
      <c r="F147" s="14" cm="1">
        <f t="array" ref="F147">INDEX('Stocastic Model Raw Data'!$I$2:$I$1001,$C147,0)</f>
        <v>267626849.837271</v>
      </c>
      <c r="G147" s="14">
        <f t="shared" si="25"/>
        <v>234359283.43278202</v>
      </c>
      <c r="H147" s="14" cm="1">
        <f t="array" ref="H147">INDEX('Stocastic Model Raw Data'!$E$2:$E$1001,$C147,0)</f>
        <v>5542736922.9362402</v>
      </c>
      <c r="I147" s="14" cm="1">
        <f t="array" ref="I147">INDEX('Stocastic Model Raw Data'!$J$2:$J$1001,$C147,0)</f>
        <v>2020134532.0055499</v>
      </c>
      <c r="J147" s="14">
        <f t="shared" si="26"/>
        <v>3522602390.9306903</v>
      </c>
      <c r="K147" s="14" cm="1">
        <f t="array" ref="K147">INDEX('Stocastic Model Raw Data'!$F$2:$F$1001,$C147,0)</f>
        <v>1074757662.56668</v>
      </c>
      <c r="L147" s="14" cm="1">
        <f t="array" ref="L147">INDEX('Stocastic Model Raw Data'!$K$2:$K$1001,$C147,0)</f>
        <v>630353839.745502</v>
      </c>
      <c r="M147" s="14">
        <f t="shared" si="27"/>
        <v>444403822.82117796</v>
      </c>
      <c r="N147" s="14">
        <f t="shared" si="31"/>
        <v>6617494585.5029202</v>
      </c>
      <c r="O147" s="14">
        <f t="shared" si="32"/>
        <v>2650488371.7510519</v>
      </c>
      <c r="P147" s="14">
        <f t="shared" si="28"/>
        <v>3967006213.7518682</v>
      </c>
      <c r="Q147" s="3">
        <f t="shared" si="33"/>
        <v>6617494585.5029202</v>
      </c>
      <c r="R147" s="3">
        <f t="shared" si="34"/>
        <v>4087650344.6592617</v>
      </c>
      <c r="S147" s="3">
        <f t="shared" si="29"/>
        <v>2529844240.8436584</v>
      </c>
      <c r="T147" s="21">
        <f>(RANK(E147,E$8:E$1007,1)+COUNTIF(E$8:E147,E147)-1)/1000</f>
        <v>0.44800000000000001</v>
      </c>
      <c r="U147" s="21">
        <f>(RANK(F147,F$8:F$1007,1)+COUNTIF(F$8:F147,F147)-1)/1000</f>
        <v>0.46500000000000002</v>
      </c>
      <c r="V147" s="21">
        <f>(RANK(G147,G$8:G$1007,1)+COUNTIF(G$8:G147,G147)-1)/1000</f>
        <v>0.42699999999999999</v>
      </c>
      <c r="W147" s="21">
        <f>(RANK(H147,H$8:H$1007,1)+COUNTIF(H$8:H147,H147)-1)/1000</f>
        <v>0.248</v>
      </c>
      <c r="X147" s="21">
        <f>(RANK(I147,I$8:I$1007,1)+COUNTIF(I$8:I147,I147)-1)/1000</f>
        <v>0.378</v>
      </c>
      <c r="Y147" s="21">
        <f>(RANK(J147,J$8:J$1007,1)+COUNTIF(J$8:J147,J147)-1)/1000</f>
        <v>0.19800000000000001</v>
      </c>
      <c r="Z147" s="21">
        <f>(RANK(K147,K$8:K$1007,1)+COUNTIF(K$8:K147,K147)-1)/1000</f>
        <v>0.72399999999999998</v>
      </c>
      <c r="AA147" s="21">
        <f>(RANK(L147,L$8:L$1007,1)+COUNTIF(L$8:L147,L147)-1)/1000</f>
        <v>0.65700000000000003</v>
      </c>
      <c r="AB147" s="21">
        <f>(RANK(M147,M$8:M$1007,1)+COUNTIF(M$8:M147,M147)-1)/1000</f>
        <v>0.78</v>
      </c>
      <c r="AC147" s="21">
        <f>(RANK(N147,N$8:N$1007,1)+COUNTIF(N$8:N147,N147)-1)/1000</f>
        <v>0.32700000000000001</v>
      </c>
      <c r="AD147" s="21">
        <f>(RANK(O147,O$8:O$1007,1)+COUNTIF(O$8:O147,O147)-1)/1000</f>
        <v>0.442</v>
      </c>
      <c r="AE147" s="21">
        <f>(RANK(P147,P$8:P$1007,1)+COUNTIF(P$8:P147,P147)-1)/1000</f>
        <v>0.248</v>
      </c>
      <c r="AF147" s="21">
        <f>(RANK(Q147,Q$8:Q$1007,1)+COUNTIF(Q$8:Q147,Q147)-1)/1000</f>
        <v>0.32700000000000001</v>
      </c>
      <c r="AG147" s="21">
        <f>(RANK(R147,R$8:R$1007,1)+COUNTIF(R$8:R147,R147)-1)/1000</f>
        <v>0.442</v>
      </c>
      <c r="AH147" s="21">
        <f>(RANK(S147,S$8:S$1007,1)+COUNTIF(S$8:S147,S147)-1)/1000</f>
        <v>0.248</v>
      </c>
      <c r="AI147" s="14">
        <f t="shared" si="35"/>
        <v>0</v>
      </c>
      <c r="AK147" s="14">
        <f t="shared" si="36"/>
        <v>0</v>
      </c>
    </row>
    <row r="148" spans="2:37" x14ac:dyDescent="0.25">
      <c r="B148">
        <f t="shared" si="30"/>
        <v>141</v>
      </c>
      <c r="C148">
        <f>MATCH(B148,'Stocastic Model Raw Data'!$A$2:$A$1001,0)</f>
        <v>925</v>
      </c>
      <c r="D148" s="14" cm="1">
        <f t="array" ref="D148">INDEX('Stocastic Model Raw Data'!$H$2:$H$1001,$C148,0)</f>
        <v>1437161972.90821</v>
      </c>
      <c r="E148" s="14" cm="1">
        <f t="array" ref="E148">INDEX('Stocastic Model Raw Data'!$D$2:$D$1001,$C148,0)</f>
        <v>656511910.98326397</v>
      </c>
      <c r="F148" s="14" cm="1">
        <f t="array" ref="F148">INDEX('Stocastic Model Raw Data'!$I$2:$I$1001,$C148,0)</f>
        <v>350782862.37554401</v>
      </c>
      <c r="G148" s="14">
        <f t="shared" si="25"/>
        <v>305729048.60771996</v>
      </c>
      <c r="H148" s="14" cm="1">
        <f t="array" ref="H148">INDEX('Stocastic Model Raw Data'!$E$2:$E$1001,$C148,0)</f>
        <v>7453303430.0226603</v>
      </c>
      <c r="I148" s="14" cm="1">
        <f t="array" ref="I148">INDEX('Stocastic Model Raw Data'!$J$2:$J$1001,$C148,0)</f>
        <v>2690749137.57863</v>
      </c>
      <c r="J148" s="14">
        <f t="shared" si="26"/>
        <v>4762554292.4440308</v>
      </c>
      <c r="K148" s="14" cm="1">
        <f t="array" ref="K148">INDEX('Stocastic Model Raw Data'!$F$2:$F$1001,$C148,0)</f>
        <v>1333594989.78057</v>
      </c>
      <c r="L148" s="14" cm="1">
        <f t="array" ref="L148">INDEX('Stocastic Model Raw Data'!$K$2:$K$1001,$C148,0)</f>
        <v>795163071.69867694</v>
      </c>
      <c r="M148" s="14">
        <f t="shared" si="27"/>
        <v>538431918.08189309</v>
      </c>
      <c r="N148" s="14">
        <f t="shared" si="31"/>
        <v>8786898419.8032303</v>
      </c>
      <c r="O148" s="14">
        <f t="shared" si="32"/>
        <v>3485912209.277307</v>
      </c>
      <c r="P148" s="14">
        <f t="shared" si="28"/>
        <v>5300986210.5259228</v>
      </c>
      <c r="Q148" s="3">
        <f t="shared" si="33"/>
        <v>8786898419.8032303</v>
      </c>
      <c r="R148" s="3">
        <f t="shared" si="34"/>
        <v>4923074182.1855173</v>
      </c>
      <c r="S148" s="3">
        <f t="shared" si="29"/>
        <v>3863824237.617713</v>
      </c>
      <c r="T148" s="21">
        <f>(RANK(E148,E$8:E$1007,1)+COUNTIF(E$8:E148,E148)-1)/1000</f>
        <v>0.93300000000000005</v>
      </c>
      <c r="U148" s="21">
        <f>(RANK(F148,F$8:F$1007,1)+COUNTIF(F$8:F148,F148)-1)/1000</f>
        <v>0.93400000000000005</v>
      </c>
      <c r="V148" s="21">
        <f>(RANK(G148,G$8:G$1007,1)+COUNTIF(G$8:G148,G148)-1)/1000</f>
        <v>0.93200000000000005</v>
      </c>
      <c r="W148" s="21">
        <f>(RANK(H148,H$8:H$1007,1)+COUNTIF(H$8:H148,H148)-1)/1000</f>
        <v>0.90400000000000003</v>
      </c>
      <c r="X148" s="21">
        <f>(RANK(I148,I$8:I$1007,1)+COUNTIF(I$8:I148,I148)-1)/1000</f>
        <v>0.91800000000000004</v>
      </c>
      <c r="Y148" s="21">
        <f>(RANK(J148,J$8:J$1007,1)+COUNTIF(J$8:J148,J148)-1)/1000</f>
        <v>0.89100000000000001</v>
      </c>
      <c r="Z148" s="21">
        <f>(RANK(K148,K$8:K$1007,1)+COUNTIF(K$8:K148,K148)-1)/1000</f>
        <v>0.95599999999999996</v>
      </c>
      <c r="AA148" s="21">
        <f>(RANK(L148,L$8:L$1007,1)+COUNTIF(L$8:L148,L148)-1)/1000</f>
        <v>0.95399999999999996</v>
      </c>
      <c r="AB148" s="21">
        <f>(RANK(M148,M$8:M$1007,1)+COUNTIF(M$8:M148,M148)-1)/1000</f>
        <v>0.95499999999999996</v>
      </c>
      <c r="AC148" s="21">
        <f>(RANK(N148,N$8:N$1007,1)+COUNTIF(N$8:N148,N148)-1)/1000</f>
        <v>0.92500000000000004</v>
      </c>
      <c r="AD148" s="21">
        <f>(RANK(O148,O$8:O$1007,1)+COUNTIF(O$8:O148,O148)-1)/1000</f>
        <v>0.93500000000000005</v>
      </c>
      <c r="AE148" s="21">
        <f>(RANK(P148,P$8:P$1007,1)+COUNTIF(P$8:P148,P148)-1)/1000</f>
        <v>0.91300000000000003</v>
      </c>
      <c r="AF148" s="21">
        <f>(RANK(Q148,Q$8:Q$1007,1)+COUNTIF(Q$8:Q148,Q148)-1)/1000</f>
        <v>0.92500000000000004</v>
      </c>
      <c r="AG148" s="21">
        <f>(RANK(R148,R$8:R$1007,1)+COUNTIF(R$8:R148,R148)-1)/1000</f>
        <v>0.93500000000000005</v>
      </c>
      <c r="AH148" s="21">
        <f>(RANK(S148,S$8:S$1007,1)+COUNTIF(S$8:S148,S148)-1)/1000</f>
        <v>0.91300000000000003</v>
      </c>
      <c r="AI148" s="14">
        <f t="shared" si="35"/>
        <v>0</v>
      </c>
      <c r="AK148" s="14">
        <f t="shared" si="36"/>
        <v>0</v>
      </c>
    </row>
    <row r="149" spans="2:37" x14ac:dyDescent="0.25">
      <c r="B149">
        <f t="shared" si="30"/>
        <v>142</v>
      </c>
      <c r="C149">
        <f>MATCH(B149,'Stocastic Model Raw Data'!$A$2:$A$1001,0)</f>
        <v>717</v>
      </c>
      <c r="D149" s="14" cm="1">
        <f t="array" ref="D149">INDEX('Stocastic Model Raw Data'!$H$2:$H$1001,$C149,0)</f>
        <v>1437161972.90821</v>
      </c>
      <c r="E149" s="14" cm="1">
        <f t="array" ref="E149">INDEX('Stocastic Model Raw Data'!$D$2:$D$1001,$C149,0)</f>
        <v>572877636.53859401</v>
      </c>
      <c r="F149" s="14" cm="1">
        <f t="array" ref="F149">INDEX('Stocastic Model Raw Data'!$I$2:$I$1001,$C149,0)</f>
        <v>303138602.59603202</v>
      </c>
      <c r="G149" s="14">
        <f t="shared" si="25"/>
        <v>269739033.94256198</v>
      </c>
      <c r="H149" s="14" cm="1">
        <f t="array" ref="H149">INDEX('Stocastic Model Raw Data'!$E$2:$E$1001,$C149,0)</f>
        <v>6763071903.77248</v>
      </c>
      <c r="I149" s="14" cm="1">
        <f t="array" ref="I149">INDEX('Stocastic Model Raw Data'!$J$2:$J$1001,$C149,0)</f>
        <v>2376164475.0936298</v>
      </c>
      <c r="J149" s="14">
        <f t="shared" si="26"/>
        <v>4386907428.6788502</v>
      </c>
      <c r="K149" s="14" cm="1">
        <f t="array" ref="K149">INDEX('Stocastic Model Raw Data'!$F$2:$F$1001,$C149,0)</f>
        <v>1028652143.81425</v>
      </c>
      <c r="L149" s="14" cm="1">
        <f t="array" ref="L149">INDEX('Stocastic Model Raw Data'!$K$2:$K$1001,$C149,0)</f>
        <v>624597922.35756898</v>
      </c>
      <c r="M149" s="14">
        <f t="shared" si="27"/>
        <v>404054221.45668101</v>
      </c>
      <c r="N149" s="14">
        <f t="shared" si="31"/>
        <v>7791724047.58673</v>
      </c>
      <c r="O149" s="14">
        <f t="shared" si="32"/>
        <v>3000762397.4511986</v>
      </c>
      <c r="P149" s="14">
        <f t="shared" si="28"/>
        <v>4790961650.1355314</v>
      </c>
      <c r="Q149" s="3">
        <f t="shared" si="33"/>
        <v>7791724047.58673</v>
      </c>
      <c r="R149" s="3">
        <f t="shared" si="34"/>
        <v>4437924370.3594084</v>
      </c>
      <c r="S149" s="3">
        <f t="shared" si="29"/>
        <v>3353799677.2273216</v>
      </c>
      <c r="T149" s="21">
        <f>(RANK(E149,E$8:E$1007,1)+COUNTIF(E$8:E149,E149)-1)/1000</f>
        <v>0.73499999999999999</v>
      </c>
      <c r="U149" s="21">
        <f>(RANK(F149,F$8:F$1007,1)+COUNTIF(F$8:F149,F149)-1)/1000</f>
        <v>0.73099999999999998</v>
      </c>
      <c r="V149" s="21">
        <f>(RANK(G149,G$8:G$1007,1)+COUNTIF(G$8:G149,G149)-1)/1000</f>
        <v>0.74299999999999999</v>
      </c>
      <c r="W149" s="21">
        <f>(RANK(H149,H$8:H$1007,1)+COUNTIF(H$8:H149,H149)-1)/1000</f>
        <v>0.72599999999999998</v>
      </c>
      <c r="X149" s="21">
        <f>(RANK(I149,I$8:I$1007,1)+COUNTIF(I$8:I149,I149)-1)/1000</f>
        <v>0.72399999999999998</v>
      </c>
      <c r="Y149" s="21">
        <f>(RANK(J149,J$8:J$1007,1)+COUNTIF(J$8:J149,J149)-1)/1000</f>
        <v>0.72599999999999998</v>
      </c>
      <c r="Z149" s="21">
        <f>(RANK(K149,K$8:K$1007,1)+COUNTIF(K$8:K149,K149)-1)/1000</f>
        <v>0.63700000000000001</v>
      </c>
      <c r="AA149" s="21">
        <f>(RANK(L149,L$8:L$1007,1)+COUNTIF(L$8:L149,L149)-1)/1000</f>
        <v>0.63400000000000001</v>
      </c>
      <c r="AB149" s="21">
        <f>(RANK(M149,M$8:M$1007,1)+COUNTIF(M$8:M149,M149)-1)/1000</f>
        <v>0.63500000000000001</v>
      </c>
      <c r="AC149" s="21">
        <f>(RANK(N149,N$8:N$1007,1)+COUNTIF(N$8:N149,N149)-1)/1000</f>
        <v>0.71699999999999997</v>
      </c>
      <c r="AD149" s="21">
        <f>(RANK(O149,O$8:O$1007,1)+COUNTIF(O$8:O149,O149)-1)/1000</f>
        <v>0.71099999999999997</v>
      </c>
      <c r="AE149" s="21">
        <f>(RANK(P149,P$8:P$1007,1)+COUNTIF(P$8:P149,P149)-1)/1000</f>
        <v>0.72199999999999998</v>
      </c>
      <c r="AF149" s="21">
        <f>(RANK(Q149,Q$8:Q$1007,1)+COUNTIF(Q$8:Q149,Q149)-1)/1000</f>
        <v>0.71699999999999997</v>
      </c>
      <c r="AG149" s="21">
        <f>(RANK(R149,R$8:R$1007,1)+COUNTIF(R$8:R149,R149)-1)/1000</f>
        <v>0.71099999999999997</v>
      </c>
      <c r="AH149" s="21">
        <f>(RANK(S149,S$8:S$1007,1)+COUNTIF(S$8:S149,S149)-1)/1000</f>
        <v>0.72199999999999998</v>
      </c>
      <c r="AI149" s="14">
        <f t="shared" si="35"/>
        <v>0</v>
      </c>
      <c r="AK149" s="14">
        <f t="shared" si="36"/>
        <v>0</v>
      </c>
    </row>
    <row r="150" spans="2:37" x14ac:dyDescent="0.25">
      <c r="B150">
        <f t="shared" si="30"/>
        <v>143</v>
      </c>
      <c r="C150">
        <f>MATCH(B150,'Stocastic Model Raw Data'!$A$2:$A$1001,0)</f>
        <v>936</v>
      </c>
      <c r="D150" s="14" cm="1">
        <f t="array" ref="D150">INDEX('Stocastic Model Raw Data'!$H$2:$H$1001,$C150,0)</f>
        <v>1437161972.90821</v>
      </c>
      <c r="E150" s="14" cm="1">
        <f t="array" ref="E150">INDEX('Stocastic Model Raw Data'!$D$2:$D$1001,$C150,0)</f>
        <v>644416428.01920903</v>
      </c>
      <c r="F150" s="14" cm="1">
        <f t="array" ref="F150">INDEX('Stocastic Model Raw Data'!$I$2:$I$1001,$C150,0)</f>
        <v>341702429.75399601</v>
      </c>
      <c r="G150" s="14">
        <f t="shared" si="25"/>
        <v>302713998.26521301</v>
      </c>
      <c r="H150" s="14" cm="1">
        <f t="array" ref="H150">INDEX('Stocastic Model Raw Data'!$E$2:$E$1001,$C150,0)</f>
        <v>7747661285.8370399</v>
      </c>
      <c r="I150" s="14" cm="1">
        <f t="array" ref="I150">INDEX('Stocastic Model Raw Data'!$J$2:$J$1001,$C150,0)</f>
        <v>2731535871.9741101</v>
      </c>
      <c r="J150" s="14">
        <f t="shared" si="26"/>
        <v>5016125413.8629303</v>
      </c>
      <c r="K150" s="14" cm="1">
        <f t="array" ref="K150">INDEX('Stocastic Model Raw Data'!$F$2:$F$1001,$C150,0)</f>
        <v>1137486995.8706501</v>
      </c>
      <c r="L150" s="14" cm="1">
        <f t="array" ref="L150">INDEX('Stocastic Model Raw Data'!$K$2:$K$1001,$C150,0)</f>
        <v>686611325.11451995</v>
      </c>
      <c r="M150" s="14">
        <f t="shared" si="27"/>
        <v>450875670.7561301</v>
      </c>
      <c r="N150" s="14">
        <f t="shared" si="31"/>
        <v>8885148281.7076893</v>
      </c>
      <c r="O150" s="14">
        <f t="shared" si="32"/>
        <v>3418147197.0886302</v>
      </c>
      <c r="P150" s="14">
        <f t="shared" si="28"/>
        <v>5467001084.6190586</v>
      </c>
      <c r="Q150" s="3">
        <f t="shared" si="33"/>
        <v>8885148281.7076893</v>
      </c>
      <c r="R150" s="3">
        <f t="shared" si="34"/>
        <v>4855309169.9968405</v>
      </c>
      <c r="S150" s="3">
        <f t="shared" si="29"/>
        <v>4029839111.7108488</v>
      </c>
      <c r="T150" s="21">
        <f>(RANK(E150,E$8:E$1007,1)+COUNTIF(E$8:E150,E150)-1)/1000</f>
        <v>0.91100000000000003</v>
      </c>
      <c r="U150" s="21">
        <f>(RANK(F150,F$8:F$1007,1)+COUNTIF(F$8:F150,F150)-1)/1000</f>
        <v>0.90600000000000003</v>
      </c>
      <c r="V150" s="21">
        <f>(RANK(G150,G$8:G$1007,1)+COUNTIF(G$8:G150,G150)-1)/1000</f>
        <v>0.91900000000000004</v>
      </c>
      <c r="W150" s="21">
        <f>(RANK(H150,H$8:H$1007,1)+COUNTIF(H$8:H150,H150)-1)/1000</f>
        <v>0.95299999999999996</v>
      </c>
      <c r="X150" s="21">
        <f>(RANK(I150,I$8:I$1007,1)+COUNTIF(I$8:I150,I150)-1)/1000</f>
        <v>0.93300000000000005</v>
      </c>
      <c r="Y150" s="21">
        <f>(RANK(J150,J$8:J$1007,1)+COUNTIF(J$8:J150,J150)-1)/1000</f>
        <v>0.95899999999999996</v>
      </c>
      <c r="Z150" s="21">
        <f>(RANK(K150,K$8:K$1007,1)+COUNTIF(K$8:K150,K150)-1)/1000</f>
        <v>0.81</v>
      </c>
      <c r="AA150" s="21">
        <f>(RANK(L150,L$8:L$1007,1)+COUNTIF(L$8:L150,L150)-1)/1000</f>
        <v>0.81299999999999994</v>
      </c>
      <c r="AB150" s="21">
        <f>(RANK(M150,M$8:M$1007,1)+COUNTIF(M$8:M150,M150)-1)/1000</f>
        <v>0.80100000000000005</v>
      </c>
      <c r="AC150" s="21">
        <f>(RANK(N150,N$8:N$1007,1)+COUNTIF(N$8:N150,N150)-1)/1000</f>
        <v>0.93600000000000005</v>
      </c>
      <c r="AD150" s="21">
        <f>(RANK(O150,O$8:O$1007,1)+COUNTIF(O$8:O150,O150)-1)/1000</f>
        <v>0.91200000000000003</v>
      </c>
      <c r="AE150" s="21">
        <f>(RANK(P150,P$8:P$1007,1)+COUNTIF(P$8:P150,P150)-1)/1000</f>
        <v>0.94899999999999995</v>
      </c>
      <c r="AF150" s="21">
        <f>(RANK(Q150,Q$8:Q$1007,1)+COUNTIF(Q$8:Q150,Q150)-1)/1000</f>
        <v>0.93600000000000005</v>
      </c>
      <c r="AG150" s="21">
        <f>(RANK(R150,R$8:R$1007,1)+COUNTIF(R$8:R150,R150)-1)/1000</f>
        <v>0.91200000000000003</v>
      </c>
      <c r="AH150" s="21">
        <f>(RANK(S150,S$8:S$1007,1)+COUNTIF(S$8:S150,S150)-1)/1000</f>
        <v>0.94899999999999995</v>
      </c>
      <c r="AI150" s="14">
        <f t="shared" si="35"/>
        <v>0</v>
      </c>
      <c r="AK150" s="14">
        <f t="shared" si="36"/>
        <v>0</v>
      </c>
    </row>
    <row r="151" spans="2:37" x14ac:dyDescent="0.25">
      <c r="B151">
        <f t="shared" si="30"/>
        <v>144</v>
      </c>
      <c r="C151">
        <f>MATCH(B151,'Stocastic Model Raw Data'!$A$2:$A$1001,0)</f>
        <v>834</v>
      </c>
      <c r="D151" s="14" cm="1">
        <f t="array" ref="D151">INDEX('Stocastic Model Raw Data'!$H$2:$H$1001,$C151,0)</f>
        <v>1437161972.90821</v>
      </c>
      <c r="E151" s="14" cm="1">
        <f t="array" ref="E151">INDEX('Stocastic Model Raw Data'!$D$2:$D$1001,$C151,0)</f>
        <v>615469716.20882201</v>
      </c>
      <c r="F151" s="14" cm="1">
        <f t="array" ref="F151">INDEX('Stocastic Model Raw Data'!$I$2:$I$1001,$C151,0)</f>
        <v>327291967.10509998</v>
      </c>
      <c r="G151" s="14">
        <f t="shared" si="25"/>
        <v>288177749.10372204</v>
      </c>
      <c r="H151" s="14" cm="1">
        <f t="array" ref="H151">INDEX('Stocastic Model Raw Data'!$E$2:$E$1001,$C151,0)</f>
        <v>7021953001.5259304</v>
      </c>
      <c r="I151" s="14" cm="1">
        <f t="array" ref="I151">INDEX('Stocastic Model Raw Data'!$J$2:$J$1001,$C151,0)</f>
        <v>2519743968.6687298</v>
      </c>
      <c r="J151" s="14">
        <f t="shared" si="26"/>
        <v>4502209032.8572006</v>
      </c>
      <c r="K151" s="14" cm="1">
        <f t="array" ref="K151">INDEX('Stocastic Model Raw Data'!$F$2:$F$1001,$C151,0)</f>
        <v>1254475312.14096</v>
      </c>
      <c r="L151" s="14" cm="1">
        <f t="array" ref="L151">INDEX('Stocastic Model Raw Data'!$K$2:$K$1001,$C151,0)</f>
        <v>746551797.93206501</v>
      </c>
      <c r="M151" s="14">
        <f t="shared" si="27"/>
        <v>507923514.20889497</v>
      </c>
      <c r="N151" s="14">
        <f t="shared" si="31"/>
        <v>8276428313.6668901</v>
      </c>
      <c r="O151" s="14">
        <f t="shared" si="32"/>
        <v>3266295766.6007948</v>
      </c>
      <c r="P151" s="14">
        <f t="shared" si="28"/>
        <v>5010132547.0660954</v>
      </c>
      <c r="Q151" s="3">
        <f t="shared" si="33"/>
        <v>8276428313.6668901</v>
      </c>
      <c r="R151" s="3">
        <f t="shared" si="34"/>
        <v>4703457739.5090046</v>
      </c>
      <c r="S151" s="3">
        <f t="shared" si="29"/>
        <v>3572970574.1578856</v>
      </c>
      <c r="T151" s="21">
        <f>(RANK(E151,E$8:E$1007,1)+COUNTIF(E$8:E151,E151)-1)/1000</f>
        <v>0.84799999999999998</v>
      </c>
      <c r="U151" s="21">
        <f>(RANK(F151,F$8:F$1007,1)+COUNTIF(F$8:F151,F151)-1)/1000</f>
        <v>0.84899999999999998</v>
      </c>
      <c r="V151" s="21">
        <f>(RANK(G151,G$8:G$1007,1)+COUNTIF(G$8:G151,G151)-1)/1000</f>
        <v>0.84599999999999997</v>
      </c>
      <c r="W151" s="21">
        <f>(RANK(H151,H$8:H$1007,1)+COUNTIF(H$8:H151,H151)-1)/1000</f>
        <v>0.80600000000000005</v>
      </c>
      <c r="X151" s="21">
        <f>(RANK(I151,I$8:I$1007,1)+COUNTIF(I$8:I151,I151)-1)/1000</f>
        <v>0.83299999999999996</v>
      </c>
      <c r="Y151" s="21">
        <f>(RANK(J151,J$8:J$1007,1)+COUNTIF(J$8:J151,J151)-1)/1000</f>
        <v>0.78300000000000003</v>
      </c>
      <c r="Z151" s="21">
        <f>(RANK(K151,K$8:K$1007,1)+COUNTIF(K$8:K151,K151)-1)/1000</f>
        <v>0.91300000000000003</v>
      </c>
      <c r="AA151" s="21">
        <f>(RANK(L151,L$8:L$1007,1)+COUNTIF(L$8:L151,L151)-1)/1000</f>
        <v>0.91</v>
      </c>
      <c r="AB151" s="21">
        <f>(RANK(M151,M$8:M$1007,1)+COUNTIF(M$8:M151,M151)-1)/1000</f>
        <v>0.90800000000000003</v>
      </c>
      <c r="AC151" s="21">
        <f>(RANK(N151,N$8:N$1007,1)+COUNTIF(N$8:N151,N151)-1)/1000</f>
        <v>0.83399999999999996</v>
      </c>
      <c r="AD151" s="21">
        <f>(RANK(O151,O$8:O$1007,1)+COUNTIF(O$8:O151,O151)-1)/1000</f>
        <v>0.85599999999999998</v>
      </c>
      <c r="AE151" s="21">
        <f>(RANK(P151,P$8:P$1007,1)+COUNTIF(P$8:P151,P151)-1)/1000</f>
        <v>0.81399999999999995</v>
      </c>
      <c r="AF151" s="21">
        <f>(RANK(Q151,Q$8:Q$1007,1)+COUNTIF(Q$8:Q151,Q151)-1)/1000</f>
        <v>0.83399999999999996</v>
      </c>
      <c r="AG151" s="21">
        <f>(RANK(R151,R$8:R$1007,1)+COUNTIF(R$8:R151,R151)-1)/1000</f>
        <v>0.85599999999999998</v>
      </c>
      <c r="AH151" s="21">
        <f>(RANK(S151,S$8:S$1007,1)+COUNTIF(S$8:S151,S151)-1)/1000</f>
        <v>0.81399999999999995</v>
      </c>
      <c r="AI151" s="14">
        <f t="shared" si="35"/>
        <v>0</v>
      </c>
      <c r="AK151" s="14">
        <f t="shared" si="36"/>
        <v>0</v>
      </c>
    </row>
    <row r="152" spans="2:37" x14ac:dyDescent="0.25">
      <c r="B152">
        <f t="shared" si="30"/>
        <v>145</v>
      </c>
      <c r="C152">
        <f>MATCH(B152,'Stocastic Model Raw Data'!$A$2:$A$1001,0)</f>
        <v>963</v>
      </c>
      <c r="D152" s="14" cm="1">
        <f t="array" ref="D152">INDEX('Stocastic Model Raw Data'!$H$2:$H$1001,$C152,0)</f>
        <v>1437161972.90821</v>
      </c>
      <c r="E152" s="14" cm="1">
        <f t="array" ref="E152">INDEX('Stocastic Model Raw Data'!$D$2:$D$1001,$C152,0)</f>
        <v>677859904.80068803</v>
      </c>
      <c r="F152" s="14" cm="1">
        <f t="array" ref="F152">INDEX('Stocastic Model Raw Data'!$I$2:$I$1001,$C152,0)</f>
        <v>361734946.632967</v>
      </c>
      <c r="G152" s="14">
        <f t="shared" si="25"/>
        <v>316124958.16772103</v>
      </c>
      <c r="H152" s="14" cm="1">
        <f t="array" ref="H152">INDEX('Stocastic Model Raw Data'!$E$2:$E$1001,$C152,0)</f>
        <v>7863986482.9389696</v>
      </c>
      <c r="I152" s="14" cm="1">
        <f t="array" ref="I152">INDEX('Stocastic Model Raw Data'!$J$2:$J$1001,$C152,0)</f>
        <v>2839387184.41364</v>
      </c>
      <c r="J152" s="14">
        <f t="shared" si="26"/>
        <v>5024599298.5253296</v>
      </c>
      <c r="K152" s="14" cm="1">
        <f t="array" ref="K152">INDEX('Stocastic Model Raw Data'!$F$2:$F$1001,$C152,0)</f>
        <v>1290638476.41155</v>
      </c>
      <c r="L152" s="14" cm="1">
        <f t="array" ref="L152">INDEX('Stocastic Model Raw Data'!$K$2:$K$1001,$C152,0)</f>
        <v>762047367.55866003</v>
      </c>
      <c r="M152" s="14">
        <f t="shared" si="27"/>
        <v>528591108.85289001</v>
      </c>
      <c r="N152" s="14">
        <f t="shared" si="31"/>
        <v>9154624959.3505192</v>
      </c>
      <c r="O152" s="14">
        <f t="shared" si="32"/>
        <v>3601434551.9723001</v>
      </c>
      <c r="P152" s="14">
        <f t="shared" si="28"/>
        <v>5553190407.3782196</v>
      </c>
      <c r="Q152" s="3">
        <f t="shared" si="33"/>
        <v>9154624959.3505192</v>
      </c>
      <c r="R152" s="3">
        <f t="shared" si="34"/>
        <v>5038596524.8805103</v>
      </c>
      <c r="S152" s="3">
        <f t="shared" si="29"/>
        <v>4116028434.4700089</v>
      </c>
      <c r="T152" s="21">
        <f>(RANK(E152,E$8:E$1007,1)+COUNTIF(E$8:E152,E152)-1)/1000</f>
        <v>0.96</v>
      </c>
      <c r="U152" s="21">
        <f>(RANK(F152,F$8:F$1007,1)+COUNTIF(F$8:F152,F152)-1)/1000</f>
        <v>0.96</v>
      </c>
      <c r="V152" s="21">
        <f>(RANK(G152,G$8:G$1007,1)+COUNTIF(G$8:G152,G152)-1)/1000</f>
        <v>0.95899999999999996</v>
      </c>
      <c r="W152" s="21">
        <f>(RANK(H152,H$8:H$1007,1)+COUNTIF(H$8:H152,H152)-1)/1000</f>
        <v>0.96199999999999997</v>
      </c>
      <c r="X152" s="21">
        <f>(RANK(I152,I$8:I$1007,1)+COUNTIF(I$8:I152,I152)-1)/1000</f>
        <v>0.96699999999999997</v>
      </c>
      <c r="Y152" s="21">
        <f>(RANK(J152,J$8:J$1007,1)+COUNTIF(J$8:J152,J152)-1)/1000</f>
        <v>0.96</v>
      </c>
      <c r="Z152" s="21">
        <f>(RANK(K152,K$8:K$1007,1)+COUNTIF(K$8:K152,K152)-1)/1000</f>
        <v>0.93799999999999994</v>
      </c>
      <c r="AA152" s="21">
        <f>(RANK(L152,L$8:L$1007,1)+COUNTIF(L$8:L152,L152)-1)/1000</f>
        <v>0.93100000000000005</v>
      </c>
      <c r="AB152" s="21">
        <f>(RANK(M152,M$8:M$1007,1)+COUNTIF(M$8:M152,M152)-1)/1000</f>
        <v>0.94299999999999995</v>
      </c>
      <c r="AC152" s="21">
        <f>(RANK(N152,N$8:N$1007,1)+COUNTIF(N$8:N152,N152)-1)/1000</f>
        <v>0.96299999999999997</v>
      </c>
      <c r="AD152" s="21">
        <f>(RANK(O152,O$8:O$1007,1)+COUNTIF(O$8:O152,O152)-1)/1000</f>
        <v>0.96499999999999997</v>
      </c>
      <c r="AE152" s="21">
        <f>(RANK(P152,P$8:P$1007,1)+COUNTIF(P$8:P152,P152)-1)/1000</f>
        <v>0.96099999999999997</v>
      </c>
      <c r="AF152" s="21">
        <f>(RANK(Q152,Q$8:Q$1007,1)+COUNTIF(Q$8:Q152,Q152)-1)/1000</f>
        <v>0.96299999999999997</v>
      </c>
      <c r="AG152" s="21">
        <f>(RANK(R152,R$8:R$1007,1)+COUNTIF(R$8:R152,R152)-1)/1000</f>
        <v>0.96499999999999997</v>
      </c>
      <c r="AH152" s="21">
        <f>(RANK(S152,S$8:S$1007,1)+COUNTIF(S$8:S152,S152)-1)/1000</f>
        <v>0.96099999999999997</v>
      </c>
      <c r="AI152" s="14">
        <f t="shared" si="35"/>
        <v>0</v>
      </c>
      <c r="AK152" s="14">
        <f t="shared" si="36"/>
        <v>0</v>
      </c>
    </row>
    <row r="153" spans="2:37" x14ac:dyDescent="0.25">
      <c r="B153">
        <f t="shared" si="30"/>
        <v>146</v>
      </c>
      <c r="C153">
        <f>MATCH(B153,'Stocastic Model Raw Data'!$A$2:$A$1001,0)</f>
        <v>514</v>
      </c>
      <c r="D153" s="14" cm="1">
        <f t="array" ref="D153">INDEX('Stocastic Model Raw Data'!$H$2:$H$1001,$C153,0)</f>
        <v>1437161972.90821</v>
      </c>
      <c r="E153" s="14" cm="1">
        <f t="array" ref="E153">INDEX('Stocastic Model Raw Data'!$D$2:$D$1001,$C153,0)</f>
        <v>519251482.794761</v>
      </c>
      <c r="F153" s="14" cm="1">
        <f t="array" ref="F153">INDEX('Stocastic Model Raw Data'!$I$2:$I$1001,$C153,0)</f>
        <v>274296505.50731599</v>
      </c>
      <c r="G153" s="14">
        <f t="shared" si="25"/>
        <v>244954977.28744501</v>
      </c>
      <c r="H153" s="14" cm="1">
        <f t="array" ref="H153">INDEX('Stocastic Model Raw Data'!$E$2:$E$1001,$C153,0)</f>
        <v>6173920081.6233196</v>
      </c>
      <c r="I153" s="14" cm="1">
        <f t="array" ref="I153">INDEX('Stocastic Model Raw Data'!$J$2:$J$1001,$C153,0)</f>
        <v>2138455355.9398899</v>
      </c>
      <c r="J153" s="14">
        <f t="shared" si="26"/>
        <v>4035464725.6834297</v>
      </c>
      <c r="K153" s="14" cm="1">
        <f t="array" ref="K153">INDEX('Stocastic Model Raw Data'!$F$2:$F$1001,$C153,0)</f>
        <v>1001329572.54355</v>
      </c>
      <c r="L153" s="14" cm="1">
        <f t="array" ref="L153">INDEX('Stocastic Model Raw Data'!$K$2:$K$1001,$C153,0)</f>
        <v>602190297.25297105</v>
      </c>
      <c r="M153" s="14">
        <f t="shared" si="27"/>
        <v>399139275.29057896</v>
      </c>
      <c r="N153" s="14">
        <f t="shared" si="31"/>
        <v>7175249654.1668701</v>
      </c>
      <c r="O153" s="14">
        <f t="shared" si="32"/>
        <v>2740645653.1928611</v>
      </c>
      <c r="P153" s="14">
        <f t="shared" si="28"/>
        <v>4434604000.9740086</v>
      </c>
      <c r="Q153" s="3">
        <f t="shared" si="33"/>
        <v>7175249654.1668701</v>
      </c>
      <c r="R153" s="3">
        <f t="shared" si="34"/>
        <v>4177807626.1010714</v>
      </c>
      <c r="S153" s="3">
        <f t="shared" si="29"/>
        <v>2997442028.0657988</v>
      </c>
      <c r="T153" s="21">
        <f>(RANK(E153,E$8:E$1007,1)+COUNTIF(E$8:E153,E153)-1)/1000</f>
        <v>0.51</v>
      </c>
      <c r="U153" s="21">
        <f>(RANK(F153,F$8:F$1007,1)+COUNTIF(F$8:F153,F153)-1)/1000</f>
        <v>0.50900000000000001</v>
      </c>
      <c r="V153" s="21">
        <f>(RANK(G153,G$8:G$1007,1)+COUNTIF(G$8:G153,G153)-1)/1000</f>
        <v>0.51800000000000002</v>
      </c>
      <c r="W153" s="21">
        <f>(RANK(H153,H$8:H$1007,1)+COUNTIF(H$8:H153,H153)-1)/1000</f>
        <v>0.50800000000000001</v>
      </c>
      <c r="X153" s="21">
        <f>(RANK(I153,I$8:I$1007,1)+COUNTIF(I$8:I153,I153)-1)/1000</f>
        <v>0.48799999999999999</v>
      </c>
      <c r="Y153" s="21">
        <f>(RANK(J153,J$8:J$1007,1)+COUNTIF(J$8:J153,J153)-1)/1000</f>
        <v>0.52</v>
      </c>
      <c r="Z153" s="21">
        <f>(RANK(K153,K$8:K$1007,1)+COUNTIF(K$8:K153,K153)-1)/1000</f>
        <v>0.57199999999999995</v>
      </c>
      <c r="AA153" s="21">
        <f>(RANK(L153,L$8:L$1007,1)+COUNTIF(L$8:L153,L153)-1)/1000</f>
        <v>0.55900000000000005</v>
      </c>
      <c r="AB153" s="21">
        <f>(RANK(M153,M$8:M$1007,1)+COUNTIF(M$8:M153,M153)-1)/1000</f>
        <v>0.61199999999999999</v>
      </c>
      <c r="AC153" s="21">
        <f>(RANK(N153,N$8:N$1007,1)+COUNTIF(N$8:N153,N153)-1)/1000</f>
        <v>0.51400000000000001</v>
      </c>
      <c r="AD153" s="21">
        <f>(RANK(O153,O$8:O$1007,1)+COUNTIF(O$8:O153,O153)-1)/1000</f>
        <v>0.49399999999999999</v>
      </c>
      <c r="AE153" s="21">
        <f>(RANK(P153,P$8:P$1007,1)+COUNTIF(P$8:P153,P153)-1)/1000</f>
        <v>0.52300000000000002</v>
      </c>
      <c r="AF153" s="21">
        <f>(RANK(Q153,Q$8:Q$1007,1)+COUNTIF(Q$8:Q153,Q153)-1)/1000</f>
        <v>0.51400000000000001</v>
      </c>
      <c r="AG153" s="21">
        <f>(RANK(R153,R$8:R$1007,1)+COUNTIF(R$8:R153,R153)-1)/1000</f>
        <v>0.49399999999999999</v>
      </c>
      <c r="AH153" s="21">
        <f>(RANK(S153,S$8:S$1007,1)+COUNTIF(S$8:S153,S153)-1)/1000</f>
        <v>0.52300000000000002</v>
      </c>
      <c r="AI153" s="14">
        <f t="shared" si="35"/>
        <v>0</v>
      </c>
      <c r="AK153" s="14">
        <f t="shared" si="36"/>
        <v>0</v>
      </c>
    </row>
    <row r="154" spans="2:37" x14ac:dyDescent="0.25">
      <c r="B154">
        <f t="shared" si="30"/>
        <v>147</v>
      </c>
      <c r="C154">
        <f>MATCH(B154,'Stocastic Model Raw Data'!$A$2:$A$1001,0)</f>
        <v>760</v>
      </c>
      <c r="D154" s="14" cm="1">
        <f t="array" ref="D154">INDEX('Stocastic Model Raw Data'!$H$2:$H$1001,$C154,0)</f>
        <v>1437161972.90821</v>
      </c>
      <c r="E154" s="14" cm="1">
        <f t="array" ref="E154">INDEX('Stocastic Model Raw Data'!$D$2:$D$1001,$C154,0)</f>
        <v>580112122.53935206</v>
      </c>
      <c r="F154" s="14" cm="1">
        <f t="array" ref="F154">INDEX('Stocastic Model Raw Data'!$I$2:$I$1001,$C154,0)</f>
        <v>306001203.36446202</v>
      </c>
      <c r="G154" s="14">
        <f t="shared" si="25"/>
        <v>274110919.17489004</v>
      </c>
      <c r="H154" s="14" cm="1">
        <f t="array" ref="H154">INDEX('Stocastic Model Raw Data'!$E$2:$E$1001,$C154,0)</f>
        <v>6895040745.9096899</v>
      </c>
      <c r="I154" s="14" cm="1">
        <f t="array" ref="I154">INDEX('Stocastic Model Raw Data'!$J$2:$J$1001,$C154,0)</f>
        <v>2407150915.5216398</v>
      </c>
      <c r="J154" s="14">
        <f t="shared" si="26"/>
        <v>4487889830.3880501</v>
      </c>
      <c r="K154" s="14" cm="1">
        <f t="array" ref="K154">INDEX('Stocastic Model Raw Data'!$F$2:$F$1001,$C154,0)</f>
        <v>1059204161.6186301</v>
      </c>
      <c r="L154" s="14" cm="1">
        <f t="array" ref="L154">INDEX('Stocastic Model Raw Data'!$K$2:$K$1001,$C154,0)</f>
        <v>643614072.52561998</v>
      </c>
      <c r="M154" s="14">
        <f t="shared" si="27"/>
        <v>415590089.09301007</v>
      </c>
      <c r="N154" s="14">
        <f t="shared" si="31"/>
        <v>7954244907.5283203</v>
      </c>
      <c r="O154" s="14">
        <f t="shared" si="32"/>
        <v>3050764988.0472598</v>
      </c>
      <c r="P154" s="14">
        <f t="shared" si="28"/>
        <v>4903479919.48106</v>
      </c>
      <c r="Q154" s="3">
        <f t="shared" si="33"/>
        <v>7954244907.5283203</v>
      </c>
      <c r="R154" s="3">
        <f t="shared" si="34"/>
        <v>4487926960.9554701</v>
      </c>
      <c r="S154" s="3">
        <f t="shared" si="29"/>
        <v>3466317946.5728502</v>
      </c>
      <c r="T154" s="21">
        <f>(RANK(E154,E$8:E$1007,1)+COUNTIF(E$8:E154,E154)-1)/1000</f>
        <v>0.75700000000000001</v>
      </c>
      <c r="U154" s="21">
        <f>(RANK(F154,F$8:F$1007,1)+COUNTIF(F$8:F154,F154)-1)/1000</f>
        <v>0.747</v>
      </c>
      <c r="V154" s="21">
        <f>(RANK(G154,G$8:G$1007,1)+COUNTIF(G$8:G154,G154)-1)/1000</f>
        <v>0.76300000000000001</v>
      </c>
      <c r="W154" s="21">
        <f>(RANK(H154,H$8:H$1007,1)+COUNTIF(H$8:H154,H154)-1)/1000</f>
        <v>0.76500000000000001</v>
      </c>
      <c r="X154" s="21">
        <f>(RANK(I154,I$8:I$1007,1)+COUNTIF(I$8:I154,I154)-1)/1000</f>
        <v>0.75600000000000001</v>
      </c>
      <c r="Y154" s="21">
        <f>(RANK(J154,J$8:J$1007,1)+COUNTIF(J$8:J154,J154)-1)/1000</f>
        <v>0.77500000000000002</v>
      </c>
      <c r="Z154" s="21">
        <f>(RANK(K154,K$8:K$1007,1)+COUNTIF(K$8:K154,K154)-1)/1000</f>
        <v>0.69299999999999995</v>
      </c>
      <c r="AA154" s="21">
        <f>(RANK(L154,L$8:L$1007,1)+COUNTIF(L$8:L154,L154)-1)/1000</f>
        <v>0.69899999999999995</v>
      </c>
      <c r="AB154" s="21">
        <f>(RANK(M154,M$8:M$1007,1)+COUNTIF(M$8:M154,M154)-1)/1000</f>
        <v>0.68700000000000006</v>
      </c>
      <c r="AC154" s="21">
        <f>(RANK(N154,N$8:N$1007,1)+COUNTIF(N$8:N154,N154)-1)/1000</f>
        <v>0.76</v>
      </c>
      <c r="AD154" s="21">
        <f>(RANK(O154,O$8:O$1007,1)+COUNTIF(O$8:O154,O154)-1)/1000</f>
        <v>0.745</v>
      </c>
      <c r="AE154" s="21">
        <f>(RANK(P154,P$8:P$1007,1)+COUNTIF(P$8:P154,P154)-1)/1000</f>
        <v>0.76800000000000002</v>
      </c>
      <c r="AF154" s="21">
        <f>(RANK(Q154,Q$8:Q$1007,1)+COUNTIF(Q$8:Q154,Q154)-1)/1000</f>
        <v>0.76</v>
      </c>
      <c r="AG154" s="21">
        <f>(RANK(R154,R$8:R$1007,1)+COUNTIF(R$8:R154,R154)-1)/1000</f>
        <v>0.745</v>
      </c>
      <c r="AH154" s="21">
        <f>(RANK(S154,S$8:S$1007,1)+COUNTIF(S$8:S154,S154)-1)/1000</f>
        <v>0.76800000000000002</v>
      </c>
      <c r="AI154" s="14">
        <f t="shared" si="35"/>
        <v>0</v>
      </c>
      <c r="AK154" s="14">
        <f t="shared" si="36"/>
        <v>0</v>
      </c>
    </row>
    <row r="155" spans="2:37" x14ac:dyDescent="0.25">
      <c r="B155">
        <f t="shared" si="30"/>
        <v>148</v>
      </c>
      <c r="C155">
        <f>MATCH(B155,'Stocastic Model Raw Data'!$A$2:$A$1001,0)</f>
        <v>964</v>
      </c>
      <c r="D155" s="14" cm="1">
        <f t="array" ref="D155">INDEX('Stocastic Model Raw Data'!$H$2:$H$1001,$C155,0)</f>
        <v>1437161972.90821</v>
      </c>
      <c r="E155" s="14" cm="1">
        <f t="array" ref="E155">INDEX('Stocastic Model Raw Data'!$D$2:$D$1001,$C155,0)</f>
        <v>671311019.21877205</v>
      </c>
      <c r="F155" s="14" cm="1">
        <f t="array" ref="F155">INDEX('Stocastic Model Raw Data'!$I$2:$I$1001,$C155,0)</f>
        <v>358678088.733917</v>
      </c>
      <c r="G155" s="14">
        <f t="shared" si="25"/>
        <v>312632930.48485506</v>
      </c>
      <c r="H155" s="14" cm="1">
        <f t="array" ref="H155">INDEX('Stocastic Model Raw Data'!$E$2:$E$1001,$C155,0)</f>
        <v>7954479779.5799198</v>
      </c>
      <c r="I155" s="14" cm="1">
        <f t="array" ref="I155">INDEX('Stocastic Model Raw Data'!$J$2:$J$1001,$C155,0)</f>
        <v>2841752894.4115601</v>
      </c>
      <c r="J155" s="14">
        <f t="shared" si="26"/>
        <v>5112726885.1683598</v>
      </c>
      <c r="K155" s="14" cm="1">
        <f t="array" ref="K155">INDEX('Stocastic Model Raw Data'!$F$2:$F$1001,$C155,0)</f>
        <v>1239106272.22212</v>
      </c>
      <c r="L155" s="14" cm="1">
        <f t="array" ref="L155">INDEX('Stocastic Model Raw Data'!$K$2:$K$1001,$C155,0)</f>
        <v>755491501.00824296</v>
      </c>
      <c r="M155" s="14">
        <f t="shared" si="27"/>
        <v>483614771.21387708</v>
      </c>
      <c r="N155" s="14">
        <f t="shared" si="31"/>
        <v>9193586051.8020401</v>
      </c>
      <c r="O155" s="14">
        <f t="shared" si="32"/>
        <v>3597244395.4198031</v>
      </c>
      <c r="P155" s="14">
        <f t="shared" si="28"/>
        <v>5596341656.3822365</v>
      </c>
      <c r="Q155" s="3">
        <f t="shared" si="33"/>
        <v>9193586051.8020401</v>
      </c>
      <c r="R155" s="3">
        <f t="shared" si="34"/>
        <v>5034406368.3280134</v>
      </c>
      <c r="S155" s="3">
        <f t="shared" si="29"/>
        <v>4159179683.4740267</v>
      </c>
      <c r="T155" s="21">
        <f>(RANK(E155,E$8:E$1007,1)+COUNTIF(E$8:E155,E155)-1)/1000</f>
        <v>0.95099999999999996</v>
      </c>
      <c r="U155" s="21">
        <f>(RANK(F155,F$8:F$1007,1)+COUNTIF(F$8:F155,F155)-1)/1000</f>
        <v>0.95099999999999996</v>
      </c>
      <c r="V155" s="21">
        <f>(RANK(G155,G$8:G$1007,1)+COUNTIF(G$8:G155,G155)-1)/1000</f>
        <v>0.94799999999999995</v>
      </c>
      <c r="W155" s="21">
        <f>(RANK(H155,H$8:H$1007,1)+COUNTIF(H$8:H155,H155)-1)/1000</f>
        <v>0.96699999999999997</v>
      </c>
      <c r="X155" s="21">
        <f>(RANK(I155,I$8:I$1007,1)+COUNTIF(I$8:I155,I155)-1)/1000</f>
        <v>0.96799999999999997</v>
      </c>
      <c r="Y155" s="21">
        <f>(RANK(J155,J$8:J$1007,1)+COUNTIF(J$8:J155,J155)-1)/1000</f>
        <v>0.96699999999999997</v>
      </c>
      <c r="Z155" s="21">
        <f>(RANK(K155,K$8:K$1007,1)+COUNTIF(K$8:K155,K155)-1)/1000</f>
        <v>0.9</v>
      </c>
      <c r="AA155" s="21">
        <f>(RANK(L155,L$8:L$1007,1)+COUNTIF(L$8:L155,L155)-1)/1000</f>
        <v>0.92</v>
      </c>
      <c r="AB155" s="21">
        <f>(RANK(M155,M$8:M$1007,1)+COUNTIF(M$8:M155,M155)-1)/1000</f>
        <v>0.874</v>
      </c>
      <c r="AC155" s="21">
        <f>(RANK(N155,N$8:N$1007,1)+COUNTIF(N$8:N155,N155)-1)/1000</f>
        <v>0.96399999999999997</v>
      </c>
      <c r="AD155" s="21">
        <f>(RANK(O155,O$8:O$1007,1)+COUNTIF(O$8:O155,O155)-1)/1000</f>
        <v>0.96199999999999997</v>
      </c>
      <c r="AE155" s="21">
        <f>(RANK(P155,P$8:P$1007,1)+COUNTIF(P$8:P155,P155)-1)/1000</f>
        <v>0.96499999999999997</v>
      </c>
      <c r="AF155" s="21">
        <f>(RANK(Q155,Q$8:Q$1007,1)+COUNTIF(Q$8:Q155,Q155)-1)/1000</f>
        <v>0.96399999999999997</v>
      </c>
      <c r="AG155" s="21">
        <f>(RANK(R155,R$8:R$1007,1)+COUNTIF(R$8:R155,R155)-1)/1000</f>
        <v>0.96199999999999997</v>
      </c>
      <c r="AH155" s="21">
        <f>(RANK(S155,S$8:S$1007,1)+COUNTIF(S$8:S155,S155)-1)/1000</f>
        <v>0.96499999999999997</v>
      </c>
      <c r="AI155" s="14">
        <f t="shared" si="35"/>
        <v>0</v>
      </c>
      <c r="AK155" s="14">
        <f t="shared" si="36"/>
        <v>0</v>
      </c>
    </row>
    <row r="156" spans="2:37" x14ac:dyDescent="0.25">
      <c r="B156">
        <f t="shared" si="30"/>
        <v>149</v>
      </c>
      <c r="C156">
        <f>MATCH(B156,'Stocastic Model Raw Data'!$A$2:$A$1001,0)</f>
        <v>939</v>
      </c>
      <c r="D156" s="14" cm="1">
        <f t="array" ref="D156">INDEX('Stocastic Model Raw Data'!$H$2:$H$1001,$C156,0)</f>
        <v>1437161972.90821</v>
      </c>
      <c r="E156" s="14" cm="1">
        <f t="array" ref="E156">INDEX('Stocastic Model Raw Data'!$D$2:$D$1001,$C156,0)</f>
        <v>661385770.92190301</v>
      </c>
      <c r="F156" s="14" cm="1">
        <f t="array" ref="F156">INDEX('Stocastic Model Raw Data'!$I$2:$I$1001,$C156,0)</f>
        <v>352662929.97804803</v>
      </c>
      <c r="G156" s="14">
        <f t="shared" si="25"/>
        <v>308722840.94385499</v>
      </c>
      <c r="H156" s="14" cm="1">
        <f t="array" ref="H156">INDEX('Stocastic Model Raw Data'!$E$2:$E$1001,$C156,0)</f>
        <v>7671162836.4242897</v>
      </c>
      <c r="I156" s="14" cm="1">
        <f t="array" ref="I156">INDEX('Stocastic Model Raw Data'!$J$2:$J$1001,$C156,0)</f>
        <v>2766354737.5810699</v>
      </c>
      <c r="J156" s="14">
        <f t="shared" si="26"/>
        <v>4904808098.8432198</v>
      </c>
      <c r="K156" s="14" cm="1">
        <f t="array" ref="K156">INDEX('Stocastic Model Raw Data'!$F$2:$F$1001,$C156,0)</f>
        <v>1267516131.8687</v>
      </c>
      <c r="L156" s="14" cm="1">
        <f t="array" ref="L156">INDEX('Stocastic Model Raw Data'!$K$2:$K$1001,$C156,0)</f>
        <v>745816786.29087496</v>
      </c>
      <c r="M156" s="14">
        <f t="shared" si="27"/>
        <v>521699345.57782507</v>
      </c>
      <c r="N156" s="14">
        <f t="shared" si="31"/>
        <v>8938678968.2929897</v>
      </c>
      <c r="O156" s="14">
        <f t="shared" si="32"/>
        <v>3512171523.8719449</v>
      </c>
      <c r="P156" s="14">
        <f t="shared" si="28"/>
        <v>5426507444.4210453</v>
      </c>
      <c r="Q156" s="3">
        <f t="shared" si="33"/>
        <v>8938678968.2929897</v>
      </c>
      <c r="R156" s="3">
        <f t="shared" si="34"/>
        <v>4949333496.7801552</v>
      </c>
      <c r="S156" s="3">
        <f t="shared" si="29"/>
        <v>3989345471.5128345</v>
      </c>
      <c r="T156" s="21">
        <f>(RANK(E156,E$8:E$1007,1)+COUNTIF(E$8:E156,E156)-1)/1000</f>
        <v>0.93899999999999995</v>
      </c>
      <c r="U156" s="21">
        <f>(RANK(F156,F$8:F$1007,1)+COUNTIF(F$8:F156,F156)-1)/1000</f>
        <v>0.94</v>
      </c>
      <c r="V156" s="21">
        <f>(RANK(G156,G$8:G$1007,1)+COUNTIF(G$8:G156,G156)-1)/1000</f>
        <v>0.93700000000000006</v>
      </c>
      <c r="W156" s="21">
        <f>(RANK(H156,H$8:H$1007,1)+COUNTIF(H$8:H156,H156)-1)/1000</f>
        <v>0.94199999999999995</v>
      </c>
      <c r="X156" s="21">
        <f>(RANK(I156,I$8:I$1007,1)+COUNTIF(I$8:I156,I156)-1)/1000</f>
        <v>0.94899999999999995</v>
      </c>
      <c r="Y156" s="21">
        <f>(RANK(J156,J$8:J$1007,1)+COUNTIF(J$8:J156,J156)-1)/1000</f>
        <v>0.93899999999999995</v>
      </c>
      <c r="Z156" s="21">
        <f>(RANK(K156,K$8:K$1007,1)+COUNTIF(K$8:K156,K156)-1)/1000</f>
        <v>0.92400000000000004</v>
      </c>
      <c r="AA156" s="21">
        <f>(RANK(L156,L$8:L$1007,1)+COUNTIF(L$8:L156,L156)-1)/1000</f>
        <v>0.90800000000000003</v>
      </c>
      <c r="AB156" s="21">
        <f>(RANK(M156,M$8:M$1007,1)+COUNTIF(M$8:M156,M156)-1)/1000</f>
        <v>0.93700000000000006</v>
      </c>
      <c r="AC156" s="21">
        <f>(RANK(N156,N$8:N$1007,1)+COUNTIF(N$8:N156,N156)-1)/1000</f>
        <v>0.93899999999999995</v>
      </c>
      <c r="AD156" s="21">
        <f>(RANK(O156,O$8:O$1007,1)+COUNTIF(O$8:O156,O156)-1)/1000</f>
        <v>0.94299999999999995</v>
      </c>
      <c r="AE156" s="21">
        <f>(RANK(P156,P$8:P$1007,1)+COUNTIF(P$8:P156,P156)-1)/1000</f>
        <v>0.94099999999999995</v>
      </c>
      <c r="AF156" s="21">
        <f>(RANK(Q156,Q$8:Q$1007,1)+COUNTIF(Q$8:Q156,Q156)-1)/1000</f>
        <v>0.93899999999999995</v>
      </c>
      <c r="AG156" s="21">
        <f>(RANK(R156,R$8:R$1007,1)+COUNTIF(R$8:R156,R156)-1)/1000</f>
        <v>0.94299999999999995</v>
      </c>
      <c r="AH156" s="21">
        <f>(RANK(S156,S$8:S$1007,1)+COUNTIF(S$8:S156,S156)-1)/1000</f>
        <v>0.94099999999999995</v>
      </c>
      <c r="AI156" s="14">
        <f t="shared" si="35"/>
        <v>0</v>
      </c>
      <c r="AK156" s="14">
        <f t="shared" si="36"/>
        <v>0</v>
      </c>
    </row>
    <row r="157" spans="2:37" x14ac:dyDescent="0.25">
      <c r="B157">
        <f t="shared" si="30"/>
        <v>150</v>
      </c>
      <c r="C157">
        <f>MATCH(B157,'Stocastic Model Raw Data'!$A$2:$A$1001,0)</f>
        <v>878</v>
      </c>
      <c r="D157" s="14" cm="1">
        <f t="array" ref="D157">INDEX('Stocastic Model Raw Data'!$H$2:$H$1001,$C157,0)</f>
        <v>1437161972.90821</v>
      </c>
      <c r="E157" s="14" cm="1">
        <f t="array" ref="E157">INDEX('Stocastic Model Raw Data'!$D$2:$D$1001,$C157,0)</f>
        <v>627655574.513533</v>
      </c>
      <c r="F157" s="14" cm="1">
        <f t="array" ref="F157">INDEX('Stocastic Model Raw Data'!$I$2:$I$1001,$C157,0)</f>
        <v>331876768.016626</v>
      </c>
      <c r="G157" s="14">
        <f t="shared" si="25"/>
        <v>295778806.496907</v>
      </c>
      <c r="H157" s="14" cm="1">
        <f t="array" ref="H157">INDEX('Stocastic Model Raw Data'!$E$2:$E$1001,$C157,0)</f>
        <v>7370142805.2259598</v>
      </c>
      <c r="I157" s="14" cm="1">
        <f t="array" ref="I157">INDEX('Stocastic Model Raw Data'!$J$2:$J$1001,$C157,0)</f>
        <v>2563636081.7744899</v>
      </c>
      <c r="J157" s="14">
        <f t="shared" si="26"/>
        <v>4806506723.4514694</v>
      </c>
      <c r="K157" s="14" cm="1">
        <f t="array" ref="K157">INDEX('Stocastic Model Raw Data'!$F$2:$F$1001,$C157,0)</f>
        <v>1130069135.08763</v>
      </c>
      <c r="L157" s="14" cm="1">
        <f t="array" ref="L157">INDEX('Stocastic Model Raw Data'!$K$2:$K$1001,$C157,0)</f>
        <v>682874283.86611605</v>
      </c>
      <c r="M157" s="14">
        <f t="shared" si="27"/>
        <v>447194851.22151399</v>
      </c>
      <c r="N157" s="14">
        <f t="shared" si="31"/>
        <v>8500211940.31359</v>
      </c>
      <c r="O157" s="14">
        <f t="shared" si="32"/>
        <v>3246510365.6406059</v>
      </c>
      <c r="P157" s="14">
        <f t="shared" si="28"/>
        <v>5253701574.6729841</v>
      </c>
      <c r="Q157" s="3">
        <f t="shared" si="33"/>
        <v>8500211940.31359</v>
      </c>
      <c r="R157" s="3">
        <f t="shared" si="34"/>
        <v>4683672338.5488157</v>
      </c>
      <c r="S157" s="3">
        <f t="shared" si="29"/>
        <v>3816539601.7647743</v>
      </c>
      <c r="T157" s="21">
        <f>(RANK(E157,E$8:E$1007,1)+COUNTIF(E$8:E157,E157)-1)/1000</f>
        <v>0.88</v>
      </c>
      <c r="U157" s="21">
        <f>(RANK(F157,F$8:F$1007,1)+COUNTIF(F$8:F157,F157)-1)/1000</f>
        <v>0.86799999999999999</v>
      </c>
      <c r="V157" s="21">
        <f>(RANK(G157,G$8:G$1007,1)+COUNTIF(G$8:G157,G157)-1)/1000</f>
        <v>0.89</v>
      </c>
      <c r="W157" s="21">
        <f>(RANK(H157,H$8:H$1007,1)+COUNTIF(H$8:H157,H157)-1)/1000</f>
        <v>0.88600000000000001</v>
      </c>
      <c r="X157" s="21">
        <f>(RANK(I157,I$8:I$1007,1)+COUNTIF(I$8:I157,I157)-1)/1000</f>
        <v>0.86299999999999999</v>
      </c>
      <c r="Y157" s="21">
        <f>(RANK(J157,J$8:J$1007,1)+COUNTIF(J$8:J157,J157)-1)/1000</f>
        <v>0.90500000000000003</v>
      </c>
      <c r="Z157" s="21">
        <f>(RANK(K157,K$8:K$1007,1)+COUNTIF(K$8:K157,K157)-1)/1000</f>
        <v>0.80100000000000005</v>
      </c>
      <c r="AA157" s="21">
        <f>(RANK(L157,L$8:L$1007,1)+COUNTIF(L$8:L157,L157)-1)/1000</f>
        <v>0.80600000000000005</v>
      </c>
      <c r="AB157" s="21">
        <f>(RANK(M157,M$8:M$1007,1)+COUNTIF(M$8:M157,M157)-1)/1000</f>
        <v>0.79</v>
      </c>
      <c r="AC157" s="21">
        <f>(RANK(N157,N$8:N$1007,1)+COUNTIF(N$8:N157,N157)-1)/1000</f>
        <v>0.878</v>
      </c>
      <c r="AD157" s="21">
        <f>(RANK(O157,O$8:O$1007,1)+COUNTIF(O$8:O157,O157)-1)/1000</f>
        <v>0.84699999999999998</v>
      </c>
      <c r="AE157" s="21">
        <f>(RANK(P157,P$8:P$1007,1)+COUNTIF(P$8:P157,P157)-1)/1000</f>
        <v>0.89600000000000002</v>
      </c>
      <c r="AF157" s="21">
        <f>(RANK(Q157,Q$8:Q$1007,1)+COUNTIF(Q$8:Q157,Q157)-1)/1000</f>
        <v>0.878</v>
      </c>
      <c r="AG157" s="21">
        <f>(RANK(R157,R$8:R$1007,1)+COUNTIF(R$8:R157,R157)-1)/1000</f>
        <v>0.84699999999999998</v>
      </c>
      <c r="AH157" s="21">
        <f>(RANK(S157,S$8:S$1007,1)+COUNTIF(S$8:S157,S157)-1)/1000</f>
        <v>0.89600000000000002</v>
      </c>
      <c r="AI157" s="14">
        <f t="shared" si="35"/>
        <v>0</v>
      </c>
      <c r="AK157" s="14">
        <f t="shared" si="36"/>
        <v>0</v>
      </c>
    </row>
    <row r="158" spans="2:37" x14ac:dyDescent="0.25">
      <c r="B158">
        <f t="shared" si="30"/>
        <v>151</v>
      </c>
      <c r="C158">
        <f>MATCH(B158,'Stocastic Model Raw Data'!$A$2:$A$1001,0)</f>
        <v>594</v>
      </c>
      <c r="D158" s="14" cm="1">
        <f t="array" ref="D158">INDEX('Stocastic Model Raw Data'!$H$2:$H$1001,$C158,0)</f>
        <v>1437161972.90821</v>
      </c>
      <c r="E158" s="14" cm="1">
        <f t="array" ref="E158">INDEX('Stocastic Model Raw Data'!$D$2:$D$1001,$C158,0)</f>
        <v>526540633.467426</v>
      </c>
      <c r="F158" s="14" cm="1">
        <f t="array" ref="F158">INDEX('Stocastic Model Raw Data'!$I$2:$I$1001,$C158,0)</f>
        <v>277752406.30036801</v>
      </c>
      <c r="G158" s="14">
        <f t="shared" si="25"/>
        <v>248788227.16705799</v>
      </c>
      <c r="H158" s="14" cm="1">
        <f t="array" ref="H158">INDEX('Stocastic Model Raw Data'!$E$2:$E$1001,$C158,0)</f>
        <v>6463242356.36129</v>
      </c>
      <c r="I158" s="14" cm="1">
        <f t="array" ref="I158">INDEX('Stocastic Model Raw Data'!$J$2:$J$1001,$C158,0)</f>
        <v>2241950271.16998</v>
      </c>
      <c r="J158" s="14">
        <f t="shared" si="26"/>
        <v>4221292085.1913099</v>
      </c>
      <c r="K158" s="14" cm="1">
        <f t="array" ref="K158">INDEX('Stocastic Model Raw Data'!$F$2:$F$1001,$C158,0)</f>
        <v>950752030.80671406</v>
      </c>
      <c r="L158" s="14" cm="1">
        <f t="array" ref="L158">INDEX('Stocastic Model Raw Data'!$K$2:$K$1001,$C158,0)</f>
        <v>579533057.09630406</v>
      </c>
      <c r="M158" s="14">
        <f t="shared" si="27"/>
        <v>371218973.71041</v>
      </c>
      <c r="N158" s="14">
        <f t="shared" si="31"/>
        <v>7413994387.168004</v>
      </c>
      <c r="O158" s="14">
        <f t="shared" si="32"/>
        <v>2821483328.266284</v>
      </c>
      <c r="P158" s="14">
        <f t="shared" si="28"/>
        <v>4592511058.90172</v>
      </c>
      <c r="Q158" s="3">
        <f t="shared" si="33"/>
        <v>7413994387.168004</v>
      </c>
      <c r="R158" s="3">
        <f t="shared" si="34"/>
        <v>4258645301.1744938</v>
      </c>
      <c r="S158" s="3">
        <f t="shared" si="29"/>
        <v>3155349085.9935102</v>
      </c>
      <c r="T158" s="21">
        <f>(RANK(E158,E$8:E$1007,1)+COUNTIF(E$8:E158,E158)-1)/1000</f>
        <v>0.54300000000000004</v>
      </c>
      <c r="U158" s="21">
        <f>(RANK(F158,F$8:F$1007,1)+COUNTIF(F$8:F158,F158)-1)/1000</f>
        <v>0.53400000000000003</v>
      </c>
      <c r="V158" s="21">
        <f>(RANK(G158,G$8:G$1007,1)+COUNTIF(G$8:G158,G158)-1)/1000</f>
        <v>0.55400000000000005</v>
      </c>
      <c r="W158" s="21">
        <f>(RANK(H158,H$8:H$1007,1)+COUNTIF(H$8:H158,H158)-1)/1000</f>
        <v>0.61699999999999999</v>
      </c>
      <c r="X158" s="21">
        <f>(RANK(I158,I$8:I$1007,1)+COUNTIF(I$8:I158,I158)-1)/1000</f>
        <v>0.59499999999999997</v>
      </c>
      <c r="Y158" s="21">
        <f>(RANK(J158,J$8:J$1007,1)+COUNTIF(J$8:J158,J158)-1)/1000</f>
        <v>0.624</v>
      </c>
      <c r="Z158" s="21">
        <f>(RANK(K158,K$8:K$1007,1)+COUNTIF(K$8:K158,K158)-1)/1000</f>
        <v>0.47099999999999997</v>
      </c>
      <c r="AA158" s="21">
        <f>(RANK(L158,L$8:L$1007,1)+COUNTIF(L$8:L158,L158)-1)/1000</f>
        <v>0.47899999999999998</v>
      </c>
      <c r="AB158" s="21">
        <f>(RANK(M158,M$8:M$1007,1)+COUNTIF(M$8:M158,M158)-1)/1000</f>
        <v>0.45900000000000002</v>
      </c>
      <c r="AC158" s="21">
        <f>(RANK(N158,N$8:N$1007,1)+COUNTIF(N$8:N158,N158)-1)/1000</f>
        <v>0.59399999999999997</v>
      </c>
      <c r="AD158" s="21">
        <f>(RANK(O158,O$8:O$1007,1)+COUNTIF(O$8:O158,O158)-1)/1000</f>
        <v>0.56999999999999995</v>
      </c>
      <c r="AE158" s="21">
        <f>(RANK(P158,P$8:P$1007,1)+COUNTIF(P$8:P158,P158)-1)/1000</f>
        <v>0.61699999999999999</v>
      </c>
      <c r="AF158" s="21">
        <f>(RANK(Q158,Q$8:Q$1007,1)+COUNTIF(Q$8:Q158,Q158)-1)/1000</f>
        <v>0.59399999999999997</v>
      </c>
      <c r="AG158" s="21">
        <f>(RANK(R158,R$8:R$1007,1)+COUNTIF(R$8:R158,R158)-1)/1000</f>
        <v>0.56999999999999995</v>
      </c>
      <c r="AH158" s="21">
        <f>(RANK(S158,S$8:S$1007,1)+COUNTIF(S$8:S158,S158)-1)/1000</f>
        <v>0.61699999999999999</v>
      </c>
      <c r="AI158" s="14">
        <f t="shared" si="35"/>
        <v>0</v>
      </c>
      <c r="AK158" s="14">
        <f t="shared" si="36"/>
        <v>0</v>
      </c>
    </row>
    <row r="159" spans="2:37" x14ac:dyDescent="0.25">
      <c r="B159">
        <f t="shared" si="30"/>
        <v>152</v>
      </c>
      <c r="C159">
        <f>MATCH(B159,'Stocastic Model Raw Data'!$A$2:$A$1001,0)</f>
        <v>417</v>
      </c>
      <c r="D159" s="14" cm="1">
        <f t="array" ref="D159">INDEX('Stocastic Model Raw Data'!$H$2:$H$1001,$C159,0)</f>
        <v>1437161972.90821</v>
      </c>
      <c r="E159" s="14" cm="1">
        <f t="array" ref="E159">INDEX('Stocastic Model Raw Data'!$D$2:$D$1001,$C159,0)</f>
        <v>502850376.03289998</v>
      </c>
      <c r="F159" s="14" cm="1">
        <f t="array" ref="F159">INDEX('Stocastic Model Raw Data'!$I$2:$I$1001,$C159,0)</f>
        <v>265734104.78185299</v>
      </c>
      <c r="G159" s="14">
        <f t="shared" si="25"/>
        <v>237116271.25104699</v>
      </c>
      <c r="H159" s="14" cm="1">
        <f t="array" ref="H159">INDEX('Stocastic Model Raw Data'!$E$2:$E$1001,$C159,0)</f>
        <v>5887385351.9625597</v>
      </c>
      <c r="I159" s="14" cm="1">
        <f t="array" ref="I159">INDEX('Stocastic Model Raw Data'!$J$2:$J$1001,$C159,0)</f>
        <v>2045419889.9339399</v>
      </c>
      <c r="J159" s="14">
        <f t="shared" si="26"/>
        <v>3841965462.0286198</v>
      </c>
      <c r="K159" s="14" cm="1">
        <f t="array" ref="K159">INDEX('Stocastic Model Raw Data'!$F$2:$F$1001,$C159,0)</f>
        <v>984721229.97944105</v>
      </c>
      <c r="L159" s="14" cm="1">
        <f t="array" ref="L159">INDEX('Stocastic Model Raw Data'!$K$2:$K$1001,$C159,0)</f>
        <v>594794841.02461696</v>
      </c>
      <c r="M159" s="14">
        <f t="shared" si="27"/>
        <v>389926388.95482409</v>
      </c>
      <c r="N159" s="14">
        <f t="shared" si="31"/>
        <v>6872106581.9420004</v>
      </c>
      <c r="O159" s="14">
        <f t="shared" si="32"/>
        <v>2640214730.9585571</v>
      </c>
      <c r="P159" s="14">
        <f t="shared" si="28"/>
        <v>4231891850.9834433</v>
      </c>
      <c r="Q159" s="3">
        <f t="shared" si="33"/>
        <v>6872106581.9420004</v>
      </c>
      <c r="R159" s="3">
        <f t="shared" si="34"/>
        <v>4077376703.8667669</v>
      </c>
      <c r="S159" s="3">
        <f t="shared" si="29"/>
        <v>2794729878.0752335</v>
      </c>
      <c r="T159" s="21">
        <f>(RANK(E159,E$8:E$1007,1)+COUNTIF(E$8:E159,E159)-1)/1000</f>
        <v>0.45300000000000001</v>
      </c>
      <c r="U159" s="21">
        <f>(RANK(F159,F$8:F$1007,1)+COUNTIF(F$8:F159,F159)-1)/1000</f>
        <v>0.45</v>
      </c>
      <c r="V159" s="21">
        <f>(RANK(G159,G$8:G$1007,1)+COUNTIF(G$8:G159,G159)-1)/1000</f>
        <v>0.44900000000000001</v>
      </c>
      <c r="W159" s="21">
        <f>(RANK(H159,H$8:H$1007,1)+COUNTIF(H$8:H159,H159)-1)/1000</f>
        <v>0.39700000000000002</v>
      </c>
      <c r="X159" s="21">
        <f>(RANK(I159,I$8:I$1007,1)+COUNTIF(I$8:I159,I159)-1)/1000</f>
        <v>0.41</v>
      </c>
      <c r="Y159" s="21">
        <f>(RANK(J159,J$8:J$1007,1)+COUNTIF(J$8:J159,J159)-1)/1000</f>
        <v>0.39700000000000002</v>
      </c>
      <c r="Z159" s="21">
        <f>(RANK(K159,K$8:K$1007,1)+COUNTIF(K$8:K159,K159)-1)/1000</f>
        <v>0.54200000000000004</v>
      </c>
      <c r="AA159" s="21">
        <f>(RANK(L159,L$8:L$1007,1)+COUNTIF(L$8:L159,L159)-1)/1000</f>
        <v>0.53200000000000003</v>
      </c>
      <c r="AB159" s="21">
        <f>(RANK(M159,M$8:M$1007,1)+COUNTIF(M$8:M159,M159)-1)/1000</f>
        <v>0.56299999999999994</v>
      </c>
      <c r="AC159" s="21">
        <f>(RANK(N159,N$8:N$1007,1)+COUNTIF(N$8:N159,N159)-1)/1000</f>
        <v>0.41699999999999998</v>
      </c>
      <c r="AD159" s="21">
        <f>(RANK(O159,O$8:O$1007,1)+COUNTIF(O$8:O159,O159)-1)/1000</f>
        <v>0.43099999999999999</v>
      </c>
      <c r="AE159" s="21">
        <f>(RANK(P159,P$8:P$1007,1)+COUNTIF(P$8:P159,P159)-1)/1000</f>
        <v>0.40500000000000003</v>
      </c>
      <c r="AF159" s="21">
        <f>(RANK(Q159,Q$8:Q$1007,1)+COUNTIF(Q$8:Q159,Q159)-1)/1000</f>
        <v>0.41699999999999998</v>
      </c>
      <c r="AG159" s="21">
        <f>(RANK(R159,R$8:R$1007,1)+COUNTIF(R$8:R159,R159)-1)/1000</f>
        <v>0.43099999999999999</v>
      </c>
      <c r="AH159" s="21">
        <f>(RANK(S159,S$8:S$1007,1)+COUNTIF(S$8:S159,S159)-1)/1000</f>
        <v>0.40500000000000003</v>
      </c>
      <c r="AI159" s="14">
        <f t="shared" si="35"/>
        <v>0</v>
      </c>
      <c r="AK159" s="14">
        <f t="shared" si="36"/>
        <v>0</v>
      </c>
    </row>
    <row r="160" spans="2:37" x14ac:dyDescent="0.25">
      <c r="B160">
        <f t="shared" si="30"/>
        <v>153</v>
      </c>
      <c r="C160">
        <f>MATCH(B160,'Stocastic Model Raw Data'!$A$2:$A$1001,0)</f>
        <v>528</v>
      </c>
      <c r="D160" s="14" cm="1">
        <f t="array" ref="D160">INDEX('Stocastic Model Raw Data'!$H$2:$H$1001,$C160,0)</f>
        <v>1437161972.90821</v>
      </c>
      <c r="E160" s="14" cm="1">
        <f t="array" ref="E160">INDEX('Stocastic Model Raw Data'!$D$2:$D$1001,$C160,0)</f>
        <v>531551768.77664697</v>
      </c>
      <c r="F160" s="14" cm="1">
        <f t="array" ref="F160">INDEX('Stocastic Model Raw Data'!$I$2:$I$1001,$C160,0)</f>
        <v>281513249.71034998</v>
      </c>
      <c r="G160" s="14">
        <f t="shared" si="25"/>
        <v>250038519.06629699</v>
      </c>
      <c r="H160" s="14" cm="1">
        <f t="array" ref="H160">INDEX('Stocastic Model Raw Data'!$E$2:$E$1001,$C160,0)</f>
        <v>6228401163.4225397</v>
      </c>
      <c r="I160" s="14" cm="1">
        <f t="array" ref="I160">INDEX('Stocastic Model Raw Data'!$J$2:$J$1001,$C160,0)</f>
        <v>2168810980.8983798</v>
      </c>
      <c r="J160" s="14">
        <f t="shared" si="26"/>
        <v>4059590182.5241599</v>
      </c>
      <c r="K160" s="14" cm="1">
        <f t="array" ref="K160">INDEX('Stocastic Model Raw Data'!$F$2:$F$1001,$C160,0)</f>
        <v>990489855.6006</v>
      </c>
      <c r="L160" s="14" cm="1">
        <f t="array" ref="L160">INDEX('Stocastic Model Raw Data'!$K$2:$K$1001,$C160,0)</f>
        <v>599214565.07232797</v>
      </c>
      <c r="M160" s="14">
        <f t="shared" si="27"/>
        <v>391275290.52827203</v>
      </c>
      <c r="N160" s="14">
        <f t="shared" si="31"/>
        <v>7218891019.02314</v>
      </c>
      <c r="O160" s="14">
        <f t="shared" si="32"/>
        <v>2768025545.9707079</v>
      </c>
      <c r="P160" s="14">
        <f t="shared" si="28"/>
        <v>4450865473.0524321</v>
      </c>
      <c r="Q160" s="3">
        <f t="shared" si="33"/>
        <v>7218891019.02314</v>
      </c>
      <c r="R160" s="3">
        <f t="shared" si="34"/>
        <v>4205187518.8789177</v>
      </c>
      <c r="S160" s="3">
        <f t="shared" si="29"/>
        <v>3013703500.1442223</v>
      </c>
      <c r="T160" s="21">
        <f>(RANK(E160,E$8:E$1007,1)+COUNTIF(E$8:E160,E160)-1)/1000</f>
        <v>0.56499999999999995</v>
      </c>
      <c r="U160" s="21">
        <f>(RANK(F160,F$8:F$1007,1)+COUNTIF(F$8:F160,F160)-1)/1000</f>
        <v>0.56999999999999995</v>
      </c>
      <c r="V160" s="21">
        <f>(RANK(G160,G$8:G$1007,1)+COUNTIF(G$8:G160,G160)-1)/1000</f>
        <v>0.56299999999999994</v>
      </c>
      <c r="W160" s="21">
        <f>(RANK(H160,H$8:H$1007,1)+COUNTIF(H$8:H160,H160)-1)/1000</f>
        <v>0.53</v>
      </c>
      <c r="X160" s="21">
        <f>(RANK(I160,I$8:I$1007,1)+COUNTIF(I$8:I160,I160)-1)/1000</f>
        <v>0.52500000000000002</v>
      </c>
      <c r="Y160" s="21">
        <f>(RANK(J160,J$8:J$1007,1)+COUNTIF(J$8:J160,J160)-1)/1000</f>
        <v>0.53600000000000003</v>
      </c>
      <c r="Z160" s="21">
        <f>(RANK(K160,K$8:K$1007,1)+COUNTIF(K$8:K160,K160)-1)/1000</f>
        <v>0.55200000000000005</v>
      </c>
      <c r="AA160" s="21">
        <f>(RANK(L160,L$8:L$1007,1)+COUNTIF(L$8:L160,L160)-1)/1000</f>
        <v>0.54600000000000004</v>
      </c>
      <c r="AB160" s="21">
        <f>(RANK(M160,M$8:M$1007,1)+COUNTIF(M$8:M160,M160)-1)/1000</f>
        <v>0.57399999999999995</v>
      </c>
      <c r="AC160" s="21">
        <f>(RANK(N160,N$8:N$1007,1)+COUNTIF(N$8:N160,N160)-1)/1000</f>
        <v>0.52800000000000002</v>
      </c>
      <c r="AD160" s="21">
        <f>(RANK(O160,O$8:O$1007,1)+COUNTIF(O$8:O160,O160)-1)/1000</f>
        <v>0.52500000000000002</v>
      </c>
      <c r="AE160" s="21">
        <f>(RANK(P160,P$8:P$1007,1)+COUNTIF(P$8:P160,P160)-1)/1000</f>
        <v>0.53700000000000003</v>
      </c>
      <c r="AF160" s="21">
        <f>(RANK(Q160,Q$8:Q$1007,1)+COUNTIF(Q$8:Q160,Q160)-1)/1000</f>
        <v>0.52800000000000002</v>
      </c>
      <c r="AG160" s="21">
        <f>(RANK(R160,R$8:R$1007,1)+COUNTIF(R$8:R160,R160)-1)/1000</f>
        <v>0.52500000000000002</v>
      </c>
      <c r="AH160" s="21">
        <f>(RANK(S160,S$8:S$1007,1)+COUNTIF(S$8:S160,S160)-1)/1000</f>
        <v>0.53700000000000003</v>
      </c>
      <c r="AI160" s="14">
        <f t="shared" si="35"/>
        <v>0</v>
      </c>
      <c r="AK160" s="14">
        <f t="shared" si="36"/>
        <v>0</v>
      </c>
    </row>
    <row r="161" spans="2:37" x14ac:dyDescent="0.25">
      <c r="B161">
        <f t="shared" si="30"/>
        <v>154</v>
      </c>
      <c r="C161">
        <f>MATCH(B161,'Stocastic Model Raw Data'!$A$2:$A$1001,0)</f>
        <v>691</v>
      </c>
      <c r="D161" s="14" cm="1">
        <f t="array" ref="D161">INDEX('Stocastic Model Raw Data'!$H$2:$H$1001,$C161,0)</f>
        <v>1437161972.90821</v>
      </c>
      <c r="E161" s="14" cm="1">
        <f t="array" ref="E161">INDEX('Stocastic Model Raw Data'!$D$2:$D$1001,$C161,0)</f>
        <v>556726319.63118196</v>
      </c>
      <c r="F161" s="14" cm="1">
        <f t="array" ref="F161">INDEX('Stocastic Model Raw Data'!$I$2:$I$1001,$C161,0)</f>
        <v>294381576.74903202</v>
      </c>
      <c r="G161" s="14">
        <f t="shared" si="25"/>
        <v>262344742.88214993</v>
      </c>
      <c r="H161" s="14" cm="1">
        <f t="array" ref="H161">INDEX('Stocastic Model Raw Data'!$E$2:$E$1001,$C161,0)</f>
        <v>6718875078.8135204</v>
      </c>
      <c r="I161" s="14" cm="1">
        <f t="array" ref="I161">INDEX('Stocastic Model Raw Data'!$J$2:$J$1001,$C161,0)</f>
        <v>2376259206.6535001</v>
      </c>
      <c r="J161" s="14">
        <f t="shared" si="26"/>
        <v>4342615872.1600208</v>
      </c>
      <c r="K161" s="14" cm="1">
        <f t="array" ref="K161">INDEX('Stocastic Model Raw Data'!$F$2:$F$1001,$C161,0)</f>
        <v>992009069.70229602</v>
      </c>
      <c r="L161" s="14" cm="1">
        <f t="array" ref="L161">INDEX('Stocastic Model Raw Data'!$K$2:$K$1001,$C161,0)</f>
        <v>602977372.55466902</v>
      </c>
      <c r="M161" s="14">
        <f t="shared" si="27"/>
        <v>389031697.147627</v>
      </c>
      <c r="N161" s="14">
        <f t="shared" si="31"/>
        <v>7710884148.5158167</v>
      </c>
      <c r="O161" s="14">
        <f t="shared" si="32"/>
        <v>2979236579.208169</v>
      </c>
      <c r="P161" s="14">
        <f t="shared" si="28"/>
        <v>4731647569.3076477</v>
      </c>
      <c r="Q161" s="3">
        <f t="shared" si="33"/>
        <v>7710884148.5158167</v>
      </c>
      <c r="R161" s="3">
        <f t="shared" si="34"/>
        <v>4416398552.1163788</v>
      </c>
      <c r="S161" s="3">
        <f t="shared" si="29"/>
        <v>3294485596.3994379</v>
      </c>
      <c r="T161" s="21">
        <f>(RANK(E161,E$8:E$1007,1)+COUNTIF(E$8:E161,E161)-1)/1000</f>
        <v>0.66800000000000004</v>
      </c>
      <c r="U161" s="21">
        <f>(RANK(F161,F$8:F$1007,1)+COUNTIF(F$8:F161,F161)-1)/1000</f>
        <v>0.66800000000000004</v>
      </c>
      <c r="V161" s="21">
        <f>(RANK(G161,G$8:G$1007,1)+COUNTIF(G$8:G161,G161)-1)/1000</f>
        <v>0.67</v>
      </c>
      <c r="W161" s="21">
        <f>(RANK(H161,H$8:H$1007,1)+COUNTIF(H$8:H161,H161)-1)/1000</f>
        <v>0.71399999999999997</v>
      </c>
      <c r="X161" s="21">
        <f>(RANK(I161,I$8:I$1007,1)+COUNTIF(I$8:I161,I161)-1)/1000</f>
        <v>0.72499999999999998</v>
      </c>
      <c r="Y161" s="21">
        <f>(RANK(J161,J$8:J$1007,1)+COUNTIF(J$8:J161,J161)-1)/1000</f>
        <v>0.70399999999999996</v>
      </c>
      <c r="Z161" s="21">
        <f>(RANK(K161,K$8:K$1007,1)+COUNTIF(K$8:K161,K161)-1)/1000</f>
        <v>0.55500000000000005</v>
      </c>
      <c r="AA161" s="21">
        <f>(RANK(L161,L$8:L$1007,1)+COUNTIF(L$8:L161,L161)-1)/1000</f>
        <v>0.56599999999999995</v>
      </c>
      <c r="AB161" s="21">
        <f>(RANK(M161,M$8:M$1007,1)+COUNTIF(M$8:M161,M161)-1)/1000</f>
        <v>0.55600000000000005</v>
      </c>
      <c r="AC161" s="21">
        <f>(RANK(N161,N$8:N$1007,1)+COUNTIF(N$8:N161,N161)-1)/1000</f>
        <v>0.69099999999999995</v>
      </c>
      <c r="AD161" s="21">
        <f>(RANK(O161,O$8:O$1007,1)+COUNTIF(O$8:O161,O161)-1)/1000</f>
        <v>0.69799999999999995</v>
      </c>
      <c r="AE161" s="21">
        <f>(RANK(P161,P$8:P$1007,1)+COUNTIF(P$8:P161,P161)-1)/1000</f>
        <v>0.68500000000000005</v>
      </c>
      <c r="AF161" s="21">
        <f>(RANK(Q161,Q$8:Q$1007,1)+COUNTIF(Q$8:Q161,Q161)-1)/1000</f>
        <v>0.69099999999999995</v>
      </c>
      <c r="AG161" s="21">
        <f>(RANK(R161,R$8:R$1007,1)+COUNTIF(R$8:R161,R161)-1)/1000</f>
        <v>0.69799999999999995</v>
      </c>
      <c r="AH161" s="21">
        <f>(RANK(S161,S$8:S$1007,1)+COUNTIF(S$8:S161,S161)-1)/1000</f>
        <v>0.68500000000000005</v>
      </c>
      <c r="AI161" s="14">
        <f t="shared" si="35"/>
        <v>0</v>
      </c>
      <c r="AK161" s="14">
        <f t="shared" si="36"/>
        <v>0</v>
      </c>
    </row>
    <row r="162" spans="2:37" x14ac:dyDescent="0.25">
      <c r="B162">
        <f t="shared" si="30"/>
        <v>155</v>
      </c>
      <c r="C162">
        <f>MATCH(B162,'Stocastic Model Raw Data'!$A$2:$A$1001,0)</f>
        <v>540</v>
      </c>
      <c r="D162" s="14" cm="1">
        <f t="array" ref="D162">INDEX('Stocastic Model Raw Data'!$H$2:$H$1001,$C162,0)</f>
        <v>1437161972.90821</v>
      </c>
      <c r="E162" s="14" cm="1">
        <f t="array" ref="E162">INDEX('Stocastic Model Raw Data'!$D$2:$D$1001,$C162,0)</f>
        <v>549101898.21887505</v>
      </c>
      <c r="F162" s="14" cm="1">
        <f t="array" ref="F162">INDEX('Stocastic Model Raw Data'!$I$2:$I$1001,$C162,0)</f>
        <v>292390766.75002497</v>
      </c>
      <c r="G162" s="14">
        <f t="shared" si="25"/>
        <v>256711131.46885008</v>
      </c>
      <c r="H162" s="14" cm="1">
        <f t="array" ref="H162">INDEX('Stocastic Model Raw Data'!$E$2:$E$1001,$C162,0)</f>
        <v>6128200830.24617</v>
      </c>
      <c r="I162" s="14" cm="1">
        <f t="array" ref="I162">INDEX('Stocastic Model Raw Data'!$J$2:$J$1001,$C162,0)</f>
        <v>2225096930.7616301</v>
      </c>
      <c r="J162" s="14">
        <f t="shared" si="26"/>
        <v>3903103899.48454</v>
      </c>
      <c r="K162" s="14" cm="1">
        <f t="array" ref="K162">INDEX('Stocastic Model Raw Data'!$F$2:$F$1001,$C162,0)</f>
        <v>1120734534.9382999</v>
      </c>
      <c r="L162" s="14" cm="1">
        <f t="array" ref="L162">INDEX('Stocastic Model Raw Data'!$K$2:$K$1001,$C162,0)</f>
        <v>656730295.22362804</v>
      </c>
      <c r="M162" s="14">
        <f t="shared" si="27"/>
        <v>464004239.71467185</v>
      </c>
      <c r="N162" s="14">
        <f t="shared" si="31"/>
        <v>7248935365.1844702</v>
      </c>
      <c r="O162" s="14">
        <f t="shared" si="32"/>
        <v>2881827225.9852581</v>
      </c>
      <c r="P162" s="14">
        <f t="shared" si="28"/>
        <v>4367108139.1992121</v>
      </c>
      <c r="Q162" s="3">
        <f t="shared" si="33"/>
        <v>7248935365.1844702</v>
      </c>
      <c r="R162" s="3">
        <f t="shared" si="34"/>
        <v>4318989198.8934679</v>
      </c>
      <c r="S162" s="3">
        <f t="shared" si="29"/>
        <v>2929946166.2910023</v>
      </c>
      <c r="T162" s="21">
        <f>(RANK(E162,E$8:E$1007,1)+COUNTIF(E$8:E162,E162)-1)/1000</f>
        <v>0.64500000000000002</v>
      </c>
      <c r="U162" s="21">
        <f>(RANK(F162,F$8:F$1007,1)+COUNTIF(F$8:F162,F162)-1)/1000</f>
        <v>0.65200000000000002</v>
      </c>
      <c r="V162" s="21">
        <f>(RANK(G162,G$8:G$1007,1)+COUNTIF(G$8:G162,G162)-1)/1000</f>
        <v>0.628</v>
      </c>
      <c r="W162" s="21">
        <f>(RANK(H162,H$8:H$1007,1)+COUNTIF(H$8:H162,H162)-1)/1000</f>
        <v>0.49</v>
      </c>
      <c r="X162" s="21">
        <f>(RANK(I162,I$8:I$1007,1)+COUNTIF(I$8:I162,I162)-1)/1000</f>
        <v>0.57399999999999995</v>
      </c>
      <c r="Y162" s="21">
        <f>(RANK(J162,J$8:J$1007,1)+COUNTIF(J$8:J162,J162)-1)/1000</f>
        <v>0.432</v>
      </c>
      <c r="Z162" s="21">
        <f>(RANK(K162,K$8:K$1007,1)+COUNTIF(K$8:K162,K162)-1)/1000</f>
        <v>0.78700000000000003</v>
      </c>
      <c r="AA162" s="21">
        <f>(RANK(L162,L$8:L$1007,1)+COUNTIF(L$8:L162,L162)-1)/1000</f>
        <v>0.73899999999999999</v>
      </c>
      <c r="AB162" s="21">
        <f>(RANK(M162,M$8:M$1007,1)+COUNTIF(M$8:M162,M162)-1)/1000</f>
        <v>0.83299999999999996</v>
      </c>
      <c r="AC162" s="21">
        <f>(RANK(N162,N$8:N$1007,1)+COUNTIF(N$8:N162,N162)-1)/1000</f>
        <v>0.54</v>
      </c>
      <c r="AD162" s="21">
        <f>(RANK(O162,O$8:O$1007,1)+COUNTIF(O$8:O162,O162)-1)/1000</f>
        <v>0.61799999999999999</v>
      </c>
      <c r="AE162" s="21">
        <f>(RANK(P162,P$8:P$1007,1)+COUNTIF(P$8:P162,P162)-1)/1000</f>
        <v>0.48899999999999999</v>
      </c>
      <c r="AF162" s="21">
        <f>(RANK(Q162,Q$8:Q$1007,1)+COUNTIF(Q$8:Q162,Q162)-1)/1000</f>
        <v>0.54</v>
      </c>
      <c r="AG162" s="21">
        <f>(RANK(R162,R$8:R$1007,1)+COUNTIF(R$8:R162,R162)-1)/1000</f>
        <v>0.61799999999999999</v>
      </c>
      <c r="AH162" s="21">
        <f>(RANK(S162,S$8:S$1007,1)+COUNTIF(S$8:S162,S162)-1)/1000</f>
        <v>0.48899999999999999</v>
      </c>
      <c r="AI162" s="14">
        <f t="shared" si="35"/>
        <v>0</v>
      </c>
      <c r="AK162" s="14">
        <f t="shared" si="36"/>
        <v>0</v>
      </c>
    </row>
    <row r="163" spans="2:37" x14ac:dyDescent="0.25">
      <c r="B163">
        <f t="shared" si="30"/>
        <v>156</v>
      </c>
      <c r="C163">
        <f>MATCH(B163,'Stocastic Model Raw Data'!$A$2:$A$1001,0)</f>
        <v>730</v>
      </c>
      <c r="D163" s="14" cm="1">
        <f t="array" ref="D163">INDEX('Stocastic Model Raw Data'!$H$2:$H$1001,$C163,0)</f>
        <v>1437161972.90821</v>
      </c>
      <c r="E163" s="14" cm="1">
        <f t="array" ref="E163">INDEX('Stocastic Model Raw Data'!$D$2:$D$1001,$C163,0)</f>
        <v>574220490.29340994</v>
      </c>
      <c r="F163" s="14" cm="1">
        <f t="array" ref="F163">INDEX('Stocastic Model Raw Data'!$I$2:$I$1001,$C163,0)</f>
        <v>302550427.571522</v>
      </c>
      <c r="G163" s="14">
        <f t="shared" si="25"/>
        <v>271670062.72188795</v>
      </c>
      <c r="H163" s="14" cm="1">
        <f t="array" ref="H163">INDEX('Stocastic Model Raw Data'!$E$2:$E$1001,$C163,0)</f>
        <v>6793525468.4194498</v>
      </c>
      <c r="I163" s="14" cm="1">
        <f t="array" ref="I163">INDEX('Stocastic Model Raw Data'!$J$2:$J$1001,$C163,0)</f>
        <v>2321448997.2680302</v>
      </c>
      <c r="J163" s="14">
        <f t="shared" si="26"/>
        <v>4472076471.1514196</v>
      </c>
      <c r="K163" s="14" cm="1">
        <f t="array" ref="K163">INDEX('Stocastic Model Raw Data'!$F$2:$F$1001,$C163,0)</f>
        <v>1064210253.20178</v>
      </c>
      <c r="L163" s="14" cm="1">
        <f t="array" ref="L163">INDEX('Stocastic Model Raw Data'!$K$2:$K$1001,$C163,0)</f>
        <v>651386286.00979996</v>
      </c>
      <c r="M163" s="14">
        <f t="shared" si="27"/>
        <v>412823967.19198</v>
      </c>
      <c r="N163" s="14">
        <f t="shared" si="31"/>
        <v>7857735721.6212301</v>
      </c>
      <c r="O163" s="14">
        <f t="shared" si="32"/>
        <v>2972835283.2778301</v>
      </c>
      <c r="P163" s="14">
        <f t="shared" si="28"/>
        <v>4884900438.3434</v>
      </c>
      <c r="Q163" s="3">
        <f t="shared" si="33"/>
        <v>7857735721.6212301</v>
      </c>
      <c r="R163" s="3">
        <f t="shared" si="34"/>
        <v>4409997256.1860399</v>
      </c>
      <c r="S163" s="3">
        <f t="shared" si="29"/>
        <v>3447738465.4351902</v>
      </c>
      <c r="T163" s="21">
        <f>(RANK(E163,E$8:E$1007,1)+COUNTIF(E$8:E163,E163)-1)/1000</f>
        <v>0.74</v>
      </c>
      <c r="U163" s="21">
        <f>(RANK(F163,F$8:F$1007,1)+COUNTIF(F$8:F163,F163)-1)/1000</f>
        <v>0.72699999999999998</v>
      </c>
      <c r="V163" s="21">
        <f>(RANK(G163,G$8:G$1007,1)+COUNTIF(G$8:G163,G163)-1)/1000</f>
        <v>0.75700000000000001</v>
      </c>
      <c r="W163" s="21">
        <f>(RANK(H163,H$8:H$1007,1)+COUNTIF(H$8:H163,H163)-1)/1000</f>
        <v>0.73899999999999999</v>
      </c>
      <c r="X163" s="21">
        <f>(RANK(I163,I$8:I$1007,1)+COUNTIF(I$8:I163,I163)-1)/1000</f>
        <v>0.67600000000000005</v>
      </c>
      <c r="Y163" s="21">
        <f>(RANK(J163,J$8:J$1007,1)+COUNTIF(J$8:J163,J163)-1)/1000</f>
        <v>0.76500000000000001</v>
      </c>
      <c r="Z163" s="21">
        <f>(RANK(K163,K$8:K$1007,1)+COUNTIF(K$8:K163,K163)-1)/1000</f>
        <v>0.70299999999999996</v>
      </c>
      <c r="AA163" s="21">
        <f>(RANK(L163,L$8:L$1007,1)+COUNTIF(L$8:L163,L163)-1)/1000</f>
        <v>0.72499999999999998</v>
      </c>
      <c r="AB163" s="21">
        <f>(RANK(M163,M$8:M$1007,1)+COUNTIF(M$8:M163,M163)-1)/1000</f>
        <v>0.67500000000000004</v>
      </c>
      <c r="AC163" s="21">
        <f>(RANK(N163,N$8:N$1007,1)+COUNTIF(N$8:N163,N163)-1)/1000</f>
        <v>0.73</v>
      </c>
      <c r="AD163" s="21">
        <f>(RANK(O163,O$8:O$1007,1)+COUNTIF(O$8:O163,O163)-1)/1000</f>
        <v>0.69</v>
      </c>
      <c r="AE163" s="21">
        <f>(RANK(P163,P$8:P$1007,1)+COUNTIF(P$8:P163,P163)-1)/1000</f>
        <v>0.76</v>
      </c>
      <c r="AF163" s="21">
        <f>(RANK(Q163,Q$8:Q$1007,1)+COUNTIF(Q$8:Q163,Q163)-1)/1000</f>
        <v>0.73</v>
      </c>
      <c r="AG163" s="21">
        <f>(RANK(R163,R$8:R$1007,1)+COUNTIF(R$8:R163,R163)-1)/1000</f>
        <v>0.69</v>
      </c>
      <c r="AH163" s="21">
        <f>(RANK(S163,S$8:S$1007,1)+COUNTIF(S$8:S163,S163)-1)/1000</f>
        <v>0.76</v>
      </c>
      <c r="AI163" s="14">
        <f t="shared" si="35"/>
        <v>0</v>
      </c>
      <c r="AK163" s="14">
        <f t="shared" si="36"/>
        <v>0</v>
      </c>
    </row>
    <row r="164" spans="2:37" x14ac:dyDescent="0.25">
      <c r="B164">
        <f t="shared" si="30"/>
        <v>157</v>
      </c>
      <c r="C164">
        <f>MATCH(B164,'Stocastic Model Raw Data'!$A$2:$A$1001,0)</f>
        <v>389</v>
      </c>
      <c r="D164" s="14" cm="1">
        <f t="array" ref="D164">INDEX('Stocastic Model Raw Data'!$H$2:$H$1001,$C164,0)</f>
        <v>1437161972.90821</v>
      </c>
      <c r="E164" s="14" cm="1">
        <f t="array" ref="E164">INDEX('Stocastic Model Raw Data'!$D$2:$D$1001,$C164,0)</f>
        <v>502276088.26727903</v>
      </c>
      <c r="F164" s="14" cm="1">
        <f t="array" ref="F164">INDEX('Stocastic Model Raw Data'!$I$2:$I$1001,$C164,0)</f>
        <v>267583929.90891901</v>
      </c>
      <c r="G164" s="14">
        <f t="shared" si="25"/>
        <v>234692158.35836002</v>
      </c>
      <c r="H164" s="14" cm="1">
        <f t="array" ref="H164">INDEX('Stocastic Model Raw Data'!$E$2:$E$1001,$C164,0)</f>
        <v>5762664517.2478704</v>
      </c>
      <c r="I164" s="14" cm="1">
        <f t="array" ref="I164">INDEX('Stocastic Model Raw Data'!$J$2:$J$1001,$C164,0)</f>
        <v>2040218696.0766399</v>
      </c>
      <c r="J164" s="14">
        <f t="shared" si="26"/>
        <v>3722445821.1712303</v>
      </c>
      <c r="K164" s="14" cm="1">
        <f t="array" ref="K164">INDEX('Stocastic Model Raw Data'!$F$2:$F$1001,$C164,0)</f>
        <v>1013385382.11684</v>
      </c>
      <c r="L164" s="14" cm="1">
        <f t="array" ref="L164">INDEX('Stocastic Model Raw Data'!$K$2:$K$1001,$C164,0)</f>
        <v>603216077.506464</v>
      </c>
      <c r="M164" s="14">
        <f t="shared" si="27"/>
        <v>410169304.610376</v>
      </c>
      <c r="N164" s="14">
        <f t="shared" si="31"/>
        <v>6776049899.3647108</v>
      </c>
      <c r="O164" s="14">
        <f t="shared" si="32"/>
        <v>2643434773.5831041</v>
      </c>
      <c r="P164" s="14">
        <f t="shared" si="28"/>
        <v>4132615125.7816067</v>
      </c>
      <c r="Q164" s="3">
        <f t="shared" si="33"/>
        <v>6776049899.3647108</v>
      </c>
      <c r="R164" s="3">
        <f t="shared" si="34"/>
        <v>4080596746.4913139</v>
      </c>
      <c r="S164" s="3">
        <f t="shared" si="29"/>
        <v>2695453152.8733969</v>
      </c>
      <c r="T164" s="21">
        <f>(RANK(E164,E$8:E$1007,1)+COUNTIF(E$8:E164,E164)-1)/1000</f>
        <v>0.44900000000000001</v>
      </c>
      <c r="U164" s="21">
        <f>(RANK(F164,F$8:F$1007,1)+COUNTIF(F$8:F164,F164)-1)/1000</f>
        <v>0.46400000000000002</v>
      </c>
      <c r="V164" s="21">
        <f>(RANK(G164,G$8:G$1007,1)+COUNTIF(G$8:G164,G164)-1)/1000</f>
        <v>0.433</v>
      </c>
      <c r="W164" s="21">
        <f>(RANK(H164,H$8:H$1007,1)+COUNTIF(H$8:H164,H164)-1)/1000</f>
        <v>0.34899999999999998</v>
      </c>
      <c r="X164" s="21">
        <f>(RANK(I164,I$8:I$1007,1)+COUNTIF(I$8:I164,I164)-1)/1000</f>
        <v>0.40400000000000003</v>
      </c>
      <c r="Y164" s="21">
        <f>(RANK(J164,J$8:J$1007,1)+COUNTIF(J$8:J164,J164)-1)/1000</f>
        <v>0.32</v>
      </c>
      <c r="Z164" s="21">
        <f>(RANK(K164,K$8:K$1007,1)+COUNTIF(K$8:K164,K164)-1)/1000</f>
        <v>0.60199999999999998</v>
      </c>
      <c r="AA164" s="21">
        <f>(RANK(L164,L$8:L$1007,1)+COUNTIF(L$8:L164,L164)-1)/1000</f>
        <v>0.56899999999999995</v>
      </c>
      <c r="AB164" s="21">
        <f>(RANK(M164,M$8:M$1007,1)+COUNTIF(M$8:M164,M164)-1)/1000</f>
        <v>0.66600000000000004</v>
      </c>
      <c r="AC164" s="21">
        <f>(RANK(N164,N$8:N$1007,1)+COUNTIF(N$8:N164,N164)-1)/1000</f>
        <v>0.38900000000000001</v>
      </c>
      <c r="AD164" s="21">
        <f>(RANK(O164,O$8:O$1007,1)+COUNTIF(O$8:O164,O164)-1)/1000</f>
        <v>0.436</v>
      </c>
      <c r="AE164" s="21">
        <f>(RANK(P164,P$8:P$1007,1)+COUNTIF(P$8:P164,P164)-1)/1000</f>
        <v>0.35099999999999998</v>
      </c>
      <c r="AF164" s="21">
        <f>(RANK(Q164,Q$8:Q$1007,1)+COUNTIF(Q$8:Q164,Q164)-1)/1000</f>
        <v>0.38900000000000001</v>
      </c>
      <c r="AG164" s="21">
        <f>(RANK(R164,R$8:R$1007,1)+COUNTIF(R$8:R164,R164)-1)/1000</f>
        <v>0.436</v>
      </c>
      <c r="AH164" s="21">
        <f>(RANK(S164,S$8:S$1007,1)+COUNTIF(S$8:S164,S164)-1)/1000</f>
        <v>0.35099999999999998</v>
      </c>
      <c r="AI164" s="14">
        <f t="shared" si="35"/>
        <v>0</v>
      </c>
      <c r="AK164" s="14">
        <f t="shared" si="36"/>
        <v>0</v>
      </c>
    </row>
    <row r="165" spans="2:37" x14ac:dyDescent="0.25">
      <c r="B165">
        <f t="shared" si="30"/>
        <v>158</v>
      </c>
      <c r="C165">
        <f>MATCH(B165,'Stocastic Model Raw Data'!$A$2:$A$1001,0)</f>
        <v>199</v>
      </c>
      <c r="D165" s="14" cm="1">
        <f t="array" ref="D165">INDEX('Stocastic Model Raw Data'!$H$2:$H$1001,$C165,0)</f>
        <v>1437161972.90821</v>
      </c>
      <c r="E165" s="14" cm="1">
        <f t="array" ref="E165">INDEX('Stocastic Model Raw Data'!$D$2:$D$1001,$C165,0)</f>
        <v>438991716.369941</v>
      </c>
      <c r="F165" s="14" cm="1">
        <f t="array" ref="F165">INDEX('Stocastic Model Raw Data'!$I$2:$I$1001,$C165,0)</f>
        <v>231020259.40543699</v>
      </c>
      <c r="G165" s="14">
        <f t="shared" si="25"/>
        <v>207971456.964504</v>
      </c>
      <c r="H165" s="14" cm="1">
        <f t="array" ref="H165">INDEX('Stocastic Model Raw Data'!$E$2:$E$1001,$C165,0)</f>
        <v>5443573159.1115303</v>
      </c>
      <c r="I165" s="14" cm="1">
        <f t="array" ref="I165">INDEX('Stocastic Model Raw Data'!$J$2:$J$1001,$C165,0)</f>
        <v>1876323383.8782001</v>
      </c>
      <c r="J165" s="14">
        <f t="shared" si="26"/>
        <v>3567249775.2333302</v>
      </c>
      <c r="K165" s="14" cm="1">
        <f t="array" ref="K165">INDEX('Stocastic Model Raw Data'!$F$2:$F$1001,$C165,0)</f>
        <v>788214489.42804503</v>
      </c>
      <c r="L165" s="14" cm="1">
        <f t="array" ref="L165">INDEX('Stocastic Model Raw Data'!$K$2:$K$1001,$C165,0)</f>
        <v>470324610.04026902</v>
      </c>
      <c r="M165" s="14">
        <f t="shared" si="27"/>
        <v>317889879.38777602</v>
      </c>
      <c r="N165" s="14">
        <f t="shared" si="31"/>
        <v>6231787648.5395756</v>
      </c>
      <c r="O165" s="14">
        <f t="shared" si="32"/>
        <v>2346647993.918469</v>
      </c>
      <c r="P165" s="14">
        <f t="shared" si="28"/>
        <v>3885139654.6211066</v>
      </c>
      <c r="Q165" s="3">
        <f t="shared" si="33"/>
        <v>6231787648.5395756</v>
      </c>
      <c r="R165" s="3">
        <f t="shared" si="34"/>
        <v>3783809966.8266792</v>
      </c>
      <c r="S165" s="3">
        <f t="shared" si="29"/>
        <v>2447977681.7128963</v>
      </c>
      <c r="T165" s="21">
        <f>(RANK(E165,E$8:E$1007,1)+COUNTIF(E$8:E165,E165)-1)/1000</f>
        <v>0.18</v>
      </c>
      <c r="U165" s="21">
        <f>(RANK(F165,F$8:F$1007,1)+COUNTIF(F$8:F165,F165)-1)/1000</f>
        <v>0.183</v>
      </c>
      <c r="V165" s="21">
        <f>(RANK(G165,G$8:G$1007,1)+COUNTIF(G$8:G165,G165)-1)/1000</f>
        <v>0.17699999999999999</v>
      </c>
      <c r="W165" s="21">
        <f>(RANK(H165,H$8:H$1007,1)+COUNTIF(H$8:H165,H165)-1)/1000</f>
        <v>0.218</v>
      </c>
      <c r="X165" s="21">
        <f>(RANK(I165,I$8:I$1007,1)+COUNTIF(I$8:I165,I165)-1)/1000</f>
        <v>0.22</v>
      </c>
      <c r="Y165" s="21">
        <f>(RANK(J165,J$8:J$1007,1)+COUNTIF(J$8:J165,J165)-1)/1000</f>
        <v>0.222</v>
      </c>
      <c r="Z165" s="21">
        <f>(RANK(K165,K$8:K$1007,1)+COUNTIF(K$8:K165,K165)-1)/1000</f>
        <v>0.13300000000000001</v>
      </c>
      <c r="AA165" s="21">
        <f>(RANK(L165,L$8:L$1007,1)+COUNTIF(L$8:L165,L165)-1)/1000</f>
        <v>0.11799999999999999</v>
      </c>
      <c r="AB165" s="21">
        <f>(RANK(M165,M$8:M$1007,1)+COUNTIF(M$8:M165,M165)-1)/1000</f>
        <v>0.16200000000000001</v>
      </c>
      <c r="AC165" s="21">
        <f>(RANK(N165,N$8:N$1007,1)+COUNTIF(N$8:N165,N165)-1)/1000</f>
        <v>0.19900000000000001</v>
      </c>
      <c r="AD165" s="21">
        <f>(RANK(O165,O$8:O$1007,1)+COUNTIF(O$8:O165,O165)-1)/1000</f>
        <v>0.182</v>
      </c>
      <c r="AE165" s="21">
        <f>(RANK(P165,P$8:P$1007,1)+COUNTIF(P$8:P165,P165)-1)/1000</f>
        <v>0.20699999999999999</v>
      </c>
      <c r="AF165" s="21">
        <f>(RANK(Q165,Q$8:Q$1007,1)+COUNTIF(Q$8:Q165,Q165)-1)/1000</f>
        <v>0.19900000000000001</v>
      </c>
      <c r="AG165" s="21">
        <f>(RANK(R165,R$8:R$1007,1)+COUNTIF(R$8:R165,R165)-1)/1000</f>
        <v>0.182</v>
      </c>
      <c r="AH165" s="21">
        <f>(RANK(S165,S$8:S$1007,1)+COUNTIF(S$8:S165,S165)-1)/1000</f>
        <v>0.20699999999999999</v>
      </c>
      <c r="AI165" s="14">
        <f t="shared" si="35"/>
        <v>0</v>
      </c>
      <c r="AK165" s="14">
        <f t="shared" si="36"/>
        <v>0</v>
      </c>
    </row>
    <row r="166" spans="2:37" x14ac:dyDescent="0.25">
      <c r="B166">
        <f t="shared" si="30"/>
        <v>159</v>
      </c>
      <c r="C166">
        <f>MATCH(B166,'Stocastic Model Raw Data'!$A$2:$A$1001,0)</f>
        <v>562</v>
      </c>
      <c r="D166" s="14" cm="1">
        <f t="array" ref="D166">INDEX('Stocastic Model Raw Data'!$H$2:$H$1001,$C166,0)</f>
        <v>1437161972.90821</v>
      </c>
      <c r="E166" s="14" cm="1">
        <f t="array" ref="E166">INDEX('Stocastic Model Raw Data'!$D$2:$D$1001,$C166,0)</f>
        <v>526861379.08738601</v>
      </c>
      <c r="F166" s="14" cm="1">
        <f t="array" ref="F166">INDEX('Stocastic Model Raw Data'!$I$2:$I$1001,$C166,0)</f>
        <v>278178638.50759</v>
      </c>
      <c r="G166" s="14">
        <f t="shared" si="25"/>
        <v>248682740.57979602</v>
      </c>
      <c r="H166" s="14" cm="1">
        <f t="array" ref="H166">INDEX('Stocastic Model Raw Data'!$E$2:$E$1001,$C166,0)</f>
        <v>6381499674.5906696</v>
      </c>
      <c r="I166" s="14" cm="1">
        <f t="array" ref="I166">INDEX('Stocastic Model Raw Data'!$J$2:$J$1001,$C166,0)</f>
        <v>2214824312.3772202</v>
      </c>
      <c r="J166" s="14">
        <f t="shared" si="26"/>
        <v>4166675362.2134495</v>
      </c>
      <c r="K166" s="14" cm="1">
        <f t="array" ref="K166">INDEX('Stocastic Model Raw Data'!$F$2:$F$1001,$C166,0)</f>
        <v>935302666.36391795</v>
      </c>
      <c r="L166" s="14" cm="1">
        <f t="array" ref="L166">INDEX('Stocastic Model Raw Data'!$K$2:$K$1001,$C166,0)</f>
        <v>559917577.21911204</v>
      </c>
      <c r="M166" s="14">
        <f t="shared" si="27"/>
        <v>375385089.14480591</v>
      </c>
      <c r="N166" s="14">
        <f t="shared" si="31"/>
        <v>7316802340.9545879</v>
      </c>
      <c r="O166" s="14">
        <f t="shared" si="32"/>
        <v>2774741889.5963321</v>
      </c>
      <c r="P166" s="14">
        <f t="shared" si="28"/>
        <v>4542060451.3582554</v>
      </c>
      <c r="Q166" s="3">
        <f t="shared" si="33"/>
        <v>7316802340.9545879</v>
      </c>
      <c r="R166" s="3">
        <f t="shared" si="34"/>
        <v>4211903862.5045424</v>
      </c>
      <c r="S166" s="3">
        <f t="shared" si="29"/>
        <v>3104898478.4500456</v>
      </c>
      <c r="T166" s="21">
        <f>(RANK(E166,E$8:E$1007,1)+COUNTIF(E$8:E166,E166)-1)/1000</f>
        <v>0.54600000000000004</v>
      </c>
      <c r="U166" s="21">
        <f>(RANK(F166,F$8:F$1007,1)+COUNTIF(F$8:F166,F166)-1)/1000</f>
        <v>0.53800000000000003</v>
      </c>
      <c r="V166" s="21">
        <f>(RANK(G166,G$8:G$1007,1)+COUNTIF(G$8:G166,G166)-1)/1000</f>
        <v>0.55300000000000005</v>
      </c>
      <c r="W166" s="21">
        <f>(RANK(H166,H$8:H$1007,1)+COUNTIF(H$8:H166,H166)-1)/1000</f>
        <v>0.58499999999999996</v>
      </c>
      <c r="X166" s="21">
        <f>(RANK(I166,I$8:I$1007,1)+COUNTIF(I$8:I166,I166)-1)/1000</f>
        <v>0.56200000000000006</v>
      </c>
      <c r="Y166" s="21">
        <f>(RANK(J166,J$8:J$1007,1)+COUNTIF(J$8:J166,J166)-1)/1000</f>
        <v>0.59799999999999998</v>
      </c>
      <c r="Z166" s="21">
        <f>(RANK(K166,K$8:K$1007,1)+COUNTIF(K$8:K166,K166)-1)/1000</f>
        <v>0.434</v>
      </c>
      <c r="AA166" s="21">
        <f>(RANK(L166,L$8:L$1007,1)+COUNTIF(L$8:L166,L166)-1)/1000</f>
        <v>0.39800000000000002</v>
      </c>
      <c r="AB166" s="21">
        <f>(RANK(M166,M$8:M$1007,1)+COUNTIF(M$8:M166,M166)-1)/1000</f>
        <v>0.47899999999999998</v>
      </c>
      <c r="AC166" s="21">
        <f>(RANK(N166,N$8:N$1007,1)+COUNTIF(N$8:N166,N166)-1)/1000</f>
        <v>0.56200000000000006</v>
      </c>
      <c r="AD166" s="21">
        <f>(RANK(O166,O$8:O$1007,1)+COUNTIF(O$8:O166,O166)-1)/1000</f>
        <v>0.52800000000000002</v>
      </c>
      <c r="AE166" s="21">
        <f>(RANK(P166,P$8:P$1007,1)+COUNTIF(P$8:P166,P166)-1)/1000</f>
        <v>0.58299999999999996</v>
      </c>
      <c r="AF166" s="21">
        <f>(RANK(Q166,Q$8:Q$1007,1)+COUNTIF(Q$8:Q166,Q166)-1)/1000</f>
        <v>0.56200000000000006</v>
      </c>
      <c r="AG166" s="21">
        <f>(RANK(R166,R$8:R$1007,1)+COUNTIF(R$8:R166,R166)-1)/1000</f>
        <v>0.52800000000000002</v>
      </c>
      <c r="AH166" s="21">
        <f>(RANK(S166,S$8:S$1007,1)+COUNTIF(S$8:S166,S166)-1)/1000</f>
        <v>0.58299999999999996</v>
      </c>
      <c r="AI166" s="14">
        <f t="shared" si="35"/>
        <v>0</v>
      </c>
      <c r="AK166" s="14">
        <f t="shared" si="36"/>
        <v>0</v>
      </c>
    </row>
    <row r="167" spans="2:37" x14ac:dyDescent="0.25">
      <c r="B167">
        <f t="shared" si="30"/>
        <v>160</v>
      </c>
      <c r="C167">
        <f>MATCH(B167,'Stocastic Model Raw Data'!$A$2:$A$1001,0)</f>
        <v>977</v>
      </c>
      <c r="D167" s="14" cm="1">
        <f t="array" ref="D167">INDEX('Stocastic Model Raw Data'!$H$2:$H$1001,$C167,0)</f>
        <v>1437161972.90821</v>
      </c>
      <c r="E167" s="14" cm="1">
        <f t="array" ref="E167">INDEX('Stocastic Model Raw Data'!$D$2:$D$1001,$C167,0)</f>
        <v>701370080.34825099</v>
      </c>
      <c r="F167" s="14" cm="1">
        <f t="array" ref="F167">INDEX('Stocastic Model Raw Data'!$I$2:$I$1001,$C167,0)</f>
        <v>373593268.575517</v>
      </c>
      <c r="G167" s="14">
        <f t="shared" si="25"/>
        <v>327776811.77273399</v>
      </c>
      <c r="H167" s="14" cm="1">
        <f t="array" ref="H167">INDEX('Stocastic Model Raw Data'!$E$2:$E$1001,$C167,0)</f>
        <v>8292743982.2886496</v>
      </c>
      <c r="I167" s="14" cm="1">
        <f t="array" ref="I167">INDEX('Stocastic Model Raw Data'!$J$2:$J$1001,$C167,0)</f>
        <v>2930218903.3153601</v>
      </c>
      <c r="J167" s="14">
        <f t="shared" si="26"/>
        <v>5362525078.9732895</v>
      </c>
      <c r="K167" s="14" cm="1">
        <f t="array" ref="K167">INDEX('Stocastic Model Raw Data'!$F$2:$F$1001,$C167,0)</f>
        <v>1250603099.84797</v>
      </c>
      <c r="L167" s="14" cm="1">
        <f t="array" ref="L167">INDEX('Stocastic Model Raw Data'!$K$2:$K$1001,$C167,0)</f>
        <v>757195237.91864705</v>
      </c>
      <c r="M167" s="14">
        <f t="shared" si="27"/>
        <v>493407861.92932296</v>
      </c>
      <c r="N167" s="14">
        <f t="shared" si="31"/>
        <v>9543347082.1366196</v>
      </c>
      <c r="O167" s="14">
        <f t="shared" si="32"/>
        <v>3687414141.2340069</v>
      </c>
      <c r="P167" s="14">
        <f t="shared" si="28"/>
        <v>5855932940.9026127</v>
      </c>
      <c r="Q167" s="3">
        <f t="shared" si="33"/>
        <v>9543347082.1366196</v>
      </c>
      <c r="R167" s="3">
        <f t="shared" si="34"/>
        <v>5124576114.1422167</v>
      </c>
      <c r="S167" s="3">
        <f t="shared" si="29"/>
        <v>4418770967.9944029</v>
      </c>
      <c r="T167" s="21">
        <f>(RANK(E167,E$8:E$1007,1)+COUNTIF(E$8:E167,E167)-1)/1000</f>
        <v>0.97499999999999998</v>
      </c>
      <c r="U167" s="21">
        <f>(RANK(F167,F$8:F$1007,1)+COUNTIF(F$8:F167,F167)-1)/1000</f>
        <v>0.97399999999999998</v>
      </c>
      <c r="V167" s="21">
        <f>(RANK(G167,G$8:G$1007,1)+COUNTIF(G$8:G167,G167)-1)/1000</f>
        <v>0.97499999999999998</v>
      </c>
      <c r="W167" s="21">
        <f>(RANK(H167,H$8:H$1007,1)+COUNTIF(H$8:H167,H167)-1)/1000</f>
        <v>0.98399999999999999</v>
      </c>
      <c r="X167" s="21">
        <f>(RANK(I167,I$8:I$1007,1)+COUNTIF(I$8:I167,I167)-1)/1000</f>
        <v>0.97699999999999998</v>
      </c>
      <c r="Y167" s="21">
        <f>(RANK(J167,J$8:J$1007,1)+COUNTIF(J$8:J167,J167)-1)/1000</f>
        <v>0.98699999999999999</v>
      </c>
      <c r="Z167" s="21">
        <f>(RANK(K167,K$8:K$1007,1)+COUNTIF(K$8:K167,K167)-1)/1000</f>
        <v>0.91</v>
      </c>
      <c r="AA167" s="21">
        <f>(RANK(L167,L$8:L$1007,1)+COUNTIF(L$8:L167,L167)-1)/1000</f>
        <v>0.92400000000000004</v>
      </c>
      <c r="AB167" s="21">
        <f>(RANK(M167,M$8:M$1007,1)+COUNTIF(M$8:M167,M167)-1)/1000</f>
        <v>0.88900000000000001</v>
      </c>
      <c r="AC167" s="21">
        <f>(RANK(N167,N$8:N$1007,1)+COUNTIF(N$8:N167,N167)-1)/1000</f>
        <v>0.97699999999999998</v>
      </c>
      <c r="AD167" s="21">
        <f>(RANK(O167,O$8:O$1007,1)+COUNTIF(O$8:O167,O167)-1)/1000</f>
        <v>0.97299999999999998</v>
      </c>
      <c r="AE167" s="21">
        <f>(RANK(P167,P$8:P$1007,1)+COUNTIF(P$8:P167,P167)-1)/1000</f>
        <v>0.98199999999999998</v>
      </c>
      <c r="AF167" s="21">
        <f>(RANK(Q167,Q$8:Q$1007,1)+COUNTIF(Q$8:Q167,Q167)-1)/1000</f>
        <v>0.97699999999999998</v>
      </c>
      <c r="AG167" s="21">
        <f>(RANK(R167,R$8:R$1007,1)+COUNTIF(R$8:R167,R167)-1)/1000</f>
        <v>0.97299999999999998</v>
      </c>
      <c r="AH167" s="21">
        <f>(RANK(S167,S$8:S$1007,1)+COUNTIF(S$8:S167,S167)-1)/1000</f>
        <v>0.98199999999999998</v>
      </c>
      <c r="AI167" s="14">
        <f t="shared" si="35"/>
        <v>0</v>
      </c>
      <c r="AK167" s="14">
        <f t="shared" si="36"/>
        <v>0</v>
      </c>
    </row>
    <row r="168" spans="2:37" x14ac:dyDescent="0.25">
      <c r="B168">
        <f t="shared" si="30"/>
        <v>161</v>
      </c>
      <c r="C168">
        <f>MATCH(B168,'Stocastic Model Raw Data'!$A$2:$A$1001,0)</f>
        <v>890</v>
      </c>
      <c r="D168" s="14" cm="1">
        <f t="array" ref="D168">INDEX('Stocastic Model Raw Data'!$H$2:$H$1001,$C168,0)</f>
        <v>1437161972.90821</v>
      </c>
      <c r="E168" s="14" cm="1">
        <f t="array" ref="E168">INDEX('Stocastic Model Raw Data'!$D$2:$D$1001,$C168,0)</f>
        <v>623516385.44307399</v>
      </c>
      <c r="F168" s="14" cm="1">
        <f t="array" ref="F168">INDEX('Stocastic Model Raw Data'!$I$2:$I$1001,$C168,0)</f>
        <v>330604165.32910502</v>
      </c>
      <c r="G168" s="14">
        <f t="shared" si="25"/>
        <v>292912220.11396897</v>
      </c>
      <c r="H168" s="14" cm="1">
        <f t="array" ref="H168">INDEX('Stocastic Model Raw Data'!$E$2:$E$1001,$C168,0)</f>
        <v>7351625657.7775803</v>
      </c>
      <c r="I168" s="14" cm="1">
        <f t="array" ref="I168">INDEX('Stocastic Model Raw Data'!$J$2:$J$1001,$C168,0)</f>
        <v>2576877503.2312398</v>
      </c>
      <c r="J168" s="14">
        <f t="shared" si="26"/>
        <v>4774748154.5463409</v>
      </c>
      <c r="K168" s="14" cm="1">
        <f t="array" ref="K168">INDEX('Stocastic Model Raw Data'!$F$2:$F$1001,$C168,0)</f>
        <v>1207565192.5699899</v>
      </c>
      <c r="L168" s="14" cm="1">
        <f t="array" ref="L168">INDEX('Stocastic Model Raw Data'!$K$2:$K$1001,$C168,0)</f>
        <v>730439520.74884999</v>
      </c>
      <c r="M168" s="14">
        <f t="shared" si="27"/>
        <v>477125671.82113993</v>
      </c>
      <c r="N168" s="14">
        <f t="shared" si="31"/>
        <v>8559190850.3475704</v>
      </c>
      <c r="O168" s="14">
        <f t="shared" si="32"/>
        <v>3307317023.9800897</v>
      </c>
      <c r="P168" s="14">
        <f t="shared" si="28"/>
        <v>5251873826.3674812</v>
      </c>
      <c r="Q168" s="3">
        <f t="shared" si="33"/>
        <v>8559190850.3475704</v>
      </c>
      <c r="R168" s="3">
        <f t="shared" si="34"/>
        <v>4744478996.8882999</v>
      </c>
      <c r="S168" s="3">
        <f t="shared" si="29"/>
        <v>3814711853.4592705</v>
      </c>
      <c r="T168" s="21">
        <f>(RANK(E168,E$8:E$1007,1)+COUNTIF(E$8:E168,E168)-1)/1000</f>
        <v>0.86699999999999999</v>
      </c>
      <c r="U168" s="21">
        <f>(RANK(F168,F$8:F$1007,1)+COUNTIF(F$8:F168,F168)-1)/1000</f>
        <v>0.86299999999999999</v>
      </c>
      <c r="V168" s="21">
        <f>(RANK(G168,G$8:G$1007,1)+COUNTIF(G$8:G168,G168)-1)/1000</f>
        <v>0.874</v>
      </c>
      <c r="W168" s="21">
        <f>(RANK(H168,H$8:H$1007,1)+COUNTIF(H$8:H168,H168)-1)/1000</f>
        <v>0.88400000000000001</v>
      </c>
      <c r="X168" s="21">
        <f>(RANK(I168,I$8:I$1007,1)+COUNTIF(I$8:I168,I168)-1)/1000</f>
        <v>0.871</v>
      </c>
      <c r="Y168" s="21">
        <f>(RANK(J168,J$8:J$1007,1)+COUNTIF(J$8:J168,J168)-1)/1000</f>
        <v>0.89600000000000002</v>
      </c>
      <c r="Z168" s="21">
        <f>(RANK(K168,K$8:K$1007,1)+COUNTIF(K$8:K168,K168)-1)/1000</f>
        <v>0.877</v>
      </c>
      <c r="AA168" s="21">
        <f>(RANK(L168,L$8:L$1007,1)+COUNTIF(L$8:L168,L168)-1)/1000</f>
        <v>0.88600000000000001</v>
      </c>
      <c r="AB168" s="21">
        <f>(RANK(M168,M$8:M$1007,1)+COUNTIF(M$8:M168,M168)-1)/1000</f>
        <v>0.86299999999999999</v>
      </c>
      <c r="AC168" s="21">
        <f>(RANK(N168,N$8:N$1007,1)+COUNTIF(N$8:N168,N168)-1)/1000</f>
        <v>0.89</v>
      </c>
      <c r="AD168" s="21">
        <f>(RANK(O168,O$8:O$1007,1)+COUNTIF(O$8:O168,O168)-1)/1000</f>
        <v>0.878</v>
      </c>
      <c r="AE168" s="21">
        <f>(RANK(P168,P$8:P$1007,1)+COUNTIF(P$8:P168,P168)-1)/1000</f>
        <v>0.89500000000000002</v>
      </c>
      <c r="AF168" s="21">
        <f>(RANK(Q168,Q$8:Q$1007,1)+COUNTIF(Q$8:Q168,Q168)-1)/1000</f>
        <v>0.89</v>
      </c>
      <c r="AG168" s="21">
        <f>(RANK(R168,R$8:R$1007,1)+COUNTIF(R$8:R168,R168)-1)/1000</f>
        <v>0.878</v>
      </c>
      <c r="AH168" s="21">
        <f>(RANK(S168,S$8:S$1007,1)+COUNTIF(S$8:S168,S168)-1)/1000</f>
        <v>0.89500000000000002</v>
      </c>
      <c r="AI168" s="14">
        <f t="shared" si="35"/>
        <v>0</v>
      </c>
      <c r="AK168" s="14">
        <f t="shared" si="36"/>
        <v>0</v>
      </c>
    </row>
    <row r="169" spans="2:37" x14ac:dyDescent="0.25">
      <c r="B169">
        <f t="shared" si="30"/>
        <v>162</v>
      </c>
      <c r="C169">
        <f>MATCH(B169,'Stocastic Model Raw Data'!$A$2:$A$1001,0)</f>
        <v>911</v>
      </c>
      <c r="D169" s="14" cm="1">
        <f t="array" ref="D169">INDEX('Stocastic Model Raw Data'!$H$2:$H$1001,$C169,0)</f>
        <v>1437161972.90821</v>
      </c>
      <c r="E169" s="14" cm="1">
        <f t="array" ref="E169">INDEX('Stocastic Model Raw Data'!$D$2:$D$1001,$C169,0)</f>
        <v>627471490.73685396</v>
      </c>
      <c r="F169" s="14" cm="1">
        <f t="array" ref="F169">INDEX('Stocastic Model Raw Data'!$I$2:$I$1001,$C169,0)</f>
        <v>333836002.39419699</v>
      </c>
      <c r="G169" s="14">
        <f t="shared" si="25"/>
        <v>293635488.34265697</v>
      </c>
      <c r="H169" s="14" cm="1">
        <f t="array" ref="H169">INDEX('Stocastic Model Raw Data'!$E$2:$E$1001,$C169,0)</f>
        <v>7517320108.8479099</v>
      </c>
      <c r="I169" s="14" cm="1">
        <f t="array" ref="I169">INDEX('Stocastic Model Raw Data'!$J$2:$J$1001,$C169,0)</f>
        <v>2640574824.4875598</v>
      </c>
      <c r="J169" s="14">
        <f t="shared" si="26"/>
        <v>4876745284.3603497</v>
      </c>
      <c r="K169" s="14" cm="1">
        <f t="array" ref="K169">INDEX('Stocastic Model Raw Data'!$F$2:$F$1001,$C169,0)</f>
        <v>1169705133.97967</v>
      </c>
      <c r="L169" s="14" cm="1">
        <f t="array" ref="L169">INDEX('Stocastic Model Raw Data'!$K$2:$K$1001,$C169,0)</f>
        <v>721221542.93672895</v>
      </c>
      <c r="M169" s="14">
        <f t="shared" si="27"/>
        <v>448483591.04294109</v>
      </c>
      <c r="N169" s="14">
        <f t="shared" si="31"/>
        <v>8687025242.8275795</v>
      </c>
      <c r="O169" s="14">
        <f t="shared" si="32"/>
        <v>3361796367.4242887</v>
      </c>
      <c r="P169" s="14">
        <f t="shared" si="28"/>
        <v>5325228875.4032907</v>
      </c>
      <c r="Q169" s="3">
        <f t="shared" si="33"/>
        <v>8687025242.8275795</v>
      </c>
      <c r="R169" s="3">
        <f t="shared" si="34"/>
        <v>4798958340.3324986</v>
      </c>
      <c r="S169" s="3">
        <f t="shared" si="29"/>
        <v>3888066902.4950809</v>
      </c>
      <c r="T169" s="21">
        <f>(RANK(E169,E$8:E$1007,1)+COUNTIF(E$8:E169,E169)-1)/1000</f>
        <v>0.876</v>
      </c>
      <c r="U169" s="21">
        <f>(RANK(F169,F$8:F$1007,1)+COUNTIF(F$8:F169,F169)-1)/1000</f>
        <v>0.877</v>
      </c>
      <c r="V169" s="21">
        <f>(RANK(G169,G$8:G$1007,1)+COUNTIF(G$8:G169,G169)-1)/1000</f>
        <v>0.88</v>
      </c>
      <c r="W169" s="21">
        <f>(RANK(H169,H$8:H$1007,1)+COUNTIF(H$8:H169,H169)-1)/1000</f>
        <v>0.92</v>
      </c>
      <c r="X169" s="21">
        <f>(RANK(I169,I$8:I$1007,1)+COUNTIF(I$8:I169,I169)-1)/1000</f>
        <v>0.89900000000000002</v>
      </c>
      <c r="Y169" s="21">
        <f>(RANK(J169,J$8:J$1007,1)+COUNTIF(J$8:J169,J169)-1)/1000</f>
        <v>0.93200000000000005</v>
      </c>
      <c r="Z169" s="21">
        <f>(RANK(K169,K$8:K$1007,1)+COUNTIF(K$8:K169,K169)-1)/1000</f>
        <v>0.84399999999999997</v>
      </c>
      <c r="AA169" s="21">
        <f>(RANK(L169,L$8:L$1007,1)+COUNTIF(L$8:L169,L169)-1)/1000</f>
        <v>0.86899999999999999</v>
      </c>
      <c r="AB169" s="21">
        <f>(RANK(M169,M$8:M$1007,1)+COUNTIF(M$8:M169,M169)-1)/1000</f>
        <v>0.79400000000000004</v>
      </c>
      <c r="AC169" s="21">
        <f>(RANK(N169,N$8:N$1007,1)+COUNTIF(N$8:N169,N169)-1)/1000</f>
        <v>0.91100000000000003</v>
      </c>
      <c r="AD169" s="21">
        <f>(RANK(O169,O$8:O$1007,1)+COUNTIF(O$8:O169,O169)-1)/1000</f>
        <v>0.89600000000000002</v>
      </c>
      <c r="AE169" s="21">
        <f>(RANK(P169,P$8:P$1007,1)+COUNTIF(P$8:P169,P169)-1)/1000</f>
        <v>0.92200000000000004</v>
      </c>
      <c r="AF169" s="21">
        <f>(RANK(Q169,Q$8:Q$1007,1)+COUNTIF(Q$8:Q169,Q169)-1)/1000</f>
        <v>0.91100000000000003</v>
      </c>
      <c r="AG169" s="21">
        <f>(RANK(R169,R$8:R$1007,1)+COUNTIF(R$8:R169,R169)-1)/1000</f>
        <v>0.89600000000000002</v>
      </c>
      <c r="AH169" s="21">
        <f>(RANK(S169,S$8:S$1007,1)+COUNTIF(S$8:S169,S169)-1)/1000</f>
        <v>0.92200000000000004</v>
      </c>
      <c r="AI169" s="14">
        <f t="shared" si="35"/>
        <v>0</v>
      </c>
      <c r="AK169" s="14">
        <f t="shared" si="36"/>
        <v>0</v>
      </c>
    </row>
    <row r="170" spans="2:37" x14ac:dyDescent="0.25">
      <c r="B170">
        <f t="shared" si="30"/>
        <v>163</v>
      </c>
      <c r="C170">
        <f>MATCH(B170,'Stocastic Model Raw Data'!$A$2:$A$1001,0)</f>
        <v>269</v>
      </c>
      <c r="D170" s="14" cm="1">
        <f t="array" ref="D170">INDEX('Stocastic Model Raw Data'!$H$2:$H$1001,$C170,0)</f>
        <v>1437161972.90821</v>
      </c>
      <c r="E170" s="14" cm="1">
        <f t="array" ref="E170">INDEX('Stocastic Model Raw Data'!$D$2:$D$1001,$C170,0)</f>
        <v>459652624.26450598</v>
      </c>
      <c r="F170" s="14" cm="1">
        <f t="array" ref="F170">INDEX('Stocastic Model Raw Data'!$I$2:$I$1001,$C170,0)</f>
        <v>242466456.322193</v>
      </c>
      <c r="G170" s="14">
        <f t="shared" si="25"/>
        <v>217186167.94231299</v>
      </c>
      <c r="H170" s="14" cm="1">
        <f t="array" ref="H170">INDEX('Stocastic Model Raw Data'!$E$2:$E$1001,$C170,0)</f>
        <v>5651571162.2764397</v>
      </c>
      <c r="I170" s="14" cm="1">
        <f t="array" ref="I170">INDEX('Stocastic Model Raw Data'!$J$2:$J$1001,$C170,0)</f>
        <v>1953738818.7630701</v>
      </c>
      <c r="J170" s="14">
        <f t="shared" si="26"/>
        <v>3697832343.5133696</v>
      </c>
      <c r="K170" s="14" cm="1">
        <f t="array" ref="K170">INDEX('Stocastic Model Raw Data'!$F$2:$F$1001,$C170,0)</f>
        <v>818878099.07666099</v>
      </c>
      <c r="L170" s="14" cm="1">
        <f t="array" ref="L170">INDEX('Stocastic Model Raw Data'!$K$2:$K$1001,$C170,0)</f>
        <v>490600811.992432</v>
      </c>
      <c r="M170" s="14">
        <f t="shared" si="27"/>
        <v>328277287.08422899</v>
      </c>
      <c r="N170" s="14">
        <f t="shared" si="31"/>
        <v>6470449261.3531008</v>
      </c>
      <c r="O170" s="14">
        <f t="shared" si="32"/>
        <v>2444339630.7555022</v>
      </c>
      <c r="P170" s="14">
        <f t="shared" si="28"/>
        <v>4026109630.5975986</v>
      </c>
      <c r="Q170" s="3">
        <f t="shared" si="33"/>
        <v>6470449261.3531008</v>
      </c>
      <c r="R170" s="3">
        <f t="shared" si="34"/>
        <v>3881501603.6637125</v>
      </c>
      <c r="S170" s="3">
        <f t="shared" si="29"/>
        <v>2588947657.6893883</v>
      </c>
      <c r="T170" s="21">
        <f>(RANK(E170,E$8:E$1007,1)+COUNTIF(E$8:E170,E170)-1)/1000</f>
        <v>0.25600000000000001</v>
      </c>
      <c r="U170" s="21">
        <f>(RANK(F170,F$8:F$1007,1)+COUNTIF(F$8:F170,F170)-1)/1000</f>
        <v>0.26200000000000001</v>
      </c>
      <c r="V170" s="21">
        <f>(RANK(G170,G$8:G$1007,1)+COUNTIF(G$8:G170,G170)-1)/1000</f>
        <v>0.252</v>
      </c>
      <c r="W170" s="21">
        <f>(RANK(H170,H$8:H$1007,1)+COUNTIF(H$8:H170,H170)-1)/1000</f>
        <v>0.30499999999999999</v>
      </c>
      <c r="X170" s="21">
        <f>(RANK(I170,I$8:I$1007,1)+COUNTIF(I$8:I170,I170)-1)/1000</f>
        <v>0.31</v>
      </c>
      <c r="Y170" s="21">
        <f>(RANK(J170,J$8:J$1007,1)+COUNTIF(J$8:J170,J170)-1)/1000</f>
        <v>0.29599999999999999</v>
      </c>
      <c r="Z170" s="21">
        <f>(RANK(K170,K$8:K$1007,1)+COUNTIF(K$8:K170,K170)-1)/1000</f>
        <v>0.17199999999999999</v>
      </c>
      <c r="AA170" s="21">
        <f>(RANK(L170,L$8:L$1007,1)+COUNTIF(L$8:L170,L170)-1)/1000</f>
        <v>0.16200000000000001</v>
      </c>
      <c r="AB170" s="21">
        <f>(RANK(M170,M$8:M$1007,1)+COUNTIF(M$8:M170,M170)-1)/1000</f>
        <v>0.20899999999999999</v>
      </c>
      <c r="AC170" s="21">
        <f>(RANK(N170,N$8:N$1007,1)+COUNTIF(N$8:N170,N170)-1)/1000</f>
        <v>0.26900000000000002</v>
      </c>
      <c r="AD170" s="21">
        <f>(RANK(O170,O$8:O$1007,1)+COUNTIF(O$8:O170,O170)-1)/1000</f>
        <v>0.26400000000000001</v>
      </c>
      <c r="AE170" s="21">
        <f>(RANK(P170,P$8:P$1007,1)+COUNTIF(P$8:P170,P170)-1)/1000</f>
        <v>0.28299999999999997</v>
      </c>
      <c r="AF170" s="21">
        <f>(RANK(Q170,Q$8:Q$1007,1)+COUNTIF(Q$8:Q170,Q170)-1)/1000</f>
        <v>0.26900000000000002</v>
      </c>
      <c r="AG170" s="21">
        <f>(RANK(R170,R$8:R$1007,1)+COUNTIF(R$8:R170,R170)-1)/1000</f>
        <v>0.26400000000000001</v>
      </c>
      <c r="AH170" s="21">
        <f>(RANK(S170,S$8:S$1007,1)+COUNTIF(S$8:S170,S170)-1)/1000</f>
        <v>0.28299999999999997</v>
      </c>
      <c r="AI170" s="14">
        <f t="shared" si="35"/>
        <v>0</v>
      </c>
      <c r="AK170" s="14">
        <f t="shared" si="36"/>
        <v>0</v>
      </c>
    </row>
    <row r="171" spans="2:37" x14ac:dyDescent="0.25">
      <c r="B171">
        <f t="shared" si="30"/>
        <v>164</v>
      </c>
      <c r="C171">
        <f>MATCH(B171,'Stocastic Model Raw Data'!$A$2:$A$1001,0)</f>
        <v>837</v>
      </c>
      <c r="D171" s="14" cm="1">
        <f t="array" ref="D171">INDEX('Stocastic Model Raw Data'!$H$2:$H$1001,$C171,0)</f>
        <v>1437161972.90821</v>
      </c>
      <c r="E171" s="14" cm="1">
        <f t="array" ref="E171">INDEX('Stocastic Model Raw Data'!$D$2:$D$1001,$C171,0)</f>
        <v>619968371.50892305</v>
      </c>
      <c r="F171" s="14" cm="1">
        <f t="array" ref="F171">INDEX('Stocastic Model Raw Data'!$I$2:$I$1001,$C171,0)</f>
        <v>330459471.732871</v>
      </c>
      <c r="G171" s="14">
        <f t="shared" si="25"/>
        <v>289508899.77605206</v>
      </c>
      <c r="H171" s="14" cm="1">
        <f t="array" ref="H171">INDEX('Stocastic Model Raw Data'!$E$2:$E$1001,$C171,0)</f>
        <v>7013291114.7013302</v>
      </c>
      <c r="I171" s="14" cm="1">
        <f t="array" ref="I171">INDEX('Stocastic Model Raw Data'!$J$2:$J$1001,$C171,0)</f>
        <v>2508704982.2720699</v>
      </c>
      <c r="J171" s="14">
        <f t="shared" si="26"/>
        <v>4504586132.4292603</v>
      </c>
      <c r="K171" s="14" cm="1">
        <f t="array" ref="K171">INDEX('Stocastic Model Raw Data'!$F$2:$F$1001,$C171,0)</f>
        <v>1277276263.7274899</v>
      </c>
      <c r="L171" s="14" cm="1">
        <f t="array" ref="L171">INDEX('Stocastic Model Raw Data'!$K$2:$K$1001,$C171,0)</f>
        <v>761383928.61574101</v>
      </c>
      <c r="M171" s="14">
        <f t="shared" si="27"/>
        <v>515892335.11174893</v>
      </c>
      <c r="N171" s="14">
        <f t="shared" si="31"/>
        <v>8290567378.4288197</v>
      </c>
      <c r="O171" s="14">
        <f t="shared" si="32"/>
        <v>3270088910.8878107</v>
      </c>
      <c r="P171" s="14">
        <f t="shared" si="28"/>
        <v>5020478467.5410089</v>
      </c>
      <c r="Q171" s="3">
        <f t="shared" si="33"/>
        <v>8290567378.4288197</v>
      </c>
      <c r="R171" s="3">
        <f t="shared" si="34"/>
        <v>4707250883.7960205</v>
      </c>
      <c r="S171" s="3">
        <f t="shared" si="29"/>
        <v>3583316494.6327991</v>
      </c>
      <c r="T171" s="21">
        <f>(RANK(E171,E$8:E$1007,1)+COUNTIF(E$8:E171,E171)-1)/1000</f>
        <v>0.85899999999999999</v>
      </c>
      <c r="U171" s="21">
        <f>(RANK(F171,F$8:F$1007,1)+COUNTIF(F$8:F171,F171)-1)/1000</f>
        <v>0.86199999999999999</v>
      </c>
      <c r="V171" s="21">
        <f>(RANK(G171,G$8:G$1007,1)+COUNTIF(G$8:G171,G171)-1)/1000</f>
        <v>0.85499999999999998</v>
      </c>
      <c r="W171" s="21">
        <f>(RANK(H171,H$8:H$1007,1)+COUNTIF(H$8:H171,H171)-1)/1000</f>
        <v>0.80300000000000005</v>
      </c>
      <c r="X171" s="21">
        <f>(RANK(I171,I$8:I$1007,1)+COUNTIF(I$8:I171,I171)-1)/1000</f>
        <v>0.82599999999999996</v>
      </c>
      <c r="Y171" s="21">
        <f>(RANK(J171,J$8:J$1007,1)+COUNTIF(J$8:J171,J171)-1)/1000</f>
        <v>0.78400000000000003</v>
      </c>
      <c r="Z171" s="21">
        <f>(RANK(K171,K$8:K$1007,1)+COUNTIF(K$8:K171,K171)-1)/1000</f>
        <v>0.93100000000000005</v>
      </c>
      <c r="AA171" s="21">
        <f>(RANK(L171,L$8:L$1007,1)+COUNTIF(L$8:L171,L171)-1)/1000</f>
        <v>0.93</v>
      </c>
      <c r="AB171" s="21">
        <f>(RANK(M171,M$8:M$1007,1)+COUNTIF(M$8:M171,M171)-1)/1000</f>
        <v>0.92900000000000005</v>
      </c>
      <c r="AC171" s="21">
        <f>(RANK(N171,N$8:N$1007,1)+COUNTIF(N$8:N171,N171)-1)/1000</f>
        <v>0.83699999999999997</v>
      </c>
      <c r="AD171" s="21">
        <f>(RANK(O171,O$8:O$1007,1)+COUNTIF(O$8:O171,O171)-1)/1000</f>
        <v>0.85799999999999998</v>
      </c>
      <c r="AE171" s="21">
        <f>(RANK(P171,P$8:P$1007,1)+COUNTIF(P$8:P171,P171)-1)/1000</f>
        <v>0.81899999999999995</v>
      </c>
      <c r="AF171" s="21">
        <f>(RANK(Q171,Q$8:Q$1007,1)+COUNTIF(Q$8:Q171,Q171)-1)/1000</f>
        <v>0.83699999999999997</v>
      </c>
      <c r="AG171" s="21">
        <f>(RANK(R171,R$8:R$1007,1)+COUNTIF(R$8:R171,R171)-1)/1000</f>
        <v>0.85799999999999998</v>
      </c>
      <c r="AH171" s="21">
        <f>(RANK(S171,S$8:S$1007,1)+COUNTIF(S$8:S171,S171)-1)/1000</f>
        <v>0.81899999999999995</v>
      </c>
      <c r="AI171" s="14">
        <f t="shared" si="35"/>
        <v>0</v>
      </c>
      <c r="AK171" s="14">
        <f t="shared" si="36"/>
        <v>0</v>
      </c>
    </row>
    <row r="172" spans="2:37" x14ac:dyDescent="0.25">
      <c r="B172">
        <f t="shared" si="30"/>
        <v>165</v>
      </c>
      <c r="C172">
        <f>MATCH(B172,'Stocastic Model Raw Data'!$A$2:$A$1001,0)</f>
        <v>68</v>
      </c>
      <c r="D172" s="14" cm="1">
        <f t="array" ref="D172">INDEX('Stocastic Model Raw Data'!$H$2:$H$1001,$C172,0)</f>
        <v>1437161972.90821</v>
      </c>
      <c r="E172" s="14" cm="1">
        <f t="array" ref="E172">INDEX('Stocastic Model Raw Data'!$D$2:$D$1001,$C172,0)</f>
        <v>393302834.05093902</v>
      </c>
      <c r="F172" s="14" cm="1">
        <f t="array" ref="F172">INDEX('Stocastic Model Raw Data'!$I$2:$I$1001,$C172,0)</f>
        <v>207795167.44431099</v>
      </c>
      <c r="G172" s="14">
        <f t="shared" si="25"/>
        <v>185507666.60662803</v>
      </c>
      <c r="H172" s="14" cm="1">
        <f t="array" ref="H172">INDEX('Stocastic Model Raw Data'!$E$2:$E$1001,$C172,0)</f>
        <v>4615229153.2469196</v>
      </c>
      <c r="I172" s="14" cm="1">
        <f t="array" ref="I172">INDEX('Stocastic Model Raw Data'!$J$2:$J$1001,$C172,0)</f>
        <v>1618148347.3075199</v>
      </c>
      <c r="J172" s="14">
        <f t="shared" si="26"/>
        <v>2997080805.9393997</v>
      </c>
      <c r="K172" s="14" cm="1">
        <f t="array" ref="K172">INDEX('Stocastic Model Raw Data'!$F$2:$F$1001,$C172,0)</f>
        <v>811056986.34143698</v>
      </c>
      <c r="L172" s="14" cm="1">
        <f t="array" ref="L172">INDEX('Stocastic Model Raw Data'!$K$2:$K$1001,$C172,0)</f>
        <v>480467477.34037799</v>
      </c>
      <c r="M172" s="14">
        <f t="shared" si="27"/>
        <v>330589509.001059</v>
      </c>
      <c r="N172" s="14">
        <f t="shared" si="31"/>
        <v>5426286139.588357</v>
      </c>
      <c r="O172" s="14">
        <f t="shared" si="32"/>
        <v>2098615824.647898</v>
      </c>
      <c r="P172" s="14">
        <f t="shared" si="28"/>
        <v>3327670314.9404593</v>
      </c>
      <c r="Q172" s="3">
        <f t="shared" si="33"/>
        <v>5426286139.588357</v>
      </c>
      <c r="R172" s="3">
        <f t="shared" si="34"/>
        <v>3535777797.556108</v>
      </c>
      <c r="S172" s="3">
        <f t="shared" si="29"/>
        <v>1890508342.032249</v>
      </c>
      <c r="T172" s="21">
        <f>(RANK(E172,E$8:E$1007,1)+COUNTIF(E$8:E172,E172)-1)/1000</f>
        <v>7.2999999999999995E-2</v>
      </c>
      <c r="U172" s="21">
        <f>(RANK(F172,F$8:F$1007,1)+COUNTIF(F$8:F172,F172)-1)/1000</f>
        <v>8.1000000000000003E-2</v>
      </c>
      <c r="V172" s="21">
        <f>(RANK(G172,G$8:G$1007,1)+COUNTIF(G$8:G172,G172)-1)/1000</f>
        <v>6.7000000000000004E-2</v>
      </c>
      <c r="W172" s="21">
        <f>(RANK(H172,H$8:H$1007,1)+COUNTIF(H$8:H172,H172)-1)/1000</f>
        <v>5.3999999999999999E-2</v>
      </c>
      <c r="X172" s="21">
        <f>(RANK(I172,I$8:I$1007,1)+COUNTIF(I$8:I172,I172)-1)/1000</f>
        <v>6.8000000000000005E-2</v>
      </c>
      <c r="Y172" s="21">
        <f>(RANK(J172,J$8:J$1007,1)+COUNTIF(J$8:J172,J172)-1)/1000</f>
        <v>4.8000000000000001E-2</v>
      </c>
      <c r="Z172" s="21">
        <f>(RANK(K172,K$8:K$1007,1)+COUNTIF(K$8:K172,K172)-1)/1000</f>
        <v>0.159</v>
      </c>
      <c r="AA172" s="21">
        <f>(RANK(L172,L$8:L$1007,1)+COUNTIF(L$8:L172,L172)-1)/1000</f>
        <v>0.14099999999999999</v>
      </c>
      <c r="AB172" s="21">
        <f>(RANK(M172,M$8:M$1007,1)+COUNTIF(M$8:M172,M172)-1)/1000</f>
        <v>0.223</v>
      </c>
      <c r="AC172" s="21">
        <f>(RANK(N172,N$8:N$1007,1)+COUNTIF(N$8:N172,N172)-1)/1000</f>
        <v>6.8000000000000005E-2</v>
      </c>
      <c r="AD172" s="21">
        <f>(RANK(O172,O$8:O$1007,1)+COUNTIF(O$8:O172,O172)-1)/1000</f>
        <v>7.8E-2</v>
      </c>
      <c r="AE172" s="21">
        <f>(RANK(P172,P$8:P$1007,1)+COUNTIF(P$8:P172,P172)-1)/1000</f>
        <v>5.7000000000000002E-2</v>
      </c>
      <c r="AF172" s="21">
        <f>(RANK(Q172,Q$8:Q$1007,1)+COUNTIF(Q$8:Q172,Q172)-1)/1000</f>
        <v>6.8000000000000005E-2</v>
      </c>
      <c r="AG172" s="21">
        <f>(RANK(R172,R$8:R$1007,1)+COUNTIF(R$8:R172,R172)-1)/1000</f>
        <v>7.8E-2</v>
      </c>
      <c r="AH172" s="21">
        <f>(RANK(S172,S$8:S$1007,1)+COUNTIF(S$8:S172,S172)-1)/1000</f>
        <v>5.7000000000000002E-2</v>
      </c>
      <c r="AI172" s="14">
        <f t="shared" si="35"/>
        <v>0</v>
      </c>
      <c r="AK172" s="14">
        <f t="shared" si="36"/>
        <v>0</v>
      </c>
    </row>
    <row r="173" spans="2:37" x14ac:dyDescent="0.25">
      <c r="B173">
        <f t="shared" si="30"/>
        <v>166</v>
      </c>
      <c r="C173">
        <f>MATCH(B173,'Stocastic Model Raw Data'!$A$2:$A$1001,0)</f>
        <v>275</v>
      </c>
      <c r="D173" s="14" cm="1">
        <f t="array" ref="D173">INDEX('Stocastic Model Raw Data'!$H$2:$H$1001,$C173,0)</f>
        <v>1437161972.90821</v>
      </c>
      <c r="E173" s="14" cm="1">
        <f t="array" ref="E173">INDEX('Stocastic Model Raw Data'!$D$2:$D$1001,$C173,0)</f>
        <v>463312716.83071399</v>
      </c>
      <c r="F173" s="14" cm="1">
        <f t="array" ref="F173">INDEX('Stocastic Model Raw Data'!$I$2:$I$1001,$C173,0)</f>
        <v>245397734.75725099</v>
      </c>
      <c r="G173" s="14">
        <f t="shared" si="25"/>
        <v>217914982.07346299</v>
      </c>
      <c r="H173" s="14" cm="1">
        <f t="array" ref="H173">INDEX('Stocastic Model Raw Data'!$E$2:$E$1001,$C173,0)</f>
        <v>5592771835.0578403</v>
      </c>
      <c r="I173" s="14" cm="1">
        <f t="array" ref="I173">INDEX('Stocastic Model Raw Data'!$J$2:$J$1001,$C173,0)</f>
        <v>1959095758.35027</v>
      </c>
      <c r="J173" s="14">
        <f t="shared" si="26"/>
        <v>3633676076.7075701</v>
      </c>
      <c r="K173" s="14" cm="1">
        <f t="array" ref="K173">INDEX('Stocastic Model Raw Data'!$F$2:$F$1001,$C173,0)</f>
        <v>897654140.62957799</v>
      </c>
      <c r="L173" s="14" cm="1">
        <f t="array" ref="L173">INDEX('Stocastic Model Raw Data'!$K$2:$K$1001,$C173,0)</f>
        <v>536916865.46954</v>
      </c>
      <c r="M173" s="14">
        <f t="shared" si="27"/>
        <v>360737275.16003799</v>
      </c>
      <c r="N173" s="14">
        <f t="shared" si="31"/>
        <v>6490425975.687418</v>
      </c>
      <c r="O173" s="14">
        <f t="shared" si="32"/>
        <v>2496012623.8198099</v>
      </c>
      <c r="P173" s="14">
        <f t="shared" si="28"/>
        <v>3994413351.8676081</v>
      </c>
      <c r="Q173" s="3">
        <f t="shared" si="33"/>
        <v>6490425975.687418</v>
      </c>
      <c r="R173" s="3">
        <f t="shared" si="34"/>
        <v>3933174596.7280197</v>
      </c>
      <c r="S173" s="3">
        <f t="shared" si="29"/>
        <v>2557251378.9593983</v>
      </c>
      <c r="T173" s="21">
        <f>(RANK(E173,E$8:E$1007,1)+COUNTIF(E$8:E173,E173)-1)/1000</f>
        <v>0.27100000000000002</v>
      </c>
      <c r="U173" s="21">
        <f>(RANK(F173,F$8:F$1007,1)+COUNTIF(F$8:F173,F173)-1)/1000</f>
        <v>0.28599999999999998</v>
      </c>
      <c r="V173" s="21">
        <f>(RANK(G173,G$8:G$1007,1)+COUNTIF(G$8:G173,G173)-1)/1000</f>
        <v>0.255</v>
      </c>
      <c r="W173" s="21">
        <f>(RANK(H173,H$8:H$1007,1)+COUNTIF(H$8:H173,H173)-1)/1000</f>
        <v>0.27100000000000002</v>
      </c>
      <c r="X173" s="21">
        <f>(RANK(I173,I$8:I$1007,1)+COUNTIF(I$8:I173,I173)-1)/1000</f>
        <v>0.313</v>
      </c>
      <c r="Y173" s="21">
        <f>(RANK(J173,J$8:J$1007,1)+COUNTIF(J$8:J173,J173)-1)/1000</f>
        <v>0.25900000000000001</v>
      </c>
      <c r="Z173" s="21">
        <f>(RANK(K173,K$8:K$1007,1)+COUNTIF(K$8:K173,K173)-1)/1000</f>
        <v>0.35</v>
      </c>
      <c r="AA173" s="21">
        <f>(RANK(L173,L$8:L$1007,1)+COUNTIF(L$8:L173,L173)-1)/1000</f>
        <v>0.314</v>
      </c>
      <c r="AB173" s="21">
        <f>(RANK(M173,M$8:M$1007,1)+COUNTIF(M$8:M173,M173)-1)/1000</f>
        <v>0.39800000000000002</v>
      </c>
      <c r="AC173" s="21">
        <f>(RANK(N173,N$8:N$1007,1)+COUNTIF(N$8:N173,N173)-1)/1000</f>
        <v>0.27500000000000002</v>
      </c>
      <c r="AD173" s="21">
        <f>(RANK(O173,O$8:O$1007,1)+COUNTIF(O$8:O173,O173)-1)/1000</f>
        <v>0.308</v>
      </c>
      <c r="AE173" s="21">
        <f>(RANK(P173,P$8:P$1007,1)+COUNTIF(P$8:P173,P173)-1)/1000</f>
        <v>0.25900000000000001</v>
      </c>
      <c r="AF173" s="21">
        <f>(RANK(Q173,Q$8:Q$1007,1)+COUNTIF(Q$8:Q173,Q173)-1)/1000</f>
        <v>0.27500000000000002</v>
      </c>
      <c r="AG173" s="21">
        <f>(RANK(R173,R$8:R$1007,1)+COUNTIF(R$8:R173,R173)-1)/1000</f>
        <v>0.308</v>
      </c>
      <c r="AH173" s="21">
        <f>(RANK(S173,S$8:S$1007,1)+COUNTIF(S$8:S173,S173)-1)/1000</f>
        <v>0.25900000000000001</v>
      </c>
      <c r="AI173" s="14">
        <f t="shared" si="35"/>
        <v>0</v>
      </c>
      <c r="AK173" s="14">
        <f t="shared" si="36"/>
        <v>0</v>
      </c>
    </row>
    <row r="174" spans="2:37" x14ac:dyDescent="0.25">
      <c r="B174">
        <f t="shared" si="30"/>
        <v>167</v>
      </c>
      <c r="C174">
        <f>MATCH(B174,'Stocastic Model Raw Data'!$A$2:$A$1001,0)</f>
        <v>693</v>
      </c>
      <c r="D174" s="14" cm="1">
        <f t="array" ref="D174">INDEX('Stocastic Model Raw Data'!$H$2:$H$1001,$C174,0)</f>
        <v>1437161972.90821</v>
      </c>
      <c r="E174" s="14" cm="1">
        <f t="array" ref="E174">INDEX('Stocastic Model Raw Data'!$D$2:$D$1001,$C174,0)</f>
        <v>557037663.07897198</v>
      </c>
      <c r="F174" s="14" cm="1">
        <f t="array" ref="F174">INDEX('Stocastic Model Raw Data'!$I$2:$I$1001,$C174,0)</f>
        <v>295934542.191513</v>
      </c>
      <c r="G174" s="14">
        <f t="shared" si="25"/>
        <v>261103120.88745898</v>
      </c>
      <c r="H174" s="14" cm="1">
        <f t="array" ref="H174">INDEX('Stocastic Model Raw Data'!$E$2:$E$1001,$C174,0)</f>
        <v>6676683354.9915504</v>
      </c>
      <c r="I174" s="14" cm="1">
        <f t="array" ref="I174">INDEX('Stocastic Model Raw Data'!$J$2:$J$1001,$C174,0)</f>
        <v>2340621472.07094</v>
      </c>
      <c r="J174" s="14">
        <f t="shared" si="26"/>
        <v>4336061882.9206104</v>
      </c>
      <c r="K174" s="14" cm="1">
        <f t="array" ref="K174">INDEX('Stocastic Model Raw Data'!$F$2:$F$1001,$C174,0)</f>
        <v>1039777678.50088</v>
      </c>
      <c r="L174" s="14" cm="1">
        <f t="array" ref="L174">INDEX('Stocastic Model Raw Data'!$K$2:$K$1001,$C174,0)</f>
        <v>641234278.43188596</v>
      </c>
      <c r="M174" s="14">
        <f t="shared" si="27"/>
        <v>398543400.06899405</v>
      </c>
      <c r="N174" s="14">
        <f t="shared" si="31"/>
        <v>7716461033.4924307</v>
      </c>
      <c r="O174" s="14">
        <f t="shared" si="32"/>
        <v>2981855750.5028257</v>
      </c>
      <c r="P174" s="14">
        <f t="shared" si="28"/>
        <v>4734605282.9896049</v>
      </c>
      <c r="Q174" s="3">
        <f t="shared" si="33"/>
        <v>7716461033.4924307</v>
      </c>
      <c r="R174" s="3">
        <f t="shared" si="34"/>
        <v>4419017723.4110355</v>
      </c>
      <c r="S174" s="3">
        <f t="shared" si="29"/>
        <v>3297443310.0813951</v>
      </c>
      <c r="T174" s="21">
        <f>(RANK(E174,E$8:E$1007,1)+COUNTIF(E$8:E174,E174)-1)/1000</f>
        <v>0.67100000000000004</v>
      </c>
      <c r="U174" s="21">
        <f>(RANK(F174,F$8:F$1007,1)+COUNTIF(F$8:F174,F174)-1)/1000</f>
        <v>0.67700000000000005</v>
      </c>
      <c r="V174" s="21">
        <f>(RANK(G174,G$8:G$1007,1)+COUNTIF(G$8:G174,G174)-1)/1000</f>
        <v>0.66300000000000003</v>
      </c>
      <c r="W174" s="21">
        <f>(RANK(H174,H$8:H$1007,1)+COUNTIF(H$8:H174,H174)-1)/1000</f>
        <v>0.69599999999999995</v>
      </c>
      <c r="X174" s="21">
        <f>(RANK(I174,I$8:I$1007,1)+COUNTIF(I$8:I174,I174)-1)/1000</f>
        <v>0.7</v>
      </c>
      <c r="Y174" s="21">
        <f>(RANK(J174,J$8:J$1007,1)+COUNTIF(J$8:J174,J174)-1)/1000</f>
        <v>0.7</v>
      </c>
      <c r="Z174" s="21">
        <f>(RANK(K174,K$8:K$1007,1)+COUNTIF(K$8:K174,K174)-1)/1000</f>
        <v>0.65900000000000003</v>
      </c>
      <c r="AA174" s="21">
        <f>(RANK(L174,L$8:L$1007,1)+COUNTIF(L$8:L174,L174)-1)/1000</f>
        <v>0.69299999999999995</v>
      </c>
      <c r="AB174" s="21">
        <f>(RANK(M174,M$8:M$1007,1)+COUNTIF(M$8:M174,M174)-1)/1000</f>
        <v>0.61</v>
      </c>
      <c r="AC174" s="21">
        <f>(RANK(N174,N$8:N$1007,1)+COUNTIF(N$8:N174,N174)-1)/1000</f>
        <v>0.69299999999999995</v>
      </c>
      <c r="AD174" s="21">
        <f>(RANK(O174,O$8:O$1007,1)+COUNTIF(O$8:O174,O174)-1)/1000</f>
        <v>0.7</v>
      </c>
      <c r="AE174" s="21">
        <f>(RANK(P174,P$8:P$1007,1)+COUNTIF(P$8:P174,P174)-1)/1000</f>
        <v>0.68700000000000006</v>
      </c>
      <c r="AF174" s="21">
        <f>(RANK(Q174,Q$8:Q$1007,1)+COUNTIF(Q$8:Q174,Q174)-1)/1000</f>
        <v>0.69299999999999995</v>
      </c>
      <c r="AG174" s="21">
        <f>(RANK(R174,R$8:R$1007,1)+COUNTIF(R$8:R174,R174)-1)/1000</f>
        <v>0.7</v>
      </c>
      <c r="AH174" s="21">
        <f>(RANK(S174,S$8:S$1007,1)+COUNTIF(S$8:S174,S174)-1)/1000</f>
        <v>0.68700000000000006</v>
      </c>
      <c r="AI174" s="14">
        <f t="shared" si="35"/>
        <v>0</v>
      </c>
      <c r="AK174" s="14">
        <f t="shared" si="36"/>
        <v>0</v>
      </c>
    </row>
    <row r="175" spans="2:37" x14ac:dyDescent="0.25">
      <c r="B175">
        <f t="shared" si="30"/>
        <v>168</v>
      </c>
      <c r="C175">
        <f>MATCH(B175,'Stocastic Model Raw Data'!$A$2:$A$1001,0)</f>
        <v>214</v>
      </c>
      <c r="D175" s="14" cm="1">
        <f t="array" ref="D175">INDEX('Stocastic Model Raw Data'!$H$2:$H$1001,$C175,0)</f>
        <v>1437161972.90821</v>
      </c>
      <c r="E175" s="14" cm="1">
        <f t="array" ref="E175">INDEX('Stocastic Model Raw Data'!$D$2:$D$1001,$C175,0)</f>
        <v>462176585.356821</v>
      </c>
      <c r="F175" s="14" cm="1">
        <f t="array" ref="F175">INDEX('Stocastic Model Raw Data'!$I$2:$I$1001,$C175,0)</f>
        <v>243887444.026016</v>
      </c>
      <c r="G175" s="14">
        <f t="shared" si="25"/>
        <v>218289141.330805</v>
      </c>
      <c r="H175" s="14" cm="1">
        <f t="array" ref="H175">INDEX('Stocastic Model Raw Data'!$E$2:$E$1001,$C175,0)</f>
        <v>5381283667.3668003</v>
      </c>
      <c r="I175" s="14" cm="1">
        <f t="array" ref="I175">INDEX('Stocastic Model Raw Data'!$J$2:$J$1001,$C175,0)</f>
        <v>1884266980.6756799</v>
      </c>
      <c r="J175" s="14">
        <f t="shared" si="26"/>
        <v>3497016686.6911201</v>
      </c>
      <c r="K175" s="14" cm="1">
        <f t="array" ref="K175">INDEX('Stocastic Model Raw Data'!$F$2:$F$1001,$C175,0)</f>
        <v>909080342.97244</v>
      </c>
      <c r="L175" s="14" cm="1">
        <f t="array" ref="L175">INDEX('Stocastic Model Raw Data'!$K$2:$K$1001,$C175,0)</f>
        <v>540515774.37532794</v>
      </c>
      <c r="M175" s="14">
        <f t="shared" si="27"/>
        <v>368564568.59711206</v>
      </c>
      <c r="N175" s="14">
        <f t="shared" si="31"/>
        <v>6290364010.3392401</v>
      </c>
      <c r="O175" s="14">
        <f t="shared" si="32"/>
        <v>2424782755.0510077</v>
      </c>
      <c r="P175" s="14">
        <f t="shared" si="28"/>
        <v>3865581255.2882323</v>
      </c>
      <c r="Q175" s="3">
        <f t="shared" si="33"/>
        <v>6290364010.3392401</v>
      </c>
      <c r="R175" s="3">
        <f t="shared" si="34"/>
        <v>3861944727.959218</v>
      </c>
      <c r="S175" s="3">
        <f t="shared" si="29"/>
        <v>2428419282.380022</v>
      </c>
      <c r="T175" s="21">
        <f>(RANK(E175,E$8:E$1007,1)+COUNTIF(E$8:E175,E175)-1)/1000</f>
        <v>0.26400000000000001</v>
      </c>
      <c r="U175" s="21">
        <f>(RANK(F175,F$8:F$1007,1)+COUNTIF(F$8:F175,F175)-1)/1000</f>
        <v>0.27300000000000002</v>
      </c>
      <c r="V175" s="21">
        <f>(RANK(G175,G$8:G$1007,1)+COUNTIF(G$8:G175,G175)-1)/1000</f>
        <v>0.25800000000000001</v>
      </c>
      <c r="W175" s="21">
        <f>(RANK(H175,H$8:H$1007,1)+COUNTIF(H$8:H175,H175)-1)/1000</f>
        <v>0.19600000000000001</v>
      </c>
      <c r="X175" s="21">
        <f>(RANK(I175,I$8:I$1007,1)+COUNTIF(I$8:I175,I175)-1)/1000</f>
        <v>0.22700000000000001</v>
      </c>
      <c r="Y175" s="21">
        <f>(RANK(J175,J$8:J$1007,1)+COUNTIF(J$8:J175,J175)-1)/1000</f>
        <v>0.187</v>
      </c>
      <c r="Z175" s="21">
        <f>(RANK(K175,K$8:K$1007,1)+COUNTIF(K$8:K175,K175)-1)/1000</f>
        <v>0.376</v>
      </c>
      <c r="AA175" s="21">
        <f>(RANK(L175,L$8:L$1007,1)+COUNTIF(L$8:L175,L175)-1)/1000</f>
        <v>0.33100000000000002</v>
      </c>
      <c r="AB175" s="21">
        <f>(RANK(M175,M$8:M$1007,1)+COUNTIF(M$8:M175,M175)-1)/1000</f>
        <v>0.443</v>
      </c>
      <c r="AC175" s="21">
        <f>(RANK(N175,N$8:N$1007,1)+COUNTIF(N$8:N175,N175)-1)/1000</f>
        <v>0.214</v>
      </c>
      <c r="AD175" s="21">
        <f>(RANK(O175,O$8:O$1007,1)+COUNTIF(O$8:O175,O175)-1)/1000</f>
        <v>0.249</v>
      </c>
      <c r="AE175" s="21">
        <f>(RANK(P175,P$8:P$1007,1)+COUNTIF(P$8:P175,P175)-1)/1000</f>
        <v>0.19700000000000001</v>
      </c>
      <c r="AF175" s="21">
        <f>(RANK(Q175,Q$8:Q$1007,1)+COUNTIF(Q$8:Q175,Q175)-1)/1000</f>
        <v>0.214</v>
      </c>
      <c r="AG175" s="21">
        <f>(RANK(R175,R$8:R$1007,1)+COUNTIF(R$8:R175,R175)-1)/1000</f>
        <v>0.249</v>
      </c>
      <c r="AH175" s="21">
        <f>(RANK(S175,S$8:S$1007,1)+COUNTIF(S$8:S175,S175)-1)/1000</f>
        <v>0.19700000000000001</v>
      </c>
      <c r="AI175" s="14">
        <f t="shared" si="35"/>
        <v>0</v>
      </c>
      <c r="AK175" s="14">
        <f t="shared" si="36"/>
        <v>0</v>
      </c>
    </row>
    <row r="176" spans="2:37" x14ac:dyDescent="0.25">
      <c r="B176">
        <f t="shared" si="30"/>
        <v>169</v>
      </c>
      <c r="C176">
        <f>MATCH(B176,'Stocastic Model Raw Data'!$A$2:$A$1001,0)</f>
        <v>955</v>
      </c>
      <c r="D176" s="14" cm="1">
        <f t="array" ref="D176">INDEX('Stocastic Model Raw Data'!$H$2:$H$1001,$C176,0)</f>
        <v>1437161972.90821</v>
      </c>
      <c r="E176" s="14" cm="1">
        <f t="array" ref="E176">INDEX('Stocastic Model Raw Data'!$D$2:$D$1001,$C176,0)</f>
        <v>687191768.17865598</v>
      </c>
      <c r="F176" s="14" cm="1">
        <f t="array" ref="F176">INDEX('Stocastic Model Raw Data'!$I$2:$I$1001,$C176,0)</f>
        <v>367402562.23312098</v>
      </c>
      <c r="G176" s="14">
        <f t="shared" si="25"/>
        <v>319789205.945535</v>
      </c>
      <c r="H176" s="14" cm="1">
        <f t="array" ref="H176">INDEX('Stocastic Model Raw Data'!$E$2:$E$1001,$C176,0)</f>
        <v>7638277866.0817204</v>
      </c>
      <c r="I176" s="14" cm="1">
        <f t="array" ref="I176">INDEX('Stocastic Model Raw Data'!$J$2:$J$1001,$C176,0)</f>
        <v>2746011867.2189999</v>
      </c>
      <c r="J176" s="14">
        <f t="shared" si="26"/>
        <v>4892265998.8627205</v>
      </c>
      <c r="K176" s="14" cm="1">
        <f t="array" ref="K176">INDEX('Stocastic Model Raw Data'!$F$2:$F$1001,$C176,0)</f>
        <v>1419282627.46507</v>
      </c>
      <c r="L176" s="14" cm="1">
        <f t="array" ref="L176">INDEX('Stocastic Model Raw Data'!$K$2:$K$1001,$C176,0)</f>
        <v>855078554.02262104</v>
      </c>
      <c r="M176" s="14">
        <f t="shared" si="27"/>
        <v>564204073.44244897</v>
      </c>
      <c r="N176" s="14">
        <f t="shared" si="31"/>
        <v>9057560493.5467911</v>
      </c>
      <c r="O176" s="14">
        <f t="shared" si="32"/>
        <v>3601090421.241621</v>
      </c>
      <c r="P176" s="14">
        <f t="shared" si="28"/>
        <v>5456470072.3051701</v>
      </c>
      <c r="Q176" s="3">
        <f t="shared" si="33"/>
        <v>9057560493.5467911</v>
      </c>
      <c r="R176" s="3">
        <f t="shared" si="34"/>
        <v>5038252394.1498308</v>
      </c>
      <c r="S176" s="3">
        <f t="shared" si="29"/>
        <v>4019308099.3969603</v>
      </c>
      <c r="T176" s="21">
        <f>(RANK(E176,E$8:E$1007,1)+COUNTIF(E$8:E176,E176)-1)/1000</f>
        <v>0.96799999999999997</v>
      </c>
      <c r="U176" s="21">
        <f>(RANK(F176,F$8:F$1007,1)+COUNTIF(F$8:F176,F176)-1)/1000</f>
        <v>0.96799999999999997</v>
      </c>
      <c r="V176" s="21">
        <f>(RANK(G176,G$8:G$1007,1)+COUNTIF(G$8:G176,G176)-1)/1000</f>
        <v>0.96899999999999997</v>
      </c>
      <c r="W176" s="21">
        <f>(RANK(H176,H$8:H$1007,1)+COUNTIF(H$8:H176,H176)-1)/1000</f>
        <v>0.93700000000000006</v>
      </c>
      <c r="X176" s="21">
        <f>(RANK(I176,I$8:I$1007,1)+COUNTIF(I$8:I176,I176)-1)/1000</f>
        <v>0.94099999999999995</v>
      </c>
      <c r="Y176" s="21">
        <f>(RANK(J176,J$8:J$1007,1)+COUNTIF(J$8:J176,J176)-1)/1000</f>
        <v>0.93400000000000005</v>
      </c>
      <c r="Z176" s="21">
        <f>(RANK(K176,K$8:K$1007,1)+COUNTIF(K$8:K176,K176)-1)/1000</f>
        <v>0.98499999999999999</v>
      </c>
      <c r="AA176" s="21">
        <f>(RANK(L176,L$8:L$1007,1)+COUNTIF(L$8:L176,L176)-1)/1000</f>
        <v>0.98499999999999999</v>
      </c>
      <c r="AB176" s="21">
        <f>(RANK(M176,M$8:M$1007,1)+COUNTIF(M$8:M176,M176)-1)/1000</f>
        <v>0.98299999999999998</v>
      </c>
      <c r="AC176" s="21">
        <f>(RANK(N176,N$8:N$1007,1)+COUNTIF(N$8:N176,N176)-1)/1000</f>
        <v>0.95499999999999996</v>
      </c>
      <c r="AD176" s="21">
        <f>(RANK(O176,O$8:O$1007,1)+COUNTIF(O$8:O176,O176)-1)/1000</f>
        <v>0.96399999999999997</v>
      </c>
      <c r="AE176" s="21">
        <f>(RANK(P176,P$8:P$1007,1)+COUNTIF(P$8:P176,P176)-1)/1000</f>
        <v>0.94699999999999995</v>
      </c>
      <c r="AF176" s="21">
        <f>(RANK(Q176,Q$8:Q$1007,1)+COUNTIF(Q$8:Q176,Q176)-1)/1000</f>
        <v>0.95499999999999996</v>
      </c>
      <c r="AG176" s="21">
        <f>(RANK(R176,R$8:R$1007,1)+COUNTIF(R$8:R176,R176)-1)/1000</f>
        <v>0.96399999999999997</v>
      </c>
      <c r="AH176" s="21">
        <f>(RANK(S176,S$8:S$1007,1)+COUNTIF(S$8:S176,S176)-1)/1000</f>
        <v>0.94699999999999995</v>
      </c>
      <c r="AI176" s="14">
        <f t="shared" si="35"/>
        <v>0</v>
      </c>
      <c r="AK176" s="14">
        <f t="shared" si="36"/>
        <v>0</v>
      </c>
    </row>
    <row r="177" spans="2:37" x14ac:dyDescent="0.25">
      <c r="B177">
        <f t="shared" si="30"/>
        <v>170</v>
      </c>
      <c r="C177">
        <f>MATCH(B177,'Stocastic Model Raw Data'!$A$2:$A$1001,0)</f>
        <v>451</v>
      </c>
      <c r="D177" s="14" cm="1">
        <f t="array" ref="D177">INDEX('Stocastic Model Raw Data'!$H$2:$H$1001,$C177,0)</f>
        <v>1437161972.90821</v>
      </c>
      <c r="E177" s="14" cm="1">
        <f t="array" ref="E177">INDEX('Stocastic Model Raw Data'!$D$2:$D$1001,$C177,0)</f>
        <v>500978430.185256</v>
      </c>
      <c r="F177" s="14" cm="1">
        <f t="array" ref="F177">INDEX('Stocastic Model Raw Data'!$I$2:$I$1001,$C177,0)</f>
        <v>265760491.42528099</v>
      </c>
      <c r="G177" s="14">
        <f t="shared" si="25"/>
        <v>235217938.75997502</v>
      </c>
      <c r="H177" s="14" cm="1">
        <f t="array" ref="H177">INDEX('Stocastic Model Raw Data'!$E$2:$E$1001,$C177,0)</f>
        <v>6004504938.2943897</v>
      </c>
      <c r="I177" s="14" cm="1">
        <f t="array" ref="I177">INDEX('Stocastic Model Raw Data'!$J$2:$J$1001,$C177,0)</f>
        <v>2081107196.7230301</v>
      </c>
      <c r="J177" s="14">
        <f t="shared" si="26"/>
        <v>3923397741.5713596</v>
      </c>
      <c r="K177" s="14" cm="1">
        <f t="array" ref="K177">INDEX('Stocastic Model Raw Data'!$F$2:$F$1001,$C177,0)</f>
        <v>968498621.25341296</v>
      </c>
      <c r="L177" s="14" cm="1">
        <f t="array" ref="L177">INDEX('Stocastic Model Raw Data'!$K$2:$K$1001,$C177,0)</f>
        <v>594904014.28597498</v>
      </c>
      <c r="M177" s="14">
        <f t="shared" si="27"/>
        <v>373594606.96743798</v>
      </c>
      <c r="N177" s="14">
        <f t="shared" si="31"/>
        <v>6973003559.5478029</v>
      </c>
      <c r="O177" s="14">
        <f t="shared" si="32"/>
        <v>2676011211.0090051</v>
      </c>
      <c r="P177" s="14">
        <f t="shared" si="28"/>
        <v>4296992348.5387974</v>
      </c>
      <c r="Q177" s="3">
        <f t="shared" si="33"/>
        <v>6973003559.5478029</v>
      </c>
      <c r="R177" s="3">
        <f t="shared" si="34"/>
        <v>4113173183.9172153</v>
      </c>
      <c r="S177" s="3">
        <f t="shared" si="29"/>
        <v>2859830375.6305876</v>
      </c>
      <c r="T177" s="21">
        <f>(RANK(E177,E$8:E$1007,1)+COUNTIF(E$8:E177,E177)-1)/1000</f>
        <v>0.44400000000000001</v>
      </c>
      <c r="U177" s="21">
        <f>(RANK(F177,F$8:F$1007,1)+COUNTIF(F$8:F177,F177)-1)/1000</f>
        <v>0.45100000000000001</v>
      </c>
      <c r="V177" s="21">
        <f>(RANK(G177,G$8:G$1007,1)+COUNTIF(G$8:G177,G177)-1)/1000</f>
        <v>0.437</v>
      </c>
      <c r="W177" s="21">
        <f>(RANK(H177,H$8:H$1007,1)+COUNTIF(H$8:H177,H177)-1)/1000</f>
        <v>0.44500000000000001</v>
      </c>
      <c r="X177" s="21">
        <f>(RANK(I177,I$8:I$1007,1)+COUNTIF(I$8:I177,I177)-1)/1000</f>
        <v>0.439</v>
      </c>
      <c r="Y177" s="21">
        <f>(RANK(J177,J$8:J$1007,1)+COUNTIF(J$8:J177,J177)-1)/1000</f>
        <v>0.44500000000000001</v>
      </c>
      <c r="Z177" s="21">
        <f>(RANK(K177,K$8:K$1007,1)+COUNTIF(K$8:K177,K177)-1)/1000</f>
        <v>0.51100000000000001</v>
      </c>
      <c r="AA177" s="21">
        <f>(RANK(L177,L$8:L$1007,1)+COUNTIF(L$8:L177,L177)-1)/1000</f>
        <v>0.53300000000000003</v>
      </c>
      <c r="AB177" s="21">
        <f>(RANK(M177,M$8:M$1007,1)+COUNTIF(M$8:M177,M177)-1)/1000</f>
        <v>0.47299999999999998</v>
      </c>
      <c r="AC177" s="21">
        <f>(RANK(N177,N$8:N$1007,1)+COUNTIF(N$8:N177,N177)-1)/1000</f>
        <v>0.45100000000000001</v>
      </c>
      <c r="AD177" s="21">
        <f>(RANK(O177,O$8:O$1007,1)+COUNTIF(O$8:O177,O177)-1)/1000</f>
        <v>0.45300000000000001</v>
      </c>
      <c r="AE177" s="21">
        <f>(RANK(P177,P$8:P$1007,1)+COUNTIF(P$8:P177,P177)-1)/1000</f>
        <v>0.442</v>
      </c>
      <c r="AF177" s="21">
        <f>(RANK(Q177,Q$8:Q$1007,1)+COUNTIF(Q$8:Q177,Q177)-1)/1000</f>
        <v>0.45100000000000001</v>
      </c>
      <c r="AG177" s="21">
        <f>(RANK(R177,R$8:R$1007,1)+COUNTIF(R$8:R177,R177)-1)/1000</f>
        <v>0.45300000000000001</v>
      </c>
      <c r="AH177" s="21">
        <f>(RANK(S177,S$8:S$1007,1)+COUNTIF(S$8:S177,S177)-1)/1000</f>
        <v>0.442</v>
      </c>
      <c r="AI177" s="14">
        <f t="shared" si="35"/>
        <v>0</v>
      </c>
      <c r="AK177" s="14">
        <f t="shared" si="36"/>
        <v>0</v>
      </c>
    </row>
    <row r="178" spans="2:37" x14ac:dyDescent="0.25">
      <c r="B178">
        <f t="shared" si="30"/>
        <v>171</v>
      </c>
      <c r="C178">
        <f>MATCH(B178,'Stocastic Model Raw Data'!$A$2:$A$1001,0)</f>
        <v>952</v>
      </c>
      <c r="D178" s="14" cm="1">
        <f t="array" ref="D178">INDEX('Stocastic Model Raw Data'!$H$2:$H$1001,$C178,0)</f>
        <v>1437161972.90821</v>
      </c>
      <c r="E178" s="14" cm="1">
        <f t="array" ref="E178">INDEX('Stocastic Model Raw Data'!$D$2:$D$1001,$C178,0)</f>
        <v>663267819.30328798</v>
      </c>
      <c r="F178" s="14" cm="1">
        <f t="array" ref="F178">INDEX('Stocastic Model Raw Data'!$I$2:$I$1001,$C178,0)</f>
        <v>352649646.26887101</v>
      </c>
      <c r="G178" s="14">
        <f t="shared" si="25"/>
        <v>310618173.03441697</v>
      </c>
      <c r="H178" s="14" cm="1">
        <f t="array" ref="H178">INDEX('Stocastic Model Raw Data'!$E$2:$E$1001,$C178,0)</f>
        <v>7829759153.4001198</v>
      </c>
      <c r="I178" s="14" cm="1">
        <f t="array" ref="I178">INDEX('Stocastic Model Raw Data'!$J$2:$J$1001,$C178,0)</f>
        <v>2764680360.2455301</v>
      </c>
      <c r="J178" s="14">
        <f t="shared" si="26"/>
        <v>5065078793.1545897</v>
      </c>
      <c r="K178" s="14" cm="1">
        <f t="array" ref="K178">INDEX('Stocastic Model Raw Data'!$F$2:$F$1001,$C178,0)</f>
        <v>1195339684.0183599</v>
      </c>
      <c r="L178" s="14" cm="1">
        <f t="array" ref="L178">INDEX('Stocastic Model Raw Data'!$K$2:$K$1001,$C178,0)</f>
        <v>723337715.02390897</v>
      </c>
      <c r="M178" s="14">
        <f t="shared" si="27"/>
        <v>472001968.99445093</v>
      </c>
      <c r="N178" s="14">
        <f t="shared" si="31"/>
        <v>9025098837.4184799</v>
      </c>
      <c r="O178" s="14">
        <f t="shared" si="32"/>
        <v>3488018075.2694392</v>
      </c>
      <c r="P178" s="14">
        <f t="shared" si="28"/>
        <v>5537080762.1490402</v>
      </c>
      <c r="Q178" s="3">
        <f t="shared" si="33"/>
        <v>9025098837.4184799</v>
      </c>
      <c r="R178" s="3">
        <f t="shared" si="34"/>
        <v>4925180048.1776495</v>
      </c>
      <c r="S178" s="3">
        <f t="shared" si="29"/>
        <v>4099918789.2408304</v>
      </c>
      <c r="T178" s="21">
        <f>(RANK(E178,E$8:E$1007,1)+COUNTIF(E$8:E178,E178)-1)/1000</f>
        <v>0.94199999999999995</v>
      </c>
      <c r="U178" s="21">
        <f>(RANK(F178,F$8:F$1007,1)+COUNTIF(F$8:F178,F178)-1)/1000</f>
        <v>0.93899999999999995</v>
      </c>
      <c r="V178" s="21">
        <f>(RANK(G178,G$8:G$1007,1)+COUNTIF(G$8:G178,G178)-1)/1000</f>
        <v>0.94299999999999995</v>
      </c>
      <c r="W178" s="21">
        <f>(RANK(H178,H$8:H$1007,1)+COUNTIF(H$8:H178,H178)-1)/1000</f>
        <v>0.95899999999999996</v>
      </c>
      <c r="X178" s="21">
        <f>(RANK(I178,I$8:I$1007,1)+COUNTIF(I$8:I178,I178)-1)/1000</f>
        <v>0.94699999999999995</v>
      </c>
      <c r="Y178" s="21">
        <f>(RANK(J178,J$8:J$1007,1)+COUNTIF(J$8:J178,J178)-1)/1000</f>
        <v>0.96499999999999997</v>
      </c>
      <c r="Z178" s="21">
        <f>(RANK(K178,K$8:K$1007,1)+COUNTIF(K$8:K178,K178)-1)/1000</f>
        <v>0.86699999999999999</v>
      </c>
      <c r="AA178" s="21">
        <f>(RANK(L178,L$8:L$1007,1)+COUNTIF(L$8:L178,L178)-1)/1000</f>
        <v>0.873</v>
      </c>
      <c r="AB178" s="21">
        <f>(RANK(M178,M$8:M$1007,1)+COUNTIF(M$8:M178,M178)-1)/1000</f>
        <v>0.85499999999999998</v>
      </c>
      <c r="AC178" s="21">
        <f>(RANK(N178,N$8:N$1007,1)+COUNTIF(N$8:N178,N178)-1)/1000</f>
        <v>0.95199999999999996</v>
      </c>
      <c r="AD178" s="21">
        <f>(RANK(O178,O$8:O$1007,1)+COUNTIF(O$8:O178,O178)-1)/1000</f>
        <v>0.93600000000000005</v>
      </c>
      <c r="AE178" s="21">
        <f>(RANK(P178,P$8:P$1007,1)+COUNTIF(P$8:P178,P178)-1)/1000</f>
        <v>0.96</v>
      </c>
      <c r="AF178" s="21">
        <f>(RANK(Q178,Q$8:Q$1007,1)+COUNTIF(Q$8:Q178,Q178)-1)/1000</f>
        <v>0.95199999999999996</v>
      </c>
      <c r="AG178" s="21">
        <f>(RANK(R178,R$8:R$1007,1)+COUNTIF(R$8:R178,R178)-1)/1000</f>
        <v>0.93600000000000005</v>
      </c>
      <c r="AH178" s="21">
        <f>(RANK(S178,S$8:S$1007,1)+COUNTIF(S$8:S178,S178)-1)/1000</f>
        <v>0.96</v>
      </c>
      <c r="AI178" s="14">
        <f t="shared" si="35"/>
        <v>0</v>
      </c>
      <c r="AK178" s="14">
        <f t="shared" si="36"/>
        <v>0</v>
      </c>
    </row>
    <row r="179" spans="2:37" x14ac:dyDescent="0.25">
      <c r="B179">
        <f t="shared" si="30"/>
        <v>172</v>
      </c>
      <c r="C179">
        <f>MATCH(B179,'Stocastic Model Raw Data'!$A$2:$A$1001,0)</f>
        <v>422</v>
      </c>
      <c r="D179" s="14" cm="1">
        <f t="array" ref="D179">INDEX('Stocastic Model Raw Data'!$H$2:$H$1001,$C179,0)</f>
        <v>1437161972.90821</v>
      </c>
      <c r="E179" s="14" cm="1">
        <f t="array" ref="E179">INDEX('Stocastic Model Raw Data'!$D$2:$D$1001,$C179,0)</f>
        <v>515498155.54954702</v>
      </c>
      <c r="F179" s="14" cm="1">
        <f t="array" ref="F179">INDEX('Stocastic Model Raw Data'!$I$2:$I$1001,$C179,0)</f>
        <v>273647659.18617499</v>
      </c>
      <c r="G179" s="14">
        <f t="shared" si="25"/>
        <v>241850496.36337203</v>
      </c>
      <c r="H179" s="14" cm="1">
        <f t="array" ref="H179">INDEX('Stocastic Model Raw Data'!$E$2:$E$1001,$C179,0)</f>
        <v>5838532077.2948198</v>
      </c>
      <c r="I179" s="14" cm="1">
        <f t="array" ref="I179">INDEX('Stocastic Model Raw Data'!$J$2:$J$1001,$C179,0)</f>
        <v>2114653188.57161</v>
      </c>
      <c r="J179" s="14">
        <f t="shared" si="26"/>
        <v>3723878888.7232099</v>
      </c>
      <c r="K179" s="14" cm="1">
        <f t="array" ref="K179">INDEX('Stocastic Model Raw Data'!$F$2:$F$1001,$C179,0)</f>
        <v>1047932926.59082</v>
      </c>
      <c r="L179" s="14" cm="1">
        <f t="array" ref="L179">INDEX('Stocastic Model Raw Data'!$K$2:$K$1001,$C179,0)</f>
        <v>611092045.86916399</v>
      </c>
      <c r="M179" s="14">
        <f t="shared" si="27"/>
        <v>436840880.72165596</v>
      </c>
      <c r="N179" s="14">
        <f t="shared" si="31"/>
        <v>6886465003.8856401</v>
      </c>
      <c r="O179" s="14">
        <f t="shared" si="32"/>
        <v>2725745234.440774</v>
      </c>
      <c r="P179" s="14">
        <f t="shared" si="28"/>
        <v>4160719769.4448662</v>
      </c>
      <c r="Q179" s="3">
        <f t="shared" si="33"/>
        <v>6886465003.8856401</v>
      </c>
      <c r="R179" s="3">
        <f t="shared" si="34"/>
        <v>4162907207.3489838</v>
      </c>
      <c r="S179" s="3">
        <f t="shared" si="29"/>
        <v>2723557796.5366564</v>
      </c>
      <c r="T179" s="21">
        <f>(RANK(E179,E$8:E$1007,1)+COUNTIF(E$8:E179,E179)-1)/1000</f>
        <v>0.497</v>
      </c>
      <c r="U179" s="21">
        <f>(RANK(F179,F$8:F$1007,1)+COUNTIF(F$8:F179,F179)-1)/1000</f>
        <v>0.502</v>
      </c>
      <c r="V179" s="21">
        <f>(RANK(G179,G$8:G$1007,1)+COUNTIF(G$8:G179,G179)-1)/1000</f>
        <v>0.48699999999999999</v>
      </c>
      <c r="W179" s="21">
        <f>(RANK(H179,H$8:H$1007,1)+COUNTIF(H$8:H179,H179)-1)/1000</f>
        <v>0.376</v>
      </c>
      <c r="X179" s="21">
        <f>(RANK(I179,I$8:I$1007,1)+COUNTIF(I$8:I179,I179)-1)/1000</f>
        <v>0.46400000000000002</v>
      </c>
      <c r="Y179" s="21">
        <f>(RANK(J179,J$8:J$1007,1)+COUNTIF(J$8:J179,J179)-1)/1000</f>
        <v>0.32500000000000001</v>
      </c>
      <c r="Z179" s="21">
        <f>(RANK(K179,K$8:K$1007,1)+COUNTIF(K$8:K179,K179)-1)/1000</f>
        <v>0.67</v>
      </c>
      <c r="AA179" s="21">
        <f>(RANK(L179,L$8:L$1007,1)+COUNTIF(L$8:L179,L179)-1)/1000</f>
        <v>0.58699999999999997</v>
      </c>
      <c r="AB179" s="21">
        <f>(RANK(M179,M$8:M$1007,1)+COUNTIF(M$8:M179,M179)-1)/1000</f>
        <v>0.76500000000000001</v>
      </c>
      <c r="AC179" s="21">
        <f>(RANK(N179,N$8:N$1007,1)+COUNTIF(N$8:N179,N179)-1)/1000</f>
        <v>0.42199999999999999</v>
      </c>
      <c r="AD179" s="21">
        <f>(RANK(O179,O$8:O$1007,1)+COUNTIF(O$8:O179,O179)-1)/1000</f>
        <v>0.48399999999999999</v>
      </c>
      <c r="AE179" s="21">
        <f>(RANK(P179,P$8:P$1007,1)+COUNTIF(P$8:P179,P179)-1)/1000</f>
        <v>0.36699999999999999</v>
      </c>
      <c r="AF179" s="21">
        <f>(RANK(Q179,Q$8:Q$1007,1)+COUNTIF(Q$8:Q179,Q179)-1)/1000</f>
        <v>0.42199999999999999</v>
      </c>
      <c r="AG179" s="21">
        <f>(RANK(R179,R$8:R$1007,1)+COUNTIF(R$8:R179,R179)-1)/1000</f>
        <v>0.48399999999999999</v>
      </c>
      <c r="AH179" s="21">
        <f>(RANK(S179,S$8:S$1007,1)+COUNTIF(S$8:S179,S179)-1)/1000</f>
        <v>0.36699999999999999</v>
      </c>
      <c r="AI179" s="14">
        <f t="shared" si="35"/>
        <v>0</v>
      </c>
      <c r="AK179" s="14">
        <f t="shared" si="36"/>
        <v>0</v>
      </c>
    </row>
    <row r="180" spans="2:37" x14ac:dyDescent="0.25">
      <c r="B180">
        <f t="shared" si="30"/>
        <v>173</v>
      </c>
      <c r="C180">
        <f>MATCH(B180,'Stocastic Model Raw Data'!$A$2:$A$1001,0)</f>
        <v>983</v>
      </c>
      <c r="D180" s="14" cm="1">
        <f t="array" ref="D180">INDEX('Stocastic Model Raw Data'!$H$2:$H$1001,$C180,0)</f>
        <v>1437161972.90821</v>
      </c>
      <c r="E180" s="14" cm="1">
        <f t="array" ref="E180">INDEX('Stocastic Model Raw Data'!$D$2:$D$1001,$C180,0)</f>
        <v>719566659.43591106</v>
      </c>
      <c r="F180" s="14" cm="1">
        <f t="array" ref="F180">INDEX('Stocastic Model Raw Data'!$I$2:$I$1001,$C180,0)</f>
        <v>384298161.46700501</v>
      </c>
      <c r="G180" s="14">
        <f t="shared" si="25"/>
        <v>335268497.96890604</v>
      </c>
      <c r="H180" s="14" cm="1">
        <f t="array" ref="H180">INDEX('Stocastic Model Raw Data'!$E$2:$E$1001,$C180,0)</f>
        <v>8283673969.4045296</v>
      </c>
      <c r="I180" s="14" cm="1">
        <f t="array" ref="I180">INDEX('Stocastic Model Raw Data'!$J$2:$J$1001,$C180,0)</f>
        <v>2986605880.92942</v>
      </c>
      <c r="J180" s="14">
        <f t="shared" si="26"/>
        <v>5297068088.4751091</v>
      </c>
      <c r="K180" s="14" cm="1">
        <f t="array" ref="K180">INDEX('Stocastic Model Raw Data'!$F$2:$F$1001,$C180,0)</f>
        <v>1400933621.84567</v>
      </c>
      <c r="L180" s="14" cm="1">
        <f t="array" ref="L180">INDEX('Stocastic Model Raw Data'!$K$2:$K$1001,$C180,0)</f>
        <v>832960420.18798602</v>
      </c>
      <c r="M180" s="14">
        <f t="shared" si="27"/>
        <v>567973201.65768397</v>
      </c>
      <c r="N180" s="14">
        <f t="shared" si="31"/>
        <v>9684607591.2502003</v>
      </c>
      <c r="O180" s="14">
        <f t="shared" si="32"/>
        <v>3819566301.1174059</v>
      </c>
      <c r="P180" s="14">
        <f t="shared" si="28"/>
        <v>5865041290.1327944</v>
      </c>
      <c r="Q180" s="3">
        <f t="shared" si="33"/>
        <v>9684607591.2502003</v>
      </c>
      <c r="R180" s="3">
        <f t="shared" si="34"/>
        <v>5256728274.0256157</v>
      </c>
      <c r="S180" s="3">
        <f t="shared" si="29"/>
        <v>4427879317.2245846</v>
      </c>
      <c r="T180" s="21">
        <f>(RANK(E180,E$8:E$1007,1)+COUNTIF(E$8:E180,E180)-1)/1000</f>
        <v>0.98399999999999999</v>
      </c>
      <c r="U180" s="21">
        <f>(RANK(F180,F$8:F$1007,1)+COUNTIF(F$8:F180,F180)-1)/1000</f>
        <v>0.98399999999999999</v>
      </c>
      <c r="V180" s="21">
        <f>(RANK(G180,G$8:G$1007,1)+COUNTIF(G$8:G180,G180)-1)/1000</f>
        <v>0.98599999999999999</v>
      </c>
      <c r="W180" s="21">
        <f>(RANK(H180,H$8:H$1007,1)+COUNTIF(H$8:H180,H180)-1)/1000</f>
        <v>0.98199999999999998</v>
      </c>
      <c r="X180" s="21">
        <f>(RANK(I180,I$8:I$1007,1)+COUNTIF(I$8:I180,I180)-1)/1000</f>
        <v>0.98499999999999999</v>
      </c>
      <c r="Y180" s="21">
        <f>(RANK(J180,J$8:J$1007,1)+COUNTIF(J$8:J180,J180)-1)/1000</f>
        <v>0.98299999999999998</v>
      </c>
      <c r="Z180" s="21">
        <f>(RANK(K180,K$8:K$1007,1)+COUNTIF(K$8:K180,K180)-1)/1000</f>
        <v>0.98199999999999998</v>
      </c>
      <c r="AA180" s="21">
        <f>(RANK(L180,L$8:L$1007,1)+COUNTIF(L$8:L180,L180)-1)/1000</f>
        <v>0.97899999999999998</v>
      </c>
      <c r="AB180" s="21">
        <f>(RANK(M180,M$8:M$1007,1)+COUNTIF(M$8:M180,M180)-1)/1000</f>
        <v>0.98399999999999999</v>
      </c>
      <c r="AC180" s="21">
        <f>(RANK(N180,N$8:N$1007,1)+COUNTIF(N$8:N180,N180)-1)/1000</f>
        <v>0.98299999999999998</v>
      </c>
      <c r="AD180" s="21">
        <f>(RANK(O180,O$8:O$1007,1)+COUNTIF(O$8:O180,O180)-1)/1000</f>
        <v>0.98399999999999999</v>
      </c>
      <c r="AE180" s="21">
        <f>(RANK(P180,P$8:P$1007,1)+COUNTIF(P$8:P180,P180)-1)/1000</f>
        <v>0.98399999999999999</v>
      </c>
      <c r="AF180" s="21">
        <f>(RANK(Q180,Q$8:Q$1007,1)+COUNTIF(Q$8:Q180,Q180)-1)/1000</f>
        <v>0.98299999999999998</v>
      </c>
      <c r="AG180" s="21">
        <f>(RANK(R180,R$8:R$1007,1)+COUNTIF(R$8:R180,R180)-1)/1000</f>
        <v>0.98399999999999999</v>
      </c>
      <c r="AH180" s="21">
        <f>(RANK(S180,S$8:S$1007,1)+COUNTIF(S$8:S180,S180)-1)/1000</f>
        <v>0.98399999999999999</v>
      </c>
      <c r="AI180" s="14">
        <f t="shared" si="35"/>
        <v>0</v>
      </c>
      <c r="AK180" s="14">
        <f t="shared" si="36"/>
        <v>0</v>
      </c>
    </row>
    <row r="181" spans="2:37" x14ac:dyDescent="0.25">
      <c r="B181">
        <f t="shared" si="30"/>
        <v>174</v>
      </c>
      <c r="C181">
        <f>MATCH(B181,'Stocastic Model Raw Data'!$A$2:$A$1001,0)</f>
        <v>508</v>
      </c>
      <c r="D181" s="14" cm="1">
        <f t="array" ref="D181">INDEX('Stocastic Model Raw Data'!$H$2:$H$1001,$C181,0)</f>
        <v>1437161972.90821</v>
      </c>
      <c r="E181" s="14" cm="1">
        <f t="array" ref="E181">INDEX('Stocastic Model Raw Data'!$D$2:$D$1001,$C181,0)</f>
        <v>518147861.46292102</v>
      </c>
      <c r="F181" s="14" cm="1">
        <f t="array" ref="F181">INDEX('Stocastic Model Raw Data'!$I$2:$I$1001,$C181,0)</f>
        <v>276699658.62003702</v>
      </c>
      <c r="G181" s="14">
        <f t="shared" si="25"/>
        <v>241448202.842884</v>
      </c>
      <c r="H181" s="14" cm="1">
        <f t="array" ref="H181">INDEX('Stocastic Model Raw Data'!$E$2:$E$1001,$C181,0)</f>
        <v>6239151674.9798098</v>
      </c>
      <c r="I181" s="14" cm="1">
        <f t="array" ref="I181">INDEX('Stocastic Model Raw Data'!$J$2:$J$1001,$C181,0)</f>
        <v>2269267534.6167102</v>
      </c>
      <c r="J181" s="14">
        <f t="shared" si="26"/>
        <v>3969884140.3630996</v>
      </c>
      <c r="K181" s="14" cm="1">
        <f t="array" ref="K181">INDEX('Stocastic Model Raw Data'!$F$2:$F$1001,$C181,0)</f>
        <v>908249149.58000898</v>
      </c>
      <c r="L181" s="14" cm="1">
        <f t="array" ref="L181">INDEX('Stocastic Model Raw Data'!$K$2:$K$1001,$C181,0)</f>
        <v>541720092.32033801</v>
      </c>
      <c r="M181" s="14">
        <f t="shared" si="27"/>
        <v>366529057.25967097</v>
      </c>
      <c r="N181" s="14">
        <f t="shared" si="31"/>
        <v>7147400824.5598183</v>
      </c>
      <c r="O181" s="14">
        <f t="shared" si="32"/>
        <v>2810987626.937048</v>
      </c>
      <c r="P181" s="14">
        <f t="shared" si="28"/>
        <v>4336413197.6227703</v>
      </c>
      <c r="Q181" s="3">
        <f t="shared" si="33"/>
        <v>7147400824.5598183</v>
      </c>
      <c r="R181" s="3">
        <f t="shared" si="34"/>
        <v>4248149599.8452578</v>
      </c>
      <c r="S181" s="3">
        <f t="shared" si="29"/>
        <v>2899251224.7145605</v>
      </c>
      <c r="T181" s="21">
        <f>(RANK(E181,E$8:E$1007,1)+COUNTIF(E$8:E181,E181)-1)/1000</f>
        <v>0.503</v>
      </c>
      <c r="U181" s="21">
        <f>(RANK(F181,F$8:F$1007,1)+COUNTIF(F$8:F181,F181)-1)/1000</f>
        <v>0.52600000000000002</v>
      </c>
      <c r="V181" s="21">
        <f>(RANK(G181,G$8:G$1007,1)+COUNTIF(G$8:G181,G181)-1)/1000</f>
        <v>0.48299999999999998</v>
      </c>
      <c r="W181" s="21">
        <f>(RANK(H181,H$8:H$1007,1)+COUNTIF(H$8:H181,H181)-1)/1000</f>
        <v>0.53700000000000003</v>
      </c>
      <c r="X181" s="21">
        <f>(RANK(I181,I$8:I$1007,1)+COUNTIF(I$8:I181,I181)-1)/1000</f>
        <v>0.63100000000000001</v>
      </c>
      <c r="Y181" s="21">
        <f>(RANK(J181,J$8:J$1007,1)+COUNTIF(J$8:J181,J181)-1)/1000</f>
        <v>0.47299999999999998</v>
      </c>
      <c r="Z181" s="21">
        <f>(RANK(K181,K$8:K$1007,1)+COUNTIF(K$8:K181,K181)-1)/1000</f>
        <v>0.375</v>
      </c>
      <c r="AA181" s="21">
        <f>(RANK(L181,L$8:L$1007,1)+COUNTIF(L$8:L181,L181)-1)/1000</f>
        <v>0.33500000000000002</v>
      </c>
      <c r="AB181" s="21">
        <f>(RANK(M181,M$8:M$1007,1)+COUNTIF(M$8:M181,M181)-1)/1000</f>
        <v>0.43099999999999999</v>
      </c>
      <c r="AC181" s="21">
        <f>(RANK(N181,N$8:N$1007,1)+COUNTIF(N$8:N181,N181)-1)/1000</f>
        <v>0.50800000000000001</v>
      </c>
      <c r="AD181" s="21">
        <f>(RANK(O181,O$8:O$1007,1)+COUNTIF(O$8:O181,O181)-1)/1000</f>
        <v>0.56000000000000005</v>
      </c>
      <c r="AE181" s="21">
        <f>(RANK(P181,P$8:P$1007,1)+COUNTIF(P$8:P181,P181)-1)/1000</f>
        <v>0.46899999999999997</v>
      </c>
      <c r="AF181" s="21">
        <f>(RANK(Q181,Q$8:Q$1007,1)+COUNTIF(Q$8:Q181,Q181)-1)/1000</f>
        <v>0.50800000000000001</v>
      </c>
      <c r="AG181" s="21">
        <f>(RANK(R181,R$8:R$1007,1)+COUNTIF(R$8:R181,R181)-1)/1000</f>
        <v>0.56000000000000005</v>
      </c>
      <c r="AH181" s="21">
        <f>(RANK(S181,S$8:S$1007,1)+COUNTIF(S$8:S181,S181)-1)/1000</f>
        <v>0.46899999999999997</v>
      </c>
      <c r="AI181" s="14">
        <f t="shared" si="35"/>
        <v>0</v>
      </c>
      <c r="AK181" s="14">
        <f t="shared" si="36"/>
        <v>0</v>
      </c>
    </row>
    <row r="182" spans="2:37" x14ac:dyDescent="0.25">
      <c r="B182">
        <f t="shared" si="30"/>
        <v>175</v>
      </c>
      <c r="C182">
        <f>MATCH(B182,'Stocastic Model Raw Data'!$A$2:$A$1001,0)</f>
        <v>767</v>
      </c>
      <c r="D182" s="14" cm="1">
        <f t="array" ref="D182">INDEX('Stocastic Model Raw Data'!$H$2:$H$1001,$C182,0)</f>
        <v>1437161972.90821</v>
      </c>
      <c r="E182" s="14" cm="1">
        <f t="array" ref="E182">INDEX('Stocastic Model Raw Data'!$D$2:$D$1001,$C182,0)</f>
        <v>576588854.11124301</v>
      </c>
      <c r="F182" s="14" cm="1">
        <f t="array" ref="F182">INDEX('Stocastic Model Raw Data'!$I$2:$I$1001,$C182,0)</f>
        <v>306928764.10290599</v>
      </c>
      <c r="G182" s="14">
        <f t="shared" si="25"/>
        <v>269660090.00833702</v>
      </c>
      <c r="H182" s="14" cm="1">
        <f t="array" ref="H182">INDEX('Stocastic Model Raw Data'!$E$2:$E$1001,$C182,0)</f>
        <v>6959381961.5262804</v>
      </c>
      <c r="I182" s="14" cm="1">
        <f t="array" ref="I182">INDEX('Stocastic Model Raw Data'!$J$2:$J$1001,$C182,0)</f>
        <v>2484238848.2891898</v>
      </c>
      <c r="J182" s="14">
        <f t="shared" si="26"/>
        <v>4475143113.2370911</v>
      </c>
      <c r="K182" s="14" cm="1">
        <f t="array" ref="K182">INDEX('Stocastic Model Raw Data'!$F$2:$F$1001,$C182,0)</f>
        <v>1023464776.23991</v>
      </c>
      <c r="L182" s="14" cm="1">
        <f t="array" ref="L182">INDEX('Stocastic Model Raw Data'!$K$2:$K$1001,$C182,0)</f>
        <v>618062514.19682097</v>
      </c>
      <c r="M182" s="14">
        <f t="shared" si="27"/>
        <v>405402262.04308903</v>
      </c>
      <c r="N182" s="14">
        <f t="shared" si="31"/>
        <v>7982846737.7661905</v>
      </c>
      <c r="O182" s="14">
        <f t="shared" si="32"/>
        <v>3102301362.4860106</v>
      </c>
      <c r="P182" s="14">
        <f t="shared" si="28"/>
        <v>4880545375.28018</v>
      </c>
      <c r="Q182" s="3">
        <f t="shared" si="33"/>
        <v>7982846737.7661905</v>
      </c>
      <c r="R182" s="3">
        <f t="shared" si="34"/>
        <v>4539463335.3942204</v>
      </c>
      <c r="S182" s="3">
        <f t="shared" si="29"/>
        <v>3443383402.3719702</v>
      </c>
      <c r="T182" s="21">
        <f>(RANK(E182,E$8:E$1007,1)+COUNTIF(E$8:E182,E182)-1)/1000</f>
        <v>0.747</v>
      </c>
      <c r="U182" s="21">
        <f>(RANK(F182,F$8:F$1007,1)+COUNTIF(F$8:F182,F182)-1)/1000</f>
        <v>0.75</v>
      </c>
      <c r="V182" s="21">
        <f>(RANK(G182,G$8:G$1007,1)+COUNTIF(G$8:G182,G182)-1)/1000</f>
        <v>0.74199999999999999</v>
      </c>
      <c r="W182" s="21">
        <f>(RANK(H182,H$8:H$1007,1)+COUNTIF(H$8:H182,H182)-1)/1000</f>
        <v>0.78500000000000003</v>
      </c>
      <c r="X182" s="21">
        <f>(RANK(I182,I$8:I$1007,1)+COUNTIF(I$8:I182,I182)-1)/1000</f>
        <v>0.80100000000000005</v>
      </c>
      <c r="Y182" s="21">
        <f>(RANK(J182,J$8:J$1007,1)+COUNTIF(J$8:J182,J182)-1)/1000</f>
        <v>0.76800000000000002</v>
      </c>
      <c r="Z182" s="21">
        <f>(RANK(K182,K$8:K$1007,1)+COUNTIF(K$8:K182,K182)-1)/1000</f>
        <v>0.622</v>
      </c>
      <c r="AA182" s="21">
        <f>(RANK(L182,L$8:L$1007,1)+COUNTIF(L$8:L182,L182)-1)/1000</f>
        <v>0.61199999999999999</v>
      </c>
      <c r="AB182" s="21">
        <f>(RANK(M182,M$8:M$1007,1)+COUNTIF(M$8:M182,M182)-1)/1000</f>
        <v>0.64400000000000002</v>
      </c>
      <c r="AC182" s="21">
        <f>(RANK(N182,N$8:N$1007,1)+COUNTIF(N$8:N182,N182)-1)/1000</f>
        <v>0.76700000000000002</v>
      </c>
      <c r="AD182" s="21">
        <f>(RANK(O182,O$8:O$1007,1)+COUNTIF(O$8:O182,O182)-1)/1000</f>
        <v>0.77700000000000002</v>
      </c>
      <c r="AE182" s="21">
        <f>(RANK(P182,P$8:P$1007,1)+COUNTIF(P$8:P182,P182)-1)/1000</f>
        <v>0.75700000000000001</v>
      </c>
      <c r="AF182" s="21">
        <f>(RANK(Q182,Q$8:Q$1007,1)+COUNTIF(Q$8:Q182,Q182)-1)/1000</f>
        <v>0.76700000000000002</v>
      </c>
      <c r="AG182" s="21">
        <f>(RANK(R182,R$8:R$1007,1)+COUNTIF(R$8:R182,R182)-1)/1000</f>
        <v>0.77700000000000002</v>
      </c>
      <c r="AH182" s="21">
        <f>(RANK(S182,S$8:S$1007,1)+COUNTIF(S$8:S182,S182)-1)/1000</f>
        <v>0.75700000000000001</v>
      </c>
      <c r="AI182" s="14">
        <f t="shared" si="35"/>
        <v>0</v>
      </c>
      <c r="AK182" s="14">
        <f t="shared" si="36"/>
        <v>0</v>
      </c>
    </row>
    <row r="183" spans="2:37" x14ac:dyDescent="0.25">
      <c r="B183">
        <f t="shared" si="30"/>
        <v>176</v>
      </c>
      <c r="C183">
        <f>MATCH(B183,'Stocastic Model Raw Data'!$A$2:$A$1001,0)</f>
        <v>268</v>
      </c>
      <c r="D183" s="14" cm="1">
        <f t="array" ref="D183">INDEX('Stocastic Model Raw Data'!$H$2:$H$1001,$C183,0)</f>
        <v>1437161972.90821</v>
      </c>
      <c r="E183" s="14" cm="1">
        <f t="array" ref="E183">INDEX('Stocastic Model Raw Data'!$D$2:$D$1001,$C183,0)</f>
        <v>468351821.64145702</v>
      </c>
      <c r="F183" s="14" cm="1">
        <f t="array" ref="F183">INDEX('Stocastic Model Raw Data'!$I$2:$I$1001,$C183,0)</f>
        <v>248056297.01620099</v>
      </c>
      <c r="G183" s="14">
        <f t="shared" si="25"/>
        <v>220295524.62525603</v>
      </c>
      <c r="H183" s="14" cm="1">
        <f t="array" ref="H183">INDEX('Stocastic Model Raw Data'!$E$2:$E$1001,$C183,0)</f>
        <v>5565277782.7107801</v>
      </c>
      <c r="I183" s="14" cm="1">
        <f t="array" ref="I183">INDEX('Stocastic Model Raw Data'!$J$2:$J$1001,$C183,0)</f>
        <v>1978225244.3608301</v>
      </c>
      <c r="J183" s="14">
        <f t="shared" si="26"/>
        <v>3587052538.3499498</v>
      </c>
      <c r="K183" s="14" cm="1">
        <f t="array" ref="K183">INDEX('Stocastic Model Raw Data'!$F$2:$F$1001,$C183,0)</f>
        <v>897551656.99022305</v>
      </c>
      <c r="L183" s="14" cm="1">
        <f t="array" ref="L183">INDEX('Stocastic Model Raw Data'!$K$2:$K$1001,$C183,0)</f>
        <v>530770461.29032201</v>
      </c>
      <c r="M183" s="14">
        <f t="shared" si="27"/>
        <v>366781195.69990104</v>
      </c>
      <c r="N183" s="14">
        <f t="shared" si="31"/>
        <v>6462829439.7010031</v>
      </c>
      <c r="O183" s="14">
        <f t="shared" si="32"/>
        <v>2508995705.6511521</v>
      </c>
      <c r="P183" s="14">
        <f t="shared" si="28"/>
        <v>3953833734.0498509</v>
      </c>
      <c r="Q183" s="3">
        <f t="shared" si="33"/>
        <v>6462829439.7010031</v>
      </c>
      <c r="R183" s="3">
        <f t="shared" si="34"/>
        <v>3946157678.5593624</v>
      </c>
      <c r="S183" s="3">
        <f t="shared" si="29"/>
        <v>2516671761.1416407</v>
      </c>
      <c r="T183" s="21">
        <f>(RANK(E183,E$8:E$1007,1)+COUNTIF(E$8:E183,E183)-1)/1000</f>
        <v>0.28999999999999998</v>
      </c>
      <c r="U183" s="21">
        <f>(RANK(F183,F$8:F$1007,1)+COUNTIF(F$8:F183,F183)-1)/1000</f>
        <v>0.307</v>
      </c>
      <c r="V183" s="21">
        <f>(RANK(G183,G$8:G$1007,1)+COUNTIF(G$8:G183,G183)-1)/1000</f>
        <v>0.27900000000000003</v>
      </c>
      <c r="W183" s="21">
        <f>(RANK(H183,H$8:H$1007,1)+COUNTIF(H$8:H183,H183)-1)/1000</f>
        <v>0.25700000000000001</v>
      </c>
      <c r="X183" s="21">
        <f>(RANK(I183,I$8:I$1007,1)+COUNTIF(I$8:I183,I183)-1)/1000</f>
        <v>0.33300000000000002</v>
      </c>
      <c r="Y183" s="21">
        <f>(RANK(J183,J$8:J$1007,1)+COUNTIF(J$8:J183,J183)-1)/1000</f>
        <v>0.23300000000000001</v>
      </c>
      <c r="Z183" s="21">
        <f>(RANK(K183,K$8:K$1007,1)+COUNTIF(K$8:K183,K183)-1)/1000</f>
        <v>0.34899999999999998</v>
      </c>
      <c r="AA183" s="21">
        <f>(RANK(L183,L$8:L$1007,1)+COUNTIF(L$8:L183,L183)-1)/1000</f>
        <v>0.28499999999999998</v>
      </c>
      <c r="AB183" s="21">
        <f>(RANK(M183,M$8:M$1007,1)+COUNTIF(M$8:M183,M183)-1)/1000</f>
        <v>0.434</v>
      </c>
      <c r="AC183" s="21">
        <f>(RANK(N183,N$8:N$1007,1)+COUNTIF(N$8:N183,N183)-1)/1000</f>
        <v>0.26800000000000002</v>
      </c>
      <c r="AD183" s="21">
        <f>(RANK(O183,O$8:O$1007,1)+COUNTIF(O$8:O183,O183)-1)/1000</f>
        <v>0.32</v>
      </c>
      <c r="AE183" s="21">
        <f>(RANK(P183,P$8:P$1007,1)+COUNTIF(P$8:P183,P183)-1)/1000</f>
        <v>0.24</v>
      </c>
      <c r="AF183" s="21">
        <f>(RANK(Q183,Q$8:Q$1007,1)+COUNTIF(Q$8:Q183,Q183)-1)/1000</f>
        <v>0.26800000000000002</v>
      </c>
      <c r="AG183" s="21">
        <f>(RANK(R183,R$8:R$1007,1)+COUNTIF(R$8:R183,R183)-1)/1000</f>
        <v>0.32</v>
      </c>
      <c r="AH183" s="21">
        <f>(RANK(S183,S$8:S$1007,1)+COUNTIF(S$8:S183,S183)-1)/1000</f>
        <v>0.24</v>
      </c>
      <c r="AI183" s="14">
        <f t="shared" si="35"/>
        <v>0</v>
      </c>
      <c r="AK183" s="14">
        <f t="shared" si="36"/>
        <v>0</v>
      </c>
    </row>
    <row r="184" spans="2:37" x14ac:dyDescent="0.25">
      <c r="B184">
        <f t="shared" si="30"/>
        <v>177</v>
      </c>
      <c r="C184">
        <f>MATCH(B184,'Stocastic Model Raw Data'!$A$2:$A$1001,0)</f>
        <v>972</v>
      </c>
      <c r="D184" s="14" cm="1">
        <f t="array" ref="D184">INDEX('Stocastic Model Raw Data'!$H$2:$H$1001,$C184,0)</f>
        <v>1437161972.90821</v>
      </c>
      <c r="E184" s="14" cm="1">
        <f t="array" ref="E184">INDEX('Stocastic Model Raw Data'!$D$2:$D$1001,$C184,0)</f>
        <v>696073797.32815003</v>
      </c>
      <c r="F184" s="14" cm="1">
        <f t="array" ref="F184">INDEX('Stocastic Model Raw Data'!$I$2:$I$1001,$C184,0)</f>
        <v>373330863.35562301</v>
      </c>
      <c r="G184" s="14">
        <f t="shared" si="25"/>
        <v>322742933.97252703</v>
      </c>
      <c r="H184" s="14" cm="1">
        <f t="array" ref="H184">INDEX('Stocastic Model Raw Data'!$E$2:$E$1001,$C184,0)</f>
        <v>7983584061.2166996</v>
      </c>
      <c r="I184" s="14" cm="1">
        <f t="array" ref="I184">INDEX('Stocastic Model Raw Data'!$J$2:$J$1001,$C184,0)</f>
        <v>2932497108.7006001</v>
      </c>
      <c r="J184" s="14">
        <f t="shared" si="26"/>
        <v>5051086952.5160999</v>
      </c>
      <c r="K184" s="14" cm="1">
        <f t="array" ref="K184">INDEX('Stocastic Model Raw Data'!$F$2:$F$1001,$C184,0)</f>
        <v>1336319569.03194</v>
      </c>
      <c r="L184" s="14" cm="1">
        <f t="array" ref="L184">INDEX('Stocastic Model Raw Data'!$K$2:$K$1001,$C184,0)</f>
        <v>787633276.79904795</v>
      </c>
      <c r="M184" s="14">
        <f t="shared" si="27"/>
        <v>548686292.23289204</v>
      </c>
      <c r="N184" s="14">
        <f t="shared" si="31"/>
        <v>9319903630.2486401</v>
      </c>
      <c r="O184" s="14">
        <f t="shared" si="32"/>
        <v>3720130385.4996481</v>
      </c>
      <c r="P184" s="14">
        <f t="shared" si="28"/>
        <v>5599773244.748992</v>
      </c>
      <c r="Q184" s="3">
        <f t="shared" si="33"/>
        <v>9319903630.2486401</v>
      </c>
      <c r="R184" s="3">
        <f t="shared" si="34"/>
        <v>5157292358.4078579</v>
      </c>
      <c r="S184" s="3">
        <f t="shared" si="29"/>
        <v>4162611271.8407822</v>
      </c>
      <c r="T184" s="21">
        <f>(RANK(E184,E$8:E$1007,1)+COUNTIF(E$8:E184,E184)-1)/1000</f>
        <v>0.97299999999999998</v>
      </c>
      <c r="U184" s="21">
        <f>(RANK(F184,F$8:F$1007,1)+COUNTIF(F$8:F184,F184)-1)/1000</f>
        <v>0.97299999999999998</v>
      </c>
      <c r="V184" s="21">
        <f>(RANK(G184,G$8:G$1007,1)+COUNTIF(G$8:G184,G184)-1)/1000</f>
        <v>0.97299999999999998</v>
      </c>
      <c r="W184" s="21">
        <f>(RANK(H184,H$8:H$1007,1)+COUNTIF(H$8:H184,H184)-1)/1000</f>
        <v>0.97099999999999997</v>
      </c>
      <c r="X184" s="21">
        <f>(RANK(I184,I$8:I$1007,1)+COUNTIF(I$8:I184,I184)-1)/1000</f>
        <v>0.97799999999999998</v>
      </c>
      <c r="Y184" s="21">
        <f>(RANK(J184,J$8:J$1007,1)+COUNTIF(J$8:J184,J184)-1)/1000</f>
        <v>0.96399999999999997</v>
      </c>
      <c r="Z184" s="21">
        <f>(RANK(K184,K$8:K$1007,1)+COUNTIF(K$8:K184,K184)-1)/1000</f>
        <v>0.95699999999999996</v>
      </c>
      <c r="AA184" s="21">
        <f>(RANK(L184,L$8:L$1007,1)+COUNTIF(L$8:L184,L184)-1)/1000</f>
        <v>0.95199999999999996</v>
      </c>
      <c r="AB184" s="21">
        <f>(RANK(M184,M$8:M$1007,1)+COUNTIF(M$8:M184,M184)-1)/1000</f>
        <v>0.96899999999999997</v>
      </c>
      <c r="AC184" s="21">
        <f>(RANK(N184,N$8:N$1007,1)+COUNTIF(N$8:N184,N184)-1)/1000</f>
        <v>0.97199999999999998</v>
      </c>
      <c r="AD184" s="21">
        <f>(RANK(O184,O$8:O$1007,1)+COUNTIF(O$8:O184,O184)-1)/1000</f>
        <v>0.97599999999999998</v>
      </c>
      <c r="AE184" s="21">
        <f>(RANK(P184,P$8:P$1007,1)+COUNTIF(P$8:P184,P184)-1)/1000</f>
        <v>0.96699999999999997</v>
      </c>
      <c r="AF184" s="21">
        <f>(RANK(Q184,Q$8:Q$1007,1)+COUNTIF(Q$8:Q184,Q184)-1)/1000</f>
        <v>0.97199999999999998</v>
      </c>
      <c r="AG184" s="21">
        <f>(RANK(R184,R$8:R$1007,1)+COUNTIF(R$8:R184,R184)-1)/1000</f>
        <v>0.97599999999999998</v>
      </c>
      <c r="AH184" s="21">
        <f>(RANK(S184,S$8:S$1007,1)+COUNTIF(S$8:S184,S184)-1)/1000</f>
        <v>0.96699999999999997</v>
      </c>
      <c r="AI184" s="14">
        <f t="shared" si="35"/>
        <v>0</v>
      </c>
      <c r="AK184" s="14">
        <f t="shared" si="36"/>
        <v>0</v>
      </c>
    </row>
    <row r="185" spans="2:37" x14ac:dyDescent="0.25">
      <c r="B185">
        <f t="shared" si="30"/>
        <v>178</v>
      </c>
      <c r="C185">
        <f>MATCH(B185,'Stocastic Model Raw Data'!$A$2:$A$1001,0)</f>
        <v>701</v>
      </c>
      <c r="D185" s="14" cm="1">
        <f t="array" ref="D185">INDEX('Stocastic Model Raw Data'!$H$2:$H$1001,$C185,0)</f>
        <v>1437161972.90821</v>
      </c>
      <c r="E185" s="14" cm="1">
        <f t="array" ref="E185">INDEX('Stocastic Model Raw Data'!$D$2:$D$1001,$C185,0)</f>
        <v>557198248.98450899</v>
      </c>
      <c r="F185" s="14" cm="1">
        <f t="array" ref="F185">INDEX('Stocastic Model Raw Data'!$I$2:$I$1001,$C185,0)</f>
        <v>294339031.95947301</v>
      </c>
      <c r="G185" s="14">
        <f t="shared" si="25"/>
        <v>262859217.02503598</v>
      </c>
      <c r="H185" s="14" cm="1">
        <f t="array" ref="H185">INDEX('Stocastic Model Raw Data'!$E$2:$E$1001,$C185,0)</f>
        <v>6730443456.9939899</v>
      </c>
      <c r="I185" s="14" cm="1">
        <f t="array" ref="I185">INDEX('Stocastic Model Raw Data'!$J$2:$J$1001,$C185,0)</f>
        <v>2322265422.7382898</v>
      </c>
      <c r="J185" s="14">
        <f t="shared" si="26"/>
        <v>4408178034.2557001</v>
      </c>
      <c r="K185" s="14" cm="1">
        <f t="array" ref="K185">INDEX('Stocastic Model Raw Data'!$F$2:$F$1001,$C185,0)</f>
        <v>1012563484.49625</v>
      </c>
      <c r="L185" s="14" cm="1">
        <f t="array" ref="L185">INDEX('Stocastic Model Raw Data'!$K$2:$K$1001,$C185,0)</f>
        <v>625709408.07847703</v>
      </c>
      <c r="M185" s="14">
        <f t="shared" si="27"/>
        <v>386854076.41777301</v>
      </c>
      <c r="N185" s="14">
        <f t="shared" si="31"/>
        <v>7743006941.4902401</v>
      </c>
      <c r="O185" s="14">
        <f t="shared" si="32"/>
        <v>2947974830.8167667</v>
      </c>
      <c r="P185" s="14">
        <f t="shared" si="28"/>
        <v>4795032110.6734734</v>
      </c>
      <c r="Q185" s="3">
        <f t="shared" si="33"/>
        <v>7743006941.4902401</v>
      </c>
      <c r="R185" s="3">
        <f t="shared" si="34"/>
        <v>4385136803.7249765</v>
      </c>
      <c r="S185" s="3">
        <f t="shared" si="29"/>
        <v>3357870137.7652636</v>
      </c>
      <c r="T185" s="21">
        <f>(RANK(E185,E$8:E$1007,1)+COUNTIF(E$8:E185,E185)-1)/1000</f>
        <v>0.67200000000000004</v>
      </c>
      <c r="U185" s="21">
        <f>(RANK(F185,F$8:F$1007,1)+COUNTIF(F$8:F185,F185)-1)/1000</f>
        <v>0.66600000000000004</v>
      </c>
      <c r="V185" s="21">
        <f>(RANK(G185,G$8:G$1007,1)+COUNTIF(G$8:G185,G185)-1)/1000</f>
        <v>0.67700000000000005</v>
      </c>
      <c r="W185" s="21">
        <f>(RANK(H185,H$8:H$1007,1)+COUNTIF(H$8:H185,H185)-1)/1000</f>
        <v>0.71799999999999997</v>
      </c>
      <c r="X185" s="21">
        <f>(RANK(I185,I$8:I$1007,1)+COUNTIF(I$8:I185,I185)-1)/1000</f>
        <v>0.67700000000000005</v>
      </c>
      <c r="Y185" s="21">
        <f>(RANK(J185,J$8:J$1007,1)+COUNTIF(J$8:J185,J185)-1)/1000</f>
        <v>0.73599999999999999</v>
      </c>
      <c r="Z185" s="21">
        <f>(RANK(K185,K$8:K$1007,1)+COUNTIF(K$8:K185,K185)-1)/1000</f>
        <v>0.59899999999999998</v>
      </c>
      <c r="AA185" s="21">
        <f>(RANK(L185,L$8:L$1007,1)+COUNTIF(L$8:L185,L185)-1)/1000</f>
        <v>0.63900000000000001</v>
      </c>
      <c r="AB185" s="21">
        <f>(RANK(M185,M$8:M$1007,1)+COUNTIF(M$8:M185,M185)-1)/1000</f>
        <v>0.54700000000000004</v>
      </c>
      <c r="AC185" s="21">
        <f>(RANK(N185,N$8:N$1007,1)+COUNTIF(N$8:N185,N185)-1)/1000</f>
        <v>0.70099999999999996</v>
      </c>
      <c r="AD185" s="21">
        <f>(RANK(O185,O$8:O$1007,1)+COUNTIF(O$8:O185,O185)-1)/1000</f>
        <v>0.66800000000000004</v>
      </c>
      <c r="AE185" s="21">
        <f>(RANK(P185,P$8:P$1007,1)+COUNTIF(P$8:P185,P185)-1)/1000</f>
        <v>0.72799999999999998</v>
      </c>
      <c r="AF185" s="21">
        <f>(RANK(Q185,Q$8:Q$1007,1)+COUNTIF(Q$8:Q185,Q185)-1)/1000</f>
        <v>0.70099999999999996</v>
      </c>
      <c r="AG185" s="21">
        <f>(RANK(R185,R$8:R$1007,1)+COUNTIF(R$8:R185,R185)-1)/1000</f>
        <v>0.66800000000000004</v>
      </c>
      <c r="AH185" s="21">
        <f>(RANK(S185,S$8:S$1007,1)+COUNTIF(S$8:S185,S185)-1)/1000</f>
        <v>0.72799999999999998</v>
      </c>
      <c r="AI185" s="14">
        <f t="shared" si="35"/>
        <v>0</v>
      </c>
      <c r="AK185" s="14">
        <f t="shared" si="36"/>
        <v>0</v>
      </c>
    </row>
    <row r="186" spans="2:37" x14ac:dyDescent="0.25">
      <c r="B186">
        <f t="shared" si="30"/>
        <v>179</v>
      </c>
      <c r="C186">
        <f>MATCH(B186,'Stocastic Model Raw Data'!$A$2:$A$1001,0)</f>
        <v>931</v>
      </c>
      <c r="D186" s="14" cm="1">
        <f t="array" ref="D186">INDEX('Stocastic Model Raw Data'!$H$2:$H$1001,$C186,0)</f>
        <v>1437161972.90821</v>
      </c>
      <c r="E186" s="14" cm="1">
        <f t="array" ref="E186">INDEX('Stocastic Model Raw Data'!$D$2:$D$1001,$C186,0)</f>
        <v>657274448.89249003</v>
      </c>
      <c r="F186" s="14" cm="1">
        <f t="array" ref="F186">INDEX('Stocastic Model Raw Data'!$I$2:$I$1001,$C186,0)</f>
        <v>348970022.51696002</v>
      </c>
      <c r="G186" s="14">
        <f t="shared" si="25"/>
        <v>308304426.37553</v>
      </c>
      <c r="H186" s="14" cm="1">
        <f t="array" ref="H186">INDEX('Stocastic Model Raw Data'!$E$2:$E$1001,$C186,0)</f>
        <v>7541317925.1740999</v>
      </c>
      <c r="I186" s="14" cm="1">
        <f t="array" ref="I186">INDEX('Stocastic Model Raw Data'!$J$2:$J$1001,$C186,0)</f>
        <v>2700405982.8355498</v>
      </c>
      <c r="J186" s="14">
        <f t="shared" si="26"/>
        <v>4840911942.3385506</v>
      </c>
      <c r="K186" s="14" cm="1">
        <f t="array" ref="K186">INDEX('Stocastic Model Raw Data'!$F$2:$F$1001,$C186,0)</f>
        <v>1305038451.1320801</v>
      </c>
      <c r="L186" s="14" cm="1">
        <f t="array" ref="L186">INDEX('Stocastic Model Raw Data'!$K$2:$K$1001,$C186,0)</f>
        <v>777281911.44280696</v>
      </c>
      <c r="M186" s="14">
        <f t="shared" si="27"/>
        <v>527756539.68927312</v>
      </c>
      <c r="N186" s="14">
        <f t="shared" si="31"/>
        <v>8846356376.306179</v>
      </c>
      <c r="O186" s="14">
        <f t="shared" si="32"/>
        <v>3477687894.2783566</v>
      </c>
      <c r="P186" s="14">
        <f t="shared" si="28"/>
        <v>5368668482.0278225</v>
      </c>
      <c r="Q186" s="3">
        <f t="shared" si="33"/>
        <v>8846356376.306179</v>
      </c>
      <c r="R186" s="3">
        <f t="shared" si="34"/>
        <v>4914849867.1865664</v>
      </c>
      <c r="S186" s="3">
        <f t="shared" si="29"/>
        <v>3931506509.1196127</v>
      </c>
      <c r="T186" s="21">
        <f>(RANK(E186,E$8:E$1007,1)+COUNTIF(E$8:E186,E186)-1)/1000</f>
        <v>0.93500000000000005</v>
      </c>
      <c r="U186" s="21">
        <f>(RANK(F186,F$8:F$1007,1)+COUNTIF(F$8:F186,F186)-1)/1000</f>
        <v>0.93</v>
      </c>
      <c r="V186" s="21">
        <f>(RANK(G186,G$8:G$1007,1)+COUNTIF(G$8:G186,G186)-1)/1000</f>
        <v>0.93600000000000005</v>
      </c>
      <c r="W186" s="21">
        <f>(RANK(H186,H$8:H$1007,1)+COUNTIF(H$8:H186,H186)-1)/1000</f>
        <v>0.92600000000000005</v>
      </c>
      <c r="X186" s="21">
        <f>(RANK(I186,I$8:I$1007,1)+COUNTIF(I$8:I186,I186)-1)/1000</f>
        <v>0.92</v>
      </c>
      <c r="Y186" s="21">
        <f>(RANK(J186,J$8:J$1007,1)+COUNTIF(J$8:J186,J186)-1)/1000</f>
        <v>0.92</v>
      </c>
      <c r="Z186" s="21">
        <f>(RANK(K186,K$8:K$1007,1)+COUNTIF(K$8:K186,K186)-1)/1000</f>
        <v>0.94499999999999995</v>
      </c>
      <c r="AA186" s="21">
        <f>(RANK(L186,L$8:L$1007,1)+COUNTIF(L$8:L186,L186)-1)/1000</f>
        <v>0.94799999999999995</v>
      </c>
      <c r="AB186" s="21">
        <f>(RANK(M186,M$8:M$1007,1)+COUNTIF(M$8:M186,M186)-1)/1000</f>
        <v>0.94099999999999995</v>
      </c>
      <c r="AC186" s="21">
        <f>(RANK(N186,N$8:N$1007,1)+COUNTIF(N$8:N186,N186)-1)/1000</f>
        <v>0.93100000000000005</v>
      </c>
      <c r="AD186" s="21">
        <f>(RANK(O186,O$8:O$1007,1)+COUNTIF(O$8:O186,O186)-1)/1000</f>
        <v>0.93100000000000005</v>
      </c>
      <c r="AE186" s="21">
        <f>(RANK(P186,P$8:P$1007,1)+COUNTIF(P$8:P186,P186)-1)/1000</f>
        <v>0.93100000000000005</v>
      </c>
      <c r="AF186" s="21">
        <f>(RANK(Q186,Q$8:Q$1007,1)+COUNTIF(Q$8:Q186,Q186)-1)/1000</f>
        <v>0.93100000000000005</v>
      </c>
      <c r="AG186" s="21">
        <f>(RANK(R186,R$8:R$1007,1)+COUNTIF(R$8:R186,R186)-1)/1000</f>
        <v>0.93100000000000005</v>
      </c>
      <c r="AH186" s="21">
        <f>(RANK(S186,S$8:S$1007,1)+COUNTIF(S$8:S186,S186)-1)/1000</f>
        <v>0.93100000000000005</v>
      </c>
      <c r="AI186" s="14">
        <f t="shared" si="35"/>
        <v>0</v>
      </c>
      <c r="AK186" s="14">
        <f t="shared" si="36"/>
        <v>0</v>
      </c>
    </row>
    <row r="187" spans="2:37" x14ac:dyDescent="0.25">
      <c r="B187">
        <f t="shared" si="30"/>
        <v>180</v>
      </c>
      <c r="C187">
        <f>MATCH(B187,'Stocastic Model Raw Data'!$A$2:$A$1001,0)</f>
        <v>159</v>
      </c>
      <c r="D187" s="14" cm="1">
        <f t="array" ref="D187">INDEX('Stocastic Model Raw Data'!$H$2:$H$1001,$C187,0)</f>
        <v>1437161972.90821</v>
      </c>
      <c r="E187" s="14" cm="1">
        <f t="array" ref="E187">INDEX('Stocastic Model Raw Data'!$D$2:$D$1001,$C187,0)</f>
        <v>427110685.14204901</v>
      </c>
      <c r="F187" s="14" cm="1">
        <f t="array" ref="F187">INDEX('Stocastic Model Raw Data'!$I$2:$I$1001,$C187,0)</f>
        <v>223896977.582147</v>
      </c>
      <c r="G187" s="14">
        <f t="shared" si="25"/>
        <v>203213707.55990201</v>
      </c>
      <c r="H187" s="14" cm="1">
        <f t="array" ref="H187">INDEX('Stocastic Model Raw Data'!$E$2:$E$1001,$C187,0)</f>
        <v>5231061780.3154697</v>
      </c>
      <c r="I187" s="14" cm="1">
        <f t="array" ref="I187">INDEX('Stocastic Model Raw Data'!$J$2:$J$1001,$C187,0)</f>
        <v>1789777586.10057</v>
      </c>
      <c r="J187" s="14">
        <f t="shared" si="26"/>
        <v>3441284194.2149</v>
      </c>
      <c r="K187" s="14" cm="1">
        <f t="array" ref="K187">INDEX('Stocastic Model Raw Data'!$F$2:$F$1001,$C187,0)</f>
        <v>795830875.80867505</v>
      </c>
      <c r="L187" s="14" cm="1">
        <f t="array" ref="L187">INDEX('Stocastic Model Raw Data'!$K$2:$K$1001,$C187,0)</f>
        <v>487916574.87338299</v>
      </c>
      <c r="M187" s="14">
        <f t="shared" si="27"/>
        <v>307914300.93529207</v>
      </c>
      <c r="N187" s="14">
        <f t="shared" si="31"/>
        <v>6026892656.1241446</v>
      </c>
      <c r="O187" s="14">
        <f t="shared" si="32"/>
        <v>2277694160.9739528</v>
      </c>
      <c r="P187" s="14">
        <f t="shared" si="28"/>
        <v>3749198495.1501918</v>
      </c>
      <c r="Q187" s="3">
        <f t="shared" si="33"/>
        <v>6026892656.1241446</v>
      </c>
      <c r="R187" s="3">
        <f t="shared" si="34"/>
        <v>3714856133.882163</v>
      </c>
      <c r="S187" s="3">
        <f t="shared" si="29"/>
        <v>2312036522.2419815</v>
      </c>
      <c r="T187" s="21">
        <f>(RANK(E187,E$8:E$1007,1)+COUNTIF(E$8:E187,E187)-1)/1000</f>
        <v>0.152</v>
      </c>
      <c r="U187" s="21">
        <f>(RANK(F187,F$8:F$1007,1)+COUNTIF(F$8:F187,F187)-1)/1000</f>
        <v>0.151</v>
      </c>
      <c r="V187" s="21">
        <f>(RANK(G187,G$8:G$1007,1)+COUNTIF(G$8:G187,G187)-1)/1000</f>
        <v>0.158</v>
      </c>
      <c r="W187" s="21">
        <f>(RANK(H187,H$8:H$1007,1)+COUNTIF(H$8:H187,H187)-1)/1000</f>
        <v>0.16400000000000001</v>
      </c>
      <c r="X187" s="21">
        <f>(RANK(I187,I$8:I$1007,1)+COUNTIF(I$8:I187,I187)-1)/1000</f>
        <v>0.155</v>
      </c>
      <c r="Y187" s="21">
        <f>(RANK(J187,J$8:J$1007,1)+COUNTIF(J$8:J187,J187)-1)/1000</f>
        <v>0.16500000000000001</v>
      </c>
      <c r="Z187" s="21">
        <f>(RANK(K187,K$8:K$1007,1)+COUNTIF(K$8:K187,K187)-1)/1000</f>
        <v>0.14199999999999999</v>
      </c>
      <c r="AA187" s="21">
        <f>(RANK(L187,L$8:L$1007,1)+COUNTIF(L$8:L187,L187)-1)/1000</f>
        <v>0.157</v>
      </c>
      <c r="AB187" s="21">
        <f>(RANK(M187,M$8:M$1007,1)+COUNTIF(M$8:M187,M187)-1)/1000</f>
        <v>0.128</v>
      </c>
      <c r="AC187" s="21">
        <f>(RANK(N187,N$8:N$1007,1)+COUNTIF(N$8:N187,N187)-1)/1000</f>
        <v>0.159</v>
      </c>
      <c r="AD187" s="21">
        <f>(RANK(O187,O$8:O$1007,1)+COUNTIF(O$8:O187,O187)-1)/1000</f>
        <v>0.152</v>
      </c>
      <c r="AE187" s="21">
        <f>(RANK(P187,P$8:P$1007,1)+COUNTIF(P$8:P187,P187)-1)/1000</f>
        <v>0.16200000000000001</v>
      </c>
      <c r="AF187" s="21">
        <f>(RANK(Q187,Q$8:Q$1007,1)+COUNTIF(Q$8:Q187,Q187)-1)/1000</f>
        <v>0.159</v>
      </c>
      <c r="AG187" s="21">
        <f>(RANK(R187,R$8:R$1007,1)+COUNTIF(R$8:R187,R187)-1)/1000</f>
        <v>0.152</v>
      </c>
      <c r="AH187" s="21">
        <f>(RANK(S187,S$8:S$1007,1)+COUNTIF(S$8:S187,S187)-1)/1000</f>
        <v>0.16200000000000001</v>
      </c>
      <c r="AI187" s="14">
        <f t="shared" si="35"/>
        <v>0</v>
      </c>
      <c r="AK187" s="14">
        <f t="shared" si="36"/>
        <v>0</v>
      </c>
    </row>
    <row r="188" spans="2:37" x14ac:dyDescent="0.25">
      <c r="B188">
        <f t="shared" si="30"/>
        <v>181</v>
      </c>
      <c r="C188">
        <f>MATCH(B188,'Stocastic Model Raw Data'!$A$2:$A$1001,0)</f>
        <v>354</v>
      </c>
      <c r="D188" s="14" cm="1">
        <f t="array" ref="D188">INDEX('Stocastic Model Raw Data'!$H$2:$H$1001,$C188,0)</f>
        <v>1437161972.90821</v>
      </c>
      <c r="E188" s="14" cm="1">
        <f t="array" ref="E188">INDEX('Stocastic Model Raw Data'!$D$2:$D$1001,$C188,0)</f>
        <v>488984921.84339899</v>
      </c>
      <c r="F188" s="14" cm="1">
        <f t="array" ref="F188">INDEX('Stocastic Model Raw Data'!$I$2:$I$1001,$C188,0)</f>
        <v>258161244.06290999</v>
      </c>
      <c r="G188" s="14">
        <f t="shared" si="25"/>
        <v>230823677.780489</v>
      </c>
      <c r="H188" s="14" cm="1">
        <f t="array" ref="H188">INDEX('Stocastic Model Raw Data'!$E$2:$E$1001,$C188,0)</f>
        <v>5690711080.1982498</v>
      </c>
      <c r="I188" s="14" cm="1">
        <f t="array" ref="I188">INDEX('Stocastic Model Raw Data'!$J$2:$J$1001,$C188,0)</f>
        <v>1964891353.03509</v>
      </c>
      <c r="J188" s="14">
        <f t="shared" si="26"/>
        <v>3725819727.1631598</v>
      </c>
      <c r="K188" s="14" cm="1">
        <f t="array" ref="K188">INDEX('Stocastic Model Raw Data'!$F$2:$F$1001,$C188,0)</f>
        <v>985696902.720842</v>
      </c>
      <c r="L188" s="14" cm="1">
        <f t="array" ref="L188">INDEX('Stocastic Model Raw Data'!$K$2:$K$1001,$C188,0)</f>
        <v>594792107.23065698</v>
      </c>
      <c r="M188" s="14">
        <f t="shared" si="27"/>
        <v>390904795.49018502</v>
      </c>
      <c r="N188" s="14">
        <f t="shared" si="31"/>
        <v>6676407982.9190922</v>
      </c>
      <c r="O188" s="14">
        <f t="shared" si="32"/>
        <v>2559683460.2657471</v>
      </c>
      <c r="P188" s="14">
        <f t="shared" si="28"/>
        <v>4116724522.6533451</v>
      </c>
      <c r="Q188" s="3">
        <f t="shared" si="33"/>
        <v>6676407982.9190922</v>
      </c>
      <c r="R188" s="3">
        <f t="shared" si="34"/>
        <v>3996845433.1739569</v>
      </c>
      <c r="S188" s="3">
        <f t="shared" si="29"/>
        <v>2679562549.7451353</v>
      </c>
      <c r="T188" s="21">
        <f>(RANK(E188,E$8:E$1007,1)+COUNTIF(E$8:E188,E188)-1)/1000</f>
        <v>0.38900000000000001</v>
      </c>
      <c r="U188" s="21">
        <f>(RANK(F188,F$8:F$1007,1)+COUNTIF(F$8:F188,F188)-1)/1000</f>
        <v>0.39700000000000002</v>
      </c>
      <c r="V188" s="21">
        <f>(RANK(G188,G$8:G$1007,1)+COUNTIF(G$8:G188,G188)-1)/1000</f>
        <v>0.39100000000000001</v>
      </c>
      <c r="W188" s="21">
        <f>(RANK(H188,H$8:H$1007,1)+COUNTIF(H$8:H188,H188)-1)/1000</f>
        <v>0.32600000000000001</v>
      </c>
      <c r="X188" s="21">
        <f>(RANK(I188,I$8:I$1007,1)+COUNTIF(I$8:I188,I188)-1)/1000</f>
        <v>0.317</v>
      </c>
      <c r="Y188" s="21">
        <f>(RANK(J188,J$8:J$1007,1)+COUNTIF(J$8:J188,J188)-1)/1000</f>
        <v>0.32800000000000001</v>
      </c>
      <c r="Z188" s="21">
        <f>(RANK(K188,K$8:K$1007,1)+COUNTIF(K$8:K188,K188)-1)/1000</f>
        <v>0.54500000000000004</v>
      </c>
      <c r="AA188" s="21">
        <f>(RANK(L188,L$8:L$1007,1)+COUNTIF(L$8:L188,L188)-1)/1000</f>
        <v>0.53100000000000003</v>
      </c>
      <c r="AB188" s="21">
        <f>(RANK(M188,M$8:M$1007,1)+COUNTIF(M$8:M188,M188)-1)/1000</f>
        <v>0.57099999999999995</v>
      </c>
      <c r="AC188" s="21">
        <f>(RANK(N188,N$8:N$1007,1)+COUNTIF(N$8:N188,N188)-1)/1000</f>
        <v>0.35399999999999998</v>
      </c>
      <c r="AD188" s="21">
        <f>(RANK(O188,O$8:O$1007,1)+COUNTIF(O$8:O188,O188)-1)/1000</f>
        <v>0.36799999999999999</v>
      </c>
      <c r="AE188" s="21">
        <f>(RANK(P188,P$8:P$1007,1)+COUNTIF(P$8:P188,P188)-1)/1000</f>
        <v>0.34300000000000003</v>
      </c>
      <c r="AF188" s="21">
        <f>(RANK(Q188,Q$8:Q$1007,1)+COUNTIF(Q$8:Q188,Q188)-1)/1000</f>
        <v>0.35399999999999998</v>
      </c>
      <c r="AG188" s="21">
        <f>(RANK(R188,R$8:R$1007,1)+COUNTIF(R$8:R188,R188)-1)/1000</f>
        <v>0.36799999999999999</v>
      </c>
      <c r="AH188" s="21">
        <f>(RANK(S188,S$8:S$1007,1)+COUNTIF(S$8:S188,S188)-1)/1000</f>
        <v>0.34300000000000003</v>
      </c>
      <c r="AI188" s="14">
        <f t="shared" si="35"/>
        <v>0</v>
      </c>
      <c r="AK188" s="14">
        <f t="shared" si="36"/>
        <v>0</v>
      </c>
    </row>
    <row r="189" spans="2:37" x14ac:dyDescent="0.25">
      <c r="B189">
        <f t="shared" si="30"/>
        <v>182</v>
      </c>
      <c r="C189">
        <f>MATCH(B189,'Stocastic Model Raw Data'!$A$2:$A$1001,0)</f>
        <v>732</v>
      </c>
      <c r="D189" s="14" cm="1">
        <f t="array" ref="D189">INDEX('Stocastic Model Raw Data'!$H$2:$H$1001,$C189,0)</f>
        <v>1437161972.90821</v>
      </c>
      <c r="E189" s="14" cm="1">
        <f t="array" ref="E189">INDEX('Stocastic Model Raw Data'!$D$2:$D$1001,$C189,0)</f>
        <v>563998294.61143601</v>
      </c>
      <c r="F189" s="14" cm="1">
        <f t="array" ref="F189">INDEX('Stocastic Model Raw Data'!$I$2:$I$1001,$C189,0)</f>
        <v>298050568.86127502</v>
      </c>
      <c r="G189" s="14">
        <f t="shared" si="25"/>
        <v>265947725.75016099</v>
      </c>
      <c r="H189" s="14" cm="1">
        <f t="array" ref="H189">INDEX('Stocastic Model Raw Data'!$E$2:$E$1001,$C189,0)</f>
        <v>6821917686.3243399</v>
      </c>
      <c r="I189" s="14" cm="1">
        <f t="array" ref="I189">INDEX('Stocastic Model Raw Data'!$J$2:$J$1001,$C189,0)</f>
        <v>2327650110.6965399</v>
      </c>
      <c r="J189" s="14">
        <f t="shared" si="26"/>
        <v>4494267575.6278</v>
      </c>
      <c r="K189" s="14" cm="1">
        <f t="array" ref="K189">INDEX('Stocastic Model Raw Data'!$F$2:$F$1001,$C189,0)</f>
        <v>1038513601.69376</v>
      </c>
      <c r="L189" s="14" cm="1">
        <f t="array" ref="L189">INDEX('Stocastic Model Raw Data'!$K$2:$K$1001,$C189,0)</f>
        <v>630836803.48186302</v>
      </c>
      <c r="M189" s="14">
        <f t="shared" si="27"/>
        <v>407676798.21189702</v>
      </c>
      <c r="N189" s="14">
        <f t="shared" si="31"/>
        <v>7860431288.0180998</v>
      </c>
      <c r="O189" s="14">
        <f t="shared" si="32"/>
        <v>2958486914.1784029</v>
      </c>
      <c r="P189" s="14">
        <f t="shared" si="28"/>
        <v>4901944373.8396969</v>
      </c>
      <c r="Q189" s="3">
        <f t="shared" si="33"/>
        <v>7860431288.0180998</v>
      </c>
      <c r="R189" s="3">
        <f t="shared" si="34"/>
        <v>4395648887.0866127</v>
      </c>
      <c r="S189" s="3">
        <f t="shared" si="29"/>
        <v>3464782400.9314871</v>
      </c>
      <c r="T189" s="21">
        <f>(RANK(E189,E$8:E$1007,1)+COUNTIF(E$8:E189,E189)-1)/1000</f>
        <v>0.69799999999999995</v>
      </c>
      <c r="U189" s="21">
        <f>(RANK(F189,F$8:F$1007,1)+COUNTIF(F$8:F189,F189)-1)/1000</f>
        <v>0.69599999999999995</v>
      </c>
      <c r="V189" s="21">
        <f>(RANK(G189,G$8:G$1007,1)+COUNTIF(G$8:G189,G189)-1)/1000</f>
        <v>0.71</v>
      </c>
      <c r="W189" s="21">
        <f>(RANK(H189,H$8:H$1007,1)+COUNTIF(H$8:H189,H189)-1)/1000</f>
        <v>0.747</v>
      </c>
      <c r="X189" s="21">
        <f>(RANK(I189,I$8:I$1007,1)+COUNTIF(I$8:I189,I189)-1)/1000</f>
        <v>0.68300000000000005</v>
      </c>
      <c r="Y189" s="21">
        <f>(RANK(J189,J$8:J$1007,1)+COUNTIF(J$8:J189,J189)-1)/1000</f>
        <v>0.77700000000000002</v>
      </c>
      <c r="Z189" s="21">
        <f>(RANK(K189,K$8:K$1007,1)+COUNTIF(K$8:K189,K189)-1)/1000</f>
        <v>0.65700000000000003</v>
      </c>
      <c r="AA189" s="21">
        <f>(RANK(L189,L$8:L$1007,1)+COUNTIF(L$8:L189,L189)-1)/1000</f>
        <v>0.66</v>
      </c>
      <c r="AB189" s="21">
        <f>(RANK(M189,M$8:M$1007,1)+COUNTIF(M$8:M189,M189)-1)/1000</f>
        <v>0.65400000000000003</v>
      </c>
      <c r="AC189" s="21">
        <f>(RANK(N189,N$8:N$1007,1)+COUNTIF(N$8:N189,N189)-1)/1000</f>
        <v>0.73199999999999998</v>
      </c>
      <c r="AD189" s="21">
        <f>(RANK(O189,O$8:O$1007,1)+COUNTIF(O$8:O189,O189)-1)/1000</f>
        <v>0.67500000000000004</v>
      </c>
      <c r="AE189" s="21">
        <f>(RANK(P189,P$8:P$1007,1)+COUNTIF(P$8:P189,P189)-1)/1000</f>
        <v>0.76700000000000002</v>
      </c>
      <c r="AF189" s="21">
        <f>(RANK(Q189,Q$8:Q$1007,1)+COUNTIF(Q$8:Q189,Q189)-1)/1000</f>
        <v>0.73199999999999998</v>
      </c>
      <c r="AG189" s="21">
        <f>(RANK(R189,R$8:R$1007,1)+COUNTIF(R$8:R189,R189)-1)/1000</f>
        <v>0.67500000000000004</v>
      </c>
      <c r="AH189" s="21">
        <f>(RANK(S189,S$8:S$1007,1)+COUNTIF(S$8:S189,S189)-1)/1000</f>
        <v>0.76700000000000002</v>
      </c>
      <c r="AI189" s="14">
        <f t="shared" si="35"/>
        <v>0</v>
      </c>
      <c r="AK189" s="14">
        <f t="shared" si="36"/>
        <v>0</v>
      </c>
    </row>
    <row r="190" spans="2:37" x14ac:dyDescent="0.25">
      <c r="B190">
        <f t="shared" si="30"/>
        <v>183</v>
      </c>
      <c r="C190">
        <f>MATCH(B190,'Stocastic Model Raw Data'!$A$2:$A$1001,0)</f>
        <v>316</v>
      </c>
      <c r="D190" s="14" cm="1">
        <f t="array" ref="D190">INDEX('Stocastic Model Raw Data'!$H$2:$H$1001,$C190,0)</f>
        <v>1437161972.90821</v>
      </c>
      <c r="E190" s="14" cm="1">
        <f t="array" ref="E190">INDEX('Stocastic Model Raw Data'!$D$2:$D$1001,$C190,0)</f>
        <v>483853080.34709901</v>
      </c>
      <c r="F190" s="14" cm="1">
        <f t="array" ref="F190">INDEX('Stocastic Model Raw Data'!$I$2:$I$1001,$C190,0)</f>
        <v>255533732.421042</v>
      </c>
      <c r="G190" s="14">
        <f t="shared" si="25"/>
        <v>228319347.92605701</v>
      </c>
      <c r="H190" s="14" cm="1">
        <f t="array" ref="H190">INDEX('Stocastic Model Raw Data'!$E$2:$E$1001,$C190,0)</f>
        <v>5627131328.5187101</v>
      </c>
      <c r="I190" s="14" cm="1">
        <f t="array" ref="I190">INDEX('Stocastic Model Raw Data'!$J$2:$J$1001,$C190,0)</f>
        <v>1950709422.5018599</v>
      </c>
      <c r="J190" s="14">
        <f t="shared" si="26"/>
        <v>3676421906.0168505</v>
      </c>
      <c r="K190" s="14" cm="1">
        <f t="array" ref="K190">INDEX('Stocastic Model Raw Data'!$F$2:$F$1001,$C190,0)</f>
        <v>956224171.50805104</v>
      </c>
      <c r="L190" s="14" cm="1">
        <f t="array" ref="L190">INDEX('Stocastic Model Raw Data'!$K$2:$K$1001,$C190,0)</f>
        <v>575118342.73242497</v>
      </c>
      <c r="M190" s="14">
        <f t="shared" si="27"/>
        <v>381105828.77562606</v>
      </c>
      <c r="N190" s="14">
        <f t="shared" si="31"/>
        <v>6583355500.0267611</v>
      </c>
      <c r="O190" s="14">
        <f t="shared" si="32"/>
        <v>2525827765.2342849</v>
      </c>
      <c r="P190" s="14">
        <f t="shared" si="28"/>
        <v>4057527734.7924762</v>
      </c>
      <c r="Q190" s="3">
        <f t="shared" si="33"/>
        <v>6583355500.0267611</v>
      </c>
      <c r="R190" s="3">
        <f t="shared" si="34"/>
        <v>3962989738.1424952</v>
      </c>
      <c r="S190" s="3">
        <f t="shared" si="29"/>
        <v>2620365761.8842659</v>
      </c>
      <c r="T190" s="21">
        <f>(RANK(E190,E$8:E$1007,1)+COUNTIF(E$8:E190,E190)-1)/1000</f>
        <v>0.36899999999999999</v>
      </c>
      <c r="U190" s="21">
        <f>(RANK(F190,F$8:F$1007,1)+COUNTIF(F$8:F190,F190)-1)/1000</f>
        <v>0.372</v>
      </c>
      <c r="V190" s="21">
        <f>(RANK(G190,G$8:G$1007,1)+COUNTIF(G$8:G190,G190)-1)/1000</f>
        <v>0.36399999999999999</v>
      </c>
      <c r="W190" s="21">
        <f>(RANK(H190,H$8:H$1007,1)+COUNTIF(H$8:H190,H190)-1)/1000</f>
        <v>0.28799999999999998</v>
      </c>
      <c r="X190" s="21">
        <f>(RANK(I190,I$8:I$1007,1)+COUNTIF(I$8:I190,I190)-1)/1000</f>
        <v>0.30399999999999999</v>
      </c>
      <c r="Y190" s="21">
        <f>(RANK(J190,J$8:J$1007,1)+COUNTIF(J$8:J190,J190)-1)/1000</f>
        <v>0.28199999999999997</v>
      </c>
      <c r="Z190" s="21">
        <f>(RANK(K190,K$8:K$1007,1)+COUNTIF(K$8:K190,K190)-1)/1000</f>
        <v>0.48499999999999999</v>
      </c>
      <c r="AA190" s="21">
        <f>(RANK(L190,L$8:L$1007,1)+COUNTIF(L$8:L190,L190)-1)/1000</f>
        <v>0.45700000000000002</v>
      </c>
      <c r="AB190" s="21">
        <f>(RANK(M190,M$8:M$1007,1)+COUNTIF(M$8:M190,M190)-1)/1000</f>
        <v>0.50900000000000001</v>
      </c>
      <c r="AC190" s="21">
        <f>(RANK(N190,N$8:N$1007,1)+COUNTIF(N$8:N190,N190)-1)/1000</f>
        <v>0.316</v>
      </c>
      <c r="AD190" s="21">
        <f>(RANK(O190,O$8:O$1007,1)+COUNTIF(O$8:O190,O190)-1)/1000</f>
        <v>0.33900000000000002</v>
      </c>
      <c r="AE190" s="21">
        <f>(RANK(P190,P$8:P$1007,1)+COUNTIF(P$8:P190,P190)-1)/1000</f>
        <v>0.307</v>
      </c>
      <c r="AF190" s="21">
        <f>(RANK(Q190,Q$8:Q$1007,1)+COUNTIF(Q$8:Q190,Q190)-1)/1000</f>
        <v>0.316</v>
      </c>
      <c r="AG190" s="21">
        <f>(RANK(R190,R$8:R$1007,1)+COUNTIF(R$8:R190,R190)-1)/1000</f>
        <v>0.33900000000000002</v>
      </c>
      <c r="AH190" s="21">
        <f>(RANK(S190,S$8:S$1007,1)+COUNTIF(S$8:S190,S190)-1)/1000</f>
        <v>0.307</v>
      </c>
      <c r="AI190" s="14">
        <f t="shared" si="35"/>
        <v>0</v>
      </c>
      <c r="AK190" s="14">
        <f t="shared" si="36"/>
        <v>0</v>
      </c>
    </row>
    <row r="191" spans="2:37" x14ac:dyDescent="0.25">
      <c r="B191">
        <f t="shared" si="30"/>
        <v>184</v>
      </c>
      <c r="C191">
        <f>MATCH(B191,'Stocastic Model Raw Data'!$A$2:$A$1001,0)</f>
        <v>186</v>
      </c>
      <c r="D191" s="14" cm="1">
        <f t="array" ref="D191">INDEX('Stocastic Model Raw Data'!$H$2:$H$1001,$C191,0)</f>
        <v>1437161972.90821</v>
      </c>
      <c r="E191" s="14" cm="1">
        <f t="array" ref="E191">INDEX('Stocastic Model Raw Data'!$D$2:$D$1001,$C191,0)</f>
        <v>429944424.52936798</v>
      </c>
      <c r="F191" s="14" cm="1">
        <f t="array" ref="F191">INDEX('Stocastic Model Raw Data'!$I$2:$I$1001,$C191,0)</f>
        <v>223692101.65511</v>
      </c>
      <c r="G191" s="14">
        <f t="shared" si="25"/>
        <v>206252322.87425798</v>
      </c>
      <c r="H191" s="14" cm="1">
        <f t="array" ref="H191">INDEX('Stocastic Model Raw Data'!$E$2:$E$1001,$C191,0)</f>
        <v>5399846804.7927504</v>
      </c>
      <c r="I191" s="14" cm="1">
        <f t="array" ref="I191">INDEX('Stocastic Model Raw Data'!$J$2:$J$1001,$C191,0)</f>
        <v>1804958256.86783</v>
      </c>
      <c r="J191" s="14">
        <f t="shared" si="26"/>
        <v>3594888547.9249201</v>
      </c>
      <c r="K191" s="14" cm="1">
        <f t="array" ref="K191">INDEX('Stocastic Model Raw Data'!$F$2:$F$1001,$C191,0)</f>
        <v>778628920.54169595</v>
      </c>
      <c r="L191" s="14" cm="1">
        <f t="array" ref="L191">INDEX('Stocastic Model Raw Data'!$K$2:$K$1001,$C191,0)</f>
        <v>472513773.29279</v>
      </c>
      <c r="M191" s="14">
        <f t="shared" si="27"/>
        <v>306115147.24890596</v>
      </c>
      <c r="N191" s="14">
        <f t="shared" si="31"/>
        <v>6178475725.334446</v>
      </c>
      <c r="O191" s="14">
        <f t="shared" si="32"/>
        <v>2277472030.1606202</v>
      </c>
      <c r="P191" s="14">
        <f t="shared" si="28"/>
        <v>3901003695.1738257</v>
      </c>
      <c r="Q191" s="3">
        <f t="shared" si="33"/>
        <v>6178475725.334446</v>
      </c>
      <c r="R191" s="3">
        <f t="shared" si="34"/>
        <v>3714634003.0688305</v>
      </c>
      <c r="S191" s="3">
        <f t="shared" si="29"/>
        <v>2463841722.2656155</v>
      </c>
      <c r="T191" s="21">
        <f>(RANK(E191,E$8:E$1007,1)+COUNTIF(E$8:E191,E191)-1)/1000</f>
        <v>0.16</v>
      </c>
      <c r="U191" s="21">
        <f>(RANK(F191,F$8:F$1007,1)+COUNTIF(F$8:F191,F191)-1)/1000</f>
        <v>0.14899999999999999</v>
      </c>
      <c r="V191" s="21">
        <f>(RANK(G191,G$8:G$1007,1)+COUNTIF(G$8:G191,G191)-1)/1000</f>
        <v>0.16800000000000001</v>
      </c>
      <c r="W191" s="21">
        <f>(RANK(H191,H$8:H$1007,1)+COUNTIF(H$8:H191,H191)-1)/1000</f>
        <v>0.2</v>
      </c>
      <c r="X191" s="21">
        <f>(RANK(I191,I$8:I$1007,1)+COUNTIF(I$8:I191,I191)-1)/1000</f>
        <v>0.16400000000000001</v>
      </c>
      <c r="Y191" s="21">
        <f>(RANK(J191,J$8:J$1007,1)+COUNTIF(J$8:J191,J191)-1)/1000</f>
        <v>0.23699999999999999</v>
      </c>
      <c r="Z191" s="21">
        <f>(RANK(K191,K$8:K$1007,1)+COUNTIF(K$8:K191,K191)-1)/1000</f>
        <v>0.122</v>
      </c>
      <c r="AA191" s="21">
        <f>(RANK(L191,L$8:L$1007,1)+COUNTIF(L$8:L191,L191)-1)/1000</f>
        <v>0.123</v>
      </c>
      <c r="AB191" s="21">
        <f>(RANK(M191,M$8:M$1007,1)+COUNTIF(M$8:M191,M191)-1)/1000</f>
        <v>0.12</v>
      </c>
      <c r="AC191" s="21">
        <f>(RANK(N191,N$8:N$1007,1)+COUNTIF(N$8:N191,N191)-1)/1000</f>
        <v>0.186</v>
      </c>
      <c r="AD191" s="21">
        <f>(RANK(O191,O$8:O$1007,1)+COUNTIF(O$8:O191,O191)-1)/1000</f>
        <v>0.151</v>
      </c>
      <c r="AE191" s="21">
        <f>(RANK(P191,P$8:P$1007,1)+COUNTIF(P$8:P191,P191)-1)/1000</f>
        <v>0.219</v>
      </c>
      <c r="AF191" s="21">
        <f>(RANK(Q191,Q$8:Q$1007,1)+COUNTIF(Q$8:Q191,Q191)-1)/1000</f>
        <v>0.186</v>
      </c>
      <c r="AG191" s="21">
        <f>(RANK(R191,R$8:R$1007,1)+COUNTIF(R$8:R191,R191)-1)/1000</f>
        <v>0.151</v>
      </c>
      <c r="AH191" s="21">
        <f>(RANK(S191,S$8:S$1007,1)+COUNTIF(S$8:S191,S191)-1)/1000</f>
        <v>0.219</v>
      </c>
      <c r="AI191" s="14">
        <f t="shared" si="35"/>
        <v>0</v>
      </c>
      <c r="AK191" s="14">
        <f t="shared" si="36"/>
        <v>0</v>
      </c>
    </row>
    <row r="192" spans="2:37" x14ac:dyDescent="0.25">
      <c r="B192">
        <f t="shared" si="30"/>
        <v>185</v>
      </c>
      <c r="C192">
        <f>MATCH(B192,'Stocastic Model Raw Data'!$A$2:$A$1001,0)</f>
        <v>216</v>
      </c>
      <c r="D192" s="14" cm="1">
        <f t="array" ref="D192">INDEX('Stocastic Model Raw Data'!$H$2:$H$1001,$C192,0)</f>
        <v>1437161972.90821</v>
      </c>
      <c r="E192" s="14" cm="1">
        <f t="array" ref="E192">INDEX('Stocastic Model Raw Data'!$D$2:$D$1001,$C192,0)</f>
        <v>442672029.88200903</v>
      </c>
      <c r="F192" s="14" cm="1">
        <f t="array" ref="F192">INDEX('Stocastic Model Raw Data'!$I$2:$I$1001,$C192,0)</f>
        <v>232500425.66766399</v>
      </c>
      <c r="G192" s="14">
        <f t="shared" si="25"/>
        <v>210171604.21434504</v>
      </c>
      <c r="H192" s="14" cm="1">
        <f t="array" ref="H192">INDEX('Stocastic Model Raw Data'!$E$2:$E$1001,$C192,0)</f>
        <v>5466221784.8302898</v>
      </c>
      <c r="I192" s="14" cm="1">
        <f t="array" ref="I192">INDEX('Stocastic Model Raw Data'!$J$2:$J$1001,$C192,0)</f>
        <v>1853468905.78497</v>
      </c>
      <c r="J192" s="14">
        <f t="shared" si="26"/>
        <v>3612752879.0453196</v>
      </c>
      <c r="K192" s="14" cm="1">
        <f t="array" ref="K192">INDEX('Stocastic Model Raw Data'!$F$2:$F$1001,$C192,0)</f>
        <v>827114916.36216104</v>
      </c>
      <c r="L192" s="14" cm="1">
        <f t="array" ref="L192">INDEX('Stocastic Model Raw Data'!$K$2:$K$1001,$C192,0)</f>
        <v>507286830.74129802</v>
      </c>
      <c r="M192" s="14">
        <f t="shared" si="27"/>
        <v>319828085.62086302</v>
      </c>
      <c r="N192" s="14">
        <f t="shared" si="31"/>
        <v>6293336701.1924505</v>
      </c>
      <c r="O192" s="14">
        <f t="shared" si="32"/>
        <v>2360755736.526268</v>
      </c>
      <c r="P192" s="14">
        <f t="shared" si="28"/>
        <v>3932580964.6661825</v>
      </c>
      <c r="Q192" s="3">
        <f t="shared" si="33"/>
        <v>6293336701.1924505</v>
      </c>
      <c r="R192" s="3">
        <f t="shared" si="34"/>
        <v>3797917709.4344778</v>
      </c>
      <c r="S192" s="3">
        <f t="shared" si="29"/>
        <v>2495418991.7579727</v>
      </c>
      <c r="T192" s="21">
        <f>(RANK(E192,E$8:E$1007,1)+COUNTIF(E$8:E192,E192)-1)/1000</f>
        <v>0.189</v>
      </c>
      <c r="U192" s="21">
        <f>(RANK(F192,F$8:F$1007,1)+COUNTIF(F$8:F192,F192)-1)/1000</f>
        <v>0.19</v>
      </c>
      <c r="V192" s="21">
        <f>(RANK(G192,G$8:G$1007,1)+COUNTIF(G$8:G192,G192)-1)/1000</f>
        <v>0.189</v>
      </c>
      <c r="W192" s="21">
        <f>(RANK(H192,H$8:H$1007,1)+COUNTIF(H$8:H192,H192)-1)/1000</f>
        <v>0.22600000000000001</v>
      </c>
      <c r="X192" s="21">
        <f>(RANK(I192,I$8:I$1007,1)+COUNTIF(I$8:I192,I192)-1)/1000</f>
        <v>0.193</v>
      </c>
      <c r="Y192" s="21">
        <f>(RANK(J192,J$8:J$1007,1)+COUNTIF(J$8:J192,J192)-1)/1000</f>
        <v>0.245</v>
      </c>
      <c r="Z192" s="21">
        <f>(RANK(K192,K$8:K$1007,1)+COUNTIF(K$8:K192,K192)-1)/1000</f>
        <v>0.189</v>
      </c>
      <c r="AA192" s="21">
        <f>(RANK(L192,L$8:L$1007,1)+COUNTIF(L$8:L192,L192)-1)/1000</f>
        <v>0.20799999999999999</v>
      </c>
      <c r="AB192" s="21">
        <f>(RANK(M192,M$8:M$1007,1)+COUNTIF(M$8:M192,M192)-1)/1000</f>
        <v>0.16900000000000001</v>
      </c>
      <c r="AC192" s="21">
        <f>(RANK(N192,N$8:N$1007,1)+COUNTIF(N$8:N192,N192)-1)/1000</f>
        <v>0.216</v>
      </c>
      <c r="AD192" s="21">
        <f>(RANK(O192,O$8:O$1007,1)+COUNTIF(O$8:O192,O192)-1)/1000</f>
        <v>0.19400000000000001</v>
      </c>
      <c r="AE192" s="21">
        <f>(RANK(P192,P$8:P$1007,1)+COUNTIF(P$8:P192,P192)-1)/1000</f>
        <v>0.23300000000000001</v>
      </c>
      <c r="AF192" s="21">
        <f>(RANK(Q192,Q$8:Q$1007,1)+COUNTIF(Q$8:Q192,Q192)-1)/1000</f>
        <v>0.216</v>
      </c>
      <c r="AG192" s="21">
        <f>(RANK(R192,R$8:R$1007,1)+COUNTIF(R$8:R192,R192)-1)/1000</f>
        <v>0.19400000000000001</v>
      </c>
      <c r="AH192" s="21">
        <f>(RANK(S192,S$8:S$1007,1)+COUNTIF(S$8:S192,S192)-1)/1000</f>
        <v>0.23300000000000001</v>
      </c>
      <c r="AI192" s="14">
        <f t="shared" si="35"/>
        <v>0</v>
      </c>
      <c r="AK192" s="14">
        <f t="shared" si="36"/>
        <v>0</v>
      </c>
    </row>
    <row r="193" spans="2:37" x14ac:dyDescent="0.25">
      <c r="B193">
        <f t="shared" si="30"/>
        <v>186</v>
      </c>
      <c r="C193">
        <f>MATCH(B193,'Stocastic Model Raw Data'!$A$2:$A$1001,0)</f>
        <v>621</v>
      </c>
      <c r="D193" s="14" cm="1">
        <f t="array" ref="D193">INDEX('Stocastic Model Raw Data'!$H$2:$H$1001,$C193,0)</f>
        <v>1437161972.90821</v>
      </c>
      <c r="E193" s="14" cm="1">
        <f t="array" ref="E193">INDEX('Stocastic Model Raw Data'!$D$2:$D$1001,$C193,0)</f>
        <v>530178806.24330097</v>
      </c>
      <c r="F193" s="14" cm="1">
        <f t="array" ref="F193">INDEX('Stocastic Model Raw Data'!$I$2:$I$1001,$C193,0)</f>
        <v>279999701.53981799</v>
      </c>
      <c r="G193" s="14">
        <f t="shared" si="25"/>
        <v>250179104.70348299</v>
      </c>
      <c r="H193" s="14" cm="1">
        <f t="array" ref="H193">INDEX('Stocastic Model Raw Data'!$E$2:$E$1001,$C193,0)</f>
        <v>6541520961.1558599</v>
      </c>
      <c r="I193" s="14" cm="1">
        <f t="array" ref="I193">INDEX('Stocastic Model Raw Data'!$J$2:$J$1001,$C193,0)</f>
        <v>2255392460.8481302</v>
      </c>
      <c r="J193" s="14">
        <f t="shared" si="26"/>
        <v>4286128500.3077297</v>
      </c>
      <c r="K193" s="14" cm="1">
        <f t="array" ref="K193">INDEX('Stocastic Model Raw Data'!$F$2:$F$1001,$C193,0)</f>
        <v>953221923.26699698</v>
      </c>
      <c r="L193" s="14" cm="1">
        <f t="array" ref="L193">INDEX('Stocastic Model Raw Data'!$K$2:$K$1001,$C193,0)</f>
        <v>586072022.59158802</v>
      </c>
      <c r="M193" s="14">
        <f t="shared" si="27"/>
        <v>367149900.67540896</v>
      </c>
      <c r="N193" s="14">
        <f t="shared" si="31"/>
        <v>7494742884.4228573</v>
      </c>
      <c r="O193" s="14">
        <f t="shared" si="32"/>
        <v>2841464483.4397182</v>
      </c>
      <c r="P193" s="14">
        <f t="shared" si="28"/>
        <v>4653278400.983139</v>
      </c>
      <c r="Q193" s="3">
        <f t="shared" si="33"/>
        <v>7494742884.4228573</v>
      </c>
      <c r="R193" s="3">
        <f t="shared" si="34"/>
        <v>4278626456.347928</v>
      </c>
      <c r="S193" s="3">
        <f t="shared" si="29"/>
        <v>3216116428.0749292</v>
      </c>
      <c r="T193" s="21">
        <f>(RANK(E193,E$8:E$1007,1)+COUNTIF(E$8:E193,E193)-1)/1000</f>
        <v>0.56200000000000006</v>
      </c>
      <c r="U193" s="21">
        <f>(RANK(F193,F$8:F$1007,1)+COUNTIF(F$8:F193,F193)-1)/1000</f>
        <v>0.55400000000000005</v>
      </c>
      <c r="V193" s="21">
        <f>(RANK(G193,G$8:G$1007,1)+COUNTIF(G$8:G193,G193)-1)/1000</f>
        <v>0.56499999999999995</v>
      </c>
      <c r="W193" s="21">
        <f>(RANK(H193,H$8:H$1007,1)+COUNTIF(H$8:H193,H193)-1)/1000</f>
        <v>0.65</v>
      </c>
      <c r="X193" s="21">
        <f>(RANK(I193,I$8:I$1007,1)+COUNTIF(I$8:I193,I193)-1)/1000</f>
        <v>0.61899999999999999</v>
      </c>
      <c r="Y193" s="21">
        <f>(RANK(J193,J$8:J$1007,1)+COUNTIF(J$8:J193,J193)-1)/1000</f>
        <v>0.66500000000000004</v>
      </c>
      <c r="Z193" s="21">
        <f>(RANK(K193,K$8:K$1007,1)+COUNTIF(K$8:K193,K193)-1)/1000</f>
        <v>0.47799999999999998</v>
      </c>
      <c r="AA193" s="21">
        <f>(RANK(L193,L$8:L$1007,1)+COUNTIF(L$8:L193,L193)-1)/1000</f>
        <v>0.504</v>
      </c>
      <c r="AB193" s="21">
        <f>(RANK(M193,M$8:M$1007,1)+COUNTIF(M$8:M193,M193)-1)/1000</f>
        <v>0.438</v>
      </c>
      <c r="AC193" s="21">
        <f>(RANK(N193,N$8:N$1007,1)+COUNTIF(N$8:N193,N193)-1)/1000</f>
        <v>0.621</v>
      </c>
      <c r="AD193" s="21">
        <f>(RANK(O193,O$8:O$1007,1)+COUNTIF(O$8:O193,O193)-1)/1000</f>
        <v>0.58599999999999997</v>
      </c>
      <c r="AE193" s="21">
        <f>(RANK(P193,P$8:P$1007,1)+COUNTIF(P$8:P193,P193)-1)/1000</f>
        <v>0.64200000000000002</v>
      </c>
      <c r="AF193" s="21">
        <f>(RANK(Q193,Q$8:Q$1007,1)+COUNTIF(Q$8:Q193,Q193)-1)/1000</f>
        <v>0.621</v>
      </c>
      <c r="AG193" s="21">
        <f>(RANK(R193,R$8:R$1007,1)+COUNTIF(R$8:R193,R193)-1)/1000</f>
        <v>0.58599999999999997</v>
      </c>
      <c r="AH193" s="21">
        <f>(RANK(S193,S$8:S$1007,1)+COUNTIF(S$8:S193,S193)-1)/1000</f>
        <v>0.64200000000000002</v>
      </c>
      <c r="AI193" s="14">
        <f t="shared" si="35"/>
        <v>0</v>
      </c>
      <c r="AK193" s="14">
        <f t="shared" si="36"/>
        <v>0</v>
      </c>
    </row>
    <row r="194" spans="2:37" x14ac:dyDescent="0.25">
      <c r="B194">
        <f t="shared" si="30"/>
        <v>187</v>
      </c>
      <c r="C194">
        <f>MATCH(B194,'Stocastic Model Raw Data'!$A$2:$A$1001,0)</f>
        <v>114</v>
      </c>
      <c r="D194" s="14" cm="1">
        <f t="array" ref="D194">INDEX('Stocastic Model Raw Data'!$H$2:$H$1001,$C194,0)</f>
        <v>1437161972.90821</v>
      </c>
      <c r="E194" s="14" cm="1">
        <f t="array" ref="E194">INDEX('Stocastic Model Raw Data'!$D$2:$D$1001,$C194,0)</f>
        <v>403482461.47516298</v>
      </c>
      <c r="F194" s="14" cm="1">
        <f t="array" ref="F194">INDEX('Stocastic Model Raw Data'!$I$2:$I$1001,$C194,0)</f>
        <v>211819061.27826399</v>
      </c>
      <c r="G194" s="14">
        <f t="shared" si="25"/>
        <v>191663400.196899</v>
      </c>
      <c r="H194" s="14" cm="1">
        <f t="array" ref="H194">INDEX('Stocastic Model Raw Data'!$E$2:$E$1001,$C194,0)</f>
        <v>5075557592.3306398</v>
      </c>
      <c r="I194" s="14" cm="1">
        <f t="array" ref="I194">INDEX('Stocastic Model Raw Data'!$J$2:$J$1001,$C194,0)</f>
        <v>1751505187.13902</v>
      </c>
      <c r="J194" s="14">
        <f t="shared" si="26"/>
        <v>3324052405.1916199</v>
      </c>
      <c r="K194" s="14" cm="1">
        <f t="array" ref="K194">INDEX('Stocastic Model Raw Data'!$F$2:$F$1001,$C194,0)</f>
        <v>721211842.66472995</v>
      </c>
      <c r="L194" s="14" cm="1">
        <f t="array" ref="L194">INDEX('Stocastic Model Raw Data'!$K$2:$K$1001,$C194,0)</f>
        <v>433736696.90656698</v>
      </c>
      <c r="M194" s="14">
        <f t="shared" si="27"/>
        <v>287475145.75816298</v>
      </c>
      <c r="N194" s="14">
        <f t="shared" si="31"/>
        <v>5796769434.9953699</v>
      </c>
      <c r="O194" s="14">
        <f t="shared" si="32"/>
        <v>2185241884.0455871</v>
      </c>
      <c r="P194" s="14">
        <f t="shared" si="28"/>
        <v>3611527550.9497828</v>
      </c>
      <c r="Q194" s="3">
        <f t="shared" si="33"/>
        <v>5796769434.9953699</v>
      </c>
      <c r="R194" s="3">
        <f t="shared" si="34"/>
        <v>3622403856.9537973</v>
      </c>
      <c r="S194" s="3">
        <f t="shared" si="29"/>
        <v>2174365578.0415726</v>
      </c>
      <c r="T194" s="21">
        <f>(RANK(E194,E$8:E$1007,1)+COUNTIF(E$8:E194,E194)-1)/1000</f>
        <v>9.7000000000000003E-2</v>
      </c>
      <c r="U194" s="21">
        <f>(RANK(F194,F$8:F$1007,1)+COUNTIF(F$8:F194,F194)-1)/1000</f>
        <v>9.7000000000000003E-2</v>
      </c>
      <c r="V194" s="21">
        <f>(RANK(G194,G$8:G$1007,1)+COUNTIF(G$8:G194,G194)-1)/1000</f>
        <v>9.7000000000000003E-2</v>
      </c>
      <c r="W194" s="21">
        <f>(RANK(H194,H$8:H$1007,1)+COUNTIF(H$8:H194,H194)-1)/1000</f>
        <v>0.127</v>
      </c>
      <c r="X194" s="21">
        <f>(RANK(I194,I$8:I$1007,1)+COUNTIF(I$8:I194,I194)-1)/1000</f>
        <v>0.13200000000000001</v>
      </c>
      <c r="Y194" s="21">
        <f>(RANK(J194,J$8:J$1007,1)+COUNTIF(J$8:J194,J194)-1)/1000</f>
        <v>0.124</v>
      </c>
      <c r="Z194" s="21">
        <f>(RANK(K194,K$8:K$1007,1)+COUNTIF(K$8:K194,K194)-1)/1000</f>
        <v>5.6000000000000001E-2</v>
      </c>
      <c r="AA194" s="21">
        <f>(RANK(L194,L$8:L$1007,1)+COUNTIF(L$8:L194,L194)-1)/1000</f>
        <v>5.6000000000000001E-2</v>
      </c>
      <c r="AB194" s="21">
        <f>(RANK(M194,M$8:M$1007,1)+COUNTIF(M$8:M194,M194)-1)/1000</f>
        <v>6.8000000000000005E-2</v>
      </c>
      <c r="AC194" s="21">
        <f>(RANK(N194,N$8:N$1007,1)+COUNTIF(N$8:N194,N194)-1)/1000</f>
        <v>0.114</v>
      </c>
      <c r="AD194" s="21">
        <f>(RANK(O194,O$8:O$1007,1)+COUNTIF(O$8:O194,O194)-1)/1000</f>
        <v>0.112</v>
      </c>
      <c r="AE194" s="21">
        <f>(RANK(P194,P$8:P$1007,1)+COUNTIF(P$8:P194,P194)-1)/1000</f>
        <v>0.12</v>
      </c>
      <c r="AF194" s="21">
        <f>(RANK(Q194,Q$8:Q$1007,1)+COUNTIF(Q$8:Q194,Q194)-1)/1000</f>
        <v>0.114</v>
      </c>
      <c r="AG194" s="21">
        <f>(RANK(R194,R$8:R$1007,1)+COUNTIF(R$8:R194,R194)-1)/1000</f>
        <v>0.112</v>
      </c>
      <c r="AH194" s="21">
        <f>(RANK(S194,S$8:S$1007,1)+COUNTIF(S$8:S194,S194)-1)/1000</f>
        <v>0.12</v>
      </c>
      <c r="AI194" s="14">
        <f t="shared" si="35"/>
        <v>0</v>
      </c>
      <c r="AK194" s="14">
        <f t="shared" si="36"/>
        <v>0</v>
      </c>
    </row>
    <row r="195" spans="2:37" x14ac:dyDescent="0.25">
      <c r="B195">
        <f t="shared" si="30"/>
        <v>188</v>
      </c>
      <c r="C195">
        <f>MATCH(B195,'Stocastic Model Raw Data'!$A$2:$A$1001,0)</f>
        <v>552</v>
      </c>
      <c r="D195" s="14" cm="1">
        <f t="array" ref="D195">INDEX('Stocastic Model Raw Data'!$H$2:$H$1001,$C195,0)</f>
        <v>1437161972.90821</v>
      </c>
      <c r="E195" s="14" cm="1">
        <f t="array" ref="E195">INDEX('Stocastic Model Raw Data'!$D$2:$D$1001,$C195,0)</f>
        <v>522146860.33994001</v>
      </c>
      <c r="F195" s="14" cm="1">
        <f t="array" ref="F195">INDEX('Stocastic Model Raw Data'!$I$2:$I$1001,$C195,0)</f>
        <v>274996182.75681698</v>
      </c>
      <c r="G195" s="14">
        <f t="shared" si="25"/>
        <v>247150677.58312303</v>
      </c>
      <c r="H195" s="14" cm="1">
        <f t="array" ref="H195">INDEX('Stocastic Model Raw Data'!$E$2:$E$1001,$C195,0)</f>
        <v>6262419423.3569698</v>
      </c>
      <c r="I195" s="14" cm="1">
        <f t="array" ref="I195">INDEX('Stocastic Model Raw Data'!$J$2:$J$1001,$C195,0)</f>
        <v>2121084763.8891001</v>
      </c>
      <c r="J195" s="14">
        <f t="shared" si="26"/>
        <v>4141334659.4678698</v>
      </c>
      <c r="K195" s="14" cm="1">
        <f t="array" ref="K195">INDEX('Stocastic Model Raw Data'!$F$2:$F$1001,$C195,0)</f>
        <v>1015904814.91002</v>
      </c>
      <c r="L195" s="14" cm="1">
        <f t="array" ref="L195">INDEX('Stocastic Model Raw Data'!$K$2:$K$1001,$C195,0)</f>
        <v>630766971.88050401</v>
      </c>
      <c r="M195" s="14">
        <f t="shared" si="27"/>
        <v>385137843.02951598</v>
      </c>
      <c r="N195" s="14">
        <f t="shared" si="31"/>
        <v>7278324238.2669897</v>
      </c>
      <c r="O195" s="14">
        <f t="shared" si="32"/>
        <v>2751851735.7696042</v>
      </c>
      <c r="P195" s="14">
        <f t="shared" si="28"/>
        <v>4526472502.497385</v>
      </c>
      <c r="Q195" s="3">
        <f t="shared" si="33"/>
        <v>7278324238.2669897</v>
      </c>
      <c r="R195" s="3">
        <f t="shared" si="34"/>
        <v>4189013708.6778145</v>
      </c>
      <c r="S195" s="3">
        <f t="shared" si="29"/>
        <v>3089310529.5891752</v>
      </c>
      <c r="T195" s="21">
        <f>(RANK(E195,E$8:E$1007,1)+COUNTIF(E$8:E195,E195)-1)/1000</f>
        <v>0.52100000000000002</v>
      </c>
      <c r="U195" s="21">
        <f>(RANK(F195,F$8:F$1007,1)+COUNTIF(F$8:F195,F195)-1)/1000</f>
        <v>0.51300000000000001</v>
      </c>
      <c r="V195" s="21">
        <f>(RANK(G195,G$8:G$1007,1)+COUNTIF(G$8:G195,G195)-1)/1000</f>
        <v>0.54</v>
      </c>
      <c r="W195" s="21">
        <f>(RANK(H195,H$8:H$1007,1)+COUNTIF(H$8:H195,H195)-1)/1000</f>
        <v>0.54700000000000004</v>
      </c>
      <c r="X195" s="21">
        <f>(RANK(I195,I$8:I$1007,1)+COUNTIF(I$8:I195,I195)-1)/1000</f>
        <v>0.47199999999999998</v>
      </c>
      <c r="Y195" s="21">
        <f>(RANK(J195,J$8:J$1007,1)+COUNTIF(J$8:J195,J195)-1)/1000</f>
        <v>0.58799999999999997</v>
      </c>
      <c r="Z195" s="21">
        <f>(RANK(K195,K$8:K$1007,1)+COUNTIF(K$8:K195,K195)-1)/1000</f>
        <v>0.60799999999999998</v>
      </c>
      <c r="AA195" s="21">
        <f>(RANK(L195,L$8:L$1007,1)+COUNTIF(L$8:L195,L195)-1)/1000</f>
        <v>0.65900000000000003</v>
      </c>
      <c r="AB195" s="21">
        <f>(RANK(M195,M$8:M$1007,1)+COUNTIF(M$8:M195,M195)-1)/1000</f>
        <v>0.53300000000000003</v>
      </c>
      <c r="AC195" s="21">
        <f>(RANK(N195,N$8:N$1007,1)+COUNTIF(N$8:N195,N195)-1)/1000</f>
        <v>0.55200000000000005</v>
      </c>
      <c r="AD195" s="21">
        <f>(RANK(O195,O$8:O$1007,1)+COUNTIF(O$8:O195,O195)-1)/1000</f>
        <v>0.50600000000000001</v>
      </c>
      <c r="AE195" s="21">
        <f>(RANK(P195,P$8:P$1007,1)+COUNTIF(P$8:P195,P195)-1)/1000</f>
        <v>0.57699999999999996</v>
      </c>
      <c r="AF195" s="21">
        <f>(RANK(Q195,Q$8:Q$1007,1)+COUNTIF(Q$8:Q195,Q195)-1)/1000</f>
        <v>0.55200000000000005</v>
      </c>
      <c r="AG195" s="21">
        <f>(RANK(R195,R$8:R$1007,1)+COUNTIF(R$8:R195,R195)-1)/1000</f>
        <v>0.50600000000000001</v>
      </c>
      <c r="AH195" s="21">
        <f>(RANK(S195,S$8:S$1007,1)+COUNTIF(S$8:S195,S195)-1)/1000</f>
        <v>0.57699999999999996</v>
      </c>
      <c r="AI195" s="14">
        <f t="shared" si="35"/>
        <v>0</v>
      </c>
      <c r="AK195" s="14">
        <f t="shared" si="36"/>
        <v>0</v>
      </c>
    </row>
    <row r="196" spans="2:37" x14ac:dyDescent="0.25">
      <c r="B196">
        <f t="shared" si="30"/>
        <v>189</v>
      </c>
      <c r="C196">
        <f>MATCH(B196,'Stocastic Model Raw Data'!$A$2:$A$1001,0)</f>
        <v>522</v>
      </c>
      <c r="D196" s="14" cm="1">
        <f t="array" ref="D196">INDEX('Stocastic Model Raw Data'!$H$2:$H$1001,$C196,0)</f>
        <v>1437161972.90821</v>
      </c>
      <c r="E196" s="14" cm="1">
        <f t="array" ref="E196">INDEX('Stocastic Model Raw Data'!$D$2:$D$1001,$C196,0)</f>
        <v>514065256.70908803</v>
      </c>
      <c r="F196" s="14" cm="1">
        <f t="array" ref="F196">INDEX('Stocastic Model Raw Data'!$I$2:$I$1001,$C196,0)</f>
        <v>271084411.59160399</v>
      </c>
      <c r="G196" s="14">
        <f t="shared" si="25"/>
        <v>242980845.11748403</v>
      </c>
      <c r="H196" s="14" cm="1">
        <f t="array" ref="H196">INDEX('Stocastic Model Raw Data'!$E$2:$E$1001,$C196,0)</f>
        <v>6279581267.5787001</v>
      </c>
      <c r="I196" s="14" cm="1">
        <f t="array" ref="I196">INDEX('Stocastic Model Raw Data'!$J$2:$J$1001,$C196,0)</f>
        <v>2160635614.4435902</v>
      </c>
      <c r="J196" s="14">
        <f t="shared" si="26"/>
        <v>4118945653.1351099</v>
      </c>
      <c r="K196" s="14" cm="1">
        <f t="array" ref="K196">INDEX('Stocastic Model Raw Data'!$F$2:$F$1001,$C196,0)</f>
        <v>928244084.658934</v>
      </c>
      <c r="L196" s="14" cm="1">
        <f t="array" ref="L196">INDEX('Stocastic Model Raw Data'!$K$2:$K$1001,$C196,0)</f>
        <v>568659557.62296999</v>
      </c>
      <c r="M196" s="14">
        <f t="shared" si="27"/>
        <v>359584527.03596401</v>
      </c>
      <c r="N196" s="14">
        <f t="shared" si="31"/>
        <v>7207825352.2376337</v>
      </c>
      <c r="O196" s="14">
        <f t="shared" si="32"/>
        <v>2729295172.0665603</v>
      </c>
      <c r="P196" s="14">
        <f t="shared" si="28"/>
        <v>4478530180.1710739</v>
      </c>
      <c r="Q196" s="3">
        <f t="shared" si="33"/>
        <v>7207825352.2376337</v>
      </c>
      <c r="R196" s="3">
        <f t="shared" si="34"/>
        <v>4166457144.9747705</v>
      </c>
      <c r="S196" s="3">
        <f t="shared" si="29"/>
        <v>3041368207.2628632</v>
      </c>
      <c r="T196" s="21">
        <f>(RANK(E196,E$8:E$1007,1)+COUNTIF(E$8:E196,E196)-1)/1000</f>
        <v>0.49199999999999999</v>
      </c>
      <c r="U196" s="21">
        <f>(RANK(F196,F$8:F$1007,1)+COUNTIF(F$8:F196,F196)-1)/1000</f>
        <v>0.48799999999999999</v>
      </c>
      <c r="V196" s="21">
        <f>(RANK(G196,G$8:G$1007,1)+COUNTIF(G$8:G196,G196)-1)/1000</f>
        <v>0.498</v>
      </c>
      <c r="W196" s="21">
        <f>(RANK(H196,H$8:H$1007,1)+COUNTIF(H$8:H196,H196)-1)/1000</f>
        <v>0.55300000000000005</v>
      </c>
      <c r="X196" s="21">
        <f>(RANK(I196,I$8:I$1007,1)+COUNTIF(I$8:I196,I196)-1)/1000</f>
        <v>0.51300000000000001</v>
      </c>
      <c r="Y196" s="21">
        <f>(RANK(J196,J$8:J$1007,1)+COUNTIF(J$8:J196,J196)-1)/1000</f>
        <v>0.57599999999999996</v>
      </c>
      <c r="Z196" s="21">
        <f>(RANK(K196,K$8:K$1007,1)+COUNTIF(K$8:K196,K196)-1)/1000</f>
        <v>0.42</v>
      </c>
      <c r="AA196" s="21">
        <f>(RANK(L196,L$8:L$1007,1)+COUNTIF(L$8:L196,L196)-1)/1000</f>
        <v>0.43099999999999999</v>
      </c>
      <c r="AB196" s="21">
        <f>(RANK(M196,M$8:M$1007,1)+COUNTIF(M$8:M196,M196)-1)/1000</f>
        <v>0.39</v>
      </c>
      <c r="AC196" s="21">
        <f>(RANK(N196,N$8:N$1007,1)+COUNTIF(N$8:N196,N196)-1)/1000</f>
        <v>0.52200000000000002</v>
      </c>
      <c r="AD196" s="21">
        <f>(RANK(O196,O$8:O$1007,1)+COUNTIF(O$8:O196,O196)-1)/1000</f>
        <v>0.48599999999999999</v>
      </c>
      <c r="AE196" s="21">
        <f>(RANK(P196,P$8:P$1007,1)+COUNTIF(P$8:P196,P196)-1)/1000</f>
        <v>0.55100000000000005</v>
      </c>
      <c r="AF196" s="21">
        <f>(RANK(Q196,Q$8:Q$1007,1)+COUNTIF(Q$8:Q196,Q196)-1)/1000</f>
        <v>0.52200000000000002</v>
      </c>
      <c r="AG196" s="21">
        <f>(RANK(R196,R$8:R$1007,1)+COUNTIF(R$8:R196,R196)-1)/1000</f>
        <v>0.48599999999999999</v>
      </c>
      <c r="AH196" s="21">
        <f>(RANK(S196,S$8:S$1007,1)+COUNTIF(S$8:S196,S196)-1)/1000</f>
        <v>0.55100000000000005</v>
      </c>
      <c r="AI196" s="14">
        <f t="shared" si="35"/>
        <v>0</v>
      </c>
      <c r="AK196" s="14">
        <f t="shared" si="36"/>
        <v>0</v>
      </c>
    </row>
    <row r="197" spans="2:37" x14ac:dyDescent="0.25">
      <c r="B197">
        <f t="shared" si="30"/>
        <v>190</v>
      </c>
      <c r="C197">
        <f>MATCH(B197,'Stocastic Model Raw Data'!$A$2:$A$1001,0)</f>
        <v>277</v>
      </c>
      <c r="D197" s="14" cm="1">
        <f t="array" ref="D197">INDEX('Stocastic Model Raw Data'!$H$2:$H$1001,$C197,0)</f>
        <v>1437161972.90821</v>
      </c>
      <c r="E197" s="14" cm="1">
        <f t="array" ref="E197">INDEX('Stocastic Model Raw Data'!$D$2:$D$1001,$C197,0)</f>
        <v>463635120.85236198</v>
      </c>
      <c r="F197" s="14" cm="1">
        <f t="array" ref="F197">INDEX('Stocastic Model Raw Data'!$I$2:$I$1001,$C197,0)</f>
        <v>244194289.81914699</v>
      </c>
      <c r="G197" s="14">
        <f t="shared" si="25"/>
        <v>219440831.03321499</v>
      </c>
      <c r="H197" s="14" cm="1">
        <f t="array" ref="H197">INDEX('Stocastic Model Raw Data'!$E$2:$E$1001,$C197,0)</f>
        <v>5665864325.89818</v>
      </c>
      <c r="I197" s="14" cm="1">
        <f t="array" ref="I197">INDEX('Stocastic Model Raw Data'!$J$2:$J$1001,$C197,0)</f>
        <v>1982238865.32707</v>
      </c>
      <c r="J197" s="14">
        <f t="shared" si="26"/>
        <v>3683625460.5711098</v>
      </c>
      <c r="K197" s="14" cm="1">
        <f t="array" ref="K197">INDEX('Stocastic Model Raw Data'!$F$2:$F$1001,$C197,0)</f>
        <v>831885320.67849398</v>
      </c>
      <c r="L197" s="14" cm="1">
        <f t="array" ref="L197">INDEX('Stocastic Model Raw Data'!$K$2:$K$1001,$C197,0)</f>
        <v>500151542.35962802</v>
      </c>
      <c r="M197" s="14">
        <f t="shared" si="27"/>
        <v>331733778.31886595</v>
      </c>
      <c r="N197" s="14">
        <f t="shared" si="31"/>
        <v>6497749646.5766735</v>
      </c>
      <c r="O197" s="14">
        <f t="shared" si="32"/>
        <v>2482390407.686698</v>
      </c>
      <c r="P197" s="14">
        <f t="shared" si="28"/>
        <v>4015359238.8899755</v>
      </c>
      <c r="Q197" s="3">
        <f t="shared" si="33"/>
        <v>6497749646.5766735</v>
      </c>
      <c r="R197" s="3">
        <f t="shared" si="34"/>
        <v>3919552380.5949078</v>
      </c>
      <c r="S197" s="3">
        <f t="shared" si="29"/>
        <v>2578197265.9817657</v>
      </c>
      <c r="T197" s="21">
        <f>(RANK(E197,E$8:E$1007,1)+COUNTIF(E$8:E197,E197)-1)/1000</f>
        <v>0.27500000000000002</v>
      </c>
      <c r="U197" s="21">
        <f>(RANK(F197,F$8:F$1007,1)+COUNTIF(F$8:F197,F197)-1)/1000</f>
        <v>0.27600000000000002</v>
      </c>
      <c r="V197" s="21">
        <f>(RANK(G197,G$8:G$1007,1)+COUNTIF(G$8:G197,G197)-1)/1000</f>
        <v>0.26700000000000002</v>
      </c>
      <c r="W197" s="21">
        <f>(RANK(H197,H$8:H$1007,1)+COUNTIF(H$8:H197,H197)-1)/1000</f>
        <v>0.314</v>
      </c>
      <c r="X197" s="21">
        <f>(RANK(I197,I$8:I$1007,1)+COUNTIF(I$8:I197,I197)-1)/1000</f>
        <v>0.33800000000000002</v>
      </c>
      <c r="Y197" s="21">
        <f>(RANK(J197,J$8:J$1007,1)+COUNTIF(J$8:J197,J197)-1)/1000</f>
        <v>0.28499999999999998</v>
      </c>
      <c r="Z197" s="21">
        <f>(RANK(K197,K$8:K$1007,1)+COUNTIF(K$8:K197,K197)-1)/1000</f>
        <v>0.19600000000000001</v>
      </c>
      <c r="AA197" s="21">
        <f>(RANK(L197,L$8:L$1007,1)+COUNTIF(L$8:L197,L197)-1)/1000</f>
        <v>0.183</v>
      </c>
      <c r="AB197" s="21">
        <f>(RANK(M197,M$8:M$1007,1)+COUNTIF(M$8:M197,M197)-1)/1000</f>
        <v>0.22800000000000001</v>
      </c>
      <c r="AC197" s="21">
        <f>(RANK(N197,N$8:N$1007,1)+COUNTIF(N$8:N197,N197)-1)/1000</f>
        <v>0.27700000000000002</v>
      </c>
      <c r="AD197" s="21">
        <f>(RANK(O197,O$8:O$1007,1)+COUNTIF(O$8:O197,O197)-1)/1000</f>
        <v>0.29399999999999998</v>
      </c>
      <c r="AE197" s="21">
        <f>(RANK(P197,P$8:P$1007,1)+COUNTIF(P$8:P197,P197)-1)/1000</f>
        <v>0.27300000000000002</v>
      </c>
      <c r="AF197" s="21">
        <f>(RANK(Q197,Q$8:Q$1007,1)+COUNTIF(Q$8:Q197,Q197)-1)/1000</f>
        <v>0.27700000000000002</v>
      </c>
      <c r="AG197" s="21">
        <f>(RANK(R197,R$8:R$1007,1)+COUNTIF(R$8:R197,R197)-1)/1000</f>
        <v>0.29399999999999998</v>
      </c>
      <c r="AH197" s="21">
        <f>(RANK(S197,S$8:S$1007,1)+COUNTIF(S$8:S197,S197)-1)/1000</f>
        <v>0.27300000000000002</v>
      </c>
      <c r="AI197" s="14">
        <f t="shared" si="35"/>
        <v>0</v>
      </c>
      <c r="AK197" s="14">
        <f t="shared" si="36"/>
        <v>0</v>
      </c>
    </row>
    <row r="198" spans="2:37" x14ac:dyDescent="0.25">
      <c r="B198">
        <f t="shared" si="30"/>
        <v>191</v>
      </c>
      <c r="C198">
        <f>MATCH(B198,'Stocastic Model Raw Data'!$A$2:$A$1001,0)</f>
        <v>281</v>
      </c>
      <c r="D198" s="14" cm="1">
        <f t="array" ref="D198">INDEX('Stocastic Model Raw Data'!$H$2:$H$1001,$C198,0)</f>
        <v>1437161972.90821</v>
      </c>
      <c r="E198" s="14" cm="1">
        <f t="array" ref="E198">INDEX('Stocastic Model Raw Data'!$D$2:$D$1001,$C198,0)</f>
        <v>464184290.57946002</v>
      </c>
      <c r="F198" s="14" cm="1">
        <f t="array" ref="F198">INDEX('Stocastic Model Raw Data'!$I$2:$I$1001,$C198,0)</f>
        <v>243372458.14073801</v>
      </c>
      <c r="G198" s="14">
        <f t="shared" si="25"/>
        <v>220811832.43872201</v>
      </c>
      <c r="H198" s="14" cm="1">
        <f t="array" ref="H198">INDEX('Stocastic Model Raw Data'!$E$2:$E$1001,$C198,0)</f>
        <v>5613847393.1819096</v>
      </c>
      <c r="I198" s="14" cm="1">
        <f t="array" ref="I198">INDEX('Stocastic Model Raw Data'!$J$2:$J$1001,$C198,0)</f>
        <v>1891233710.6289401</v>
      </c>
      <c r="J198" s="14">
        <f t="shared" si="26"/>
        <v>3722613682.5529695</v>
      </c>
      <c r="K198" s="14" cm="1">
        <f t="array" ref="K198">INDEX('Stocastic Model Raw Data'!$F$2:$F$1001,$C198,0)</f>
        <v>889687426.29441905</v>
      </c>
      <c r="L198" s="14" cm="1">
        <f t="array" ref="L198">INDEX('Stocastic Model Raw Data'!$K$2:$K$1001,$C198,0)</f>
        <v>543345953.30789804</v>
      </c>
      <c r="M198" s="14">
        <f t="shared" si="27"/>
        <v>346341472.98652101</v>
      </c>
      <c r="N198" s="14">
        <f t="shared" si="31"/>
        <v>6503534819.4763288</v>
      </c>
      <c r="O198" s="14">
        <f t="shared" si="32"/>
        <v>2434579663.9368382</v>
      </c>
      <c r="P198" s="14">
        <f t="shared" si="28"/>
        <v>4068955155.5394907</v>
      </c>
      <c r="Q198" s="3">
        <f t="shared" si="33"/>
        <v>6503534819.4763288</v>
      </c>
      <c r="R198" s="3">
        <f t="shared" si="34"/>
        <v>3871741636.845048</v>
      </c>
      <c r="S198" s="3">
        <f t="shared" si="29"/>
        <v>2631793182.6312809</v>
      </c>
      <c r="T198" s="21">
        <f>(RANK(E198,E$8:E$1007,1)+COUNTIF(E$8:E198,E198)-1)/1000</f>
        <v>0.27600000000000002</v>
      </c>
      <c r="U198" s="21">
        <f>(RANK(F198,F$8:F$1007,1)+COUNTIF(F$8:F198,F198)-1)/1000</f>
        <v>0.26900000000000002</v>
      </c>
      <c r="V198" s="21">
        <f>(RANK(G198,G$8:G$1007,1)+COUNTIF(G$8:G198,G198)-1)/1000</f>
        <v>0.28599999999999998</v>
      </c>
      <c r="W198" s="21">
        <f>(RANK(H198,H$8:H$1007,1)+COUNTIF(H$8:H198,H198)-1)/1000</f>
        <v>0.28199999999999997</v>
      </c>
      <c r="X198" s="21">
        <f>(RANK(I198,I$8:I$1007,1)+COUNTIF(I$8:I198,I198)-1)/1000</f>
        <v>0.23300000000000001</v>
      </c>
      <c r="Y198" s="21">
        <f>(RANK(J198,J$8:J$1007,1)+COUNTIF(J$8:J198,J198)-1)/1000</f>
        <v>0.32100000000000001</v>
      </c>
      <c r="Z198" s="21">
        <f>(RANK(K198,K$8:K$1007,1)+COUNTIF(K$8:K198,K198)-1)/1000</f>
        <v>0.32600000000000001</v>
      </c>
      <c r="AA198" s="21">
        <f>(RANK(L198,L$8:L$1007,1)+COUNTIF(L$8:L198,L198)-1)/1000</f>
        <v>0.33800000000000002</v>
      </c>
      <c r="AB198" s="21">
        <f>(RANK(M198,M$8:M$1007,1)+COUNTIF(M$8:M198,M198)-1)/1000</f>
        <v>0.315</v>
      </c>
      <c r="AC198" s="21">
        <f>(RANK(N198,N$8:N$1007,1)+COUNTIF(N$8:N198,N198)-1)/1000</f>
        <v>0.28100000000000003</v>
      </c>
      <c r="AD198" s="21">
        <f>(RANK(O198,O$8:O$1007,1)+COUNTIF(O$8:O198,O198)-1)/1000</f>
        <v>0.25900000000000001</v>
      </c>
      <c r="AE198" s="21">
        <f>(RANK(P198,P$8:P$1007,1)+COUNTIF(P$8:P198,P198)-1)/1000</f>
        <v>0.317</v>
      </c>
      <c r="AF198" s="21">
        <f>(RANK(Q198,Q$8:Q$1007,1)+COUNTIF(Q$8:Q198,Q198)-1)/1000</f>
        <v>0.28100000000000003</v>
      </c>
      <c r="AG198" s="21">
        <f>(RANK(R198,R$8:R$1007,1)+COUNTIF(R$8:R198,R198)-1)/1000</f>
        <v>0.25900000000000001</v>
      </c>
      <c r="AH198" s="21">
        <f>(RANK(S198,S$8:S$1007,1)+COUNTIF(S$8:S198,S198)-1)/1000</f>
        <v>0.317</v>
      </c>
      <c r="AI198" s="14">
        <f t="shared" si="35"/>
        <v>0</v>
      </c>
      <c r="AK198" s="14">
        <f t="shared" si="36"/>
        <v>0</v>
      </c>
    </row>
    <row r="199" spans="2:37" x14ac:dyDescent="0.25">
      <c r="B199">
        <f t="shared" si="30"/>
        <v>192</v>
      </c>
      <c r="C199">
        <f>MATCH(B199,'Stocastic Model Raw Data'!$A$2:$A$1001,0)</f>
        <v>409</v>
      </c>
      <c r="D199" s="14" cm="1">
        <f t="array" ref="D199">INDEX('Stocastic Model Raw Data'!$H$2:$H$1001,$C199,0)</f>
        <v>1437161972.90821</v>
      </c>
      <c r="E199" s="14" cm="1">
        <f t="array" ref="E199">INDEX('Stocastic Model Raw Data'!$D$2:$D$1001,$C199,0)</f>
        <v>475459189.82842797</v>
      </c>
      <c r="F199" s="14" cm="1">
        <f t="array" ref="F199">INDEX('Stocastic Model Raw Data'!$I$2:$I$1001,$C199,0)</f>
        <v>250183983.51609001</v>
      </c>
      <c r="G199" s="14">
        <f t="shared" si="25"/>
        <v>225275206.31233796</v>
      </c>
      <c r="H199" s="14" cm="1">
        <f t="array" ref="H199">INDEX('Stocastic Model Raw Data'!$E$2:$E$1001,$C199,0)</f>
        <v>6002968807.34268</v>
      </c>
      <c r="I199" s="14" cm="1">
        <f t="array" ref="I199">INDEX('Stocastic Model Raw Data'!$J$2:$J$1001,$C199,0)</f>
        <v>2060175131.4624</v>
      </c>
      <c r="J199" s="14">
        <f t="shared" si="26"/>
        <v>3942793675.88028</v>
      </c>
      <c r="K199" s="14" cm="1">
        <f t="array" ref="K199">INDEX('Stocastic Model Raw Data'!$F$2:$F$1001,$C199,0)</f>
        <v>842295336.72924399</v>
      </c>
      <c r="L199" s="14" cm="1">
        <f t="array" ref="L199">INDEX('Stocastic Model Raw Data'!$K$2:$K$1001,$C199,0)</f>
        <v>516528095.69466698</v>
      </c>
      <c r="M199" s="14">
        <f t="shared" si="27"/>
        <v>325767241.03457701</v>
      </c>
      <c r="N199" s="14">
        <f t="shared" si="31"/>
        <v>6845264144.0719242</v>
      </c>
      <c r="O199" s="14">
        <f t="shared" si="32"/>
        <v>2576703227.1570668</v>
      </c>
      <c r="P199" s="14">
        <f t="shared" si="28"/>
        <v>4268560916.9148574</v>
      </c>
      <c r="Q199" s="3">
        <f t="shared" si="33"/>
        <v>6845264144.0719242</v>
      </c>
      <c r="R199" s="3">
        <f t="shared" si="34"/>
        <v>4013865200.0652771</v>
      </c>
      <c r="S199" s="3">
        <f t="shared" si="29"/>
        <v>2831398944.0066471</v>
      </c>
      <c r="T199" s="21">
        <f>(RANK(E199,E$8:E$1007,1)+COUNTIF(E$8:E199,E199)-1)/1000</f>
        <v>0.33500000000000002</v>
      </c>
      <c r="U199" s="21">
        <f>(RANK(F199,F$8:F$1007,1)+COUNTIF(F$8:F199,F199)-1)/1000</f>
        <v>0.33</v>
      </c>
      <c r="V199" s="21">
        <f>(RANK(G199,G$8:G$1007,1)+COUNTIF(G$8:G199,G199)-1)/1000</f>
        <v>0.33200000000000002</v>
      </c>
      <c r="W199" s="21">
        <f>(RANK(H199,H$8:H$1007,1)+COUNTIF(H$8:H199,H199)-1)/1000</f>
        <v>0.443</v>
      </c>
      <c r="X199" s="21">
        <f>(RANK(I199,I$8:I$1007,1)+COUNTIF(I$8:I199,I199)-1)/1000</f>
        <v>0.42099999999999999</v>
      </c>
      <c r="Y199" s="21">
        <f>(RANK(J199,J$8:J$1007,1)+COUNTIF(J$8:J199,J199)-1)/1000</f>
        <v>0.45500000000000002</v>
      </c>
      <c r="Z199" s="21">
        <f>(RANK(K199,K$8:K$1007,1)+COUNTIF(K$8:K199,K199)-1)/1000</f>
        <v>0.224</v>
      </c>
      <c r="AA199" s="21">
        <f>(RANK(L199,L$8:L$1007,1)+COUNTIF(L$8:L199,L199)-1)/1000</f>
        <v>0.23400000000000001</v>
      </c>
      <c r="AB199" s="21">
        <f>(RANK(M199,M$8:M$1007,1)+COUNTIF(M$8:M199,M199)-1)/1000</f>
        <v>0.193</v>
      </c>
      <c r="AC199" s="21">
        <f>(RANK(N199,N$8:N$1007,1)+COUNTIF(N$8:N199,N199)-1)/1000</f>
        <v>0.40899999999999997</v>
      </c>
      <c r="AD199" s="21">
        <f>(RANK(O199,O$8:O$1007,1)+COUNTIF(O$8:O199,O199)-1)/1000</f>
        <v>0.38200000000000001</v>
      </c>
      <c r="AE199" s="21">
        <f>(RANK(P199,P$8:P$1007,1)+COUNTIF(P$8:P199,P199)-1)/1000</f>
        <v>0.432</v>
      </c>
      <c r="AF199" s="21">
        <f>(RANK(Q199,Q$8:Q$1007,1)+COUNTIF(Q$8:Q199,Q199)-1)/1000</f>
        <v>0.40899999999999997</v>
      </c>
      <c r="AG199" s="21">
        <f>(RANK(R199,R$8:R$1007,1)+COUNTIF(R$8:R199,R199)-1)/1000</f>
        <v>0.38200000000000001</v>
      </c>
      <c r="AH199" s="21">
        <f>(RANK(S199,S$8:S$1007,1)+COUNTIF(S$8:S199,S199)-1)/1000</f>
        <v>0.432</v>
      </c>
      <c r="AI199" s="14">
        <f t="shared" si="35"/>
        <v>0</v>
      </c>
      <c r="AK199" s="14">
        <f t="shared" si="36"/>
        <v>0</v>
      </c>
    </row>
    <row r="200" spans="2:37" x14ac:dyDescent="0.25">
      <c r="B200">
        <f t="shared" si="30"/>
        <v>193</v>
      </c>
      <c r="C200">
        <f>MATCH(B200,'Stocastic Model Raw Data'!$A$2:$A$1001,0)</f>
        <v>129</v>
      </c>
      <c r="D200" s="14" cm="1">
        <f t="array" ref="D200">INDEX('Stocastic Model Raw Data'!$H$2:$H$1001,$C200,0)</f>
        <v>1437161972.90821</v>
      </c>
      <c r="E200" s="14" cm="1">
        <f t="array" ref="E200">INDEX('Stocastic Model Raw Data'!$D$2:$D$1001,$C200,0)</f>
        <v>419279120.09429401</v>
      </c>
      <c r="F200" s="14" cm="1">
        <f t="array" ref="F200">INDEX('Stocastic Model Raw Data'!$I$2:$I$1001,$C200,0)</f>
        <v>220559150.81508899</v>
      </c>
      <c r="G200" s="14">
        <f t="shared" ref="G200:G263" si="37">E200-F200</f>
        <v>198719969.27920502</v>
      </c>
      <c r="H200" s="14" cm="1">
        <f t="array" ref="H200">INDEX('Stocastic Model Raw Data'!$E$2:$E$1001,$C200,0)</f>
        <v>5119206159.58179</v>
      </c>
      <c r="I200" s="14" cm="1">
        <f t="array" ref="I200">INDEX('Stocastic Model Raw Data'!$J$2:$J$1001,$C200,0)</f>
        <v>1763734777.40781</v>
      </c>
      <c r="J200" s="14">
        <f t="shared" ref="J200:J263" si="38">H200-I200</f>
        <v>3355471382.1739798</v>
      </c>
      <c r="K200" s="14" cm="1">
        <f t="array" ref="K200">INDEX('Stocastic Model Raw Data'!$F$2:$F$1001,$C200,0)</f>
        <v>754242136.70507002</v>
      </c>
      <c r="L200" s="14" cm="1">
        <f t="array" ref="L200">INDEX('Stocastic Model Raw Data'!$K$2:$K$1001,$C200,0)</f>
        <v>451943812.34903997</v>
      </c>
      <c r="M200" s="14">
        <f t="shared" ref="M200:M263" si="39">K200-L200</f>
        <v>302298324.35603005</v>
      </c>
      <c r="N200" s="14">
        <f t="shared" si="31"/>
        <v>5873448296.2868595</v>
      </c>
      <c r="O200" s="14">
        <f t="shared" si="32"/>
        <v>2215678589.7568498</v>
      </c>
      <c r="P200" s="14">
        <f t="shared" ref="P200:P263" si="40">N200-O200</f>
        <v>3657769706.5300097</v>
      </c>
      <c r="Q200" s="3">
        <f t="shared" si="33"/>
        <v>5873448296.2868595</v>
      </c>
      <c r="R200" s="3">
        <f t="shared" si="34"/>
        <v>3652840562.66506</v>
      </c>
      <c r="S200" s="3">
        <f t="shared" ref="S200:S263" si="41">Q200-R200</f>
        <v>2220607733.6217995</v>
      </c>
      <c r="T200" s="21">
        <f>(RANK(E200,E$8:E$1007,1)+COUNTIF(E$8:E200,E200)-1)/1000</f>
        <v>0.125</v>
      </c>
      <c r="U200" s="21">
        <f>(RANK(F200,F$8:F$1007,1)+COUNTIF(F$8:F200,F200)-1)/1000</f>
        <v>0.127</v>
      </c>
      <c r="V200" s="21">
        <f>(RANK(G200,G$8:G$1007,1)+COUNTIF(G$8:G200,G200)-1)/1000</f>
        <v>0.125</v>
      </c>
      <c r="W200" s="21">
        <f>(RANK(H200,H$8:H$1007,1)+COUNTIF(H$8:H200,H200)-1)/1000</f>
        <v>0.13600000000000001</v>
      </c>
      <c r="X200" s="21">
        <f>(RANK(I200,I$8:I$1007,1)+COUNTIF(I$8:I200,I200)-1)/1000</f>
        <v>0.14000000000000001</v>
      </c>
      <c r="Y200" s="21">
        <f>(RANK(J200,J$8:J$1007,1)+COUNTIF(J$8:J200,J200)-1)/1000</f>
        <v>0.13900000000000001</v>
      </c>
      <c r="Z200" s="21">
        <f>(RANK(K200,K$8:K$1007,1)+COUNTIF(K$8:K200,K200)-1)/1000</f>
        <v>9.8000000000000004E-2</v>
      </c>
      <c r="AA200" s="21">
        <f>(RANK(L200,L$8:L$1007,1)+COUNTIF(L$8:L200,L200)-1)/1000</f>
        <v>8.5999999999999993E-2</v>
      </c>
      <c r="AB200" s="21">
        <f>(RANK(M200,M$8:M$1007,1)+COUNTIF(M$8:M200,M200)-1)/1000</f>
        <v>0.112</v>
      </c>
      <c r="AC200" s="21">
        <f>(RANK(N200,N$8:N$1007,1)+COUNTIF(N$8:N200,N200)-1)/1000</f>
        <v>0.129</v>
      </c>
      <c r="AD200" s="21">
        <f>(RANK(O200,O$8:O$1007,1)+COUNTIF(O$8:O200,O200)-1)/1000</f>
        <v>0.125</v>
      </c>
      <c r="AE200" s="21">
        <f>(RANK(P200,P$8:P$1007,1)+COUNTIF(P$8:P200,P200)-1)/1000</f>
        <v>0.13300000000000001</v>
      </c>
      <c r="AF200" s="21">
        <f>(RANK(Q200,Q$8:Q$1007,1)+COUNTIF(Q$8:Q200,Q200)-1)/1000</f>
        <v>0.129</v>
      </c>
      <c r="AG200" s="21">
        <f>(RANK(R200,R$8:R$1007,1)+COUNTIF(R$8:R200,R200)-1)/1000</f>
        <v>0.125</v>
      </c>
      <c r="AH200" s="21">
        <f>(RANK(S200,S$8:S$1007,1)+COUNTIF(S$8:S200,S200)-1)/1000</f>
        <v>0.13300000000000001</v>
      </c>
      <c r="AI200" s="14">
        <f t="shared" si="35"/>
        <v>0</v>
      </c>
      <c r="AK200" s="14">
        <f t="shared" si="36"/>
        <v>0</v>
      </c>
    </row>
    <row r="201" spans="2:37" x14ac:dyDescent="0.25">
      <c r="B201">
        <f t="shared" ref="B201:B264" si="42">B200+1</f>
        <v>194</v>
      </c>
      <c r="C201">
        <f>MATCH(B201,'Stocastic Model Raw Data'!$A$2:$A$1001,0)</f>
        <v>582</v>
      </c>
      <c r="D201" s="14" cm="1">
        <f t="array" ref="D201">INDEX('Stocastic Model Raw Data'!$H$2:$H$1001,$C201,0)</f>
        <v>1437161972.90821</v>
      </c>
      <c r="E201" s="14" cm="1">
        <f t="array" ref="E201">INDEX('Stocastic Model Raw Data'!$D$2:$D$1001,$C201,0)</f>
        <v>526199668.425906</v>
      </c>
      <c r="F201" s="14" cm="1">
        <f t="array" ref="F201">INDEX('Stocastic Model Raw Data'!$I$2:$I$1001,$C201,0)</f>
        <v>277665241.68632901</v>
      </c>
      <c r="G201" s="14">
        <f t="shared" si="37"/>
        <v>248534426.739577</v>
      </c>
      <c r="H201" s="14" cm="1">
        <f t="array" ref="H201">INDEX('Stocastic Model Raw Data'!$E$2:$E$1001,$C201,0)</f>
        <v>6426057137.5689001</v>
      </c>
      <c r="I201" s="14" cm="1">
        <f t="array" ref="I201">INDEX('Stocastic Model Raw Data'!$J$2:$J$1001,$C201,0)</f>
        <v>2183837021.0879202</v>
      </c>
      <c r="J201" s="14">
        <f t="shared" si="38"/>
        <v>4242220116.4809799</v>
      </c>
      <c r="K201" s="14" cm="1">
        <f t="array" ref="K201">INDEX('Stocastic Model Raw Data'!$F$2:$F$1001,$C201,0)</f>
        <v>951965537.14394999</v>
      </c>
      <c r="L201" s="14" cm="1">
        <f t="array" ref="L201">INDEX('Stocastic Model Raw Data'!$K$2:$K$1001,$C201,0)</f>
        <v>577267276.23486495</v>
      </c>
      <c r="M201" s="14">
        <f t="shared" si="39"/>
        <v>374698260.90908504</v>
      </c>
      <c r="N201" s="14">
        <f t="shared" ref="N201:N264" si="43">H201+K201</f>
        <v>7378022674.7128506</v>
      </c>
      <c r="O201" s="14">
        <f t="shared" ref="O201:O264" si="44">I201+L201</f>
        <v>2761104297.3227854</v>
      </c>
      <c r="P201" s="14">
        <f t="shared" si="40"/>
        <v>4616918377.3900652</v>
      </c>
      <c r="Q201" s="3">
        <f t="shared" ref="Q201:Q264" si="45">N201</f>
        <v>7378022674.7128506</v>
      </c>
      <c r="R201" s="3">
        <f t="shared" ref="R201:R264" si="46">O201+D201</f>
        <v>4198266270.2309952</v>
      </c>
      <c r="S201" s="3">
        <f t="shared" si="41"/>
        <v>3179756404.4818554</v>
      </c>
      <c r="T201" s="21">
        <f>(RANK(E201,E$8:E$1007,1)+COUNTIF(E$8:E201,E201)-1)/1000</f>
        <v>0.54200000000000004</v>
      </c>
      <c r="U201" s="21">
        <f>(RANK(F201,F$8:F$1007,1)+COUNTIF(F$8:F201,F201)-1)/1000</f>
        <v>0.53200000000000003</v>
      </c>
      <c r="V201" s="21">
        <f>(RANK(G201,G$8:G$1007,1)+COUNTIF(G$8:G201,G201)-1)/1000</f>
        <v>0.55000000000000004</v>
      </c>
      <c r="W201" s="21">
        <f>(RANK(H201,H$8:H$1007,1)+COUNTIF(H$8:H201,H201)-1)/1000</f>
        <v>0.60299999999999998</v>
      </c>
      <c r="X201" s="21">
        <f>(RANK(I201,I$8:I$1007,1)+COUNTIF(I$8:I201,I201)-1)/1000</f>
        <v>0.54</v>
      </c>
      <c r="Y201" s="21">
        <f>(RANK(J201,J$8:J$1007,1)+COUNTIF(J$8:J201,J201)-1)/1000</f>
        <v>0.63400000000000001</v>
      </c>
      <c r="Z201" s="21">
        <f>(RANK(K201,K$8:K$1007,1)+COUNTIF(K$8:K201,K201)-1)/1000</f>
        <v>0.47399999999999998</v>
      </c>
      <c r="AA201" s="21">
        <f>(RANK(L201,L$8:L$1007,1)+COUNTIF(L$8:L201,L201)-1)/1000</f>
        <v>0.46700000000000003</v>
      </c>
      <c r="AB201" s="21">
        <f>(RANK(M201,M$8:M$1007,1)+COUNTIF(M$8:M201,M201)-1)/1000</f>
        <v>0.47599999999999998</v>
      </c>
      <c r="AC201" s="21">
        <f>(RANK(N201,N$8:N$1007,1)+COUNTIF(N$8:N201,N201)-1)/1000</f>
        <v>0.58199999999999996</v>
      </c>
      <c r="AD201" s="21">
        <f>(RANK(O201,O$8:O$1007,1)+COUNTIF(O$8:O201,O201)-1)/1000</f>
        <v>0.51800000000000002</v>
      </c>
      <c r="AE201" s="21">
        <f>(RANK(P201,P$8:P$1007,1)+COUNTIF(P$8:P201,P201)-1)/1000</f>
        <v>0.623</v>
      </c>
      <c r="AF201" s="21">
        <f>(RANK(Q201,Q$8:Q$1007,1)+COUNTIF(Q$8:Q201,Q201)-1)/1000</f>
        <v>0.58199999999999996</v>
      </c>
      <c r="AG201" s="21">
        <f>(RANK(R201,R$8:R$1007,1)+COUNTIF(R$8:R201,R201)-1)/1000</f>
        <v>0.51800000000000002</v>
      </c>
      <c r="AH201" s="21">
        <f>(RANK(S201,S$8:S$1007,1)+COUNTIF(S$8:S201,S201)-1)/1000</f>
        <v>0.623</v>
      </c>
      <c r="AI201" s="14">
        <f t="shared" ref="AI201:AI264" si="47">J201+M201-P201</f>
        <v>0</v>
      </c>
      <c r="AK201" s="14">
        <f t="shared" ref="AK201:AK264" si="48">H201+K201-N201</f>
        <v>0</v>
      </c>
    </row>
    <row r="202" spans="2:37" x14ac:dyDescent="0.25">
      <c r="B202">
        <f t="shared" si="42"/>
        <v>195</v>
      </c>
      <c r="C202">
        <f>MATCH(B202,'Stocastic Model Raw Data'!$A$2:$A$1001,0)</f>
        <v>551</v>
      </c>
      <c r="D202" s="14" cm="1">
        <f t="array" ref="D202">INDEX('Stocastic Model Raw Data'!$H$2:$H$1001,$C202,0)</f>
        <v>1437161972.90821</v>
      </c>
      <c r="E202" s="14" cm="1">
        <f t="array" ref="E202">INDEX('Stocastic Model Raw Data'!$D$2:$D$1001,$C202,0)</f>
        <v>513053660.89249599</v>
      </c>
      <c r="F202" s="14" cm="1">
        <f t="array" ref="F202">INDEX('Stocastic Model Raw Data'!$I$2:$I$1001,$C202,0)</f>
        <v>270480810.69570202</v>
      </c>
      <c r="G202" s="14">
        <f t="shared" si="37"/>
        <v>242572850.19679397</v>
      </c>
      <c r="H202" s="14" cm="1">
        <f t="array" ref="H202">INDEX('Stocastic Model Raw Data'!$E$2:$E$1001,$C202,0)</f>
        <v>6358589305.2817602</v>
      </c>
      <c r="I202" s="14" cm="1">
        <f t="array" ref="I202">INDEX('Stocastic Model Raw Data'!$J$2:$J$1001,$C202,0)</f>
        <v>2180360671.26864</v>
      </c>
      <c r="J202" s="14">
        <f t="shared" si="38"/>
        <v>4178228634.0131202</v>
      </c>
      <c r="K202" s="14" cm="1">
        <f t="array" ref="K202">INDEX('Stocastic Model Raw Data'!$F$2:$F$1001,$C202,0)</f>
        <v>911955267.19748795</v>
      </c>
      <c r="L202" s="14" cm="1">
        <f t="array" ref="L202">INDEX('Stocastic Model Raw Data'!$K$2:$K$1001,$C202,0)</f>
        <v>552226671.36129498</v>
      </c>
      <c r="M202" s="14">
        <f t="shared" si="39"/>
        <v>359728595.83619297</v>
      </c>
      <c r="N202" s="14">
        <f t="shared" si="43"/>
        <v>7270544572.479248</v>
      </c>
      <c r="O202" s="14">
        <f t="shared" si="44"/>
        <v>2732587342.6299353</v>
      </c>
      <c r="P202" s="14">
        <f t="shared" si="40"/>
        <v>4537957229.8493128</v>
      </c>
      <c r="Q202" s="3">
        <f t="shared" si="45"/>
        <v>7270544572.479248</v>
      </c>
      <c r="R202" s="3">
        <f t="shared" si="46"/>
        <v>4169749315.5381451</v>
      </c>
      <c r="S202" s="3">
        <f t="shared" si="41"/>
        <v>3100795256.941103</v>
      </c>
      <c r="T202" s="21">
        <f>(RANK(E202,E$8:E$1007,1)+COUNTIF(E$8:E202,E202)-1)/1000</f>
        <v>0.48899999999999999</v>
      </c>
      <c r="U202" s="21">
        <f>(RANK(F202,F$8:F$1007,1)+COUNTIF(F$8:F202,F202)-1)/1000</f>
        <v>0.48399999999999999</v>
      </c>
      <c r="V202" s="21">
        <f>(RANK(G202,G$8:G$1007,1)+COUNTIF(G$8:G202,G202)-1)/1000</f>
        <v>0.49199999999999999</v>
      </c>
      <c r="W202" s="21">
        <f>(RANK(H202,H$8:H$1007,1)+COUNTIF(H$8:H202,H202)-1)/1000</f>
        <v>0.57699999999999996</v>
      </c>
      <c r="X202" s="21">
        <f>(RANK(I202,I$8:I$1007,1)+COUNTIF(I$8:I202,I202)-1)/1000</f>
        <v>0.53600000000000003</v>
      </c>
      <c r="Y202" s="21">
        <f>(RANK(J202,J$8:J$1007,1)+COUNTIF(J$8:J202,J202)-1)/1000</f>
        <v>0.60399999999999998</v>
      </c>
      <c r="Z202" s="21">
        <f>(RANK(K202,K$8:K$1007,1)+COUNTIF(K$8:K202,K202)-1)/1000</f>
        <v>0.38100000000000001</v>
      </c>
      <c r="AA202" s="21">
        <f>(RANK(L202,L$8:L$1007,1)+COUNTIF(L$8:L202,L202)-1)/1000</f>
        <v>0.374</v>
      </c>
      <c r="AB202" s="21">
        <f>(RANK(M202,M$8:M$1007,1)+COUNTIF(M$8:M202,M202)-1)/1000</f>
        <v>0.39200000000000002</v>
      </c>
      <c r="AC202" s="21">
        <f>(RANK(N202,N$8:N$1007,1)+COUNTIF(N$8:N202,N202)-1)/1000</f>
        <v>0.55100000000000005</v>
      </c>
      <c r="AD202" s="21">
        <f>(RANK(O202,O$8:O$1007,1)+COUNTIF(O$8:O202,O202)-1)/1000</f>
        <v>0.49</v>
      </c>
      <c r="AE202" s="21">
        <f>(RANK(P202,P$8:P$1007,1)+COUNTIF(P$8:P202,P202)-1)/1000</f>
        <v>0.58099999999999996</v>
      </c>
      <c r="AF202" s="21">
        <f>(RANK(Q202,Q$8:Q$1007,1)+COUNTIF(Q$8:Q202,Q202)-1)/1000</f>
        <v>0.55100000000000005</v>
      </c>
      <c r="AG202" s="21">
        <f>(RANK(R202,R$8:R$1007,1)+COUNTIF(R$8:R202,R202)-1)/1000</f>
        <v>0.49</v>
      </c>
      <c r="AH202" s="21">
        <f>(RANK(S202,S$8:S$1007,1)+COUNTIF(S$8:S202,S202)-1)/1000</f>
        <v>0.58099999999999996</v>
      </c>
      <c r="AI202" s="14">
        <f t="shared" si="47"/>
        <v>0</v>
      </c>
      <c r="AK202" s="14">
        <f t="shared" si="48"/>
        <v>0</v>
      </c>
    </row>
    <row r="203" spans="2:37" x14ac:dyDescent="0.25">
      <c r="B203">
        <f t="shared" si="42"/>
        <v>196</v>
      </c>
      <c r="C203">
        <f>MATCH(B203,'Stocastic Model Raw Data'!$A$2:$A$1001,0)</f>
        <v>2</v>
      </c>
      <c r="D203" s="14" cm="1">
        <f t="array" ref="D203">INDEX('Stocastic Model Raw Data'!$H$2:$H$1001,$C203,0)</f>
        <v>1437161972.90821</v>
      </c>
      <c r="E203" s="14" cm="1">
        <f t="array" ref="E203">INDEX('Stocastic Model Raw Data'!$D$2:$D$1001,$C203,0)</f>
        <v>287249237.385885</v>
      </c>
      <c r="F203" s="14" cm="1">
        <f t="array" ref="F203">INDEX('Stocastic Model Raw Data'!$I$2:$I$1001,$C203,0)</f>
        <v>149276888.414148</v>
      </c>
      <c r="G203" s="14">
        <f t="shared" si="37"/>
        <v>137972348.971737</v>
      </c>
      <c r="H203" s="14" cm="1">
        <f t="array" ref="H203">INDEX('Stocastic Model Raw Data'!$E$2:$E$1001,$C203,0)</f>
        <v>3629707872.5599599</v>
      </c>
      <c r="I203" s="14" cm="1">
        <f t="array" ref="I203">INDEX('Stocastic Model Raw Data'!$J$2:$J$1001,$C203,0)</f>
        <v>1222414170.29969</v>
      </c>
      <c r="J203" s="14">
        <f t="shared" si="38"/>
        <v>2407293702.2602701</v>
      </c>
      <c r="K203" s="14" cm="1">
        <f t="array" ref="K203">INDEX('Stocastic Model Raw Data'!$F$2:$F$1001,$C203,0)</f>
        <v>547071931.88990605</v>
      </c>
      <c r="L203" s="14" cm="1">
        <f t="array" ref="L203">INDEX('Stocastic Model Raw Data'!$K$2:$K$1001,$C203,0)</f>
        <v>330000556.25996202</v>
      </c>
      <c r="M203" s="14">
        <f t="shared" si="39"/>
        <v>217071375.62994403</v>
      </c>
      <c r="N203" s="14">
        <f t="shared" si="43"/>
        <v>4176779804.4498658</v>
      </c>
      <c r="O203" s="14">
        <f t="shared" si="44"/>
        <v>1552414726.5596521</v>
      </c>
      <c r="P203" s="14">
        <f t="shared" si="40"/>
        <v>2624365077.890214</v>
      </c>
      <c r="Q203" s="3">
        <f t="shared" si="45"/>
        <v>4176779804.4498658</v>
      </c>
      <c r="R203" s="3">
        <f t="shared" si="46"/>
        <v>2989576699.4678621</v>
      </c>
      <c r="S203" s="3">
        <f t="shared" si="41"/>
        <v>1187203104.9820037</v>
      </c>
      <c r="T203" s="21">
        <f>(RANK(E203,E$8:E$1007,1)+COUNTIF(E$8:E203,E203)-1)/1000</f>
        <v>2E-3</v>
      </c>
      <c r="U203" s="21">
        <f>(RANK(F203,F$8:F$1007,1)+COUNTIF(F$8:F203,F203)-1)/1000</f>
        <v>2E-3</v>
      </c>
      <c r="V203" s="21">
        <f>(RANK(G203,G$8:G$1007,1)+COUNTIF(G$8:G203,G203)-1)/1000</f>
        <v>1E-3</v>
      </c>
      <c r="W203" s="21">
        <f>(RANK(H203,H$8:H$1007,1)+COUNTIF(H$8:H203,H203)-1)/1000</f>
        <v>1E-3</v>
      </c>
      <c r="X203" s="21">
        <f>(RANK(I203,I$8:I$1007,1)+COUNTIF(I$8:I203,I203)-1)/1000</f>
        <v>1E-3</v>
      </c>
      <c r="Y203" s="21">
        <f>(RANK(J203,J$8:J$1007,1)+COUNTIF(J$8:J203,J203)-1)/1000</f>
        <v>1E-3</v>
      </c>
      <c r="Z203" s="21">
        <f>(RANK(K203,K$8:K$1007,1)+COUNTIF(K$8:K203,K203)-1)/1000</f>
        <v>2E-3</v>
      </c>
      <c r="AA203" s="21">
        <f>(RANK(L203,L$8:L$1007,1)+COUNTIF(L$8:L203,L203)-1)/1000</f>
        <v>2E-3</v>
      </c>
      <c r="AB203" s="21">
        <f>(RANK(M203,M$8:M$1007,1)+COUNTIF(M$8:M203,M203)-1)/1000</f>
        <v>2E-3</v>
      </c>
      <c r="AC203" s="21">
        <f>(RANK(N203,N$8:N$1007,1)+COUNTIF(N$8:N203,N203)-1)/1000</f>
        <v>2E-3</v>
      </c>
      <c r="AD203" s="21">
        <f>(RANK(O203,O$8:O$1007,1)+COUNTIF(O$8:O203,O203)-1)/1000</f>
        <v>1E-3</v>
      </c>
      <c r="AE203" s="21">
        <f>(RANK(P203,P$8:P$1007,1)+COUNTIF(P$8:P203,P203)-1)/1000</f>
        <v>2E-3</v>
      </c>
      <c r="AF203" s="21">
        <f>(RANK(Q203,Q$8:Q$1007,1)+COUNTIF(Q$8:Q203,Q203)-1)/1000</f>
        <v>2E-3</v>
      </c>
      <c r="AG203" s="21">
        <f>(RANK(R203,R$8:R$1007,1)+COUNTIF(R$8:R203,R203)-1)/1000</f>
        <v>1E-3</v>
      </c>
      <c r="AH203" s="21">
        <f>(RANK(S203,S$8:S$1007,1)+COUNTIF(S$8:S203,S203)-1)/1000</f>
        <v>2E-3</v>
      </c>
      <c r="AI203" s="14">
        <f t="shared" si="47"/>
        <v>0</v>
      </c>
      <c r="AK203" s="14">
        <f t="shared" si="48"/>
        <v>0</v>
      </c>
    </row>
    <row r="204" spans="2:37" x14ac:dyDescent="0.25">
      <c r="B204">
        <f t="shared" si="42"/>
        <v>197</v>
      </c>
      <c r="C204">
        <f>MATCH(B204,'Stocastic Model Raw Data'!$A$2:$A$1001,0)</f>
        <v>523</v>
      </c>
      <c r="D204" s="14" cm="1">
        <f t="array" ref="D204">INDEX('Stocastic Model Raw Data'!$H$2:$H$1001,$C204,0)</f>
        <v>1437161972.90821</v>
      </c>
      <c r="E204" s="14" cm="1">
        <f t="array" ref="E204">INDEX('Stocastic Model Raw Data'!$D$2:$D$1001,$C204,0)</f>
        <v>509218441.56085098</v>
      </c>
      <c r="F204" s="14" cm="1">
        <f t="array" ref="F204">INDEX('Stocastic Model Raw Data'!$I$2:$I$1001,$C204,0)</f>
        <v>267548225.96346301</v>
      </c>
      <c r="G204" s="14">
        <f t="shared" si="37"/>
        <v>241670215.59738797</v>
      </c>
      <c r="H204" s="14" cm="1">
        <f t="array" ref="H204">INDEX('Stocastic Model Raw Data'!$E$2:$E$1001,$C204,0)</f>
        <v>6302492363.6771698</v>
      </c>
      <c r="I204" s="14" cm="1">
        <f t="array" ref="I204">INDEX('Stocastic Model Raw Data'!$J$2:$J$1001,$C204,0)</f>
        <v>2141526604.4094999</v>
      </c>
      <c r="J204" s="14">
        <f t="shared" si="38"/>
        <v>4160965759.2676697</v>
      </c>
      <c r="K204" s="14" cm="1">
        <f t="array" ref="K204">INDEX('Stocastic Model Raw Data'!$F$2:$F$1001,$C204,0)</f>
        <v>907954819.44525301</v>
      </c>
      <c r="L204" s="14" cm="1">
        <f t="array" ref="L204">INDEX('Stocastic Model Raw Data'!$K$2:$K$1001,$C204,0)</f>
        <v>553096793.87496495</v>
      </c>
      <c r="M204" s="14">
        <f t="shared" si="39"/>
        <v>354858025.57028806</v>
      </c>
      <c r="N204" s="14">
        <f t="shared" si="43"/>
        <v>7210447183.1224232</v>
      </c>
      <c r="O204" s="14">
        <f t="shared" si="44"/>
        <v>2694623398.2844648</v>
      </c>
      <c r="P204" s="14">
        <f t="shared" si="40"/>
        <v>4515823784.8379583</v>
      </c>
      <c r="Q204" s="3">
        <f t="shared" si="45"/>
        <v>7210447183.1224232</v>
      </c>
      <c r="R204" s="3">
        <f t="shared" si="46"/>
        <v>4131785371.1926746</v>
      </c>
      <c r="S204" s="3">
        <f t="shared" si="41"/>
        <v>3078661811.9297485</v>
      </c>
      <c r="T204" s="21">
        <f>(RANK(E204,E$8:E$1007,1)+COUNTIF(E$8:E204,E204)-1)/1000</f>
        <v>0.47199999999999998</v>
      </c>
      <c r="U204" s="21">
        <f>(RANK(F204,F$8:F$1007,1)+COUNTIF(F$8:F204,F204)-1)/1000</f>
        <v>0.46300000000000002</v>
      </c>
      <c r="V204" s="21">
        <f>(RANK(G204,G$8:G$1007,1)+COUNTIF(G$8:G204,G204)-1)/1000</f>
        <v>0.48599999999999999</v>
      </c>
      <c r="W204" s="21">
        <f>(RANK(H204,H$8:H$1007,1)+COUNTIF(H$8:H204,H204)-1)/1000</f>
        <v>0.56499999999999995</v>
      </c>
      <c r="X204" s="21">
        <f>(RANK(I204,I$8:I$1007,1)+COUNTIF(I$8:I204,I204)-1)/1000</f>
        <v>0.49099999999999999</v>
      </c>
      <c r="Y204" s="21">
        <f>(RANK(J204,J$8:J$1007,1)+COUNTIF(J$8:J204,J204)-1)/1000</f>
        <v>0.59699999999999998</v>
      </c>
      <c r="Z204" s="21">
        <f>(RANK(K204,K$8:K$1007,1)+COUNTIF(K$8:K204,K204)-1)/1000</f>
        <v>0.374</v>
      </c>
      <c r="AA204" s="21">
        <f>(RANK(L204,L$8:L$1007,1)+COUNTIF(L$8:L204,L204)-1)/1000</f>
        <v>0.376</v>
      </c>
      <c r="AB204" s="21">
        <f>(RANK(M204,M$8:M$1007,1)+COUNTIF(M$8:M204,M204)-1)/1000</f>
        <v>0.36099999999999999</v>
      </c>
      <c r="AC204" s="21">
        <f>(RANK(N204,N$8:N$1007,1)+COUNTIF(N$8:N204,N204)-1)/1000</f>
        <v>0.52300000000000002</v>
      </c>
      <c r="AD204" s="21">
        <f>(RANK(O204,O$8:O$1007,1)+COUNTIF(O$8:O204,O204)-1)/1000</f>
        <v>0.46700000000000003</v>
      </c>
      <c r="AE204" s="21">
        <f>(RANK(P204,P$8:P$1007,1)+COUNTIF(P$8:P204,P204)-1)/1000</f>
        <v>0.57199999999999995</v>
      </c>
      <c r="AF204" s="21">
        <f>(RANK(Q204,Q$8:Q$1007,1)+COUNTIF(Q$8:Q204,Q204)-1)/1000</f>
        <v>0.52300000000000002</v>
      </c>
      <c r="AG204" s="21">
        <f>(RANK(R204,R$8:R$1007,1)+COUNTIF(R$8:R204,R204)-1)/1000</f>
        <v>0.46700000000000003</v>
      </c>
      <c r="AH204" s="21">
        <f>(RANK(S204,S$8:S$1007,1)+COUNTIF(S$8:S204,S204)-1)/1000</f>
        <v>0.57199999999999995</v>
      </c>
      <c r="AI204" s="14">
        <f t="shared" si="47"/>
        <v>0</v>
      </c>
      <c r="AK204" s="14">
        <f t="shared" si="48"/>
        <v>0</v>
      </c>
    </row>
    <row r="205" spans="2:37" x14ac:dyDescent="0.25">
      <c r="B205">
        <f t="shared" si="42"/>
        <v>198</v>
      </c>
      <c r="C205">
        <f>MATCH(B205,'Stocastic Model Raw Data'!$A$2:$A$1001,0)</f>
        <v>156</v>
      </c>
      <c r="D205" s="14" cm="1">
        <f t="array" ref="D205">INDEX('Stocastic Model Raw Data'!$H$2:$H$1001,$C205,0)</f>
        <v>1437161972.90821</v>
      </c>
      <c r="E205" s="14" cm="1">
        <f t="array" ref="E205">INDEX('Stocastic Model Raw Data'!$D$2:$D$1001,$C205,0)</f>
        <v>431495286.94209701</v>
      </c>
      <c r="F205" s="14" cm="1">
        <f t="array" ref="F205">INDEX('Stocastic Model Raw Data'!$I$2:$I$1001,$C205,0)</f>
        <v>229221225.95228401</v>
      </c>
      <c r="G205" s="14">
        <f t="shared" si="37"/>
        <v>202274060.989813</v>
      </c>
      <c r="H205" s="14" cm="1">
        <f t="array" ref="H205">INDEX('Stocastic Model Raw Data'!$E$2:$E$1001,$C205,0)</f>
        <v>5187233360.1127901</v>
      </c>
      <c r="I205" s="14" cm="1">
        <f t="array" ref="I205">INDEX('Stocastic Model Raw Data'!$J$2:$J$1001,$C205,0)</f>
        <v>1860249100.3010099</v>
      </c>
      <c r="J205" s="14">
        <f t="shared" si="38"/>
        <v>3326984259.81178</v>
      </c>
      <c r="K205" s="14" cm="1">
        <f t="array" ref="K205">INDEX('Stocastic Model Raw Data'!$F$2:$F$1001,$C205,0)</f>
        <v>824671371.36896396</v>
      </c>
      <c r="L205" s="14" cm="1">
        <f t="array" ref="L205">INDEX('Stocastic Model Raw Data'!$K$2:$K$1001,$C205,0)</f>
        <v>484284632.86594301</v>
      </c>
      <c r="M205" s="14">
        <f t="shared" si="39"/>
        <v>340386738.50302094</v>
      </c>
      <c r="N205" s="14">
        <f t="shared" si="43"/>
        <v>6011904731.4817543</v>
      </c>
      <c r="O205" s="14">
        <f t="shared" si="44"/>
        <v>2344533733.1669531</v>
      </c>
      <c r="P205" s="14">
        <f t="shared" si="40"/>
        <v>3667370998.3148012</v>
      </c>
      <c r="Q205" s="3">
        <f t="shared" si="45"/>
        <v>6011904731.4817543</v>
      </c>
      <c r="R205" s="3">
        <f t="shared" si="46"/>
        <v>3781695706.0751629</v>
      </c>
      <c r="S205" s="3">
        <f t="shared" si="41"/>
        <v>2230209025.4065914</v>
      </c>
      <c r="T205" s="21">
        <f>(RANK(E205,E$8:E$1007,1)+COUNTIF(E$8:E205,E205)-1)/1000</f>
        <v>0.16300000000000001</v>
      </c>
      <c r="U205" s="21">
        <f>(RANK(F205,F$8:F$1007,1)+COUNTIF(F$8:F205,F205)-1)/1000</f>
        <v>0.17299999999999999</v>
      </c>
      <c r="V205" s="21">
        <f>(RANK(G205,G$8:G$1007,1)+COUNTIF(G$8:G205,G205)-1)/1000</f>
        <v>0.14899999999999999</v>
      </c>
      <c r="W205" s="21">
        <f>(RANK(H205,H$8:H$1007,1)+COUNTIF(H$8:H205,H205)-1)/1000</f>
        <v>0.152</v>
      </c>
      <c r="X205" s="21">
        <f>(RANK(I205,I$8:I$1007,1)+COUNTIF(I$8:I205,I205)-1)/1000</f>
        <v>0.20499999999999999</v>
      </c>
      <c r="Y205" s="21">
        <f>(RANK(J205,J$8:J$1007,1)+COUNTIF(J$8:J205,J205)-1)/1000</f>
        <v>0.125</v>
      </c>
      <c r="Z205" s="21">
        <f>(RANK(K205,K$8:K$1007,1)+COUNTIF(K$8:K205,K205)-1)/1000</f>
        <v>0.182</v>
      </c>
      <c r="AA205" s="21">
        <f>(RANK(L205,L$8:L$1007,1)+COUNTIF(L$8:L205,L205)-1)/1000</f>
        <v>0.15</v>
      </c>
      <c r="AB205" s="21">
        <f>(RANK(M205,M$8:M$1007,1)+COUNTIF(M$8:M205,M205)-1)/1000</f>
        <v>0.27800000000000002</v>
      </c>
      <c r="AC205" s="21">
        <f>(RANK(N205,N$8:N$1007,1)+COUNTIF(N$8:N205,N205)-1)/1000</f>
        <v>0.156</v>
      </c>
      <c r="AD205" s="21">
        <f>(RANK(O205,O$8:O$1007,1)+COUNTIF(O$8:O205,O205)-1)/1000</f>
        <v>0.18099999999999999</v>
      </c>
      <c r="AE205" s="21">
        <f>(RANK(P205,P$8:P$1007,1)+COUNTIF(P$8:P205,P205)-1)/1000</f>
        <v>0.13800000000000001</v>
      </c>
      <c r="AF205" s="21">
        <f>(RANK(Q205,Q$8:Q$1007,1)+COUNTIF(Q$8:Q205,Q205)-1)/1000</f>
        <v>0.156</v>
      </c>
      <c r="AG205" s="21">
        <f>(RANK(R205,R$8:R$1007,1)+COUNTIF(R$8:R205,R205)-1)/1000</f>
        <v>0.18099999999999999</v>
      </c>
      <c r="AH205" s="21">
        <f>(RANK(S205,S$8:S$1007,1)+COUNTIF(S$8:S205,S205)-1)/1000</f>
        <v>0.13800000000000001</v>
      </c>
      <c r="AI205" s="14">
        <f t="shared" si="47"/>
        <v>0</v>
      </c>
      <c r="AK205" s="14">
        <f t="shared" si="48"/>
        <v>0</v>
      </c>
    </row>
    <row r="206" spans="2:37" x14ac:dyDescent="0.25">
      <c r="B206">
        <f t="shared" si="42"/>
        <v>199</v>
      </c>
      <c r="C206">
        <f>MATCH(B206,'Stocastic Model Raw Data'!$A$2:$A$1001,0)</f>
        <v>652</v>
      </c>
      <c r="D206" s="14" cm="1">
        <f t="array" ref="D206">INDEX('Stocastic Model Raw Data'!$H$2:$H$1001,$C206,0)</f>
        <v>1437161972.90821</v>
      </c>
      <c r="E206" s="14" cm="1">
        <f t="array" ref="E206">INDEX('Stocastic Model Raw Data'!$D$2:$D$1001,$C206,0)</f>
        <v>548538088.93258798</v>
      </c>
      <c r="F206" s="14" cm="1">
        <f t="array" ref="F206">INDEX('Stocastic Model Raw Data'!$I$2:$I$1001,$C206,0)</f>
        <v>288425849.52785498</v>
      </c>
      <c r="G206" s="14">
        <f t="shared" si="37"/>
        <v>260112239.404733</v>
      </c>
      <c r="H206" s="14" cm="1">
        <f t="array" ref="H206">INDEX('Stocastic Model Raw Data'!$E$2:$E$1001,$C206,0)</f>
        <v>6539394316.98242</v>
      </c>
      <c r="I206" s="14" cm="1">
        <f t="array" ref="I206">INDEX('Stocastic Model Raw Data'!$J$2:$J$1001,$C206,0)</f>
        <v>2247228746.42488</v>
      </c>
      <c r="J206" s="14">
        <f t="shared" si="38"/>
        <v>4292165570.5575399</v>
      </c>
      <c r="K206" s="14" cm="1">
        <f t="array" ref="K206">INDEX('Stocastic Model Raw Data'!$F$2:$F$1001,$C206,0)</f>
        <v>1032636922.1618299</v>
      </c>
      <c r="L206" s="14" cm="1">
        <f t="array" ref="L206">INDEX('Stocastic Model Raw Data'!$K$2:$K$1001,$C206,0)</f>
        <v>635537080.55968499</v>
      </c>
      <c r="M206" s="14">
        <f t="shared" si="39"/>
        <v>397099841.60214496</v>
      </c>
      <c r="N206" s="14">
        <f t="shared" si="43"/>
        <v>7572031239.1442499</v>
      </c>
      <c r="O206" s="14">
        <f t="shared" si="44"/>
        <v>2882765826.9845648</v>
      </c>
      <c r="P206" s="14">
        <f t="shared" si="40"/>
        <v>4689265412.1596851</v>
      </c>
      <c r="Q206" s="3">
        <f t="shared" si="45"/>
        <v>7572031239.1442499</v>
      </c>
      <c r="R206" s="3">
        <f t="shared" si="46"/>
        <v>4319927799.8927746</v>
      </c>
      <c r="S206" s="3">
        <f t="shared" si="41"/>
        <v>3252103439.2514753</v>
      </c>
      <c r="T206" s="21">
        <f>(RANK(E206,E$8:E$1007,1)+COUNTIF(E$8:E206,E206)-1)/1000</f>
        <v>0.64200000000000002</v>
      </c>
      <c r="U206" s="21">
        <f>(RANK(F206,F$8:F$1007,1)+COUNTIF(F$8:F206,F206)-1)/1000</f>
        <v>0.624</v>
      </c>
      <c r="V206" s="21">
        <f>(RANK(G206,G$8:G$1007,1)+COUNTIF(G$8:G206,G206)-1)/1000</f>
        <v>0.65400000000000003</v>
      </c>
      <c r="W206" s="21">
        <f>(RANK(H206,H$8:H$1007,1)+COUNTIF(H$8:H206,H206)-1)/1000</f>
        <v>0.64800000000000002</v>
      </c>
      <c r="X206" s="21">
        <f>(RANK(I206,I$8:I$1007,1)+COUNTIF(I$8:I206,I206)-1)/1000</f>
        <v>0.60699999999999998</v>
      </c>
      <c r="Y206" s="21">
        <f>(RANK(J206,J$8:J$1007,1)+COUNTIF(J$8:J206,J206)-1)/1000</f>
        <v>0.66800000000000004</v>
      </c>
      <c r="Z206" s="21">
        <f>(RANK(K206,K$8:K$1007,1)+COUNTIF(K$8:K206,K206)-1)/1000</f>
        <v>0.65</v>
      </c>
      <c r="AA206" s="21">
        <f>(RANK(L206,L$8:L$1007,1)+COUNTIF(L$8:L206,L206)-1)/1000</f>
        <v>0.67700000000000005</v>
      </c>
      <c r="AB206" s="21">
        <f>(RANK(M206,M$8:M$1007,1)+COUNTIF(M$8:M206,M206)-1)/1000</f>
        <v>0.60399999999999998</v>
      </c>
      <c r="AC206" s="21">
        <f>(RANK(N206,N$8:N$1007,1)+COUNTIF(N$8:N206,N206)-1)/1000</f>
        <v>0.65200000000000002</v>
      </c>
      <c r="AD206" s="21">
        <f>(RANK(O206,O$8:O$1007,1)+COUNTIF(O$8:O206,O206)-1)/1000</f>
        <v>0.62</v>
      </c>
      <c r="AE206" s="21">
        <f>(RANK(P206,P$8:P$1007,1)+COUNTIF(P$8:P206,P206)-1)/1000</f>
        <v>0.65700000000000003</v>
      </c>
      <c r="AF206" s="21">
        <f>(RANK(Q206,Q$8:Q$1007,1)+COUNTIF(Q$8:Q206,Q206)-1)/1000</f>
        <v>0.65200000000000002</v>
      </c>
      <c r="AG206" s="21">
        <f>(RANK(R206,R$8:R$1007,1)+COUNTIF(R$8:R206,R206)-1)/1000</f>
        <v>0.62</v>
      </c>
      <c r="AH206" s="21">
        <f>(RANK(S206,S$8:S$1007,1)+COUNTIF(S$8:S206,S206)-1)/1000</f>
        <v>0.65700000000000003</v>
      </c>
      <c r="AI206" s="14">
        <f t="shared" si="47"/>
        <v>0</v>
      </c>
      <c r="AK206" s="14">
        <f t="shared" si="48"/>
        <v>0</v>
      </c>
    </row>
    <row r="207" spans="2:37" x14ac:dyDescent="0.25">
      <c r="B207">
        <f t="shared" si="42"/>
        <v>200</v>
      </c>
      <c r="C207">
        <f>MATCH(B207,'Stocastic Model Raw Data'!$A$2:$A$1001,0)</f>
        <v>172</v>
      </c>
      <c r="D207" s="14" cm="1">
        <f t="array" ref="D207">INDEX('Stocastic Model Raw Data'!$H$2:$H$1001,$C207,0)</f>
        <v>1437161972.90821</v>
      </c>
      <c r="E207" s="14" cm="1">
        <f t="array" ref="E207">INDEX('Stocastic Model Raw Data'!$D$2:$D$1001,$C207,0)</f>
        <v>430507121.55729002</v>
      </c>
      <c r="F207" s="14" cm="1">
        <f t="array" ref="F207">INDEX('Stocastic Model Raw Data'!$I$2:$I$1001,$C207,0)</f>
        <v>225868924.76005399</v>
      </c>
      <c r="G207" s="14">
        <f t="shared" si="37"/>
        <v>204638196.79723603</v>
      </c>
      <c r="H207" s="14" cm="1">
        <f t="array" ref="H207">INDEX('Stocastic Model Raw Data'!$E$2:$E$1001,$C207,0)</f>
        <v>5285235370.6668797</v>
      </c>
      <c r="I207" s="14" cm="1">
        <f t="array" ref="I207">INDEX('Stocastic Model Raw Data'!$J$2:$J$1001,$C207,0)</f>
        <v>1805442246.16943</v>
      </c>
      <c r="J207" s="14">
        <f t="shared" si="38"/>
        <v>3479793124.4974499</v>
      </c>
      <c r="K207" s="14" cm="1">
        <f t="array" ref="K207">INDEX('Stocastic Model Raw Data'!$F$2:$F$1001,$C207,0)</f>
        <v>830003950.35786498</v>
      </c>
      <c r="L207" s="14" cm="1">
        <f t="array" ref="L207">INDEX('Stocastic Model Raw Data'!$K$2:$K$1001,$C207,0)</f>
        <v>510489573.81874698</v>
      </c>
      <c r="M207" s="14">
        <f t="shared" si="39"/>
        <v>319514376.53911799</v>
      </c>
      <c r="N207" s="14">
        <f t="shared" si="43"/>
        <v>6115239321.024745</v>
      </c>
      <c r="O207" s="14">
        <f t="shared" si="44"/>
        <v>2315931819.9881768</v>
      </c>
      <c r="P207" s="14">
        <f t="shared" si="40"/>
        <v>3799307501.0365682</v>
      </c>
      <c r="Q207" s="3">
        <f t="shared" si="45"/>
        <v>6115239321.024745</v>
      </c>
      <c r="R207" s="3">
        <f t="shared" si="46"/>
        <v>3753093792.8963871</v>
      </c>
      <c r="S207" s="3">
        <f t="shared" si="41"/>
        <v>2362145528.1283579</v>
      </c>
      <c r="T207" s="21">
        <f>(RANK(E207,E$8:E$1007,1)+COUNTIF(E$8:E207,E207)-1)/1000</f>
        <v>0.16200000000000001</v>
      </c>
      <c r="U207" s="21">
        <f>(RANK(F207,F$8:F$1007,1)+COUNTIF(F$8:F207,F207)-1)/1000</f>
        <v>0.157</v>
      </c>
      <c r="V207" s="21">
        <f>(RANK(G207,G$8:G$1007,1)+COUNTIF(G$8:G207,G207)-1)/1000</f>
        <v>0.16300000000000001</v>
      </c>
      <c r="W207" s="21">
        <f>(RANK(H207,H$8:H$1007,1)+COUNTIF(H$8:H207,H207)-1)/1000</f>
        <v>0.17499999999999999</v>
      </c>
      <c r="X207" s="21">
        <f>(RANK(I207,I$8:I$1007,1)+COUNTIF(I$8:I207,I207)-1)/1000</f>
        <v>0.16500000000000001</v>
      </c>
      <c r="Y207" s="21">
        <f>(RANK(J207,J$8:J$1007,1)+COUNTIF(J$8:J207,J207)-1)/1000</f>
        <v>0.17799999999999999</v>
      </c>
      <c r="Z207" s="21">
        <f>(RANK(K207,K$8:K$1007,1)+COUNTIF(K$8:K207,K207)-1)/1000</f>
        <v>0.19400000000000001</v>
      </c>
      <c r="AA207" s="21">
        <f>(RANK(L207,L$8:L$1007,1)+COUNTIF(L$8:L207,L207)-1)/1000</f>
        <v>0.215</v>
      </c>
      <c r="AB207" s="21">
        <f>(RANK(M207,M$8:M$1007,1)+COUNTIF(M$8:M207,M207)-1)/1000</f>
        <v>0.16800000000000001</v>
      </c>
      <c r="AC207" s="21">
        <f>(RANK(N207,N$8:N$1007,1)+COUNTIF(N$8:N207,N207)-1)/1000</f>
        <v>0.17199999999999999</v>
      </c>
      <c r="AD207" s="21">
        <f>(RANK(O207,O$8:O$1007,1)+COUNTIF(O$8:O207,O207)-1)/1000</f>
        <v>0.17</v>
      </c>
      <c r="AE207" s="21">
        <f>(RANK(P207,P$8:P$1007,1)+COUNTIF(P$8:P207,P207)-1)/1000</f>
        <v>0.17699999999999999</v>
      </c>
      <c r="AF207" s="21">
        <f>(RANK(Q207,Q$8:Q$1007,1)+COUNTIF(Q$8:Q207,Q207)-1)/1000</f>
        <v>0.17199999999999999</v>
      </c>
      <c r="AG207" s="21">
        <f>(RANK(R207,R$8:R$1007,1)+COUNTIF(R$8:R207,R207)-1)/1000</f>
        <v>0.17</v>
      </c>
      <c r="AH207" s="21">
        <f>(RANK(S207,S$8:S$1007,1)+COUNTIF(S$8:S207,S207)-1)/1000</f>
        <v>0.17699999999999999</v>
      </c>
      <c r="AI207" s="14">
        <f t="shared" si="47"/>
        <v>0</v>
      </c>
      <c r="AK207" s="14">
        <f t="shared" si="48"/>
        <v>0</v>
      </c>
    </row>
    <row r="208" spans="2:37" x14ac:dyDescent="0.25">
      <c r="B208">
        <f t="shared" si="42"/>
        <v>201</v>
      </c>
      <c r="C208">
        <f>MATCH(B208,'Stocastic Model Raw Data'!$A$2:$A$1001,0)</f>
        <v>336</v>
      </c>
      <c r="D208" s="14" cm="1">
        <f t="array" ref="D208">INDEX('Stocastic Model Raw Data'!$H$2:$H$1001,$C208,0)</f>
        <v>1437161972.90821</v>
      </c>
      <c r="E208" s="14" cm="1">
        <f t="array" ref="E208">INDEX('Stocastic Model Raw Data'!$D$2:$D$1001,$C208,0)</f>
        <v>474101929.96456301</v>
      </c>
      <c r="F208" s="14" cm="1">
        <f t="array" ref="F208">INDEX('Stocastic Model Raw Data'!$I$2:$I$1001,$C208,0)</f>
        <v>250024438.999834</v>
      </c>
      <c r="G208" s="14">
        <f t="shared" si="37"/>
        <v>224077490.96472901</v>
      </c>
      <c r="H208" s="14" cm="1">
        <f t="array" ref="H208">INDEX('Stocastic Model Raw Data'!$E$2:$E$1001,$C208,0)</f>
        <v>5789560244.1589699</v>
      </c>
      <c r="I208" s="14" cm="1">
        <f t="array" ref="I208">INDEX('Stocastic Model Raw Data'!$J$2:$J$1001,$C208,0)</f>
        <v>2012769709.27145</v>
      </c>
      <c r="J208" s="14">
        <f t="shared" si="38"/>
        <v>3776790534.8875198</v>
      </c>
      <c r="K208" s="14" cm="1">
        <f t="array" ref="K208">INDEX('Stocastic Model Raw Data'!$F$2:$F$1001,$C208,0)</f>
        <v>841058695.77972603</v>
      </c>
      <c r="L208" s="14" cm="1">
        <f t="array" ref="L208">INDEX('Stocastic Model Raw Data'!$K$2:$K$1001,$C208,0)</f>
        <v>510809570.49983799</v>
      </c>
      <c r="M208" s="14">
        <f t="shared" si="39"/>
        <v>330249125.27988803</v>
      </c>
      <c r="N208" s="14">
        <f t="shared" si="43"/>
        <v>6630618939.9386959</v>
      </c>
      <c r="O208" s="14">
        <f t="shared" si="44"/>
        <v>2523579279.7712879</v>
      </c>
      <c r="P208" s="14">
        <f t="shared" si="40"/>
        <v>4107039660.167408</v>
      </c>
      <c r="Q208" s="3">
        <f t="shared" si="45"/>
        <v>6630618939.9386959</v>
      </c>
      <c r="R208" s="3">
        <f t="shared" si="46"/>
        <v>3960741252.6794977</v>
      </c>
      <c r="S208" s="3">
        <f t="shared" si="41"/>
        <v>2669877687.2591982</v>
      </c>
      <c r="T208" s="21">
        <f>(RANK(E208,E$8:E$1007,1)+COUNTIF(E$8:E208,E208)-1)/1000</f>
        <v>0.32200000000000001</v>
      </c>
      <c r="U208" s="21">
        <f>(RANK(F208,F$8:F$1007,1)+COUNTIF(F$8:F208,F208)-1)/1000</f>
        <v>0.32800000000000001</v>
      </c>
      <c r="V208" s="21">
        <f>(RANK(G208,G$8:G$1007,1)+COUNTIF(G$8:G208,G208)-1)/1000</f>
        <v>0.317</v>
      </c>
      <c r="W208" s="21">
        <f>(RANK(H208,H$8:H$1007,1)+COUNTIF(H$8:H208,H208)-1)/1000</f>
        <v>0.35899999999999999</v>
      </c>
      <c r="X208" s="21">
        <f>(RANK(I208,I$8:I$1007,1)+COUNTIF(I$8:I208,I208)-1)/1000</f>
        <v>0.36599999999999999</v>
      </c>
      <c r="Y208" s="21">
        <f>(RANK(J208,J$8:J$1007,1)+COUNTIF(J$8:J208,J208)-1)/1000</f>
        <v>0.35899999999999999</v>
      </c>
      <c r="Z208" s="21">
        <f>(RANK(K208,K$8:K$1007,1)+COUNTIF(K$8:K208,K208)-1)/1000</f>
        <v>0.222</v>
      </c>
      <c r="AA208" s="21">
        <f>(RANK(L208,L$8:L$1007,1)+COUNTIF(L$8:L208,L208)-1)/1000</f>
        <v>0.216</v>
      </c>
      <c r="AB208" s="21">
        <f>(RANK(M208,M$8:M$1007,1)+COUNTIF(M$8:M208,M208)-1)/1000</f>
        <v>0.218</v>
      </c>
      <c r="AC208" s="21">
        <f>(RANK(N208,N$8:N$1007,1)+COUNTIF(N$8:N208,N208)-1)/1000</f>
        <v>0.33600000000000002</v>
      </c>
      <c r="AD208" s="21">
        <f>(RANK(O208,O$8:O$1007,1)+COUNTIF(O$8:O208,O208)-1)/1000</f>
        <v>0.33700000000000002</v>
      </c>
      <c r="AE208" s="21">
        <f>(RANK(P208,P$8:P$1007,1)+COUNTIF(P$8:P208,P208)-1)/1000</f>
        <v>0.33800000000000002</v>
      </c>
      <c r="AF208" s="21">
        <f>(RANK(Q208,Q$8:Q$1007,1)+COUNTIF(Q$8:Q208,Q208)-1)/1000</f>
        <v>0.33600000000000002</v>
      </c>
      <c r="AG208" s="21">
        <f>(RANK(R208,R$8:R$1007,1)+COUNTIF(R$8:R208,R208)-1)/1000</f>
        <v>0.33700000000000002</v>
      </c>
      <c r="AH208" s="21">
        <f>(RANK(S208,S$8:S$1007,1)+COUNTIF(S$8:S208,S208)-1)/1000</f>
        <v>0.33800000000000002</v>
      </c>
      <c r="AI208" s="14">
        <f t="shared" si="47"/>
        <v>0</v>
      </c>
      <c r="AK208" s="14">
        <f t="shared" si="48"/>
        <v>0</v>
      </c>
    </row>
    <row r="209" spans="2:37" x14ac:dyDescent="0.25">
      <c r="B209">
        <f t="shared" si="42"/>
        <v>202</v>
      </c>
      <c r="C209">
        <f>MATCH(B209,'Stocastic Model Raw Data'!$A$2:$A$1001,0)</f>
        <v>780</v>
      </c>
      <c r="D209" s="14" cm="1">
        <f t="array" ref="D209">INDEX('Stocastic Model Raw Data'!$H$2:$H$1001,$C209,0)</f>
        <v>1437161972.90821</v>
      </c>
      <c r="E209" s="14" cm="1">
        <f t="array" ref="E209">INDEX('Stocastic Model Raw Data'!$D$2:$D$1001,$C209,0)</f>
        <v>573358126.798365</v>
      </c>
      <c r="F209" s="14" cm="1">
        <f t="array" ref="F209">INDEX('Stocastic Model Raw Data'!$I$2:$I$1001,$C209,0)</f>
        <v>302965583.57703799</v>
      </c>
      <c r="G209" s="14">
        <f t="shared" si="37"/>
        <v>270392543.22132701</v>
      </c>
      <c r="H209" s="14" cm="1">
        <f t="array" ref="H209">INDEX('Stocastic Model Raw Data'!$E$2:$E$1001,$C209,0)</f>
        <v>6985858162.7073898</v>
      </c>
      <c r="I209" s="14" cm="1">
        <f t="array" ref="I209">INDEX('Stocastic Model Raw Data'!$J$2:$J$1001,$C209,0)</f>
        <v>2432731231.6305099</v>
      </c>
      <c r="J209" s="14">
        <f t="shared" si="38"/>
        <v>4553126931.0768795</v>
      </c>
      <c r="K209" s="14" cm="1">
        <f t="array" ref="K209">INDEX('Stocastic Model Raw Data'!$F$2:$F$1001,$C209,0)</f>
        <v>1029538350.76089</v>
      </c>
      <c r="L209" s="14" cm="1">
        <f t="array" ref="L209">INDEX('Stocastic Model Raw Data'!$K$2:$K$1001,$C209,0)</f>
        <v>628392706.53346705</v>
      </c>
      <c r="M209" s="14">
        <f t="shared" si="39"/>
        <v>401145644.22742295</v>
      </c>
      <c r="N209" s="14">
        <f t="shared" si="43"/>
        <v>8015396513.4682798</v>
      </c>
      <c r="O209" s="14">
        <f t="shared" si="44"/>
        <v>3061123938.1639767</v>
      </c>
      <c r="P209" s="14">
        <f t="shared" si="40"/>
        <v>4954272575.3043032</v>
      </c>
      <c r="Q209" s="3">
        <f t="shared" si="45"/>
        <v>8015396513.4682798</v>
      </c>
      <c r="R209" s="3">
        <f t="shared" si="46"/>
        <v>4498285911.0721865</v>
      </c>
      <c r="S209" s="3">
        <f t="shared" si="41"/>
        <v>3517110602.3960934</v>
      </c>
      <c r="T209" s="21">
        <f>(RANK(E209,E$8:E$1007,1)+COUNTIF(E$8:E209,E209)-1)/1000</f>
        <v>0.73699999999999999</v>
      </c>
      <c r="U209" s="21">
        <f>(RANK(F209,F$8:F$1007,1)+COUNTIF(F$8:F209,F209)-1)/1000</f>
        <v>0.72899999999999998</v>
      </c>
      <c r="V209" s="21">
        <f>(RANK(G209,G$8:G$1007,1)+COUNTIF(G$8:G209,G209)-1)/1000</f>
        <v>0.748</v>
      </c>
      <c r="W209" s="21">
        <f>(RANK(H209,H$8:H$1007,1)+COUNTIF(H$8:H209,H209)-1)/1000</f>
        <v>0.79300000000000004</v>
      </c>
      <c r="X209" s="21">
        <f>(RANK(I209,I$8:I$1007,1)+COUNTIF(I$8:I209,I209)-1)/1000</f>
        <v>0.77200000000000002</v>
      </c>
      <c r="Y209" s="21">
        <f>(RANK(J209,J$8:J$1007,1)+COUNTIF(J$8:J209,J209)-1)/1000</f>
        <v>0.80800000000000005</v>
      </c>
      <c r="Z209" s="21">
        <f>(RANK(K209,K$8:K$1007,1)+COUNTIF(K$8:K209,K209)-1)/1000</f>
        <v>0.64</v>
      </c>
      <c r="AA209" s="21">
        <f>(RANK(L209,L$8:L$1007,1)+COUNTIF(L$8:L209,L209)-1)/1000</f>
        <v>0.65</v>
      </c>
      <c r="AB209" s="21">
        <f>(RANK(M209,M$8:M$1007,1)+COUNTIF(M$8:M209,M209)-1)/1000</f>
        <v>0.623</v>
      </c>
      <c r="AC209" s="21">
        <f>(RANK(N209,N$8:N$1007,1)+COUNTIF(N$8:N209,N209)-1)/1000</f>
        <v>0.78</v>
      </c>
      <c r="AD209" s="21">
        <f>(RANK(O209,O$8:O$1007,1)+COUNTIF(O$8:O209,O209)-1)/1000</f>
        <v>0.751</v>
      </c>
      <c r="AE209" s="21">
        <f>(RANK(P209,P$8:P$1007,1)+COUNTIF(P$8:P209,P209)-1)/1000</f>
        <v>0.78900000000000003</v>
      </c>
      <c r="AF209" s="21">
        <f>(RANK(Q209,Q$8:Q$1007,1)+COUNTIF(Q$8:Q209,Q209)-1)/1000</f>
        <v>0.78</v>
      </c>
      <c r="AG209" s="21">
        <f>(RANK(R209,R$8:R$1007,1)+COUNTIF(R$8:R209,R209)-1)/1000</f>
        <v>0.751</v>
      </c>
      <c r="AH209" s="21">
        <f>(RANK(S209,S$8:S$1007,1)+COUNTIF(S$8:S209,S209)-1)/1000</f>
        <v>0.78900000000000003</v>
      </c>
      <c r="AI209" s="14">
        <f t="shared" si="47"/>
        <v>0</v>
      </c>
      <c r="AK209" s="14">
        <f t="shared" si="48"/>
        <v>0</v>
      </c>
    </row>
    <row r="210" spans="2:37" x14ac:dyDescent="0.25">
      <c r="B210">
        <f t="shared" si="42"/>
        <v>203</v>
      </c>
      <c r="C210">
        <f>MATCH(B210,'Stocastic Model Raw Data'!$A$2:$A$1001,0)</f>
        <v>191</v>
      </c>
      <c r="D210" s="14" cm="1">
        <f t="array" ref="D210">INDEX('Stocastic Model Raw Data'!$H$2:$H$1001,$C210,0)</f>
        <v>1437161972.90821</v>
      </c>
      <c r="E210" s="14" cm="1">
        <f t="array" ref="E210">INDEX('Stocastic Model Raw Data'!$D$2:$D$1001,$C210,0)</f>
        <v>437554218.62951398</v>
      </c>
      <c r="F210" s="14" cm="1">
        <f t="array" ref="F210">INDEX('Stocastic Model Raw Data'!$I$2:$I$1001,$C210,0)</f>
        <v>229121767.782105</v>
      </c>
      <c r="G210" s="14">
        <f t="shared" si="37"/>
        <v>208432450.84740898</v>
      </c>
      <c r="H210" s="14" cm="1">
        <f t="array" ref="H210">INDEX('Stocastic Model Raw Data'!$E$2:$E$1001,$C210,0)</f>
        <v>5349931589.2353601</v>
      </c>
      <c r="I210" s="14" cm="1">
        <f t="array" ref="I210">INDEX('Stocastic Model Raw Data'!$J$2:$J$1001,$C210,0)</f>
        <v>1797007810.33217</v>
      </c>
      <c r="J210" s="14">
        <f t="shared" si="38"/>
        <v>3552923778.9031901</v>
      </c>
      <c r="K210" s="14" cm="1">
        <f t="array" ref="K210">INDEX('Stocastic Model Raw Data'!$F$2:$F$1001,$C210,0)</f>
        <v>853487462.72957206</v>
      </c>
      <c r="L210" s="14" cm="1">
        <f t="array" ref="L210">INDEX('Stocastic Model Raw Data'!$K$2:$K$1001,$C210,0)</f>
        <v>530525244.39462399</v>
      </c>
      <c r="M210" s="14">
        <f t="shared" si="39"/>
        <v>322962218.33494806</v>
      </c>
      <c r="N210" s="14">
        <f t="shared" si="43"/>
        <v>6203419051.9649324</v>
      </c>
      <c r="O210" s="14">
        <f t="shared" si="44"/>
        <v>2327533054.7267942</v>
      </c>
      <c r="P210" s="14">
        <f t="shared" si="40"/>
        <v>3875885997.2381382</v>
      </c>
      <c r="Q210" s="3">
        <f t="shared" si="45"/>
        <v>6203419051.9649324</v>
      </c>
      <c r="R210" s="3">
        <f t="shared" si="46"/>
        <v>3764695027.635004</v>
      </c>
      <c r="S210" s="3">
        <f t="shared" si="41"/>
        <v>2438724024.3299284</v>
      </c>
      <c r="T210" s="21">
        <f>(RANK(E210,E$8:E$1007,1)+COUNTIF(E$8:E210,E210)-1)/1000</f>
        <v>0.17599999999999999</v>
      </c>
      <c r="U210" s="21">
        <f>(RANK(F210,F$8:F$1007,1)+COUNTIF(F$8:F210,F210)-1)/1000</f>
        <v>0.17199999999999999</v>
      </c>
      <c r="V210" s="21">
        <f>(RANK(G210,G$8:G$1007,1)+COUNTIF(G$8:G210,G210)-1)/1000</f>
        <v>0.17899999999999999</v>
      </c>
      <c r="W210" s="21">
        <f>(RANK(H210,H$8:H$1007,1)+COUNTIF(H$8:H210,H210)-1)/1000</f>
        <v>0.186</v>
      </c>
      <c r="X210" s="21">
        <f>(RANK(I210,I$8:I$1007,1)+COUNTIF(I$8:I210,I210)-1)/1000</f>
        <v>0.16200000000000001</v>
      </c>
      <c r="Y210" s="21">
        <f>(RANK(J210,J$8:J$1007,1)+COUNTIF(J$8:J210,J210)-1)/1000</f>
        <v>0.21299999999999999</v>
      </c>
      <c r="Z210" s="21">
        <f>(RANK(K210,K$8:K$1007,1)+COUNTIF(K$8:K210,K210)-1)/1000</f>
        <v>0.24299999999999999</v>
      </c>
      <c r="AA210" s="21">
        <f>(RANK(L210,L$8:L$1007,1)+COUNTIF(L$8:L210,L210)-1)/1000</f>
        <v>0.28399999999999997</v>
      </c>
      <c r="AB210" s="21">
        <f>(RANK(M210,M$8:M$1007,1)+COUNTIF(M$8:M210,M210)-1)/1000</f>
        <v>0.17799999999999999</v>
      </c>
      <c r="AC210" s="21">
        <f>(RANK(N210,N$8:N$1007,1)+COUNTIF(N$8:N210,N210)-1)/1000</f>
        <v>0.191</v>
      </c>
      <c r="AD210" s="21">
        <f>(RANK(O210,O$8:O$1007,1)+COUNTIF(O$8:O210,O210)-1)/1000</f>
        <v>0.17499999999999999</v>
      </c>
      <c r="AE210" s="21">
        <f>(RANK(P210,P$8:P$1007,1)+COUNTIF(P$8:P210,P210)-1)/1000</f>
        <v>0.20399999999999999</v>
      </c>
      <c r="AF210" s="21">
        <f>(RANK(Q210,Q$8:Q$1007,1)+COUNTIF(Q$8:Q210,Q210)-1)/1000</f>
        <v>0.191</v>
      </c>
      <c r="AG210" s="21">
        <f>(RANK(R210,R$8:R$1007,1)+COUNTIF(R$8:R210,R210)-1)/1000</f>
        <v>0.17499999999999999</v>
      </c>
      <c r="AH210" s="21">
        <f>(RANK(S210,S$8:S$1007,1)+COUNTIF(S$8:S210,S210)-1)/1000</f>
        <v>0.20399999999999999</v>
      </c>
      <c r="AI210" s="14">
        <f t="shared" si="47"/>
        <v>0</v>
      </c>
      <c r="AK210" s="14">
        <f t="shared" si="48"/>
        <v>0</v>
      </c>
    </row>
    <row r="211" spans="2:37" x14ac:dyDescent="0.25">
      <c r="B211">
        <f t="shared" si="42"/>
        <v>204</v>
      </c>
      <c r="C211">
        <f>MATCH(B211,'Stocastic Model Raw Data'!$A$2:$A$1001,0)</f>
        <v>17</v>
      </c>
      <c r="D211" s="14" cm="1">
        <f t="array" ref="D211">INDEX('Stocastic Model Raw Data'!$H$2:$H$1001,$C211,0)</f>
        <v>1437161972.90821</v>
      </c>
      <c r="E211" s="14" cm="1">
        <f t="array" ref="E211">INDEX('Stocastic Model Raw Data'!$D$2:$D$1001,$C211,0)</f>
        <v>356529561.11530602</v>
      </c>
      <c r="F211" s="14" cm="1">
        <f t="array" ref="F211">INDEX('Stocastic Model Raw Data'!$I$2:$I$1001,$C211,0)</f>
        <v>187000473.754969</v>
      </c>
      <c r="G211" s="14">
        <f t="shared" si="37"/>
        <v>169529087.36033702</v>
      </c>
      <c r="H211" s="14" cm="1">
        <f t="array" ref="H211">INDEX('Stocastic Model Raw Data'!$E$2:$E$1001,$C211,0)</f>
        <v>4368236802.1528902</v>
      </c>
      <c r="I211" s="14" cm="1">
        <f t="array" ref="I211">INDEX('Stocastic Model Raw Data'!$J$2:$J$1001,$C211,0)</f>
        <v>1501695471.7544799</v>
      </c>
      <c r="J211" s="14">
        <f t="shared" si="38"/>
        <v>2866541330.3984103</v>
      </c>
      <c r="K211" s="14" cm="1">
        <f t="array" ref="K211">INDEX('Stocastic Model Raw Data'!$F$2:$F$1001,$C211,0)</f>
        <v>651206715.59577096</v>
      </c>
      <c r="L211" s="14" cm="1">
        <f t="array" ref="L211">INDEX('Stocastic Model Raw Data'!$K$2:$K$1001,$C211,0)</f>
        <v>390604742.77476001</v>
      </c>
      <c r="M211" s="14">
        <f t="shared" si="39"/>
        <v>260601972.82101095</v>
      </c>
      <c r="N211" s="14">
        <f t="shared" si="43"/>
        <v>5019443517.748661</v>
      </c>
      <c r="O211" s="14">
        <f t="shared" si="44"/>
        <v>1892300214.5292399</v>
      </c>
      <c r="P211" s="14">
        <f t="shared" si="40"/>
        <v>3127143303.2194214</v>
      </c>
      <c r="Q211" s="3">
        <f t="shared" si="45"/>
        <v>5019443517.748661</v>
      </c>
      <c r="R211" s="3">
        <f t="shared" si="46"/>
        <v>3329462187.4374499</v>
      </c>
      <c r="S211" s="3">
        <f t="shared" si="41"/>
        <v>1689981330.3112111</v>
      </c>
      <c r="T211" s="21">
        <f>(RANK(E211,E$8:E$1007,1)+COUNTIF(E$8:E211,E211)-1)/1000</f>
        <v>0.02</v>
      </c>
      <c r="U211" s="21">
        <f>(RANK(F211,F$8:F$1007,1)+COUNTIF(F$8:F211,F211)-1)/1000</f>
        <v>2.1000000000000001E-2</v>
      </c>
      <c r="V211" s="21">
        <f>(RANK(G211,G$8:G$1007,1)+COUNTIF(G$8:G211,G211)-1)/1000</f>
        <v>0.02</v>
      </c>
      <c r="W211" s="21">
        <f>(RANK(H211,H$8:H$1007,1)+COUNTIF(H$8:H211,H211)-1)/1000</f>
        <v>2.1000000000000001E-2</v>
      </c>
      <c r="X211" s="21">
        <f>(RANK(I211,I$8:I$1007,1)+COUNTIF(I$8:I211,I211)-1)/1000</f>
        <v>2.4E-2</v>
      </c>
      <c r="Y211" s="21">
        <f>(RANK(J211,J$8:J$1007,1)+COUNTIF(J$8:J211,J211)-1)/1000</f>
        <v>2.1999999999999999E-2</v>
      </c>
      <c r="Z211" s="21">
        <f>(RANK(K211,K$8:K$1007,1)+COUNTIF(K$8:K211,K211)-1)/1000</f>
        <v>1.6E-2</v>
      </c>
      <c r="AA211" s="21">
        <f>(RANK(L211,L$8:L$1007,1)+COUNTIF(L$8:L211,L211)-1)/1000</f>
        <v>1.4E-2</v>
      </c>
      <c r="AB211" s="21">
        <f>(RANK(M211,M$8:M$1007,1)+COUNTIF(M$8:M211,M211)-1)/1000</f>
        <v>1.7000000000000001E-2</v>
      </c>
      <c r="AC211" s="21">
        <f>(RANK(N211,N$8:N$1007,1)+COUNTIF(N$8:N211,N211)-1)/1000</f>
        <v>1.7000000000000001E-2</v>
      </c>
      <c r="AD211" s="21">
        <f>(RANK(O211,O$8:O$1007,1)+COUNTIF(O$8:O211,O211)-1)/1000</f>
        <v>1.6E-2</v>
      </c>
      <c r="AE211" s="21">
        <f>(RANK(P211,P$8:P$1007,1)+COUNTIF(P$8:P211,P211)-1)/1000</f>
        <v>1.7999999999999999E-2</v>
      </c>
      <c r="AF211" s="21">
        <f>(RANK(Q211,Q$8:Q$1007,1)+COUNTIF(Q$8:Q211,Q211)-1)/1000</f>
        <v>1.7000000000000001E-2</v>
      </c>
      <c r="AG211" s="21">
        <f>(RANK(R211,R$8:R$1007,1)+COUNTIF(R$8:R211,R211)-1)/1000</f>
        <v>1.6E-2</v>
      </c>
      <c r="AH211" s="21">
        <f>(RANK(S211,S$8:S$1007,1)+COUNTIF(S$8:S211,S211)-1)/1000</f>
        <v>1.7999999999999999E-2</v>
      </c>
      <c r="AI211" s="14">
        <f t="shared" si="47"/>
        <v>0</v>
      </c>
      <c r="AK211" s="14">
        <f t="shared" si="48"/>
        <v>0</v>
      </c>
    </row>
    <row r="212" spans="2:37" x14ac:dyDescent="0.25">
      <c r="B212">
        <f t="shared" si="42"/>
        <v>205</v>
      </c>
      <c r="C212">
        <f>MATCH(B212,'Stocastic Model Raw Data'!$A$2:$A$1001,0)</f>
        <v>795</v>
      </c>
      <c r="D212" s="14" cm="1">
        <f t="array" ref="D212">INDEX('Stocastic Model Raw Data'!$H$2:$H$1001,$C212,0)</f>
        <v>1437161972.90821</v>
      </c>
      <c r="E212" s="14" cm="1">
        <f t="array" ref="E212">INDEX('Stocastic Model Raw Data'!$D$2:$D$1001,$C212,0)</f>
        <v>585066986.61771405</v>
      </c>
      <c r="F212" s="14" cm="1">
        <f t="array" ref="F212">INDEX('Stocastic Model Raw Data'!$I$2:$I$1001,$C212,0)</f>
        <v>310209590.117338</v>
      </c>
      <c r="G212" s="14">
        <f t="shared" si="37"/>
        <v>274857396.50037605</v>
      </c>
      <c r="H212" s="14" cm="1">
        <f t="array" ref="H212">INDEX('Stocastic Model Raw Data'!$E$2:$E$1001,$C212,0)</f>
        <v>7044477291.46492</v>
      </c>
      <c r="I212" s="14" cm="1">
        <f t="array" ref="I212">INDEX('Stocastic Model Raw Data'!$J$2:$J$1001,$C212,0)</f>
        <v>2462907423.5559502</v>
      </c>
      <c r="J212" s="14">
        <f t="shared" si="38"/>
        <v>4581569867.9089699</v>
      </c>
      <c r="K212" s="14" cm="1">
        <f t="array" ref="K212">INDEX('Stocastic Model Raw Data'!$F$2:$F$1001,$C212,0)</f>
        <v>1056465973.08667</v>
      </c>
      <c r="L212" s="14" cm="1">
        <f t="array" ref="L212">INDEX('Stocastic Model Raw Data'!$K$2:$K$1001,$C212,0)</f>
        <v>648382749.94654703</v>
      </c>
      <c r="M212" s="14">
        <f t="shared" si="39"/>
        <v>408083223.14012301</v>
      </c>
      <c r="N212" s="14">
        <f t="shared" si="43"/>
        <v>8100943264.55159</v>
      </c>
      <c r="O212" s="14">
        <f t="shared" si="44"/>
        <v>3111290173.5024972</v>
      </c>
      <c r="P212" s="14">
        <f t="shared" si="40"/>
        <v>4989653091.0490932</v>
      </c>
      <c r="Q212" s="3">
        <f t="shared" si="45"/>
        <v>8100943264.55159</v>
      </c>
      <c r="R212" s="3">
        <f t="shared" si="46"/>
        <v>4548452146.4107075</v>
      </c>
      <c r="S212" s="3">
        <f t="shared" si="41"/>
        <v>3552491118.1408825</v>
      </c>
      <c r="T212" s="21">
        <f>(RANK(E212,E$8:E$1007,1)+COUNTIF(E$8:E212,E212)-1)/1000</f>
        <v>0.76900000000000002</v>
      </c>
      <c r="U212" s="21">
        <f>(RANK(F212,F$8:F$1007,1)+COUNTIF(F$8:F212,F212)-1)/1000</f>
        <v>0.77400000000000002</v>
      </c>
      <c r="V212" s="21">
        <f>(RANK(G212,G$8:G$1007,1)+COUNTIF(G$8:G212,G212)-1)/1000</f>
        <v>0.77</v>
      </c>
      <c r="W212" s="21">
        <f>(RANK(H212,H$8:H$1007,1)+COUNTIF(H$8:H212,H212)-1)/1000</f>
        <v>0.81399999999999995</v>
      </c>
      <c r="X212" s="21">
        <f>(RANK(I212,I$8:I$1007,1)+COUNTIF(I$8:I212,I212)-1)/1000</f>
        <v>0.79100000000000004</v>
      </c>
      <c r="Y212" s="21">
        <f>(RANK(J212,J$8:J$1007,1)+COUNTIF(J$8:J212,J212)-1)/1000</f>
        <v>0.82</v>
      </c>
      <c r="Z212" s="21">
        <f>(RANK(K212,K$8:K$1007,1)+COUNTIF(K$8:K212,K212)-1)/1000</f>
        <v>0.68799999999999994</v>
      </c>
      <c r="AA212" s="21">
        <f>(RANK(L212,L$8:L$1007,1)+COUNTIF(L$8:L212,L212)-1)/1000</f>
        <v>0.71799999999999997</v>
      </c>
      <c r="AB212" s="21">
        <f>(RANK(M212,M$8:M$1007,1)+COUNTIF(M$8:M212,M212)-1)/1000</f>
        <v>0.65500000000000003</v>
      </c>
      <c r="AC212" s="21">
        <f>(RANK(N212,N$8:N$1007,1)+COUNTIF(N$8:N212,N212)-1)/1000</f>
        <v>0.79500000000000004</v>
      </c>
      <c r="AD212" s="21">
        <f>(RANK(O212,O$8:O$1007,1)+COUNTIF(O$8:O212,O212)-1)/1000</f>
        <v>0.77900000000000003</v>
      </c>
      <c r="AE212" s="21">
        <f>(RANK(P212,P$8:P$1007,1)+COUNTIF(P$8:P212,P212)-1)/1000</f>
        <v>0.80200000000000005</v>
      </c>
      <c r="AF212" s="21">
        <f>(RANK(Q212,Q$8:Q$1007,1)+COUNTIF(Q$8:Q212,Q212)-1)/1000</f>
        <v>0.79500000000000004</v>
      </c>
      <c r="AG212" s="21">
        <f>(RANK(R212,R$8:R$1007,1)+COUNTIF(R$8:R212,R212)-1)/1000</f>
        <v>0.77900000000000003</v>
      </c>
      <c r="AH212" s="21">
        <f>(RANK(S212,S$8:S$1007,1)+COUNTIF(S$8:S212,S212)-1)/1000</f>
        <v>0.80200000000000005</v>
      </c>
      <c r="AI212" s="14">
        <f t="shared" si="47"/>
        <v>0</v>
      </c>
      <c r="AK212" s="14">
        <f t="shared" si="48"/>
        <v>0</v>
      </c>
    </row>
    <row r="213" spans="2:37" x14ac:dyDescent="0.25">
      <c r="B213">
        <f t="shared" si="42"/>
        <v>206</v>
      </c>
      <c r="C213">
        <f>MATCH(B213,'Stocastic Model Raw Data'!$A$2:$A$1001,0)</f>
        <v>836</v>
      </c>
      <c r="D213" s="14" cm="1">
        <f t="array" ref="D213">INDEX('Stocastic Model Raw Data'!$H$2:$H$1001,$C213,0)</f>
        <v>1437161972.90821</v>
      </c>
      <c r="E213" s="14" cm="1">
        <f t="array" ref="E213">INDEX('Stocastic Model Raw Data'!$D$2:$D$1001,$C213,0)</f>
        <v>608605002.67907</v>
      </c>
      <c r="F213" s="14" cm="1">
        <f t="array" ref="F213">INDEX('Stocastic Model Raw Data'!$I$2:$I$1001,$C213,0)</f>
        <v>322953305.92419201</v>
      </c>
      <c r="G213" s="14">
        <f t="shared" si="37"/>
        <v>285651696.75487798</v>
      </c>
      <c r="H213" s="14" cm="1">
        <f t="array" ref="H213">INDEX('Stocastic Model Raw Data'!$E$2:$E$1001,$C213,0)</f>
        <v>7083926861.6289701</v>
      </c>
      <c r="I213" s="14" cm="1">
        <f t="array" ref="I213">INDEX('Stocastic Model Raw Data'!$J$2:$J$1001,$C213,0)</f>
        <v>2489319615.19348</v>
      </c>
      <c r="J213" s="14">
        <f t="shared" si="38"/>
        <v>4594607246.4354897</v>
      </c>
      <c r="K213" s="14" cm="1">
        <f t="array" ref="K213">INDEX('Stocastic Model Raw Data'!$F$2:$F$1001,$C213,0)</f>
        <v>1205124071.7292399</v>
      </c>
      <c r="L213" s="14" cm="1">
        <f t="array" ref="L213">INDEX('Stocastic Model Raw Data'!$K$2:$K$1001,$C213,0)</f>
        <v>735948893.44008601</v>
      </c>
      <c r="M213" s="14">
        <f t="shared" si="39"/>
        <v>469175178.28915393</v>
      </c>
      <c r="N213" s="14">
        <f t="shared" si="43"/>
        <v>8289050933.3582096</v>
      </c>
      <c r="O213" s="14">
        <f t="shared" si="44"/>
        <v>3225268508.6335659</v>
      </c>
      <c r="P213" s="14">
        <f t="shared" si="40"/>
        <v>5063782424.7246437</v>
      </c>
      <c r="Q213" s="3">
        <f t="shared" si="45"/>
        <v>8289050933.3582096</v>
      </c>
      <c r="R213" s="3">
        <f t="shared" si="46"/>
        <v>4662430481.5417757</v>
      </c>
      <c r="S213" s="3">
        <f t="shared" si="41"/>
        <v>3626620451.8164339</v>
      </c>
      <c r="T213" s="21">
        <f>(RANK(E213,E$8:E$1007,1)+COUNTIF(E$8:E213,E213)-1)/1000</f>
        <v>0.82899999999999996</v>
      </c>
      <c r="U213" s="21">
        <f>(RANK(F213,F$8:F$1007,1)+COUNTIF(F$8:F213,F213)-1)/1000</f>
        <v>0.82599999999999996</v>
      </c>
      <c r="V213" s="21">
        <f>(RANK(G213,G$8:G$1007,1)+COUNTIF(G$8:G213,G213)-1)/1000</f>
        <v>0.83499999999999996</v>
      </c>
      <c r="W213" s="21">
        <f>(RANK(H213,H$8:H$1007,1)+COUNTIF(H$8:H213,H213)-1)/1000</f>
        <v>0.82299999999999995</v>
      </c>
      <c r="X213" s="21">
        <f>(RANK(I213,I$8:I$1007,1)+COUNTIF(I$8:I213,I213)-1)/1000</f>
        <v>0.80700000000000005</v>
      </c>
      <c r="Y213" s="21">
        <f>(RANK(J213,J$8:J$1007,1)+COUNTIF(J$8:J213,J213)-1)/1000</f>
        <v>0.82699999999999996</v>
      </c>
      <c r="Z213" s="21">
        <f>(RANK(K213,K$8:K$1007,1)+COUNTIF(K$8:K213,K213)-1)/1000</f>
        <v>0.873</v>
      </c>
      <c r="AA213" s="21">
        <f>(RANK(L213,L$8:L$1007,1)+COUNTIF(L$8:L213,L213)-1)/1000</f>
        <v>0.89500000000000002</v>
      </c>
      <c r="AB213" s="21">
        <f>(RANK(M213,M$8:M$1007,1)+COUNTIF(M$8:M213,M213)-1)/1000</f>
        <v>0.84799999999999998</v>
      </c>
      <c r="AC213" s="21">
        <f>(RANK(N213,N$8:N$1007,1)+COUNTIF(N$8:N213,N213)-1)/1000</f>
        <v>0.83599999999999997</v>
      </c>
      <c r="AD213" s="21">
        <f>(RANK(O213,O$8:O$1007,1)+COUNTIF(O$8:O213,O213)-1)/1000</f>
        <v>0.83399999999999996</v>
      </c>
      <c r="AE213" s="21">
        <f>(RANK(P213,P$8:P$1007,1)+COUNTIF(P$8:P213,P213)-1)/1000</f>
        <v>0.83499999999999996</v>
      </c>
      <c r="AF213" s="21">
        <f>(RANK(Q213,Q$8:Q$1007,1)+COUNTIF(Q$8:Q213,Q213)-1)/1000</f>
        <v>0.83599999999999997</v>
      </c>
      <c r="AG213" s="21">
        <f>(RANK(R213,R$8:R$1007,1)+COUNTIF(R$8:R213,R213)-1)/1000</f>
        <v>0.83399999999999996</v>
      </c>
      <c r="AH213" s="21">
        <f>(RANK(S213,S$8:S$1007,1)+COUNTIF(S$8:S213,S213)-1)/1000</f>
        <v>0.83499999999999996</v>
      </c>
      <c r="AI213" s="14">
        <f t="shared" si="47"/>
        <v>0</v>
      </c>
      <c r="AK213" s="14">
        <f t="shared" si="48"/>
        <v>0</v>
      </c>
    </row>
    <row r="214" spans="2:37" x14ac:dyDescent="0.25">
      <c r="B214">
        <f t="shared" si="42"/>
        <v>207</v>
      </c>
      <c r="C214">
        <f>MATCH(B214,'Stocastic Model Raw Data'!$A$2:$A$1001,0)</f>
        <v>667</v>
      </c>
      <c r="D214" s="14" cm="1">
        <f t="array" ref="D214">INDEX('Stocastic Model Raw Data'!$H$2:$H$1001,$C214,0)</f>
        <v>1437161972.90821</v>
      </c>
      <c r="E214" s="14" cm="1">
        <f t="array" ref="E214">INDEX('Stocastic Model Raw Data'!$D$2:$D$1001,$C214,0)</f>
        <v>547365207.60250497</v>
      </c>
      <c r="F214" s="14" cm="1">
        <f t="array" ref="F214">INDEX('Stocastic Model Raw Data'!$I$2:$I$1001,$C214,0)</f>
        <v>288341008.990255</v>
      </c>
      <c r="G214" s="14">
        <f t="shared" si="37"/>
        <v>259024198.61224997</v>
      </c>
      <c r="H214" s="14" cm="1">
        <f t="array" ref="H214">INDEX('Stocastic Model Raw Data'!$E$2:$E$1001,$C214,0)</f>
        <v>6609760026.0880098</v>
      </c>
      <c r="I214" s="14" cm="1">
        <f t="array" ref="I214">INDEX('Stocastic Model Raw Data'!$J$2:$J$1001,$C214,0)</f>
        <v>2261332035.27069</v>
      </c>
      <c r="J214" s="14">
        <f t="shared" si="38"/>
        <v>4348427990.8173199</v>
      </c>
      <c r="K214" s="14" cm="1">
        <f t="array" ref="K214">INDEX('Stocastic Model Raw Data'!$F$2:$F$1001,$C214,0)</f>
        <v>1012437143.60357</v>
      </c>
      <c r="L214" s="14" cm="1">
        <f t="array" ref="L214">INDEX('Stocastic Model Raw Data'!$K$2:$K$1001,$C214,0)</f>
        <v>623967546.786309</v>
      </c>
      <c r="M214" s="14">
        <f t="shared" si="39"/>
        <v>388469596.81726098</v>
      </c>
      <c r="N214" s="14">
        <f t="shared" si="43"/>
        <v>7622197169.6915798</v>
      </c>
      <c r="O214" s="14">
        <f t="shared" si="44"/>
        <v>2885299582.0569992</v>
      </c>
      <c r="P214" s="14">
        <f t="shared" si="40"/>
        <v>4736897587.6345806</v>
      </c>
      <c r="Q214" s="3">
        <f t="shared" si="45"/>
        <v>7622197169.6915798</v>
      </c>
      <c r="R214" s="3">
        <f t="shared" si="46"/>
        <v>4322461554.965209</v>
      </c>
      <c r="S214" s="3">
        <f t="shared" si="41"/>
        <v>3299735614.7263708</v>
      </c>
      <c r="T214" s="21">
        <f>(RANK(E214,E$8:E$1007,1)+COUNTIF(E$8:E214,E214)-1)/1000</f>
        <v>0.63800000000000001</v>
      </c>
      <c r="U214" s="21">
        <f>(RANK(F214,F$8:F$1007,1)+COUNTIF(F$8:F214,F214)-1)/1000</f>
        <v>0.623</v>
      </c>
      <c r="V214" s="21">
        <f>(RANK(G214,G$8:G$1007,1)+COUNTIF(G$8:G214,G214)-1)/1000</f>
        <v>0.64700000000000002</v>
      </c>
      <c r="W214" s="21">
        <f>(RANK(H214,H$8:H$1007,1)+COUNTIF(H$8:H214,H214)-1)/1000</f>
        <v>0.67400000000000004</v>
      </c>
      <c r="X214" s="21">
        <f>(RANK(I214,I$8:I$1007,1)+COUNTIF(I$8:I214,I214)-1)/1000</f>
        <v>0.626</v>
      </c>
      <c r="Y214" s="21">
        <f>(RANK(J214,J$8:J$1007,1)+COUNTIF(J$8:J214,J214)-1)/1000</f>
        <v>0.70799999999999996</v>
      </c>
      <c r="Z214" s="21">
        <f>(RANK(K214,K$8:K$1007,1)+COUNTIF(K$8:K214,K214)-1)/1000</f>
        <v>0.59799999999999998</v>
      </c>
      <c r="AA214" s="21">
        <f>(RANK(L214,L$8:L$1007,1)+COUNTIF(L$8:L214,L214)-1)/1000</f>
        <v>0.63100000000000001</v>
      </c>
      <c r="AB214" s="21">
        <f>(RANK(M214,M$8:M$1007,1)+COUNTIF(M$8:M214,M214)-1)/1000</f>
        <v>0.55200000000000005</v>
      </c>
      <c r="AC214" s="21">
        <f>(RANK(N214,N$8:N$1007,1)+COUNTIF(N$8:N214,N214)-1)/1000</f>
        <v>0.66700000000000004</v>
      </c>
      <c r="AD214" s="21">
        <f>(RANK(O214,O$8:O$1007,1)+COUNTIF(O$8:O214,O214)-1)/1000</f>
        <v>0.626</v>
      </c>
      <c r="AE214" s="21">
        <f>(RANK(P214,P$8:P$1007,1)+COUNTIF(P$8:P214,P214)-1)/1000</f>
        <v>0.68799999999999994</v>
      </c>
      <c r="AF214" s="21">
        <f>(RANK(Q214,Q$8:Q$1007,1)+COUNTIF(Q$8:Q214,Q214)-1)/1000</f>
        <v>0.66700000000000004</v>
      </c>
      <c r="AG214" s="21">
        <f>(RANK(R214,R$8:R$1007,1)+COUNTIF(R$8:R214,R214)-1)/1000</f>
        <v>0.626</v>
      </c>
      <c r="AH214" s="21">
        <f>(RANK(S214,S$8:S$1007,1)+COUNTIF(S$8:S214,S214)-1)/1000</f>
        <v>0.68799999999999994</v>
      </c>
      <c r="AI214" s="14">
        <f t="shared" si="47"/>
        <v>0</v>
      </c>
      <c r="AK214" s="14">
        <f t="shared" si="48"/>
        <v>0</v>
      </c>
    </row>
    <row r="215" spans="2:37" x14ac:dyDescent="0.25">
      <c r="B215">
        <f t="shared" si="42"/>
        <v>208</v>
      </c>
      <c r="C215">
        <f>MATCH(B215,'Stocastic Model Raw Data'!$A$2:$A$1001,0)</f>
        <v>790</v>
      </c>
      <c r="D215" s="14" cm="1">
        <f t="array" ref="D215">INDEX('Stocastic Model Raw Data'!$H$2:$H$1001,$C215,0)</f>
        <v>1437161972.90821</v>
      </c>
      <c r="E215" s="14" cm="1">
        <f t="array" ref="E215">INDEX('Stocastic Model Raw Data'!$D$2:$D$1001,$C215,0)</f>
        <v>569616690.79845405</v>
      </c>
      <c r="F215" s="14" cm="1">
        <f t="array" ref="F215">INDEX('Stocastic Model Raw Data'!$I$2:$I$1001,$C215,0)</f>
        <v>301667876.61825001</v>
      </c>
      <c r="G215" s="14">
        <f t="shared" si="37"/>
        <v>267948814.18020403</v>
      </c>
      <c r="H215" s="14" cm="1">
        <f t="array" ref="H215">INDEX('Stocastic Model Raw Data'!$E$2:$E$1001,$C215,0)</f>
        <v>7057972414.1511402</v>
      </c>
      <c r="I215" s="14" cm="1">
        <f t="array" ref="I215">INDEX('Stocastic Model Raw Data'!$J$2:$J$1001,$C215,0)</f>
        <v>2459515924.6855798</v>
      </c>
      <c r="J215" s="14">
        <f t="shared" si="38"/>
        <v>4598456489.4655609</v>
      </c>
      <c r="K215" s="14" cm="1">
        <f t="array" ref="K215">INDEX('Stocastic Model Raw Data'!$F$2:$F$1001,$C215,0)</f>
        <v>1022468808.31832</v>
      </c>
      <c r="L215" s="14" cm="1">
        <f t="array" ref="L215">INDEX('Stocastic Model Raw Data'!$K$2:$K$1001,$C215,0)</f>
        <v>630753535.71920705</v>
      </c>
      <c r="M215" s="14">
        <f t="shared" si="39"/>
        <v>391715272.59911299</v>
      </c>
      <c r="N215" s="14">
        <f t="shared" si="43"/>
        <v>8080441222.4694605</v>
      </c>
      <c r="O215" s="14">
        <f t="shared" si="44"/>
        <v>3090269460.4047871</v>
      </c>
      <c r="P215" s="14">
        <f t="shared" si="40"/>
        <v>4990171762.0646734</v>
      </c>
      <c r="Q215" s="3">
        <f t="shared" si="45"/>
        <v>8080441222.4694605</v>
      </c>
      <c r="R215" s="3">
        <f t="shared" si="46"/>
        <v>4527431433.3129969</v>
      </c>
      <c r="S215" s="3">
        <f t="shared" si="41"/>
        <v>3553009789.1564636</v>
      </c>
      <c r="T215" s="21">
        <f>(RANK(E215,E$8:E$1007,1)+COUNTIF(E$8:E215,E215)-1)/1000</f>
        <v>0.72499999999999998</v>
      </c>
      <c r="U215" s="21">
        <f>(RANK(F215,F$8:F$1007,1)+COUNTIF(F$8:F215,F215)-1)/1000</f>
        <v>0.72</v>
      </c>
      <c r="V215" s="21">
        <f>(RANK(G215,G$8:G$1007,1)+COUNTIF(G$8:G215,G215)-1)/1000</f>
        <v>0.73</v>
      </c>
      <c r="W215" s="21">
        <f>(RANK(H215,H$8:H$1007,1)+COUNTIF(H$8:H215,H215)-1)/1000</f>
        <v>0.81499999999999995</v>
      </c>
      <c r="X215" s="21">
        <f>(RANK(I215,I$8:I$1007,1)+COUNTIF(I$8:I215,I215)-1)/1000</f>
        <v>0.78700000000000003</v>
      </c>
      <c r="Y215" s="21">
        <f>(RANK(J215,J$8:J$1007,1)+COUNTIF(J$8:J215,J215)-1)/1000</f>
        <v>0.83</v>
      </c>
      <c r="Z215" s="21">
        <f>(RANK(K215,K$8:K$1007,1)+COUNTIF(K$8:K215,K215)-1)/1000</f>
        <v>0.62</v>
      </c>
      <c r="AA215" s="21">
        <f>(RANK(L215,L$8:L$1007,1)+COUNTIF(L$8:L215,L215)-1)/1000</f>
        <v>0.65800000000000003</v>
      </c>
      <c r="AB215" s="21">
        <f>(RANK(M215,M$8:M$1007,1)+COUNTIF(M$8:M215,M215)-1)/1000</f>
        <v>0.57799999999999996</v>
      </c>
      <c r="AC215" s="21">
        <f>(RANK(N215,N$8:N$1007,1)+COUNTIF(N$8:N215,N215)-1)/1000</f>
        <v>0.79</v>
      </c>
      <c r="AD215" s="21">
        <f>(RANK(O215,O$8:O$1007,1)+COUNTIF(O$8:O215,O215)-1)/1000</f>
        <v>0.77</v>
      </c>
      <c r="AE215" s="21">
        <f>(RANK(P215,P$8:P$1007,1)+COUNTIF(P$8:P215,P215)-1)/1000</f>
        <v>0.80300000000000005</v>
      </c>
      <c r="AF215" s="21">
        <f>(RANK(Q215,Q$8:Q$1007,1)+COUNTIF(Q$8:Q215,Q215)-1)/1000</f>
        <v>0.79</v>
      </c>
      <c r="AG215" s="21">
        <f>(RANK(R215,R$8:R$1007,1)+COUNTIF(R$8:R215,R215)-1)/1000</f>
        <v>0.77</v>
      </c>
      <c r="AH215" s="21">
        <f>(RANK(S215,S$8:S$1007,1)+COUNTIF(S$8:S215,S215)-1)/1000</f>
        <v>0.80300000000000005</v>
      </c>
      <c r="AI215" s="14">
        <f t="shared" si="47"/>
        <v>0</v>
      </c>
      <c r="AK215" s="14">
        <f t="shared" si="48"/>
        <v>0</v>
      </c>
    </row>
    <row r="216" spans="2:37" x14ac:dyDescent="0.25">
      <c r="B216">
        <f t="shared" si="42"/>
        <v>209</v>
      </c>
      <c r="C216">
        <f>MATCH(B216,'Stocastic Model Raw Data'!$A$2:$A$1001,0)</f>
        <v>263</v>
      </c>
      <c r="D216" s="14" cm="1">
        <f t="array" ref="D216">INDEX('Stocastic Model Raw Data'!$H$2:$H$1001,$C216,0)</f>
        <v>1437161972.90821</v>
      </c>
      <c r="E216" s="14" cm="1">
        <f t="array" ref="E216">INDEX('Stocastic Model Raw Data'!$D$2:$D$1001,$C216,0)</f>
        <v>453025094.49487799</v>
      </c>
      <c r="F216" s="14" cm="1">
        <f t="array" ref="F216">INDEX('Stocastic Model Raw Data'!$I$2:$I$1001,$C216,0)</f>
        <v>236298366.22714701</v>
      </c>
      <c r="G216" s="14">
        <f t="shared" si="37"/>
        <v>216726728.26773098</v>
      </c>
      <c r="H216" s="14" cm="1">
        <f t="array" ref="H216">INDEX('Stocastic Model Raw Data'!$E$2:$E$1001,$C216,0)</f>
        <v>5601327444.81423</v>
      </c>
      <c r="I216" s="14" cm="1">
        <f t="array" ref="I216">INDEX('Stocastic Model Raw Data'!$J$2:$J$1001,$C216,0)</f>
        <v>1901278491.6246901</v>
      </c>
      <c r="J216" s="14">
        <f t="shared" si="38"/>
        <v>3700048953.1895399</v>
      </c>
      <c r="K216" s="14" cm="1">
        <f t="array" ref="K216">INDEX('Stocastic Model Raw Data'!$F$2:$F$1001,$C216,0)</f>
        <v>836098920.34803605</v>
      </c>
      <c r="L216" s="14" cm="1">
        <f t="array" ref="L216">INDEX('Stocastic Model Raw Data'!$K$2:$K$1001,$C216,0)</f>
        <v>508986950.70144498</v>
      </c>
      <c r="M216" s="14">
        <f t="shared" si="39"/>
        <v>327111969.64659107</v>
      </c>
      <c r="N216" s="14">
        <f t="shared" si="43"/>
        <v>6437426365.1622658</v>
      </c>
      <c r="O216" s="14">
        <f t="shared" si="44"/>
        <v>2410265442.3261352</v>
      </c>
      <c r="P216" s="14">
        <f t="shared" si="40"/>
        <v>4027160922.8361306</v>
      </c>
      <c r="Q216" s="3">
        <f t="shared" si="45"/>
        <v>6437426365.1622658</v>
      </c>
      <c r="R216" s="3">
        <f t="shared" si="46"/>
        <v>3847427415.2343454</v>
      </c>
      <c r="S216" s="3">
        <f t="shared" si="41"/>
        <v>2589998949.9279203</v>
      </c>
      <c r="T216" s="21">
        <f>(RANK(E216,E$8:E$1007,1)+COUNTIF(E$8:E216,E216)-1)/1000</f>
        <v>0.22700000000000001</v>
      </c>
      <c r="U216" s="21">
        <f>(RANK(F216,F$8:F$1007,1)+COUNTIF(F$8:F216,F216)-1)/1000</f>
        <v>0.20799999999999999</v>
      </c>
      <c r="V216" s="21">
        <f>(RANK(G216,G$8:G$1007,1)+COUNTIF(G$8:G216,G216)-1)/1000</f>
        <v>0.246</v>
      </c>
      <c r="W216" s="21">
        <f>(RANK(H216,H$8:H$1007,1)+COUNTIF(H$8:H216,H216)-1)/1000</f>
        <v>0.27400000000000002</v>
      </c>
      <c r="X216" s="21">
        <f>(RANK(I216,I$8:I$1007,1)+COUNTIF(I$8:I216,I216)-1)/1000</f>
        <v>0.249</v>
      </c>
      <c r="Y216" s="21">
        <f>(RANK(J216,J$8:J$1007,1)+COUNTIF(J$8:J216,J216)-1)/1000</f>
        <v>0.29699999999999999</v>
      </c>
      <c r="Z216" s="21">
        <f>(RANK(K216,K$8:K$1007,1)+COUNTIF(K$8:K216,K216)-1)/1000</f>
        <v>0.20699999999999999</v>
      </c>
      <c r="AA216" s="21">
        <f>(RANK(L216,L$8:L$1007,1)+COUNTIF(L$8:L216,L216)-1)/1000</f>
        <v>0.21199999999999999</v>
      </c>
      <c r="AB216" s="21">
        <f>(RANK(M216,M$8:M$1007,1)+COUNTIF(M$8:M216,M216)-1)/1000</f>
        <v>0.20599999999999999</v>
      </c>
      <c r="AC216" s="21">
        <f>(RANK(N216,N$8:N$1007,1)+COUNTIF(N$8:N216,N216)-1)/1000</f>
        <v>0.26300000000000001</v>
      </c>
      <c r="AD216" s="21">
        <f>(RANK(O216,O$8:O$1007,1)+COUNTIF(O$8:O216,O216)-1)/1000</f>
        <v>0.23</v>
      </c>
      <c r="AE216" s="21">
        <f>(RANK(P216,P$8:P$1007,1)+COUNTIF(P$8:P216,P216)-1)/1000</f>
        <v>0.28499999999999998</v>
      </c>
      <c r="AF216" s="21">
        <f>(RANK(Q216,Q$8:Q$1007,1)+COUNTIF(Q$8:Q216,Q216)-1)/1000</f>
        <v>0.26300000000000001</v>
      </c>
      <c r="AG216" s="21">
        <f>(RANK(R216,R$8:R$1007,1)+COUNTIF(R$8:R216,R216)-1)/1000</f>
        <v>0.23</v>
      </c>
      <c r="AH216" s="21">
        <f>(RANK(S216,S$8:S$1007,1)+COUNTIF(S$8:S216,S216)-1)/1000</f>
        <v>0.28499999999999998</v>
      </c>
      <c r="AI216" s="14">
        <f t="shared" si="47"/>
        <v>0</v>
      </c>
      <c r="AK216" s="14">
        <f t="shared" si="48"/>
        <v>0</v>
      </c>
    </row>
    <row r="217" spans="2:37" x14ac:dyDescent="0.25">
      <c r="B217">
        <f t="shared" si="42"/>
        <v>210</v>
      </c>
      <c r="C217">
        <f>MATCH(B217,'Stocastic Model Raw Data'!$A$2:$A$1001,0)</f>
        <v>278</v>
      </c>
      <c r="D217" s="14" cm="1">
        <f t="array" ref="D217">INDEX('Stocastic Model Raw Data'!$H$2:$H$1001,$C217,0)</f>
        <v>1437161972.90821</v>
      </c>
      <c r="E217" s="14" cm="1">
        <f t="array" ref="E217">INDEX('Stocastic Model Raw Data'!$D$2:$D$1001,$C217,0)</f>
        <v>462591244.72969699</v>
      </c>
      <c r="F217" s="14" cm="1">
        <f t="array" ref="F217">INDEX('Stocastic Model Raw Data'!$I$2:$I$1001,$C217,0)</f>
        <v>243519122.20102599</v>
      </c>
      <c r="G217" s="14">
        <f t="shared" si="37"/>
        <v>219072122.528671</v>
      </c>
      <c r="H217" s="14" cm="1">
        <f t="array" ref="H217">INDEX('Stocastic Model Raw Data'!$E$2:$E$1001,$C217,0)</f>
        <v>5651388768.0816803</v>
      </c>
      <c r="I217" s="14" cm="1">
        <f t="array" ref="I217">INDEX('Stocastic Model Raw Data'!$J$2:$J$1001,$C217,0)</f>
        <v>1941151287.0566399</v>
      </c>
      <c r="J217" s="14">
        <f t="shared" si="38"/>
        <v>3710237481.0250406</v>
      </c>
      <c r="K217" s="14" cm="1">
        <f t="array" ref="K217">INDEX('Stocastic Model Raw Data'!$F$2:$F$1001,$C217,0)</f>
        <v>846951019.26503503</v>
      </c>
      <c r="L217" s="14" cm="1">
        <f t="array" ref="L217">INDEX('Stocastic Model Raw Data'!$K$2:$K$1001,$C217,0)</f>
        <v>523127082.96010703</v>
      </c>
      <c r="M217" s="14">
        <f t="shared" si="39"/>
        <v>323823936.304928</v>
      </c>
      <c r="N217" s="14">
        <f t="shared" si="43"/>
        <v>6498339787.346715</v>
      </c>
      <c r="O217" s="14">
        <f t="shared" si="44"/>
        <v>2464278370.016747</v>
      </c>
      <c r="P217" s="14">
        <f t="shared" si="40"/>
        <v>4034061417.329968</v>
      </c>
      <c r="Q217" s="3">
        <f t="shared" si="45"/>
        <v>6498339787.346715</v>
      </c>
      <c r="R217" s="3">
        <f t="shared" si="46"/>
        <v>3901440342.9249573</v>
      </c>
      <c r="S217" s="3">
        <f t="shared" si="41"/>
        <v>2596899444.4217577</v>
      </c>
      <c r="T217" s="21">
        <f>(RANK(E217,E$8:E$1007,1)+COUNTIF(E$8:E217,E217)-1)/1000</f>
        <v>0.26800000000000002</v>
      </c>
      <c r="U217" s="21">
        <f>(RANK(F217,F$8:F$1007,1)+COUNTIF(F$8:F217,F217)-1)/1000</f>
        <v>0.27</v>
      </c>
      <c r="V217" s="21">
        <f>(RANK(G217,G$8:G$1007,1)+COUNTIF(G$8:G217,G217)-1)/1000</f>
        <v>0.26500000000000001</v>
      </c>
      <c r="W217" s="21">
        <f>(RANK(H217,H$8:H$1007,1)+COUNTIF(H$8:H217,H217)-1)/1000</f>
        <v>0.30399999999999999</v>
      </c>
      <c r="X217" s="21">
        <f>(RANK(I217,I$8:I$1007,1)+COUNTIF(I$8:I217,I217)-1)/1000</f>
        <v>0.29399999999999998</v>
      </c>
      <c r="Y217" s="21">
        <f>(RANK(J217,J$8:J$1007,1)+COUNTIF(J$8:J217,J217)-1)/1000</f>
        <v>0.30599999999999999</v>
      </c>
      <c r="Z217" s="21">
        <f>(RANK(K217,K$8:K$1007,1)+COUNTIF(K$8:K217,K217)-1)/1000</f>
        <v>0.23200000000000001</v>
      </c>
      <c r="AA217" s="21">
        <f>(RANK(L217,L$8:L$1007,1)+COUNTIF(L$8:L217,L217)-1)/1000</f>
        <v>0.25900000000000001</v>
      </c>
      <c r="AB217" s="21">
        <f>(RANK(M217,M$8:M$1007,1)+COUNTIF(M$8:M217,M217)-1)/1000</f>
        <v>0.182</v>
      </c>
      <c r="AC217" s="21">
        <f>(RANK(N217,N$8:N$1007,1)+COUNTIF(N$8:N217,N217)-1)/1000</f>
        <v>0.27800000000000002</v>
      </c>
      <c r="AD217" s="21">
        <f>(RANK(O217,O$8:O$1007,1)+COUNTIF(O$8:O217,O217)-1)/1000</f>
        <v>0.27300000000000002</v>
      </c>
      <c r="AE217" s="21">
        <f>(RANK(P217,P$8:P$1007,1)+COUNTIF(P$8:P217,P217)-1)/1000</f>
        <v>0.29099999999999998</v>
      </c>
      <c r="AF217" s="21">
        <f>(RANK(Q217,Q$8:Q$1007,1)+COUNTIF(Q$8:Q217,Q217)-1)/1000</f>
        <v>0.27800000000000002</v>
      </c>
      <c r="AG217" s="21">
        <f>(RANK(R217,R$8:R$1007,1)+COUNTIF(R$8:R217,R217)-1)/1000</f>
        <v>0.27300000000000002</v>
      </c>
      <c r="AH217" s="21">
        <f>(RANK(S217,S$8:S$1007,1)+COUNTIF(S$8:S217,S217)-1)/1000</f>
        <v>0.29099999999999998</v>
      </c>
      <c r="AI217" s="14">
        <f t="shared" si="47"/>
        <v>0</v>
      </c>
      <c r="AK217" s="14">
        <f t="shared" si="48"/>
        <v>0</v>
      </c>
    </row>
    <row r="218" spans="2:37" x14ac:dyDescent="0.25">
      <c r="B218">
        <f t="shared" si="42"/>
        <v>211</v>
      </c>
      <c r="C218">
        <f>MATCH(B218,'Stocastic Model Raw Data'!$A$2:$A$1001,0)</f>
        <v>744</v>
      </c>
      <c r="D218" s="14" cm="1">
        <f t="array" ref="D218">INDEX('Stocastic Model Raw Data'!$H$2:$H$1001,$C218,0)</f>
        <v>1437161972.90821</v>
      </c>
      <c r="E218" s="14" cm="1">
        <f t="array" ref="E218">INDEX('Stocastic Model Raw Data'!$D$2:$D$1001,$C218,0)</f>
        <v>595679358.78065002</v>
      </c>
      <c r="F218" s="14" cm="1">
        <f t="array" ref="F218">INDEX('Stocastic Model Raw Data'!$I$2:$I$1001,$C218,0)</f>
        <v>320870523.07383001</v>
      </c>
      <c r="G218" s="14">
        <f t="shared" si="37"/>
        <v>274808835.70682001</v>
      </c>
      <c r="H218" s="14" cm="1">
        <f t="array" ref="H218">INDEX('Stocastic Model Raw Data'!$E$2:$E$1001,$C218,0)</f>
        <v>6683482100.67554</v>
      </c>
      <c r="I218" s="14" cm="1">
        <f t="array" ref="I218">INDEX('Stocastic Model Raw Data'!$J$2:$J$1001,$C218,0)</f>
        <v>2478377299.6002898</v>
      </c>
      <c r="J218" s="14">
        <f t="shared" si="38"/>
        <v>4205104801.0752501</v>
      </c>
      <c r="K218" s="14" cm="1">
        <f t="array" ref="K218">INDEX('Stocastic Model Raw Data'!$F$2:$F$1001,$C218,0)</f>
        <v>1206115041.1916699</v>
      </c>
      <c r="L218" s="14" cm="1">
        <f t="array" ref="L218">INDEX('Stocastic Model Raw Data'!$K$2:$K$1001,$C218,0)</f>
        <v>711423892.53467703</v>
      </c>
      <c r="M218" s="14">
        <f t="shared" si="39"/>
        <v>494691148.65699291</v>
      </c>
      <c r="N218" s="14">
        <f t="shared" si="43"/>
        <v>7889597141.8672104</v>
      </c>
      <c r="O218" s="14">
        <f t="shared" si="44"/>
        <v>3189801192.1349669</v>
      </c>
      <c r="P218" s="14">
        <f t="shared" si="40"/>
        <v>4699795949.7322435</v>
      </c>
      <c r="Q218" s="3">
        <f t="shared" si="45"/>
        <v>7889597141.8672104</v>
      </c>
      <c r="R218" s="3">
        <f t="shared" si="46"/>
        <v>4626963165.0431767</v>
      </c>
      <c r="S218" s="3">
        <f t="shared" si="41"/>
        <v>3262633976.8240337</v>
      </c>
      <c r="T218" s="21">
        <f>(RANK(E218,E$8:E$1007,1)+COUNTIF(E$8:E218,E218)-1)/1000</f>
        <v>0.80600000000000005</v>
      </c>
      <c r="U218" s="21">
        <f>(RANK(F218,F$8:F$1007,1)+COUNTIF(F$8:F218,F218)-1)/1000</f>
        <v>0.81799999999999995</v>
      </c>
      <c r="V218" s="21">
        <f>(RANK(G218,G$8:G$1007,1)+COUNTIF(G$8:G218,G218)-1)/1000</f>
        <v>0.76900000000000002</v>
      </c>
      <c r="W218" s="21">
        <f>(RANK(H218,H$8:H$1007,1)+COUNTIF(H$8:H218,H218)-1)/1000</f>
        <v>0.70099999999999996</v>
      </c>
      <c r="X218" s="21">
        <f>(RANK(I218,I$8:I$1007,1)+COUNTIF(I$8:I218,I218)-1)/1000</f>
        <v>0.79900000000000004</v>
      </c>
      <c r="Y218" s="21">
        <f>(RANK(J218,J$8:J$1007,1)+COUNTIF(J$8:J218,J218)-1)/1000</f>
        <v>0.61799999999999999</v>
      </c>
      <c r="Z218" s="21">
        <f>(RANK(K218,K$8:K$1007,1)+COUNTIF(K$8:K218,K218)-1)/1000</f>
        <v>0.876</v>
      </c>
      <c r="AA218" s="21">
        <f>(RANK(L218,L$8:L$1007,1)+COUNTIF(L$8:L218,L218)-1)/1000</f>
        <v>0.85399999999999998</v>
      </c>
      <c r="AB218" s="21">
        <f>(RANK(M218,M$8:M$1007,1)+COUNTIF(M$8:M218,M218)-1)/1000</f>
        <v>0.89</v>
      </c>
      <c r="AC218" s="21">
        <f>(RANK(N218,N$8:N$1007,1)+COUNTIF(N$8:N218,N218)-1)/1000</f>
        <v>0.74399999999999999</v>
      </c>
      <c r="AD218" s="21">
        <f>(RANK(O218,O$8:O$1007,1)+COUNTIF(O$8:O218,O218)-1)/1000</f>
        <v>0.82</v>
      </c>
      <c r="AE218" s="21">
        <f>(RANK(P218,P$8:P$1007,1)+COUNTIF(P$8:P218,P218)-1)/1000</f>
        <v>0.66300000000000003</v>
      </c>
      <c r="AF218" s="21">
        <f>(RANK(Q218,Q$8:Q$1007,1)+COUNTIF(Q$8:Q218,Q218)-1)/1000</f>
        <v>0.74399999999999999</v>
      </c>
      <c r="AG218" s="21">
        <f>(RANK(R218,R$8:R$1007,1)+COUNTIF(R$8:R218,R218)-1)/1000</f>
        <v>0.82</v>
      </c>
      <c r="AH218" s="21">
        <f>(RANK(S218,S$8:S$1007,1)+COUNTIF(S$8:S218,S218)-1)/1000</f>
        <v>0.66300000000000003</v>
      </c>
      <c r="AI218" s="14">
        <f t="shared" si="47"/>
        <v>0</v>
      </c>
      <c r="AK218" s="14">
        <f t="shared" si="48"/>
        <v>0</v>
      </c>
    </row>
    <row r="219" spans="2:37" x14ac:dyDescent="0.25">
      <c r="B219">
        <f t="shared" si="42"/>
        <v>212</v>
      </c>
      <c r="C219">
        <f>MATCH(B219,'Stocastic Model Raw Data'!$A$2:$A$1001,0)</f>
        <v>909</v>
      </c>
      <c r="D219" s="14" cm="1">
        <f t="array" ref="D219">INDEX('Stocastic Model Raw Data'!$H$2:$H$1001,$C219,0)</f>
        <v>1437161972.90821</v>
      </c>
      <c r="E219" s="14" cm="1">
        <f t="array" ref="E219">INDEX('Stocastic Model Raw Data'!$D$2:$D$1001,$C219,0)</f>
        <v>649019823.83268797</v>
      </c>
      <c r="F219" s="14" cm="1">
        <f t="array" ref="F219">INDEX('Stocastic Model Raw Data'!$I$2:$I$1001,$C219,0)</f>
        <v>346501637.55357099</v>
      </c>
      <c r="G219" s="14">
        <f t="shared" si="37"/>
        <v>302518186.27911699</v>
      </c>
      <c r="H219" s="14" cm="1">
        <f t="array" ref="H219">INDEX('Stocastic Model Raw Data'!$E$2:$E$1001,$C219,0)</f>
        <v>7374541101.1688099</v>
      </c>
      <c r="I219" s="14" cm="1">
        <f t="array" ref="I219">INDEX('Stocastic Model Raw Data'!$J$2:$J$1001,$C219,0)</f>
        <v>2661291702.6249099</v>
      </c>
      <c r="J219" s="14">
        <f t="shared" si="38"/>
        <v>4713249398.5438995</v>
      </c>
      <c r="K219" s="14" cm="1">
        <f t="array" ref="K219">INDEX('Stocastic Model Raw Data'!$F$2:$F$1001,$C219,0)</f>
        <v>1288209221.4962001</v>
      </c>
      <c r="L219" s="14" cm="1">
        <f t="array" ref="L219">INDEX('Stocastic Model Raw Data'!$K$2:$K$1001,$C219,0)</f>
        <v>764212143.20542502</v>
      </c>
      <c r="M219" s="14">
        <f t="shared" si="39"/>
        <v>523997078.29077506</v>
      </c>
      <c r="N219" s="14">
        <f t="shared" si="43"/>
        <v>8662750322.6650105</v>
      </c>
      <c r="O219" s="14">
        <f t="shared" si="44"/>
        <v>3425503845.8303347</v>
      </c>
      <c r="P219" s="14">
        <f t="shared" si="40"/>
        <v>5237246476.8346758</v>
      </c>
      <c r="Q219" s="3">
        <f t="shared" si="45"/>
        <v>8662750322.6650105</v>
      </c>
      <c r="R219" s="3">
        <f t="shared" si="46"/>
        <v>4862665818.7385445</v>
      </c>
      <c r="S219" s="3">
        <f t="shared" si="41"/>
        <v>3800084503.926466</v>
      </c>
      <c r="T219" s="21">
        <f>(RANK(E219,E$8:E$1007,1)+COUNTIF(E$8:E219,E219)-1)/1000</f>
        <v>0.92100000000000004</v>
      </c>
      <c r="U219" s="21">
        <f>(RANK(F219,F$8:F$1007,1)+COUNTIF(F$8:F219,F219)-1)/1000</f>
        <v>0.92200000000000004</v>
      </c>
      <c r="V219" s="21">
        <f>(RANK(G219,G$8:G$1007,1)+COUNTIF(G$8:G219,G219)-1)/1000</f>
        <v>0.91700000000000004</v>
      </c>
      <c r="W219" s="21">
        <f>(RANK(H219,H$8:H$1007,1)+COUNTIF(H$8:H219,H219)-1)/1000</f>
        <v>0.88700000000000001</v>
      </c>
      <c r="X219" s="21">
        <f>(RANK(I219,I$8:I$1007,1)+COUNTIF(I$8:I219,I219)-1)/1000</f>
        <v>0.90500000000000003</v>
      </c>
      <c r="Y219" s="21">
        <f>(RANK(J219,J$8:J$1007,1)+COUNTIF(J$8:J219,J219)-1)/1000</f>
        <v>0.873</v>
      </c>
      <c r="Z219" s="21">
        <f>(RANK(K219,K$8:K$1007,1)+COUNTIF(K$8:K219,K219)-1)/1000</f>
        <v>0.93600000000000005</v>
      </c>
      <c r="AA219" s="21">
        <f>(RANK(L219,L$8:L$1007,1)+COUNTIF(L$8:L219,L219)-1)/1000</f>
        <v>0.93200000000000005</v>
      </c>
      <c r="AB219" s="21">
        <f>(RANK(M219,M$8:M$1007,1)+COUNTIF(M$8:M219,M219)-1)/1000</f>
        <v>0.93899999999999995</v>
      </c>
      <c r="AC219" s="21">
        <f>(RANK(N219,N$8:N$1007,1)+COUNTIF(N$8:N219,N219)-1)/1000</f>
        <v>0.90900000000000003</v>
      </c>
      <c r="AD219" s="21">
        <f>(RANK(O219,O$8:O$1007,1)+COUNTIF(O$8:O219,O219)-1)/1000</f>
        <v>0.91500000000000004</v>
      </c>
      <c r="AE219" s="21">
        <f>(RANK(P219,P$8:P$1007,1)+COUNTIF(P$8:P219,P219)-1)/1000</f>
        <v>0.88900000000000001</v>
      </c>
      <c r="AF219" s="21">
        <f>(RANK(Q219,Q$8:Q$1007,1)+COUNTIF(Q$8:Q219,Q219)-1)/1000</f>
        <v>0.90900000000000003</v>
      </c>
      <c r="AG219" s="21">
        <f>(RANK(R219,R$8:R$1007,1)+COUNTIF(R$8:R219,R219)-1)/1000</f>
        <v>0.91500000000000004</v>
      </c>
      <c r="AH219" s="21">
        <f>(RANK(S219,S$8:S$1007,1)+COUNTIF(S$8:S219,S219)-1)/1000</f>
        <v>0.88900000000000001</v>
      </c>
      <c r="AI219" s="14">
        <f t="shared" si="47"/>
        <v>0</v>
      </c>
      <c r="AK219" s="14">
        <f t="shared" si="48"/>
        <v>0</v>
      </c>
    </row>
    <row r="220" spans="2:37" x14ac:dyDescent="0.25">
      <c r="B220">
        <f t="shared" si="42"/>
        <v>213</v>
      </c>
      <c r="C220">
        <f>MATCH(B220,'Stocastic Model Raw Data'!$A$2:$A$1001,0)</f>
        <v>527</v>
      </c>
      <c r="D220" s="14" cm="1">
        <f t="array" ref="D220">INDEX('Stocastic Model Raw Data'!$H$2:$H$1001,$C220,0)</f>
        <v>1437161972.90821</v>
      </c>
      <c r="E220" s="14" cm="1">
        <f t="array" ref="E220">INDEX('Stocastic Model Raw Data'!$D$2:$D$1001,$C220,0)</f>
        <v>522595836.64279801</v>
      </c>
      <c r="F220" s="14" cm="1">
        <f t="array" ref="F220">INDEX('Stocastic Model Raw Data'!$I$2:$I$1001,$C220,0)</f>
        <v>277803347.81840003</v>
      </c>
      <c r="G220" s="14">
        <f t="shared" si="37"/>
        <v>244792488.82439798</v>
      </c>
      <c r="H220" s="14" cm="1">
        <f t="array" ref="H220">INDEX('Stocastic Model Raw Data'!$E$2:$E$1001,$C220,0)</f>
        <v>6300417274.2150402</v>
      </c>
      <c r="I220" s="14" cm="1">
        <f t="array" ref="I220">INDEX('Stocastic Model Raw Data'!$J$2:$J$1001,$C220,0)</f>
        <v>2236326007.7734599</v>
      </c>
      <c r="J220" s="14">
        <f t="shared" si="38"/>
        <v>4064091266.4415803</v>
      </c>
      <c r="K220" s="14" cm="1">
        <f t="array" ref="K220">INDEX('Stocastic Model Raw Data'!$F$2:$F$1001,$C220,0)</f>
        <v>918356609.98823404</v>
      </c>
      <c r="L220" s="14" cm="1">
        <f t="array" ref="L220">INDEX('Stocastic Model Raw Data'!$K$2:$K$1001,$C220,0)</f>
        <v>551298117.28003502</v>
      </c>
      <c r="M220" s="14">
        <f t="shared" si="39"/>
        <v>367058492.70819902</v>
      </c>
      <c r="N220" s="14">
        <f t="shared" si="43"/>
        <v>7218773884.2032738</v>
      </c>
      <c r="O220" s="14">
        <f t="shared" si="44"/>
        <v>2787624125.0534949</v>
      </c>
      <c r="P220" s="14">
        <f t="shared" si="40"/>
        <v>4431149759.1497784</v>
      </c>
      <c r="Q220" s="3">
        <f t="shared" si="45"/>
        <v>7218773884.2032738</v>
      </c>
      <c r="R220" s="3">
        <f t="shared" si="46"/>
        <v>4224786097.9617052</v>
      </c>
      <c r="S220" s="3">
        <f t="shared" si="41"/>
        <v>2993987786.2415686</v>
      </c>
      <c r="T220" s="21">
        <f>(RANK(E220,E$8:E$1007,1)+COUNTIF(E$8:E220,E220)-1)/1000</f>
        <v>0.52500000000000002</v>
      </c>
      <c r="U220" s="21">
        <f>(RANK(F220,F$8:F$1007,1)+COUNTIF(F$8:F220,F220)-1)/1000</f>
        <v>0.53600000000000003</v>
      </c>
      <c r="V220" s="21">
        <f>(RANK(G220,G$8:G$1007,1)+COUNTIF(G$8:G220,G220)-1)/1000</f>
        <v>0.51300000000000001</v>
      </c>
      <c r="W220" s="21">
        <f>(RANK(H220,H$8:H$1007,1)+COUNTIF(H$8:H220,H220)-1)/1000</f>
        <v>0.56399999999999995</v>
      </c>
      <c r="X220" s="21">
        <f>(RANK(I220,I$8:I$1007,1)+COUNTIF(I$8:I220,I220)-1)/1000</f>
        <v>0.59</v>
      </c>
      <c r="Y220" s="21">
        <f>(RANK(J220,J$8:J$1007,1)+COUNTIF(J$8:J220,J220)-1)/1000</f>
        <v>0.54300000000000004</v>
      </c>
      <c r="Z220" s="21">
        <f>(RANK(K220,K$8:K$1007,1)+COUNTIF(K$8:K220,K220)-1)/1000</f>
        <v>0.39500000000000002</v>
      </c>
      <c r="AA220" s="21">
        <f>(RANK(L220,L$8:L$1007,1)+COUNTIF(L$8:L220,L220)-1)/1000</f>
        <v>0.36799999999999999</v>
      </c>
      <c r="AB220" s="21">
        <f>(RANK(M220,M$8:M$1007,1)+COUNTIF(M$8:M220,M220)-1)/1000</f>
        <v>0.437</v>
      </c>
      <c r="AC220" s="21">
        <f>(RANK(N220,N$8:N$1007,1)+COUNTIF(N$8:N220,N220)-1)/1000</f>
        <v>0.52700000000000002</v>
      </c>
      <c r="AD220" s="21">
        <f>(RANK(O220,O$8:O$1007,1)+COUNTIF(O$8:O220,O220)-1)/1000</f>
        <v>0.54200000000000004</v>
      </c>
      <c r="AE220" s="21">
        <f>(RANK(P220,P$8:P$1007,1)+COUNTIF(P$8:P220,P220)-1)/1000</f>
        <v>0.52200000000000002</v>
      </c>
      <c r="AF220" s="21">
        <f>(RANK(Q220,Q$8:Q$1007,1)+COUNTIF(Q$8:Q220,Q220)-1)/1000</f>
        <v>0.52700000000000002</v>
      </c>
      <c r="AG220" s="21">
        <f>(RANK(R220,R$8:R$1007,1)+COUNTIF(R$8:R220,R220)-1)/1000</f>
        <v>0.54200000000000004</v>
      </c>
      <c r="AH220" s="21">
        <f>(RANK(S220,S$8:S$1007,1)+COUNTIF(S$8:S220,S220)-1)/1000</f>
        <v>0.52200000000000002</v>
      </c>
      <c r="AI220" s="14">
        <f t="shared" si="47"/>
        <v>0</v>
      </c>
      <c r="AK220" s="14">
        <f t="shared" si="48"/>
        <v>0</v>
      </c>
    </row>
    <row r="221" spans="2:37" x14ac:dyDescent="0.25">
      <c r="B221">
        <f t="shared" si="42"/>
        <v>214</v>
      </c>
      <c r="C221">
        <f>MATCH(B221,'Stocastic Model Raw Data'!$A$2:$A$1001,0)</f>
        <v>117</v>
      </c>
      <c r="D221" s="14" cm="1">
        <f t="array" ref="D221">INDEX('Stocastic Model Raw Data'!$H$2:$H$1001,$C221,0)</f>
        <v>1437161972.90821</v>
      </c>
      <c r="E221" s="14" cm="1">
        <f t="array" ref="E221">INDEX('Stocastic Model Raw Data'!$D$2:$D$1001,$C221,0)</f>
        <v>402017856.16316903</v>
      </c>
      <c r="F221" s="14" cm="1">
        <f t="array" ref="F221">INDEX('Stocastic Model Raw Data'!$I$2:$I$1001,$C221,0)</f>
        <v>211096203.43527299</v>
      </c>
      <c r="G221" s="14">
        <f t="shared" si="37"/>
        <v>190921652.72789603</v>
      </c>
      <c r="H221" s="14" cm="1">
        <f t="array" ref="H221">INDEX('Stocastic Model Raw Data'!$E$2:$E$1001,$C221,0)</f>
        <v>5090064108.1873398</v>
      </c>
      <c r="I221" s="14" cm="1">
        <f t="array" ref="I221">INDEX('Stocastic Model Raw Data'!$J$2:$J$1001,$C221,0)</f>
        <v>1729656596.45275</v>
      </c>
      <c r="J221" s="14">
        <f t="shared" si="38"/>
        <v>3360407511.7345896</v>
      </c>
      <c r="K221" s="14" cm="1">
        <f t="array" ref="K221">INDEX('Stocastic Model Raw Data'!$F$2:$F$1001,$C221,0)</f>
        <v>728362038.87232697</v>
      </c>
      <c r="L221" s="14" cm="1">
        <f t="array" ref="L221">INDEX('Stocastic Model Raw Data'!$K$2:$K$1001,$C221,0)</f>
        <v>444256889.24198198</v>
      </c>
      <c r="M221" s="14">
        <f t="shared" si="39"/>
        <v>284105149.63034499</v>
      </c>
      <c r="N221" s="14">
        <f t="shared" si="43"/>
        <v>5818426147.0596666</v>
      </c>
      <c r="O221" s="14">
        <f t="shared" si="44"/>
        <v>2173913485.6947317</v>
      </c>
      <c r="P221" s="14">
        <f t="shared" si="40"/>
        <v>3644512661.3649349</v>
      </c>
      <c r="Q221" s="3">
        <f t="shared" si="45"/>
        <v>5818426147.0596666</v>
      </c>
      <c r="R221" s="3">
        <f t="shared" si="46"/>
        <v>3611075458.6029415</v>
      </c>
      <c r="S221" s="3">
        <f t="shared" si="41"/>
        <v>2207350688.4567251</v>
      </c>
      <c r="T221" s="21">
        <f>(RANK(E221,E$8:E$1007,1)+COUNTIF(E$8:E221,E221)-1)/1000</f>
        <v>9.1999999999999998E-2</v>
      </c>
      <c r="U221" s="21">
        <f>(RANK(F221,F$8:F$1007,1)+COUNTIF(F$8:F221,F221)-1)/1000</f>
        <v>9.4E-2</v>
      </c>
      <c r="V221" s="21">
        <f>(RANK(G221,G$8:G$1007,1)+COUNTIF(G$8:G221,G221)-1)/1000</f>
        <v>9.5000000000000001E-2</v>
      </c>
      <c r="W221" s="21">
        <f>(RANK(H221,H$8:H$1007,1)+COUNTIF(H$8:H221,H221)-1)/1000</f>
        <v>0.13200000000000001</v>
      </c>
      <c r="X221" s="21">
        <f>(RANK(I221,I$8:I$1007,1)+COUNTIF(I$8:I221,I221)-1)/1000</f>
        <v>0.11600000000000001</v>
      </c>
      <c r="Y221" s="21">
        <f>(RANK(J221,J$8:J$1007,1)+COUNTIF(J$8:J221,J221)-1)/1000</f>
        <v>0.14199999999999999</v>
      </c>
      <c r="Z221" s="21">
        <f>(RANK(K221,K$8:K$1007,1)+COUNTIF(K$8:K221,K221)-1)/1000</f>
        <v>6.4000000000000001E-2</v>
      </c>
      <c r="AA221" s="21">
        <f>(RANK(L221,L$8:L$1007,1)+COUNTIF(L$8:L221,L221)-1)/1000</f>
        <v>6.9000000000000006E-2</v>
      </c>
      <c r="AB221" s="21">
        <f>(RANK(M221,M$8:M$1007,1)+COUNTIF(M$8:M221,M221)-1)/1000</f>
        <v>5.8000000000000003E-2</v>
      </c>
      <c r="AC221" s="21">
        <f>(RANK(N221,N$8:N$1007,1)+COUNTIF(N$8:N221,N221)-1)/1000</f>
        <v>0.11700000000000001</v>
      </c>
      <c r="AD221" s="21">
        <f>(RANK(O221,O$8:O$1007,1)+COUNTIF(O$8:O221,O221)-1)/1000</f>
        <v>0.107</v>
      </c>
      <c r="AE221" s="21">
        <f>(RANK(P221,P$8:P$1007,1)+COUNTIF(P$8:P221,P221)-1)/1000</f>
        <v>0.126</v>
      </c>
      <c r="AF221" s="21">
        <f>(RANK(Q221,Q$8:Q$1007,1)+COUNTIF(Q$8:Q221,Q221)-1)/1000</f>
        <v>0.11700000000000001</v>
      </c>
      <c r="AG221" s="21">
        <f>(RANK(R221,R$8:R$1007,1)+COUNTIF(R$8:R221,R221)-1)/1000</f>
        <v>0.107</v>
      </c>
      <c r="AH221" s="21">
        <f>(RANK(S221,S$8:S$1007,1)+COUNTIF(S$8:S221,S221)-1)/1000</f>
        <v>0.126</v>
      </c>
      <c r="AI221" s="14">
        <f t="shared" si="47"/>
        <v>0</v>
      </c>
      <c r="AK221" s="14">
        <f t="shared" si="48"/>
        <v>0</v>
      </c>
    </row>
    <row r="222" spans="2:37" x14ac:dyDescent="0.25">
      <c r="B222">
        <f t="shared" si="42"/>
        <v>215</v>
      </c>
      <c r="C222">
        <f>MATCH(B222,'Stocastic Model Raw Data'!$A$2:$A$1001,0)</f>
        <v>984</v>
      </c>
      <c r="D222" s="14" cm="1">
        <f t="array" ref="D222">INDEX('Stocastic Model Raw Data'!$H$2:$H$1001,$C222,0)</f>
        <v>1437161972.90821</v>
      </c>
      <c r="E222" s="14" cm="1">
        <f t="array" ref="E222">INDEX('Stocastic Model Raw Data'!$D$2:$D$1001,$C222,0)</f>
        <v>714330052.41452801</v>
      </c>
      <c r="F222" s="14" cm="1">
        <f t="array" ref="F222">INDEX('Stocastic Model Raw Data'!$I$2:$I$1001,$C222,0)</f>
        <v>380218488.19826102</v>
      </c>
      <c r="G222" s="14">
        <f t="shared" si="37"/>
        <v>334111564.21626699</v>
      </c>
      <c r="H222" s="14" cm="1">
        <f t="array" ref="H222">INDEX('Stocastic Model Raw Data'!$E$2:$E$1001,$C222,0)</f>
        <v>8283697786.1709404</v>
      </c>
      <c r="I222" s="14" cm="1">
        <f t="array" ref="I222">INDEX('Stocastic Model Raw Data'!$J$2:$J$1001,$C222,0)</f>
        <v>2905391952.1064301</v>
      </c>
      <c r="J222" s="14">
        <f t="shared" si="38"/>
        <v>5378305834.0645103</v>
      </c>
      <c r="K222" s="14" cm="1">
        <f t="array" ref="K222">INDEX('Stocastic Model Raw Data'!$F$2:$F$1001,$C222,0)</f>
        <v>1405229773.85467</v>
      </c>
      <c r="L222" s="14" cm="1">
        <f t="array" ref="L222">INDEX('Stocastic Model Raw Data'!$K$2:$K$1001,$C222,0)</f>
        <v>852614857.46828699</v>
      </c>
      <c r="M222" s="14">
        <f t="shared" si="39"/>
        <v>552614916.38638306</v>
      </c>
      <c r="N222" s="14">
        <f t="shared" si="43"/>
        <v>9688927560.02561</v>
      </c>
      <c r="O222" s="14">
        <f t="shared" si="44"/>
        <v>3758006809.574717</v>
      </c>
      <c r="P222" s="14">
        <f t="shared" si="40"/>
        <v>5930920750.4508934</v>
      </c>
      <c r="Q222" s="3">
        <f t="shared" si="45"/>
        <v>9688927560.02561</v>
      </c>
      <c r="R222" s="3">
        <f t="shared" si="46"/>
        <v>5195168782.4829273</v>
      </c>
      <c r="S222" s="3">
        <f t="shared" si="41"/>
        <v>4493758777.5426826</v>
      </c>
      <c r="T222" s="21">
        <f>(RANK(E222,E$8:E$1007,1)+COUNTIF(E$8:E222,E222)-1)/1000</f>
        <v>0.98199999999999998</v>
      </c>
      <c r="U222" s="21">
        <f>(RANK(F222,F$8:F$1007,1)+COUNTIF(F$8:F222,F222)-1)/1000</f>
        <v>0.98</v>
      </c>
      <c r="V222" s="21">
        <f>(RANK(G222,G$8:G$1007,1)+COUNTIF(G$8:G222,G222)-1)/1000</f>
        <v>0.98199999999999998</v>
      </c>
      <c r="W222" s="21">
        <f>(RANK(H222,H$8:H$1007,1)+COUNTIF(H$8:H222,H222)-1)/1000</f>
        <v>0.98299999999999998</v>
      </c>
      <c r="X222" s="21">
        <f>(RANK(I222,I$8:I$1007,1)+COUNTIF(I$8:I222,I222)-1)/1000</f>
        <v>0.97399999999999998</v>
      </c>
      <c r="Y222" s="21">
        <f>(RANK(J222,J$8:J$1007,1)+COUNTIF(J$8:J222,J222)-1)/1000</f>
        <v>0.98799999999999999</v>
      </c>
      <c r="Z222" s="21">
        <f>(RANK(K222,K$8:K$1007,1)+COUNTIF(K$8:K222,K222)-1)/1000</f>
        <v>0.98299999999999998</v>
      </c>
      <c r="AA222" s="21">
        <f>(RANK(L222,L$8:L$1007,1)+COUNTIF(L$8:L222,L222)-1)/1000</f>
        <v>0.98399999999999999</v>
      </c>
      <c r="AB222" s="21">
        <f>(RANK(M222,M$8:M$1007,1)+COUNTIF(M$8:M222,M222)-1)/1000</f>
        <v>0.97099999999999997</v>
      </c>
      <c r="AC222" s="21">
        <f>(RANK(N222,N$8:N$1007,1)+COUNTIF(N$8:N222,N222)-1)/1000</f>
        <v>0.98399999999999999</v>
      </c>
      <c r="AD222" s="21">
        <f>(RANK(O222,O$8:O$1007,1)+COUNTIF(O$8:O222,O222)-1)/1000</f>
        <v>0.97699999999999998</v>
      </c>
      <c r="AE222" s="21">
        <f>(RANK(P222,P$8:P$1007,1)+COUNTIF(P$8:P222,P222)-1)/1000</f>
        <v>0.99</v>
      </c>
      <c r="AF222" s="21">
        <f>(RANK(Q222,Q$8:Q$1007,1)+COUNTIF(Q$8:Q222,Q222)-1)/1000</f>
        <v>0.98399999999999999</v>
      </c>
      <c r="AG222" s="21">
        <f>(RANK(R222,R$8:R$1007,1)+COUNTIF(R$8:R222,R222)-1)/1000</f>
        <v>0.97699999999999998</v>
      </c>
      <c r="AH222" s="21">
        <f>(RANK(S222,S$8:S$1007,1)+COUNTIF(S$8:S222,S222)-1)/1000</f>
        <v>0.99</v>
      </c>
      <c r="AI222" s="14">
        <f t="shared" si="47"/>
        <v>0</v>
      </c>
      <c r="AK222" s="14">
        <f t="shared" si="48"/>
        <v>0</v>
      </c>
    </row>
    <row r="223" spans="2:37" x14ac:dyDescent="0.25">
      <c r="B223">
        <f t="shared" si="42"/>
        <v>216</v>
      </c>
      <c r="C223">
        <f>MATCH(B223,'Stocastic Model Raw Data'!$A$2:$A$1001,0)</f>
        <v>620</v>
      </c>
      <c r="D223" s="14" cm="1">
        <f t="array" ref="D223">INDEX('Stocastic Model Raw Data'!$H$2:$H$1001,$C223,0)</f>
        <v>1437161972.90821</v>
      </c>
      <c r="E223" s="14" cm="1">
        <f t="array" ref="E223">INDEX('Stocastic Model Raw Data'!$D$2:$D$1001,$C223,0)</f>
        <v>540668726.40501904</v>
      </c>
      <c r="F223" s="14" cm="1">
        <f t="array" ref="F223">INDEX('Stocastic Model Raw Data'!$I$2:$I$1001,$C223,0)</f>
        <v>283690099.96180803</v>
      </c>
      <c r="G223" s="14">
        <f t="shared" si="37"/>
        <v>256978626.44321102</v>
      </c>
      <c r="H223" s="14" cm="1">
        <f t="array" ref="H223">INDEX('Stocastic Model Raw Data'!$E$2:$E$1001,$C223,0)</f>
        <v>6496170145.9403496</v>
      </c>
      <c r="I223" s="14" cm="1">
        <f t="array" ref="I223">INDEX('Stocastic Model Raw Data'!$J$2:$J$1001,$C223,0)</f>
        <v>2227637681.4960098</v>
      </c>
      <c r="J223" s="14">
        <f t="shared" si="38"/>
        <v>4268532464.4443398</v>
      </c>
      <c r="K223" s="14" cm="1">
        <f t="array" ref="K223">INDEX('Stocastic Model Raw Data'!$F$2:$F$1001,$C223,0)</f>
        <v>998263385.93448496</v>
      </c>
      <c r="L223" s="14" cm="1">
        <f t="array" ref="L223">INDEX('Stocastic Model Raw Data'!$K$2:$K$1001,$C223,0)</f>
        <v>613002509.41424596</v>
      </c>
      <c r="M223" s="14">
        <f t="shared" si="39"/>
        <v>385260876.520239</v>
      </c>
      <c r="N223" s="14">
        <f t="shared" si="43"/>
        <v>7494433531.8748341</v>
      </c>
      <c r="O223" s="14">
        <f t="shared" si="44"/>
        <v>2840640190.9102559</v>
      </c>
      <c r="P223" s="14">
        <f t="shared" si="40"/>
        <v>4653793340.9645786</v>
      </c>
      <c r="Q223" s="3">
        <f t="shared" si="45"/>
        <v>7494433531.8748341</v>
      </c>
      <c r="R223" s="3">
        <f t="shared" si="46"/>
        <v>4277802163.8184662</v>
      </c>
      <c r="S223" s="3">
        <f t="shared" si="41"/>
        <v>3216631368.0563679</v>
      </c>
      <c r="T223" s="21">
        <f>(RANK(E223,E$8:E$1007,1)+COUNTIF(E$8:E223,E223)-1)/1000</f>
        <v>0.60399999999999998</v>
      </c>
      <c r="U223" s="21">
        <f>(RANK(F223,F$8:F$1007,1)+COUNTIF(F$8:F223,F223)-1)/1000</f>
        <v>0.58599999999999997</v>
      </c>
      <c r="V223" s="21">
        <f>(RANK(G223,G$8:G$1007,1)+COUNTIF(G$8:G223,G223)-1)/1000</f>
        <v>0.63300000000000001</v>
      </c>
      <c r="W223" s="21">
        <f>(RANK(H223,H$8:H$1007,1)+COUNTIF(H$8:H223,H223)-1)/1000</f>
        <v>0.63100000000000001</v>
      </c>
      <c r="X223" s="21">
        <f>(RANK(I223,I$8:I$1007,1)+COUNTIF(I$8:I223,I223)-1)/1000</f>
        <v>0.57899999999999996</v>
      </c>
      <c r="Y223" s="21">
        <f>(RANK(J223,J$8:J$1007,1)+COUNTIF(J$8:J223,J223)-1)/1000</f>
        <v>0.64800000000000002</v>
      </c>
      <c r="Z223" s="21">
        <f>(RANK(K223,K$8:K$1007,1)+COUNTIF(K$8:K223,K223)-1)/1000</f>
        <v>0.56899999999999995</v>
      </c>
      <c r="AA223" s="21">
        <f>(RANK(L223,L$8:L$1007,1)+COUNTIF(L$8:L223,L223)-1)/1000</f>
        <v>0.59199999999999997</v>
      </c>
      <c r="AB223" s="21">
        <f>(RANK(M223,M$8:M$1007,1)+COUNTIF(M$8:M223,M223)-1)/1000</f>
        <v>0.53400000000000003</v>
      </c>
      <c r="AC223" s="21">
        <f>(RANK(N223,N$8:N$1007,1)+COUNTIF(N$8:N223,N223)-1)/1000</f>
        <v>0.62</v>
      </c>
      <c r="AD223" s="21">
        <f>(RANK(O223,O$8:O$1007,1)+COUNTIF(O$8:O223,O223)-1)/1000</f>
        <v>0.58499999999999996</v>
      </c>
      <c r="AE223" s="21">
        <f>(RANK(P223,P$8:P$1007,1)+COUNTIF(P$8:P223,P223)-1)/1000</f>
        <v>0.64300000000000002</v>
      </c>
      <c r="AF223" s="21">
        <f>(RANK(Q223,Q$8:Q$1007,1)+COUNTIF(Q$8:Q223,Q223)-1)/1000</f>
        <v>0.62</v>
      </c>
      <c r="AG223" s="21">
        <f>(RANK(R223,R$8:R$1007,1)+COUNTIF(R$8:R223,R223)-1)/1000</f>
        <v>0.58499999999999996</v>
      </c>
      <c r="AH223" s="21">
        <f>(RANK(S223,S$8:S$1007,1)+COUNTIF(S$8:S223,S223)-1)/1000</f>
        <v>0.64300000000000002</v>
      </c>
      <c r="AI223" s="14">
        <f t="shared" si="47"/>
        <v>0</v>
      </c>
      <c r="AK223" s="14">
        <f t="shared" si="48"/>
        <v>0</v>
      </c>
    </row>
    <row r="224" spans="2:37" x14ac:dyDescent="0.25">
      <c r="B224">
        <f t="shared" si="42"/>
        <v>217</v>
      </c>
      <c r="C224">
        <f>MATCH(B224,'Stocastic Model Raw Data'!$A$2:$A$1001,0)</f>
        <v>367</v>
      </c>
      <c r="D224" s="14" cm="1">
        <f t="array" ref="D224">INDEX('Stocastic Model Raw Data'!$H$2:$H$1001,$C224,0)</f>
        <v>1437161972.90821</v>
      </c>
      <c r="E224" s="14" cm="1">
        <f t="array" ref="E224">INDEX('Stocastic Model Raw Data'!$D$2:$D$1001,$C224,0)</f>
        <v>480035899.92992598</v>
      </c>
      <c r="F224" s="14" cm="1">
        <f t="array" ref="F224">INDEX('Stocastic Model Raw Data'!$I$2:$I$1001,$C224,0)</f>
        <v>254130148.71423599</v>
      </c>
      <c r="G224" s="14">
        <f t="shared" si="37"/>
        <v>225905751.21568999</v>
      </c>
      <c r="H224" s="14" cm="1">
        <f t="array" ref="H224">INDEX('Stocastic Model Raw Data'!$E$2:$E$1001,$C224,0)</f>
        <v>5823904651.7138004</v>
      </c>
      <c r="I224" s="14" cm="1">
        <f t="array" ref="I224">INDEX('Stocastic Model Raw Data'!$J$2:$J$1001,$C224,0)</f>
        <v>2037540265.0061901</v>
      </c>
      <c r="J224" s="14">
        <f t="shared" si="38"/>
        <v>3786364386.7076101</v>
      </c>
      <c r="K224" s="14" cm="1">
        <f t="array" ref="K224">INDEX('Stocastic Model Raw Data'!$F$2:$F$1001,$C224,0)</f>
        <v>896475707.19064701</v>
      </c>
      <c r="L224" s="14" cm="1">
        <f t="array" ref="L224">INDEX('Stocastic Model Raw Data'!$K$2:$K$1001,$C224,0)</f>
        <v>555189877.71100903</v>
      </c>
      <c r="M224" s="14">
        <f t="shared" si="39"/>
        <v>341285829.47963798</v>
      </c>
      <c r="N224" s="14">
        <f t="shared" si="43"/>
        <v>6720380358.9044476</v>
      </c>
      <c r="O224" s="14">
        <f t="shared" si="44"/>
        <v>2592730142.7171993</v>
      </c>
      <c r="P224" s="14">
        <f t="shared" si="40"/>
        <v>4127650216.1872482</v>
      </c>
      <c r="Q224" s="3">
        <f t="shared" si="45"/>
        <v>6720380358.9044476</v>
      </c>
      <c r="R224" s="3">
        <f t="shared" si="46"/>
        <v>4029892115.6254091</v>
      </c>
      <c r="S224" s="3">
        <f t="shared" si="41"/>
        <v>2690488243.2790384</v>
      </c>
      <c r="T224" s="21">
        <f>(RANK(E224,E$8:E$1007,1)+COUNTIF(E$8:E224,E224)-1)/1000</f>
        <v>0.35499999999999998</v>
      </c>
      <c r="U224" s="21">
        <f>(RANK(F224,F$8:F$1007,1)+COUNTIF(F$8:F224,F224)-1)/1000</f>
        <v>0.36499999999999999</v>
      </c>
      <c r="V224" s="21">
        <f>(RANK(G224,G$8:G$1007,1)+COUNTIF(G$8:G224,G224)-1)/1000</f>
        <v>0.33900000000000002</v>
      </c>
      <c r="W224" s="21">
        <f>(RANK(H224,H$8:H$1007,1)+COUNTIF(H$8:H224,H224)-1)/1000</f>
        <v>0.36899999999999999</v>
      </c>
      <c r="X224" s="21">
        <f>(RANK(I224,I$8:I$1007,1)+COUNTIF(I$8:I224,I224)-1)/1000</f>
        <v>0.39700000000000002</v>
      </c>
      <c r="Y224" s="21">
        <f>(RANK(J224,J$8:J$1007,1)+COUNTIF(J$8:J224,J224)-1)/1000</f>
        <v>0.36299999999999999</v>
      </c>
      <c r="Z224" s="21">
        <f>(RANK(K224,K$8:K$1007,1)+COUNTIF(K$8:K224,K224)-1)/1000</f>
        <v>0.34300000000000003</v>
      </c>
      <c r="AA224" s="21">
        <f>(RANK(L224,L$8:L$1007,1)+COUNTIF(L$8:L224,L224)-1)/1000</f>
        <v>0.379</v>
      </c>
      <c r="AB224" s="21">
        <f>(RANK(M224,M$8:M$1007,1)+COUNTIF(M$8:M224,M224)-1)/1000</f>
        <v>0.28199999999999997</v>
      </c>
      <c r="AC224" s="21">
        <f>(RANK(N224,N$8:N$1007,1)+COUNTIF(N$8:N224,N224)-1)/1000</f>
        <v>0.36699999999999999</v>
      </c>
      <c r="AD224" s="21">
        <f>(RANK(O224,O$8:O$1007,1)+COUNTIF(O$8:O224,O224)-1)/1000</f>
        <v>0.38900000000000001</v>
      </c>
      <c r="AE224" s="21">
        <f>(RANK(P224,P$8:P$1007,1)+COUNTIF(P$8:P224,P224)-1)/1000</f>
        <v>0.34799999999999998</v>
      </c>
      <c r="AF224" s="21">
        <f>(RANK(Q224,Q$8:Q$1007,1)+COUNTIF(Q$8:Q224,Q224)-1)/1000</f>
        <v>0.36699999999999999</v>
      </c>
      <c r="AG224" s="21">
        <f>(RANK(R224,R$8:R$1007,1)+COUNTIF(R$8:R224,R224)-1)/1000</f>
        <v>0.38900000000000001</v>
      </c>
      <c r="AH224" s="21">
        <f>(RANK(S224,S$8:S$1007,1)+COUNTIF(S$8:S224,S224)-1)/1000</f>
        <v>0.34799999999999998</v>
      </c>
      <c r="AI224" s="14">
        <f t="shared" si="47"/>
        <v>0</v>
      </c>
      <c r="AK224" s="14">
        <f t="shared" si="48"/>
        <v>0</v>
      </c>
    </row>
    <row r="225" spans="2:37" x14ac:dyDescent="0.25">
      <c r="B225">
        <f t="shared" si="42"/>
        <v>218</v>
      </c>
      <c r="C225">
        <f>MATCH(B225,'Stocastic Model Raw Data'!$A$2:$A$1001,0)</f>
        <v>785</v>
      </c>
      <c r="D225" s="14" cm="1">
        <f t="array" ref="D225">INDEX('Stocastic Model Raw Data'!$H$2:$H$1001,$C225,0)</f>
        <v>1437161972.90821</v>
      </c>
      <c r="E225" s="14" cm="1">
        <f t="array" ref="E225">INDEX('Stocastic Model Raw Data'!$D$2:$D$1001,$C225,0)</f>
        <v>586777027.52415001</v>
      </c>
      <c r="F225" s="14" cm="1">
        <f t="array" ref="F225">INDEX('Stocastic Model Raw Data'!$I$2:$I$1001,$C225,0)</f>
        <v>308528524.04152</v>
      </c>
      <c r="G225" s="14">
        <f t="shared" si="37"/>
        <v>278248503.48263001</v>
      </c>
      <c r="H225" s="14" cm="1">
        <f t="array" ref="H225">INDEX('Stocastic Model Raw Data'!$E$2:$E$1001,$C225,0)</f>
        <v>6946744235.9602604</v>
      </c>
      <c r="I225" s="14" cm="1">
        <f t="array" ref="I225">INDEX('Stocastic Model Raw Data'!$J$2:$J$1001,$C225,0)</f>
        <v>2350920672.0149899</v>
      </c>
      <c r="J225" s="14">
        <f t="shared" si="38"/>
        <v>4595823563.9452705</v>
      </c>
      <c r="K225" s="14" cm="1">
        <f t="array" ref="K225">INDEX('Stocastic Model Raw Data'!$F$2:$F$1001,$C225,0)</f>
        <v>1092888927.3043399</v>
      </c>
      <c r="L225" s="14" cm="1">
        <f t="array" ref="L225">INDEX('Stocastic Model Raw Data'!$K$2:$K$1001,$C225,0)</f>
        <v>672569539.68121803</v>
      </c>
      <c r="M225" s="14">
        <f t="shared" si="39"/>
        <v>420319387.62312186</v>
      </c>
      <c r="N225" s="14">
        <f t="shared" si="43"/>
        <v>8039633163.2646008</v>
      </c>
      <c r="O225" s="14">
        <f t="shared" si="44"/>
        <v>3023490211.696208</v>
      </c>
      <c r="P225" s="14">
        <f t="shared" si="40"/>
        <v>5016142951.5683928</v>
      </c>
      <c r="Q225" s="3">
        <f t="shared" si="45"/>
        <v>8039633163.2646008</v>
      </c>
      <c r="R225" s="3">
        <f t="shared" si="46"/>
        <v>4460652184.6044178</v>
      </c>
      <c r="S225" s="3">
        <f t="shared" si="41"/>
        <v>3578980978.660183</v>
      </c>
      <c r="T225" s="21">
        <f>(RANK(E225,E$8:E$1007,1)+COUNTIF(E$8:E225,E225)-1)/1000</f>
        <v>0.77700000000000002</v>
      </c>
      <c r="U225" s="21">
        <f>(RANK(F225,F$8:F$1007,1)+COUNTIF(F$8:F225,F225)-1)/1000</f>
        <v>0.76100000000000001</v>
      </c>
      <c r="V225" s="21">
        <f>(RANK(G225,G$8:G$1007,1)+COUNTIF(G$8:G225,G225)-1)/1000</f>
        <v>0.79800000000000004</v>
      </c>
      <c r="W225" s="21">
        <f>(RANK(H225,H$8:H$1007,1)+COUNTIF(H$8:H225,H225)-1)/1000</f>
        <v>0.78</v>
      </c>
      <c r="X225" s="21">
        <f>(RANK(I225,I$8:I$1007,1)+COUNTIF(I$8:I225,I225)-1)/1000</f>
        <v>0.70599999999999996</v>
      </c>
      <c r="Y225" s="21">
        <f>(RANK(J225,J$8:J$1007,1)+COUNTIF(J$8:J225,J225)-1)/1000</f>
        <v>0.82799999999999996</v>
      </c>
      <c r="Z225" s="21">
        <f>(RANK(K225,K$8:K$1007,1)+COUNTIF(K$8:K225,K225)-1)/1000</f>
        <v>0.753</v>
      </c>
      <c r="AA225" s="21">
        <f>(RANK(L225,L$8:L$1007,1)+COUNTIF(L$8:L225,L225)-1)/1000</f>
        <v>0.78200000000000003</v>
      </c>
      <c r="AB225" s="21">
        <f>(RANK(M225,M$8:M$1007,1)+COUNTIF(M$8:M225,M225)-1)/1000</f>
        <v>0.71399999999999997</v>
      </c>
      <c r="AC225" s="21">
        <f>(RANK(N225,N$8:N$1007,1)+COUNTIF(N$8:N225,N225)-1)/1000</f>
        <v>0.78500000000000003</v>
      </c>
      <c r="AD225" s="21">
        <f>(RANK(O225,O$8:O$1007,1)+COUNTIF(O$8:O225,O225)-1)/1000</f>
        <v>0.72799999999999998</v>
      </c>
      <c r="AE225" s="21">
        <f>(RANK(P225,P$8:P$1007,1)+COUNTIF(P$8:P225,P225)-1)/1000</f>
        <v>0.81699999999999995</v>
      </c>
      <c r="AF225" s="21">
        <f>(RANK(Q225,Q$8:Q$1007,1)+COUNTIF(Q$8:Q225,Q225)-1)/1000</f>
        <v>0.78500000000000003</v>
      </c>
      <c r="AG225" s="21">
        <f>(RANK(R225,R$8:R$1007,1)+COUNTIF(R$8:R225,R225)-1)/1000</f>
        <v>0.72799999999999998</v>
      </c>
      <c r="AH225" s="21">
        <f>(RANK(S225,S$8:S$1007,1)+COUNTIF(S$8:S225,S225)-1)/1000</f>
        <v>0.81699999999999995</v>
      </c>
      <c r="AI225" s="14">
        <f t="shared" si="47"/>
        <v>0</v>
      </c>
      <c r="AK225" s="14">
        <f t="shared" si="48"/>
        <v>0</v>
      </c>
    </row>
    <row r="226" spans="2:37" x14ac:dyDescent="0.25">
      <c r="B226">
        <f t="shared" si="42"/>
        <v>219</v>
      </c>
      <c r="C226">
        <f>MATCH(B226,'Stocastic Model Raw Data'!$A$2:$A$1001,0)</f>
        <v>135</v>
      </c>
      <c r="D226" s="14" cm="1">
        <f t="array" ref="D226">INDEX('Stocastic Model Raw Data'!$H$2:$H$1001,$C226,0)</f>
        <v>1437161972.90821</v>
      </c>
      <c r="E226" s="14" cm="1">
        <f t="array" ref="E226">INDEX('Stocastic Model Raw Data'!$D$2:$D$1001,$C226,0)</f>
        <v>413047138.27500701</v>
      </c>
      <c r="F226" s="14" cm="1">
        <f t="array" ref="F226">INDEX('Stocastic Model Raw Data'!$I$2:$I$1001,$C226,0)</f>
        <v>215439555.07111099</v>
      </c>
      <c r="G226" s="14">
        <f t="shared" si="37"/>
        <v>197607583.20389602</v>
      </c>
      <c r="H226" s="14" cm="1">
        <f t="array" ref="H226">INDEX('Stocastic Model Raw Data'!$E$2:$E$1001,$C226,0)</f>
        <v>5141821073.6016703</v>
      </c>
      <c r="I226" s="14" cm="1">
        <f t="array" ref="I226">INDEX('Stocastic Model Raw Data'!$J$2:$J$1001,$C226,0)</f>
        <v>1727029565.5418</v>
      </c>
      <c r="J226" s="14">
        <f t="shared" si="38"/>
        <v>3414791508.0598702</v>
      </c>
      <c r="K226" s="14" cm="1">
        <f t="array" ref="K226">INDEX('Stocastic Model Raw Data'!$F$2:$F$1001,$C226,0)</f>
        <v>751950915.33121502</v>
      </c>
      <c r="L226" s="14" cm="1">
        <f t="array" ref="L226">INDEX('Stocastic Model Raw Data'!$K$2:$K$1001,$C226,0)</f>
        <v>458130062.96482998</v>
      </c>
      <c r="M226" s="14">
        <f t="shared" si="39"/>
        <v>293820852.36638504</v>
      </c>
      <c r="N226" s="14">
        <f t="shared" si="43"/>
        <v>5893771988.9328852</v>
      </c>
      <c r="O226" s="14">
        <f t="shared" si="44"/>
        <v>2185159628.5066299</v>
      </c>
      <c r="P226" s="14">
        <f t="shared" si="40"/>
        <v>3708612360.4262552</v>
      </c>
      <c r="Q226" s="3">
        <f t="shared" si="45"/>
        <v>5893771988.9328852</v>
      </c>
      <c r="R226" s="3">
        <f t="shared" si="46"/>
        <v>3622321601.4148397</v>
      </c>
      <c r="S226" s="3">
        <f t="shared" si="41"/>
        <v>2271450387.5180454</v>
      </c>
      <c r="T226" s="21">
        <f>(RANK(E226,E$8:E$1007,1)+COUNTIF(E$8:E226,E226)-1)/1000</f>
        <v>0.115</v>
      </c>
      <c r="U226" s="21">
        <f>(RANK(F226,F$8:F$1007,1)+COUNTIF(F$8:F226,F226)-1)/1000</f>
        <v>0.11</v>
      </c>
      <c r="V226" s="21">
        <f>(RANK(G226,G$8:G$1007,1)+COUNTIF(G$8:G226,G226)-1)/1000</f>
        <v>0.122</v>
      </c>
      <c r="W226" s="21">
        <f>(RANK(H226,H$8:H$1007,1)+COUNTIF(H$8:H226,H226)-1)/1000</f>
        <v>0.14099999999999999</v>
      </c>
      <c r="X226" s="21">
        <f>(RANK(I226,I$8:I$1007,1)+COUNTIF(I$8:I226,I226)-1)/1000</f>
        <v>0.115</v>
      </c>
      <c r="Y226" s="21">
        <f>(RANK(J226,J$8:J$1007,1)+COUNTIF(J$8:J226,J226)-1)/1000</f>
        <v>0.158</v>
      </c>
      <c r="Z226" s="21">
        <f>(RANK(K226,K$8:K$1007,1)+COUNTIF(K$8:K226,K226)-1)/1000</f>
        <v>9.2999999999999999E-2</v>
      </c>
      <c r="AA226" s="21">
        <f>(RANK(L226,L$8:L$1007,1)+COUNTIF(L$8:L226,L226)-1)/1000</f>
        <v>9.7000000000000003E-2</v>
      </c>
      <c r="AB226" s="21">
        <f>(RANK(M226,M$8:M$1007,1)+COUNTIF(M$8:M226,M226)-1)/1000</f>
        <v>8.7999999999999995E-2</v>
      </c>
      <c r="AC226" s="21">
        <f>(RANK(N226,N$8:N$1007,1)+COUNTIF(N$8:N226,N226)-1)/1000</f>
        <v>0.13500000000000001</v>
      </c>
      <c r="AD226" s="21">
        <f>(RANK(O226,O$8:O$1007,1)+COUNTIF(O$8:O226,O226)-1)/1000</f>
        <v>0.111</v>
      </c>
      <c r="AE226" s="21">
        <f>(RANK(P226,P$8:P$1007,1)+COUNTIF(P$8:P226,P226)-1)/1000</f>
        <v>0.15</v>
      </c>
      <c r="AF226" s="21">
        <f>(RANK(Q226,Q$8:Q$1007,1)+COUNTIF(Q$8:Q226,Q226)-1)/1000</f>
        <v>0.13500000000000001</v>
      </c>
      <c r="AG226" s="21">
        <f>(RANK(R226,R$8:R$1007,1)+COUNTIF(R$8:R226,R226)-1)/1000</f>
        <v>0.111</v>
      </c>
      <c r="AH226" s="21">
        <f>(RANK(S226,S$8:S$1007,1)+COUNTIF(S$8:S226,S226)-1)/1000</f>
        <v>0.15</v>
      </c>
      <c r="AI226" s="14">
        <f t="shared" si="47"/>
        <v>0</v>
      </c>
      <c r="AK226" s="14">
        <f t="shared" si="48"/>
        <v>0</v>
      </c>
    </row>
    <row r="227" spans="2:37" x14ac:dyDescent="0.25">
      <c r="B227">
        <f t="shared" si="42"/>
        <v>220</v>
      </c>
      <c r="C227">
        <f>MATCH(B227,'Stocastic Model Raw Data'!$A$2:$A$1001,0)</f>
        <v>198</v>
      </c>
      <c r="D227" s="14" cm="1">
        <f t="array" ref="D227">INDEX('Stocastic Model Raw Data'!$H$2:$H$1001,$C227,0)</f>
        <v>1437161972.90821</v>
      </c>
      <c r="E227" s="14" cm="1">
        <f t="array" ref="E227">INDEX('Stocastic Model Raw Data'!$D$2:$D$1001,$C227,0)</f>
        <v>441873767.96673697</v>
      </c>
      <c r="F227" s="14" cm="1">
        <f t="array" ref="F227">INDEX('Stocastic Model Raw Data'!$I$2:$I$1001,$C227,0)</f>
        <v>234959604.79677099</v>
      </c>
      <c r="G227" s="14">
        <f t="shared" si="37"/>
        <v>206914163.16996598</v>
      </c>
      <c r="H227" s="14" cm="1">
        <f t="array" ref="H227">INDEX('Stocastic Model Raw Data'!$E$2:$E$1001,$C227,0)</f>
        <v>5446726550.9137001</v>
      </c>
      <c r="I227" s="14" cm="1">
        <f t="array" ref="I227">INDEX('Stocastic Model Raw Data'!$J$2:$J$1001,$C227,0)</f>
        <v>1947294003.0294399</v>
      </c>
      <c r="J227" s="14">
        <f t="shared" si="38"/>
        <v>3499432547.8842602</v>
      </c>
      <c r="K227" s="14" cm="1">
        <f t="array" ref="K227">INDEX('Stocastic Model Raw Data'!$F$2:$F$1001,$C227,0)</f>
        <v>783124485.50393903</v>
      </c>
      <c r="L227" s="14" cm="1">
        <f t="array" ref="L227">INDEX('Stocastic Model Raw Data'!$K$2:$K$1001,$C227,0)</f>
        <v>469641826.478109</v>
      </c>
      <c r="M227" s="14">
        <f t="shared" si="39"/>
        <v>313482659.02583003</v>
      </c>
      <c r="N227" s="14">
        <f t="shared" si="43"/>
        <v>6229851036.4176388</v>
      </c>
      <c r="O227" s="14">
        <f t="shared" si="44"/>
        <v>2416935829.5075488</v>
      </c>
      <c r="P227" s="14">
        <f t="shared" si="40"/>
        <v>3812915206.91009</v>
      </c>
      <c r="Q227" s="3">
        <f t="shared" si="45"/>
        <v>6229851036.4176388</v>
      </c>
      <c r="R227" s="3">
        <f t="shared" si="46"/>
        <v>3854097802.4157591</v>
      </c>
      <c r="S227" s="3">
        <f t="shared" si="41"/>
        <v>2375753234.0018797</v>
      </c>
      <c r="T227" s="21">
        <f>(RANK(E227,E$8:E$1007,1)+COUNTIF(E$8:E227,E227)-1)/1000</f>
        <v>0.186</v>
      </c>
      <c r="U227" s="21">
        <f>(RANK(F227,F$8:F$1007,1)+COUNTIF(F$8:F227,F227)-1)/1000</f>
        <v>0.20100000000000001</v>
      </c>
      <c r="V227" s="21">
        <f>(RANK(G227,G$8:G$1007,1)+COUNTIF(G$8:G227,G227)-1)/1000</f>
        <v>0.17100000000000001</v>
      </c>
      <c r="W227" s="21">
        <f>(RANK(H227,H$8:H$1007,1)+COUNTIF(H$8:H227,H227)-1)/1000</f>
        <v>0.22</v>
      </c>
      <c r="X227" s="21">
        <f>(RANK(I227,I$8:I$1007,1)+COUNTIF(I$8:I227,I227)-1)/1000</f>
        <v>0.30099999999999999</v>
      </c>
      <c r="Y227" s="21">
        <f>(RANK(J227,J$8:J$1007,1)+COUNTIF(J$8:J227,J227)-1)/1000</f>
        <v>0.188</v>
      </c>
      <c r="Z227" s="21">
        <f>(RANK(K227,K$8:K$1007,1)+COUNTIF(K$8:K227,K227)-1)/1000</f>
        <v>0.128</v>
      </c>
      <c r="AA227" s="21">
        <f>(RANK(L227,L$8:L$1007,1)+COUNTIF(L$8:L227,L227)-1)/1000</f>
        <v>0.11600000000000001</v>
      </c>
      <c r="AB227" s="21">
        <f>(RANK(M227,M$8:M$1007,1)+COUNTIF(M$8:M227,M227)-1)/1000</f>
        <v>0.14399999999999999</v>
      </c>
      <c r="AC227" s="21">
        <f>(RANK(N227,N$8:N$1007,1)+COUNTIF(N$8:N227,N227)-1)/1000</f>
        <v>0.19800000000000001</v>
      </c>
      <c r="AD227" s="21">
        <f>(RANK(O227,O$8:O$1007,1)+COUNTIF(O$8:O227,O227)-1)/1000</f>
        <v>0.23699999999999999</v>
      </c>
      <c r="AE227" s="21">
        <f>(RANK(P227,P$8:P$1007,1)+COUNTIF(P$8:P227,P227)-1)/1000</f>
        <v>0.182</v>
      </c>
      <c r="AF227" s="21">
        <f>(RANK(Q227,Q$8:Q$1007,1)+COUNTIF(Q$8:Q227,Q227)-1)/1000</f>
        <v>0.19800000000000001</v>
      </c>
      <c r="AG227" s="21">
        <f>(RANK(R227,R$8:R$1007,1)+COUNTIF(R$8:R227,R227)-1)/1000</f>
        <v>0.23699999999999999</v>
      </c>
      <c r="AH227" s="21">
        <f>(RANK(S227,S$8:S$1007,1)+COUNTIF(S$8:S227,S227)-1)/1000</f>
        <v>0.182</v>
      </c>
      <c r="AI227" s="14">
        <f t="shared" si="47"/>
        <v>0</v>
      </c>
      <c r="AK227" s="14">
        <f t="shared" si="48"/>
        <v>0</v>
      </c>
    </row>
    <row r="228" spans="2:37" x14ac:dyDescent="0.25">
      <c r="B228">
        <f t="shared" si="42"/>
        <v>221</v>
      </c>
      <c r="C228">
        <f>MATCH(B228,'Stocastic Model Raw Data'!$A$2:$A$1001,0)</f>
        <v>411</v>
      </c>
      <c r="D228" s="14" cm="1">
        <f t="array" ref="D228">INDEX('Stocastic Model Raw Data'!$H$2:$H$1001,$C228,0)</f>
        <v>1437161972.9082</v>
      </c>
      <c r="E228" s="14" cm="1">
        <f t="array" ref="E228">INDEX('Stocastic Model Raw Data'!$D$2:$D$1001,$C228,0)</f>
        <v>491468326.06521302</v>
      </c>
      <c r="F228" s="14" cm="1">
        <f t="array" ref="F228">INDEX('Stocastic Model Raw Data'!$I$2:$I$1001,$C228,0)</f>
        <v>257204198.92955199</v>
      </c>
      <c r="G228" s="14">
        <f t="shared" si="37"/>
        <v>234264127.13566104</v>
      </c>
      <c r="H228" s="14" cm="1">
        <f t="array" ref="H228">INDEX('Stocastic Model Raw Data'!$E$2:$E$1001,$C228,0)</f>
        <v>5975872400.2737303</v>
      </c>
      <c r="I228" s="14" cm="1">
        <f t="array" ref="I228">INDEX('Stocastic Model Raw Data'!$J$2:$J$1001,$C228,0)</f>
        <v>2007309962.8707099</v>
      </c>
      <c r="J228" s="14">
        <f t="shared" si="38"/>
        <v>3968562437.4030204</v>
      </c>
      <c r="K228" s="14" cm="1">
        <f t="array" ref="K228">INDEX('Stocastic Model Raw Data'!$F$2:$F$1001,$C228,0)</f>
        <v>873052792.05915797</v>
      </c>
      <c r="L228" s="14" cm="1">
        <f t="array" ref="L228">INDEX('Stocastic Model Raw Data'!$K$2:$K$1001,$C228,0)</f>
        <v>531758699.81678998</v>
      </c>
      <c r="M228" s="14">
        <f t="shared" si="39"/>
        <v>341294092.24236798</v>
      </c>
      <c r="N228" s="14">
        <f t="shared" si="43"/>
        <v>6848925192.3328886</v>
      </c>
      <c r="O228" s="14">
        <f t="shared" si="44"/>
        <v>2539068662.6875</v>
      </c>
      <c r="P228" s="14">
        <f t="shared" si="40"/>
        <v>4309856529.6453886</v>
      </c>
      <c r="Q228" s="3">
        <f t="shared" si="45"/>
        <v>6848925192.3328886</v>
      </c>
      <c r="R228" s="3">
        <f t="shared" si="46"/>
        <v>3976230635.5957003</v>
      </c>
      <c r="S228" s="3">
        <f t="shared" si="41"/>
        <v>2872694556.7371883</v>
      </c>
      <c r="T228" s="21">
        <f>(RANK(E228,E$8:E$1007,1)+COUNTIF(E$8:E228,E228)-1)/1000</f>
        <v>0.40600000000000003</v>
      </c>
      <c r="U228" s="21">
        <f>(RANK(F228,F$8:F$1007,1)+COUNTIF(F$8:F228,F228)-1)/1000</f>
        <v>0.38700000000000001</v>
      </c>
      <c r="V228" s="21">
        <f>(RANK(G228,G$8:G$1007,1)+COUNTIF(G$8:G228,G228)-1)/1000</f>
        <v>0.42499999999999999</v>
      </c>
      <c r="W228" s="21">
        <f>(RANK(H228,H$8:H$1007,1)+COUNTIF(H$8:H228,H228)-1)/1000</f>
        <v>0.434</v>
      </c>
      <c r="X228" s="21">
        <f>(RANK(I228,I$8:I$1007,1)+COUNTIF(I$8:I228,I228)-1)/1000</f>
        <v>0.36199999999999999</v>
      </c>
      <c r="Y228" s="21">
        <f>(RANK(J228,J$8:J$1007,1)+COUNTIF(J$8:J228,J228)-1)/1000</f>
        <v>0.47199999999999998</v>
      </c>
      <c r="Z228" s="21">
        <f>(RANK(K228,K$8:K$1007,1)+COUNTIF(K$8:K228,K228)-1)/1000</f>
        <v>0.28299999999999997</v>
      </c>
      <c r="AA228" s="21">
        <f>(RANK(L228,L$8:L$1007,1)+COUNTIF(L$8:L228,L228)-1)/1000</f>
        <v>0.28999999999999998</v>
      </c>
      <c r="AB228" s="21">
        <f>(RANK(M228,M$8:M$1007,1)+COUNTIF(M$8:M228,M228)-1)/1000</f>
        <v>0.28299999999999997</v>
      </c>
      <c r="AC228" s="21">
        <f>(RANK(N228,N$8:N$1007,1)+COUNTIF(N$8:N228,N228)-1)/1000</f>
        <v>0.41099999999999998</v>
      </c>
      <c r="AD228" s="21">
        <f>(RANK(O228,O$8:O$1007,1)+COUNTIF(O$8:O228,O228)-1)/1000</f>
        <v>0.34699999999999998</v>
      </c>
      <c r="AE228" s="21">
        <f>(RANK(P228,P$8:P$1007,1)+COUNTIF(P$8:P228,P228)-1)/1000</f>
        <v>0.44900000000000001</v>
      </c>
      <c r="AF228" s="21">
        <f>(RANK(Q228,Q$8:Q$1007,1)+COUNTIF(Q$8:Q228,Q228)-1)/1000</f>
        <v>0.41099999999999998</v>
      </c>
      <c r="AG228" s="21">
        <f>(RANK(R228,R$8:R$1007,1)+COUNTIF(R$8:R228,R228)-1)/1000</f>
        <v>0.34699999999999998</v>
      </c>
      <c r="AH228" s="21">
        <f>(RANK(S228,S$8:S$1007,1)+COUNTIF(S$8:S228,S228)-1)/1000</f>
        <v>0.44900000000000001</v>
      </c>
      <c r="AI228" s="14">
        <f t="shared" si="47"/>
        <v>0</v>
      </c>
      <c r="AK228" s="14">
        <f t="shared" si="48"/>
        <v>0</v>
      </c>
    </row>
    <row r="229" spans="2:37" x14ac:dyDescent="0.25">
      <c r="B229">
        <f t="shared" si="42"/>
        <v>222</v>
      </c>
      <c r="C229">
        <f>MATCH(B229,'Stocastic Model Raw Data'!$A$2:$A$1001,0)</f>
        <v>747</v>
      </c>
      <c r="D229" s="14" cm="1">
        <f t="array" ref="D229">INDEX('Stocastic Model Raw Data'!$H$2:$H$1001,$C229,0)</f>
        <v>1437161972.90821</v>
      </c>
      <c r="E229" s="14" cm="1">
        <f t="array" ref="E229">INDEX('Stocastic Model Raw Data'!$D$2:$D$1001,$C229,0)</f>
        <v>586643134.32224596</v>
      </c>
      <c r="F229" s="14" cm="1">
        <f t="array" ref="F229">INDEX('Stocastic Model Raw Data'!$I$2:$I$1001,$C229,0)</f>
        <v>310002476.41603899</v>
      </c>
      <c r="G229" s="14">
        <f t="shared" si="37"/>
        <v>276640657.90620697</v>
      </c>
      <c r="H229" s="14" cm="1">
        <f t="array" ref="H229">INDEX('Stocastic Model Raw Data'!$E$2:$E$1001,$C229,0)</f>
        <v>6843228027.0184298</v>
      </c>
      <c r="I229" s="14" cm="1">
        <f t="array" ref="I229">INDEX('Stocastic Model Raw Data'!$J$2:$J$1001,$C229,0)</f>
        <v>2383761574.0591302</v>
      </c>
      <c r="J229" s="14">
        <f t="shared" si="38"/>
        <v>4459466452.9592991</v>
      </c>
      <c r="K229" s="14" cm="1">
        <f t="array" ref="K229">INDEX('Stocastic Model Raw Data'!$F$2:$F$1001,$C229,0)</f>
        <v>1054099621.08604</v>
      </c>
      <c r="L229" s="14" cm="1">
        <f t="array" ref="L229">INDEX('Stocastic Model Raw Data'!$K$2:$K$1001,$C229,0)</f>
        <v>638084554.06131196</v>
      </c>
      <c r="M229" s="14">
        <f t="shared" si="39"/>
        <v>416015067.02472806</v>
      </c>
      <c r="N229" s="14">
        <f t="shared" si="43"/>
        <v>7897327648.1044693</v>
      </c>
      <c r="O229" s="14">
        <f t="shared" si="44"/>
        <v>3021846128.1204424</v>
      </c>
      <c r="P229" s="14">
        <f t="shared" si="40"/>
        <v>4875481519.9840269</v>
      </c>
      <c r="Q229" s="3">
        <f t="shared" si="45"/>
        <v>7897327648.1044693</v>
      </c>
      <c r="R229" s="3">
        <f t="shared" si="46"/>
        <v>4459008101.0286522</v>
      </c>
      <c r="S229" s="3">
        <f t="shared" si="41"/>
        <v>3438319547.0758171</v>
      </c>
      <c r="T229" s="21">
        <f>(RANK(E229,E$8:E$1007,1)+COUNTIF(E$8:E229,E229)-1)/1000</f>
        <v>0.77500000000000002</v>
      </c>
      <c r="U229" s="21">
        <f>(RANK(F229,F$8:F$1007,1)+COUNTIF(F$8:F229,F229)-1)/1000</f>
        <v>0.77</v>
      </c>
      <c r="V229" s="21">
        <f>(RANK(G229,G$8:G$1007,1)+COUNTIF(G$8:G229,G229)-1)/1000</f>
        <v>0.78600000000000003</v>
      </c>
      <c r="W229" s="21">
        <f>(RANK(H229,H$8:H$1007,1)+COUNTIF(H$8:H229,H229)-1)/1000</f>
        <v>0.753</v>
      </c>
      <c r="X229" s="21">
        <f>(RANK(I229,I$8:I$1007,1)+COUNTIF(I$8:I229,I229)-1)/1000</f>
        <v>0.73199999999999998</v>
      </c>
      <c r="Y229" s="21">
        <f>(RANK(J229,J$8:J$1007,1)+COUNTIF(J$8:J229,J229)-1)/1000</f>
        <v>0.76</v>
      </c>
      <c r="Z229" s="21">
        <f>(RANK(K229,K$8:K$1007,1)+COUNTIF(K$8:K229,K229)-1)/1000</f>
        <v>0.68200000000000005</v>
      </c>
      <c r="AA229" s="21">
        <f>(RANK(L229,L$8:L$1007,1)+COUNTIF(L$8:L229,L229)-1)/1000</f>
        <v>0.68500000000000005</v>
      </c>
      <c r="AB229" s="21">
        <f>(RANK(M229,M$8:M$1007,1)+COUNTIF(M$8:M229,M229)-1)/1000</f>
        <v>0.69</v>
      </c>
      <c r="AC229" s="21">
        <f>(RANK(N229,N$8:N$1007,1)+COUNTIF(N$8:N229,N229)-1)/1000</f>
        <v>0.747</v>
      </c>
      <c r="AD229" s="21">
        <f>(RANK(O229,O$8:O$1007,1)+COUNTIF(O$8:O229,O229)-1)/1000</f>
        <v>0.72599999999999998</v>
      </c>
      <c r="AE229" s="21">
        <f>(RANK(P229,P$8:P$1007,1)+COUNTIF(P$8:P229,P229)-1)/1000</f>
        <v>0.754</v>
      </c>
      <c r="AF229" s="21">
        <f>(RANK(Q229,Q$8:Q$1007,1)+COUNTIF(Q$8:Q229,Q229)-1)/1000</f>
        <v>0.747</v>
      </c>
      <c r="AG229" s="21">
        <f>(RANK(R229,R$8:R$1007,1)+COUNTIF(R$8:R229,R229)-1)/1000</f>
        <v>0.72599999999999998</v>
      </c>
      <c r="AH229" s="21">
        <f>(RANK(S229,S$8:S$1007,1)+COUNTIF(S$8:S229,S229)-1)/1000</f>
        <v>0.754</v>
      </c>
      <c r="AI229" s="14">
        <f t="shared" si="47"/>
        <v>0</v>
      </c>
      <c r="AK229" s="14">
        <f t="shared" si="48"/>
        <v>0</v>
      </c>
    </row>
    <row r="230" spans="2:37" x14ac:dyDescent="0.25">
      <c r="B230">
        <f t="shared" si="42"/>
        <v>223</v>
      </c>
      <c r="C230">
        <f>MATCH(B230,'Stocastic Model Raw Data'!$A$2:$A$1001,0)</f>
        <v>296</v>
      </c>
      <c r="D230" s="14" cm="1">
        <f t="array" ref="D230">INDEX('Stocastic Model Raw Data'!$H$2:$H$1001,$C230,0)</f>
        <v>1437161972.90821</v>
      </c>
      <c r="E230" s="14" cm="1">
        <f t="array" ref="E230">INDEX('Stocastic Model Raw Data'!$D$2:$D$1001,$C230,0)</f>
        <v>462544955.821262</v>
      </c>
      <c r="F230" s="14" cm="1">
        <f t="array" ref="F230">INDEX('Stocastic Model Raw Data'!$I$2:$I$1001,$C230,0)</f>
        <v>244134904.50617999</v>
      </c>
      <c r="G230" s="14">
        <f t="shared" si="37"/>
        <v>218410051.31508201</v>
      </c>
      <c r="H230" s="14" cm="1">
        <f t="array" ref="H230">INDEX('Stocastic Model Raw Data'!$E$2:$E$1001,$C230,0)</f>
        <v>5749571193.4401302</v>
      </c>
      <c r="I230" s="14" cm="1">
        <f t="array" ref="I230">INDEX('Stocastic Model Raw Data'!$J$2:$J$1001,$C230,0)</f>
        <v>2006461207.71538</v>
      </c>
      <c r="J230" s="14">
        <f t="shared" si="38"/>
        <v>3743109985.7247505</v>
      </c>
      <c r="K230" s="14" cm="1">
        <f t="array" ref="K230">INDEX('Stocastic Model Raw Data'!$F$2:$F$1001,$C230,0)</f>
        <v>789252488.37904406</v>
      </c>
      <c r="L230" s="14" cm="1">
        <f t="array" ref="L230">INDEX('Stocastic Model Raw Data'!$K$2:$K$1001,$C230,0)</f>
        <v>471310838.40496403</v>
      </c>
      <c r="M230" s="14">
        <f t="shared" si="39"/>
        <v>317941649.97408003</v>
      </c>
      <c r="N230" s="14">
        <f t="shared" si="43"/>
        <v>6538823681.8191738</v>
      </c>
      <c r="O230" s="14">
        <f t="shared" si="44"/>
        <v>2477772046.1203442</v>
      </c>
      <c r="P230" s="14">
        <f t="shared" si="40"/>
        <v>4061051635.6988297</v>
      </c>
      <c r="Q230" s="3">
        <f t="shared" si="45"/>
        <v>6538823681.8191738</v>
      </c>
      <c r="R230" s="3">
        <f t="shared" si="46"/>
        <v>3914934019.028554</v>
      </c>
      <c r="S230" s="3">
        <f t="shared" si="41"/>
        <v>2623889662.7906199</v>
      </c>
      <c r="T230" s="21">
        <f>(RANK(E230,E$8:E$1007,1)+COUNTIF(E$8:E230,E230)-1)/1000</f>
        <v>0.26700000000000002</v>
      </c>
      <c r="U230" s="21">
        <f>(RANK(F230,F$8:F$1007,1)+COUNTIF(F$8:F230,F230)-1)/1000</f>
        <v>0.27500000000000002</v>
      </c>
      <c r="V230" s="21">
        <f>(RANK(G230,G$8:G$1007,1)+COUNTIF(G$8:G230,G230)-1)/1000</f>
        <v>0.26200000000000001</v>
      </c>
      <c r="W230" s="21">
        <f>(RANK(H230,H$8:H$1007,1)+COUNTIF(H$8:H230,H230)-1)/1000</f>
        <v>0.34100000000000003</v>
      </c>
      <c r="X230" s="21">
        <f>(RANK(I230,I$8:I$1007,1)+COUNTIF(I$8:I230,I230)-1)/1000</f>
        <v>0.36</v>
      </c>
      <c r="Y230" s="21">
        <f>(RANK(J230,J$8:J$1007,1)+COUNTIF(J$8:J230,J230)-1)/1000</f>
        <v>0.33700000000000002</v>
      </c>
      <c r="Z230" s="21">
        <f>(RANK(K230,K$8:K$1007,1)+COUNTIF(K$8:K230,K230)-1)/1000</f>
        <v>0.13500000000000001</v>
      </c>
      <c r="AA230" s="21">
        <f>(RANK(L230,L$8:L$1007,1)+COUNTIF(L$8:L230,L230)-1)/1000</f>
        <v>0.12</v>
      </c>
      <c r="AB230" s="21">
        <f>(RANK(M230,M$8:M$1007,1)+COUNTIF(M$8:M230,M230)-1)/1000</f>
        <v>0.16300000000000001</v>
      </c>
      <c r="AC230" s="21">
        <f>(RANK(N230,N$8:N$1007,1)+COUNTIF(N$8:N230,N230)-1)/1000</f>
        <v>0.29599999999999999</v>
      </c>
      <c r="AD230" s="21">
        <f>(RANK(O230,O$8:O$1007,1)+COUNTIF(O$8:O230,O230)-1)/1000</f>
        <v>0.29099999999999998</v>
      </c>
      <c r="AE230" s="21">
        <f>(RANK(P230,P$8:P$1007,1)+COUNTIF(P$8:P230,P230)-1)/1000</f>
        <v>0.31</v>
      </c>
      <c r="AF230" s="21">
        <f>(RANK(Q230,Q$8:Q$1007,1)+COUNTIF(Q$8:Q230,Q230)-1)/1000</f>
        <v>0.29599999999999999</v>
      </c>
      <c r="AG230" s="21">
        <f>(RANK(R230,R$8:R$1007,1)+COUNTIF(R$8:R230,R230)-1)/1000</f>
        <v>0.29099999999999998</v>
      </c>
      <c r="AH230" s="21">
        <f>(RANK(S230,S$8:S$1007,1)+COUNTIF(S$8:S230,S230)-1)/1000</f>
        <v>0.31</v>
      </c>
      <c r="AI230" s="14">
        <f t="shared" si="47"/>
        <v>0</v>
      </c>
      <c r="AK230" s="14">
        <f t="shared" si="48"/>
        <v>0</v>
      </c>
    </row>
    <row r="231" spans="2:37" x14ac:dyDescent="0.25">
      <c r="B231">
        <f t="shared" si="42"/>
        <v>224</v>
      </c>
      <c r="C231">
        <f>MATCH(B231,'Stocastic Model Raw Data'!$A$2:$A$1001,0)</f>
        <v>858</v>
      </c>
      <c r="D231" s="14" cm="1">
        <f t="array" ref="D231">INDEX('Stocastic Model Raw Data'!$H$2:$H$1001,$C231,0)</f>
        <v>1437161972.90821</v>
      </c>
      <c r="E231" s="14" cm="1">
        <f t="array" ref="E231">INDEX('Stocastic Model Raw Data'!$D$2:$D$1001,$C231,0)</f>
        <v>629067134.20246804</v>
      </c>
      <c r="F231" s="14" cm="1">
        <f t="array" ref="F231">INDEX('Stocastic Model Raw Data'!$I$2:$I$1001,$C231,0)</f>
        <v>335534872.403458</v>
      </c>
      <c r="G231" s="14">
        <f t="shared" si="37"/>
        <v>293532261.79901004</v>
      </c>
      <c r="H231" s="14" cm="1">
        <f t="array" ref="H231">INDEX('Stocastic Model Raw Data'!$E$2:$E$1001,$C231,0)</f>
        <v>7113604706.1231298</v>
      </c>
      <c r="I231" s="14" cm="1">
        <f t="array" ref="I231">INDEX('Stocastic Model Raw Data'!$J$2:$J$1001,$C231,0)</f>
        <v>2541317826.5378399</v>
      </c>
      <c r="J231" s="14">
        <f t="shared" si="38"/>
        <v>4572286879.58529</v>
      </c>
      <c r="K231" s="14" cm="1">
        <f t="array" ref="K231">INDEX('Stocastic Model Raw Data'!$F$2:$F$1001,$C231,0)</f>
        <v>1277791626.78828</v>
      </c>
      <c r="L231" s="14" cm="1">
        <f t="array" ref="L231">INDEX('Stocastic Model Raw Data'!$K$2:$K$1001,$C231,0)</f>
        <v>758218649.57974994</v>
      </c>
      <c r="M231" s="14">
        <f t="shared" si="39"/>
        <v>519572977.20853007</v>
      </c>
      <c r="N231" s="14">
        <f t="shared" si="43"/>
        <v>8391396332.9114094</v>
      </c>
      <c r="O231" s="14">
        <f t="shared" si="44"/>
        <v>3299536476.11759</v>
      </c>
      <c r="P231" s="14">
        <f t="shared" si="40"/>
        <v>5091859856.7938194</v>
      </c>
      <c r="Q231" s="3">
        <f t="shared" si="45"/>
        <v>8391396332.9114094</v>
      </c>
      <c r="R231" s="3">
        <f t="shared" si="46"/>
        <v>4736698449.0257998</v>
      </c>
      <c r="S231" s="3">
        <f t="shared" si="41"/>
        <v>3654697883.8856096</v>
      </c>
      <c r="T231" s="21">
        <f>(RANK(E231,E$8:E$1007,1)+COUNTIF(E$8:E231,E231)-1)/1000</f>
        <v>0.88400000000000001</v>
      </c>
      <c r="U231" s="21">
        <f>(RANK(F231,F$8:F$1007,1)+COUNTIF(F$8:F231,F231)-1)/1000</f>
        <v>0.88500000000000001</v>
      </c>
      <c r="V231" s="21">
        <f>(RANK(G231,G$8:G$1007,1)+COUNTIF(G$8:G231,G231)-1)/1000</f>
        <v>0.879</v>
      </c>
      <c r="W231" s="21">
        <f>(RANK(H231,H$8:H$1007,1)+COUNTIF(H$8:H231,H231)-1)/1000</f>
        <v>0.83299999999999996</v>
      </c>
      <c r="X231" s="21">
        <f>(RANK(I231,I$8:I$1007,1)+COUNTIF(I$8:I231,I231)-1)/1000</f>
        <v>0.84899999999999998</v>
      </c>
      <c r="Y231" s="21">
        <f>(RANK(J231,J$8:J$1007,1)+COUNTIF(J$8:J231,J231)-1)/1000</f>
        <v>0.81599999999999995</v>
      </c>
      <c r="Z231" s="21">
        <f>(RANK(K231,K$8:K$1007,1)+COUNTIF(K$8:K231,K231)-1)/1000</f>
        <v>0.93200000000000005</v>
      </c>
      <c r="AA231" s="21">
        <f>(RANK(L231,L$8:L$1007,1)+COUNTIF(L$8:L231,L231)-1)/1000</f>
        <v>0.92700000000000005</v>
      </c>
      <c r="AB231" s="21">
        <f>(RANK(M231,M$8:M$1007,1)+COUNTIF(M$8:M231,M231)-1)/1000</f>
        <v>0.93400000000000005</v>
      </c>
      <c r="AC231" s="21">
        <f>(RANK(N231,N$8:N$1007,1)+COUNTIF(N$8:N231,N231)-1)/1000</f>
        <v>0.85799999999999998</v>
      </c>
      <c r="AD231" s="21">
        <f>(RANK(O231,O$8:O$1007,1)+COUNTIF(O$8:O231,O231)-1)/1000</f>
        <v>0.874</v>
      </c>
      <c r="AE231" s="21">
        <f>(RANK(P231,P$8:P$1007,1)+COUNTIF(P$8:P231,P231)-1)/1000</f>
        <v>0.84499999999999997</v>
      </c>
      <c r="AF231" s="21">
        <f>(RANK(Q231,Q$8:Q$1007,1)+COUNTIF(Q$8:Q231,Q231)-1)/1000</f>
        <v>0.85799999999999998</v>
      </c>
      <c r="AG231" s="21">
        <f>(RANK(R231,R$8:R$1007,1)+COUNTIF(R$8:R231,R231)-1)/1000</f>
        <v>0.874</v>
      </c>
      <c r="AH231" s="21">
        <f>(RANK(S231,S$8:S$1007,1)+COUNTIF(S$8:S231,S231)-1)/1000</f>
        <v>0.84499999999999997</v>
      </c>
      <c r="AI231" s="14">
        <f t="shared" si="47"/>
        <v>0</v>
      </c>
      <c r="AK231" s="14">
        <f t="shared" si="48"/>
        <v>0</v>
      </c>
    </row>
    <row r="232" spans="2:37" x14ac:dyDescent="0.25">
      <c r="B232">
        <f t="shared" si="42"/>
        <v>225</v>
      </c>
      <c r="C232">
        <f>MATCH(B232,'Stocastic Model Raw Data'!$A$2:$A$1001,0)</f>
        <v>573</v>
      </c>
      <c r="D232" s="14" cm="1">
        <f t="array" ref="D232">INDEX('Stocastic Model Raw Data'!$H$2:$H$1001,$C232,0)</f>
        <v>1437161972.90821</v>
      </c>
      <c r="E232" s="14" cm="1">
        <f t="array" ref="E232">INDEX('Stocastic Model Raw Data'!$D$2:$D$1001,$C232,0)</f>
        <v>538615727.22781599</v>
      </c>
      <c r="F232" s="14" cm="1">
        <f t="array" ref="F232">INDEX('Stocastic Model Raw Data'!$I$2:$I$1001,$C232,0)</f>
        <v>285577910.05351299</v>
      </c>
      <c r="G232" s="14">
        <f t="shared" si="37"/>
        <v>253037817.174303</v>
      </c>
      <c r="H232" s="14" cm="1">
        <f t="array" ref="H232">INDEX('Stocastic Model Raw Data'!$E$2:$E$1001,$C232,0)</f>
        <v>6337731752.2834101</v>
      </c>
      <c r="I232" s="14" cm="1">
        <f t="array" ref="I232">INDEX('Stocastic Model Raw Data'!$J$2:$J$1001,$C232,0)</f>
        <v>2230671359.5082698</v>
      </c>
      <c r="J232" s="14">
        <f t="shared" si="38"/>
        <v>4107060392.7751403</v>
      </c>
      <c r="K232" s="14" cm="1">
        <f t="array" ref="K232">INDEX('Stocastic Model Raw Data'!$F$2:$F$1001,$C232,0)</f>
        <v>1011620210.8723201</v>
      </c>
      <c r="L232" s="14" cm="1">
        <f t="array" ref="L232">INDEX('Stocastic Model Raw Data'!$K$2:$K$1001,$C232,0)</f>
        <v>618033518.510185</v>
      </c>
      <c r="M232" s="14">
        <f t="shared" si="39"/>
        <v>393586692.36213505</v>
      </c>
      <c r="N232" s="14">
        <f t="shared" si="43"/>
        <v>7349351963.1557302</v>
      </c>
      <c r="O232" s="14">
        <f t="shared" si="44"/>
        <v>2848704878.0184546</v>
      </c>
      <c r="P232" s="14">
        <f t="shared" si="40"/>
        <v>4500647085.1372757</v>
      </c>
      <c r="Q232" s="3">
        <f t="shared" si="45"/>
        <v>7349351963.1557302</v>
      </c>
      <c r="R232" s="3">
        <f t="shared" si="46"/>
        <v>4285866850.9266644</v>
      </c>
      <c r="S232" s="3">
        <f t="shared" si="41"/>
        <v>3063485112.2290659</v>
      </c>
      <c r="T232" s="21">
        <f>(RANK(E232,E$8:E$1007,1)+COUNTIF(E$8:E232,E232)-1)/1000</f>
        <v>0.59399999999999997</v>
      </c>
      <c r="U232" s="21">
        <f>(RANK(F232,F$8:F$1007,1)+COUNTIF(F$8:F232,F232)-1)/1000</f>
        <v>0.59899999999999998</v>
      </c>
      <c r="V232" s="21">
        <f>(RANK(G232,G$8:G$1007,1)+COUNTIF(G$8:G232,G232)-1)/1000</f>
        <v>0.59399999999999997</v>
      </c>
      <c r="W232" s="21">
        <f>(RANK(H232,H$8:H$1007,1)+COUNTIF(H$8:H232,H232)-1)/1000</f>
        <v>0.57399999999999995</v>
      </c>
      <c r="X232" s="21">
        <f>(RANK(I232,I$8:I$1007,1)+COUNTIF(I$8:I232,I232)-1)/1000</f>
        <v>0.58199999999999996</v>
      </c>
      <c r="Y232" s="21">
        <f>(RANK(J232,J$8:J$1007,1)+COUNTIF(J$8:J232,J232)-1)/1000</f>
        <v>0.56599999999999995</v>
      </c>
      <c r="Z232" s="21">
        <f>(RANK(K232,K$8:K$1007,1)+COUNTIF(K$8:K232,K232)-1)/1000</f>
        <v>0.59599999999999997</v>
      </c>
      <c r="AA232" s="21">
        <f>(RANK(L232,L$8:L$1007,1)+COUNTIF(L$8:L232,L232)-1)/1000</f>
        <v>0.61099999999999999</v>
      </c>
      <c r="AB232" s="21">
        <f>(RANK(M232,M$8:M$1007,1)+COUNTIF(M$8:M232,M232)-1)/1000</f>
        <v>0.58699999999999997</v>
      </c>
      <c r="AC232" s="21">
        <f>(RANK(N232,N$8:N$1007,1)+COUNTIF(N$8:N232,N232)-1)/1000</f>
        <v>0.57299999999999995</v>
      </c>
      <c r="AD232" s="21">
        <f>(RANK(O232,O$8:O$1007,1)+COUNTIF(O$8:O232,O232)-1)/1000</f>
        <v>0.59799999999999998</v>
      </c>
      <c r="AE232" s="21">
        <f>(RANK(P232,P$8:P$1007,1)+COUNTIF(P$8:P232,P232)-1)/1000</f>
        <v>0.56299999999999994</v>
      </c>
      <c r="AF232" s="21">
        <f>(RANK(Q232,Q$8:Q$1007,1)+COUNTIF(Q$8:Q232,Q232)-1)/1000</f>
        <v>0.57299999999999995</v>
      </c>
      <c r="AG232" s="21">
        <f>(RANK(R232,R$8:R$1007,1)+COUNTIF(R$8:R232,R232)-1)/1000</f>
        <v>0.59799999999999998</v>
      </c>
      <c r="AH232" s="21">
        <f>(RANK(S232,S$8:S$1007,1)+COUNTIF(S$8:S232,S232)-1)/1000</f>
        <v>0.56299999999999994</v>
      </c>
      <c r="AI232" s="14">
        <f t="shared" si="47"/>
        <v>0</v>
      </c>
      <c r="AK232" s="14">
        <f t="shared" si="48"/>
        <v>0</v>
      </c>
    </row>
    <row r="233" spans="2:37" x14ac:dyDescent="0.25">
      <c r="B233">
        <f t="shared" si="42"/>
        <v>226</v>
      </c>
      <c r="C233">
        <f>MATCH(B233,'Stocastic Model Raw Data'!$A$2:$A$1001,0)</f>
        <v>63</v>
      </c>
      <c r="D233" s="14" cm="1">
        <f t="array" ref="D233">INDEX('Stocastic Model Raw Data'!$H$2:$H$1001,$C233,0)</f>
        <v>1437161972.90821</v>
      </c>
      <c r="E233" s="14" cm="1">
        <f t="array" ref="E233">INDEX('Stocastic Model Raw Data'!$D$2:$D$1001,$C233,0)</f>
        <v>380391998.89652097</v>
      </c>
      <c r="F233" s="14" cm="1">
        <f t="array" ref="F233">INDEX('Stocastic Model Raw Data'!$I$2:$I$1001,$C233,0)</f>
        <v>198864537.74544701</v>
      </c>
      <c r="G233" s="14">
        <f t="shared" si="37"/>
        <v>181527461.15107396</v>
      </c>
      <c r="H233" s="14" cm="1">
        <f t="array" ref="H233">INDEX('Stocastic Model Raw Data'!$E$2:$E$1001,$C233,0)</f>
        <v>4729730185.6065903</v>
      </c>
      <c r="I233" s="14" cm="1">
        <f t="array" ref="I233">INDEX('Stocastic Model Raw Data'!$J$2:$J$1001,$C233,0)</f>
        <v>1630936071.1837299</v>
      </c>
      <c r="J233" s="14">
        <f t="shared" si="38"/>
        <v>3098794114.4228601</v>
      </c>
      <c r="K233" s="14" cm="1">
        <f t="array" ref="K233">INDEX('Stocastic Model Raw Data'!$F$2:$F$1001,$C233,0)</f>
        <v>685572692.60307097</v>
      </c>
      <c r="L233" s="14" cm="1">
        <f t="array" ref="L233">INDEX('Stocastic Model Raw Data'!$K$2:$K$1001,$C233,0)</f>
        <v>414718193.295349</v>
      </c>
      <c r="M233" s="14">
        <f t="shared" si="39"/>
        <v>270854499.30772197</v>
      </c>
      <c r="N233" s="14">
        <f t="shared" si="43"/>
        <v>5415302878.2096615</v>
      </c>
      <c r="O233" s="14">
        <f t="shared" si="44"/>
        <v>2045654264.4790788</v>
      </c>
      <c r="P233" s="14">
        <f t="shared" si="40"/>
        <v>3369648613.7305827</v>
      </c>
      <c r="Q233" s="3">
        <f t="shared" si="45"/>
        <v>5415302878.2096615</v>
      </c>
      <c r="R233" s="3">
        <f t="shared" si="46"/>
        <v>3482816237.387289</v>
      </c>
      <c r="S233" s="3">
        <f t="shared" si="41"/>
        <v>1932486640.8223724</v>
      </c>
      <c r="T233" s="21">
        <f>(RANK(E233,E$8:E$1007,1)+COUNTIF(E$8:E233,E233)-1)/1000</f>
        <v>5.8999999999999997E-2</v>
      </c>
      <c r="U233" s="21">
        <f>(RANK(F233,F$8:F$1007,1)+COUNTIF(F$8:F233,F233)-1)/1000</f>
        <v>5.6000000000000001E-2</v>
      </c>
      <c r="V233" s="21">
        <f>(RANK(G233,G$8:G$1007,1)+COUNTIF(G$8:G233,G233)-1)/1000</f>
        <v>6.2E-2</v>
      </c>
      <c r="W233" s="21">
        <f>(RANK(H233,H$8:H$1007,1)+COUNTIF(H$8:H233,H233)-1)/1000</f>
        <v>6.9000000000000006E-2</v>
      </c>
      <c r="X233" s="21">
        <f>(RANK(I233,I$8:I$1007,1)+COUNTIF(I$8:I233,I233)-1)/1000</f>
        <v>7.3999999999999996E-2</v>
      </c>
      <c r="Y233" s="21">
        <f>(RANK(J233,J$8:J$1007,1)+COUNTIF(J$8:J233,J233)-1)/1000</f>
        <v>6.7000000000000004E-2</v>
      </c>
      <c r="Z233" s="21">
        <f>(RANK(K233,K$8:K$1007,1)+COUNTIF(K$8:K233,K233)-1)/1000</f>
        <v>3.1E-2</v>
      </c>
      <c r="AA233" s="21">
        <f>(RANK(L233,L$8:L$1007,1)+COUNTIF(L$8:L233,L233)-1)/1000</f>
        <v>0.03</v>
      </c>
      <c r="AB233" s="21">
        <f>(RANK(M233,M$8:M$1007,1)+COUNTIF(M$8:M233,M233)-1)/1000</f>
        <v>2.8000000000000001E-2</v>
      </c>
      <c r="AC233" s="21">
        <f>(RANK(N233,N$8:N$1007,1)+COUNTIF(N$8:N233,N233)-1)/1000</f>
        <v>6.3E-2</v>
      </c>
      <c r="AD233" s="21">
        <f>(RANK(O233,O$8:O$1007,1)+COUNTIF(O$8:O233,O233)-1)/1000</f>
        <v>6.6000000000000003E-2</v>
      </c>
      <c r="AE233" s="21">
        <f>(RANK(P233,P$8:P$1007,1)+COUNTIF(P$8:P233,P233)-1)/1000</f>
        <v>6.4000000000000001E-2</v>
      </c>
      <c r="AF233" s="21">
        <f>(RANK(Q233,Q$8:Q$1007,1)+COUNTIF(Q$8:Q233,Q233)-1)/1000</f>
        <v>6.3E-2</v>
      </c>
      <c r="AG233" s="21">
        <f>(RANK(R233,R$8:R$1007,1)+COUNTIF(R$8:R233,R233)-1)/1000</f>
        <v>6.6000000000000003E-2</v>
      </c>
      <c r="AH233" s="21">
        <f>(RANK(S233,S$8:S$1007,1)+COUNTIF(S$8:S233,S233)-1)/1000</f>
        <v>6.4000000000000001E-2</v>
      </c>
      <c r="AI233" s="14">
        <f t="shared" si="47"/>
        <v>0</v>
      </c>
      <c r="AK233" s="14">
        <f t="shared" si="48"/>
        <v>0</v>
      </c>
    </row>
    <row r="234" spans="2:37" x14ac:dyDescent="0.25">
      <c r="B234">
        <f t="shared" si="42"/>
        <v>227</v>
      </c>
      <c r="C234">
        <f>MATCH(B234,'Stocastic Model Raw Data'!$A$2:$A$1001,0)</f>
        <v>329</v>
      </c>
      <c r="D234" s="14" cm="1">
        <f t="array" ref="D234">INDEX('Stocastic Model Raw Data'!$H$2:$H$1001,$C234,0)</f>
        <v>1437161972.90821</v>
      </c>
      <c r="E234" s="14" cm="1">
        <f t="array" ref="E234">INDEX('Stocastic Model Raw Data'!$D$2:$D$1001,$C234,0)</f>
        <v>466744934.12508899</v>
      </c>
      <c r="F234" s="14" cm="1">
        <f t="array" ref="F234">INDEX('Stocastic Model Raw Data'!$I$2:$I$1001,$C234,0)</f>
        <v>244759106.73254901</v>
      </c>
      <c r="G234" s="14">
        <f t="shared" si="37"/>
        <v>221985827.39253998</v>
      </c>
      <c r="H234" s="14" cm="1">
        <f t="array" ref="H234">INDEX('Stocastic Model Raw Data'!$E$2:$E$1001,$C234,0)</f>
        <v>5762053653.3358603</v>
      </c>
      <c r="I234" s="14" cm="1">
        <f t="array" ref="I234">INDEX('Stocastic Model Raw Data'!$J$2:$J$1001,$C234,0)</f>
        <v>1965310573.93385</v>
      </c>
      <c r="J234" s="14">
        <f t="shared" si="38"/>
        <v>3796743079.40201</v>
      </c>
      <c r="K234" s="14" cm="1">
        <f t="array" ref="K234">INDEX('Stocastic Model Raw Data'!$F$2:$F$1001,$C234,0)</f>
        <v>856338068.0431</v>
      </c>
      <c r="L234" s="14" cm="1">
        <f t="array" ref="L234">INDEX('Stocastic Model Raw Data'!$K$2:$K$1001,$C234,0)</f>
        <v>524681432.10282898</v>
      </c>
      <c r="M234" s="14">
        <f t="shared" si="39"/>
        <v>331656635.94027102</v>
      </c>
      <c r="N234" s="14">
        <f t="shared" si="43"/>
        <v>6618391721.3789606</v>
      </c>
      <c r="O234" s="14">
        <f t="shared" si="44"/>
        <v>2489992006.0366793</v>
      </c>
      <c r="P234" s="14">
        <f t="shared" si="40"/>
        <v>4128399715.3422813</v>
      </c>
      <c r="Q234" s="3">
        <f t="shared" si="45"/>
        <v>6618391721.3789606</v>
      </c>
      <c r="R234" s="3">
        <f t="shared" si="46"/>
        <v>3927153978.9448891</v>
      </c>
      <c r="S234" s="3">
        <f t="shared" si="41"/>
        <v>2691237742.4340715</v>
      </c>
      <c r="T234" s="21">
        <f>(RANK(E234,E$8:E$1007,1)+COUNTIF(E$8:E234,E234)-1)/1000</f>
        <v>0.28599999999999998</v>
      </c>
      <c r="U234" s="21">
        <f>(RANK(F234,F$8:F$1007,1)+COUNTIF(F$8:F234,F234)-1)/1000</f>
        <v>0.28000000000000003</v>
      </c>
      <c r="V234" s="21">
        <f>(RANK(G234,G$8:G$1007,1)+COUNTIF(G$8:G234,G234)-1)/1000</f>
        <v>0.29399999999999998</v>
      </c>
      <c r="W234" s="21">
        <f>(RANK(H234,H$8:H$1007,1)+COUNTIF(H$8:H234,H234)-1)/1000</f>
        <v>0.34699999999999998</v>
      </c>
      <c r="X234" s="21">
        <f>(RANK(I234,I$8:I$1007,1)+COUNTIF(I$8:I234,I234)-1)/1000</f>
        <v>0.318</v>
      </c>
      <c r="Y234" s="21">
        <f>(RANK(J234,J$8:J$1007,1)+COUNTIF(J$8:J234,J234)-1)/1000</f>
        <v>0.36499999999999999</v>
      </c>
      <c r="Z234" s="21">
        <f>(RANK(K234,K$8:K$1007,1)+COUNTIF(K$8:K234,K234)-1)/1000</f>
        <v>0.252</v>
      </c>
      <c r="AA234" s="21">
        <f>(RANK(L234,L$8:L$1007,1)+COUNTIF(L$8:L234,L234)-1)/1000</f>
        <v>0.26300000000000001</v>
      </c>
      <c r="AB234" s="21">
        <f>(RANK(M234,M$8:M$1007,1)+COUNTIF(M$8:M234,M234)-1)/1000</f>
        <v>0.22600000000000001</v>
      </c>
      <c r="AC234" s="21">
        <f>(RANK(N234,N$8:N$1007,1)+COUNTIF(N$8:N234,N234)-1)/1000</f>
        <v>0.32900000000000001</v>
      </c>
      <c r="AD234" s="21">
        <f>(RANK(O234,O$8:O$1007,1)+COUNTIF(O$8:O234,O234)-1)/1000</f>
        <v>0.3</v>
      </c>
      <c r="AE234" s="21">
        <f>(RANK(P234,P$8:P$1007,1)+COUNTIF(P$8:P234,P234)-1)/1000</f>
        <v>0.34899999999999998</v>
      </c>
      <c r="AF234" s="21">
        <f>(RANK(Q234,Q$8:Q$1007,1)+COUNTIF(Q$8:Q234,Q234)-1)/1000</f>
        <v>0.32900000000000001</v>
      </c>
      <c r="AG234" s="21">
        <f>(RANK(R234,R$8:R$1007,1)+COUNTIF(R$8:R234,R234)-1)/1000</f>
        <v>0.3</v>
      </c>
      <c r="AH234" s="21">
        <f>(RANK(S234,S$8:S$1007,1)+COUNTIF(S$8:S234,S234)-1)/1000</f>
        <v>0.34899999999999998</v>
      </c>
      <c r="AI234" s="14">
        <f t="shared" si="47"/>
        <v>0</v>
      </c>
      <c r="AK234" s="14">
        <f t="shared" si="48"/>
        <v>0</v>
      </c>
    </row>
    <row r="235" spans="2:37" x14ac:dyDescent="0.25">
      <c r="B235">
        <f t="shared" si="42"/>
        <v>228</v>
      </c>
      <c r="C235">
        <f>MATCH(B235,'Stocastic Model Raw Data'!$A$2:$A$1001,0)</f>
        <v>317</v>
      </c>
      <c r="D235" s="14" cm="1">
        <f t="array" ref="D235">INDEX('Stocastic Model Raw Data'!$H$2:$H$1001,$C235,0)</f>
        <v>1437161972.90821</v>
      </c>
      <c r="E235" s="14" cm="1">
        <f t="array" ref="E235">INDEX('Stocastic Model Raw Data'!$D$2:$D$1001,$C235,0)</f>
        <v>468683645.06425399</v>
      </c>
      <c r="F235" s="14" cm="1">
        <f t="array" ref="F235">INDEX('Stocastic Model Raw Data'!$I$2:$I$1001,$C235,0)</f>
        <v>247264713.641969</v>
      </c>
      <c r="G235" s="14">
        <f t="shared" si="37"/>
        <v>221418931.42228499</v>
      </c>
      <c r="H235" s="14" cm="1">
        <f t="array" ref="H235">INDEX('Stocastic Model Raw Data'!$E$2:$E$1001,$C235,0)</f>
        <v>5739047756.2957401</v>
      </c>
      <c r="I235" s="14" cm="1">
        <f t="array" ref="I235">INDEX('Stocastic Model Raw Data'!$J$2:$J$1001,$C235,0)</f>
        <v>1962409202.6611199</v>
      </c>
      <c r="J235" s="14">
        <f t="shared" si="38"/>
        <v>3776638553.6346202</v>
      </c>
      <c r="K235" s="14" cm="1">
        <f t="array" ref="K235">INDEX('Stocastic Model Raw Data'!$F$2:$F$1001,$C235,0)</f>
        <v>846151639.53908706</v>
      </c>
      <c r="L235" s="14" cm="1">
        <f t="array" ref="L235">INDEX('Stocastic Model Raw Data'!$K$2:$K$1001,$C235,0)</f>
        <v>516100732.38098902</v>
      </c>
      <c r="M235" s="14">
        <f t="shared" si="39"/>
        <v>330050907.15809804</v>
      </c>
      <c r="N235" s="14">
        <f t="shared" si="43"/>
        <v>6585199395.8348274</v>
      </c>
      <c r="O235" s="14">
        <f t="shared" si="44"/>
        <v>2478509935.042109</v>
      </c>
      <c r="P235" s="14">
        <f t="shared" si="40"/>
        <v>4106689460.7927184</v>
      </c>
      <c r="Q235" s="3">
        <f t="shared" si="45"/>
        <v>6585199395.8348274</v>
      </c>
      <c r="R235" s="3">
        <f t="shared" si="46"/>
        <v>3915671907.9503193</v>
      </c>
      <c r="S235" s="3">
        <f t="shared" si="41"/>
        <v>2669527487.8845081</v>
      </c>
      <c r="T235" s="21">
        <f>(RANK(E235,E$8:E$1007,1)+COUNTIF(E$8:E235,E235)-1)/1000</f>
        <v>0.29299999999999998</v>
      </c>
      <c r="U235" s="21">
        <f>(RANK(F235,F$8:F$1007,1)+COUNTIF(F$8:F235,F235)-1)/1000</f>
        <v>0.3</v>
      </c>
      <c r="V235" s="21">
        <f>(RANK(G235,G$8:G$1007,1)+COUNTIF(G$8:G235,G235)-1)/1000</f>
        <v>0.29099999999999998</v>
      </c>
      <c r="W235" s="21">
        <f>(RANK(H235,H$8:H$1007,1)+COUNTIF(H$8:H235,H235)-1)/1000</f>
        <v>0.33900000000000002</v>
      </c>
      <c r="X235" s="21">
        <f>(RANK(I235,I$8:I$1007,1)+COUNTIF(I$8:I235,I235)-1)/1000</f>
        <v>0.316</v>
      </c>
      <c r="Y235" s="21">
        <f>(RANK(J235,J$8:J$1007,1)+COUNTIF(J$8:J235,J235)-1)/1000</f>
        <v>0.35799999999999998</v>
      </c>
      <c r="Z235" s="21">
        <f>(RANK(K235,K$8:K$1007,1)+COUNTIF(K$8:K235,K235)-1)/1000</f>
        <v>0.23</v>
      </c>
      <c r="AA235" s="21">
        <f>(RANK(L235,L$8:L$1007,1)+COUNTIF(L$8:L235,L235)-1)/1000</f>
        <v>0.23</v>
      </c>
      <c r="AB235" s="21">
        <f>(RANK(M235,M$8:M$1007,1)+COUNTIF(M$8:M235,M235)-1)/1000</f>
        <v>0.217</v>
      </c>
      <c r="AC235" s="21">
        <f>(RANK(N235,N$8:N$1007,1)+COUNTIF(N$8:N235,N235)-1)/1000</f>
        <v>0.317</v>
      </c>
      <c r="AD235" s="21">
        <f>(RANK(O235,O$8:O$1007,1)+COUNTIF(O$8:O235,O235)-1)/1000</f>
        <v>0.29199999999999998</v>
      </c>
      <c r="AE235" s="21">
        <f>(RANK(P235,P$8:P$1007,1)+COUNTIF(P$8:P235,P235)-1)/1000</f>
        <v>0.33700000000000002</v>
      </c>
      <c r="AF235" s="21">
        <f>(RANK(Q235,Q$8:Q$1007,1)+COUNTIF(Q$8:Q235,Q235)-1)/1000</f>
        <v>0.317</v>
      </c>
      <c r="AG235" s="21">
        <f>(RANK(R235,R$8:R$1007,1)+COUNTIF(R$8:R235,R235)-1)/1000</f>
        <v>0.29199999999999998</v>
      </c>
      <c r="AH235" s="21">
        <f>(RANK(S235,S$8:S$1007,1)+COUNTIF(S$8:S235,S235)-1)/1000</f>
        <v>0.33700000000000002</v>
      </c>
      <c r="AI235" s="14">
        <f t="shared" si="47"/>
        <v>0</v>
      </c>
      <c r="AK235" s="14">
        <f t="shared" si="48"/>
        <v>0</v>
      </c>
    </row>
    <row r="236" spans="2:37" x14ac:dyDescent="0.25">
      <c r="B236">
        <f t="shared" si="42"/>
        <v>229</v>
      </c>
      <c r="C236">
        <f>MATCH(B236,'Stocastic Model Raw Data'!$A$2:$A$1001,0)</f>
        <v>919</v>
      </c>
      <c r="D236" s="14" cm="1">
        <f t="array" ref="D236">INDEX('Stocastic Model Raw Data'!$H$2:$H$1001,$C236,0)</f>
        <v>1437161972.90821</v>
      </c>
      <c r="E236" s="14" cm="1">
        <f t="array" ref="E236">INDEX('Stocastic Model Raw Data'!$D$2:$D$1001,$C236,0)</f>
        <v>631036685.13745999</v>
      </c>
      <c r="F236" s="14" cm="1">
        <f t="array" ref="F236">INDEX('Stocastic Model Raw Data'!$I$2:$I$1001,$C236,0)</f>
        <v>336316626.92088097</v>
      </c>
      <c r="G236" s="14">
        <f t="shared" si="37"/>
        <v>294720058.21657902</v>
      </c>
      <c r="H236" s="14" cm="1">
        <f t="array" ref="H236">INDEX('Stocastic Model Raw Data'!$E$2:$E$1001,$C236,0)</f>
        <v>7686971830.1279497</v>
      </c>
      <c r="I236" s="14" cm="1">
        <f t="array" ref="I236">INDEX('Stocastic Model Raw Data'!$J$2:$J$1001,$C236,0)</f>
        <v>2762261005.2176399</v>
      </c>
      <c r="J236" s="14">
        <f t="shared" si="38"/>
        <v>4924710824.9103098</v>
      </c>
      <c r="K236" s="14" cm="1">
        <f t="array" ref="K236">INDEX('Stocastic Model Raw Data'!$F$2:$F$1001,$C236,0)</f>
        <v>1063494302.00945</v>
      </c>
      <c r="L236" s="14" cm="1">
        <f t="array" ref="L236">INDEX('Stocastic Model Raw Data'!$K$2:$K$1001,$C236,0)</f>
        <v>641505149.02205503</v>
      </c>
      <c r="M236" s="14">
        <f t="shared" si="39"/>
        <v>421989152.98739493</v>
      </c>
      <c r="N236" s="14">
        <f t="shared" si="43"/>
        <v>8750466132.1373997</v>
      </c>
      <c r="O236" s="14">
        <f t="shared" si="44"/>
        <v>3403766154.2396951</v>
      </c>
      <c r="P236" s="14">
        <f t="shared" si="40"/>
        <v>5346699977.8977051</v>
      </c>
      <c r="Q236" s="3">
        <f t="shared" si="45"/>
        <v>8750466132.1373997</v>
      </c>
      <c r="R236" s="3">
        <f t="shared" si="46"/>
        <v>4840928127.1479053</v>
      </c>
      <c r="S236" s="3">
        <f t="shared" si="41"/>
        <v>3909538004.9894943</v>
      </c>
      <c r="T236" s="21">
        <f>(RANK(E236,E$8:E$1007,1)+COUNTIF(E$8:E236,E236)-1)/1000</f>
        <v>0.88900000000000001</v>
      </c>
      <c r="U236" s="21">
        <f>(RANK(F236,F$8:F$1007,1)+COUNTIF(F$8:F236,F236)-1)/1000</f>
        <v>0.89200000000000002</v>
      </c>
      <c r="V236" s="21">
        <f>(RANK(G236,G$8:G$1007,1)+COUNTIF(G$8:G236,G236)-1)/1000</f>
        <v>0.88700000000000001</v>
      </c>
      <c r="W236" s="21">
        <f>(RANK(H236,H$8:H$1007,1)+COUNTIF(H$8:H236,H236)-1)/1000</f>
        <v>0.94399999999999995</v>
      </c>
      <c r="X236" s="21">
        <f>(RANK(I236,I$8:I$1007,1)+COUNTIF(I$8:I236,I236)-1)/1000</f>
        <v>0.94499999999999995</v>
      </c>
      <c r="Y236" s="21">
        <f>(RANK(J236,J$8:J$1007,1)+COUNTIF(J$8:J236,J236)-1)/1000</f>
        <v>0.94399999999999995</v>
      </c>
      <c r="Z236" s="21">
        <f>(RANK(K236,K$8:K$1007,1)+COUNTIF(K$8:K236,K236)-1)/1000</f>
        <v>0.70199999999999996</v>
      </c>
      <c r="AA236" s="21">
        <f>(RANK(L236,L$8:L$1007,1)+COUNTIF(L$8:L236,L236)-1)/1000</f>
        <v>0.69399999999999995</v>
      </c>
      <c r="AB236" s="21">
        <f>(RANK(M236,M$8:M$1007,1)+COUNTIF(M$8:M236,M236)-1)/1000</f>
        <v>0.72</v>
      </c>
      <c r="AC236" s="21">
        <f>(RANK(N236,N$8:N$1007,1)+COUNTIF(N$8:N236,N236)-1)/1000</f>
        <v>0.91900000000000004</v>
      </c>
      <c r="AD236" s="21">
        <f>(RANK(O236,O$8:O$1007,1)+COUNTIF(O$8:O236,O236)-1)/1000</f>
        <v>0.90700000000000003</v>
      </c>
      <c r="AE236" s="21">
        <f>(RANK(P236,P$8:P$1007,1)+COUNTIF(P$8:P236,P236)-1)/1000</f>
        <v>0.92700000000000005</v>
      </c>
      <c r="AF236" s="21">
        <f>(RANK(Q236,Q$8:Q$1007,1)+COUNTIF(Q$8:Q236,Q236)-1)/1000</f>
        <v>0.91900000000000004</v>
      </c>
      <c r="AG236" s="21">
        <f>(RANK(R236,R$8:R$1007,1)+COUNTIF(R$8:R236,R236)-1)/1000</f>
        <v>0.90700000000000003</v>
      </c>
      <c r="AH236" s="21">
        <f>(RANK(S236,S$8:S$1007,1)+COUNTIF(S$8:S236,S236)-1)/1000</f>
        <v>0.92700000000000005</v>
      </c>
      <c r="AI236" s="14">
        <f t="shared" si="47"/>
        <v>0</v>
      </c>
      <c r="AK236" s="14">
        <f t="shared" si="48"/>
        <v>0</v>
      </c>
    </row>
    <row r="237" spans="2:37" x14ac:dyDescent="0.25">
      <c r="B237">
        <f t="shared" si="42"/>
        <v>230</v>
      </c>
      <c r="C237">
        <f>MATCH(B237,'Stocastic Model Raw Data'!$A$2:$A$1001,0)</f>
        <v>80</v>
      </c>
      <c r="D237" s="14" cm="1">
        <f t="array" ref="D237">INDEX('Stocastic Model Raw Data'!$H$2:$H$1001,$C237,0)</f>
        <v>1437161972.90821</v>
      </c>
      <c r="E237" s="14" cm="1">
        <f t="array" ref="E237">INDEX('Stocastic Model Raw Data'!$D$2:$D$1001,$C237,0)</f>
        <v>397963130.342457</v>
      </c>
      <c r="F237" s="14" cm="1">
        <f t="array" ref="F237">INDEX('Stocastic Model Raw Data'!$I$2:$I$1001,$C237,0)</f>
        <v>208641090.47988099</v>
      </c>
      <c r="G237" s="14">
        <f t="shared" si="37"/>
        <v>189322039.86257601</v>
      </c>
      <c r="H237" s="14" cm="1">
        <f t="array" ref="H237">INDEX('Stocastic Model Raw Data'!$E$2:$E$1001,$C237,0)</f>
        <v>4815361094.8709297</v>
      </c>
      <c r="I237" s="14" cm="1">
        <f t="array" ref="I237">INDEX('Stocastic Model Raw Data'!$J$2:$J$1001,$C237,0)</f>
        <v>1634667522.6884401</v>
      </c>
      <c r="J237" s="14">
        <f t="shared" si="38"/>
        <v>3180693572.1824894</v>
      </c>
      <c r="K237" s="14" cm="1">
        <f t="array" ref="K237">INDEX('Stocastic Model Raw Data'!$F$2:$F$1001,$C237,0)</f>
        <v>741367183.85088301</v>
      </c>
      <c r="L237" s="14" cm="1">
        <f t="array" ref="L237">INDEX('Stocastic Model Raw Data'!$K$2:$K$1001,$C237,0)</f>
        <v>444551594.47789001</v>
      </c>
      <c r="M237" s="14">
        <f t="shared" si="39"/>
        <v>296815589.37299299</v>
      </c>
      <c r="N237" s="14">
        <f t="shared" si="43"/>
        <v>5556728278.7218132</v>
      </c>
      <c r="O237" s="14">
        <f t="shared" si="44"/>
        <v>2079219117.1663301</v>
      </c>
      <c r="P237" s="14">
        <f t="shared" si="40"/>
        <v>3477509161.5554829</v>
      </c>
      <c r="Q237" s="3">
        <f t="shared" si="45"/>
        <v>5556728278.7218132</v>
      </c>
      <c r="R237" s="3">
        <f t="shared" si="46"/>
        <v>3516381090.0745401</v>
      </c>
      <c r="S237" s="3">
        <f t="shared" si="41"/>
        <v>2040347188.6472731</v>
      </c>
      <c r="T237" s="21">
        <f>(RANK(E237,E$8:E$1007,1)+COUNTIF(E$8:E237,E237)-1)/1000</f>
        <v>8.2000000000000003E-2</v>
      </c>
      <c r="U237" s="21">
        <f>(RANK(F237,F$8:F$1007,1)+COUNTIF(F$8:F237,F237)-1)/1000</f>
        <v>8.4000000000000005E-2</v>
      </c>
      <c r="V237" s="21">
        <f>(RANK(G237,G$8:G$1007,1)+COUNTIF(G$8:G237,G237)-1)/1000</f>
        <v>0.08</v>
      </c>
      <c r="W237" s="21">
        <f>(RANK(H237,H$8:H$1007,1)+COUNTIF(H$8:H237,H237)-1)/1000</f>
        <v>8.3000000000000004E-2</v>
      </c>
      <c r="X237" s="21">
        <f>(RANK(I237,I$8:I$1007,1)+COUNTIF(I$8:I237,I237)-1)/1000</f>
        <v>7.6999999999999999E-2</v>
      </c>
      <c r="Y237" s="21">
        <f>(RANK(J237,J$8:J$1007,1)+COUNTIF(J$8:J237,J237)-1)/1000</f>
        <v>8.7999999999999995E-2</v>
      </c>
      <c r="Z237" s="21">
        <f>(RANK(K237,K$8:K$1007,1)+COUNTIF(K$8:K237,K237)-1)/1000</f>
        <v>7.5999999999999998E-2</v>
      </c>
      <c r="AA237" s="21">
        <f>(RANK(L237,L$8:L$1007,1)+COUNTIF(L$8:L237,L237)-1)/1000</f>
        <v>7.0000000000000007E-2</v>
      </c>
      <c r="AB237" s="21">
        <f>(RANK(M237,M$8:M$1007,1)+COUNTIF(M$8:M237,M237)-1)/1000</f>
        <v>9.4E-2</v>
      </c>
      <c r="AC237" s="21">
        <f>(RANK(N237,N$8:N$1007,1)+COUNTIF(N$8:N237,N237)-1)/1000</f>
        <v>0.08</v>
      </c>
      <c r="AD237" s="21">
        <f>(RANK(O237,O$8:O$1007,1)+COUNTIF(O$8:O237,O237)-1)/1000</f>
        <v>7.2999999999999995E-2</v>
      </c>
      <c r="AE237" s="21">
        <f>(RANK(P237,P$8:P$1007,1)+COUNTIF(P$8:P237,P237)-1)/1000</f>
        <v>8.5000000000000006E-2</v>
      </c>
      <c r="AF237" s="21">
        <f>(RANK(Q237,Q$8:Q$1007,1)+COUNTIF(Q$8:Q237,Q237)-1)/1000</f>
        <v>0.08</v>
      </c>
      <c r="AG237" s="21">
        <f>(RANK(R237,R$8:R$1007,1)+COUNTIF(R$8:R237,R237)-1)/1000</f>
        <v>7.2999999999999995E-2</v>
      </c>
      <c r="AH237" s="21">
        <f>(RANK(S237,S$8:S$1007,1)+COUNTIF(S$8:S237,S237)-1)/1000</f>
        <v>8.5000000000000006E-2</v>
      </c>
      <c r="AI237" s="14">
        <f t="shared" si="47"/>
        <v>0</v>
      </c>
      <c r="AK237" s="14">
        <f t="shared" si="48"/>
        <v>0</v>
      </c>
    </row>
    <row r="238" spans="2:37" x14ac:dyDescent="0.25">
      <c r="B238">
        <f t="shared" si="42"/>
        <v>231</v>
      </c>
      <c r="C238">
        <f>MATCH(B238,'Stocastic Model Raw Data'!$A$2:$A$1001,0)</f>
        <v>738</v>
      </c>
      <c r="D238" s="14" cm="1">
        <f t="array" ref="D238">INDEX('Stocastic Model Raw Data'!$H$2:$H$1001,$C238,0)</f>
        <v>1437161972.90821</v>
      </c>
      <c r="E238" s="14" cm="1">
        <f t="array" ref="E238">INDEX('Stocastic Model Raw Data'!$D$2:$D$1001,$C238,0)</f>
        <v>574490937.21826196</v>
      </c>
      <c r="F238" s="14" cm="1">
        <f t="array" ref="F238">INDEX('Stocastic Model Raw Data'!$I$2:$I$1001,$C238,0)</f>
        <v>305015839.27548897</v>
      </c>
      <c r="G238" s="14">
        <f t="shared" si="37"/>
        <v>269475097.94277298</v>
      </c>
      <c r="H238" s="14" cm="1">
        <f t="array" ref="H238">INDEX('Stocastic Model Raw Data'!$E$2:$E$1001,$C238,0)</f>
        <v>6707748340.4354801</v>
      </c>
      <c r="I238" s="14" cm="1">
        <f t="array" ref="I238">INDEX('Stocastic Model Raw Data'!$J$2:$J$1001,$C238,0)</f>
        <v>2372749799.0813899</v>
      </c>
      <c r="J238" s="14">
        <f t="shared" si="38"/>
        <v>4334998541.3540897</v>
      </c>
      <c r="K238" s="14" cm="1">
        <f t="array" ref="K238">INDEX('Stocastic Model Raw Data'!$F$2:$F$1001,$C238,0)</f>
        <v>1167505548.1607599</v>
      </c>
      <c r="L238" s="14" cm="1">
        <f t="array" ref="L238">INDEX('Stocastic Model Raw Data'!$K$2:$K$1001,$C238,0)</f>
        <v>716300794.66123796</v>
      </c>
      <c r="M238" s="14">
        <f t="shared" si="39"/>
        <v>451204753.49952197</v>
      </c>
      <c r="N238" s="14">
        <f t="shared" si="43"/>
        <v>7875253888.59624</v>
      </c>
      <c r="O238" s="14">
        <f t="shared" si="44"/>
        <v>3089050593.7426281</v>
      </c>
      <c r="P238" s="14">
        <f t="shared" si="40"/>
        <v>4786203294.8536119</v>
      </c>
      <c r="Q238" s="3">
        <f t="shared" si="45"/>
        <v>7875253888.59624</v>
      </c>
      <c r="R238" s="3">
        <f t="shared" si="46"/>
        <v>4526212566.6508379</v>
      </c>
      <c r="S238" s="3">
        <f t="shared" si="41"/>
        <v>3349041321.9454021</v>
      </c>
      <c r="T238" s="21">
        <f>(RANK(E238,E$8:E$1007,1)+COUNTIF(E$8:E238,E238)-1)/1000</f>
        <v>0.74099999999999999</v>
      </c>
      <c r="U238" s="21">
        <f>(RANK(F238,F$8:F$1007,1)+COUNTIF(F$8:F238,F238)-1)/1000</f>
        <v>0.74</v>
      </c>
      <c r="V238" s="21">
        <f>(RANK(G238,G$8:G$1007,1)+COUNTIF(G$8:G238,G238)-1)/1000</f>
        <v>0.73899999999999999</v>
      </c>
      <c r="W238" s="21">
        <f>(RANK(H238,H$8:H$1007,1)+COUNTIF(H$8:H238,H238)-1)/1000</f>
        <v>0.71</v>
      </c>
      <c r="X238" s="21">
        <f>(RANK(I238,I$8:I$1007,1)+COUNTIF(I$8:I238,I238)-1)/1000</f>
        <v>0.71799999999999997</v>
      </c>
      <c r="Y238" s="21">
        <f>(RANK(J238,J$8:J$1007,1)+COUNTIF(J$8:J238,J238)-1)/1000</f>
        <v>0.69899999999999995</v>
      </c>
      <c r="Z238" s="21">
        <f>(RANK(K238,K$8:K$1007,1)+COUNTIF(K$8:K238,K238)-1)/1000</f>
        <v>0.83699999999999997</v>
      </c>
      <c r="AA238" s="21">
        <f>(RANK(L238,L$8:L$1007,1)+COUNTIF(L$8:L238,L238)-1)/1000</f>
        <v>0.86099999999999999</v>
      </c>
      <c r="AB238" s="21">
        <f>(RANK(M238,M$8:M$1007,1)+COUNTIF(M$8:M238,M238)-1)/1000</f>
        <v>0.80200000000000005</v>
      </c>
      <c r="AC238" s="21">
        <f>(RANK(N238,N$8:N$1007,1)+COUNTIF(N$8:N238,N238)-1)/1000</f>
        <v>0.73799999999999999</v>
      </c>
      <c r="AD238" s="21">
        <f>(RANK(O238,O$8:O$1007,1)+COUNTIF(O$8:O238,O238)-1)/1000</f>
        <v>0.76800000000000002</v>
      </c>
      <c r="AE238" s="21">
        <f>(RANK(P238,P$8:P$1007,1)+COUNTIF(P$8:P238,P238)-1)/1000</f>
        <v>0.72</v>
      </c>
      <c r="AF238" s="21">
        <f>(RANK(Q238,Q$8:Q$1007,1)+COUNTIF(Q$8:Q238,Q238)-1)/1000</f>
        <v>0.73799999999999999</v>
      </c>
      <c r="AG238" s="21">
        <f>(RANK(R238,R$8:R$1007,1)+COUNTIF(R$8:R238,R238)-1)/1000</f>
        <v>0.76800000000000002</v>
      </c>
      <c r="AH238" s="21">
        <f>(RANK(S238,S$8:S$1007,1)+COUNTIF(S$8:S238,S238)-1)/1000</f>
        <v>0.72</v>
      </c>
      <c r="AI238" s="14">
        <f t="shared" si="47"/>
        <v>0</v>
      </c>
      <c r="AK238" s="14">
        <f t="shared" si="48"/>
        <v>0</v>
      </c>
    </row>
    <row r="239" spans="2:37" x14ac:dyDescent="0.25">
      <c r="B239">
        <f t="shared" si="42"/>
        <v>232</v>
      </c>
      <c r="C239">
        <f>MATCH(B239,'Stocastic Model Raw Data'!$A$2:$A$1001,0)</f>
        <v>991</v>
      </c>
      <c r="D239" s="14" cm="1">
        <f t="array" ref="D239">INDEX('Stocastic Model Raw Data'!$H$2:$H$1001,$C239,0)</f>
        <v>1437161972.90821</v>
      </c>
      <c r="E239" s="14" cm="1">
        <f t="array" ref="E239">INDEX('Stocastic Model Raw Data'!$D$2:$D$1001,$C239,0)</f>
        <v>732023052.66729295</v>
      </c>
      <c r="F239" s="14" cm="1">
        <f t="array" ref="F239">INDEX('Stocastic Model Raw Data'!$I$2:$I$1001,$C239,0)</f>
        <v>390673902.87343901</v>
      </c>
      <c r="G239" s="14">
        <f t="shared" si="37"/>
        <v>341349149.79385394</v>
      </c>
      <c r="H239" s="14" cm="1">
        <f t="array" ref="H239">INDEX('Stocastic Model Raw Data'!$E$2:$E$1001,$C239,0)</f>
        <v>8356018984.9203196</v>
      </c>
      <c r="I239" s="14" cm="1">
        <f t="array" ref="I239">INDEX('Stocastic Model Raw Data'!$J$2:$J$1001,$C239,0)</f>
        <v>3008251910.9054098</v>
      </c>
      <c r="J239" s="14">
        <f t="shared" si="38"/>
        <v>5347767074.0149097</v>
      </c>
      <c r="K239" s="14" cm="1">
        <f t="array" ref="K239">INDEX('Stocastic Model Raw Data'!$F$2:$F$1001,$C239,0)</f>
        <v>1436188255.6194</v>
      </c>
      <c r="L239" s="14" cm="1">
        <f t="array" ref="L239">INDEX('Stocastic Model Raw Data'!$K$2:$K$1001,$C239,0)</f>
        <v>855845412.64647496</v>
      </c>
      <c r="M239" s="14">
        <f t="shared" si="39"/>
        <v>580342842.97292507</v>
      </c>
      <c r="N239" s="14">
        <f t="shared" si="43"/>
        <v>9792207240.5397186</v>
      </c>
      <c r="O239" s="14">
        <f t="shared" si="44"/>
        <v>3864097323.5518847</v>
      </c>
      <c r="P239" s="14">
        <f t="shared" si="40"/>
        <v>5928109916.987834</v>
      </c>
      <c r="Q239" s="3">
        <f t="shared" si="45"/>
        <v>9792207240.5397186</v>
      </c>
      <c r="R239" s="3">
        <f t="shared" si="46"/>
        <v>5301259296.4600945</v>
      </c>
      <c r="S239" s="3">
        <f t="shared" si="41"/>
        <v>4490947944.0796242</v>
      </c>
      <c r="T239" s="21">
        <f>(RANK(E239,E$8:E$1007,1)+COUNTIF(E$8:E239,E239)-1)/1000</f>
        <v>0.99</v>
      </c>
      <c r="U239" s="21">
        <f>(RANK(F239,F$8:F$1007,1)+COUNTIF(F$8:F239,F239)-1)/1000</f>
        <v>0.98899999999999999</v>
      </c>
      <c r="V239" s="21">
        <f>(RANK(G239,G$8:G$1007,1)+COUNTIF(G$8:G239,G239)-1)/1000</f>
        <v>0.99099999999999999</v>
      </c>
      <c r="W239" s="21">
        <f>(RANK(H239,H$8:H$1007,1)+COUNTIF(H$8:H239,H239)-1)/1000</f>
        <v>0.98699999999999999</v>
      </c>
      <c r="X239" s="21">
        <f>(RANK(I239,I$8:I$1007,1)+COUNTIF(I$8:I239,I239)-1)/1000</f>
        <v>0.98799999999999999</v>
      </c>
      <c r="Y239" s="21">
        <f>(RANK(J239,J$8:J$1007,1)+COUNTIF(J$8:J239,J239)-1)/1000</f>
        <v>0.98599999999999999</v>
      </c>
      <c r="Z239" s="21">
        <f>(RANK(K239,K$8:K$1007,1)+COUNTIF(K$8:K239,K239)-1)/1000</f>
        <v>0.98799999999999999</v>
      </c>
      <c r="AA239" s="21">
        <f>(RANK(L239,L$8:L$1007,1)+COUNTIF(L$8:L239,L239)-1)/1000</f>
        <v>0.98699999999999999</v>
      </c>
      <c r="AB239" s="21">
        <f>(RANK(M239,M$8:M$1007,1)+COUNTIF(M$8:M239,M239)-1)/1000</f>
        <v>0.99</v>
      </c>
      <c r="AC239" s="21">
        <f>(RANK(N239,N$8:N$1007,1)+COUNTIF(N$8:N239,N239)-1)/1000</f>
        <v>0.99099999999999999</v>
      </c>
      <c r="AD239" s="21">
        <f>(RANK(O239,O$8:O$1007,1)+COUNTIF(O$8:O239,O239)-1)/1000</f>
        <v>0.98799999999999999</v>
      </c>
      <c r="AE239" s="21">
        <f>(RANK(P239,P$8:P$1007,1)+COUNTIF(P$8:P239,P239)-1)/1000</f>
        <v>0.98899999999999999</v>
      </c>
      <c r="AF239" s="21">
        <f>(RANK(Q239,Q$8:Q$1007,1)+COUNTIF(Q$8:Q239,Q239)-1)/1000</f>
        <v>0.99099999999999999</v>
      </c>
      <c r="AG239" s="21">
        <f>(RANK(R239,R$8:R$1007,1)+COUNTIF(R$8:R239,R239)-1)/1000</f>
        <v>0.98799999999999999</v>
      </c>
      <c r="AH239" s="21">
        <f>(RANK(S239,S$8:S$1007,1)+COUNTIF(S$8:S239,S239)-1)/1000</f>
        <v>0.98899999999999999</v>
      </c>
      <c r="AI239" s="14">
        <f t="shared" si="47"/>
        <v>0</v>
      </c>
      <c r="AK239" s="14">
        <f t="shared" si="48"/>
        <v>0</v>
      </c>
    </row>
    <row r="240" spans="2:37" x14ac:dyDescent="0.25">
      <c r="B240">
        <f t="shared" si="42"/>
        <v>233</v>
      </c>
      <c r="C240">
        <f>MATCH(B240,'Stocastic Model Raw Data'!$A$2:$A$1001,0)</f>
        <v>403</v>
      </c>
      <c r="D240" s="14" cm="1">
        <f t="array" ref="D240">INDEX('Stocastic Model Raw Data'!$H$2:$H$1001,$C240,0)</f>
        <v>1437161972.90821</v>
      </c>
      <c r="E240" s="14" cm="1">
        <f t="array" ref="E240">INDEX('Stocastic Model Raw Data'!$D$2:$D$1001,$C240,0)</f>
        <v>482702797.07046098</v>
      </c>
      <c r="F240" s="14" cm="1">
        <f t="array" ref="F240">INDEX('Stocastic Model Raw Data'!$I$2:$I$1001,$C240,0)</f>
        <v>252401116.391265</v>
      </c>
      <c r="G240" s="14">
        <f t="shared" si="37"/>
        <v>230301680.67919597</v>
      </c>
      <c r="H240" s="14" cm="1">
        <f t="array" ref="H240">INDEX('Stocastic Model Raw Data'!$E$2:$E$1001,$C240,0)</f>
        <v>5931337449.3410196</v>
      </c>
      <c r="I240" s="14" cm="1">
        <f t="array" ref="I240">INDEX('Stocastic Model Raw Data'!$J$2:$J$1001,$C240,0)</f>
        <v>2022840067.3547499</v>
      </c>
      <c r="J240" s="14">
        <f t="shared" si="38"/>
        <v>3908497381.98627</v>
      </c>
      <c r="K240" s="14" cm="1">
        <f t="array" ref="K240">INDEX('Stocastic Model Raw Data'!$F$2:$F$1001,$C240,0)</f>
        <v>893767798.44044495</v>
      </c>
      <c r="L240" s="14" cm="1">
        <f t="array" ref="L240">INDEX('Stocastic Model Raw Data'!$K$2:$K$1001,$C240,0)</f>
        <v>548740976.99596202</v>
      </c>
      <c r="M240" s="14">
        <f t="shared" si="39"/>
        <v>345026821.44448292</v>
      </c>
      <c r="N240" s="14">
        <f t="shared" si="43"/>
        <v>6825105247.7814646</v>
      </c>
      <c r="O240" s="14">
        <f t="shared" si="44"/>
        <v>2571581044.3507118</v>
      </c>
      <c r="P240" s="14">
        <f t="shared" si="40"/>
        <v>4253524203.4307528</v>
      </c>
      <c r="Q240" s="3">
        <f t="shared" si="45"/>
        <v>6825105247.7814646</v>
      </c>
      <c r="R240" s="3">
        <f t="shared" si="46"/>
        <v>4008743017.2589216</v>
      </c>
      <c r="S240" s="3">
        <f t="shared" si="41"/>
        <v>2816362230.522543</v>
      </c>
      <c r="T240" s="21">
        <f>(RANK(E240,E$8:E$1007,1)+COUNTIF(E$8:E240,E240)-1)/1000</f>
        <v>0.36399999999999999</v>
      </c>
      <c r="U240" s="21">
        <f>(RANK(F240,F$8:F$1007,1)+COUNTIF(F$8:F240,F240)-1)/1000</f>
        <v>0.34899999999999998</v>
      </c>
      <c r="V240" s="21">
        <f>(RANK(G240,G$8:G$1007,1)+COUNTIF(G$8:G240,G240)-1)/1000</f>
        <v>0.38300000000000001</v>
      </c>
      <c r="W240" s="21">
        <f>(RANK(H240,H$8:H$1007,1)+COUNTIF(H$8:H240,H240)-1)/1000</f>
        <v>0.42</v>
      </c>
      <c r="X240" s="21">
        <f>(RANK(I240,I$8:I$1007,1)+COUNTIF(I$8:I240,I240)-1)/1000</f>
        <v>0.38</v>
      </c>
      <c r="Y240" s="21">
        <f>(RANK(J240,J$8:J$1007,1)+COUNTIF(J$8:J240,J240)-1)/1000</f>
        <v>0.438</v>
      </c>
      <c r="Z240" s="21">
        <f>(RANK(K240,K$8:K$1007,1)+COUNTIF(K$8:K240,K240)-1)/1000</f>
        <v>0.33400000000000002</v>
      </c>
      <c r="AA240" s="21">
        <f>(RANK(L240,L$8:L$1007,1)+COUNTIF(L$8:L240,L240)-1)/1000</f>
        <v>0.36</v>
      </c>
      <c r="AB240" s="21">
        <f>(RANK(M240,M$8:M$1007,1)+COUNTIF(M$8:M240,M240)-1)/1000</f>
        <v>0.307</v>
      </c>
      <c r="AC240" s="21">
        <f>(RANK(N240,N$8:N$1007,1)+COUNTIF(N$8:N240,N240)-1)/1000</f>
        <v>0.40300000000000002</v>
      </c>
      <c r="AD240" s="21">
        <f>(RANK(O240,O$8:O$1007,1)+COUNTIF(O$8:O240,O240)-1)/1000</f>
        <v>0.377</v>
      </c>
      <c r="AE240" s="21">
        <f>(RANK(P240,P$8:P$1007,1)+COUNTIF(P$8:P240,P240)-1)/1000</f>
        <v>0.42199999999999999</v>
      </c>
      <c r="AF240" s="21">
        <f>(RANK(Q240,Q$8:Q$1007,1)+COUNTIF(Q$8:Q240,Q240)-1)/1000</f>
        <v>0.40300000000000002</v>
      </c>
      <c r="AG240" s="21">
        <f>(RANK(R240,R$8:R$1007,1)+COUNTIF(R$8:R240,R240)-1)/1000</f>
        <v>0.377</v>
      </c>
      <c r="AH240" s="21">
        <f>(RANK(S240,S$8:S$1007,1)+COUNTIF(S$8:S240,S240)-1)/1000</f>
        <v>0.42199999999999999</v>
      </c>
      <c r="AI240" s="14">
        <f t="shared" si="47"/>
        <v>0</v>
      </c>
      <c r="AK240" s="14">
        <f t="shared" si="48"/>
        <v>0</v>
      </c>
    </row>
    <row r="241" spans="2:37" x14ac:dyDescent="0.25">
      <c r="B241">
        <f t="shared" si="42"/>
        <v>234</v>
      </c>
      <c r="C241">
        <f>MATCH(B241,'Stocastic Model Raw Data'!$A$2:$A$1001,0)</f>
        <v>256</v>
      </c>
      <c r="D241" s="14" cm="1">
        <f t="array" ref="D241">INDEX('Stocastic Model Raw Data'!$H$2:$H$1001,$C241,0)</f>
        <v>1437161972.90821</v>
      </c>
      <c r="E241" s="14" cm="1">
        <f t="array" ref="E241">INDEX('Stocastic Model Raw Data'!$D$2:$D$1001,$C241,0)</f>
        <v>469075568.54388499</v>
      </c>
      <c r="F241" s="14" cm="1">
        <f t="array" ref="F241">INDEX('Stocastic Model Raw Data'!$I$2:$I$1001,$C241,0)</f>
        <v>248959542.21633899</v>
      </c>
      <c r="G241" s="14">
        <f t="shared" si="37"/>
        <v>220116026.327546</v>
      </c>
      <c r="H241" s="14" cm="1">
        <f t="array" ref="H241">INDEX('Stocastic Model Raw Data'!$E$2:$E$1001,$C241,0)</f>
        <v>5501936122.3159704</v>
      </c>
      <c r="I241" s="14" cm="1">
        <f t="array" ref="I241">INDEX('Stocastic Model Raw Data'!$J$2:$J$1001,$C241,0)</f>
        <v>1957822412.6235499</v>
      </c>
      <c r="J241" s="14">
        <f t="shared" si="38"/>
        <v>3544113709.6924205</v>
      </c>
      <c r="K241" s="14" cm="1">
        <f t="array" ref="K241">INDEX('Stocastic Model Raw Data'!$F$2:$F$1001,$C241,0)</f>
        <v>926980568.09875405</v>
      </c>
      <c r="L241" s="14" cm="1">
        <f t="array" ref="L241">INDEX('Stocastic Model Raw Data'!$K$2:$K$1001,$C241,0)</f>
        <v>551359332.31649899</v>
      </c>
      <c r="M241" s="14">
        <f t="shared" si="39"/>
        <v>375621235.78225505</v>
      </c>
      <c r="N241" s="14">
        <f t="shared" si="43"/>
        <v>6428916690.4147243</v>
      </c>
      <c r="O241" s="14">
        <f t="shared" si="44"/>
        <v>2509181744.9400492</v>
      </c>
      <c r="P241" s="14">
        <f t="shared" si="40"/>
        <v>3919734945.4746752</v>
      </c>
      <c r="Q241" s="3">
        <f t="shared" si="45"/>
        <v>6428916690.4147243</v>
      </c>
      <c r="R241" s="3">
        <f t="shared" si="46"/>
        <v>3946343717.848259</v>
      </c>
      <c r="S241" s="3">
        <f t="shared" si="41"/>
        <v>2482572972.5664654</v>
      </c>
      <c r="T241" s="21">
        <f>(RANK(E241,E$8:E$1007,1)+COUNTIF(E$8:E241,E241)-1)/1000</f>
        <v>0.29499999999999998</v>
      </c>
      <c r="U241" s="21">
        <f>(RANK(F241,F$8:F$1007,1)+COUNTIF(F$8:F241,F241)-1)/1000</f>
        <v>0.316</v>
      </c>
      <c r="V241" s="21">
        <f>(RANK(G241,G$8:G$1007,1)+COUNTIF(G$8:G241,G241)-1)/1000</f>
        <v>0.27700000000000002</v>
      </c>
      <c r="W241" s="21">
        <f>(RANK(H241,H$8:H$1007,1)+COUNTIF(H$8:H241,H241)-1)/1000</f>
        <v>0.23699999999999999</v>
      </c>
      <c r="X241" s="21">
        <f>(RANK(I241,I$8:I$1007,1)+COUNTIF(I$8:I241,I241)-1)/1000</f>
        <v>0.312</v>
      </c>
      <c r="Y241" s="21">
        <f>(RANK(J241,J$8:J$1007,1)+COUNTIF(J$8:J241,J241)-1)/1000</f>
        <v>0.20799999999999999</v>
      </c>
      <c r="Z241" s="21">
        <f>(RANK(K241,K$8:K$1007,1)+COUNTIF(K$8:K241,K241)-1)/1000</f>
        <v>0.41699999999999998</v>
      </c>
      <c r="AA241" s="21">
        <f>(RANK(L241,L$8:L$1007,1)+COUNTIF(L$8:L241,L241)-1)/1000</f>
        <v>0.36899999999999999</v>
      </c>
      <c r="AB241" s="21">
        <f>(RANK(M241,M$8:M$1007,1)+COUNTIF(M$8:M241,M241)-1)/1000</f>
        <v>0.48299999999999998</v>
      </c>
      <c r="AC241" s="21">
        <f>(RANK(N241,N$8:N$1007,1)+COUNTIF(N$8:N241,N241)-1)/1000</f>
        <v>0.25600000000000001</v>
      </c>
      <c r="AD241" s="21">
        <f>(RANK(O241,O$8:O$1007,1)+COUNTIF(O$8:O241,O241)-1)/1000</f>
        <v>0.32100000000000001</v>
      </c>
      <c r="AE241" s="21">
        <f>(RANK(P241,P$8:P$1007,1)+COUNTIF(P$8:P241,P241)-1)/1000</f>
        <v>0.22500000000000001</v>
      </c>
      <c r="AF241" s="21">
        <f>(RANK(Q241,Q$8:Q$1007,1)+COUNTIF(Q$8:Q241,Q241)-1)/1000</f>
        <v>0.25600000000000001</v>
      </c>
      <c r="AG241" s="21">
        <f>(RANK(R241,R$8:R$1007,1)+COUNTIF(R$8:R241,R241)-1)/1000</f>
        <v>0.32100000000000001</v>
      </c>
      <c r="AH241" s="21">
        <f>(RANK(S241,S$8:S$1007,1)+COUNTIF(S$8:S241,S241)-1)/1000</f>
        <v>0.22500000000000001</v>
      </c>
      <c r="AI241" s="14">
        <f t="shared" si="47"/>
        <v>0</v>
      </c>
      <c r="AK241" s="14">
        <f t="shared" si="48"/>
        <v>0</v>
      </c>
    </row>
    <row r="242" spans="2:37" x14ac:dyDescent="0.25">
      <c r="B242">
        <f t="shared" si="42"/>
        <v>235</v>
      </c>
      <c r="C242">
        <f>MATCH(B242,'Stocastic Model Raw Data'!$A$2:$A$1001,0)</f>
        <v>130</v>
      </c>
      <c r="D242" s="14" cm="1">
        <f t="array" ref="D242">INDEX('Stocastic Model Raw Data'!$H$2:$H$1001,$C242,0)</f>
        <v>1437161972.90821</v>
      </c>
      <c r="E242" s="14" cm="1">
        <f t="array" ref="E242">INDEX('Stocastic Model Raw Data'!$D$2:$D$1001,$C242,0)</f>
        <v>426043130.07759601</v>
      </c>
      <c r="F242" s="14" cm="1">
        <f t="array" ref="F242">INDEX('Stocastic Model Raw Data'!$I$2:$I$1001,$C242,0)</f>
        <v>223145864.296599</v>
      </c>
      <c r="G242" s="14">
        <f t="shared" si="37"/>
        <v>202897265.78099701</v>
      </c>
      <c r="H242" s="14" cm="1">
        <f t="array" ref="H242">INDEX('Stocastic Model Raw Data'!$E$2:$E$1001,$C242,0)</f>
        <v>5088642737.4308004</v>
      </c>
      <c r="I242" s="14" cm="1">
        <f t="array" ref="I242">INDEX('Stocastic Model Raw Data'!$J$2:$J$1001,$C242,0)</f>
        <v>1737378797.02703</v>
      </c>
      <c r="J242" s="14">
        <f t="shared" si="38"/>
        <v>3351263940.4037704</v>
      </c>
      <c r="K242" s="14" cm="1">
        <f t="array" ref="K242">INDEX('Stocastic Model Raw Data'!$F$2:$F$1001,$C242,0)</f>
        <v>785546202.81640697</v>
      </c>
      <c r="L242" s="14" cm="1">
        <f t="array" ref="L242">INDEX('Stocastic Model Raw Data'!$K$2:$K$1001,$C242,0)</f>
        <v>474919740.64313501</v>
      </c>
      <c r="M242" s="14">
        <f t="shared" si="39"/>
        <v>310626462.17327195</v>
      </c>
      <c r="N242" s="14">
        <f t="shared" si="43"/>
        <v>5874188940.2472076</v>
      </c>
      <c r="O242" s="14">
        <f t="shared" si="44"/>
        <v>2212298537.6701651</v>
      </c>
      <c r="P242" s="14">
        <f t="shared" si="40"/>
        <v>3661890402.5770426</v>
      </c>
      <c r="Q242" s="3">
        <f t="shared" si="45"/>
        <v>5874188940.2472076</v>
      </c>
      <c r="R242" s="3">
        <f t="shared" si="46"/>
        <v>3649460510.5783749</v>
      </c>
      <c r="S242" s="3">
        <f t="shared" si="41"/>
        <v>2224728429.6688328</v>
      </c>
      <c r="T242" s="21">
        <f>(RANK(E242,E$8:E$1007,1)+COUNTIF(E$8:E242,E242)-1)/1000</f>
        <v>0.14899999999999999</v>
      </c>
      <c r="U242" s="21">
        <f>(RANK(F242,F$8:F$1007,1)+COUNTIF(F$8:F242,F242)-1)/1000</f>
        <v>0.14299999999999999</v>
      </c>
      <c r="V242" s="21">
        <f>(RANK(G242,G$8:G$1007,1)+COUNTIF(G$8:G242,G242)-1)/1000</f>
        <v>0.154</v>
      </c>
      <c r="W242" s="21">
        <f>(RANK(H242,H$8:H$1007,1)+COUNTIF(H$8:H242,H242)-1)/1000</f>
        <v>0.13100000000000001</v>
      </c>
      <c r="X242" s="21">
        <f>(RANK(I242,I$8:I$1007,1)+COUNTIF(I$8:I242,I242)-1)/1000</f>
        <v>0.124</v>
      </c>
      <c r="Y242" s="21">
        <f>(RANK(J242,J$8:J$1007,1)+COUNTIF(J$8:J242,J242)-1)/1000</f>
        <v>0.13700000000000001</v>
      </c>
      <c r="Z242" s="21">
        <f>(RANK(K242,K$8:K$1007,1)+COUNTIF(K$8:K242,K242)-1)/1000</f>
        <v>0.13100000000000001</v>
      </c>
      <c r="AA242" s="21">
        <f>(RANK(L242,L$8:L$1007,1)+COUNTIF(L$8:L242,L242)-1)/1000</f>
        <v>0.128</v>
      </c>
      <c r="AB242" s="21">
        <f>(RANK(M242,M$8:M$1007,1)+COUNTIF(M$8:M242,M242)-1)/1000</f>
        <v>0.13500000000000001</v>
      </c>
      <c r="AC242" s="21">
        <f>(RANK(N242,N$8:N$1007,1)+COUNTIF(N$8:N242,N242)-1)/1000</f>
        <v>0.13</v>
      </c>
      <c r="AD242" s="21">
        <f>(RANK(O242,O$8:O$1007,1)+COUNTIF(O$8:O242,O242)-1)/1000</f>
        <v>0.12</v>
      </c>
      <c r="AE242" s="21">
        <f>(RANK(P242,P$8:P$1007,1)+COUNTIF(P$8:P242,P242)-1)/1000</f>
        <v>0.13500000000000001</v>
      </c>
      <c r="AF242" s="21">
        <f>(RANK(Q242,Q$8:Q$1007,1)+COUNTIF(Q$8:Q242,Q242)-1)/1000</f>
        <v>0.13</v>
      </c>
      <c r="AG242" s="21">
        <f>(RANK(R242,R$8:R$1007,1)+COUNTIF(R$8:R242,R242)-1)/1000</f>
        <v>0.12</v>
      </c>
      <c r="AH242" s="21">
        <f>(RANK(S242,S$8:S$1007,1)+COUNTIF(S$8:S242,S242)-1)/1000</f>
        <v>0.13500000000000001</v>
      </c>
      <c r="AI242" s="14">
        <f t="shared" si="47"/>
        <v>0</v>
      </c>
      <c r="AK242" s="14">
        <f t="shared" si="48"/>
        <v>0</v>
      </c>
    </row>
    <row r="243" spans="2:37" x14ac:dyDescent="0.25">
      <c r="B243">
        <f t="shared" si="42"/>
        <v>236</v>
      </c>
      <c r="C243">
        <f>MATCH(B243,'Stocastic Model Raw Data'!$A$2:$A$1001,0)</f>
        <v>682</v>
      </c>
      <c r="D243" s="14" cm="1">
        <f t="array" ref="D243">INDEX('Stocastic Model Raw Data'!$H$2:$H$1001,$C243,0)</f>
        <v>1437161972.90821</v>
      </c>
      <c r="E243" s="14" cm="1">
        <f t="array" ref="E243">INDEX('Stocastic Model Raw Data'!$D$2:$D$1001,$C243,0)</f>
        <v>565827587.92302597</v>
      </c>
      <c r="F243" s="14" cm="1">
        <f t="array" ref="F243">INDEX('Stocastic Model Raw Data'!$I$2:$I$1001,$C243,0)</f>
        <v>300559935.57001698</v>
      </c>
      <c r="G243" s="14">
        <f t="shared" si="37"/>
        <v>265267652.35300899</v>
      </c>
      <c r="H243" s="14" cm="1">
        <f t="array" ref="H243">INDEX('Stocastic Model Raw Data'!$E$2:$E$1001,$C243,0)</f>
        <v>6709243074.82162</v>
      </c>
      <c r="I243" s="14" cm="1">
        <f t="array" ref="I243">INDEX('Stocastic Model Raw Data'!$J$2:$J$1001,$C243,0)</f>
        <v>2392317080.4392099</v>
      </c>
      <c r="J243" s="14">
        <f t="shared" si="38"/>
        <v>4316925994.38241</v>
      </c>
      <c r="K243" s="14" cm="1">
        <f t="array" ref="K243">INDEX('Stocastic Model Raw Data'!$F$2:$F$1001,$C243,0)</f>
        <v>983019021.14658594</v>
      </c>
      <c r="L243" s="14" cm="1">
        <f t="array" ref="L243">INDEX('Stocastic Model Raw Data'!$K$2:$K$1001,$C243,0)</f>
        <v>583578627.67401397</v>
      </c>
      <c r="M243" s="14">
        <f t="shared" si="39"/>
        <v>399440393.47257197</v>
      </c>
      <c r="N243" s="14">
        <f t="shared" si="43"/>
        <v>7692262095.9682064</v>
      </c>
      <c r="O243" s="14">
        <f t="shared" si="44"/>
        <v>2975895708.113224</v>
      </c>
      <c r="P243" s="14">
        <f t="shared" si="40"/>
        <v>4716366387.8549824</v>
      </c>
      <c r="Q243" s="3">
        <f t="shared" si="45"/>
        <v>7692262095.9682064</v>
      </c>
      <c r="R243" s="3">
        <f t="shared" si="46"/>
        <v>4413057681.0214338</v>
      </c>
      <c r="S243" s="3">
        <f t="shared" si="41"/>
        <v>3279204414.9467726</v>
      </c>
      <c r="T243" s="21">
        <f>(RANK(E243,E$8:E$1007,1)+COUNTIF(E$8:E243,E243)-1)/1000</f>
        <v>0.71299999999999997</v>
      </c>
      <c r="U243" s="21">
        <f>(RANK(F243,F$8:F$1007,1)+COUNTIF(F$8:F243,F243)-1)/1000</f>
        <v>0.71299999999999997</v>
      </c>
      <c r="V243" s="21">
        <f>(RANK(G243,G$8:G$1007,1)+COUNTIF(G$8:G243,G243)-1)/1000</f>
        <v>0.70199999999999996</v>
      </c>
      <c r="W243" s="21">
        <f>(RANK(H243,H$8:H$1007,1)+COUNTIF(H$8:H243,H243)-1)/1000</f>
        <v>0.71199999999999997</v>
      </c>
      <c r="X243" s="21">
        <f>(RANK(I243,I$8:I$1007,1)+COUNTIF(I$8:I243,I243)-1)/1000</f>
        <v>0.73799999999999999</v>
      </c>
      <c r="Y243" s="21">
        <f>(RANK(J243,J$8:J$1007,1)+COUNTIF(J$8:J243,J243)-1)/1000</f>
        <v>0.68400000000000005</v>
      </c>
      <c r="Z243" s="21">
        <f>(RANK(K243,K$8:K$1007,1)+COUNTIF(K$8:K243,K243)-1)/1000</f>
        <v>0.53900000000000003</v>
      </c>
      <c r="AA243" s="21">
        <f>(RANK(L243,L$8:L$1007,1)+COUNTIF(L$8:L243,L243)-1)/1000</f>
        <v>0.49099999999999999</v>
      </c>
      <c r="AB243" s="21">
        <f>(RANK(M243,M$8:M$1007,1)+COUNTIF(M$8:M243,M243)-1)/1000</f>
        <v>0.61499999999999999</v>
      </c>
      <c r="AC243" s="21">
        <f>(RANK(N243,N$8:N$1007,1)+COUNTIF(N$8:N243,N243)-1)/1000</f>
        <v>0.68200000000000005</v>
      </c>
      <c r="AD243" s="21">
        <f>(RANK(O243,O$8:O$1007,1)+COUNTIF(O$8:O243,O243)-1)/1000</f>
        <v>0.69399999999999995</v>
      </c>
      <c r="AE243" s="21">
        <f>(RANK(P243,P$8:P$1007,1)+COUNTIF(P$8:P243,P243)-1)/1000</f>
        <v>0.67300000000000004</v>
      </c>
      <c r="AF243" s="21">
        <f>(RANK(Q243,Q$8:Q$1007,1)+COUNTIF(Q$8:Q243,Q243)-1)/1000</f>
        <v>0.68200000000000005</v>
      </c>
      <c r="AG243" s="21">
        <f>(RANK(R243,R$8:R$1007,1)+COUNTIF(R$8:R243,R243)-1)/1000</f>
        <v>0.69399999999999995</v>
      </c>
      <c r="AH243" s="21">
        <f>(RANK(S243,S$8:S$1007,1)+COUNTIF(S$8:S243,S243)-1)/1000</f>
        <v>0.67300000000000004</v>
      </c>
      <c r="AI243" s="14">
        <f t="shared" si="47"/>
        <v>0</v>
      </c>
      <c r="AK243" s="14">
        <f t="shared" si="48"/>
        <v>0</v>
      </c>
    </row>
    <row r="244" spans="2:37" x14ac:dyDescent="0.25">
      <c r="B244">
        <f t="shared" si="42"/>
        <v>237</v>
      </c>
      <c r="C244">
        <f>MATCH(B244,'Stocastic Model Raw Data'!$A$2:$A$1001,0)</f>
        <v>875</v>
      </c>
      <c r="D244" s="14" cm="1">
        <f t="array" ref="D244">INDEX('Stocastic Model Raw Data'!$H$2:$H$1001,$C244,0)</f>
        <v>1437161972.90821</v>
      </c>
      <c r="E244" s="14" cm="1">
        <f t="array" ref="E244">INDEX('Stocastic Model Raw Data'!$D$2:$D$1001,$C244,0)</f>
        <v>626058398.83736002</v>
      </c>
      <c r="F244" s="14" cm="1">
        <f t="array" ref="F244">INDEX('Stocastic Model Raw Data'!$I$2:$I$1001,$C244,0)</f>
        <v>332140901.49643302</v>
      </c>
      <c r="G244" s="14">
        <f t="shared" si="37"/>
        <v>293917497.340927</v>
      </c>
      <c r="H244" s="14" cm="1">
        <f t="array" ref="H244">INDEX('Stocastic Model Raw Data'!$E$2:$E$1001,$C244,0)</f>
        <v>7279496074.7555799</v>
      </c>
      <c r="I244" s="14" cm="1">
        <f t="array" ref="I244">INDEX('Stocastic Model Raw Data'!$J$2:$J$1001,$C244,0)</f>
        <v>2557698613.8795099</v>
      </c>
      <c r="J244" s="14">
        <f t="shared" si="38"/>
        <v>4721797460.87607</v>
      </c>
      <c r="K244" s="14" cm="1">
        <f t="array" ref="K244">INDEX('Stocastic Model Raw Data'!$F$2:$F$1001,$C244,0)</f>
        <v>1205083130.92401</v>
      </c>
      <c r="L244" s="14" cm="1">
        <f t="array" ref="L244">INDEX('Stocastic Model Raw Data'!$K$2:$K$1001,$C244,0)</f>
        <v>735841153.33694196</v>
      </c>
      <c r="M244" s="14">
        <f t="shared" si="39"/>
        <v>469241977.58706808</v>
      </c>
      <c r="N244" s="14">
        <f t="shared" si="43"/>
        <v>8484579205.6795902</v>
      </c>
      <c r="O244" s="14">
        <f t="shared" si="44"/>
        <v>3293539767.2164516</v>
      </c>
      <c r="P244" s="14">
        <f t="shared" si="40"/>
        <v>5191039438.4631386</v>
      </c>
      <c r="Q244" s="3">
        <f t="shared" si="45"/>
        <v>8484579205.6795902</v>
      </c>
      <c r="R244" s="3">
        <f t="shared" si="46"/>
        <v>4730701740.1246614</v>
      </c>
      <c r="S244" s="3">
        <f t="shared" si="41"/>
        <v>3753877465.5549288</v>
      </c>
      <c r="T244" s="21">
        <f>(RANK(E244,E$8:E$1007,1)+COUNTIF(E$8:E244,E244)-1)/1000</f>
        <v>0.871</v>
      </c>
      <c r="U244" s="21">
        <f>(RANK(F244,F$8:F$1007,1)+COUNTIF(F$8:F244,F244)-1)/1000</f>
        <v>0.87</v>
      </c>
      <c r="V244" s="21">
        <f>(RANK(G244,G$8:G$1007,1)+COUNTIF(G$8:G244,G244)-1)/1000</f>
        <v>0.88200000000000001</v>
      </c>
      <c r="W244" s="21">
        <f>(RANK(H244,H$8:H$1007,1)+COUNTIF(H$8:H244,H244)-1)/1000</f>
        <v>0.875</v>
      </c>
      <c r="X244" s="21">
        <f>(RANK(I244,I$8:I$1007,1)+COUNTIF(I$8:I244,I244)-1)/1000</f>
        <v>0.86</v>
      </c>
      <c r="Y244" s="21">
        <f>(RANK(J244,J$8:J$1007,1)+COUNTIF(J$8:J244,J244)-1)/1000</f>
        <v>0.878</v>
      </c>
      <c r="Z244" s="21">
        <f>(RANK(K244,K$8:K$1007,1)+COUNTIF(K$8:K244,K244)-1)/1000</f>
        <v>0.872</v>
      </c>
      <c r="AA244" s="21">
        <f>(RANK(L244,L$8:L$1007,1)+COUNTIF(L$8:L244,L244)-1)/1000</f>
        <v>0.89400000000000002</v>
      </c>
      <c r="AB244" s="21">
        <f>(RANK(M244,M$8:M$1007,1)+COUNTIF(M$8:M244,M244)-1)/1000</f>
        <v>0.84899999999999998</v>
      </c>
      <c r="AC244" s="21">
        <f>(RANK(N244,N$8:N$1007,1)+COUNTIF(N$8:N244,N244)-1)/1000</f>
        <v>0.875</v>
      </c>
      <c r="AD244" s="21">
        <f>(RANK(O244,O$8:O$1007,1)+COUNTIF(O$8:O244,O244)-1)/1000</f>
        <v>0.87</v>
      </c>
      <c r="AE244" s="21">
        <f>(RANK(P244,P$8:P$1007,1)+COUNTIF(P$8:P244,P244)-1)/1000</f>
        <v>0.878</v>
      </c>
      <c r="AF244" s="21">
        <f>(RANK(Q244,Q$8:Q$1007,1)+COUNTIF(Q$8:Q244,Q244)-1)/1000</f>
        <v>0.875</v>
      </c>
      <c r="AG244" s="21">
        <f>(RANK(R244,R$8:R$1007,1)+COUNTIF(R$8:R244,R244)-1)/1000</f>
        <v>0.87</v>
      </c>
      <c r="AH244" s="21">
        <f>(RANK(S244,S$8:S$1007,1)+COUNTIF(S$8:S244,S244)-1)/1000</f>
        <v>0.878</v>
      </c>
      <c r="AI244" s="14">
        <f t="shared" si="47"/>
        <v>0</v>
      </c>
      <c r="AK244" s="14">
        <f t="shared" si="48"/>
        <v>0</v>
      </c>
    </row>
    <row r="245" spans="2:37" x14ac:dyDescent="0.25">
      <c r="B245">
        <f t="shared" si="42"/>
        <v>238</v>
      </c>
      <c r="C245">
        <f>MATCH(B245,'Stocastic Model Raw Data'!$A$2:$A$1001,0)</f>
        <v>88</v>
      </c>
      <c r="D245" s="14" cm="1">
        <f t="array" ref="D245">INDEX('Stocastic Model Raw Data'!$H$2:$H$1001,$C245,0)</f>
        <v>1437161972.90821</v>
      </c>
      <c r="E245" s="14" cm="1">
        <f t="array" ref="E245">INDEX('Stocastic Model Raw Data'!$D$2:$D$1001,$C245,0)</f>
        <v>403881614.640876</v>
      </c>
      <c r="F245" s="14" cm="1">
        <f t="array" ref="F245">INDEX('Stocastic Model Raw Data'!$I$2:$I$1001,$C245,0)</f>
        <v>211118003.36417601</v>
      </c>
      <c r="G245" s="14">
        <f t="shared" si="37"/>
        <v>192763611.27669999</v>
      </c>
      <c r="H245" s="14" cm="1">
        <f t="array" ref="H245">INDEX('Stocastic Model Raw Data'!$E$2:$E$1001,$C245,0)</f>
        <v>4895528940.7748203</v>
      </c>
      <c r="I245" s="14" cm="1">
        <f t="array" ref="I245">INDEX('Stocastic Model Raw Data'!$J$2:$J$1001,$C245,0)</f>
        <v>1639647759.77002</v>
      </c>
      <c r="J245" s="14">
        <f t="shared" si="38"/>
        <v>3255881181.0048003</v>
      </c>
      <c r="K245" s="14" cm="1">
        <f t="array" ref="K245">INDEX('Stocastic Model Raw Data'!$F$2:$F$1001,$C245,0)</f>
        <v>766842273.86314595</v>
      </c>
      <c r="L245" s="14" cm="1">
        <f t="array" ref="L245">INDEX('Stocastic Model Raw Data'!$K$2:$K$1001,$C245,0)</f>
        <v>464782453.62309498</v>
      </c>
      <c r="M245" s="14">
        <f t="shared" si="39"/>
        <v>302059820.24005097</v>
      </c>
      <c r="N245" s="14">
        <f t="shared" si="43"/>
        <v>5662371214.6379662</v>
      </c>
      <c r="O245" s="14">
        <f t="shared" si="44"/>
        <v>2104430213.393115</v>
      </c>
      <c r="P245" s="14">
        <f t="shared" si="40"/>
        <v>3557941001.2448511</v>
      </c>
      <c r="Q245" s="3">
        <f t="shared" si="45"/>
        <v>5662371214.6379662</v>
      </c>
      <c r="R245" s="3">
        <f t="shared" si="46"/>
        <v>3541592186.3013248</v>
      </c>
      <c r="S245" s="3">
        <f t="shared" si="41"/>
        <v>2120779028.3366413</v>
      </c>
      <c r="T245" s="21">
        <f>(RANK(E245,E$8:E$1007,1)+COUNTIF(E$8:E245,E245)-1)/1000</f>
        <v>9.8000000000000004E-2</v>
      </c>
      <c r="U245" s="21">
        <f>(RANK(F245,F$8:F$1007,1)+COUNTIF(F$8:F245,F245)-1)/1000</f>
        <v>9.5000000000000001E-2</v>
      </c>
      <c r="V245" s="21">
        <f>(RANK(G245,G$8:G$1007,1)+COUNTIF(G$8:G245,G245)-1)/1000</f>
        <v>9.9000000000000005E-2</v>
      </c>
      <c r="W245" s="21">
        <f>(RANK(H245,H$8:H$1007,1)+COUNTIF(H$8:H245,H245)-1)/1000</f>
        <v>9.4E-2</v>
      </c>
      <c r="X245" s="21">
        <f>(RANK(I245,I$8:I$1007,1)+COUNTIF(I$8:I245,I245)-1)/1000</f>
        <v>7.9000000000000001E-2</v>
      </c>
      <c r="Y245" s="21">
        <f>(RANK(J245,J$8:J$1007,1)+COUNTIF(J$8:J245,J245)-1)/1000</f>
        <v>0.108</v>
      </c>
      <c r="Z245" s="21">
        <f>(RANK(K245,K$8:K$1007,1)+COUNTIF(K$8:K245,K245)-1)/1000</f>
        <v>0.108</v>
      </c>
      <c r="AA245" s="21">
        <f>(RANK(L245,L$8:L$1007,1)+COUNTIF(L$8:L245,L245)-1)/1000</f>
        <v>0.111</v>
      </c>
      <c r="AB245" s="21">
        <f>(RANK(M245,M$8:M$1007,1)+COUNTIF(M$8:M245,M245)-1)/1000</f>
        <v>0.109</v>
      </c>
      <c r="AC245" s="21">
        <f>(RANK(N245,N$8:N$1007,1)+COUNTIF(N$8:N245,N245)-1)/1000</f>
        <v>8.7999999999999995E-2</v>
      </c>
      <c r="AD245" s="21">
        <f>(RANK(O245,O$8:O$1007,1)+COUNTIF(O$8:O245,O245)-1)/1000</f>
        <v>0.08</v>
      </c>
      <c r="AE245" s="21">
        <f>(RANK(P245,P$8:P$1007,1)+COUNTIF(P$8:P245,P245)-1)/1000</f>
        <v>0.106</v>
      </c>
      <c r="AF245" s="21">
        <f>(RANK(Q245,Q$8:Q$1007,1)+COUNTIF(Q$8:Q245,Q245)-1)/1000</f>
        <v>8.7999999999999995E-2</v>
      </c>
      <c r="AG245" s="21">
        <f>(RANK(R245,R$8:R$1007,1)+COUNTIF(R$8:R245,R245)-1)/1000</f>
        <v>0.08</v>
      </c>
      <c r="AH245" s="21">
        <f>(RANK(S245,S$8:S$1007,1)+COUNTIF(S$8:S245,S245)-1)/1000</f>
        <v>0.106</v>
      </c>
      <c r="AI245" s="14">
        <f t="shared" si="47"/>
        <v>0</v>
      </c>
      <c r="AK245" s="14">
        <f t="shared" si="48"/>
        <v>0</v>
      </c>
    </row>
    <row r="246" spans="2:37" x14ac:dyDescent="0.25">
      <c r="B246">
        <f t="shared" si="42"/>
        <v>239</v>
      </c>
      <c r="C246">
        <f>MATCH(B246,'Stocastic Model Raw Data'!$A$2:$A$1001,0)</f>
        <v>946</v>
      </c>
      <c r="D246" s="14" cm="1">
        <f t="array" ref="D246">INDEX('Stocastic Model Raw Data'!$H$2:$H$1001,$C246,0)</f>
        <v>1437161972.90821</v>
      </c>
      <c r="E246" s="14" cm="1">
        <f t="array" ref="E246">INDEX('Stocastic Model Raw Data'!$D$2:$D$1001,$C246,0)</f>
        <v>673443020.05764306</v>
      </c>
      <c r="F246" s="14" cm="1">
        <f t="array" ref="F246">INDEX('Stocastic Model Raw Data'!$I$2:$I$1001,$C246,0)</f>
        <v>360120057.716398</v>
      </c>
      <c r="G246" s="14">
        <f t="shared" si="37"/>
        <v>313322962.34124506</v>
      </c>
      <c r="H246" s="14" cm="1">
        <f t="array" ref="H246">INDEX('Stocastic Model Raw Data'!$E$2:$E$1001,$C246,0)</f>
        <v>7642253450.6199303</v>
      </c>
      <c r="I246" s="14" cm="1">
        <f t="array" ref="I246">INDEX('Stocastic Model Raw Data'!$J$2:$J$1001,$C246,0)</f>
        <v>2773387138.1722002</v>
      </c>
      <c r="J246" s="14">
        <f t="shared" si="38"/>
        <v>4868866312.4477301</v>
      </c>
      <c r="K246" s="14" cm="1">
        <f t="array" ref="K246">INDEX('Stocastic Model Raw Data'!$F$2:$F$1001,$C246,0)</f>
        <v>1349828108.8395</v>
      </c>
      <c r="L246" s="14" cm="1">
        <f t="array" ref="L246">INDEX('Stocastic Model Raw Data'!$K$2:$K$1001,$C246,0)</f>
        <v>809233505.12581205</v>
      </c>
      <c r="M246" s="14">
        <f t="shared" si="39"/>
        <v>540594603.7136879</v>
      </c>
      <c r="N246" s="14">
        <f t="shared" si="43"/>
        <v>8992081559.4594307</v>
      </c>
      <c r="O246" s="14">
        <f t="shared" si="44"/>
        <v>3582620643.2980123</v>
      </c>
      <c r="P246" s="14">
        <f t="shared" si="40"/>
        <v>5409460916.1614189</v>
      </c>
      <c r="Q246" s="3">
        <f t="shared" si="45"/>
        <v>8992081559.4594307</v>
      </c>
      <c r="R246" s="3">
        <f t="shared" si="46"/>
        <v>5019782616.2062225</v>
      </c>
      <c r="S246" s="3">
        <f t="shared" si="41"/>
        <v>3972298943.2532082</v>
      </c>
      <c r="T246" s="21">
        <f>(RANK(E246,E$8:E$1007,1)+COUNTIF(E$8:E246,E246)-1)/1000</f>
        <v>0.95199999999999996</v>
      </c>
      <c r="U246" s="21">
        <f>(RANK(F246,F$8:F$1007,1)+COUNTIF(F$8:F246,F246)-1)/1000</f>
        <v>0.95299999999999996</v>
      </c>
      <c r="V246" s="21">
        <f>(RANK(G246,G$8:G$1007,1)+COUNTIF(G$8:G246,G246)-1)/1000</f>
        <v>0.95099999999999996</v>
      </c>
      <c r="W246" s="21">
        <f>(RANK(H246,H$8:H$1007,1)+COUNTIF(H$8:H246,H246)-1)/1000</f>
        <v>0.93799999999999994</v>
      </c>
      <c r="X246" s="21">
        <f>(RANK(I246,I$8:I$1007,1)+COUNTIF(I$8:I246,I246)-1)/1000</f>
        <v>0.95199999999999996</v>
      </c>
      <c r="Y246" s="21">
        <f>(RANK(J246,J$8:J$1007,1)+COUNTIF(J$8:J246,J246)-1)/1000</f>
        <v>0.92800000000000005</v>
      </c>
      <c r="Z246" s="21">
        <f>(RANK(K246,K$8:K$1007,1)+COUNTIF(K$8:K246,K246)-1)/1000</f>
        <v>0.96499999999999997</v>
      </c>
      <c r="AA246" s="21">
        <f>(RANK(L246,L$8:L$1007,1)+COUNTIF(L$8:L246,L246)-1)/1000</f>
        <v>0.96599999999999997</v>
      </c>
      <c r="AB246" s="21">
        <f>(RANK(M246,M$8:M$1007,1)+COUNTIF(M$8:M246,M246)-1)/1000</f>
        <v>0.96</v>
      </c>
      <c r="AC246" s="21">
        <f>(RANK(N246,N$8:N$1007,1)+COUNTIF(N$8:N246,N246)-1)/1000</f>
        <v>0.94599999999999995</v>
      </c>
      <c r="AD246" s="21">
        <f>(RANK(O246,O$8:O$1007,1)+COUNTIF(O$8:O246,O246)-1)/1000</f>
        <v>0.95599999999999996</v>
      </c>
      <c r="AE246" s="21">
        <f>(RANK(P246,P$8:P$1007,1)+COUNTIF(P$8:P246,P246)-1)/1000</f>
        <v>0.93899999999999995</v>
      </c>
      <c r="AF246" s="21">
        <f>(RANK(Q246,Q$8:Q$1007,1)+COUNTIF(Q$8:Q246,Q246)-1)/1000</f>
        <v>0.94599999999999995</v>
      </c>
      <c r="AG246" s="21">
        <f>(RANK(R246,R$8:R$1007,1)+COUNTIF(R$8:R246,R246)-1)/1000</f>
        <v>0.95599999999999996</v>
      </c>
      <c r="AH246" s="21">
        <f>(RANK(S246,S$8:S$1007,1)+COUNTIF(S$8:S246,S246)-1)/1000</f>
        <v>0.93899999999999995</v>
      </c>
      <c r="AI246" s="14">
        <f t="shared" si="47"/>
        <v>0</v>
      </c>
      <c r="AK246" s="14">
        <f t="shared" si="48"/>
        <v>0</v>
      </c>
    </row>
    <row r="247" spans="2:37" x14ac:dyDescent="0.25">
      <c r="B247">
        <f t="shared" si="42"/>
        <v>240</v>
      </c>
      <c r="C247">
        <f>MATCH(B247,'Stocastic Model Raw Data'!$A$2:$A$1001,0)</f>
        <v>394</v>
      </c>
      <c r="D247" s="14" cm="1">
        <f t="array" ref="D247">INDEX('Stocastic Model Raw Data'!$H$2:$H$1001,$C247,0)</f>
        <v>1437161972.90821</v>
      </c>
      <c r="E247" s="14" cm="1">
        <f t="array" ref="E247">INDEX('Stocastic Model Raw Data'!$D$2:$D$1001,$C247,0)</f>
        <v>483123877.84820801</v>
      </c>
      <c r="F247" s="14" cm="1">
        <f t="array" ref="F247">INDEX('Stocastic Model Raw Data'!$I$2:$I$1001,$C247,0)</f>
        <v>252840545.54329801</v>
      </c>
      <c r="G247" s="14">
        <f t="shared" si="37"/>
        <v>230283332.30491</v>
      </c>
      <c r="H247" s="14" cm="1">
        <f t="array" ref="H247">INDEX('Stocastic Model Raw Data'!$E$2:$E$1001,$C247,0)</f>
        <v>5864571702.9372301</v>
      </c>
      <c r="I247" s="14" cm="1">
        <f t="array" ref="I247">INDEX('Stocastic Model Raw Data'!$J$2:$J$1001,$C247,0)</f>
        <v>1976986020.7650101</v>
      </c>
      <c r="J247" s="14">
        <f t="shared" si="38"/>
        <v>3887585682.1722202</v>
      </c>
      <c r="K247" s="14" cm="1">
        <f t="array" ref="K247">INDEX('Stocastic Model Raw Data'!$F$2:$F$1001,$C247,0)</f>
        <v>922775113.25249302</v>
      </c>
      <c r="L247" s="14" cm="1">
        <f t="array" ref="L247">INDEX('Stocastic Model Raw Data'!$K$2:$K$1001,$C247,0)</f>
        <v>567558400.50962305</v>
      </c>
      <c r="M247" s="14">
        <f t="shared" si="39"/>
        <v>355216712.74286997</v>
      </c>
      <c r="N247" s="14">
        <f t="shared" si="43"/>
        <v>6787346816.189723</v>
      </c>
      <c r="O247" s="14">
        <f t="shared" si="44"/>
        <v>2544544421.2746334</v>
      </c>
      <c r="P247" s="14">
        <f t="shared" si="40"/>
        <v>4242802394.9150896</v>
      </c>
      <c r="Q247" s="3">
        <f t="shared" si="45"/>
        <v>6787346816.189723</v>
      </c>
      <c r="R247" s="3">
        <f t="shared" si="46"/>
        <v>3981706394.1828432</v>
      </c>
      <c r="S247" s="3">
        <f t="shared" si="41"/>
        <v>2805640422.0068798</v>
      </c>
      <c r="T247" s="21">
        <f>(RANK(E247,E$8:E$1007,1)+COUNTIF(E$8:E247,E247)-1)/1000</f>
        <v>0.36499999999999999</v>
      </c>
      <c r="U247" s="21">
        <f>(RANK(F247,F$8:F$1007,1)+COUNTIF(F$8:F247,F247)-1)/1000</f>
        <v>0.35299999999999998</v>
      </c>
      <c r="V247" s="21">
        <f>(RANK(G247,G$8:G$1007,1)+COUNTIF(G$8:G247,G247)-1)/1000</f>
        <v>0.38200000000000001</v>
      </c>
      <c r="W247" s="21">
        <f>(RANK(H247,H$8:H$1007,1)+COUNTIF(H$8:H247,H247)-1)/1000</f>
        <v>0.38700000000000001</v>
      </c>
      <c r="X247" s="21">
        <f>(RANK(I247,I$8:I$1007,1)+COUNTIF(I$8:I247,I247)-1)/1000</f>
        <v>0.33</v>
      </c>
      <c r="Y247" s="21">
        <f>(RANK(J247,J$8:J$1007,1)+COUNTIF(J$8:J247,J247)-1)/1000</f>
        <v>0.41899999999999998</v>
      </c>
      <c r="Z247" s="21">
        <f>(RANK(K247,K$8:K$1007,1)+COUNTIF(K$8:K247,K247)-1)/1000</f>
        <v>0.40600000000000003</v>
      </c>
      <c r="AA247" s="21">
        <f>(RANK(L247,L$8:L$1007,1)+COUNTIF(L$8:L247,L247)-1)/1000</f>
        <v>0.42599999999999999</v>
      </c>
      <c r="AB247" s="21">
        <f>(RANK(M247,M$8:M$1007,1)+COUNTIF(M$8:M247,M247)-1)/1000</f>
        <v>0.36399999999999999</v>
      </c>
      <c r="AC247" s="21">
        <f>(RANK(N247,N$8:N$1007,1)+COUNTIF(N$8:N247,N247)-1)/1000</f>
        <v>0.39400000000000002</v>
      </c>
      <c r="AD247" s="21">
        <f>(RANK(O247,O$8:O$1007,1)+COUNTIF(O$8:O247,O247)-1)/1000</f>
        <v>0.35099999999999998</v>
      </c>
      <c r="AE247" s="21">
        <f>(RANK(P247,P$8:P$1007,1)+COUNTIF(P$8:P247,P247)-1)/1000</f>
        <v>0.41599999999999998</v>
      </c>
      <c r="AF247" s="21">
        <f>(RANK(Q247,Q$8:Q$1007,1)+COUNTIF(Q$8:Q247,Q247)-1)/1000</f>
        <v>0.39400000000000002</v>
      </c>
      <c r="AG247" s="21">
        <f>(RANK(R247,R$8:R$1007,1)+COUNTIF(R$8:R247,R247)-1)/1000</f>
        <v>0.35099999999999998</v>
      </c>
      <c r="AH247" s="21">
        <f>(RANK(S247,S$8:S$1007,1)+COUNTIF(S$8:S247,S247)-1)/1000</f>
        <v>0.41599999999999998</v>
      </c>
      <c r="AI247" s="14">
        <f t="shared" si="47"/>
        <v>0</v>
      </c>
      <c r="AK247" s="14">
        <f t="shared" si="48"/>
        <v>0</v>
      </c>
    </row>
    <row r="248" spans="2:37" x14ac:dyDescent="0.25">
      <c r="B248">
        <f t="shared" si="42"/>
        <v>241</v>
      </c>
      <c r="C248">
        <f>MATCH(B248,'Stocastic Model Raw Data'!$A$2:$A$1001,0)</f>
        <v>48</v>
      </c>
      <c r="D248" s="14" cm="1">
        <f t="array" ref="D248">INDEX('Stocastic Model Raw Data'!$H$2:$H$1001,$C248,0)</f>
        <v>1437161972.90821</v>
      </c>
      <c r="E248" s="14" cm="1">
        <f t="array" ref="E248">INDEX('Stocastic Model Raw Data'!$D$2:$D$1001,$C248,0)</f>
        <v>380271793.75418699</v>
      </c>
      <c r="F248" s="14" cm="1">
        <f t="array" ref="F248">INDEX('Stocastic Model Raw Data'!$I$2:$I$1001,$C248,0)</f>
        <v>198579775.93827</v>
      </c>
      <c r="G248" s="14">
        <f t="shared" si="37"/>
        <v>181692017.81591699</v>
      </c>
      <c r="H248" s="14" cm="1">
        <f t="array" ref="H248">INDEX('Stocastic Model Raw Data'!$E$2:$E$1001,$C248,0)</f>
        <v>4559006437.4711704</v>
      </c>
      <c r="I248" s="14" cm="1">
        <f t="array" ref="I248">INDEX('Stocastic Model Raw Data'!$J$2:$J$1001,$C248,0)</f>
        <v>1564879332.9823799</v>
      </c>
      <c r="J248" s="14">
        <f t="shared" si="38"/>
        <v>2994127104.4887905</v>
      </c>
      <c r="K248" s="14" cm="1">
        <f t="array" ref="K248">INDEX('Stocastic Model Raw Data'!$F$2:$F$1001,$C248,0)</f>
        <v>741839303.50020504</v>
      </c>
      <c r="L248" s="14" cm="1">
        <f t="array" ref="L248">INDEX('Stocastic Model Raw Data'!$K$2:$K$1001,$C248,0)</f>
        <v>448622142.64548802</v>
      </c>
      <c r="M248" s="14">
        <f t="shared" si="39"/>
        <v>293217160.85471702</v>
      </c>
      <c r="N248" s="14">
        <f t="shared" si="43"/>
        <v>5300845740.9713755</v>
      </c>
      <c r="O248" s="14">
        <f t="shared" si="44"/>
        <v>2013501475.6278679</v>
      </c>
      <c r="P248" s="14">
        <f t="shared" si="40"/>
        <v>3287344265.3435078</v>
      </c>
      <c r="Q248" s="3">
        <f t="shared" si="45"/>
        <v>5300845740.9713755</v>
      </c>
      <c r="R248" s="3">
        <f t="shared" si="46"/>
        <v>3450663448.536078</v>
      </c>
      <c r="S248" s="3">
        <f t="shared" si="41"/>
        <v>1850182292.4352975</v>
      </c>
      <c r="T248" s="21">
        <f>(RANK(E248,E$8:E$1007,1)+COUNTIF(E$8:E248,E248)-1)/1000</f>
        <v>5.8000000000000003E-2</v>
      </c>
      <c r="U248" s="21">
        <f>(RANK(F248,F$8:F$1007,1)+COUNTIF(F$8:F248,F248)-1)/1000</f>
        <v>5.3999999999999999E-2</v>
      </c>
      <c r="V248" s="21">
        <f>(RANK(G248,G$8:G$1007,1)+COUNTIF(G$8:G248,G248)-1)/1000</f>
        <v>6.3E-2</v>
      </c>
      <c r="W248" s="21">
        <f>(RANK(H248,H$8:H$1007,1)+COUNTIF(H$8:H248,H248)-1)/1000</f>
        <v>4.4999999999999998E-2</v>
      </c>
      <c r="X248" s="21">
        <f>(RANK(I248,I$8:I$1007,1)+COUNTIF(I$8:I248,I248)-1)/1000</f>
        <v>5.1999999999999998E-2</v>
      </c>
      <c r="Y248" s="21">
        <f>(RANK(J248,J$8:J$1007,1)+COUNTIF(J$8:J248,J248)-1)/1000</f>
        <v>4.7E-2</v>
      </c>
      <c r="Z248" s="21">
        <f>(RANK(K248,K$8:K$1007,1)+COUNTIF(K$8:K248,K248)-1)/1000</f>
        <v>0.08</v>
      </c>
      <c r="AA248" s="21">
        <f>(RANK(L248,L$8:L$1007,1)+COUNTIF(L$8:L248,L248)-1)/1000</f>
        <v>7.3999999999999996E-2</v>
      </c>
      <c r="AB248" s="21">
        <f>(RANK(M248,M$8:M$1007,1)+COUNTIF(M$8:M248,M248)-1)/1000</f>
        <v>8.5000000000000006E-2</v>
      </c>
      <c r="AC248" s="21">
        <f>(RANK(N248,N$8:N$1007,1)+COUNTIF(N$8:N248,N248)-1)/1000</f>
        <v>4.8000000000000001E-2</v>
      </c>
      <c r="AD248" s="21">
        <f>(RANK(O248,O$8:O$1007,1)+COUNTIF(O$8:O248,O248)-1)/1000</f>
        <v>5.2999999999999999E-2</v>
      </c>
      <c r="AE248" s="21">
        <f>(RANK(P248,P$8:P$1007,1)+COUNTIF(P$8:P248,P248)-1)/1000</f>
        <v>4.7E-2</v>
      </c>
      <c r="AF248" s="21">
        <f>(RANK(Q248,Q$8:Q$1007,1)+COUNTIF(Q$8:Q248,Q248)-1)/1000</f>
        <v>4.8000000000000001E-2</v>
      </c>
      <c r="AG248" s="21">
        <f>(RANK(R248,R$8:R$1007,1)+COUNTIF(R$8:R248,R248)-1)/1000</f>
        <v>5.2999999999999999E-2</v>
      </c>
      <c r="AH248" s="21">
        <f>(RANK(S248,S$8:S$1007,1)+COUNTIF(S$8:S248,S248)-1)/1000</f>
        <v>4.7E-2</v>
      </c>
      <c r="AI248" s="14">
        <f t="shared" si="47"/>
        <v>0</v>
      </c>
      <c r="AK248" s="14">
        <f t="shared" si="48"/>
        <v>0</v>
      </c>
    </row>
    <row r="249" spans="2:37" x14ac:dyDescent="0.25">
      <c r="B249">
        <f t="shared" si="42"/>
        <v>242</v>
      </c>
      <c r="C249">
        <f>MATCH(B249,'Stocastic Model Raw Data'!$A$2:$A$1001,0)</f>
        <v>798</v>
      </c>
      <c r="D249" s="14" cm="1">
        <f t="array" ref="D249">INDEX('Stocastic Model Raw Data'!$H$2:$H$1001,$C249,0)</f>
        <v>1437161972.90821</v>
      </c>
      <c r="E249" s="14" cm="1">
        <f t="array" ref="E249">INDEX('Stocastic Model Raw Data'!$D$2:$D$1001,$C249,0)</f>
        <v>619257218.14884198</v>
      </c>
      <c r="F249" s="14" cm="1">
        <f t="array" ref="F249">INDEX('Stocastic Model Raw Data'!$I$2:$I$1001,$C249,0)</f>
        <v>330130522.31195998</v>
      </c>
      <c r="G249" s="14">
        <f t="shared" si="37"/>
        <v>289126695.836882</v>
      </c>
      <c r="H249" s="14" cm="1">
        <f t="array" ref="H249">INDEX('Stocastic Model Raw Data'!$E$2:$E$1001,$C249,0)</f>
        <v>6880714378.6149902</v>
      </c>
      <c r="I249" s="14" cm="1">
        <f t="array" ref="I249">INDEX('Stocastic Model Raw Data'!$J$2:$J$1001,$C249,0)</f>
        <v>2484325480.4955301</v>
      </c>
      <c r="J249" s="14">
        <f t="shared" si="38"/>
        <v>4396388898.1194601</v>
      </c>
      <c r="K249" s="14" cm="1">
        <f t="array" ref="K249">INDEX('Stocastic Model Raw Data'!$F$2:$F$1001,$C249,0)</f>
        <v>1244225996.9968901</v>
      </c>
      <c r="L249" s="14" cm="1">
        <f t="array" ref="L249">INDEX('Stocastic Model Raw Data'!$K$2:$K$1001,$C249,0)</f>
        <v>731676272.63033402</v>
      </c>
      <c r="M249" s="14">
        <f t="shared" si="39"/>
        <v>512549724.36655605</v>
      </c>
      <c r="N249" s="14">
        <f t="shared" si="43"/>
        <v>8124940375.6118803</v>
      </c>
      <c r="O249" s="14">
        <f t="shared" si="44"/>
        <v>3216001753.125864</v>
      </c>
      <c r="P249" s="14">
        <f t="shared" si="40"/>
        <v>4908938622.4860163</v>
      </c>
      <c r="Q249" s="3">
        <f t="shared" si="45"/>
        <v>8124940375.6118803</v>
      </c>
      <c r="R249" s="3">
        <f t="shared" si="46"/>
        <v>4653163726.0340738</v>
      </c>
      <c r="S249" s="3">
        <f t="shared" si="41"/>
        <v>3471776649.5778065</v>
      </c>
      <c r="T249" s="21">
        <f>(RANK(E249,E$8:E$1007,1)+COUNTIF(E$8:E249,E249)-1)/1000</f>
        <v>0.85599999999999998</v>
      </c>
      <c r="U249" s="21">
        <f>(RANK(F249,F$8:F$1007,1)+COUNTIF(F$8:F249,F249)-1)/1000</f>
        <v>0.85699999999999998</v>
      </c>
      <c r="V249" s="21">
        <f>(RANK(G249,G$8:G$1007,1)+COUNTIF(G$8:G249,G249)-1)/1000</f>
        <v>0.85199999999999998</v>
      </c>
      <c r="W249" s="21">
        <f>(RANK(H249,H$8:H$1007,1)+COUNTIF(H$8:H249,H249)-1)/1000</f>
        <v>0.76200000000000001</v>
      </c>
      <c r="X249" s="21">
        <f>(RANK(I249,I$8:I$1007,1)+COUNTIF(I$8:I249,I249)-1)/1000</f>
        <v>0.80200000000000005</v>
      </c>
      <c r="Y249" s="21">
        <f>(RANK(J249,J$8:J$1007,1)+COUNTIF(J$8:J249,J249)-1)/1000</f>
        <v>0.73399999999999999</v>
      </c>
      <c r="Z249" s="21">
        <f>(RANK(K249,K$8:K$1007,1)+COUNTIF(K$8:K249,K249)-1)/1000</f>
        <v>0.90400000000000003</v>
      </c>
      <c r="AA249" s="21">
        <f>(RANK(L249,L$8:L$1007,1)+COUNTIF(L$8:L249,L249)-1)/1000</f>
        <v>0.89</v>
      </c>
      <c r="AB249" s="21">
        <f>(RANK(M249,M$8:M$1007,1)+COUNTIF(M$8:M249,M249)-1)/1000</f>
        <v>0.91800000000000004</v>
      </c>
      <c r="AC249" s="21">
        <f>(RANK(N249,N$8:N$1007,1)+COUNTIF(N$8:N249,N249)-1)/1000</f>
        <v>0.79800000000000004</v>
      </c>
      <c r="AD249" s="21">
        <f>(RANK(O249,O$8:O$1007,1)+COUNTIF(O$8:O249,O249)-1)/1000</f>
        <v>0.83099999999999996</v>
      </c>
      <c r="AE249" s="21">
        <f>(RANK(P249,P$8:P$1007,1)+COUNTIF(P$8:P249,P249)-1)/1000</f>
        <v>0.77400000000000002</v>
      </c>
      <c r="AF249" s="21">
        <f>(RANK(Q249,Q$8:Q$1007,1)+COUNTIF(Q$8:Q249,Q249)-1)/1000</f>
        <v>0.79800000000000004</v>
      </c>
      <c r="AG249" s="21">
        <f>(RANK(R249,R$8:R$1007,1)+COUNTIF(R$8:R249,R249)-1)/1000</f>
        <v>0.83099999999999996</v>
      </c>
      <c r="AH249" s="21">
        <f>(RANK(S249,S$8:S$1007,1)+COUNTIF(S$8:S249,S249)-1)/1000</f>
        <v>0.77400000000000002</v>
      </c>
      <c r="AI249" s="14">
        <f t="shared" si="47"/>
        <v>0</v>
      </c>
      <c r="AK249" s="14">
        <f t="shared" si="48"/>
        <v>0</v>
      </c>
    </row>
    <row r="250" spans="2:37" x14ac:dyDescent="0.25">
      <c r="B250">
        <f t="shared" si="42"/>
        <v>243</v>
      </c>
      <c r="C250">
        <f>MATCH(B250,'Stocastic Model Raw Data'!$A$2:$A$1001,0)</f>
        <v>358</v>
      </c>
      <c r="D250" s="14" cm="1">
        <f t="array" ref="D250">INDEX('Stocastic Model Raw Data'!$H$2:$H$1001,$C250,0)</f>
        <v>1437161972.90821</v>
      </c>
      <c r="E250" s="14" cm="1">
        <f t="array" ref="E250">INDEX('Stocastic Model Raw Data'!$D$2:$D$1001,$C250,0)</f>
        <v>478724398.261392</v>
      </c>
      <c r="F250" s="14" cm="1">
        <f t="array" ref="F250">INDEX('Stocastic Model Raw Data'!$I$2:$I$1001,$C250,0)</f>
        <v>250654066.20609099</v>
      </c>
      <c r="G250" s="14">
        <f t="shared" si="37"/>
        <v>228070332.05530101</v>
      </c>
      <c r="H250" s="14" cm="1">
        <f t="array" ref="H250">INDEX('Stocastic Model Raw Data'!$E$2:$E$1001,$C250,0)</f>
        <v>5793998154.9299002</v>
      </c>
      <c r="I250" s="14" cm="1">
        <f t="array" ref="I250">INDEX('Stocastic Model Raw Data'!$J$2:$J$1001,$C250,0)</f>
        <v>1966650579.26405</v>
      </c>
      <c r="J250" s="14">
        <f t="shared" si="38"/>
        <v>3827347575.6658502</v>
      </c>
      <c r="K250" s="14" cm="1">
        <f t="array" ref="K250">INDEX('Stocastic Model Raw Data'!$F$2:$F$1001,$C250,0)</f>
        <v>890703932.42976606</v>
      </c>
      <c r="L250" s="14" cm="1">
        <f t="array" ref="L250">INDEX('Stocastic Model Raw Data'!$K$2:$K$1001,$C250,0)</f>
        <v>544335272.36681497</v>
      </c>
      <c r="M250" s="14">
        <f t="shared" si="39"/>
        <v>346368660.06295109</v>
      </c>
      <c r="N250" s="14">
        <f t="shared" si="43"/>
        <v>6684702087.3596659</v>
      </c>
      <c r="O250" s="14">
        <f t="shared" si="44"/>
        <v>2510985851.6308651</v>
      </c>
      <c r="P250" s="14">
        <f t="shared" si="40"/>
        <v>4173716235.7288008</v>
      </c>
      <c r="Q250" s="3">
        <f t="shared" si="45"/>
        <v>6684702087.3596659</v>
      </c>
      <c r="R250" s="3">
        <f t="shared" si="46"/>
        <v>3948147824.5390749</v>
      </c>
      <c r="S250" s="3">
        <f t="shared" si="41"/>
        <v>2736554262.820591</v>
      </c>
      <c r="T250" s="21">
        <f>(RANK(E250,E$8:E$1007,1)+COUNTIF(E$8:E250,E250)-1)/1000</f>
        <v>0.34799999999999998</v>
      </c>
      <c r="U250" s="21">
        <f>(RANK(F250,F$8:F$1007,1)+COUNTIF(F$8:F250,F250)-1)/1000</f>
        <v>0.33400000000000002</v>
      </c>
      <c r="V250" s="21">
        <f>(RANK(G250,G$8:G$1007,1)+COUNTIF(G$8:G250,G250)-1)/1000</f>
        <v>0.36099999999999999</v>
      </c>
      <c r="W250" s="21">
        <f>(RANK(H250,H$8:H$1007,1)+COUNTIF(H$8:H250,H250)-1)/1000</f>
        <v>0.36299999999999999</v>
      </c>
      <c r="X250" s="21">
        <f>(RANK(I250,I$8:I$1007,1)+COUNTIF(I$8:I250,I250)-1)/1000</f>
        <v>0.32100000000000001</v>
      </c>
      <c r="Y250" s="21">
        <f>(RANK(J250,J$8:J$1007,1)+COUNTIF(J$8:J250,J250)-1)/1000</f>
        <v>0.38300000000000001</v>
      </c>
      <c r="Z250" s="21">
        <f>(RANK(K250,K$8:K$1007,1)+COUNTIF(K$8:K250,K250)-1)/1000</f>
        <v>0.32700000000000001</v>
      </c>
      <c r="AA250" s="21">
        <f>(RANK(L250,L$8:L$1007,1)+COUNTIF(L$8:L250,L250)-1)/1000</f>
        <v>0.34300000000000003</v>
      </c>
      <c r="AB250" s="21">
        <f>(RANK(M250,M$8:M$1007,1)+COUNTIF(M$8:M250,M250)-1)/1000</f>
        <v>0.316</v>
      </c>
      <c r="AC250" s="21">
        <f>(RANK(N250,N$8:N$1007,1)+COUNTIF(N$8:N250,N250)-1)/1000</f>
        <v>0.35799999999999998</v>
      </c>
      <c r="AD250" s="21">
        <f>(RANK(O250,O$8:O$1007,1)+COUNTIF(O$8:O250,O250)-1)/1000</f>
        <v>0.32300000000000001</v>
      </c>
      <c r="AE250" s="21">
        <f>(RANK(P250,P$8:P$1007,1)+COUNTIF(P$8:P250,P250)-1)/1000</f>
        <v>0.377</v>
      </c>
      <c r="AF250" s="21">
        <f>(RANK(Q250,Q$8:Q$1007,1)+COUNTIF(Q$8:Q250,Q250)-1)/1000</f>
        <v>0.35799999999999998</v>
      </c>
      <c r="AG250" s="21">
        <f>(RANK(R250,R$8:R$1007,1)+COUNTIF(R$8:R250,R250)-1)/1000</f>
        <v>0.32300000000000001</v>
      </c>
      <c r="AH250" s="21">
        <f>(RANK(S250,S$8:S$1007,1)+COUNTIF(S$8:S250,S250)-1)/1000</f>
        <v>0.377</v>
      </c>
      <c r="AI250" s="14">
        <f t="shared" si="47"/>
        <v>0</v>
      </c>
      <c r="AK250" s="14">
        <f t="shared" si="48"/>
        <v>0</v>
      </c>
    </row>
    <row r="251" spans="2:37" x14ac:dyDescent="0.25">
      <c r="B251">
        <f t="shared" si="42"/>
        <v>244</v>
      </c>
      <c r="C251">
        <f>MATCH(B251,'Stocastic Model Raw Data'!$A$2:$A$1001,0)</f>
        <v>194</v>
      </c>
      <c r="D251" s="14" cm="1">
        <f t="array" ref="D251">INDEX('Stocastic Model Raw Data'!$H$2:$H$1001,$C251,0)</f>
        <v>1437161972.90821</v>
      </c>
      <c r="E251" s="14" cm="1">
        <f t="array" ref="E251">INDEX('Stocastic Model Raw Data'!$D$2:$D$1001,$C251,0)</f>
        <v>448459000.52370799</v>
      </c>
      <c r="F251" s="14" cm="1">
        <f t="array" ref="F251">INDEX('Stocastic Model Raw Data'!$I$2:$I$1001,$C251,0)</f>
        <v>236815893.85832</v>
      </c>
      <c r="G251" s="14">
        <f t="shared" si="37"/>
        <v>211643106.66538799</v>
      </c>
      <c r="H251" s="14" cm="1">
        <f t="array" ref="H251">INDEX('Stocastic Model Raw Data'!$E$2:$E$1001,$C251,0)</f>
        <v>5386453721.27351</v>
      </c>
      <c r="I251" s="14" cm="1">
        <f t="array" ref="I251">INDEX('Stocastic Model Raw Data'!$J$2:$J$1001,$C251,0)</f>
        <v>1893911003.32216</v>
      </c>
      <c r="J251" s="14">
        <f t="shared" si="38"/>
        <v>3492542717.9513502</v>
      </c>
      <c r="K251" s="14" cm="1">
        <f t="array" ref="K251">INDEX('Stocastic Model Raw Data'!$F$2:$F$1001,$C251,0)</f>
        <v>833481556.927652</v>
      </c>
      <c r="L251" s="14" cm="1">
        <f t="array" ref="L251">INDEX('Stocastic Model Raw Data'!$K$2:$K$1001,$C251,0)</f>
        <v>501685923.835814</v>
      </c>
      <c r="M251" s="14">
        <f t="shared" si="39"/>
        <v>331795633.091838</v>
      </c>
      <c r="N251" s="14">
        <f t="shared" si="43"/>
        <v>6219935278.2011623</v>
      </c>
      <c r="O251" s="14">
        <f t="shared" si="44"/>
        <v>2395596927.1579742</v>
      </c>
      <c r="P251" s="14">
        <f t="shared" si="40"/>
        <v>3824338351.0431881</v>
      </c>
      <c r="Q251" s="3">
        <f t="shared" si="45"/>
        <v>6219935278.2011623</v>
      </c>
      <c r="R251" s="3">
        <f t="shared" si="46"/>
        <v>3832758900.066184</v>
      </c>
      <c r="S251" s="3">
        <f t="shared" si="41"/>
        <v>2387176378.1349783</v>
      </c>
      <c r="T251" s="21">
        <f>(RANK(E251,E$8:E$1007,1)+COUNTIF(E$8:E251,E251)-1)/1000</f>
        <v>0.20300000000000001</v>
      </c>
      <c r="U251" s="21">
        <f>(RANK(F251,F$8:F$1007,1)+COUNTIF(F$8:F251,F251)-1)/1000</f>
        <v>0.21</v>
      </c>
      <c r="V251" s="21">
        <f>(RANK(G251,G$8:G$1007,1)+COUNTIF(G$8:G251,G251)-1)/1000</f>
        <v>0.19800000000000001</v>
      </c>
      <c r="W251" s="21">
        <f>(RANK(H251,H$8:H$1007,1)+COUNTIF(H$8:H251,H251)-1)/1000</f>
        <v>0.19800000000000001</v>
      </c>
      <c r="X251" s="21">
        <f>(RANK(I251,I$8:I$1007,1)+COUNTIF(I$8:I251,I251)-1)/1000</f>
        <v>0.23799999999999999</v>
      </c>
      <c r="Y251" s="21">
        <f>(RANK(J251,J$8:J$1007,1)+COUNTIF(J$8:J251,J251)-1)/1000</f>
        <v>0.183</v>
      </c>
      <c r="Z251" s="21">
        <f>(RANK(K251,K$8:K$1007,1)+COUNTIF(K$8:K251,K251)-1)/1000</f>
        <v>0.2</v>
      </c>
      <c r="AA251" s="21">
        <f>(RANK(L251,L$8:L$1007,1)+COUNTIF(L$8:L251,L251)-1)/1000</f>
        <v>0.191</v>
      </c>
      <c r="AB251" s="21">
        <f>(RANK(M251,M$8:M$1007,1)+COUNTIF(M$8:M251,M251)-1)/1000</f>
        <v>0.23100000000000001</v>
      </c>
      <c r="AC251" s="21">
        <f>(RANK(N251,N$8:N$1007,1)+COUNTIF(N$8:N251,N251)-1)/1000</f>
        <v>0.19400000000000001</v>
      </c>
      <c r="AD251" s="21">
        <f>(RANK(O251,O$8:O$1007,1)+COUNTIF(O$8:O251,O251)-1)/1000</f>
        <v>0.22</v>
      </c>
      <c r="AE251" s="21">
        <f>(RANK(P251,P$8:P$1007,1)+COUNTIF(P$8:P251,P251)-1)/1000</f>
        <v>0.183</v>
      </c>
      <c r="AF251" s="21">
        <f>(RANK(Q251,Q$8:Q$1007,1)+COUNTIF(Q$8:Q251,Q251)-1)/1000</f>
        <v>0.19400000000000001</v>
      </c>
      <c r="AG251" s="21">
        <f>(RANK(R251,R$8:R$1007,1)+COUNTIF(R$8:R251,R251)-1)/1000</f>
        <v>0.22</v>
      </c>
      <c r="AH251" s="21">
        <f>(RANK(S251,S$8:S$1007,1)+COUNTIF(S$8:S251,S251)-1)/1000</f>
        <v>0.183</v>
      </c>
      <c r="AI251" s="14">
        <f t="shared" si="47"/>
        <v>0</v>
      </c>
      <c r="AK251" s="14">
        <f t="shared" si="48"/>
        <v>0</v>
      </c>
    </row>
    <row r="252" spans="2:37" x14ac:dyDescent="0.25">
      <c r="B252">
        <f t="shared" si="42"/>
        <v>245</v>
      </c>
      <c r="C252">
        <f>MATCH(B252,'Stocastic Model Raw Data'!$A$2:$A$1001,0)</f>
        <v>867</v>
      </c>
      <c r="D252" s="14" cm="1">
        <f t="array" ref="D252">INDEX('Stocastic Model Raw Data'!$H$2:$H$1001,$C252,0)</f>
        <v>1437161972.90821</v>
      </c>
      <c r="E252" s="14" cm="1">
        <f t="array" ref="E252">INDEX('Stocastic Model Raw Data'!$D$2:$D$1001,$C252,0)</f>
        <v>627246420.45993304</v>
      </c>
      <c r="F252" s="14" cm="1">
        <f t="array" ref="F252">INDEX('Stocastic Model Raw Data'!$I$2:$I$1001,$C252,0)</f>
        <v>334713967.90801603</v>
      </c>
      <c r="G252" s="14">
        <f t="shared" si="37"/>
        <v>292532452.55191702</v>
      </c>
      <c r="H252" s="14" cm="1">
        <f t="array" ref="H252">INDEX('Stocastic Model Raw Data'!$E$2:$E$1001,$C252,0)</f>
        <v>7194484775.3761902</v>
      </c>
      <c r="I252" s="14" cm="1">
        <f t="array" ref="I252">INDEX('Stocastic Model Raw Data'!$J$2:$J$1001,$C252,0)</f>
        <v>2607808811.79983</v>
      </c>
      <c r="J252" s="14">
        <f t="shared" si="38"/>
        <v>4586675963.5763607</v>
      </c>
      <c r="K252" s="14" cm="1">
        <f t="array" ref="K252">INDEX('Stocastic Model Raw Data'!$F$2:$F$1001,$C252,0)</f>
        <v>1246937756.2302001</v>
      </c>
      <c r="L252" s="14" cm="1">
        <f t="array" ref="L252">INDEX('Stocastic Model Raw Data'!$K$2:$K$1001,$C252,0)</f>
        <v>746449915.91717994</v>
      </c>
      <c r="M252" s="14">
        <f t="shared" si="39"/>
        <v>500487840.31302011</v>
      </c>
      <c r="N252" s="14">
        <f t="shared" si="43"/>
        <v>8441422531.60639</v>
      </c>
      <c r="O252" s="14">
        <f t="shared" si="44"/>
        <v>3354258727.71701</v>
      </c>
      <c r="P252" s="14">
        <f t="shared" si="40"/>
        <v>5087163803.8893795</v>
      </c>
      <c r="Q252" s="3">
        <f t="shared" si="45"/>
        <v>8441422531.60639</v>
      </c>
      <c r="R252" s="3">
        <f t="shared" si="46"/>
        <v>4791420700.6252203</v>
      </c>
      <c r="S252" s="3">
        <f t="shared" si="41"/>
        <v>3650001830.9811697</v>
      </c>
      <c r="T252" s="21">
        <f>(RANK(E252,E$8:E$1007,1)+COUNTIF(E$8:E252,E252)-1)/1000</f>
        <v>0.875</v>
      </c>
      <c r="U252" s="21">
        <f>(RANK(F252,F$8:F$1007,1)+COUNTIF(F$8:F252,F252)-1)/1000</f>
        <v>0.88200000000000001</v>
      </c>
      <c r="V252" s="21">
        <f>(RANK(G252,G$8:G$1007,1)+COUNTIF(G$8:G252,G252)-1)/1000</f>
        <v>0.871</v>
      </c>
      <c r="W252" s="21">
        <f>(RANK(H252,H$8:H$1007,1)+COUNTIF(H$8:H252,H252)-1)/1000</f>
        <v>0.85299999999999998</v>
      </c>
      <c r="X252" s="21">
        <f>(RANK(I252,I$8:I$1007,1)+COUNTIF(I$8:I252,I252)-1)/1000</f>
        <v>0.88800000000000001</v>
      </c>
      <c r="Y252" s="21">
        <f>(RANK(J252,J$8:J$1007,1)+COUNTIF(J$8:J252,J252)-1)/1000</f>
        <v>0.82299999999999995</v>
      </c>
      <c r="Z252" s="21">
        <f>(RANK(K252,K$8:K$1007,1)+COUNTIF(K$8:K252,K252)-1)/1000</f>
        <v>0.90800000000000003</v>
      </c>
      <c r="AA252" s="21">
        <f>(RANK(L252,L$8:L$1007,1)+COUNTIF(L$8:L252,L252)-1)/1000</f>
        <v>0.90900000000000003</v>
      </c>
      <c r="AB252" s="21">
        <f>(RANK(M252,M$8:M$1007,1)+COUNTIF(M$8:M252,M252)-1)/1000</f>
        <v>0.9</v>
      </c>
      <c r="AC252" s="21">
        <f>(RANK(N252,N$8:N$1007,1)+COUNTIF(N$8:N252,N252)-1)/1000</f>
        <v>0.86699999999999999</v>
      </c>
      <c r="AD252" s="21">
        <f>(RANK(O252,O$8:O$1007,1)+COUNTIF(O$8:O252,O252)-1)/1000</f>
        <v>0.89400000000000002</v>
      </c>
      <c r="AE252" s="21">
        <f>(RANK(P252,P$8:P$1007,1)+COUNTIF(P$8:P252,P252)-1)/1000</f>
        <v>0.84199999999999997</v>
      </c>
      <c r="AF252" s="21">
        <f>(RANK(Q252,Q$8:Q$1007,1)+COUNTIF(Q$8:Q252,Q252)-1)/1000</f>
        <v>0.86699999999999999</v>
      </c>
      <c r="AG252" s="21">
        <f>(RANK(R252,R$8:R$1007,1)+COUNTIF(R$8:R252,R252)-1)/1000</f>
        <v>0.89400000000000002</v>
      </c>
      <c r="AH252" s="21">
        <f>(RANK(S252,S$8:S$1007,1)+COUNTIF(S$8:S252,S252)-1)/1000</f>
        <v>0.84199999999999997</v>
      </c>
      <c r="AI252" s="14">
        <f t="shared" si="47"/>
        <v>0</v>
      </c>
      <c r="AK252" s="14">
        <f t="shared" si="48"/>
        <v>0</v>
      </c>
    </row>
    <row r="253" spans="2:37" x14ac:dyDescent="0.25">
      <c r="B253">
        <f t="shared" si="42"/>
        <v>246</v>
      </c>
      <c r="C253">
        <f>MATCH(B253,'Stocastic Model Raw Data'!$A$2:$A$1001,0)</f>
        <v>813</v>
      </c>
      <c r="D253" s="14" cm="1">
        <f t="array" ref="D253">INDEX('Stocastic Model Raw Data'!$H$2:$H$1001,$C253,0)</f>
        <v>1437161972.90821</v>
      </c>
      <c r="E253" s="14" cm="1">
        <f t="array" ref="E253">INDEX('Stocastic Model Raw Data'!$D$2:$D$1001,$C253,0)</f>
        <v>596467239.49616599</v>
      </c>
      <c r="F253" s="14" cm="1">
        <f t="array" ref="F253">INDEX('Stocastic Model Raw Data'!$I$2:$I$1001,$C253,0)</f>
        <v>317370236.03646702</v>
      </c>
      <c r="G253" s="14">
        <f t="shared" si="37"/>
        <v>279097003.45969898</v>
      </c>
      <c r="H253" s="14" cm="1">
        <f t="array" ref="H253">INDEX('Stocastic Model Raw Data'!$E$2:$E$1001,$C253,0)</f>
        <v>7114065078.27145</v>
      </c>
      <c r="I253" s="14" cm="1">
        <f t="array" ref="I253">INDEX('Stocastic Model Raw Data'!$J$2:$J$1001,$C253,0)</f>
        <v>2526681817.60288</v>
      </c>
      <c r="J253" s="14">
        <f t="shared" si="38"/>
        <v>4587383260.6685696</v>
      </c>
      <c r="K253" s="14" cm="1">
        <f t="array" ref="K253">INDEX('Stocastic Model Raw Data'!$F$2:$F$1001,$C253,0)</f>
        <v>1048081254.05725</v>
      </c>
      <c r="L253" s="14" cm="1">
        <f t="array" ref="L253">INDEX('Stocastic Model Raw Data'!$K$2:$K$1001,$C253,0)</f>
        <v>637301342.10527301</v>
      </c>
      <c r="M253" s="14">
        <f t="shared" si="39"/>
        <v>410779911.95197701</v>
      </c>
      <c r="N253" s="14">
        <f t="shared" si="43"/>
        <v>8162146332.3287001</v>
      </c>
      <c r="O253" s="14">
        <f t="shared" si="44"/>
        <v>3163983159.7081528</v>
      </c>
      <c r="P253" s="14">
        <f t="shared" si="40"/>
        <v>4998163172.6205473</v>
      </c>
      <c r="Q253" s="3">
        <f t="shared" si="45"/>
        <v>8162146332.3287001</v>
      </c>
      <c r="R253" s="3">
        <f t="shared" si="46"/>
        <v>4601145132.6163626</v>
      </c>
      <c r="S253" s="3">
        <f t="shared" si="41"/>
        <v>3561001199.7123375</v>
      </c>
      <c r="T253" s="21">
        <f>(RANK(E253,E$8:E$1007,1)+COUNTIF(E$8:E253,E253)-1)/1000</f>
        <v>0.80700000000000005</v>
      </c>
      <c r="U253" s="21">
        <f>(RANK(F253,F$8:F$1007,1)+COUNTIF(F$8:F253,F253)-1)/1000</f>
        <v>0.80800000000000005</v>
      </c>
      <c r="V253" s="21">
        <f>(RANK(G253,G$8:G$1007,1)+COUNTIF(G$8:G253,G253)-1)/1000</f>
        <v>0.80300000000000005</v>
      </c>
      <c r="W253" s="21">
        <f>(RANK(H253,H$8:H$1007,1)+COUNTIF(H$8:H253,H253)-1)/1000</f>
        <v>0.83399999999999996</v>
      </c>
      <c r="X253" s="21">
        <f>(RANK(I253,I$8:I$1007,1)+COUNTIF(I$8:I253,I253)-1)/1000</f>
        <v>0.84</v>
      </c>
      <c r="Y253" s="21">
        <f>(RANK(J253,J$8:J$1007,1)+COUNTIF(J$8:J253,J253)-1)/1000</f>
        <v>0.82399999999999995</v>
      </c>
      <c r="Z253" s="21">
        <f>(RANK(K253,K$8:K$1007,1)+COUNTIF(K$8:K253,K253)-1)/1000</f>
        <v>0.67100000000000004</v>
      </c>
      <c r="AA253" s="21">
        <f>(RANK(L253,L$8:L$1007,1)+COUNTIF(L$8:L253,L253)-1)/1000</f>
        <v>0.68</v>
      </c>
      <c r="AB253" s="21">
        <f>(RANK(M253,M$8:M$1007,1)+COUNTIF(M$8:M253,M253)-1)/1000</f>
        <v>0.66800000000000004</v>
      </c>
      <c r="AC253" s="21">
        <f>(RANK(N253,N$8:N$1007,1)+COUNTIF(N$8:N253,N253)-1)/1000</f>
        <v>0.81299999999999994</v>
      </c>
      <c r="AD253" s="21">
        <f>(RANK(O253,O$8:O$1007,1)+COUNTIF(O$8:O253,O253)-1)/1000</f>
        <v>0.80700000000000005</v>
      </c>
      <c r="AE253" s="21">
        <f>(RANK(P253,P$8:P$1007,1)+COUNTIF(P$8:P253,P253)-1)/1000</f>
        <v>0.80600000000000005</v>
      </c>
      <c r="AF253" s="21">
        <f>(RANK(Q253,Q$8:Q$1007,1)+COUNTIF(Q$8:Q253,Q253)-1)/1000</f>
        <v>0.81299999999999994</v>
      </c>
      <c r="AG253" s="21">
        <f>(RANK(R253,R$8:R$1007,1)+COUNTIF(R$8:R253,R253)-1)/1000</f>
        <v>0.80700000000000005</v>
      </c>
      <c r="AH253" s="21">
        <f>(RANK(S253,S$8:S$1007,1)+COUNTIF(S$8:S253,S253)-1)/1000</f>
        <v>0.80600000000000005</v>
      </c>
      <c r="AI253" s="14">
        <f t="shared" si="47"/>
        <v>0</v>
      </c>
      <c r="AK253" s="14">
        <f t="shared" si="48"/>
        <v>0</v>
      </c>
    </row>
    <row r="254" spans="2:37" x14ac:dyDescent="0.25">
      <c r="B254">
        <f t="shared" si="42"/>
        <v>247</v>
      </c>
      <c r="C254">
        <f>MATCH(B254,'Stocastic Model Raw Data'!$A$2:$A$1001,0)</f>
        <v>949</v>
      </c>
      <c r="D254" s="14" cm="1">
        <f t="array" ref="D254">INDEX('Stocastic Model Raw Data'!$H$2:$H$1001,$C254,0)</f>
        <v>1437161972.90821</v>
      </c>
      <c r="E254" s="14" cm="1">
        <f t="array" ref="E254">INDEX('Stocastic Model Raw Data'!$D$2:$D$1001,$C254,0)</f>
        <v>680133074.41525805</v>
      </c>
      <c r="F254" s="14" cm="1">
        <f t="array" ref="F254">INDEX('Stocastic Model Raw Data'!$I$2:$I$1001,$C254,0)</f>
        <v>362484729.74620599</v>
      </c>
      <c r="G254" s="14">
        <f t="shared" si="37"/>
        <v>317648344.66905206</v>
      </c>
      <c r="H254" s="14" cm="1">
        <f t="array" ref="H254">INDEX('Stocastic Model Raw Data'!$E$2:$E$1001,$C254,0)</f>
        <v>7654570644.6689396</v>
      </c>
      <c r="I254" s="14" cm="1">
        <f t="array" ref="I254">INDEX('Stocastic Model Raw Data'!$J$2:$J$1001,$C254,0)</f>
        <v>2733103243.1567402</v>
      </c>
      <c r="J254" s="14">
        <f t="shared" si="38"/>
        <v>4921467401.5121994</v>
      </c>
      <c r="K254" s="14" cm="1">
        <f t="array" ref="K254">INDEX('Stocastic Model Raw Data'!$F$2:$F$1001,$C254,0)</f>
        <v>1362054408.24313</v>
      </c>
      <c r="L254" s="14" cm="1">
        <f t="array" ref="L254">INDEX('Stocastic Model Raw Data'!$K$2:$K$1001,$C254,0)</f>
        <v>812922238.47875595</v>
      </c>
      <c r="M254" s="14">
        <f t="shared" si="39"/>
        <v>549132169.76437402</v>
      </c>
      <c r="N254" s="14">
        <f t="shared" si="43"/>
        <v>9016625052.9120693</v>
      </c>
      <c r="O254" s="14">
        <f t="shared" si="44"/>
        <v>3546025481.6354961</v>
      </c>
      <c r="P254" s="14">
        <f t="shared" si="40"/>
        <v>5470599571.2765732</v>
      </c>
      <c r="Q254" s="3">
        <f t="shared" si="45"/>
        <v>9016625052.9120693</v>
      </c>
      <c r="R254" s="3">
        <f t="shared" si="46"/>
        <v>4983187454.5437059</v>
      </c>
      <c r="S254" s="3">
        <f t="shared" si="41"/>
        <v>4033437598.3683634</v>
      </c>
      <c r="T254" s="21">
        <f>(RANK(E254,E$8:E$1007,1)+COUNTIF(E$8:E254,E254)-1)/1000</f>
        <v>0.96199999999999997</v>
      </c>
      <c r="U254" s="21">
        <f>(RANK(F254,F$8:F$1007,1)+COUNTIF(F$8:F254,F254)-1)/1000</f>
        <v>0.96199999999999997</v>
      </c>
      <c r="V254" s="21">
        <f>(RANK(G254,G$8:G$1007,1)+COUNTIF(G$8:G254,G254)-1)/1000</f>
        <v>0.96199999999999997</v>
      </c>
      <c r="W254" s="21">
        <f>(RANK(H254,H$8:H$1007,1)+COUNTIF(H$8:H254,H254)-1)/1000</f>
        <v>0.93899999999999995</v>
      </c>
      <c r="X254" s="21">
        <f>(RANK(I254,I$8:I$1007,1)+COUNTIF(I$8:I254,I254)-1)/1000</f>
        <v>0.93500000000000005</v>
      </c>
      <c r="Y254" s="21">
        <f>(RANK(J254,J$8:J$1007,1)+COUNTIF(J$8:J254,J254)-1)/1000</f>
        <v>0.94199999999999995</v>
      </c>
      <c r="Z254" s="21">
        <f>(RANK(K254,K$8:K$1007,1)+COUNTIF(K$8:K254,K254)-1)/1000</f>
        <v>0.96899999999999997</v>
      </c>
      <c r="AA254" s="21">
        <f>(RANK(L254,L$8:L$1007,1)+COUNTIF(L$8:L254,L254)-1)/1000</f>
        <v>0.96899999999999997</v>
      </c>
      <c r="AB254" s="21">
        <f>(RANK(M254,M$8:M$1007,1)+COUNTIF(M$8:M254,M254)-1)/1000</f>
        <v>0.97</v>
      </c>
      <c r="AC254" s="21">
        <f>(RANK(N254,N$8:N$1007,1)+COUNTIF(N$8:N254,N254)-1)/1000</f>
        <v>0.94899999999999995</v>
      </c>
      <c r="AD254" s="21">
        <f>(RANK(O254,O$8:O$1007,1)+COUNTIF(O$8:O254,O254)-1)/1000</f>
        <v>0.94699999999999995</v>
      </c>
      <c r="AE254" s="21">
        <f>(RANK(P254,P$8:P$1007,1)+COUNTIF(P$8:P254,P254)-1)/1000</f>
        <v>0.95</v>
      </c>
      <c r="AF254" s="21">
        <f>(RANK(Q254,Q$8:Q$1007,1)+COUNTIF(Q$8:Q254,Q254)-1)/1000</f>
        <v>0.94899999999999995</v>
      </c>
      <c r="AG254" s="21">
        <f>(RANK(R254,R$8:R$1007,1)+COUNTIF(R$8:R254,R254)-1)/1000</f>
        <v>0.94699999999999995</v>
      </c>
      <c r="AH254" s="21">
        <f>(RANK(S254,S$8:S$1007,1)+COUNTIF(S$8:S254,S254)-1)/1000</f>
        <v>0.95</v>
      </c>
      <c r="AI254" s="14">
        <f t="shared" si="47"/>
        <v>0</v>
      </c>
      <c r="AK254" s="14">
        <f t="shared" si="48"/>
        <v>0</v>
      </c>
    </row>
    <row r="255" spans="2:37" x14ac:dyDescent="0.25">
      <c r="B255">
        <f t="shared" si="42"/>
        <v>248</v>
      </c>
      <c r="C255">
        <f>MATCH(B255,'Stocastic Model Raw Data'!$A$2:$A$1001,0)</f>
        <v>413</v>
      </c>
      <c r="D255" s="14" cm="1">
        <f t="array" ref="D255">INDEX('Stocastic Model Raw Data'!$H$2:$H$1001,$C255,0)</f>
        <v>1437161972.90821</v>
      </c>
      <c r="E255" s="14" cm="1">
        <f t="array" ref="E255">INDEX('Stocastic Model Raw Data'!$D$2:$D$1001,$C255,0)</f>
        <v>523562441.16051102</v>
      </c>
      <c r="F255" s="14" cm="1">
        <f t="array" ref="F255">INDEX('Stocastic Model Raw Data'!$I$2:$I$1001,$C255,0)</f>
        <v>279202437.563833</v>
      </c>
      <c r="G255" s="14">
        <f t="shared" si="37"/>
        <v>244360003.59667802</v>
      </c>
      <c r="H255" s="14" cm="1">
        <f t="array" ref="H255">INDEX('Stocastic Model Raw Data'!$E$2:$E$1001,$C255,0)</f>
        <v>5793750849.00632</v>
      </c>
      <c r="I255" s="14" cm="1">
        <f t="array" ref="I255">INDEX('Stocastic Model Raw Data'!$J$2:$J$1001,$C255,0)</f>
        <v>2101430929.6043301</v>
      </c>
      <c r="J255" s="14">
        <f t="shared" si="38"/>
        <v>3692319919.4019899</v>
      </c>
      <c r="K255" s="14" cm="1">
        <f t="array" ref="K255">INDEX('Stocastic Model Raw Data'!$F$2:$F$1001,$C255,0)</f>
        <v>1071926933.13995</v>
      </c>
      <c r="L255" s="14" cm="1">
        <f t="array" ref="L255">INDEX('Stocastic Model Raw Data'!$K$2:$K$1001,$C255,0)</f>
        <v>625314541.88235497</v>
      </c>
      <c r="M255" s="14">
        <f t="shared" si="39"/>
        <v>446612391.25759506</v>
      </c>
      <c r="N255" s="14">
        <f t="shared" si="43"/>
        <v>6865677782.1462698</v>
      </c>
      <c r="O255" s="14">
        <f t="shared" si="44"/>
        <v>2726745471.4866848</v>
      </c>
      <c r="P255" s="14">
        <f t="shared" si="40"/>
        <v>4138932310.659585</v>
      </c>
      <c r="Q255" s="3">
        <f t="shared" si="45"/>
        <v>6865677782.1462698</v>
      </c>
      <c r="R255" s="3">
        <f t="shared" si="46"/>
        <v>4163907444.3948946</v>
      </c>
      <c r="S255" s="3">
        <f t="shared" si="41"/>
        <v>2701770337.7513752</v>
      </c>
      <c r="T255" s="21">
        <f>(RANK(E255,E$8:E$1007,1)+COUNTIF(E$8:E255,E255)-1)/1000</f>
        <v>0.53</v>
      </c>
      <c r="U255" s="21">
        <f>(RANK(F255,F$8:F$1007,1)+COUNTIF(F$8:F255,F255)-1)/1000</f>
        <v>0.54900000000000004</v>
      </c>
      <c r="V255" s="21">
        <f>(RANK(G255,G$8:G$1007,1)+COUNTIF(G$8:G255,G255)-1)/1000</f>
        <v>0.50700000000000001</v>
      </c>
      <c r="W255" s="21">
        <f>(RANK(H255,H$8:H$1007,1)+COUNTIF(H$8:H255,H255)-1)/1000</f>
        <v>0.36199999999999999</v>
      </c>
      <c r="X255" s="21">
        <f>(RANK(I255,I$8:I$1007,1)+COUNTIF(I$8:I255,I255)-1)/1000</f>
        <v>0.45700000000000002</v>
      </c>
      <c r="Y255" s="21">
        <f>(RANK(J255,J$8:J$1007,1)+COUNTIF(J$8:J255,J255)-1)/1000</f>
        <v>0.29299999999999998</v>
      </c>
      <c r="Z255" s="21">
        <f>(RANK(K255,K$8:K$1007,1)+COUNTIF(K$8:K255,K255)-1)/1000</f>
        <v>0.71499999999999997</v>
      </c>
      <c r="AA255" s="21">
        <f>(RANK(L255,L$8:L$1007,1)+COUNTIF(L$8:L255,L255)-1)/1000</f>
        <v>0.63600000000000001</v>
      </c>
      <c r="AB255" s="21">
        <f>(RANK(M255,M$8:M$1007,1)+COUNTIF(M$8:M255,M255)-1)/1000</f>
        <v>0.78600000000000003</v>
      </c>
      <c r="AC255" s="21">
        <f>(RANK(N255,N$8:N$1007,1)+COUNTIF(N$8:N255,N255)-1)/1000</f>
        <v>0.41299999999999998</v>
      </c>
      <c r="AD255" s="21">
        <f>(RANK(O255,O$8:O$1007,1)+COUNTIF(O$8:O255,O255)-1)/1000</f>
        <v>0.48499999999999999</v>
      </c>
      <c r="AE255" s="21">
        <f>(RANK(P255,P$8:P$1007,1)+COUNTIF(P$8:P255,P255)-1)/1000</f>
        <v>0.35399999999999998</v>
      </c>
      <c r="AF255" s="21">
        <f>(RANK(Q255,Q$8:Q$1007,1)+COUNTIF(Q$8:Q255,Q255)-1)/1000</f>
        <v>0.41299999999999998</v>
      </c>
      <c r="AG255" s="21">
        <f>(RANK(R255,R$8:R$1007,1)+COUNTIF(R$8:R255,R255)-1)/1000</f>
        <v>0.48499999999999999</v>
      </c>
      <c r="AH255" s="21">
        <f>(RANK(S255,S$8:S$1007,1)+COUNTIF(S$8:S255,S255)-1)/1000</f>
        <v>0.35399999999999998</v>
      </c>
      <c r="AI255" s="14">
        <f t="shared" si="47"/>
        <v>0</v>
      </c>
      <c r="AK255" s="14">
        <f t="shared" si="48"/>
        <v>0</v>
      </c>
    </row>
    <row r="256" spans="2:37" x14ac:dyDescent="0.25">
      <c r="B256">
        <f t="shared" si="42"/>
        <v>249</v>
      </c>
      <c r="C256">
        <f>MATCH(B256,'Stocastic Model Raw Data'!$A$2:$A$1001,0)</f>
        <v>672</v>
      </c>
      <c r="D256" s="14" cm="1">
        <f t="array" ref="D256">INDEX('Stocastic Model Raw Data'!$H$2:$H$1001,$C256,0)</f>
        <v>1437161972.90821</v>
      </c>
      <c r="E256" s="14" cm="1">
        <f t="array" ref="E256">INDEX('Stocastic Model Raw Data'!$D$2:$D$1001,$C256,0)</f>
        <v>553831212.91273999</v>
      </c>
      <c r="F256" s="14" cm="1">
        <f t="array" ref="F256">INDEX('Stocastic Model Raw Data'!$I$2:$I$1001,$C256,0)</f>
        <v>293838660.70645398</v>
      </c>
      <c r="G256" s="14">
        <f t="shared" si="37"/>
        <v>259992552.20628601</v>
      </c>
      <c r="H256" s="14" cm="1">
        <f t="array" ref="H256">INDEX('Stocastic Model Raw Data'!$E$2:$E$1001,$C256,0)</f>
        <v>6582829491.0690804</v>
      </c>
      <c r="I256" s="14" cm="1">
        <f t="array" ref="I256">INDEX('Stocastic Model Raw Data'!$J$2:$J$1001,$C256,0)</f>
        <v>2310378560.0132599</v>
      </c>
      <c r="J256" s="14">
        <f t="shared" si="38"/>
        <v>4272450931.0558205</v>
      </c>
      <c r="K256" s="14" cm="1">
        <f t="array" ref="K256">INDEX('Stocastic Model Raw Data'!$F$2:$F$1001,$C256,0)</f>
        <v>1057629932.72121</v>
      </c>
      <c r="L256" s="14" cm="1">
        <f t="array" ref="L256">INDEX('Stocastic Model Raw Data'!$K$2:$K$1001,$C256,0)</f>
        <v>633200857.874053</v>
      </c>
      <c r="M256" s="14">
        <f t="shared" si="39"/>
        <v>424429074.847157</v>
      </c>
      <c r="N256" s="14">
        <f t="shared" si="43"/>
        <v>7640459423.7902908</v>
      </c>
      <c r="O256" s="14">
        <f t="shared" si="44"/>
        <v>2943579417.8873129</v>
      </c>
      <c r="P256" s="14">
        <f t="shared" si="40"/>
        <v>4696880005.9029779</v>
      </c>
      <c r="Q256" s="3">
        <f t="shared" si="45"/>
        <v>7640459423.7902908</v>
      </c>
      <c r="R256" s="3">
        <f t="shared" si="46"/>
        <v>4380741390.7955227</v>
      </c>
      <c r="S256" s="3">
        <f t="shared" si="41"/>
        <v>3259718032.9947681</v>
      </c>
      <c r="T256" s="21">
        <f>(RANK(E256,E$8:E$1007,1)+COUNTIF(E$8:E256,E256)-1)/1000</f>
        <v>0.66</v>
      </c>
      <c r="U256" s="21">
        <f>(RANK(F256,F$8:F$1007,1)+COUNTIF(F$8:F256,F256)-1)/1000</f>
        <v>0.66100000000000003</v>
      </c>
      <c r="V256" s="21">
        <f>(RANK(G256,G$8:G$1007,1)+COUNTIF(G$8:G256,G256)-1)/1000</f>
        <v>0.65200000000000002</v>
      </c>
      <c r="W256" s="21">
        <f>(RANK(H256,H$8:H$1007,1)+COUNTIF(H$8:H256,H256)-1)/1000</f>
        <v>0.65900000000000003</v>
      </c>
      <c r="X256" s="21">
        <f>(RANK(I256,I$8:I$1007,1)+COUNTIF(I$8:I256,I256)-1)/1000</f>
        <v>0.67100000000000004</v>
      </c>
      <c r="Y256" s="21">
        <f>(RANK(J256,J$8:J$1007,1)+COUNTIF(J$8:J256,J256)-1)/1000</f>
        <v>0.65100000000000002</v>
      </c>
      <c r="Z256" s="21">
        <f>(RANK(K256,K$8:K$1007,1)+COUNTIF(K$8:K256,K256)-1)/1000</f>
        <v>0.69099999999999995</v>
      </c>
      <c r="AA256" s="21">
        <f>(RANK(L256,L$8:L$1007,1)+COUNTIF(L$8:L256,L256)-1)/1000</f>
        <v>0.67100000000000004</v>
      </c>
      <c r="AB256" s="21">
        <f>(RANK(M256,M$8:M$1007,1)+COUNTIF(M$8:M256,M256)-1)/1000</f>
        <v>0.72899999999999998</v>
      </c>
      <c r="AC256" s="21">
        <f>(RANK(N256,N$8:N$1007,1)+COUNTIF(N$8:N256,N256)-1)/1000</f>
        <v>0.67200000000000004</v>
      </c>
      <c r="AD256" s="21">
        <f>(RANK(O256,O$8:O$1007,1)+COUNTIF(O$8:O256,O256)-1)/1000</f>
        <v>0.66400000000000003</v>
      </c>
      <c r="AE256" s="21">
        <f>(RANK(P256,P$8:P$1007,1)+COUNTIF(P$8:P256,P256)-1)/1000</f>
        <v>0.66100000000000003</v>
      </c>
      <c r="AF256" s="21">
        <f>(RANK(Q256,Q$8:Q$1007,1)+COUNTIF(Q$8:Q256,Q256)-1)/1000</f>
        <v>0.67200000000000004</v>
      </c>
      <c r="AG256" s="21">
        <f>(RANK(R256,R$8:R$1007,1)+COUNTIF(R$8:R256,R256)-1)/1000</f>
        <v>0.66400000000000003</v>
      </c>
      <c r="AH256" s="21">
        <f>(RANK(S256,S$8:S$1007,1)+COUNTIF(S$8:S256,S256)-1)/1000</f>
        <v>0.66100000000000003</v>
      </c>
      <c r="AI256" s="14">
        <f t="shared" si="47"/>
        <v>0</v>
      </c>
      <c r="AK256" s="14">
        <f t="shared" si="48"/>
        <v>0</v>
      </c>
    </row>
    <row r="257" spans="2:37" x14ac:dyDescent="0.25">
      <c r="B257">
        <f t="shared" si="42"/>
        <v>250</v>
      </c>
      <c r="C257">
        <f>MATCH(B257,'Stocastic Model Raw Data'!$A$2:$A$1001,0)</f>
        <v>44</v>
      </c>
      <c r="D257" s="14" cm="1">
        <f t="array" ref="D257">INDEX('Stocastic Model Raw Data'!$H$2:$H$1001,$C257,0)</f>
        <v>1437161972.90821</v>
      </c>
      <c r="E257" s="14" cm="1">
        <f t="array" ref="E257">INDEX('Stocastic Model Raw Data'!$D$2:$D$1001,$C257,0)</f>
        <v>372720983.67115098</v>
      </c>
      <c r="F257" s="14" cm="1">
        <f t="array" ref="F257">INDEX('Stocastic Model Raw Data'!$I$2:$I$1001,$C257,0)</f>
        <v>194288408.76648599</v>
      </c>
      <c r="G257" s="14">
        <f t="shared" si="37"/>
        <v>178432574.90466499</v>
      </c>
      <c r="H257" s="14" cm="1">
        <f t="array" ref="H257">INDEX('Stocastic Model Raw Data'!$E$2:$E$1001,$C257,0)</f>
        <v>4550457381.5099497</v>
      </c>
      <c r="I257" s="14" cm="1">
        <f t="array" ref="I257">INDEX('Stocastic Model Raw Data'!$J$2:$J$1001,$C257,0)</f>
        <v>1527748200.8050301</v>
      </c>
      <c r="J257" s="14">
        <f t="shared" si="38"/>
        <v>3022709180.7049198</v>
      </c>
      <c r="K257" s="14" cm="1">
        <f t="array" ref="K257">INDEX('Stocastic Model Raw Data'!$F$2:$F$1001,$C257,0)</f>
        <v>699967747.57591999</v>
      </c>
      <c r="L257" s="14" cm="1">
        <f t="array" ref="L257">INDEX('Stocastic Model Raw Data'!$K$2:$K$1001,$C257,0)</f>
        <v>420842402.025828</v>
      </c>
      <c r="M257" s="14">
        <f t="shared" si="39"/>
        <v>279125345.55009198</v>
      </c>
      <c r="N257" s="14">
        <f t="shared" si="43"/>
        <v>5250425129.0858698</v>
      </c>
      <c r="O257" s="14">
        <f t="shared" si="44"/>
        <v>1948590602.8308582</v>
      </c>
      <c r="P257" s="14">
        <f t="shared" si="40"/>
        <v>3301834526.2550116</v>
      </c>
      <c r="Q257" s="3">
        <f t="shared" si="45"/>
        <v>5250425129.0858698</v>
      </c>
      <c r="R257" s="3">
        <f t="shared" si="46"/>
        <v>3385752575.739068</v>
      </c>
      <c r="S257" s="3">
        <f t="shared" si="41"/>
        <v>1864672553.3468018</v>
      </c>
      <c r="T257" s="21">
        <f>(RANK(E257,E$8:E$1007,1)+COUNTIF(E$8:E257,E257)-1)/1000</f>
        <v>4.3999999999999997E-2</v>
      </c>
      <c r="U257" s="21">
        <f>(RANK(F257,F$8:F$1007,1)+COUNTIF(F$8:F257,F257)-1)/1000</f>
        <v>4.2999999999999997E-2</v>
      </c>
      <c r="V257" s="21">
        <f>(RANK(G257,G$8:G$1007,1)+COUNTIF(G$8:G257,G257)-1)/1000</f>
        <v>4.4999999999999998E-2</v>
      </c>
      <c r="W257" s="21">
        <f>(RANK(H257,H$8:H$1007,1)+COUNTIF(H$8:H257,H257)-1)/1000</f>
        <v>4.2000000000000003E-2</v>
      </c>
      <c r="X257" s="21">
        <f>(RANK(I257,I$8:I$1007,1)+COUNTIF(I$8:I257,I257)-1)/1000</f>
        <v>3.2000000000000001E-2</v>
      </c>
      <c r="Y257" s="21">
        <f>(RANK(J257,J$8:J$1007,1)+COUNTIF(J$8:J257,J257)-1)/1000</f>
        <v>5.2999999999999999E-2</v>
      </c>
      <c r="Z257" s="21">
        <f>(RANK(K257,K$8:K$1007,1)+COUNTIF(K$8:K257,K257)-1)/1000</f>
        <v>4.2000000000000003E-2</v>
      </c>
      <c r="AA257" s="21">
        <f>(RANK(L257,L$8:L$1007,1)+COUNTIF(L$8:L257,L257)-1)/1000</f>
        <v>0.04</v>
      </c>
      <c r="AB257" s="21">
        <f>(RANK(M257,M$8:M$1007,1)+COUNTIF(M$8:M257,M257)-1)/1000</f>
        <v>4.7E-2</v>
      </c>
      <c r="AC257" s="21">
        <f>(RANK(N257,N$8:N$1007,1)+COUNTIF(N$8:N257,N257)-1)/1000</f>
        <v>4.3999999999999997E-2</v>
      </c>
      <c r="AD257" s="21">
        <f>(RANK(O257,O$8:O$1007,1)+COUNTIF(O$8:O257,O257)-1)/1000</f>
        <v>3.2000000000000001E-2</v>
      </c>
      <c r="AE257" s="21">
        <f>(RANK(P257,P$8:P$1007,1)+COUNTIF(P$8:P257,P257)-1)/1000</f>
        <v>5.2999999999999999E-2</v>
      </c>
      <c r="AF257" s="21">
        <f>(RANK(Q257,Q$8:Q$1007,1)+COUNTIF(Q$8:Q257,Q257)-1)/1000</f>
        <v>4.3999999999999997E-2</v>
      </c>
      <c r="AG257" s="21">
        <f>(RANK(R257,R$8:R$1007,1)+COUNTIF(R$8:R257,R257)-1)/1000</f>
        <v>3.2000000000000001E-2</v>
      </c>
      <c r="AH257" s="21">
        <f>(RANK(S257,S$8:S$1007,1)+COUNTIF(S$8:S257,S257)-1)/1000</f>
        <v>5.2999999999999999E-2</v>
      </c>
      <c r="AI257" s="14">
        <f t="shared" si="47"/>
        <v>0</v>
      </c>
      <c r="AK257" s="14">
        <f t="shared" si="48"/>
        <v>0</v>
      </c>
    </row>
    <row r="258" spans="2:37" x14ac:dyDescent="0.25">
      <c r="B258">
        <f t="shared" si="42"/>
        <v>251</v>
      </c>
      <c r="C258">
        <f>MATCH(B258,'Stocastic Model Raw Data'!$A$2:$A$1001,0)</f>
        <v>255</v>
      </c>
      <c r="D258" s="14" cm="1">
        <f t="array" ref="D258">INDEX('Stocastic Model Raw Data'!$H$2:$H$1001,$C258,0)</f>
        <v>1437161972.90821</v>
      </c>
      <c r="E258" s="14" cm="1">
        <f t="array" ref="E258">INDEX('Stocastic Model Raw Data'!$D$2:$D$1001,$C258,0)</f>
        <v>450869325.67419499</v>
      </c>
      <c r="F258" s="14" cm="1">
        <f t="array" ref="F258">INDEX('Stocastic Model Raw Data'!$I$2:$I$1001,$C258,0)</f>
        <v>235662449.11511299</v>
      </c>
      <c r="G258" s="14">
        <f t="shared" si="37"/>
        <v>215206876.559082</v>
      </c>
      <c r="H258" s="14" cm="1">
        <f t="array" ref="H258">INDEX('Stocastic Model Raw Data'!$E$2:$E$1001,$C258,0)</f>
        <v>5621306775.4026604</v>
      </c>
      <c r="I258" s="14" cm="1">
        <f t="array" ref="I258">INDEX('Stocastic Model Raw Data'!$J$2:$J$1001,$C258,0)</f>
        <v>1900144177.2989199</v>
      </c>
      <c r="J258" s="14">
        <f t="shared" si="38"/>
        <v>3721162598.1037407</v>
      </c>
      <c r="K258" s="14" cm="1">
        <f t="array" ref="K258">INDEX('Stocastic Model Raw Data'!$F$2:$F$1001,$C258,0)</f>
        <v>806707302.50037897</v>
      </c>
      <c r="L258" s="14" cm="1">
        <f t="array" ref="L258">INDEX('Stocastic Model Raw Data'!$K$2:$K$1001,$C258,0)</f>
        <v>495666972.45757198</v>
      </c>
      <c r="M258" s="14">
        <f t="shared" si="39"/>
        <v>311040330.04280698</v>
      </c>
      <c r="N258" s="14">
        <f t="shared" si="43"/>
        <v>6428014077.903039</v>
      </c>
      <c r="O258" s="14">
        <f t="shared" si="44"/>
        <v>2395811149.7564917</v>
      </c>
      <c r="P258" s="14">
        <f t="shared" si="40"/>
        <v>4032202928.1465473</v>
      </c>
      <c r="Q258" s="3">
        <f t="shared" si="45"/>
        <v>6428014077.903039</v>
      </c>
      <c r="R258" s="3">
        <f t="shared" si="46"/>
        <v>3832973122.6647015</v>
      </c>
      <c r="S258" s="3">
        <f t="shared" si="41"/>
        <v>2595040955.2383375</v>
      </c>
      <c r="T258" s="21">
        <f>(RANK(E258,E$8:E$1007,1)+COUNTIF(E$8:E258,E258)-1)/1000</f>
        <v>0.216</v>
      </c>
      <c r="U258" s="21">
        <f>(RANK(F258,F$8:F$1007,1)+COUNTIF(F$8:F258,F258)-1)/1000</f>
        <v>0.20399999999999999</v>
      </c>
      <c r="V258" s="21">
        <f>(RANK(G258,G$8:G$1007,1)+COUNTIF(G$8:G258,G258)-1)/1000</f>
        <v>0.23</v>
      </c>
      <c r="W258" s="21">
        <f>(RANK(H258,H$8:H$1007,1)+COUNTIF(H$8:H258,H258)-1)/1000</f>
        <v>0.28599999999999998</v>
      </c>
      <c r="X258" s="21">
        <f>(RANK(I258,I$8:I$1007,1)+COUNTIF(I$8:I258,I258)-1)/1000</f>
        <v>0.247</v>
      </c>
      <c r="Y258" s="21">
        <f>(RANK(J258,J$8:J$1007,1)+COUNTIF(J$8:J258,J258)-1)/1000</f>
        <v>0.31900000000000001</v>
      </c>
      <c r="Z258" s="21">
        <f>(RANK(K258,K$8:K$1007,1)+COUNTIF(K$8:K258,K258)-1)/1000</f>
        <v>0.154</v>
      </c>
      <c r="AA258" s="21">
        <f>(RANK(L258,L$8:L$1007,1)+COUNTIF(L$8:L258,L258)-1)/1000</f>
        <v>0.17199999999999999</v>
      </c>
      <c r="AB258" s="21">
        <f>(RANK(M258,M$8:M$1007,1)+COUNTIF(M$8:M258,M258)-1)/1000</f>
        <v>0.13700000000000001</v>
      </c>
      <c r="AC258" s="21">
        <f>(RANK(N258,N$8:N$1007,1)+COUNTIF(N$8:N258,N258)-1)/1000</f>
        <v>0.255</v>
      </c>
      <c r="AD258" s="21">
        <f>(RANK(O258,O$8:O$1007,1)+COUNTIF(O$8:O258,O258)-1)/1000</f>
        <v>0.221</v>
      </c>
      <c r="AE258" s="21">
        <f>(RANK(P258,P$8:P$1007,1)+COUNTIF(P$8:P258,P258)-1)/1000</f>
        <v>0.28799999999999998</v>
      </c>
      <c r="AF258" s="21">
        <f>(RANK(Q258,Q$8:Q$1007,1)+COUNTIF(Q$8:Q258,Q258)-1)/1000</f>
        <v>0.255</v>
      </c>
      <c r="AG258" s="21">
        <f>(RANK(R258,R$8:R$1007,1)+COUNTIF(R$8:R258,R258)-1)/1000</f>
        <v>0.221</v>
      </c>
      <c r="AH258" s="21">
        <f>(RANK(S258,S$8:S$1007,1)+COUNTIF(S$8:S258,S258)-1)/1000</f>
        <v>0.28799999999999998</v>
      </c>
      <c r="AI258" s="14">
        <f t="shared" si="47"/>
        <v>0</v>
      </c>
      <c r="AK258" s="14">
        <f t="shared" si="48"/>
        <v>0</v>
      </c>
    </row>
    <row r="259" spans="2:37" x14ac:dyDescent="0.25">
      <c r="B259">
        <f t="shared" si="42"/>
        <v>252</v>
      </c>
      <c r="C259">
        <f>MATCH(B259,'Stocastic Model Raw Data'!$A$2:$A$1001,0)</f>
        <v>189</v>
      </c>
      <c r="D259" s="14" cm="1">
        <f t="array" ref="D259">INDEX('Stocastic Model Raw Data'!$H$2:$H$1001,$C259,0)</f>
        <v>1437161972.90821</v>
      </c>
      <c r="E259" s="14" cm="1">
        <f t="array" ref="E259">INDEX('Stocastic Model Raw Data'!$D$2:$D$1001,$C259,0)</f>
        <v>442709659.27248597</v>
      </c>
      <c r="F259" s="14" cm="1">
        <f t="array" ref="F259">INDEX('Stocastic Model Raw Data'!$I$2:$I$1001,$C259,0)</f>
        <v>232481945.47930601</v>
      </c>
      <c r="G259" s="14">
        <f t="shared" si="37"/>
        <v>210227713.79317996</v>
      </c>
      <c r="H259" s="14" cm="1">
        <f t="array" ref="H259">INDEX('Stocastic Model Raw Data'!$E$2:$E$1001,$C259,0)</f>
        <v>5312049681.9559097</v>
      </c>
      <c r="I259" s="14" cm="1">
        <f t="array" ref="I259">INDEX('Stocastic Model Raw Data'!$J$2:$J$1001,$C259,0)</f>
        <v>1836793710.6545</v>
      </c>
      <c r="J259" s="14">
        <f t="shared" si="38"/>
        <v>3475255971.3014097</v>
      </c>
      <c r="K259" s="14" cm="1">
        <f t="array" ref="K259">INDEX('Stocastic Model Raw Data'!$F$2:$F$1001,$C259,0)</f>
        <v>883346051.16469598</v>
      </c>
      <c r="L259" s="14" cm="1">
        <f t="array" ref="L259">INDEX('Stocastic Model Raw Data'!$K$2:$K$1001,$C259,0)</f>
        <v>531085928.06643802</v>
      </c>
      <c r="M259" s="14">
        <f t="shared" si="39"/>
        <v>352260123.09825796</v>
      </c>
      <c r="N259" s="14">
        <f t="shared" si="43"/>
        <v>6195395733.1206055</v>
      </c>
      <c r="O259" s="14">
        <f t="shared" si="44"/>
        <v>2367879638.7209382</v>
      </c>
      <c r="P259" s="14">
        <f t="shared" si="40"/>
        <v>3827516094.3996673</v>
      </c>
      <c r="Q259" s="3">
        <f t="shared" si="45"/>
        <v>6195395733.1206055</v>
      </c>
      <c r="R259" s="3">
        <f t="shared" si="46"/>
        <v>3805041611.6291485</v>
      </c>
      <c r="S259" s="3">
        <f t="shared" si="41"/>
        <v>2390354121.491457</v>
      </c>
      <c r="T259" s="21">
        <f>(RANK(E259,E$8:E$1007,1)+COUNTIF(E$8:E259,E259)-1)/1000</f>
        <v>0.19</v>
      </c>
      <c r="U259" s="21">
        <f>(RANK(F259,F$8:F$1007,1)+COUNTIF(F$8:F259,F259)-1)/1000</f>
        <v>0.189</v>
      </c>
      <c r="V259" s="21">
        <f>(RANK(G259,G$8:G$1007,1)+COUNTIF(G$8:G259,G259)-1)/1000</f>
        <v>0.19</v>
      </c>
      <c r="W259" s="21">
        <f>(RANK(H259,H$8:H$1007,1)+COUNTIF(H$8:H259,H259)-1)/1000</f>
        <v>0.17899999999999999</v>
      </c>
      <c r="X259" s="21">
        <f>(RANK(I259,I$8:I$1007,1)+COUNTIF(I$8:I259,I259)-1)/1000</f>
        <v>0.184</v>
      </c>
      <c r="Y259" s="21">
        <f>(RANK(J259,J$8:J$1007,1)+COUNTIF(J$8:J259,J259)-1)/1000</f>
        <v>0.17699999999999999</v>
      </c>
      <c r="Z259" s="21">
        <f>(RANK(K259,K$8:K$1007,1)+COUNTIF(K$8:K259,K259)-1)/1000</f>
        <v>0.30099999999999999</v>
      </c>
      <c r="AA259" s="21">
        <f>(RANK(L259,L$8:L$1007,1)+COUNTIF(L$8:L259,L259)-1)/1000</f>
        <v>0.28699999999999998</v>
      </c>
      <c r="AB259" s="21">
        <f>(RANK(M259,M$8:M$1007,1)+COUNTIF(M$8:M259,M259)-1)/1000</f>
        <v>0.35</v>
      </c>
      <c r="AC259" s="21">
        <f>(RANK(N259,N$8:N$1007,1)+COUNTIF(N$8:N259,N259)-1)/1000</f>
        <v>0.189</v>
      </c>
      <c r="AD259" s="21">
        <f>(RANK(O259,O$8:O$1007,1)+COUNTIF(O$8:O259,O259)-1)/1000</f>
        <v>0.19900000000000001</v>
      </c>
      <c r="AE259" s="21">
        <f>(RANK(P259,P$8:P$1007,1)+COUNTIF(P$8:P259,P259)-1)/1000</f>
        <v>0.186</v>
      </c>
      <c r="AF259" s="21">
        <f>(RANK(Q259,Q$8:Q$1007,1)+COUNTIF(Q$8:Q259,Q259)-1)/1000</f>
        <v>0.189</v>
      </c>
      <c r="AG259" s="21">
        <f>(RANK(R259,R$8:R$1007,1)+COUNTIF(R$8:R259,R259)-1)/1000</f>
        <v>0.19900000000000001</v>
      </c>
      <c r="AH259" s="21">
        <f>(RANK(S259,S$8:S$1007,1)+COUNTIF(S$8:S259,S259)-1)/1000</f>
        <v>0.186</v>
      </c>
      <c r="AI259" s="14">
        <f t="shared" si="47"/>
        <v>0</v>
      </c>
      <c r="AK259" s="14">
        <f t="shared" si="48"/>
        <v>0</v>
      </c>
    </row>
    <row r="260" spans="2:37" x14ac:dyDescent="0.25">
      <c r="B260">
        <f t="shared" si="42"/>
        <v>253</v>
      </c>
      <c r="C260">
        <f>MATCH(B260,'Stocastic Model Raw Data'!$A$2:$A$1001,0)</f>
        <v>39</v>
      </c>
      <c r="D260" s="14" cm="1">
        <f t="array" ref="D260">INDEX('Stocastic Model Raw Data'!$H$2:$H$1001,$C260,0)</f>
        <v>1437161972.90821</v>
      </c>
      <c r="E260" s="14" cm="1">
        <f t="array" ref="E260">INDEX('Stocastic Model Raw Data'!$D$2:$D$1001,$C260,0)</f>
        <v>361619515.06746399</v>
      </c>
      <c r="F260" s="14" cm="1">
        <f t="array" ref="F260">INDEX('Stocastic Model Raw Data'!$I$2:$I$1001,$C260,0)</f>
        <v>187410568.18400699</v>
      </c>
      <c r="G260" s="14">
        <f t="shared" si="37"/>
        <v>174208946.88345701</v>
      </c>
      <c r="H260" s="14" cm="1">
        <f t="array" ref="H260">INDEX('Stocastic Model Raw Data'!$E$2:$E$1001,$C260,0)</f>
        <v>4519634229.8769197</v>
      </c>
      <c r="I260" s="14" cm="1">
        <f t="array" ref="I260">INDEX('Stocastic Model Raw Data'!$J$2:$J$1001,$C260,0)</f>
        <v>1511966860.1571801</v>
      </c>
      <c r="J260" s="14">
        <f t="shared" si="38"/>
        <v>3007667369.7197399</v>
      </c>
      <c r="K260" s="14" cm="1">
        <f t="array" ref="K260">INDEX('Stocastic Model Raw Data'!$F$2:$F$1001,$C260,0)</f>
        <v>675878848.92904603</v>
      </c>
      <c r="L260" s="14" cm="1">
        <f t="array" ref="L260">INDEX('Stocastic Model Raw Data'!$K$2:$K$1001,$C260,0)</f>
        <v>408430207.32947499</v>
      </c>
      <c r="M260" s="14">
        <f t="shared" si="39"/>
        <v>267448641.59957105</v>
      </c>
      <c r="N260" s="14">
        <f t="shared" si="43"/>
        <v>5195513078.8059654</v>
      </c>
      <c r="O260" s="14">
        <f t="shared" si="44"/>
        <v>1920397067.486655</v>
      </c>
      <c r="P260" s="14">
        <f t="shared" si="40"/>
        <v>3275116011.3193102</v>
      </c>
      <c r="Q260" s="3">
        <f t="shared" si="45"/>
        <v>5195513078.8059654</v>
      </c>
      <c r="R260" s="3">
        <f t="shared" si="46"/>
        <v>3357559040.394865</v>
      </c>
      <c r="S260" s="3">
        <f t="shared" si="41"/>
        <v>1837954038.4111004</v>
      </c>
      <c r="T260" s="21">
        <f>(RANK(E260,E$8:E$1007,1)+COUNTIF(E$8:E260,E260)-1)/1000</f>
        <v>2.8000000000000001E-2</v>
      </c>
      <c r="U260" s="21">
        <f>(RANK(F260,F$8:F$1007,1)+COUNTIF(F$8:F260,F260)-1)/1000</f>
        <v>2.3E-2</v>
      </c>
      <c r="V260" s="21">
        <f>(RANK(G260,G$8:G$1007,1)+COUNTIF(G$8:G260,G260)-1)/1000</f>
        <v>3.3000000000000002E-2</v>
      </c>
      <c r="W260" s="21">
        <f>(RANK(H260,H$8:H$1007,1)+COUNTIF(H$8:H260,H260)-1)/1000</f>
        <v>4.1000000000000002E-2</v>
      </c>
      <c r="X260" s="21">
        <f>(RANK(I260,I$8:I$1007,1)+COUNTIF(I$8:I260,I260)-1)/1000</f>
        <v>2.7E-2</v>
      </c>
      <c r="Y260" s="21">
        <f>(RANK(J260,J$8:J$1007,1)+COUNTIF(J$8:J260,J260)-1)/1000</f>
        <v>0.05</v>
      </c>
      <c r="Z260" s="21">
        <f>(RANK(K260,K$8:K$1007,1)+COUNTIF(K$8:K260,K260)-1)/1000</f>
        <v>2.3E-2</v>
      </c>
      <c r="AA260" s="21">
        <f>(RANK(L260,L$8:L$1007,1)+COUNTIF(L$8:L260,L260)-1)/1000</f>
        <v>2.5000000000000001E-2</v>
      </c>
      <c r="AB260" s="21">
        <f>(RANK(M260,M$8:M$1007,1)+COUNTIF(M$8:M260,M260)-1)/1000</f>
        <v>2.5999999999999999E-2</v>
      </c>
      <c r="AC260" s="21">
        <f>(RANK(N260,N$8:N$1007,1)+COUNTIF(N$8:N260,N260)-1)/1000</f>
        <v>3.9E-2</v>
      </c>
      <c r="AD260" s="21">
        <f>(RANK(O260,O$8:O$1007,1)+COUNTIF(O$8:O260,O260)-1)/1000</f>
        <v>2.5999999999999999E-2</v>
      </c>
      <c r="AE260" s="21">
        <f>(RANK(P260,P$8:P$1007,1)+COUNTIF(P$8:P260,P260)-1)/1000</f>
        <v>4.3999999999999997E-2</v>
      </c>
      <c r="AF260" s="21">
        <f>(RANK(Q260,Q$8:Q$1007,1)+COUNTIF(Q$8:Q260,Q260)-1)/1000</f>
        <v>3.9E-2</v>
      </c>
      <c r="AG260" s="21">
        <f>(RANK(R260,R$8:R$1007,1)+COUNTIF(R$8:R260,R260)-1)/1000</f>
        <v>2.5999999999999999E-2</v>
      </c>
      <c r="AH260" s="21">
        <f>(RANK(S260,S$8:S$1007,1)+COUNTIF(S$8:S260,S260)-1)/1000</f>
        <v>4.3999999999999997E-2</v>
      </c>
      <c r="AI260" s="14">
        <f t="shared" si="47"/>
        <v>0</v>
      </c>
      <c r="AK260" s="14">
        <f t="shared" si="48"/>
        <v>0</v>
      </c>
    </row>
    <row r="261" spans="2:37" x14ac:dyDescent="0.25">
      <c r="B261">
        <f t="shared" si="42"/>
        <v>254</v>
      </c>
      <c r="C261">
        <f>MATCH(B261,'Stocastic Model Raw Data'!$A$2:$A$1001,0)</f>
        <v>385</v>
      </c>
      <c r="D261" s="14" cm="1">
        <f t="array" ref="D261">INDEX('Stocastic Model Raw Data'!$H$2:$H$1001,$C261,0)</f>
        <v>1437161972.90821</v>
      </c>
      <c r="E261" s="14" cm="1">
        <f t="array" ref="E261">INDEX('Stocastic Model Raw Data'!$D$2:$D$1001,$C261,0)</f>
        <v>478907507.52449</v>
      </c>
      <c r="F261" s="14" cm="1">
        <f t="array" ref="F261">INDEX('Stocastic Model Raw Data'!$I$2:$I$1001,$C261,0)</f>
        <v>253602522.35093299</v>
      </c>
      <c r="G261" s="14">
        <f t="shared" si="37"/>
        <v>225304985.17355701</v>
      </c>
      <c r="H261" s="14" cm="1">
        <f t="array" ref="H261">INDEX('Stocastic Model Raw Data'!$E$2:$E$1001,$C261,0)</f>
        <v>5874648286.3361702</v>
      </c>
      <c r="I261" s="14" cm="1">
        <f t="array" ref="I261">INDEX('Stocastic Model Raw Data'!$J$2:$J$1001,$C261,0)</f>
        <v>2045019022.2920599</v>
      </c>
      <c r="J261" s="14">
        <f t="shared" si="38"/>
        <v>3829629264.0441103</v>
      </c>
      <c r="K261" s="14" cm="1">
        <f t="array" ref="K261">INDEX('Stocastic Model Raw Data'!$F$2:$F$1001,$C261,0)</f>
        <v>898145898.70871902</v>
      </c>
      <c r="L261" s="14" cm="1">
        <f t="array" ref="L261">INDEX('Stocastic Model Raw Data'!$K$2:$K$1001,$C261,0)</f>
        <v>547902124.819489</v>
      </c>
      <c r="M261" s="14">
        <f t="shared" si="39"/>
        <v>350243773.88923001</v>
      </c>
      <c r="N261" s="14">
        <f t="shared" si="43"/>
        <v>6772794185.0448895</v>
      </c>
      <c r="O261" s="14">
        <f t="shared" si="44"/>
        <v>2592921147.1115489</v>
      </c>
      <c r="P261" s="14">
        <f t="shared" si="40"/>
        <v>4179873037.9333405</v>
      </c>
      <c r="Q261" s="3">
        <f t="shared" si="45"/>
        <v>6772794185.0448895</v>
      </c>
      <c r="R261" s="3">
        <f t="shared" si="46"/>
        <v>4030083120.0197592</v>
      </c>
      <c r="S261" s="3">
        <f t="shared" si="41"/>
        <v>2742711065.0251303</v>
      </c>
      <c r="T261" s="21">
        <f>(RANK(E261,E$8:E$1007,1)+COUNTIF(E$8:E261,E261)-1)/1000</f>
        <v>0.35</v>
      </c>
      <c r="U261" s="21">
        <f>(RANK(F261,F$8:F$1007,1)+COUNTIF(F$8:F261,F261)-1)/1000</f>
        <v>0.35899999999999999</v>
      </c>
      <c r="V261" s="21">
        <f>(RANK(G261,G$8:G$1007,1)+COUNTIF(G$8:G261,G261)-1)/1000</f>
        <v>0.33300000000000002</v>
      </c>
      <c r="W261" s="21">
        <f>(RANK(H261,H$8:H$1007,1)+COUNTIF(H$8:H261,H261)-1)/1000</f>
        <v>0.39100000000000001</v>
      </c>
      <c r="X261" s="21">
        <f>(RANK(I261,I$8:I$1007,1)+COUNTIF(I$8:I261,I261)-1)/1000</f>
        <v>0.40799999999999997</v>
      </c>
      <c r="Y261" s="21">
        <f>(RANK(J261,J$8:J$1007,1)+COUNTIF(J$8:J261,J261)-1)/1000</f>
        <v>0.38700000000000001</v>
      </c>
      <c r="Z261" s="21">
        <f>(RANK(K261,K$8:K$1007,1)+COUNTIF(K$8:K261,K261)-1)/1000</f>
        <v>0.35099999999999998</v>
      </c>
      <c r="AA261" s="21">
        <f>(RANK(L261,L$8:L$1007,1)+COUNTIF(L$8:L261,L261)-1)/1000</f>
        <v>0.35699999999999998</v>
      </c>
      <c r="AB261" s="21">
        <f>(RANK(M261,M$8:M$1007,1)+COUNTIF(M$8:M261,M261)-1)/1000</f>
        <v>0.33900000000000002</v>
      </c>
      <c r="AC261" s="21">
        <f>(RANK(N261,N$8:N$1007,1)+COUNTIF(N$8:N261,N261)-1)/1000</f>
        <v>0.38500000000000001</v>
      </c>
      <c r="AD261" s="21">
        <f>(RANK(O261,O$8:O$1007,1)+COUNTIF(O$8:O261,O261)-1)/1000</f>
        <v>0.39</v>
      </c>
      <c r="AE261" s="21">
        <f>(RANK(P261,P$8:P$1007,1)+COUNTIF(P$8:P261,P261)-1)/1000</f>
        <v>0.38</v>
      </c>
      <c r="AF261" s="21">
        <f>(RANK(Q261,Q$8:Q$1007,1)+COUNTIF(Q$8:Q261,Q261)-1)/1000</f>
        <v>0.38500000000000001</v>
      </c>
      <c r="AG261" s="21">
        <f>(RANK(R261,R$8:R$1007,1)+COUNTIF(R$8:R261,R261)-1)/1000</f>
        <v>0.39</v>
      </c>
      <c r="AH261" s="21">
        <f>(RANK(S261,S$8:S$1007,1)+COUNTIF(S$8:S261,S261)-1)/1000</f>
        <v>0.38</v>
      </c>
      <c r="AI261" s="14">
        <f t="shared" si="47"/>
        <v>0</v>
      </c>
      <c r="AK261" s="14">
        <f t="shared" si="48"/>
        <v>0</v>
      </c>
    </row>
    <row r="262" spans="2:37" x14ac:dyDescent="0.25">
      <c r="B262">
        <f t="shared" si="42"/>
        <v>255</v>
      </c>
      <c r="C262">
        <f>MATCH(B262,'Stocastic Model Raw Data'!$A$2:$A$1001,0)</f>
        <v>980</v>
      </c>
      <c r="D262" s="14" cm="1">
        <f t="array" ref="D262">INDEX('Stocastic Model Raw Data'!$H$2:$H$1001,$C262,0)</f>
        <v>1437161972.90821</v>
      </c>
      <c r="E262" s="14" cm="1">
        <f t="array" ref="E262">INDEX('Stocastic Model Raw Data'!$D$2:$D$1001,$C262,0)</f>
        <v>724852017.18540502</v>
      </c>
      <c r="F262" s="14" cm="1">
        <f t="array" ref="F262">INDEX('Stocastic Model Raw Data'!$I$2:$I$1001,$C262,0)</f>
        <v>387274415.93515599</v>
      </c>
      <c r="G262" s="14">
        <f t="shared" si="37"/>
        <v>337577601.25024903</v>
      </c>
      <c r="H262" s="14" cm="1">
        <f t="array" ref="H262">INDEX('Stocastic Model Raw Data'!$E$2:$E$1001,$C262,0)</f>
        <v>8223948469.2421303</v>
      </c>
      <c r="I262" s="14" cm="1">
        <f t="array" ref="I262">INDEX('Stocastic Model Raw Data'!$J$2:$J$1001,$C262,0)</f>
        <v>2972688922.41326</v>
      </c>
      <c r="J262" s="14">
        <f t="shared" si="38"/>
        <v>5251259546.8288708</v>
      </c>
      <c r="K262" s="14" cm="1">
        <f t="array" ref="K262">INDEX('Stocastic Model Raw Data'!$F$2:$F$1001,$C262,0)</f>
        <v>1430197344.91363</v>
      </c>
      <c r="L262" s="14" cm="1">
        <f t="array" ref="L262">INDEX('Stocastic Model Raw Data'!$K$2:$K$1001,$C262,0)</f>
        <v>858753015.06972802</v>
      </c>
      <c r="M262" s="14">
        <f t="shared" si="39"/>
        <v>571444329.84390199</v>
      </c>
      <c r="N262" s="14">
        <f t="shared" si="43"/>
        <v>9654145814.1557598</v>
      </c>
      <c r="O262" s="14">
        <f t="shared" si="44"/>
        <v>3831441937.4829879</v>
      </c>
      <c r="P262" s="14">
        <f t="shared" si="40"/>
        <v>5822703876.6727715</v>
      </c>
      <c r="Q262" s="3">
        <f t="shared" si="45"/>
        <v>9654145814.1557598</v>
      </c>
      <c r="R262" s="3">
        <f t="shared" si="46"/>
        <v>5268603910.3911982</v>
      </c>
      <c r="S262" s="3">
        <f t="shared" si="41"/>
        <v>4385541903.7645617</v>
      </c>
      <c r="T262" s="21">
        <f>(RANK(E262,E$8:E$1007,1)+COUNTIF(E$8:E262,E262)-1)/1000</f>
        <v>0.98799999999999999</v>
      </c>
      <c r="U262" s="21">
        <f>(RANK(F262,F$8:F$1007,1)+COUNTIF(F$8:F262,F262)-1)/1000</f>
        <v>0.98699999999999999</v>
      </c>
      <c r="V262" s="21">
        <f>(RANK(G262,G$8:G$1007,1)+COUNTIF(G$8:G262,G262)-1)/1000</f>
        <v>0.98799999999999999</v>
      </c>
      <c r="W262" s="21">
        <f>(RANK(H262,H$8:H$1007,1)+COUNTIF(H$8:H262,H262)-1)/1000</f>
        <v>0.97899999999999998</v>
      </c>
      <c r="X262" s="21">
        <f>(RANK(I262,I$8:I$1007,1)+COUNTIF(I$8:I262,I262)-1)/1000</f>
        <v>0.98099999999999998</v>
      </c>
      <c r="Y262" s="21">
        <f>(RANK(J262,J$8:J$1007,1)+COUNTIF(J$8:J262,J262)-1)/1000</f>
        <v>0.98</v>
      </c>
      <c r="Z262" s="21">
        <f>(RANK(K262,K$8:K$1007,1)+COUNTIF(K$8:K262,K262)-1)/1000</f>
        <v>0.98599999999999999</v>
      </c>
      <c r="AA262" s="21">
        <f>(RANK(L262,L$8:L$1007,1)+COUNTIF(L$8:L262,L262)-1)/1000</f>
        <v>0.98799999999999999</v>
      </c>
      <c r="AB262" s="21">
        <f>(RANK(M262,M$8:M$1007,1)+COUNTIF(M$8:M262,M262)-1)/1000</f>
        <v>0.98599999999999999</v>
      </c>
      <c r="AC262" s="21">
        <f>(RANK(N262,N$8:N$1007,1)+COUNTIF(N$8:N262,N262)-1)/1000</f>
        <v>0.98</v>
      </c>
      <c r="AD262" s="21">
        <f>(RANK(O262,O$8:O$1007,1)+COUNTIF(O$8:O262,O262)-1)/1000</f>
        <v>0.98599999999999999</v>
      </c>
      <c r="AE262" s="21">
        <f>(RANK(P262,P$8:P$1007,1)+COUNTIF(P$8:P262,P262)-1)/1000</f>
        <v>0.98</v>
      </c>
      <c r="AF262" s="21">
        <f>(RANK(Q262,Q$8:Q$1007,1)+COUNTIF(Q$8:Q262,Q262)-1)/1000</f>
        <v>0.98</v>
      </c>
      <c r="AG262" s="21">
        <f>(RANK(R262,R$8:R$1007,1)+COUNTIF(R$8:R262,R262)-1)/1000</f>
        <v>0.98599999999999999</v>
      </c>
      <c r="AH262" s="21">
        <f>(RANK(S262,S$8:S$1007,1)+COUNTIF(S$8:S262,S262)-1)/1000</f>
        <v>0.98</v>
      </c>
      <c r="AI262" s="14">
        <f t="shared" si="47"/>
        <v>0</v>
      </c>
      <c r="AK262" s="14">
        <f t="shared" si="48"/>
        <v>0</v>
      </c>
    </row>
    <row r="263" spans="2:37" x14ac:dyDescent="0.25">
      <c r="B263">
        <f t="shared" si="42"/>
        <v>256</v>
      </c>
      <c r="C263">
        <f>MATCH(B263,'Stocastic Model Raw Data'!$A$2:$A$1001,0)</f>
        <v>521</v>
      </c>
      <c r="D263" s="14" cm="1">
        <f t="array" ref="D263">INDEX('Stocastic Model Raw Data'!$H$2:$H$1001,$C263,0)</f>
        <v>1437161972.90821</v>
      </c>
      <c r="E263" s="14" cm="1">
        <f t="array" ref="E263">INDEX('Stocastic Model Raw Data'!$D$2:$D$1001,$C263,0)</f>
        <v>534745212.44646001</v>
      </c>
      <c r="F263" s="14" cm="1">
        <f t="array" ref="F263">INDEX('Stocastic Model Raw Data'!$I$2:$I$1001,$C263,0)</f>
        <v>282610917.02231997</v>
      </c>
      <c r="G263" s="14">
        <f t="shared" si="37"/>
        <v>252134295.42414004</v>
      </c>
      <c r="H263" s="14" cm="1">
        <f t="array" ref="H263">INDEX('Stocastic Model Raw Data'!$E$2:$E$1001,$C263,0)</f>
        <v>6194338476.40763</v>
      </c>
      <c r="I263" s="14" cm="1">
        <f t="array" ref="I263">INDEX('Stocastic Model Raw Data'!$J$2:$J$1001,$C263,0)</f>
        <v>2179479439.97999</v>
      </c>
      <c r="J263" s="14">
        <f t="shared" si="38"/>
        <v>4014859036.42764</v>
      </c>
      <c r="K263" s="14" cm="1">
        <f t="array" ref="K263">INDEX('Stocastic Model Raw Data'!$F$2:$F$1001,$C263,0)</f>
        <v>1003966234.19621</v>
      </c>
      <c r="L263" s="14" cm="1">
        <f t="array" ref="L263">INDEX('Stocastic Model Raw Data'!$K$2:$K$1001,$C263,0)</f>
        <v>603247898.39137495</v>
      </c>
      <c r="M263" s="14">
        <f t="shared" si="39"/>
        <v>400718335.80483508</v>
      </c>
      <c r="N263" s="14">
        <f t="shared" si="43"/>
        <v>7198304710.6038399</v>
      </c>
      <c r="O263" s="14">
        <f t="shared" si="44"/>
        <v>2782727338.3713651</v>
      </c>
      <c r="P263" s="14">
        <f t="shared" si="40"/>
        <v>4415577372.2324753</v>
      </c>
      <c r="Q263" s="3">
        <f t="shared" si="45"/>
        <v>7198304710.6038399</v>
      </c>
      <c r="R263" s="3">
        <f t="shared" si="46"/>
        <v>4219889311.2795753</v>
      </c>
      <c r="S263" s="3">
        <f t="shared" si="41"/>
        <v>2978415399.3242645</v>
      </c>
      <c r="T263" s="21">
        <f>(RANK(E263,E$8:E$1007,1)+COUNTIF(E$8:E263,E263)-1)/1000</f>
        <v>0.57699999999999996</v>
      </c>
      <c r="U263" s="21">
        <f>(RANK(F263,F$8:F$1007,1)+COUNTIF(F$8:F263,F263)-1)/1000</f>
        <v>0.58099999999999996</v>
      </c>
      <c r="V263" s="21">
        <f>(RANK(G263,G$8:G$1007,1)+COUNTIF(G$8:G263,G263)-1)/1000</f>
        <v>0.57899999999999996</v>
      </c>
      <c r="W263" s="21">
        <f>(RANK(H263,H$8:H$1007,1)+COUNTIF(H$8:H263,H263)-1)/1000</f>
        <v>0.51400000000000001</v>
      </c>
      <c r="X263" s="21">
        <f>(RANK(I263,I$8:I$1007,1)+COUNTIF(I$8:I263,I263)-1)/1000</f>
        <v>0.53400000000000003</v>
      </c>
      <c r="Y263" s="21">
        <f>(RANK(J263,J$8:J$1007,1)+COUNTIF(J$8:J263,J263)-1)/1000</f>
        <v>0.50700000000000001</v>
      </c>
      <c r="Z263" s="21">
        <f>(RANK(K263,K$8:K$1007,1)+COUNTIF(K$8:K263,K263)-1)/1000</f>
        <v>0.58099999999999996</v>
      </c>
      <c r="AA263" s="21">
        <f>(RANK(L263,L$8:L$1007,1)+COUNTIF(L$8:L263,L263)-1)/1000</f>
        <v>0.56999999999999995</v>
      </c>
      <c r="AB263" s="21">
        <f>(RANK(M263,M$8:M$1007,1)+COUNTIF(M$8:M263,M263)-1)/1000</f>
        <v>0.621</v>
      </c>
      <c r="AC263" s="21">
        <f>(RANK(N263,N$8:N$1007,1)+COUNTIF(N$8:N263,N263)-1)/1000</f>
        <v>0.52100000000000002</v>
      </c>
      <c r="AD263" s="21">
        <f>(RANK(O263,O$8:O$1007,1)+COUNTIF(O$8:O263,O263)-1)/1000</f>
        <v>0.53500000000000003</v>
      </c>
      <c r="AE263" s="21">
        <f>(RANK(P263,P$8:P$1007,1)+COUNTIF(P$8:P263,P263)-1)/1000</f>
        <v>0.51500000000000001</v>
      </c>
      <c r="AF263" s="21">
        <f>(RANK(Q263,Q$8:Q$1007,1)+COUNTIF(Q$8:Q263,Q263)-1)/1000</f>
        <v>0.52100000000000002</v>
      </c>
      <c r="AG263" s="21">
        <f>(RANK(R263,R$8:R$1007,1)+COUNTIF(R$8:R263,R263)-1)/1000</f>
        <v>0.53500000000000003</v>
      </c>
      <c r="AH263" s="21">
        <f>(RANK(S263,S$8:S$1007,1)+COUNTIF(S$8:S263,S263)-1)/1000</f>
        <v>0.51500000000000001</v>
      </c>
      <c r="AI263" s="14">
        <f t="shared" si="47"/>
        <v>0</v>
      </c>
      <c r="AK263" s="14">
        <f t="shared" si="48"/>
        <v>0</v>
      </c>
    </row>
    <row r="264" spans="2:37" x14ac:dyDescent="0.25">
      <c r="B264">
        <f t="shared" si="42"/>
        <v>257</v>
      </c>
      <c r="C264">
        <f>MATCH(B264,'Stocastic Model Raw Data'!$A$2:$A$1001,0)</f>
        <v>83</v>
      </c>
      <c r="D264" s="14" cm="1">
        <f t="array" ref="D264">INDEX('Stocastic Model Raw Data'!$H$2:$H$1001,$C264,0)</f>
        <v>1437161972.90821</v>
      </c>
      <c r="E264" s="14" cm="1">
        <f t="array" ref="E264">INDEX('Stocastic Model Raw Data'!$D$2:$D$1001,$C264,0)</f>
        <v>403044229.76709801</v>
      </c>
      <c r="F264" s="14" cm="1">
        <f t="array" ref="F264">INDEX('Stocastic Model Raw Data'!$I$2:$I$1001,$C264,0)</f>
        <v>213469241.44993001</v>
      </c>
      <c r="G264" s="14">
        <f t="shared" ref="G264:G327" si="49">E264-F264</f>
        <v>189574988.317168</v>
      </c>
      <c r="H264" s="14" cm="1">
        <f t="array" ref="H264">INDEX('Stocastic Model Raw Data'!$E$2:$E$1001,$C264,0)</f>
        <v>4794532890.4874496</v>
      </c>
      <c r="I264" s="14" cm="1">
        <f t="array" ref="I264">INDEX('Stocastic Model Raw Data'!$J$2:$J$1001,$C264,0)</f>
        <v>1696715673.5174401</v>
      </c>
      <c r="J264" s="14">
        <f t="shared" ref="J264:J327" si="50">H264-I264</f>
        <v>3097817216.9700098</v>
      </c>
      <c r="K264" s="14" cm="1">
        <f t="array" ref="K264">INDEX('Stocastic Model Raw Data'!$F$2:$F$1001,$C264,0)</f>
        <v>783376672.55039501</v>
      </c>
      <c r="L264" s="14" cm="1">
        <f t="array" ref="L264">INDEX('Stocastic Model Raw Data'!$K$2:$K$1001,$C264,0)</f>
        <v>478939681.778045</v>
      </c>
      <c r="M264" s="14">
        <f t="shared" ref="M264:M327" si="51">K264-L264</f>
        <v>304436990.77235001</v>
      </c>
      <c r="N264" s="14">
        <f t="shared" si="43"/>
        <v>5577909563.0378447</v>
      </c>
      <c r="O264" s="14">
        <f t="shared" si="44"/>
        <v>2175655355.295485</v>
      </c>
      <c r="P264" s="14">
        <f t="shared" ref="P264:P327" si="52">N264-O264</f>
        <v>3402254207.7423596</v>
      </c>
      <c r="Q264" s="3">
        <f t="shared" si="45"/>
        <v>5577909563.0378447</v>
      </c>
      <c r="R264" s="3">
        <f t="shared" si="46"/>
        <v>3612817328.2036953</v>
      </c>
      <c r="S264" s="3">
        <f t="shared" ref="S264:S327" si="53">Q264-R264</f>
        <v>1965092234.8341494</v>
      </c>
      <c r="T264" s="21">
        <f>(RANK(E264,E$8:E$1007,1)+COUNTIF(E$8:E264,E264)-1)/1000</f>
        <v>9.5000000000000001E-2</v>
      </c>
      <c r="U264" s="21">
        <f>(RANK(F264,F$8:F$1007,1)+COUNTIF(F$8:F264,F264)-1)/1000</f>
        <v>0.10199999999999999</v>
      </c>
      <c r="V264" s="21">
        <f>(RANK(G264,G$8:G$1007,1)+COUNTIF(G$8:G264,G264)-1)/1000</f>
        <v>8.4000000000000005E-2</v>
      </c>
      <c r="W264" s="21">
        <f>(RANK(H264,H$8:H$1007,1)+COUNTIF(H$8:H264,H264)-1)/1000</f>
        <v>7.8E-2</v>
      </c>
      <c r="X264" s="21">
        <f>(RANK(I264,I$8:I$1007,1)+COUNTIF(I$8:I264,I264)-1)/1000</f>
        <v>0.10299999999999999</v>
      </c>
      <c r="Y264" s="21">
        <f>(RANK(J264,J$8:J$1007,1)+COUNTIF(J$8:J264,J264)-1)/1000</f>
        <v>6.6000000000000003E-2</v>
      </c>
      <c r="Z264" s="21">
        <f>(RANK(K264,K$8:K$1007,1)+COUNTIF(K$8:K264,K264)-1)/1000</f>
        <v>0.129</v>
      </c>
      <c r="AA264" s="21">
        <f>(RANK(L264,L$8:L$1007,1)+COUNTIF(L$8:L264,L264)-1)/1000</f>
        <v>0.13800000000000001</v>
      </c>
      <c r="AB264" s="21">
        <f>(RANK(M264,M$8:M$1007,1)+COUNTIF(M$8:M264,M264)-1)/1000</f>
        <v>0.115</v>
      </c>
      <c r="AC264" s="21">
        <f>(RANK(N264,N$8:N$1007,1)+COUNTIF(N$8:N264,N264)-1)/1000</f>
        <v>8.3000000000000004E-2</v>
      </c>
      <c r="AD264" s="21">
        <f>(RANK(O264,O$8:O$1007,1)+COUNTIF(O$8:O264,O264)-1)/1000</f>
        <v>0.109</v>
      </c>
      <c r="AE264" s="21">
        <f>(RANK(P264,P$8:P$1007,1)+COUNTIF(P$8:P264,P264)-1)/1000</f>
        <v>7.0999999999999994E-2</v>
      </c>
      <c r="AF264" s="21">
        <f>(RANK(Q264,Q$8:Q$1007,1)+COUNTIF(Q$8:Q264,Q264)-1)/1000</f>
        <v>8.3000000000000004E-2</v>
      </c>
      <c r="AG264" s="21">
        <f>(RANK(R264,R$8:R$1007,1)+COUNTIF(R$8:R264,R264)-1)/1000</f>
        <v>0.109</v>
      </c>
      <c r="AH264" s="21">
        <f>(RANK(S264,S$8:S$1007,1)+COUNTIF(S$8:S264,S264)-1)/1000</f>
        <v>7.0999999999999994E-2</v>
      </c>
      <c r="AI264" s="14">
        <f t="shared" si="47"/>
        <v>0</v>
      </c>
      <c r="AK264" s="14">
        <f t="shared" si="48"/>
        <v>0</v>
      </c>
    </row>
    <row r="265" spans="2:37" x14ac:dyDescent="0.25">
      <c r="B265">
        <f t="shared" ref="B265:B328" si="54">B264+1</f>
        <v>258</v>
      </c>
      <c r="C265">
        <f>MATCH(B265,'Stocastic Model Raw Data'!$A$2:$A$1001,0)</f>
        <v>786</v>
      </c>
      <c r="D265" s="14" cm="1">
        <f t="array" ref="D265">INDEX('Stocastic Model Raw Data'!$H$2:$H$1001,$C265,0)</f>
        <v>1437161972.90821</v>
      </c>
      <c r="E265" s="14" cm="1">
        <f t="array" ref="E265">INDEX('Stocastic Model Raw Data'!$D$2:$D$1001,$C265,0)</f>
        <v>578934160.82836795</v>
      </c>
      <c r="F265" s="14" cm="1">
        <f t="array" ref="F265">INDEX('Stocastic Model Raw Data'!$I$2:$I$1001,$C265,0)</f>
        <v>307465083.31094801</v>
      </c>
      <c r="G265" s="14">
        <f t="shared" si="49"/>
        <v>271469077.51741993</v>
      </c>
      <c r="H265" s="14" cm="1">
        <f t="array" ref="H265">INDEX('Stocastic Model Raw Data'!$E$2:$E$1001,$C265,0)</f>
        <v>6964081251.98423</v>
      </c>
      <c r="I265" s="14" cm="1">
        <f t="array" ref="I265">INDEX('Stocastic Model Raw Data'!$J$2:$J$1001,$C265,0)</f>
        <v>2441370361.6452699</v>
      </c>
      <c r="J265" s="14">
        <f t="shared" si="50"/>
        <v>4522710890.3389606</v>
      </c>
      <c r="K265" s="14" cm="1">
        <f t="array" ref="K265">INDEX('Stocastic Model Raw Data'!$F$2:$F$1001,$C265,0)</f>
        <v>1084585850.4251101</v>
      </c>
      <c r="L265" s="14" cm="1">
        <f t="array" ref="L265">INDEX('Stocastic Model Raw Data'!$K$2:$K$1001,$C265,0)</f>
        <v>648750787.35438204</v>
      </c>
      <c r="M265" s="14">
        <f t="shared" si="51"/>
        <v>435835063.07072806</v>
      </c>
      <c r="N265" s="14">
        <f t="shared" ref="N265:N328" si="55">H265+K265</f>
        <v>8048667102.4093399</v>
      </c>
      <c r="O265" s="14">
        <f t="shared" ref="O265:O328" si="56">I265+L265</f>
        <v>3090121148.9996519</v>
      </c>
      <c r="P265" s="14">
        <f t="shared" si="52"/>
        <v>4958545953.409688</v>
      </c>
      <c r="Q265" s="3">
        <f t="shared" ref="Q265:Q328" si="57">N265</f>
        <v>8048667102.4093399</v>
      </c>
      <c r="R265" s="3">
        <f t="shared" ref="R265:R328" si="58">O265+D265</f>
        <v>4527283121.9078617</v>
      </c>
      <c r="S265" s="3">
        <f t="shared" si="53"/>
        <v>3521383980.5014782</v>
      </c>
      <c r="T265" s="21">
        <f>(RANK(E265,E$8:E$1007,1)+COUNTIF(E$8:E265,E265)-1)/1000</f>
        <v>0.753</v>
      </c>
      <c r="U265" s="21">
        <f>(RANK(F265,F$8:F$1007,1)+COUNTIF(F$8:F265,F265)-1)/1000</f>
        <v>0.754</v>
      </c>
      <c r="V265" s="21">
        <f>(RANK(G265,G$8:G$1007,1)+COUNTIF(G$8:G265,G265)-1)/1000</f>
        <v>0.755</v>
      </c>
      <c r="W265" s="21">
        <f>(RANK(H265,H$8:H$1007,1)+COUNTIF(H$8:H265,H265)-1)/1000</f>
        <v>0.78800000000000003</v>
      </c>
      <c r="X265" s="21">
        <f>(RANK(I265,I$8:I$1007,1)+COUNTIF(I$8:I265,I265)-1)/1000</f>
        <v>0.78</v>
      </c>
      <c r="Y265" s="21">
        <f>(RANK(J265,J$8:J$1007,1)+COUNTIF(J$8:J265,J265)-1)/1000</f>
        <v>0.79500000000000004</v>
      </c>
      <c r="Z265" s="21">
        <f>(RANK(K265,K$8:K$1007,1)+COUNTIF(K$8:K265,K265)-1)/1000</f>
        <v>0.73899999999999999</v>
      </c>
      <c r="AA265" s="21">
        <f>(RANK(L265,L$8:L$1007,1)+COUNTIF(L$8:L265,L265)-1)/1000</f>
        <v>0.71899999999999997</v>
      </c>
      <c r="AB265" s="21">
        <f>(RANK(M265,M$8:M$1007,1)+COUNTIF(M$8:M265,M265)-1)/1000</f>
        <v>0.76200000000000001</v>
      </c>
      <c r="AC265" s="21">
        <f>(RANK(N265,N$8:N$1007,1)+COUNTIF(N$8:N265,N265)-1)/1000</f>
        <v>0.78600000000000003</v>
      </c>
      <c r="AD265" s="21">
        <f>(RANK(O265,O$8:O$1007,1)+COUNTIF(O$8:O265,O265)-1)/1000</f>
        <v>0.76900000000000002</v>
      </c>
      <c r="AE265" s="21">
        <f>(RANK(P265,P$8:P$1007,1)+COUNTIF(P$8:P265,P265)-1)/1000</f>
        <v>0.79</v>
      </c>
      <c r="AF265" s="21">
        <f>(RANK(Q265,Q$8:Q$1007,1)+COUNTIF(Q$8:Q265,Q265)-1)/1000</f>
        <v>0.78600000000000003</v>
      </c>
      <c r="AG265" s="21">
        <f>(RANK(R265,R$8:R$1007,1)+COUNTIF(R$8:R265,R265)-1)/1000</f>
        <v>0.76900000000000002</v>
      </c>
      <c r="AH265" s="21">
        <f>(RANK(S265,S$8:S$1007,1)+COUNTIF(S$8:S265,S265)-1)/1000</f>
        <v>0.79</v>
      </c>
      <c r="AI265" s="14">
        <f t="shared" ref="AI265:AI328" si="59">J265+M265-P265</f>
        <v>0</v>
      </c>
      <c r="AK265" s="14">
        <f t="shared" ref="AK265:AK328" si="60">H265+K265-N265</f>
        <v>0</v>
      </c>
    </row>
    <row r="266" spans="2:37" x14ac:dyDescent="0.25">
      <c r="B266">
        <f t="shared" si="54"/>
        <v>259</v>
      </c>
      <c r="C266">
        <f>MATCH(B266,'Stocastic Model Raw Data'!$A$2:$A$1001,0)</f>
        <v>370</v>
      </c>
      <c r="D266" s="14" cm="1">
        <f t="array" ref="D266">INDEX('Stocastic Model Raw Data'!$H$2:$H$1001,$C266,0)</f>
        <v>1437161972.90821</v>
      </c>
      <c r="E266" s="14" cm="1">
        <f t="array" ref="E266">INDEX('Stocastic Model Raw Data'!$D$2:$D$1001,$C266,0)</f>
        <v>472877447.06636298</v>
      </c>
      <c r="F266" s="14" cm="1">
        <f t="array" ref="F266">INDEX('Stocastic Model Raw Data'!$I$2:$I$1001,$C266,0)</f>
        <v>246653770.477386</v>
      </c>
      <c r="G266" s="14">
        <f t="shared" si="49"/>
        <v>226223676.58897698</v>
      </c>
      <c r="H266" s="14" cm="1">
        <f t="array" ref="H266">INDEX('Stocastic Model Raw Data'!$E$2:$E$1001,$C266,0)</f>
        <v>5812760258.0613604</v>
      </c>
      <c r="I266" s="14" cm="1">
        <f t="array" ref="I266">INDEX('Stocastic Model Raw Data'!$J$2:$J$1001,$C266,0)</f>
        <v>1953170878.7845399</v>
      </c>
      <c r="J266" s="14">
        <f t="shared" si="50"/>
        <v>3859589379.2768202</v>
      </c>
      <c r="K266" s="14" cm="1">
        <f t="array" ref="K266">INDEX('Stocastic Model Raw Data'!$F$2:$F$1001,$C266,0)</f>
        <v>916651999.63942003</v>
      </c>
      <c r="L266" s="14" cm="1">
        <f t="array" ref="L266">INDEX('Stocastic Model Raw Data'!$K$2:$K$1001,$C266,0)</f>
        <v>568491369.25608695</v>
      </c>
      <c r="M266" s="14">
        <f t="shared" si="51"/>
        <v>348160630.38333309</v>
      </c>
      <c r="N266" s="14">
        <f t="shared" si="55"/>
        <v>6729412257.7007809</v>
      </c>
      <c r="O266" s="14">
        <f t="shared" si="56"/>
        <v>2521662248.040627</v>
      </c>
      <c r="P266" s="14">
        <f t="shared" si="52"/>
        <v>4207750009.6601539</v>
      </c>
      <c r="Q266" s="3">
        <f t="shared" si="57"/>
        <v>6729412257.7007809</v>
      </c>
      <c r="R266" s="3">
        <f t="shared" si="58"/>
        <v>3958824220.9488373</v>
      </c>
      <c r="S266" s="3">
        <f t="shared" si="53"/>
        <v>2770588036.7519436</v>
      </c>
      <c r="T266" s="21">
        <f>(RANK(E266,E$8:E$1007,1)+COUNTIF(E$8:E266,E266)-1)/1000</f>
        <v>0.315</v>
      </c>
      <c r="U266" s="21">
        <f>(RANK(F266,F$8:F$1007,1)+COUNTIF(F$8:F266,F266)-1)/1000</f>
        <v>0.29499999999999998</v>
      </c>
      <c r="V266" s="21">
        <f>(RANK(G266,G$8:G$1007,1)+COUNTIF(G$8:G266,G266)-1)/1000</f>
        <v>0.34200000000000003</v>
      </c>
      <c r="W266" s="21">
        <f>(RANK(H266,H$8:H$1007,1)+COUNTIF(H$8:H266,H266)-1)/1000</f>
        <v>0.36499999999999999</v>
      </c>
      <c r="X266" s="21">
        <f>(RANK(I266,I$8:I$1007,1)+COUNTIF(I$8:I266,I266)-1)/1000</f>
        <v>0.309</v>
      </c>
      <c r="Y266" s="21">
        <f>(RANK(J266,J$8:J$1007,1)+COUNTIF(J$8:J266,J266)-1)/1000</f>
        <v>0.40500000000000003</v>
      </c>
      <c r="Z266" s="21">
        <f>(RANK(K266,K$8:K$1007,1)+COUNTIF(K$8:K266,K266)-1)/1000</f>
        <v>0.38900000000000001</v>
      </c>
      <c r="AA266" s="21">
        <f>(RANK(L266,L$8:L$1007,1)+COUNTIF(L$8:L266,L266)-1)/1000</f>
        <v>0.43</v>
      </c>
      <c r="AB266" s="21">
        <f>(RANK(M266,M$8:M$1007,1)+COUNTIF(M$8:M266,M266)-1)/1000</f>
        <v>0.32400000000000001</v>
      </c>
      <c r="AC266" s="21">
        <f>(RANK(N266,N$8:N$1007,1)+COUNTIF(N$8:N266,N266)-1)/1000</f>
        <v>0.37</v>
      </c>
      <c r="AD266" s="21">
        <f>(RANK(O266,O$8:O$1007,1)+COUNTIF(O$8:O266,O266)-1)/1000</f>
        <v>0.33300000000000002</v>
      </c>
      <c r="AE266" s="21">
        <f>(RANK(P266,P$8:P$1007,1)+COUNTIF(P$8:P266,P266)-1)/1000</f>
        <v>0.39700000000000002</v>
      </c>
      <c r="AF266" s="21">
        <f>(RANK(Q266,Q$8:Q$1007,1)+COUNTIF(Q$8:Q266,Q266)-1)/1000</f>
        <v>0.37</v>
      </c>
      <c r="AG266" s="21">
        <f>(RANK(R266,R$8:R$1007,1)+COUNTIF(R$8:R266,R266)-1)/1000</f>
        <v>0.33300000000000002</v>
      </c>
      <c r="AH266" s="21">
        <f>(RANK(S266,S$8:S$1007,1)+COUNTIF(S$8:S266,S266)-1)/1000</f>
        <v>0.39700000000000002</v>
      </c>
      <c r="AI266" s="14">
        <f t="shared" si="59"/>
        <v>0</v>
      </c>
      <c r="AK266" s="14">
        <f t="shared" si="60"/>
        <v>0</v>
      </c>
    </row>
    <row r="267" spans="2:37" x14ac:dyDescent="0.25">
      <c r="B267">
        <f t="shared" si="54"/>
        <v>260</v>
      </c>
      <c r="C267">
        <f>MATCH(B267,'Stocastic Model Raw Data'!$A$2:$A$1001,0)</f>
        <v>321</v>
      </c>
      <c r="D267" s="14" cm="1">
        <f t="array" ref="D267">INDEX('Stocastic Model Raw Data'!$H$2:$H$1001,$C267,0)</f>
        <v>1437161972.90821</v>
      </c>
      <c r="E267" s="14" cm="1">
        <f t="array" ref="E267">INDEX('Stocastic Model Raw Data'!$D$2:$D$1001,$C267,0)</f>
        <v>494435193.09751302</v>
      </c>
      <c r="F267" s="14" cm="1">
        <f t="array" ref="F267">INDEX('Stocastic Model Raw Data'!$I$2:$I$1001,$C267,0)</f>
        <v>261909907.92342201</v>
      </c>
      <c r="G267" s="14">
        <f t="shared" si="49"/>
        <v>232525285.17409101</v>
      </c>
      <c r="H267" s="14" cm="1">
        <f t="array" ref="H267">INDEX('Stocastic Model Raw Data'!$E$2:$E$1001,$C267,0)</f>
        <v>5706045096.6530199</v>
      </c>
      <c r="I267" s="14" cm="1">
        <f t="array" ref="I267">INDEX('Stocastic Model Raw Data'!$J$2:$J$1001,$C267,0)</f>
        <v>2025394452.5474601</v>
      </c>
      <c r="J267" s="14">
        <f t="shared" si="50"/>
        <v>3680650644.1055598</v>
      </c>
      <c r="K267" s="14" cm="1">
        <f t="array" ref="K267">INDEX('Stocastic Model Raw Data'!$F$2:$F$1001,$C267,0)</f>
        <v>892557850.765885</v>
      </c>
      <c r="L267" s="14" cm="1">
        <f t="array" ref="L267">INDEX('Stocastic Model Raw Data'!$K$2:$K$1001,$C267,0)</f>
        <v>532458152.52702397</v>
      </c>
      <c r="M267" s="14">
        <f t="shared" si="51"/>
        <v>360099698.23886102</v>
      </c>
      <c r="N267" s="14">
        <f t="shared" si="55"/>
        <v>6598602947.4189053</v>
      </c>
      <c r="O267" s="14">
        <f t="shared" si="56"/>
        <v>2557852605.0744839</v>
      </c>
      <c r="P267" s="14">
        <f t="shared" si="52"/>
        <v>4040750342.3444214</v>
      </c>
      <c r="Q267" s="3">
        <f t="shared" si="57"/>
        <v>6598602947.4189053</v>
      </c>
      <c r="R267" s="3">
        <f t="shared" si="58"/>
        <v>3995014577.9826937</v>
      </c>
      <c r="S267" s="3">
        <f t="shared" si="53"/>
        <v>2603588369.4362116</v>
      </c>
      <c r="T267" s="21">
        <f>(RANK(E267,E$8:E$1007,1)+COUNTIF(E$8:E267,E267)-1)/1000</f>
        <v>0.42</v>
      </c>
      <c r="U267" s="21">
        <f>(RANK(F267,F$8:F$1007,1)+COUNTIF(F$8:F267,F267)-1)/1000</f>
        <v>0.42499999999999999</v>
      </c>
      <c r="V267" s="21">
        <f>(RANK(G267,G$8:G$1007,1)+COUNTIF(G$8:G267,G267)-1)/1000</f>
        <v>0.40699999999999997</v>
      </c>
      <c r="W267" s="21">
        <f>(RANK(H267,H$8:H$1007,1)+COUNTIF(H$8:H267,H267)-1)/1000</f>
        <v>0.32800000000000001</v>
      </c>
      <c r="X267" s="21">
        <f>(RANK(I267,I$8:I$1007,1)+COUNTIF(I$8:I267,I267)-1)/1000</f>
        <v>0.38100000000000001</v>
      </c>
      <c r="Y267" s="21">
        <f>(RANK(J267,J$8:J$1007,1)+COUNTIF(J$8:J267,J267)-1)/1000</f>
        <v>0.28299999999999997</v>
      </c>
      <c r="Z267" s="21">
        <f>(RANK(K267,K$8:K$1007,1)+COUNTIF(K$8:K267,K267)-1)/1000</f>
        <v>0.32900000000000001</v>
      </c>
      <c r="AA267" s="21">
        <f>(RANK(L267,L$8:L$1007,1)+COUNTIF(L$8:L267,L267)-1)/1000</f>
        <v>0.29499999999999998</v>
      </c>
      <c r="AB267" s="21">
        <f>(RANK(M267,M$8:M$1007,1)+COUNTIF(M$8:M267,M267)-1)/1000</f>
        <v>0.39600000000000002</v>
      </c>
      <c r="AC267" s="21">
        <f>(RANK(N267,N$8:N$1007,1)+COUNTIF(N$8:N267,N267)-1)/1000</f>
        <v>0.32100000000000001</v>
      </c>
      <c r="AD267" s="21">
        <f>(RANK(O267,O$8:O$1007,1)+COUNTIF(O$8:O267,O267)-1)/1000</f>
        <v>0.36699999999999999</v>
      </c>
      <c r="AE267" s="21">
        <f>(RANK(P267,P$8:P$1007,1)+COUNTIF(P$8:P267,P267)-1)/1000</f>
        <v>0.29399999999999998</v>
      </c>
      <c r="AF267" s="21">
        <f>(RANK(Q267,Q$8:Q$1007,1)+COUNTIF(Q$8:Q267,Q267)-1)/1000</f>
        <v>0.32100000000000001</v>
      </c>
      <c r="AG267" s="21">
        <f>(RANK(R267,R$8:R$1007,1)+COUNTIF(R$8:R267,R267)-1)/1000</f>
        <v>0.36699999999999999</v>
      </c>
      <c r="AH267" s="21">
        <f>(RANK(S267,S$8:S$1007,1)+COUNTIF(S$8:S267,S267)-1)/1000</f>
        <v>0.29399999999999998</v>
      </c>
      <c r="AI267" s="14">
        <f t="shared" si="59"/>
        <v>0</v>
      </c>
      <c r="AK267" s="14">
        <f t="shared" si="60"/>
        <v>0</v>
      </c>
    </row>
    <row r="268" spans="2:37" x14ac:dyDescent="0.25">
      <c r="B268">
        <f t="shared" si="54"/>
        <v>261</v>
      </c>
      <c r="C268">
        <f>MATCH(B268,'Stocastic Model Raw Data'!$A$2:$A$1001,0)</f>
        <v>778</v>
      </c>
      <c r="D268" s="14" cm="1">
        <f t="array" ref="D268">INDEX('Stocastic Model Raw Data'!$H$2:$H$1001,$C268,0)</f>
        <v>1437161972.90821</v>
      </c>
      <c r="E268" s="14" cm="1">
        <f t="array" ref="E268">INDEX('Stocastic Model Raw Data'!$D$2:$D$1001,$C268,0)</f>
        <v>591266478.589692</v>
      </c>
      <c r="F268" s="14" cm="1">
        <f t="array" ref="F268">INDEX('Stocastic Model Raw Data'!$I$2:$I$1001,$C268,0)</f>
        <v>311833526.70014</v>
      </c>
      <c r="G268" s="14">
        <f t="shared" si="49"/>
        <v>279432951.889552</v>
      </c>
      <c r="H268" s="14" cm="1">
        <f t="array" ref="H268">INDEX('Stocastic Model Raw Data'!$E$2:$E$1001,$C268,0)</f>
        <v>6982090164.91115</v>
      </c>
      <c r="I268" s="14" cm="1">
        <f t="array" ref="I268">INDEX('Stocastic Model Raw Data'!$J$2:$J$1001,$C268,0)</f>
        <v>2424741260.54667</v>
      </c>
      <c r="J268" s="14">
        <f t="shared" si="50"/>
        <v>4557348904.36448</v>
      </c>
      <c r="K268" s="14" cm="1">
        <f t="array" ref="K268">INDEX('Stocastic Model Raw Data'!$F$2:$F$1001,$C268,0)</f>
        <v>1025775194.43204</v>
      </c>
      <c r="L268" s="14" cm="1">
        <f t="array" ref="L268">INDEX('Stocastic Model Raw Data'!$K$2:$K$1001,$C268,0)</f>
        <v>617261197.01433206</v>
      </c>
      <c r="M268" s="14">
        <f t="shared" si="51"/>
        <v>408513997.41770792</v>
      </c>
      <c r="N268" s="14">
        <f t="shared" si="55"/>
        <v>8007865359.3431902</v>
      </c>
      <c r="O268" s="14">
        <f t="shared" si="56"/>
        <v>3042002457.5610018</v>
      </c>
      <c r="P268" s="14">
        <f t="shared" si="52"/>
        <v>4965862901.7821884</v>
      </c>
      <c r="Q268" s="3">
        <f t="shared" si="57"/>
        <v>8007865359.3431902</v>
      </c>
      <c r="R268" s="3">
        <f t="shared" si="58"/>
        <v>4479164430.4692116</v>
      </c>
      <c r="S268" s="3">
        <f t="shared" si="53"/>
        <v>3528700928.8739786</v>
      </c>
      <c r="T268" s="21">
        <f>(RANK(E268,E$8:E$1007,1)+COUNTIF(E$8:E268,E268)-1)/1000</f>
        <v>0.79500000000000004</v>
      </c>
      <c r="U268" s="21">
        <f>(RANK(F268,F$8:F$1007,1)+COUNTIF(F$8:F268,F268)-1)/1000</f>
        <v>0.78300000000000003</v>
      </c>
      <c r="V268" s="21">
        <f>(RANK(G268,G$8:G$1007,1)+COUNTIF(G$8:G268,G268)-1)/1000</f>
        <v>0.81</v>
      </c>
      <c r="W268" s="21">
        <f>(RANK(H268,H$8:H$1007,1)+COUNTIF(H$8:H268,H268)-1)/1000</f>
        <v>0.79200000000000004</v>
      </c>
      <c r="X268" s="21">
        <f>(RANK(I268,I$8:I$1007,1)+COUNTIF(I$8:I268,I268)-1)/1000</f>
        <v>0.76500000000000001</v>
      </c>
      <c r="Y268" s="21">
        <f>(RANK(J268,J$8:J$1007,1)+COUNTIF(J$8:J268,J268)-1)/1000</f>
        <v>0.81100000000000005</v>
      </c>
      <c r="Z268" s="21">
        <f>(RANK(K268,K$8:K$1007,1)+COUNTIF(K$8:K268,K268)-1)/1000</f>
        <v>0.629</v>
      </c>
      <c r="AA268" s="21">
        <f>(RANK(L268,L$8:L$1007,1)+COUNTIF(L$8:L268,L268)-1)/1000</f>
        <v>0.60899999999999999</v>
      </c>
      <c r="AB268" s="21">
        <f>(RANK(M268,M$8:M$1007,1)+COUNTIF(M$8:M268,M268)-1)/1000</f>
        <v>0.65800000000000003</v>
      </c>
      <c r="AC268" s="21">
        <f>(RANK(N268,N$8:N$1007,1)+COUNTIF(N$8:N268,N268)-1)/1000</f>
        <v>0.77800000000000002</v>
      </c>
      <c r="AD268" s="21">
        <f>(RANK(O268,O$8:O$1007,1)+COUNTIF(O$8:O268,O268)-1)/1000</f>
        <v>0.73899999999999999</v>
      </c>
      <c r="AE268" s="21">
        <f>(RANK(P268,P$8:P$1007,1)+COUNTIF(P$8:P268,P268)-1)/1000</f>
        <v>0.79500000000000004</v>
      </c>
      <c r="AF268" s="21">
        <f>(RANK(Q268,Q$8:Q$1007,1)+COUNTIF(Q$8:Q268,Q268)-1)/1000</f>
        <v>0.77800000000000002</v>
      </c>
      <c r="AG268" s="21">
        <f>(RANK(R268,R$8:R$1007,1)+COUNTIF(R$8:R268,R268)-1)/1000</f>
        <v>0.73899999999999999</v>
      </c>
      <c r="AH268" s="21">
        <f>(RANK(S268,S$8:S$1007,1)+COUNTIF(S$8:S268,S268)-1)/1000</f>
        <v>0.79500000000000004</v>
      </c>
      <c r="AI268" s="14">
        <f t="shared" si="59"/>
        <v>0</v>
      </c>
      <c r="AK268" s="14">
        <f t="shared" si="60"/>
        <v>0</v>
      </c>
    </row>
    <row r="269" spans="2:37" x14ac:dyDescent="0.25">
      <c r="B269">
        <f t="shared" si="54"/>
        <v>262</v>
      </c>
      <c r="C269">
        <f>MATCH(B269,'Stocastic Model Raw Data'!$A$2:$A$1001,0)</f>
        <v>681</v>
      </c>
      <c r="D269" s="14" cm="1">
        <f t="array" ref="D269">INDEX('Stocastic Model Raw Data'!$H$2:$H$1001,$C269,0)</f>
        <v>1437161972.90821</v>
      </c>
      <c r="E269" s="14" cm="1">
        <f t="array" ref="E269">INDEX('Stocastic Model Raw Data'!$D$2:$D$1001,$C269,0)</f>
        <v>537224617.956622</v>
      </c>
      <c r="F269" s="14" cm="1">
        <f t="array" ref="F269">INDEX('Stocastic Model Raw Data'!$I$2:$I$1001,$C269,0)</f>
        <v>282977124.712017</v>
      </c>
      <c r="G269" s="14">
        <f t="shared" si="49"/>
        <v>254247493.244605</v>
      </c>
      <c r="H269" s="14" cm="1">
        <f t="array" ref="H269">INDEX('Stocastic Model Raw Data'!$E$2:$E$1001,$C269,0)</f>
        <v>6784012356.4952698</v>
      </c>
      <c r="I269" s="14" cm="1">
        <f t="array" ref="I269">INDEX('Stocastic Model Raw Data'!$J$2:$J$1001,$C269,0)</f>
        <v>2332521267.8847299</v>
      </c>
      <c r="J269" s="14">
        <f t="shared" si="50"/>
        <v>4451491088.6105404</v>
      </c>
      <c r="K269" s="14" cm="1">
        <f t="array" ref="K269">INDEX('Stocastic Model Raw Data'!$F$2:$F$1001,$C269,0)</f>
        <v>903791265.22255802</v>
      </c>
      <c r="L269" s="14" cm="1">
        <f t="array" ref="L269">INDEX('Stocastic Model Raw Data'!$K$2:$K$1001,$C269,0)</f>
        <v>545042913.976969</v>
      </c>
      <c r="M269" s="14">
        <f t="shared" si="51"/>
        <v>358748351.24558902</v>
      </c>
      <c r="N269" s="14">
        <f t="shared" si="55"/>
        <v>7687803621.7178278</v>
      </c>
      <c r="O269" s="14">
        <f t="shared" si="56"/>
        <v>2877564181.8616991</v>
      </c>
      <c r="P269" s="14">
        <f t="shared" si="52"/>
        <v>4810239439.8561287</v>
      </c>
      <c r="Q269" s="3">
        <f t="shared" si="57"/>
        <v>7687803621.7178278</v>
      </c>
      <c r="R269" s="3">
        <f t="shared" si="58"/>
        <v>4314726154.7699089</v>
      </c>
      <c r="S269" s="3">
        <f t="shared" si="53"/>
        <v>3373077466.9479189</v>
      </c>
      <c r="T269" s="21">
        <f>(RANK(E269,E$8:E$1007,1)+COUNTIF(E$8:E269,E269)-1)/1000</f>
        <v>0.58699999999999997</v>
      </c>
      <c r="U269" s="21">
        <f>(RANK(F269,F$8:F$1007,1)+COUNTIF(F$8:F269,F269)-1)/1000</f>
        <v>0.58399999999999996</v>
      </c>
      <c r="V269" s="21">
        <f>(RANK(G269,G$8:G$1007,1)+COUNTIF(G$8:G269,G269)-1)/1000</f>
        <v>0.60299999999999998</v>
      </c>
      <c r="W269" s="21">
        <f>(RANK(H269,H$8:H$1007,1)+COUNTIF(H$8:H269,H269)-1)/1000</f>
        <v>0.73699999999999999</v>
      </c>
      <c r="X269" s="21">
        <f>(RANK(I269,I$8:I$1007,1)+COUNTIF(I$8:I269,I269)-1)/1000</f>
        <v>0.68899999999999995</v>
      </c>
      <c r="Y269" s="21">
        <f>(RANK(J269,J$8:J$1007,1)+COUNTIF(J$8:J269,J269)-1)/1000</f>
        <v>0.75900000000000001</v>
      </c>
      <c r="Z269" s="21">
        <f>(RANK(K269,K$8:K$1007,1)+COUNTIF(K$8:K269,K269)-1)/1000</f>
        <v>0.36299999999999999</v>
      </c>
      <c r="AA269" s="21">
        <f>(RANK(L269,L$8:L$1007,1)+COUNTIF(L$8:L269,L269)-1)/1000</f>
        <v>0.34599999999999997</v>
      </c>
      <c r="AB269" s="21">
        <f>(RANK(M269,M$8:M$1007,1)+COUNTIF(M$8:M269,M269)-1)/1000</f>
        <v>0.38400000000000001</v>
      </c>
      <c r="AC269" s="21">
        <f>(RANK(N269,N$8:N$1007,1)+COUNTIF(N$8:N269,N269)-1)/1000</f>
        <v>0.68100000000000005</v>
      </c>
      <c r="AD269" s="21">
        <f>(RANK(O269,O$8:O$1007,1)+COUNTIF(O$8:O269,O269)-1)/1000</f>
        <v>0.61499999999999999</v>
      </c>
      <c r="AE269" s="21">
        <f>(RANK(P269,P$8:P$1007,1)+COUNTIF(P$8:P269,P269)-1)/1000</f>
        <v>0.73</v>
      </c>
      <c r="AF269" s="21">
        <f>(RANK(Q269,Q$8:Q$1007,1)+COUNTIF(Q$8:Q269,Q269)-1)/1000</f>
        <v>0.68100000000000005</v>
      </c>
      <c r="AG269" s="21">
        <f>(RANK(R269,R$8:R$1007,1)+COUNTIF(R$8:R269,R269)-1)/1000</f>
        <v>0.61499999999999999</v>
      </c>
      <c r="AH269" s="21">
        <f>(RANK(S269,S$8:S$1007,1)+COUNTIF(S$8:S269,S269)-1)/1000</f>
        <v>0.73</v>
      </c>
      <c r="AI269" s="14">
        <f t="shared" si="59"/>
        <v>0</v>
      </c>
      <c r="AK269" s="14">
        <f t="shared" si="60"/>
        <v>0</v>
      </c>
    </row>
    <row r="270" spans="2:37" x14ac:dyDescent="0.25">
      <c r="B270">
        <f t="shared" si="54"/>
        <v>263</v>
      </c>
      <c r="C270">
        <f>MATCH(B270,'Stocastic Model Raw Data'!$A$2:$A$1001,0)</f>
        <v>979</v>
      </c>
      <c r="D270" s="14" cm="1">
        <f t="array" ref="D270">INDEX('Stocastic Model Raw Data'!$H$2:$H$1001,$C270,0)</f>
        <v>1437161972.90821</v>
      </c>
      <c r="E270" s="14" cm="1">
        <f t="array" ref="E270">INDEX('Stocastic Model Raw Data'!$D$2:$D$1001,$C270,0)</f>
        <v>723550238.60664594</v>
      </c>
      <c r="F270" s="14" cm="1">
        <f t="array" ref="F270">INDEX('Stocastic Model Raw Data'!$I$2:$I$1001,$C270,0)</f>
        <v>385537437.79531002</v>
      </c>
      <c r="G270" s="14">
        <f t="shared" si="49"/>
        <v>338012800.81133592</v>
      </c>
      <c r="H270" s="14" cm="1">
        <f t="array" ref="H270">INDEX('Stocastic Model Raw Data'!$E$2:$E$1001,$C270,0)</f>
        <v>8093489481.4527798</v>
      </c>
      <c r="I270" s="14" cm="1">
        <f t="array" ref="I270">INDEX('Stocastic Model Raw Data'!$J$2:$J$1001,$C270,0)</f>
        <v>2886968230.19349</v>
      </c>
      <c r="J270" s="14">
        <f t="shared" si="50"/>
        <v>5206521251.2592897</v>
      </c>
      <c r="K270" s="14" cm="1">
        <f t="array" ref="K270">INDEX('Stocastic Model Raw Data'!$F$2:$F$1001,$C270,0)</f>
        <v>1481665019.65275</v>
      </c>
      <c r="L270" s="14" cm="1">
        <f t="array" ref="L270">INDEX('Stocastic Model Raw Data'!$K$2:$K$1001,$C270,0)</f>
        <v>888514150.10282302</v>
      </c>
      <c r="M270" s="14">
        <f t="shared" si="51"/>
        <v>593150869.549927</v>
      </c>
      <c r="N270" s="14">
        <f t="shared" si="55"/>
        <v>9575154501.1055298</v>
      </c>
      <c r="O270" s="14">
        <f t="shared" si="56"/>
        <v>3775482380.2963133</v>
      </c>
      <c r="P270" s="14">
        <f t="shared" si="52"/>
        <v>5799672120.8092165</v>
      </c>
      <c r="Q270" s="3">
        <f t="shared" si="57"/>
        <v>9575154501.1055298</v>
      </c>
      <c r="R270" s="3">
        <f t="shared" si="58"/>
        <v>5212644353.2045231</v>
      </c>
      <c r="S270" s="3">
        <f t="shared" si="53"/>
        <v>4362510147.9010067</v>
      </c>
      <c r="T270" s="21">
        <f>(RANK(E270,E$8:E$1007,1)+COUNTIF(E$8:E270,E270)-1)/1000</f>
        <v>0.98699999999999999</v>
      </c>
      <c r="U270" s="21">
        <f>(RANK(F270,F$8:F$1007,1)+COUNTIF(F$8:F270,F270)-1)/1000</f>
        <v>0.98499999999999999</v>
      </c>
      <c r="V270" s="21">
        <f>(RANK(G270,G$8:G$1007,1)+COUNTIF(G$8:G270,G270)-1)/1000</f>
        <v>0.98899999999999999</v>
      </c>
      <c r="W270" s="21">
        <f>(RANK(H270,H$8:H$1007,1)+COUNTIF(H$8:H270,H270)-1)/1000</f>
        <v>0.97499999999999998</v>
      </c>
      <c r="X270" s="21">
        <f>(RANK(I270,I$8:I$1007,1)+COUNTIF(I$8:I270,I270)-1)/1000</f>
        <v>0.97099999999999997</v>
      </c>
      <c r="Y270" s="21">
        <f>(RANK(J270,J$8:J$1007,1)+COUNTIF(J$8:J270,J270)-1)/1000</f>
        <v>0.97499999999999998</v>
      </c>
      <c r="Z270" s="21">
        <f>(RANK(K270,K$8:K$1007,1)+COUNTIF(K$8:K270,K270)-1)/1000</f>
        <v>0.99199999999999999</v>
      </c>
      <c r="AA270" s="21">
        <f>(RANK(L270,L$8:L$1007,1)+COUNTIF(L$8:L270,L270)-1)/1000</f>
        <v>0.99199999999999999</v>
      </c>
      <c r="AB270" s="21">
        <f>(RANK(M270,M$8:M$1007,1)+COUNTIF(M$8:M270,M270)-1)/1000</f>
        <v>0.99299999999999999</v>
      </c>
      <c r="AC270" s="21">
        <f>(RANK(N270,N$8:N$1007,1)+COUNTIF(N$8:N270,N270)-1)/1000</f>
        <v>0.97899999999999998</v>
      </c>
      <c r="AD270" s="21">
        <f>(RANK(O270,O$8:O$1007,1)+COUNTIF(O$8:O270,O270)-1)/1000</f>
        <v>0.97799999999999998</v>
      </c>
      <c r="AE270" s="21">
        <f>(RANK(P270,P$8:P$1007,1)+COUNTIF(P$8:P270,P270)-1)/1000</f>
        <v>0.97799999999999998</v>
      </c>
      <c r="AF270" s="21">
        <f>(RANK(Q270,Q$8:Q$1007,1)+COUNTIF(Q$8:Q270,Q270)-1)/1000</f>
        <v>0.97899999999999998</v>
      </c>
      <c r="AG270" s="21">
        <f>(RANK(R270,R$8:R$1007,1)+COUNTIF(R$8:R270,R270)-1)/1000</f>
        <v>0.97799999999999998</v>
      </c>
      <c r="AH270" s="21">
        <f>(RANK(S270,S$8:S$1007,1)+COUNTIF(S$8:S270,S270)-1)/1000</f>
        <v>0.97799999999999998</v>
      </c>
      <c r="AI270" s="14">
        <f t="shared" si="59"/>
        <v>0</v>
      </c>
      <c r="AK270" s="14">
        <f t="shared" si="60"/>
        <v>0</v>
      </c>
    </row>
    <row r="271" spans="2:37" x14ac:dyDescent="0.25">
      <c r="B271">
        <f t="shared" si="54"/>
        <v>264</v>
      </c>
      <c r="C271">
        <f>MATCH(B271,'Stocastic Model Raw Data'!$A$2:$A$1001,0)</f>
        <v>320</v>
      </c>
      <c r="D271" s="14" cm="1">
        <f t="array" ref="D271">INDEX('Stocastic Model Raw Data'!$H$2:$H$1001,$C271,0)</f>
        <v>1437161972.90821</v>
      </c>
      <c r="E271" s="14" cm="1">
        <f t="array" ref="E271">INDEX('Stocastic Model Raw Data'!$D$2:$D$1001,$C271,0)</f>
        <v>483886616.44543999</v>
      </c>
      <c r="F271" s="14" cm="1">
        <f t="array" ref="F271">INDEX('Stocastic Model Raw Data'!$I$2:$I$1001,$C271,0)</f>
        <v>256527127.77328399</v>
      </c>
      <c r="G271" s="14">
        <f t="shared" si="49"/>
        <v>227359488.67215601</v>
      </c>
      <c r="H271" s="14" cm="1">
        <f t="array" ref="H271">INDEX('Stocastic Model Raw Data'!$E$2:$E$1001,$C271,0)</f>
        <v>5646015956.5987597</v>
      </c>
      <c r="I271" s="14" cm="1">
        <f t="array" ref="I271">INDEX('Stocastic Model Raw Data'!$J$2:$J$1001,$C271,0)</f>
        <v>2012928728.0746701</v>
      </c>
      <c r="J271" s="14">
        <f t="shared" si="50"/>
        <v>3633087228.5240898</v>
      </c>
      <c r="K271" s="14" cm="1">
        <f t="array" ref="K271">INDEX('Stocastic Model Raw Data'!$F$2:$F$1001,$C271,0)</f>
        <v>950116612.00793695</v>
      </c>
      <c r="L271" s="14" cm="1">
        <f t="array" ref="L271">INDEX('Stocastic Model Raw Data'!$K$2:$K$1001,$C271,0)</f>
        <v>571227064.47198105</v>
      </c>
      <c r="M271" s="14">
        <f t="shared" si="51"/>
        <v>378889547.53595591</v>
      </c>
      <c r="N271" s="14">
        <f t="shared" si="55"/>
        <v>6596132568.6066971</v>
      </c>
      <c r="O271" s="14">
        <f t="shared" si="56"/>
        <v>2584155792.5466509</v>
      </c>
      <c r="P271" s="14">
        <f t="shared" si="52"/>
        <v>4011976776.0600462</v>
      </c>
      <c r="Q271" s="3">
        <f t="shared" si="57"/>
        <v>6596132568.6066971</v>
      </c>
      <c r="R271" s="3">
        <f t="shared" si="58"/>
        <v>4021317765.4548607</v>
      </c>
      <c r="S271" s="3">
        <f t="shared" si="53"/>
        <v>2574814803.1518364</v>
      </c>
      <c r="T271" s="21">
        <f>(RANK(E271,E$8:E$1007,1)+COUNTIF(E$8:E271,E271)-1)/1000</f>
        <v>0.37</v>
      </c>
      <c r="U271" s="21">
        <f>(RANK(F271,F$8:F$1007,1)+COUNTIF(F$8:F271,F271)-1)/1000</f>
        <v>0.38</v>
      </c>
      <c r="V271" s="21">
        <f>(RANK(G271,G$8:G$1007,1)+COUNTIF(G$8:G271,G271)-1)/1000</f>
        <v>0.35299999999999998</v>
      </c>
      <c r="W271" s="21">
        <f>(RANK(H271,H$8:H$1007,1)+COUNTIF(H$8:H271,H271)-1)/1000</f>
        <v>0.3</v>
      </c>
      <c r="X271" s="21">
        <f>(RANK(I271,I$8:I$1007,1)+COUNTIF(I$8:I271,I271)-1)/1000</f>
        <v>0.36899999999999999</v>
      </c>
      <c r="Y271" s="21">
        <f>(RANK(J271,J$8:J$1007,1)+COUNTIF(J$8:J271,J271)-1)/1000</f>
        <v>0.25800000000000001</v>
      </c>
      <c r="Z271" s="21">
        <f>(RANK(K271,K$8:K$1007,1)+COUNTIF(K$8:K271,K271)-1)/1000</f>
        <v>0.47</v>
      </c>
      <c r="AA271" s="21">
        <f>(RANK(L271,L$8:L$1007,1)+COUNTIF(L$8:L271,L271)-1)/1000</f>
        <v>0.442</v>
      </c>
      <c r="AB271" s="21">
        <f>(RANK(M271,M$8:M$1007,1)+COUNTIF(M$8:M271,M271)-1)/1000</f>
        <v>0.497</v>
      </c>
      <c r="AC271" s="21">
        <f>(RANK(N271,N$8:N$1007,1)+COUNTIF(N$8:N271,N271)-1)/1000</f>
        <v>0.32</v>
      </c>
      <c r="AD271" s="21">
        <f>(RANK(O271,O$8:O$1007,1)+COUNTIF(O$8:O271,O271)-1)/1000</f>
        <v>0.38400000000000001</v>
      </c>
      <c r="AE271" s="21">
        <f>(RANK(P271,P$8:P$1007,1)+COUNTIF(P$8:P271,P271)-1)/1000</f>
        <v>0.27200000000000002</v>
      </c>
      <c r="AF271" s="21">
        <f>(RANK(Q271,Q$8:Q$1007,1)+COUNTIF(Q$8:Q271,Q271)-1)/1000</f>
        <v>0.32</v>
      </c>
      <c r="AG271" s="21">
        <f>(RANK(R271,R$8:R$1007,1)+COUNTIF(R$8:R271,R271)-1)/1000</f>
        <v>0.38400000000000001</v>
      </c>
      <c r="AH271" s="21">
        <f>(RANK(S271,S$8:S$1007,1)+COUNTIF(S$8:S271,S271)-1)/1000</f>
        <v>0.27200000000000002</v>
      </c>
      <c r="AI271" s="14">
        <f t="shared" si="59"/>
        <v>0</v>
      </c>
      <c r="AK271" s="14">
        <f t="shared" si="60"/>
        <v>0</v>
      </c>
    </row>
    <row r="272" spans="2:37" x14ac:dyDescent="0.25">
      <c r="B272">
        <f t="shared" si="54"/>
        <v>265</v>
      </c>
      <c r="C272">
        <f>MATCH(B272,'Stocastic Model Raw Data'!$A$2:$A$1001,0)</f>
        <v>69</v>
      </c>
      <c r="D272" s="14" cm="1">
        <f t="array" ref="D272">INDEX('Stocastic Model Raw Data'!$H$2:$H$1001,$C272,0)</f>
        <v>1437161972.90821</v>
      </c>
      <c r="E272" s="14" cm="1">
        <f t="array" ref="E272">INDEX('Stocastic Model Raw Data'!$D$2:$D$1001,$C272,0)</f>
        <v>379506116.82602298</v>
      </c>
      <c r="F272" s="14" cm="1">
        <f t="array" ref="F272">INDEX('Stocastic Model Raw Data'!$I$2:$I$1001,$C272,0)</f>
        <v>198504927.084593</v>
      </c>
      <c r="G272" s="14">
        <f t="shared" si="49"/>
        <v>181001189.74142998</v>
      </c>
      <c r="H272" s="14" cm="1">
        <f t="array" ref="H272">INDEX('Stocastic Model Raw Data'!$E$2:$E$1001,$C272,0)</f>
        <v>4739365586.5838604</v>
      </c>
      <c r="I272" s="14" cm="1">
        <f t="array" ref="I272">INDEX('Stocastic Model Raw Data'!$J$2:$J$1001,$C272,0)</f>
        <v>1618332380.78194</v>
      </c>
      <c r="J272" s="14">
        <f t="shared" si="50"/>
        <v>3121033205.8019204</v>
      </c>
      <c r="K272" s="14" cm="1">
        <f t="array" ref="K272">INDEX('Stocastic Model Raw Data'!$F$2:$F$1001,$C272,0)</f>
        <v>692967608.45467699</v>
      </c>
      <c r="L272" s="14" cm="1">
        <f t="array" ref="L272">INDEX('Stocastic Model Raw Data'!$K$2:$K$1001,$C272,0)</f>
        <v>417158967.58839101</v>
      </c>
      <c r="M272" s="14">
        <f t="shared" si="51"/>
        <v>275808640.86628598</v>
      </c>
      <c r="N272" s="14">
        <f t="shared" si="55"/>
        <v>5432333195.038537</v>
      </c>
      <c r="O272" s="14">
        <f t="shared" si="56"/>
        <v>2035491348.370331</v>
      </c>
      <c r="P272" s="14">
        <f t="shared" si="52"/>
        <v>3396841846.6682062</v>
      </c>
      <c r="Q272" s="3">
        <f t="shared" si="57"/>
        <v>5432333195.038537</v>
      </c>
      <c r="R272" s="3">
        <f t="shared" si="58"/>
        <v>3472653321.2785411</v>
      </c>
      <c r="S272" s="3">
        <f t="shared" si="53"/>
        <v>1959679873.7599959</v>
      </c>
      <c r="T272" s="21">
        <f>(RANK(E272,E$8:E$1007,1)+COUNTIF(E$8:E272,E272)-1)/1000</f>
        <v>5.5E-2</v>
      </c>
      <c r="U272" s="21">
        <f>(RANK(F272,F$8:F$1007,1)+COUNTIF(F$8:F272,F272)-1)/1000</f>
        <v>5.2999999999999999E-2</v>
      </c>
      <c r="V272" s="21">
        <f>(RANK(G272,G$8:G$1007,1)+COUNTIF(G$8:G272,G272)-1)/1000</f>
        <v>5.7000000000000002E-2</v>
      </c>
      <c r="W272" s="21">
        <f>(RANK(H272,H$8:H$1007,1)+COUNTIF(H$8:H272,H272)-1)/1000</f>
        <v>7.0000000000000007E-2</v>
      </c>
      <c r="X272" s="21">
        <f>(RANK(I272,I$8:I$1007,1)+COUNTIF(I$8:I272,I272)-1)/1000</f>
        <v>6.9000000000000006E-2</v>
      </c>
      <c r="Y272" s="21">
        <f>(RANK(J272,J$8:J$1007,1)+COUNTIF(J$8:J272,J272)-1)/1000</f>
        <v>7.1999999999999995E-2</v>
      </c>
      <c r="Z272" s="21">
        <f>(RANK(K272,K$8:K$1007,1)+COUNTIF(K$8:K272,K272)-1)/1000</f>
        <v>3.7999999999999999E-2</v>
      </c>
      <c r="AA272" s="21">
        <f>(RANK(L272,L$8:L$1007,1)+COUNTIF(L$8:L272,L272)-1)/1000</f>
        <v>3.4000000000000002E-2</v>
      </c>
      <c r="AB272" s="21">
        <f>(RANK(M272,M$8:M$1007,1)+COUNTIF(M$8:M272,M272)-1)/1000</f>
        <v>4.1000000000000002E-2</v>
      </c>
      <c r="AC272" s="21">
        <f>(RANK(N272,N$8:N$1007,1)+COUNTIF(N$8:N272,N272)-1)/1000</f>
        <v>6.9000000000000006E-2</v>
      </c>
      <c r="AD272" s="21">
        <f>(RANK(O272,O$8:O$1007,1)+COUNTIF(O$8:O272,O272)-1)/1000</f>
        <v>6.2E-2</v>
      </c>
      <c r="AE272" s="21">
        <f>(RANK(P272,P$8:P$1007,1)+COUNTIF(P$8:P272,P272)-1)/1000</f>
        <v>6.8000000000000005E-2</v>
      </c>
      <c r="AF272" s="21">
        <f>(RANK(Q272,Q$8:Q$1007,1)+COUNTIF(Q$8:Q272,Q272)-1)/1000</f>
        <v>6.9000000000000006E-2</v>
      </c>
      <c r="AG272" s="21">
        <f>(RANK(R272,R$8:R$1007,1)+COUNTIF(R$8:R272,R272)-1)/1000</f>
        <v>6.2E-2</v>
      </c>
      <c r="AH272" s="21">
        <f>(RANK(S272,S$8:S$1007,1)+COUNTIF(S$8:S272,S272)-1)/1000</f>
        <v>6.8000000000000005E-2</v>
      </c>
      <c r="AI272" s="14">
        <f t="shared" si="59"/>
        <v>0</v>
      </c>
      <c r="AK272" s="14">
        <f t="shared" si="60"/>
        <v>0</v>
      </c>
    </row>
    <row r="273" spans="2:37" x14ac:dyDescent="0.25">
      <c r="B273">
        <f t="shared" si="54"/>
        <v>266</v>
      </c>
      <c r="C273">
        <f>MATCH(B273,'Stocastic Model Raw Data'!$A$2:$A$1001,0)</f>
        <v>431</v>
      </c>
      <c r="D273" s="14" cm="1">
        <f t="array" ref="D273">INDEX('Stocastic Model Raw Data'!$H$2:$H$1001,$C273,0)</f>
        <v>1437161972.90821</v>
      </c>
      <c r="E273" s="14" cm="1">
        <f t="array" ref="E273">INDEX('Stocastic Model Raw Data'!$D$2:$D$1001,$C273,0)</f>
        <v>501286444.07346702</v>
      </c>
      <c r="F273" s="14" cm="1">
        <f t="array" ref="F273">INDEX('Stocastic Model Raw Data'!$I$2:$I$1001,$C273,0)</f>
        <v>263826910.28479001</v>
      </c>
      <c r="G273" s="14">
        <f t="shared" si="49"/>
        <v>237459533.78867701</v>
      </c>
      <c r="H273" s="14" cm="1">
        <f t="array" ref="H273">INDEX('Stocastic Model Raw Data'!$E$2:$E$1001,$C273,0)</f>
        <v>5999568417.9104795</v>
      </c>
      <c r="I273" s="14" cm="1">
        <f t="array" ref="I273">INDEX('Stocastic Model Raw Data'!$J$2:$J$1001,$C273,0)</f>
        <v>2088457269.5170901</v>
      </c>
      <c r="J273" s="14">
        <f t="shared" si="50"/>
        <v>3911111148.3933897</v>
      </c>
      <c r="K273" s="14" cm="1">
        <f t="array" ref="K273">INDEX('Stocastic Model Raw Data'!$F$2:$F$1001,$C273,0)</f>
        <v>922311236.986292</v>
      </c>
      <c r="L273" s="14" cm="1">
        <f t="array" ref="L273">INDEX('Stocastic Model Raw Data'!$K$2:$K$1001,$C273,0)</f>
        <v>557206834.66336501</v>
      </c>
      <c r="M273" s="14">
        <f t="shared" si="51"/>
        <v>365104402.322927</v>
      </c>
      <c r="N273" s="14">
        <f t="shared" si="55"/>
        <v>6921879654.8967714</v>
      </c>
      <c r="O273" s="14">
        <f t="shared" si="56"/>
        <v>2645664104.1804552</v>
      </c>
      <c r="P273" s="14">
        <f t="shared" si="52"/>
        <v>4276215550.7163162</v>
      </c>
      <c r="Q273" s="3">
        <f t="shared" si="57"/>
        <v>6921879654.8967714</v>
      </c>
      <c r="R273" s="3">
        <f t="shared" si="58"/>
        <v>4082826077.088665</v>
      </c>
      <c r="S273" s="3">
        <f t="shared" si="53"/>
        <v>2839053577.8081064</v>
      </c>
      <c r="T273" s="21">
        <f>(RANK(E273,E$8:E$1007,1)+COUNTIF(E$8:E273,E273)-1)/1000</f>
        <v>0.44500000000000001</v>
      </c>
      <c r="U273" s="21">
        <f>(RANK(F273,F$8:F$1007,1)+COUNTIF(F$8:F273,F273)-1)/1000</f>
        <v>0.439</v>
      </c>
      <c r="V273" s="21">
        <f>(RANK(G273,G$8:G$1007,1)+COUNTIF(G$8:G273,G273)-1)/1000</f>
        <v>0.45100000000000001</v>
      </c>
      <c r="W273" s="21">
        <f>(RANK(H273,H$8:H$1007,1)+COUNTIF(H$8:H273,H273)-1)/1000</f>
        <v>0.438</v>
      </c>
      <c r="X273" s="21">
        <f>(RANK(I273,I$8:I$1007,1)+COUNTIF(I$8:I273,I273)-1)/1000</f>
        <v>0.44600000000000001</v>
      </c>
      <c r="Y273" s="21">
        <f>(RANK(J273,J$8:J$1007,1)+COUNTIF(J$8:J273,J273)-1)/1000</f>
        <v>0.441</v>
      </c>
      <c r="Z273" s="21">
        <f>(RANK(K273,K$8:K$1007,1)+COUNTIF(K$8:K273,K273)-1)/1000</f>
        <v>0.40500000000000003</v>
      </c>
      <c r="AA273" s="21">
        <f>(RANK(L273,L$8:L$1007,1)+COUNTIF(L$8:L273,L273)-1)/1000</f>
        <v>0.39100000000000001</v>
      </c>
      <c r="AB273" s="21">
        <f>(RANK(M273,M$8:M$1007,1)+COUNTIF(M$8:M273,M273)-1)/1000</f>
        <v>0.42099999999999999</v>
      </c>
      <c r="AC273" s="21">
        <f>(RANK(N273,N$8:N$1007,1)+COUNTIF(N$8:N273,N273)-1)/1000</f>
        <v>0.43099999999999999</v>
      </c>
      <c r="AD273" s="21">
        <f>(RANK(O273,O$8:O$1007,1)+COUNTIF(O$8:O273,O273)-1)/1000</f>
        <v>0.437</v>
      </c>
      <c r="AE273" s="21">
        <f>(RANK(P273,P$8:P$1007,1)+COUNTIF(P$8:P273,P273)-1)/1000</f>
        <v>0.436</v>
      </c>
      <c r="AF273" s="21">
        <f>(RANK(Q273,Q$8:Q$1007,1)+COUNTIF(Q$8:Q273,Q273)-1)/1000</f>
        <v>0.43099999999999999</v>
      </c>
      <c r="AG273" s="21">
        <f>(RANK(R273,R$8:R$1007,1)+COUNTIF(R$8:R273,R273)-1)/1000</f>
        <v>0.437</v>
      </c>
      <c r="AH273" s="21">
        <f>(RANK(S273,S$8:S$1007,1)+COUNTIF(S$8:S273,S273)-1)/1000</f>
        <v>0.436</v>
      </c>
      <c r="AI273" s="14">
        <f t="shared" si="59"/>
        <v>0</v>
      </c>
      <c r="AK273" s="14">
        <f t="shared" si="60"/>
        <v>0</v>
      </c>
    </row>
    <row r="274" spans="2:37" x14ac:dyDescent="0.25">
      <c r="B274">
        <f t="shared" si="54"/>
        <v>267</v>
      </c>
      <c r="C274">
        <f>MATCH(B274,'Stocastic Model Raw Data'!$A$2:$A$1001,0)</f>
        <v>190</v>
      </c>
      <c r="D274" s="14" cm="1">
        <f t="array" ref="D274">INDEX('Stocastic Model Raw Data'!$H$2:$H$1001,$C274,0)</f>
        <v>1437161972.90821</v>
      </c>
      <c r="E274" s="14" cm="1">
        <f t="array" ref="E274">INDEX('Stocastic Model Raw Data'!$D$2:$D$1001,$C274,0)</f>
        <v>444485160.76384503</v>
      </c>
      <c r="F274" s="14" cm="1">
        <f t="array" ref="F274">INDEX('Stocastic Model Raw Data'!$I$2:$I$1001,$C274,0)</f>
        <v>235415572.86421099</v>
      </c>
      <c r="G274" s="14">
        <f t="shared" si="49"/>
        <v>209069587.89963403</v>
      </c>
      <c r="H274" s="14" cm="1">
        <f t="array" ref="H274">INDEX('Stocastic Model Raw Data'!$E$2:$E$1001,$C274,0)</f>
        <v>5331163028.6877804</v>
      </c>
      <c r="I274" s="14" cm="1">
        <f t="array" ref="I274">INDEX('Stocastic Model Raw Data'!$J$2:$J$1001,$C274,0)</f>
        <v>1874321277.4039199</v>
      </c>
      <c r="J274" s="14">
        <f t="shared" si="50"/>
        <v>3456841751.2838602</v>
      </c>
      <c r="K274" s="14" cm="1">
        <f t="array" ref="K274">INDEX('Stocastic Model Raw Data'!$F$2:$F$1001,$C274,0)</f>
        <v>868515573.48183095</v>
      </c>
      <c r="L274" s="14" cm="1">
        <f t="array" ref="L274">INDEX('Stocastic Model Raw Data'!$K$2:$K$1001,$C274,0)</f>
        <v>530346439.70568299</v>
      </c>
      <c r="M274" s="14">
        <f t="shared" si="51"/>
        <v>338169133.77614796</v>
      </c>
      <c r="N274" s="14">
        <f t="shared" si="55"/>
        <v>6199678602.169611</v>
      </c>
      <c r="O274" s="14">
        <f t="shared" si="56"/>
        <v>2404667717.1096029</v>
      </c>
      <c r="P274" s="14">
        <f t="shared" si="52"/>
        <v>3795010885.060008</v>
      </c>
      <c r="Q274" s="3">
        <f t="shared" si="57"/>
        <v>6199678602.169611</v>
      </c>
      <c r="R274" s="3">
        <f t="shared" si="58"/>
        <v>3841829690.0178127</v>
      </c>
      <c r="S274" s="3">
        <f t="shared" si="53"/>
        <v>2357848912.1517982</v>
      </c>
      <c r="T274" s="21">
        <f>(RANK(E274,E$8:E$1007,1)+COUNTIF(E$8:E274,E274)-1)/1000</f>
        <v>0.19400000000000001</v>
      </c>
      <c r="U274" s="21">
        <f>(RANK(F274,F$8:F$1007,1)+COUNTIF(F$8:F274,F274)-1)/1000</f>
        <v>0.20300000000000001</v>
      </c>
      <c r="V274" s="21">
        <f>(RANK(G274,G$8:G$1007,1)+COUNTIF(G$8:G274,G274)-1)/1000</f>
        <v>0.184</v>
      </c>
      <c r="W274" s="21">
        <f>(RANK(H274,H$8:H$1007,1)+COUNTIF(H$8:H274,H274)-1)/1000</f>
        <v>0.182</v>
      </c>
      <c r="X274" s="21">
        <f>(RANK(I274,I$8:I$1007,1)+COUNTIF(I$8:I274,I274)-1)/1000</f>
        <v>0.218</v>
      </c>
      <c r="Y274" s="21">
        <f>(RANK(J274,J$8:J$1007,1)+COUNTIF(J$8:J274,J274)-1)/1000</f>
        <v>0.17199999999999999</v>
      </c>
      <c r="Z274" s="21">
        <f>(RANK(K274,K$8:K$1007,1)+COUNTIF(K$8:K274,K274)-1)/1000</f>
        <v>0.27200000000000002</v>
      </c>
      <c r="AA274" s="21">
        <f>(RANK(L274,L$8:L$1007,1)+COUNTIF(L$8:L274,L274)-1)/1000</f>
        <v>0.28299999999999997</v>
      </c>
      <c r="AB274" s="21">
        <f>(RANK(M274,M$8:M$1007,1)+COUNTIF(M$8:M274,M274)-1)/1000</f>
        <v>0.26</v>
      </c>
      <c r="AC274" s="21">
        <f>(RANK(N274,N$8:N$1007,1)+COUNTIF(N$8:N274,N274)-1)/1000</f>
        <v>0.19</v>
      </c>
      <c r="AD274" s="21">
        <f>(RANK(O274,O$8:O$1007,1)+COUNTIF(O$8:O274,O274)-1)/1000</f>
        <v>0.22700000000000001</v>
      </c>
      <c r="AE274" s="21">
        <f>(RANK(P274,P$8:P$1007,1)+COUNTIF(P$8:P274,P274)-1)/1000</f>
        <v>0.17499999999999999</v>
      </c>
      <c r="AF274" s="21">
        <f>(RANK(Q274,Q$8:Q$1007,1)+COUNTIF(Q$8:Q274,Q274)-1)/1000</f>
        <v>0.19</v>
      </c>
      <c r="AG274" s="21">
        <f>(RANK(R274,R$8:R$1007,1)+COUNTIF(R$8:R274,R274)-1)/1000</f>
        <v>0.22700000000000001</v>
      </c>
      <c r="AH274" s="21">
        <f>(RANK(S274,S$8:S$1007,1)+COUNTIF(S$8:S274,S274)-1)/1000</f>
        <v>0.17499999999999999</v>
      </c>
      <c r="AI274" s="14">
        <f t="shared" si="59"/>
        <v>0</v>
      </c>
      <c r="AK274" s="14">
        <f t="shared" si="60"/>
        <v>0</v>
      </c>
    </row>
    <row r="275" spans="2:37" x14ac:dyDescent="0.25">
      <c r="B275">
        <f t="shared" si="54"/>
        <v>268</v>
      </c>
      <c r="C275">
        <f>MATCH(B275,'Stocastic Model Raw Data'!$A$2:$A$1001,0)</f>
        <v>543</v>
      </c>
      <c r="D275" s="14" cm="1">
        <f t="array" ref="D275">INDEX('Stocastic Model Raw Data'!$H$2:$H$1001,$C275,0)</f>
        <v>1437161972.90821</v>
      </c>
      <c r="E275" s="14" cm="1">
        <f t="array" ref="E275">INDEX('Stocastic Model Raw Data'!$D$2:$D$1001,$C275,0)</f>
        <v>514311082.58809799</v>
      </c>
      <c r="F275" s="14" cm="1">
        <f t="array" ref="F275">INDEX('Stocastic Model Raw Data'!$I$2:$I$1001,$C275,0)</f>
        <v>270243391.43274999</v>
      </c>
      <c r="G275" s="14">
        <f t="shared" si="49"/>
        <v>244067691.155348</v>
      </c>
      <c r="H275" s="14" cm="1">
        <f t="array" ref="H275">INDEX('Stocastic Model Raw Data'!$E$2:$E$1001,$C275,0)</f>
        <v>6304121846.5413704</v>
      </c>
      <c r="I275" s="14" cm="1">
        <f t="array" ref="I275">INDEX('Stocastic Model Raw Data'!$J$2:$J$1001,$C275,0)</f>
        <v>2167841108.1034799</v>
      </c>
      <c r="J275" s="14">
        <f t="shared" si="50"/>
        <v>4136280738.4378905</v>
      </c>
      <c r="K275" s="14" cm="1">
        <f t="array" ref="K275">INDEX('Stocastic Model Raw Data'!$F$2:$F$1001,$C275,0)</f>
        <v>946700682.29286098</v>
      </c>
      <c r="L275" s="14" cm="1">
        <f t="array" ref="L275">INDEX('Stocastic Model Raw Data'!$K$2:$K$1001,$C275,0)</f>
        <v>581863198.292135</v>
      </c>
      <c r="M275" s="14">
        <f t="shared" si="51"/>
        <v>364837484.00072598</v>
      </c>
      <c r="N275" s="14">
        <f t="shared" si="55"/>
        <v>7250822528.8342314</v>
      </c>
      <c r="O275" s="14">
        <f t="shared" si="56"/>
        <v>2749704306.3956146</v>
      </c>
      <c r="P275" s="14">
        <f t="shared" si="52"/>
        <v>4501118222.4386168</v>
      </c>
      <c r="Q275" s="3">
        <f t="shared" si="57"/>
        <v>7250822528.8342314</v>
      </c>
      <c r="R275" s="3">
        <f t="shared" si="58"/>
        <v>4186866279.3038244</v>
      </c>
      <c r="S275" s="3">
        <f t="shared" si="53"/>
        <v>3063956249.530407</v>
      </c>
      <c r="T275" s="21">
        <f>(RANK(E275,E$8:E$1007,1)+COUNTIF(E$8:E275,E275)-1)/1000</f>
        <v>0.49299999999999999</v>
      </c>
      <c r="U275" s="21">
        <f>(RANK(F275,F$8:F$1007,1)+COUNTIF(F$8:F275,F275)-1)/1000</f>
        <v>0.48199999999999998</v>
      </c>
      <c r="V275" s="21">
        <f>(RANK(G275,G$8:G$1007,1)+COUNTIF(G$8:G275,G275)-1)/1000</f>
        <v>0.505</v>
      </c>
      <c r="W275" s="21">
        <f>(RANK(H275,H$8:H$1007,1)+COUNTIF(H$8:H275,H275)-1)/1000</f>
        <v>0.56599999999999995</v>
      </c>
      <c r="X275" s="21">
        <f>(RANK(I275,I$8:I$1007,1)+COUNTIF(I$8:I275,I275)-1)/1000</f>
        <v>0.52300000000000002</v>
      </c>
      <c r="Y275" s="21">
        <f>(RANK(J275,J$8:J$1007,1)+COUNTIF(J$8:J275,J275)-1)/1000</f>
        <v>0.58199999999999996</v>
      </c>
      <c r="Z275" s="21">
        <f>(RANK(K275,K$8:K$1007,1)+COUNTIF(K$8:K275,K275)-1)/1000</f>
        <v>0.46300000000000002</v>
      </c>
      <c r="AA275" s="21">
        <f>(RANK(L275,L$8:L$1007,1)+COUNTIF(L$8:L275,L275)-1)/1000</f>
        <v>0.48299999999999998</v>
      </c>
      <c r="AB275" s="21">
        <f>(RANK(M275,M$8:M$1007,1)+COUNTIF(M$8:M275,M275)-1)/1000</f>
        <v>0.42</v>
      </c>
      <c r="AC275" s="21">
        <f>(RANK(N275,N$8:N$1007,1)+COUNTIF(N$8:N275,N275)-1)/1000</f>
        <v>0.54300000000000004</v>
      </c>
      <c r="AD275" s="21">
        <f>(RANK(O275,O$8:O$1007,1)+COUNTIF(O$8:O275,O275)-1)/1000</f>
        <v>0.502</v>
      </c>
      <c r="AE275" s="21">
        <f>(RANK(P275,P$8:P$1007,1)+COUNTIF(P$8:P275,P275)-1)/1000</f>
        <v>0.56399999999999995</v>
      </c>
      <c r="AF275" s="21">
        <f>(RANK(Q275,Q$8:Q$1007,1)+COUNTIF(Q$8:Q275,Q275)-1)/1000</f>
        <v>0.54300000000000004</v>
      </c>
      <c r="AG275" s="21">
        <f>(RANK(R275,R$8:R$1007,1)+COUNTIF(R$8:R275,R275)-1)/1000</f>
        <v>0.502</v>
      </c>
      <c r="AH275" s="21">
        <f>(RANK(S275,S$8:S$1007,1)+COUNTIF(S$8:S275,S275)-1)/1000</f>
        <v>0.56399999999999995</v>
      </c>
      <c r="AI275" s="14">
        <f t="shared" si="59"/>
        <v>0</v>
      </c>
      <c r="AK275" s="14">
        <f t="shared" si="60"/>
        <v>0</v>
      </c>
    </row>
    <row r="276" spans="2:37" x14ac:dyDescent="0.25">
      <c r="B276">
        <f t="shared" si="54"/>
        <v>269</v>
      </c>
      <c r="C276">
        <f>MATCH(B276,'Stocastic Model Raw Data'!$A$2:$A$1001,0)</f>
        <v>644</v>
      </c>
      <c r="D276" s="14" cm="1">
        <f t="array" ref="D276">INDEX('Stocastic Model Raw Data'!$H$2:$H$1001,$C276,0)</f>
        <v>1437161972.90821</v>
      </c>
      <c r="E276" s="14" cm="1">
        <f t="array" ref="E276">INDEX('Stocastic Model Raw Data'!$D$2:$D$1001,$C276,0)</f>
        <v>544923107.50257504</v>
      </c>
      <c r="F276" s="14" cm="1">
        <f t="array" ref="F276">INDEX('Stocastic Model Raw Data'!$I$2:$I$1001,$C276,0)</f>
        <v>287848931.01542503</v>
      </c>
      <c r="G276" s="14">
        <f t="shared" si="49"/>
        <v>257074176.48715001</v>
      </c>
      <c r="H276" s="14" cm="1">
        <f t="array" ref="H276">INDEX('Stocastic Model Raw Data'!$E$2:$E$1001,$C276,0)</f>
        <v>6524234284.0374403</v>
      </c>
      <c r="I276" s="14" cm="1">
        <f t="array" ref="I276">INDEX('Stocastic Model Raw Data'!$J$2:$J$1001,$C276,0)</f>
        <v>2245110764.7772198</v>
      </c>
      <c r="J276" s="14">
        <f t="shared" si="50"/>
        <v>4279123519.2602205</v>
      </c>
      <c r="K276" s="14" cm="1">
        <f t="array" ref="K276">INDEX('Stocastic Model Raw Data'!$F$2:$F$1001,$C276,0)</f>
        <v>1035185474.6237</v>
      </c>
      <c r="L276" s="14" cm="1">
        <f t="array" ref="L276">INDEX('Stocastic Model Raw Data'!$K$2:$K$1001,$C276,0)</f>
        <v>637996837.98108006</v>
      </c>
      <c r="M276" s="14">
        <f t="shared" si="51"/>
        <v>397188636.64261997</v>
      </c>
      <c r="N276" s="14">
        <f t="shared" si="55"/>
        <v>7559419758.6611404</v>
      </c>
      <c r="O276" s="14">
        <f t="shared" si="56"/>
        <v>2883107602.7582998</v>
      </c>
      <c r="P276" s="14">
        <f t="shared" si="52"/>
        <v>4676312155.9028406</v>
      </c>
      <c r="Q276" s="3">
        <f t="shared" si="57"/>
        <v>7559419758.6611404</v>
      </c>
      <c r="R276" s="3">
        <f t="shared" si="58"/>
        <v>4320269575.6665096</v>
      </c>
      <c r="S276" s="3">
        <f t="shared" si="53"/>
        <v>3239150182.9946308</v>
      </c>
      <c r="T276" s="21">
        <f>(RANK(E276,E$8:E$1007,1)+COUNTIF(E$8:E276,E276)-1)/1000</f>
        <v>0.623</v>
      </c>
      <c r="U276" s="21">
        <f>(RANK(F276,F$8:F$1007,1)+COUNTIF(F$8:F276,F276)-1)/1000</f>
        <v>0.61899999999999999</v>
      </c>
      <c r="V276" s="21">
        <f>(RANK(G276,G$8:G$1007,1)+COUNTIF(G$8:G276,G276)-1)/1000</f>
        <v>0.63500000000000001</v>
      </c>
      <c r="W276" s="21">
        <f>(RANK(H276,H$8:H$1007,1)+COUNTIF(H$8:H276,H276)-1)/1000</f>
        <v>0.64</v>
      </c>
      <c r="X276" s="21">
        <f>(RANK(I276,I$8:I$1007,1)+COUNTIF(I$8:I276,I276)-1)/1000</f>
        <v>0.60499999999999998</v>
      </c>
      <c r="Y276" s="21">
        <f>(RANK(J276,J$8:J$1007,1)+COUNTIF(J$8:J276,J276)-1)/1000</f>
        <v>0.65900000000000003</v>
      </c>
      <c r="Z276" s="21">
        <f>(RANK(K276,K$8:K$1007,1)+COUNTIF(K$8:K276,K276)-1)/1000</f>
        <v>0.65100000000000002</v>
      </c>
      <c r="AA276" s="21">
        <f>(RANK(L276,L$8:L$1007,1)+COUNTIF(L$8:L276,L276)-1)/1000</f>
        <v>0.68200000000000005</v>
      </c>
      <c r="AB276" s="21">
        <f>(RANK(M276,M$8:M$1007,1)+COUNTIF(M$8:M276,M276)-1)/1000</f>
        <v>0.60499999999999998</v>
      </c>
      <c r="AC276" s="21">
        <f>(RANK(N276,N$8:N$1007,1)+COUNTIF(N$8:N276,N276)-1)/1000</f>
        <v>0.64400000000000002</v>
      </c>
      <c r="AD276" s="21">
        <f>(RANK(O276,O$8:O$1007,1)+COUNTIF(O$8:O276,O276)-1)/1000</f>
        <v>0.621</v>
      </c>
      <c r="AE276" s="21">
        <f>(RANK(P276,P$8:P$1007,1)+COUNTIF(P$8:P276,P276)-1)/1000</f>
        <v>0.65200000000000002</v>
      </c>
      <c r="AF276" s="21">
        <f>(RANK(Q276,Q$8:Q$1007,1)+COUNTIF(Q$8:Q276,Q276)-1)/1000</f>
        <v>0.64400000000000002</v>
      </c>
      <c r="AG276" s="21">
        <f>(RANK(R276,R$8:R$1007,1)+COUNTIF(R$8:R276,R276)-1)/1000</f>
        <v>0.621</v>
      </c>
      <c r="AH276" s="21">
        <f>(RANK(S276,S$8:S$1007,1)+COUNTIF(S$8:S276,S276)-1)/1000</f>
        <v>0.65200000000000002</v>
      </c>
      <c r="AI276" s="14">
        <f t="shared" si="59"/>
        <v>0</v>
      </c>
      <c r="AK276" s="14">
        <f t="shared" si="60"/>
        <v>0</v>
      </c>
    </row>
    <row r="277" spans="2:37" x14ac:dyDescent="0.25">
      <c r="B277">
        <f t="shared" si="54"/>
        <v>270</v>
      </c>
      <c r="C277">
        <f>MATCH(B277,'Stocastic Model Raw Data'!$A$2:$A$1001,0)</f>
        <v>454</v>
      </c>
      <c r="D277" s="14" cm="1">
        <f t="array" ref="D277">INDEX('Stocastic Model Raw Data'!$H$2:$H$1001,$C277,0)</f>
        <v>1437161972.90821</v>
      </c>
      <c r="E277" s="14" cm="1">
        <f t="array" ref="E277">INDEX('Stocastic Model Raw Data'!$D$2:$D$1001,$C277,0)</f>
        <v>484640093.542817</v>
      </c>
      <c r="F277" s="14" cm="1">
        <f t="array" ref="F277">INDEX('Stocastic Model Raw Data'!$I$2:$I$1001,$C277,0)</f>
        <v>253883350.757961</v>
      </c>
      <c r="G277" s="14">
        <f t="shared" si="49"/>
        <v>230756742.78485599</v>
      </c>
      <c r="H277" s="14" cm="1">
        <f t="array" ref="H277">INDEX('Stocastic Model Raw Data'!$E$2:$E$1001,$C277,0)</f>
        <v>6126714484.24125</v>
      </c>
      <c r="I277" s="14" cm="1">
        <f t="array" ref="I277">INDEX('Stocastic Model Raw Data'!$J$2:$J$1001,$C277,0)</f>
        <v>2079814862.7181699</v>
      </c>
      <c r="J277" s="14">
        <f t="shared" si="50"/>
        <v>4046899621.5230799</v>
      </c>
      <c r="K277" s="14" cm="1">
        <f t="array" ref="K277">INDEX('Stocastic Model Raw Data'!$F$2:$F$1001,$C277,0)</f>
        <v>855498178.35350204</v>
      </c>
      <c r="L277" s="14" cm="1">
        <f t="array" ref="L277">INDEX('Stocastic Model Raw Data'!$K$2:$K$1001,$C277,0)</f>
        <v>520487192.513825</v>
      </c>
      <c r="M277" s="14">
        <f t="shared" si="51"/>
        <v>335010985.83967704</v>
      </c>
      <c r="N277" s="14">
        <f t="shared" si="55"/>
        <v>6982212662.5947523</v>
      </c>
      <c r="O277" s="14">
        <f t="shared" si="56"/>
        <v>2600302055.2319951</v>
      </c>
      <c r="P277" s="14">
        <f t="shared" si="52"/>
        <v>4381910607.3627567</v>
      </c>
      <c r="Q277" s="3">
        <f t="shared" si="57"/>
        <v>6982212662.5947523</v>
      </c>
      <c r="R277" s="3">
        <f t="shared" si="58"/>
        <v>4037464028.1402054</v>
      </c>
      <c r="S277" s="3">
        <f t="shared" si="53"/>
        <v>2944748634.4545469</v>
      </c>
      <c r="T277" s="21">
        <f>(RANK(E277,E$8:E$1007,1)+COUNTIF(E$8:E277,E277)-1)/1000</f>
        <v>0.371</v>
      </c>
      <c r="U277" s="21">
        <f>(RANK(F277,F$8:F$1007,1)+COUNTIF(F$8:F277,F277)-1)/1000</f>
        <v>0.36299999999999999</v>
      </c>
      <c r="V277" s="21">
        <f>(RANK(G277,G$8:G$1007,1)+COUNTIF(G$8:G277,G277)-1)/1000</f>
        <v>0.39</v>
      </c>
      <c r="W277" s="21">
        <f>(RANK(H277,H$8:H$1007,1)+COUNTIF(H$8:H277,H277)-1)/1000</f>
        <v>0.48899999999999999</v>
      </c>
      <c r="X277" s="21">
        <f>(RANK(I277,I$8:I$1007,1)+COUNTIF(I$8:I277,I277)-1)/1000</f>
        <v>0.436</v>
      </c>
      <c r="Y277" s="21">
        <f>(RANK(J277,J$8:J$1007,1)+COUNTIF(J$8:J277,J277)-1)/1000</f>
        <v>0.52800000000000002</v>
      </c>
      <c r="Z277" s="21">
        <f>(RANK(K277,K$8:K$1007,1)+COUNTIF(K$8:K277,K277)-1)/1000</f>
        <v>0.249</v>
      </c>
      <c r="AA277" s="21">
        <f>(RANK(L277,L$8:L$1007,1)+COUNTIF(L$8:L277,L277)-1)/1000</f>
        <v>0.246</v>
      </c>
      <c r="AB277" s="21">
        <f>(RANK(M277,M$8:M$1007,1)+COUNTIF(M$8:M277,M277)-1)/1000</f>
        <v>0.24399999999999999</v>
      </c>
      <c r="AC277" s="21">
        <f>(RANK(N277,N$8:N$1007,1)+COUNTIF(N$8:N277,N277)-1)/1000</f>
        <v>0.45400000000000001</v>
      </c>
      <c r="AD277" s="21">
        <f>(RANK(O277,O$8:O$1007,1)+COUNTIF(O$8:O277,O277)-1)/1000</f>
        <v>0.39900000000000002</v>
      </c>
      <c r="AE277" s="21">
        <f>(RANK(P277,P$8:P$1007,1)+COUNTIF(P$8:P277,P277)-1)/1000</f>
        <v>0.499</v>
      </c>
      <c r="AF277" s="21">
        <f>(RANK(Q277,Q$8:Q$1007,1)+COUNTIF(Q$8:Q277,Q277)-1)/1000</f>
        <v>0.45400000000000001</v>
      </c>
      <c r="AG277" s="21">
        <f>(RANK(R277,R$8:R$1007,1)+COUNTIF(R$8:R277,R277)-1)/1000</f>
        <v>0.39900000000000002</v>
      </c>
      <c r="AH277" s="21">
        <f>(RANK(S277,S$8:S$1007,1)+COUNTIF(S$8:S277,S277)-1)/1000</f>
        <v>0.499</v>
      </c>
      <c r="AI277" s="14">
        <f t="shared" si="59"/>
        <v>0</v>
      </c>
      <c r="AK277" s="14">
        <f t="shared" si="60"/>
        <v>0</v>
      </c>
    </row>
    <row r="278" spans="2:37" x14ac:dyDescent="0.25">
      <c r="B278">
        <f t="shared" si="54"/>
        <v>271</v>
      </c>
      <c r="C278">
        <f>MATCH(B278,'Stocastic Model Raw Data'!$A$2:$A$1001,0)</f>
        <v>723</v>
      </c>
      <c r="D278" s="14" cm="1">
        <f t="array" ref="D278">INDEX('Stocastic Model Raw Data'!$H$2:$H$1001,$C278,0)</f>
        <v>1437161972.90821</v>
      </c>
      <c r="E278" s="14" cm="1">
        <f t="array" ref="E278">INDEX('Stocastic Model Raw Data'!$D$2:$D$1001,$C278,0)</f>
        <v>562433535.96797597</v>
      </c>
      <c r="F278" s="14" cm="1">
        <f t="array" ref="F278">INDEX('Stocastic Model Raw Data'!$I$2:$I$1001,$C278,0)</f>
        <v>298159762.96762103</v>
      </c>
      <c r="G278" s="14">
        <f t="shared" si="49"/>
        <v>264273773.00035495</v>
      </c>
      <c r="H278" s="14" cm="1">
        <f t="array" ref="H278">INDEX('Stocastic Model Raw Data'!$E$2:$E$1001,$C278,0)</f>
        <v>6871565094.7275</v>
      </c>
      <c r="I278" s="14" cm="1">
        <f t="array" ref="I278">INDEX('Stocastic Model Raw Data'!$J$2:$J$1001,$C278,0)</f>
        <v>2437809031.0795898</v>
      </c>
      <c r="J278" s="14">
        <f t="shared" si="50"/>
        <v>4433756063.6479101</v>
      </c>
      <c r="K278" s="14" cm="1">
        <f t="array" ref="K278">INDEX('Stocastic Model Raw Data'!$F$2:$F$1001,$C278,0)</f>
        <v>946810791.38967705</v>
      </c>
      <c r="L278" s="14" cm="1">
        <f t="array" ref="L278">INDEX('Stocastic Model Raw Data'!$K$2:$K$1001,$C278,0)</f>
        <v>566203479.49110198</v>
      </c>
      <c r="M278" s="14">
        <f t="shared" si="51"/>
        <v>380607311.89857507</v>
      </c>
      <c r="N278" s="14">
        <f t="shared" si="55"/>
        <v>7818375886.117177</v>
      </c>
      <c r="O278" s="14">
        <f t="shared" si="56"/>
        <v>3004012510.5706921</v>
      </c>
      <c r="P278" s="14">
        <f t="shared" si="52"/>
        <v>4814363375.5464849</v>
      </c>
      <c r="Q278" s="3">
        <f t="shared" si="57"/>
        <v>7818375886.117177</v>
      </c>
      <c r="R278" s="3">
        <f t="shared" si="58"/>
        <v>4441174483.4789019</v>
      </c>
      <c r="S278" s="3">
        <f t="shared" si="53"/>
        <v>3377201402.6382751</v>
      </c>
      <c r="T278" s="21">
        <f>(RANK(E278,E$8:E$1007,1)+COUNTIF(E$8:E278,E278)-1)/1000</f>
        <v>0.69299999999999995</v>
      </c>
      <c r="U278" s="21">
        <f>(RANK(F278,F$8:F$1007,1)+COUNTIF(F$8:F278,F278)-1)/1000</f>
        <v>0.69799999999999995</v>
      </c>
      <c r="V278" s="21">
        <f>(RANK(G278,G$8:G$1007,1)+COUNTIF(G$8:G278,G278)-1)/1000</f>
        <v>0.69499999999999995</v>
      </c>
      <c r="W278" s="21">
        <f>(RANK(H278,H$8:H$1007,1)+COUNTIF(H$8:H278,H278)-1)/1000</f>
        <v>0.76</v>
      </c>
      <c r="X278" s="21">
        <f>(RANK(I278,I$8:I$1007,1)+COUNTIF(I$8:I278,I278)-1)/1000</f>
        <v>0.77400000000000002</v>
      </c>
      <c r="Y278" s="21">
        <f>(RANK(J278,J$8:J$1007,1)+COUNTIF(J$8:J278,J278)-1)/1000</f>
        <v>0.751</v>
      </c>
      <c r="Z278" s="21">
        <f>(RANK(K278,K$8:K$1007,1)+COUNTIF(K$8:K278,K278)-1)/1000</f>
        <v>0.46400000000000002</v>
      </c>
      <c r="AA278" s="21">
        <f>(RANK(L278,L$8:L$1007,1)+COUNTIF(L$8:L278,L278)-1)/1000</f>
        <v>0.42</v>
      </c>
      <c r="AB278" s="21">
        <f>(RANK(M278,M$8:M$1007,1)+COUNTIF(M$8:M278,M278)-1)/1000</f>
        <v>0.504</v>
      </c>
      <c r="AC278" s="21">
        <f>(RANK(N278,N$8:N$1007,1)+COUNTIF(N$8:N278,N278)-1)/1000</f>
        <v>0.72299999999999998</v>
      </c>
      <c r="AD278" s="21">
        <f>(RANK(O278,O$8:O$1007,1)+COUNTIF(O$8:O278,O278)-1)/1000</f>
        <v>0.71499999999999997</v>
      </c>
      <c r="AE278" s="21">
        <f>(RANK(P278,P$8:P$1007,1)+COUNTIF(P$8:P278,P278)-1)/1000</f>
        <v>0.73099999999999998</v>
      </c>
      <c r="AF278" s="21">
        <f>(RANK(Q278,Q$8:Q$1007,1)+COUNTIF(Q$8:Q278,Q278)-1)/1000</f>
        <v>0.72299999999999998</v>
      </c>
      <c r="AG278" s="21">
        <f>(RANK(R278,R$8:R$1007,1)+COUNTIF(R$8:R278,R278)-1)/1000</f>
        <v>0.71499999999999997</v>
      </c>
      <c r="AH278" s="21">
        <f>(RANK(S278,S$8:S$1007,1)+COUNTIF(S$8:S278,S278)-1)/1000</f>
        <v>0.73099999999999998</v>
      </c>
      <c r="AI278" s="14">
        <f t="shared" si="59"/>
        <v>0</v>
      </c>
      <c r="AK278" s="14">
        <f t="shared" si="60"/>
        <v>0</v>
      </c>
    </row>
    <row r="279" spans="2:37" x14ac:dyDescent="0.25">
      <c r="B279">
        <f t="shared" si="54"/>
        <v>272</v>
      </c>
      <c r="C279">
        <f>MATCH(B279,'Stocastic Model Raw Data'!$A$2:$A$1001,0)</f>
        <v>658</v>
      </c>
      <c r="D279" s="14" cm="1">
        <f t="array" ref="D279">INDEX('Stocastic Model Raw Data'!$H$2:$H$1001,$C279,0)</f>
        <v>1437161972.90821</v>
      </c>
      <c r="E279" s="14" cm="1">
        <f t="array" ref="E279">INDEX('Stocastic Model Raw Data'!$D$2:$D$1001,$C279,0)</f>
        <v>544219272.09159505</v>
      </c>
      <c r="F279" s="14" cm="1">
        <f t="array" ref="F279">INDEX('Stocastic Model Raw Data'!$I$2:$I$1001,$C279,0)</f>
        <v>286144200.77224499</v>
      </c>
      <c r="G279" s="14">
        <f t="shared" si="49"/>
        <v>258075071.31935006</v>
      </c>
      <c r="H279" s="14" cm="1">
        <f t="array" ref="H279">INDEX('Stocastic Model Raw Data'!$E$2:$E$1001,$C279,0)</f>
        <v>6547033466.8596201</v>
      </c>
      <c r="I279" s="14" cm="1">
        <f t="array" ref="I279">INDEX('Stocastic Model Raw Data'!$J$2:$J$1001,$C279,0)</f>
        <v>2230313257.7680602</v>
      </c>
      <c r="J279" s="14">
        <f t="shared" si="50"/>
        <v>4316720209.0915604</v>
      </c>
      <c r="K279" s="14" cm="1">
        <f t="array" ref="K279">INDEX('Stocastic Model Raw Data'!$F$2:$F$1001,$C279,0)</f>
        <v>1046102335.43238</v>
      </c>
      <c r="L279" s="14" cm="1">
        <f t="array" ref="L279">INDEX('Stocastic Model Raw Data'!$K$2:$K$1001,$C279,0)</f>
        <v>652232770.51715398</v>
      </c>
      <c r="M279" s="14">
        <f t="shared" si="51"/>
        <v>393869564.91522598</v>
      </c>
      <c r="N279" s="14">
        <f t="shared" si="55"/>
        <v>7593135802.2919998</v>
      </c>
      <c r="O279" s="14">
        <f t="shared" si="56"/>
        <v>2882546028.2852144</v>
      </c>
      <c r="P279" s="14">
        <f t="shared" si="52"/>
        <v>4710589774.0067854</v>
      </c>
      <c r="Q279" s="3">
        <f t="shared" si="57"/>
        <v>7593135802.2919998</v>
      </c>
      <c r="R279" s="3">
        <f t="shared" si="58"/>
        <v>4319708001.1934242</v>
      </c>
      <c r="S279" s="3">
        <f t="shared" si="53"/>
        <v>3273427801.0985756</v>
      </c>
      <c r="T279" s="21">
        <f>(RANK(E279,E$8:E$1007,1)+COUNTIF(E$8:E279,E279)-1)/1000</f>
        <v>0.62</v>
      </c>
      <c r="U279" s="21">
        <f>(RANK(F279,F$8:F$1007,1)+COUNTIF(F$8:F279,F279)-1)/1000</f>
        <v>0.60499999999999998</v>
      </c>
      <c r="V279" s="21">
        <f>(RANK(G279,G$8:G$1007,1)+COUNTIF(G$8:G279,G279)-1)/1000</f>
        <v>0.64400000000000002</v>
      </c>
      <c r="W279" s="21">
        <f>(RANK(H279,H$8:H$1007,1)+COUNTIF(H$8:H279,H279)-1)/1000</f>
        <v>0.65200000000000002</v>
      </c>
      <c r="X279" s="21">
        <f>(RANK(I279,I$8:I$1007,1)+COUNTIF(I$8:I279,I279)-1)/1000</f>
        <v>0.58099999999999996</v>
      </c>
      <c r="Y279" s="21">
        <f>(RANK(J279,J$8:J$1007,1)+COUNTIF(J$8:J279,J279)-1)/1000</f>
        <v>0.68200000000000005</v>
      </c>
      <c r="Z279" s="21">
        <f>(RANK(K279,K$8:K$1007,1)+COUNTIF(K$8:K279,K279)-1)/1000</f>
        <v>0.66600000000000004</v>
      </c>
      <c r="AA279" s="21">
        <f>(RANK(L279,L$8:L$1007,1)+COUNTIF(L$8:L279,L279)-1)/1000</f>
        <v>0.72699999999999998</v>
      </c>
      <c r="AB279" s="21">
        <f>(RANK(M279,M$8:M$1007,1)+COUNTIF(M$8:M279,M279)-1)/1000</f>
        <v>0.58799999999999997</v>
      </c>
      <c r="AC279" s="21">
        <f>(RANK(N279,N$8:N$1007,1)+COUNTIF(N$8:N279,N279)-1)/1000</f>
        <v>0.65800000000000003</v>
      </c>
      <c r="AD279" s="21">
        <f>(RANK(O279,O$8:O$1007,1)+COUNTIF(O$8:O279,O279)-1)/1000</f>
        <v>0.61899999999999999</v>
      </c>
      <c r="AE279" s="21">
        <f>(RANK(P279,P$8:P$1007,1)+COUNTIF(P$8:P279,P279)-1)/1000</f>
        <v>0.66800000000000004</v>
      </c>
      <c r="AF279" s="21">
        <f>(RANK(Q279,Q$8:Q$1007,1)+COUNTIF(Q$8:Q279,Q279)-1)/1000</f>
        <v>0.65800000000000003</v>
      </c>
      <c r="AG279" s="21">
        <f>(RANK(R279,R$8:R$1007,1)+COUNTIF(R$8:R279,R279)-1)/1000</f>
        <v>0.61899999999999999</v>
      </c>
      <c r="AH279" s="21">
        <f>(RANK(S279,S$8:S$1007,1)+COUNTIF(S$8:S279,S279)-1)/1000</f>
        <v>0.66800000000000004</v>
      </c>
      <c r="AI279" s="14">
        <f t="shared" si="59"/>
        <v>0</v>
      </c>
      <c r="AK279" s="14">
        <f t="shared" si="60"/>
        <v>0</v>
      </c>
    </row>
    <row r="280" spans="2:37" x14ac:dyDescent="0.25">
      <c r="B280">
        <f t="shared" si="54"/>
        <v>273</v>
      </c>
      <c r="C280">
        <f>MATCH(B280,'Stocastic Model Raw Data'!$A$2:$A$1001,0)</f>
        <v>618</v>
      </c>
      <c r="D280" s="14" cm="1">
        <f t="array" ref="D280">INDEX('Stocastic Model Raw Data'!$H$2:$H$1001,$C280,0)</f>
        <v>1437161972.90821</v>
      </c>
      <c r="E280" s="14" cm="1">
        <f t="array" ref="E280">INDEX('Stocastic Model Raw Data'!$D$2:$D$1001,$C280,0)</f>
        <v>538340039.82455802</v>
      </c>
      <c r="F280" s="14" cm="1">
        <f t="array" ref="F280">INDEX('Stocastic Model Raw Data'!$I$2:$I$1001,$C280,0)</f>
        <v>285489133.56414998</v>
      </c>
      <c r="G280" s="14">
        <f t="shared" si="49"/>
        <v>252850906.26040804</v>
      </c>
      <c r="H280" s="14" cm="1">
        <f t="array" ref="H280">INDEX('Stocastic Model Raw Data'!$E$2:$E$1001,$C280,0)</f>
        <v>6474105761.4207897</v>
      </c>
      <c r="I280" s="14" cm="1">
        <f t="array" ref="I280">INDEX('Stocastic Model Raw Data'!$J$2:$J$1001,$C280,0)</f>
        <v>2247218374.3698702</v>
      </c>
      <c r="J280" s="14">
        <f t="shared" si="50"/>
        <v>4226887387.0509195</v>
      </c>
      <c r="K280" s="14" cm="1">
        <f t="array" ref="K280">INDEX('Stocastic Model Raw Data'!$F$2:$F$1001,$C280,0)</f>
        <v>1015396576.1813999</v>
      </c>
      <c r="L280" s="14" cm="1">
        <f t="array" ref="L280">INDEX('Stocastic Model Raw Data'!$K$2:$K$1001,$C280,0)</f>
        <v>623962558.81434</v>
      </c>
      <c r="M280" s="14">
        <f t="shared" si="51"/>
        <v>391434017.36705995</v>
      </c>
      <c r="N280" s="14">
        <f t="shared" si="55"/>
        <v>7489502337.60219</v>
      </c>
      <c r="O280" s="14">
        <f t="shared" si="56"/>
        <v>2871180933.1842103</v>
      </c>
      <c r="P280" s="14">
        <f t="shared" si="52"/>
        <v>4618321404.4179802</v>
      </c>
      <c r="Q280" s="3">
        <f t="shared" si="57"/>
        <v>7489502337.60219</v>
      </c>
      <c r="R280" s="3">
        <f t="shared" si="58"/>
        <v>4308342906.0924206</v>
      </c>
      <c r="S280" s="3">
        <f t="shared" si="53"/>
        <v>3181159431.5097694</v>
      </c>
      <c r="T280" s="21">
        <f>(RANK(E280,E$8:E$1007,1)+COUNTIF(E$8:E280,E280)-1)/1000</f>
        <v>0.59099999999999997</v>
      </c>
      <c r="U280" s="21">
        <f>(RANK(F280,F$8:F$1007,1)+COUNTIF(F$8:F280,F280)-1)/1000</f>
        <v>0.59699999999999998</v>
      </c>
      <c r="V280" s="21">
        <f>(RANK(G280,G$8:G$1007,1)+COUNTIF(G$8:G280,G280)-1)/1000</f>
        <v>0.58799999999999997</v>
      </c>
      <c r="W280" s="21">
        <f>(RANK(H280,H$8:H$1007,1)+COUNTIF(H$8:H280,H280)-1)/1000</f>
        <v>0.623</v>
      </c>
      <c r="X280" s="21">
        <f>(RANK(I280,I$8:I$1007,1)+COUNTIF(I$8:I280,I280)-1)/1000</f>
        <v>0.60599999999999998</v>
      </c>
      <c r="Y280" s="21">
        <f>(RANK(J280,J$8:J$1007,1)+COUNTIF(J$8:J280,J280)-1)/1000</f>
        <v>0.626</v>
      </c>
      <c r="Z280" s="21">
        <f>(RANK(K280,K$8:K$1007,1)+COUNTIF(K$8:K280,K280)-1)/1000</f>
        <v>0.60599999999999998</v>
      </c>
      <c r="AA280" s="21">
        <f>(RANK(L280,L$8:L$1007,1)+COUNTIF(L$8:L280,L280)-1)/1000</f>
        <v>0.63</v>
      </c>
      <c r="AB280" s="21">
        <f>(RANK(M280,M$8:M$1007,1)+COUNTIF(M$8:M280,M280)-1)/1000</f>
        <v>0.57499999999999996</v>
      </c>
      <c r="AC280" s="21">
        <f>(RANK(N280,N$8:N$1007,1)+COUNTIF(N$8:N280,N280)-1)/1000</f>
        <v>0.61799999999999999</v>
      </c>
      <c r="AD280" s="21">
        <f>(RANK(O280,O$8:O$1007,1)+COUNTIF(O$8:O280,O280)-1)/1000</f>
        <v>0.61199999999999999</v>
      </c>
      <c r="AE280" s="21">
        <f>(RANK(P280,P$8:P$1007,1)+COUNTIF(P$8:P280,P280)-1)/1000</f>
        <v>0.625</v>
      </c>
      <c r="AF280" s="21">
        <f>(RANK(Q280,Q$8:Q$1007,1)+COUNTIF(Q$8:Q280,Q280)-1)/1000</f>
        <v>0.61799999999999999</v>
      </c>
      <c r="AG280" s="21">
        <f>(RANK(R280,R$8:R$1007,1)+COUNTIF(R$8:R280,R280)-1)/1000</f>
        <v>0.61199999999999999</v>
      </c>
      <c r="AH280" s="21">
        <f>(RANK(S280,S$8:S$1007,1)+COUNTIF(S$8:S280,S280)-1)/1000</f>
        <v>0.625</v>
      </c>
      <c r="AI280" s="14">
        <f t="shared" si="59"/>
        <v>0</v>
      </c>
      <c r="AK280" s="14">
        <f t="shared" si="60"/>
        <v>0</v>
      </c>
    </row>
    <row r="281" spans="2:37" x14ac:dyDescent="0.25">
      <c r="B281">
        <f t="shared" si="54"/>
        <v>274</v>
      </c>
      <c r="C281">
        <f>MATCH(B281,'Stocastic Model Raw Data'!$A$2:$A$1001,0)</f>
        <v>547</v>
      </c>
      <c r="D281" s="14" cm="1">
        <f t="array" ref="D281">INDEX('Stocastic Model Raw Data'!$H$2:$H$1001,$C281,0)</f>
        <v>1437161972.90821</v>
      </c>
      <c r="E281" s="14" cm="1">
        <f t="array" ref="E281">INDEX('Stocastic Model Raw Data'!$D$2:$D$1001,$C281,0)</f>
        <v>520298489.14548701</v>
      </c>
      <c r="F281" s="14" cm="1">
        <f t="array" ref="F281">INDEX('Stocastic Model Raw Data'!$I$2:$I$1001,$C281,0)</f>
        <v>276685554.08026803</v>
      </c>
      <c r="G281" s="14">
        <f t="shared" si="49"/>
        <v>243612935.06521899</v>
      </c>
      <c r="H281" s="14" cm="1">
        <f t="array" ref="H281">INDEX('Stocastic Model Raw Data'!$E$2:$E$1001,$C281,0)</f>
        <v>6287693290.7487497</v>
      </c>
      <c r="I281" s="14" cm="1">
        <f t="array" ref="I281">INDEX('Stocastic Model Raw Data'!$J$2:$J$1001,$C281,0)</f>
        <v>2239327468.7808299</v>
      </c>
      <c r="J281" s="14">
        <f t="shared" si="50"/>
        <v>4048365821.9679198</v>
      </c>
      <c r="K281" s="14" cm="1">
        <f t="array" ref="K281">INDEX('Stocastic Model Raw Data'!$F$2:$F$1001,$C281,0)</f>
        <v>972320235.62472296</v>
      </c>
      <c r="L281" s="14" cm="1">
        <f t="array" ref="L281">INDEX('Stocastic Model Raw Data'!$K$2:$K$1001,$C281,0)</f>
        <v>585661825.54599905</v>
      </c>
      <c r="M281" s="14">
        <f t="shared" si="51"/>
        <v>386658410.07872391</v>
      </c>
      <c r="N281" s="14">
        <f t="shared" si="55"/>
        <v>7260013526.3734722</v>
      </c>
      <c r="O281" s="14">
        <f t="shared" si="56"/>
        <v>2824989294.326829</v>
      </c>
      <c r="P281" s="14">
        <f t="shared" si="52"/>
        <v>4435024232.0466433</v>
      </c>
      <c r="Q281" s="3">
        <f t="shared" si="57"/>
        <v>7260013526.3734722</v>
      </c>
      <c r="R281" s="3">
        <f t="shared" si="58"/>
        <v>4262151267.2350388</v>
      </c>
      <c r="S281" s="3">
        <f t="shared" si="53"/>
        <v>2997862259.1384335</v>
      </c>
      <c r="T281" s="21">
        <f>(RANK(E281,E$8:E$1007,1)+COUNTIF(E$8:E281,E281)-1)/1000</f>
        <v>0.51500000000000001</v>
      </c>
      <c r="U281" s="21">
        <f>(RANK(F281,F$8:F$1007,1)+COUNTIF(F$8:F281,F281)-1)/1000</f>
        <v>0.52500000000000002</v>
      </c>
      <c r="V281" s="21">
        <f>(RANK(G281,G$8:G$1007,1)+COUNTIF(G$8:G281,G281)-1)/1000</f>
        <v>0.502</v>
      </c>
      <c r="W281" s="21">
        <f>(RANK(H281,H$8:H$1007,1)+COUNTIF(H$8:H281,H281)-1)/1000</f>
        <v>0.55500000000000005</v>
      </c>
      <c r="X281" s="21">
        <f>(RANK(I281,I$8:I$1007,1)+COUNTIF(I$8:I281,I281)-1)/1000</f>
        <v>0.59299999999999997</v>
      </c>
      <c r="Y281" s="21">
        <f>(RANK(J281,J$8:J$1007,1)+COUNTIF(J$8:J281,J281)-1)/1000</f>
        <v>0.52900000000000003</v>
      </c>
      <c r="Z281" s="21">
        <f>(RANK(K281,K$8:K$1007,1)+COUNTIF(K$8:K281,K281)-1)/1000</f>
        <v>0.51900000000000002</v>
      </c>
      <c r="AA281" s="21">
        <f>(RANK(L281,L$8:L$1007,1)+COUNTIF(L$8:L281,L281)-1)/1000</f>
        <v>0.502</v>
      </c>
      <c r="AB281" s="21">
        <f>(RANK(M281,M$8:M$1007,1)+COUNTIF(M$8:M281,M281)-1)/1000</f>
        <v>0.54400000000000004</v>
      </c>
      <c r="AC281" s="21">
        <f>(RANK(N281,N$8:N$1007,1)+COUNTIF(N$8:N281,N281)-1)/1000</f>
        <v>0.54700000000000004</v>
      </c>
      <c r="AD281" s="21">
        <f>(RANK(O281,O$8:O$1007,1)+COUNTIF(O$8:O281,O281)-1)/1000</f>
        <v>0.57099999999999995</v>
      </c>
      <c r="AE281" s="21">
        <f>(RANK(P281,P$8:P$1007,1)+COUNTIF(P$8:P281,P281)-1)/1000</f>
        <v>0.52500000000000002</v>
      </c>
      <c r="AF281" s="21">
        <f>(RANK(Q281,Q$8:Q$1007,1)+COUNTIF(Q$8:Q281,Q281)-1)/1000</f>
        <v>0.54700000000000004</v>
      </c>
      <c r="AG281" s="21">
        <f>(RANK(R281,R$8:R$1007,1)+COUNTIF(R$8:R281,R281)-1)/1000</f>
        <v>0.57099999999999995</v>
      </c>
      <c r="AH281" s="21">
        <f>(RANK(S281,S$8:S$1007,1)+COUNTIF(S$8:S281,S281)-1)/1000</f>
        <v>0.52500000000000002</v>
      </c>
      <c r="AI281" s="14">
        <f t="shared" si="59"/>
        <v>0</v>
      </c>
      <c r="AK281" s="14">
        <f t="shared" si="60"/>
        <v>0</v>
      </c>
    </row>
    <row r="282" spans="2:37" x14ac:dyDescent="0.25">
      <c r="B282">
        <f t="shared" si="54"/>
        <v>275</v>
      </c>
      <c r="C282">
        <f>MATCH(B282,'Stocastic Model Raw Data'!$A$2:$A$1001,0)</f>
        <v>581</v>
      </c>
      <c r="D282" s="14" cm="1">
        <f t="array" ref="D282">INDEX('Stocastic Model Raw Data'!$H$2:$H$1001,$C282,0)</f>
        <v>1437161972.90821</v>
      </c>
      <c r="E282" s="14" cm="1">
        <f t="array" ref="E282">INDEX('Stocastic Model Raw Data'!$D$2:$D$1001,$C282,0)</f>
        <v>564496803.48611796</v>
      </c>
      <c r="F282" s="14" cm="1">
        <f t="array" ref="F282">INDEX('Stocastic Model Raw Data'!$I$2:$I$1001,$C282,0)</f>
        <v>302063882.36758298</v>
      </c>
      <c r="G282" s="14">
        <f t="shared" si="49"/>
        <v>262432921.11853498</v>
      </c>
      <c r="H282" s="14" cm="1">
        <f t="array" ref="H282">INDEX('Stocastic Model Raw Data'!$E$2:$E$1001,$C282,0)</f>
        <v>6235405263.2306299</v>
      </c>
      <c r="I282" s="14" cm="1">
        <f t="array" ref="I282">INDEX('Stocastic Model Raw Data'!$J$2:$J$1001,$C282,0)</f>
        <v>2283706924.00981</v>
      </c>
      <c r="J282" s="14">
        <f t="shared" si="50"/>
        <v>3951698339.22082</v>
      </c>
      <c r="K282" s="14" cm="1">
        <f t="array" ref="K282">INDEX('Stocastic Model Raw Data'!$F$2:$F$1001,$C282,0)</f>
        <v>1141444962.26845</v>
      </c>
      <c r="L282" s="14" cm="1">
        <f t="array" ref="L282">INDEX('Stocastic Model Raw Data'!$K$2:$K$1001,$C282,0)</f>
        <v>670685502.07238805</v>
      </c>
      <c r="M282" s="14">
        <f t="shared" si="51"/>
        <v>470759460.19606197</v>
      </c>
      <c r="N282" s="14">
        <f t="shared" si="55"/>
        <v>7376850225.4990797</v>
      </c>
      <c r="O282" s="14">
        <f t="shared" si="56"/>
        <v>2954392426.0821981</v>
      </c>
      <c r="P282" s="14">
        <f t="shared" si="52"/>
        <v>4422457799.4168816</v>
      </c>
      <c r="Q282" s="3">
        <f t="shared" si="57"/>
        <v>7376850225.4990797</v>
      </c>
      <c r="R282" s="3">
        <f t="shared" si="58"/>
        <v>4391554398.9904079</v>
      </c>
      <c r="S282" s="3">
        <f t="shared" si="53"/>
        <v>2985295826.5086718</v>
      </c>
      <c r="T282" s="21">
        <f>(RANK(E282,E$8:E$1007,1)+COUNTIF(E$8:E282,E282)-1)/1000</f>
        <v>0.70299999999999996</v>
      </c>
      <c r="U282" s="21">
        <f>(RANK(F282,F$8:F$1007,1)+COUNTIF(F$8:F282,F282)-1)/1000</f>
        <v>0.72299999999999998</v>
      </c>
      <c r="V282" s="21">
        <f>(RANK(G282,G$8:G$1007,1)+COUNTIF(G$8:G282,G282)-1)/1000</f>
        <v>0.67400000000000004</v>
      </c>
      <c r="W282" s="21">
        <f>(RANK(H282,H$8:H$1007,1)+COUNTIF(H$8:H282,H282)-1)/1000</f>
        <v>0.53500000000000003</v>
      </c>
      <c r="X282" s="21">
        <f>(RANK(I282,I$8:I$1007,1)+COUNTIF(I$8:I282,I282)-1)/1000</f>
        <v>0.64100000000000001</v>
      </c>
      <c r="Y282" s="21">
        <f>(RANK(J282,J$8:J$1007,1)+COUNTIF(J$8:J282,J282)-1)/1000</f>
        <v>0.46200000000000002</v>
      </c>
      <c r="Z282" s="21">
        <f>(RANK(K282,K$8:K$1007,1)+COUNTIF(K$8:K282,K282)-1)/1000</f>
        <v>0.81599999999999995</v>
      </c>
      <c r="AA282" s="21">
        <f>(RANK(L282,L$8:L$1007,1)+COUNTIF(L$8:L282,L282)-1)/1000</f>
        <v>0.77800000000000002</v>
      </c>
      <c r="AB282" s="21">
        <f>(RANK(M282,M$8:M$1007,1)+COUNTIF(M$8:M282,M282)-1)/1000</f>
        <v>0.85099999999999998</v>
      </c>
      <c r="AC282" s="21">
        <f>(RANK(N282,N$8:N$1007,1)+COUNTIF(N$8:N282,N282)-1)/1000</f>
        <v>0.58099999999999996</v>
      </c>
      <c r="AD282" s="21">
        <f>(RANK(O282,O$8:O$1007,1)+COUNTIF(O$8:O282,O282)-1)/1000</f>
        <v>0.67200000000000004</v>
      </c>
      <c r="AE282" s="21">
        <f>(RANK(P282,P$8:P$1007,1)+COUNTIF(P$8:P282,P282)-1)/1000</f>
        <v>0.51800000000000002</v>
      </c>
      <c r="AF282" s="21">
        <f>(RANK(Q282,Q$8:Q$1007,1)+COUNTIF(Q$8:Q282,Q282)-1)/1000</f>
        <v>0.58099999999999996</v>
      </c>
      <c r="AG282" s="21">
        <f>(RANK(R282,R$8:R$1007,1)+COUNTIF(R$8:R282,R282)-1)/1000</f>
        <v>0.67200000000000004</v>
      </c>
      <c r="AH282" s="21">
        <f>(RANK(S282,S$8:S$1007,1)+COUNTIF(S$8:S282,S282)-1)/1000</f>
        <v>0.51800000000000002</v>
      </c>
      <c r="AI282" s="14">
        <f t="shared" si="59"/>
        <v>0</v>
      </c>
      <c r="AK282" s="14">
        <f t="shared" si="60"/>
        <v>0</v>
      </c>
    </row>
    <row r="283" spans="2:37" x14ac:dyDescent="0.25">
      <c r="B283">
        <f t="shared" si="54"/>
        <v>276</v>
      </c>
      <c r="C283">
        <f>MATCH(B283,'Stocastic Model Raw Data'!$A$2:$A$1001,0)</f>
        <v>233</v>
      </c>
      <c r="D283" s="14" cm="1">
        <f t="array" ref="D283">INDEX('Stocastic Model Raw Data'!$H$2:$H$1001,$C283,0)</f>
        <v>1437161972.90821</v>
      </c>
      <c r="E283" s="14" cm="1">
        <f t="array" ref="E283">INDEX('Stocastic Model Raw Data'!$D$2:$D$1001,$C283,0)</f>
        <v>460151989.86989498</v>
      </c>
      <c r="F283" s="14" cm="1">
        <f t="array" ref="F283">INDEX('Stocastic Model Raw Data'!$I$2:$I$1001,$C283,0)</f>
        <v>241955734.452176</v>
      </c>
      <c r="G283" s="14">
        <f t="shared" si="49"/>
        <v>218196255.41771898</v>
      </c>
      <c r="H283" s="14" cm="1">
        <f t="array" ref="H283">INDEX('Stocastic Model Raw Data'!$E$2:$E$1001,$C283,0)</f>
        <v>5511531260.56215</v>
      </c>
      <c r="I283" s="14" cm="1">
        <f t="array" ref="I283">INDEX('Stocastic Model Raw Data'!$J$2:$J$1001,$C283,0)</f>
        <v>1888361019.31722</v>
      </c>
      <c r="J283" s="14">
        <f t="shared" si="50"/>
        <v>3623170241.2449303</v>
      </c>
      <c r="K283" s="14" cm="1">
        <f t="array" ref="K283">INDEX('Stocastic Model Raw Data'!$F$2:$F$1001,$C283,0)</f>
        <v>861434695.95278203</v>
      </c>
      <c r="L283" s="14" cm="1">
        <f t="array" ref="L283">INDEX('Stocastic Model Raw Data'!$K$2:$K$1001,$C283,0)</f>
        <v>529766396.84695202</v>
      </c>
      <c r="M283" s="14">
        <f t="shared" si="51"/>
        <v>331668299.10583001</v>
      </c>
      <c r="N283" s="14">
        <f t="shared" si="55"/>
        <v>6372965956.5149317</v>
      </c>
      <c r="O283" s="14">
        <f t="shared" si="56"/>
        <v>2418127416.1641722</v>
      </c>
      <c r="P283" s="14">
        <f t="shared" si="52"/>
        <v>3954838540.3507595</v>
      </c>
      <c r="Q283" s="3">
        <f t="shared" si="57"/>
        <v>6372965956.5149317</v>
      </c>
      <c r="R283" s="3">
        <f t="shared" si="58"/>
        <v>3855289389.072382</v>
      </c>
      <c r="S283" s="3">
        <f t="shared" si="53"/>
        <v>2517676567.4425497</v>
      </c>
      <c r="T283" s="21">
        <f>(RANK(E283,E$8:E$1007,1)+COUNTIF(E$8:E283,E283)-1)/1000</f>
        <v>0.25700000000000001</v>
      </c>
      <c r="U283" s="21">
        <f>(RANK(F283,F$8:F$1007,1)+COUNTIF(F$8:F283,F283)-1)/1000</f>
        <v>0.25800000000000001</v>
      </c>
      <c r="V283" s="21">
        <f>(RANK(G283,G$8:G$1007,1)+COUNTIF(G$8:G283,G283)-1)/1000</f>
        <v>0.25700000000000001</v>
      </c>
      <c r="W283" s="21">
        <f>(RANK(H283,H$8:H$1007,1)+COUNTIF(H$8:H283,H283)-1)/1000</f>
        <v>0.23899999999999999</v>
      </c>
      <c r="X283" s="21">
        <f>(RANK(I283,I$8:I$1007,1)+COUNTIF(I$8:I283,I283)-1)/1000</f>
        <v>0.23200000000000001</v>
      </c>
      <c r="Y283" s="21">
        <f>(RANK(J283,J$8:J$1007,1)+COUNTIF(J$8:J283,J283)-1)/1000</f>
        <v>0.251</v>
      </c>
      <c r="Z283" s="21">
        <f>(RANK(K283,K$8:K$1007,1)+COUNTIF(K$8:K283,K283)-1)/1000</f>
        <v>0.26100000000000001</v>
      </c>
      <c r="AA283" s="21">
        <f>(RANK(L283,L$8:L$1007,1)+COUNTIF(L$8:L283,L283)-1)/1000</f>
        <v>0.27900000000000003</v>
      </c>
      <c r="AB283" s="21">
        <f>(RANK(M283,M$8:M$1007,1)+COUNTIF(M$8:M283,M283)-1)/1000</f>
        <v>0.22700000000000001</v>
      </c>
      <c r="AC283" s="21">
        <f>(RANK(N283,N$8:N$1007,1)+COUNTIF(N$8:N283,N283)-1)/1000</f>
        <v>0.23300000000000001</v>
      </c>
      <c r="AD283" s="21">
        <f>(RANK(O283,O$8:O$1007,1)+COUNTIF(O$8:O283,O283)-1)/1000</f>
        <v>0.24</v>
      </c>
      <c r="AE283" s="21">
        <f>(RANK(P283,P$8:P$1007,1)+COUNTIF(P$8:P283,P283)-1)/1000</f>
        <v>0.24099999999999999</v>
      </c>
      <c r="AF283" s="21">
        <f>(RANK(Q283,Q$8:Q$1007,1)+COUNTIF(Q$8:Q283,Q283)-1)/1000</f>
        <v>0.23300000000000001</v>
      </c>
      <c r="AG283" s="21">
        <f>(RANK(R283,R$8:R$1007,1)+COUNTIF(R$8:R283,R283)-1)/1000</f>
        <v>0.24</v>
      </c>
      <c r="AH283" s="21">
        <f>(RANK(S283,S$8:S$1007,1)+COUNTIF(S$8:S283,S283)-1)/1000</f>
        <v>0.24099999999999999</v>
      </c>
      <c r="AI283" s="14">
        <f t="shared" si="59"/>
        <v>0</v>
      </c>
      <c r="AK283" s="14">
        <f t="shared" si="60"/>
        <v>0</v>
      </c>
    </row>
    <row r="284" spans="2:37" x14ac:dyDescent="0.25">
      <c r="B284">
        <f t="shared" si="54"/>
        <v>277</v>
      </c>
      <c r="C284">
        <f>MATCH(B284,'Stocastic Model Raw Data'!$A$2:$A$1001,0)</f>
        <v>818</v>
      </c>
      <c r="D284" s="14" cm="1">
        <f t="array" ref="D284">INDEX('Stocastic Model Raw Data'!$H$2:$H$1001,$C284,0)</f>
        <v>1437161972.90821</v>
      </c>
      <c r="E284" s="14" cm="1">
        <f t="array" ref="E284">INDEX('Stocastic Model Raw Data'!$D$2:$D$1001,$C284,0)</f>
        <v>615776394.22552598</v>
      </c>
      <c r="F284" s="14" cm="1">
        <f t="array" ref="F284">INDEX('Stocastic Model Raw Data'!$I$2:$I$1001,$C284,0)</f>
        <v>327661489.32609802</v>
      </c>
      <c r="G284" s="14">
        <f t="shared" si="49"/>
        <v>288114904.89942795</v>
      </c>
      <c r="H284" s="14" cm="1">
        <f t="array" ref="H284">INDEX('Stocastic Model Raw Data'!$E$2:$E$1001,$C284,0)</f>
        <v>7000532135.1876602</v>
      </c>
      <c r="I284" s="14" cm="1">
        <f t="array" ref="I284">INDEX('Stocastic Model Raw Data'!$J$2:$J$1001,$C284,0)</f>
        <v>2504000587.6689601</v>
      </c>
      <c r="J284" s="14">
        <f t="shared" si="50"/>
        <v>4496531547.5186996</v>
      </c>
      <c r="K284" s="14" cm="1">
        <f t="array" ref="K284">INDEX('Stocastic Model Raw Data'!$F$2:$F$1001,$C284,0)</f>
        <v>1216254585.3770299</v>
      </c>
      <c r="L284" s="14" cm="1">
        <f t="array" ref="L284">INDEX('Stocastic Model Raw Data'!$K$2:$K$1001,$C284,0)</f>
        <v>718334810.23488903</v>
      </c>
      <c r="M284" s="14">
        <f t="shared" si="51"/>
        <v>497919775.14214087</v>
      </c>
      <c r="N284" s="14">
        <f t="shared" si="55"/>
        <v>8216786720.5646896</v>
      </c>
      <c r="O284" s="14">
        <f t="shared" si="56"/>
        <v>3222335397.9038491</v>
      </c>
      <c r="P284" s="14">
        <f t="shared" si="52"/>
        <v>4994451322.660841</v>
      </c>
      <c r="Q284" s="3">
        <f t="shared" si="57"/>
        <v>8216786720.5646896</v>
      </c>
      <c r="R284" s="3">
        <f t="shared" si="58"/>
        <v>4659497370.8120594</v>
      </c>
      <c r="S284" s="3">
        <f t="shared" si="53"/>
        <v>3557289349.7526302</v>
      </c>
      <c r="T284" s="21">
        <f>(RANK(E284,E$8:E$1007,1)+COUNTIF(E$8:E284,E284)-1)/1000</f>
        <v>0.84899999999999998</v>
      </c>
      <c r="U284" s="21">
        <f>(RANK(F284,F$8:F$1007,1)+COUNTIF(F$8:F284,F284)-1)/1000</f>
        <v>0.85199999999999998</v>
      </c>
      <c r="V284" s="21">
        <f>(RANK(G284,G$8:G$1007,1)+COUNTIF(G$8:G284,G284)-1)/1000</f>
        <v>0.84399999999999997</v>
      </c>
      <c r="W284" s="21">
        <f>(RANK(H284,H$8:H$1007,1)+COUNTIF(H$8:H284,H284)-1)/1000</f>
        <v>0.8</v>
      </c>
      <c r="X284" s="21">
        <f>(RANK(I284,I$8:I$1007,1)+COUNTIF(I$8:I284,I284)-1)/1000</f>
        <v>0.82299999999999995</v>
      </c>
      <c r="Y284" s="21">
        <f>(RANK(J284,J$8:J$1007,1)+COUNTIF(J$8:J284,J284)-1)/1000</f>
        <v>0.77800000000000002</v>
      </c>
      <c r="Z284" s="21">
        <f>(RANK(K284,K$8:K$1007,1)+COUNTIF(K$8:K284,K284)-1)/1000</f>
        <v>0.88200000000000001</v>
      </c>
      <c r="AA284" s="21">
        <f>(RANK(L284,L$8:L$1007,1)+COUNTIF(L$8:L284,L284)-1)/1000</f>
        <v>0.86299999999999999</v>
      </c>
      <c r="AB284" s="21">
        <f>(RANK(M284,M$8:M$1007,1)+COUNTIF(M$8:M284,M284)-1)/1000</f>
        <v>0.89600000000000002</v>
      </c>
      <c r="AC284" s="21">
        <f>(RANK(N284,N$8:N$1007,1)+COUNTIF(N$8:N284,N284)-1)/1000</f>
        <v>0.81799999999999995</v>
      </c>
      <c r="AD284" s="21">
        <f>(RANK(O284,O$8:O$1007,1)+COUNTIF(O$8:O284,O284)-1)/1000</f>
        <v>0.83199999999999996</v>
      </c>
      <c r="AE284" s="21">
        <f>(RANK(P284,P$8:P$1007,1)+COUNTIF(P$8:P284,P284)-1)/1000</f>
        <v>0.80500000000000005</v>
      </c>
      <c r="AF284" s="21">
        <f>(RANK(Q284,Q$8:Q$1007,1)+COUNTIF(Q$8:Q284,Q284)-1)/1000</f>
        <v>0.81799999999999995</v>
      </c>
      <c r="AG284" s="21">
        <f>(RANK(R284,R$8:R$1007,1)+COUNTIF(R$8:R284,R284)-1)/1000</f>
        <v>0.83199999999999996</v>
      </c>
      <c r="AH284" s="21">
        <f>(RANK(S284,S$8:S$1007,1)+COUNTIF(S$8:S284,S284)-1)/1000</f>
        <v>0.80500000000000005</v>
      </c>
      <c r="AI284" s="14">
        <f t="shared" si="59"/>
        <v>0</v>
      </c>
      <c r="AK284" s="14">
        <f t="shared" si="60"/>
        <v>0</v>
      </c>
    </row>
    <row r="285" spans="2:37" x14ac:dyDescent="0.25">
      <c r="B285">
        <f t="shared" si="54"/>
        <v>278</v>
      </c>
      <c r="C285">
        <f>MATCH(B285,'Stocastic Model Raw Data'!$A$2:$A$1001,0)</f>
        <v>16</v>
      </c>
      <c r="D285" s="14" cm="1">
        <f t="array" ref="D285">INDEX('Stocastic Model Raw Data'!$H$2:$H$1001,$C285,0)</f>
        <v>1437161972.90821</v>
      </c>
      <c r="E285" s="14" cm="1">
        <f t="array" ref="E285">INDEX('Stocastic Model Raw Data'!$D$2:$D$1001,$C285,0)</f>
        <v>363539500.69548798</v>
      </c>
      <c r="F285" s="14" cm="1">
        <f t="array" ref="F285">INDEX('Stocastic Model Raw Data'!$I$2:$I$1001,$C285,0)</f>
        <v>192914554.655406</v>
      </c>
      <c r="G285" s="14">
        <f t="shared" si="49"/>
        <v>170624946.04008198</v>
      </c>
      <c r="H285" s="14" cm="1">
        <f t="array" ref="H285">INDEX('Stocastic Model Raw Data'!$E$2:$E$1001,$C285,0)</f>
        <v>4251988990.5672798</v>
      </c>
      <c r="I285" s="14" cm="1">
        <f t="array" ref="I285">INDEX('Stocastic Model Raw Data'!$J$2:$J$1001,$C285,0)</f>
        <v>1523977554.9112599</v>
      </c>
      <c r="J285" s="14">
        <f t="shared" si="50"/>
        <v>2728011435.6560202</v>
      </c>
      <c r="K285" s="14" cm="1">
        <f t="array" ref="K285">INDEX('Stocastic Model Raw Data'!$F$2:$F$1001,$C285,0)</f>
        <v>753819217.57336903</v>
      </c>
      <c r="L285" s="14" cm="1">
        <f t="array" ref="L285">INDEX('Stocastic Model Raw Data'!$K$2:$K$1001,$C285,0)</f>
        <v>449637245.17387903</v>
      </c>
      <c r="M285" s="14">
        <f t="shared" si="51"/>
        <v>304181972.39949</v>
      </c>
      <c r="N285" s="14">
        <f t="shared" si="55"/>
        <v>5005808208.1406488</v>
      </c>
      <c r="O285" s="14">
        <f t="shared" si="56"/>
        <v>1973614800.0851388</v>
      </c>
      <c r="P285" s="14">
        <f t="shared" si="52"/>
        <v>3032193408.05551</v>
      </c>
      <c r="Q285" s="3">
        <f t="shared" si="57"/>
        <v>5005808208.1406488</v>
      </c>
      <c r="R285" s="3">
        <f t="shared" si="58"/>
        <v>3410776772.9933491</v>
      </c>
      <c r="S285" s="3">
        <f t="shared" si="53"/>
        <v>1595031435.1472998</v>
      </c>
      <c r="T285" s="21">
        <f>(RANK(E285,E$8:E$1007,1)+COUNTIF(E$8:E285,E285)-1)/1000</f>
        <v>3.1E-2</v>
      </c>
      <c r="U285" s="21">
        <f>(RANK(F285,F$8:F$1007,1)+COUNTIF(F$8:F285,F285)-1)/1000</f>
        <v>3.7999999999999999E-2</v>
      </c>
      <c r="V285" s="21">
        <f>(RANK(G285,G$8:G$1007,1)+COUNTIF(G$8:G285,G285)-1)/1000</f>
        <v>2.3E-2</v>
      </c>
      <c r="W285" s="21">
        <f>(RANK(H285,H$8:H$1007,1)+COUNTIF(H$8:H285,H285)-1)/1000</f>
        <v>1.4999999999999999E-2</v>
      </c>
      <c r="X285" s="21">
        <f>(RANK(I285,I$8:I$1007,1)+COUNTIF(I$8:I285,I285)-1)/1000</f>
        <v>0.03</v>
      </c>
      <c r="Y285" s="21">
        <f>(RANK(J285,J$8:J$1007,1)+COUNTIF(J$8:J285,J285)-1)/1000</f>
        <v>1.0999999999999999E-2</v>
      </c>
      <c r="Z285" s="21">
        <f>(RANK(K285,K$8:K$1007,1)+COUNTIF(K$8:K285,K285)-1)/1000</f>
        <v>9.7000000000000003E-2</v>
      </c>
      <c r="AA285" s="21">
        <f>(RANK(L285,L$8:L$1007,1)+COUNTIF(L$8:L285,L285)-1)/1000</f>
        <v>7.5999999999999998E-2</v>
      </c>
      <c r="AB285" s="21">
        <f>(RANK(M285,M$8:M$1007,1)+COUNTIF(M$8:M285,M285)-1)/1000</f>
        <v>0.114</v>
      </c>
      <c r="AC285" s="21">
        <f>(RANK(N285,N$8:N$1007,1)+COUNTIF(N$8:N285,N285)-1)/1000</f>
        <v>1.6E-2</v>
      </c>
      <c r="AD285" s="21">
        <f>(RANK(O285,O$8:O$1007,1)+COUNTIF(O$8:O285,O285)-1)/1000</f>
        <v>3.9E-2</v>
      </c>
      <c r="AE285" s="21">
        <f>(RANK(P285,P$8:P$1007,1)+COUNTIF(P$8:P285,P285)-1)/1000</f>
        <v>1.4E-2</v>
      </c>
      <c r="AF285" s="21">
        <f>(RANK(Q285,Q$8:Q$1007,1)+COUNTIF(Q$8:Q285,Q285)-1)/1000</f>
        <v>1.6E-2</v>
      </c>
      <c r="AG285" s="21">
        <f>(RANK(R285,R$8:R$1007,1)+COUNTIF(R$8:R285,R285)-1)/1000</f>
        <v>3.9E-2</v>
      </c>
      <c r="AH285" s="21">
        <f>(RANK(S285,S$8:S$1007,1)+COUNTIF(S$8:S285,S285)-1)/1000</f>
        <v>1.4E-2</v>
      </c>
      <c r="AI285" s="14">
        <f t="shared" si="59"/>
        <v>0</v>
      </c>
      <c r="AK285" s="14">
        <f t="shared" si="60"/>
        <v>0</v>
      </c>
    </row>
    <row r="286" spans="2:37" x14ac:dyDescent="0.25">
      <c r="B286">
        <f t="shared" si="54"/>
        <v>279</v>
      </c>
      <c r="C286">
        <f>MATCH(B286,'Stocastic Model Raw Data'!$A$2:$A$1001,0)</f>
        <v>530</v>
      </c>
      <c r="D286" s="14" cm="1">
        <f t="array" ref="D286">INDEX('Stocastic Model Raw Data'!$H$2:$H$1001,$C286,0)</f>
        <v>1437161972.90821</v>
      </c>
      <c r="E286" s="14" cm="1">
        <f t="array" ref="E286">INDEX('Stocastic Model Raw Data'!$D$2:$D$1001,$C286,0)</f>
        <v>526619480.13038701</v>
      </c>
      <c r="F286" s="14" cm="1">
        <f t="array" ref="F286">INDEX('Stocastic Model Raw Data'!$I$2:$I$1001,$C286,0)</f>
        <v>278462981.51449102</v>
      </c>
      <c r="G286" s="14">
        <f t="shared" si="49"/>
        <v>248156498.61589599</v>
      </c>
      <c r="H286" s="14" cm="1">
        <f t="array" ref="H286">INDEX('Stocastic Model Raw Data'!$E$2:$E$1001,$C286,0)</f>
        <v>6193207554.3652401</v>
      </c>
      <c r="I286" s="14" cm="1">
        <f t="array" ref="I286">INDEX('Stocastic Model Raw Data'!$J$2:$J$1001,$C286,0)</f>
        <v>2161219478.9320898</v>
      </c>
      <c r="J286" s="14">
        <f t="shared" si="50"/>
        <v>4031988075.4331503</v>
      </c>
      <c r="K286" s="14" cm="1">
        <f t="array" ref="K286">INDEX('Stocastic Model Raw Data'!$F$2:$F$1001,$C286,0)</f>
        <v>1028006749.14095</v>
      </c>
      <c r="L286" s="14" cm="1">
        <f t="array" ref="L286">INDEX('Stocastic Model Raw Data'!$K$2:$K$1001,$C286,0)</f>
        <v>621556484.58299804</v>
      </c>
      <c r="M286" s="14">
        <f t="shared" si="51"/>
        <v>406450264.55795193</v>
      </c>
      <c r="N286" s="14">
        <f t="shared" si="55"/>
        <v>7221214303.5061903</v>
      </c>
      <c r="O286" s="14">
        <f t="shared" si="56"/>
        <v>2782775963.5150881</v>
      </c>
      <c r="P286" s="14">
        <f t="shared" si="52"/>
        <v>4438438339.9911022</v>
      </c>
      <c r="Q286" s="3">
        <f t="shared" si="57"/>
        <v>7221214303.5061903</v>
      </c>
      <c r="R286" s="3">
        <f t="shared" si="58"/>
        <v>4219937936.4232979</v>
      </c>
      <c r="S286" s="3">
        <f t="shared" si="53"/>
        <v>3001276367.0828924</v>
      </c>
      <c r="T286" s="21">
        <f>(RANK(E286,E$8:E$1007,1)+COUNTIF(E$8:E286,E286)-1)/1000</f>
        <v>0.54500000000000004</v>
      </c>
      <c r="U286" s="21">
        <f>(RANK(F286,F$8:F$1007,1)+COUNTIF(F$8:F286,F286)-1)/1000</f>
        <v>0.54100000000000004</v>
      </c>
      <c r="V286" s="21">
        <f>(RANK(G286,G$8:G$1007,1)+COUNTIF(G$8:G286,G286)-1)/1000</f>
        <v>0.54700000000000004</v>
      </c>
      <c r="W286" s="21">
        <f>(RANK(H286,H$8:H$1007,1)+COUNTIF(H$8:H286,H286)-1)/1000</f>
        <v>0.51300000000000001</v>
      </c>
      <c r="X286" s="21">
        <f>(RANK(I286,I$8:I$1007,1)+COUNTIF(I$8:I286,I286)-1)/1000</f>
        <v>0.51500000000000001</v>
      </c>
      <c r="Y286" s="21">
        <f>(RANK(J286,J$8:J$1007,1)+COUNTIF(J$8:J286,J286)-1)/1000</f>
        <v>0.51900000000000002</v>
      </c>
      <c r="Z286" s="21">
        <f>(RANK(K286,K$8:K$1007,1)+COUNTIF(K$8:K286,K286)-1)/1000</f>
        <v>0.63500000000000001</v>
      </c>
      <c r="AA286" s="21">
        <f>(RANK(L286,L$8:L$1007,1)+COUNTIF(L$8:L286,L286)-1)/1000</f>
        <v>0.62</v>
      </c>
      <c r="AB286" s="21">
        <f>(RANK(M286,M$8:M$1007,1)+COUNTIF(M$8:M286,M286)-1)/1000</f>
        <v>0.65</v>
      </c>
      <c r="AC286" s="21">
        <f>(RANK(N286,N$8:N$1007,1)+COUNTIF(N$8:N286,N286)-1)/1000</f>
        <v>0.53</v>
      </c>
      <c r="AD286" s="21">
        <f>(RANK(O286,O$8:O$1007,1)+COUNTIF(O$8:O286,O286)-1)/1000</f>
        <v>0.53600000000000003</v>
      </c>
      <c r="AE286" s="21">
        <f>(RANK(P286,P$8:P$1007,1)+COUNTIF(P$8:P286,P286)-1)/1000</f>
        <v>0.52700000000000002</v>
      </c>
      <c r="AF286" s="21">
        <f>(RANK(Q286,Q$8:Q$1007,1)+COUNTIF(Q$8:Q286,Q286)-1)/1000</f>
        <v>0.53</v>
      </c>
      <c r="AG286" s="21">
        <f>(RANK(R286,R$8:R$1007,1)+COUNTIF(R$8:R286,R286)-1)/1000</f>
        <v>0.53600000000000003</v>
      </c>
      <c r="AH286" s="21">
        <f>(RANK(S286,S$8:S$1007,1)+COUNTIF(S$8:S286,S286)-1)/1000</f>
        <v>0.52700000000000002</v>
      </c>
      <c r="AI286" s="14">
        <f t="shared" si="59"/>
        <v>0</v>
      </c>
      <c r="AK286" s="14">
        <f t="shared" si="60"/>
        <v>0</v>
      </c>
    </row>
    <row r="287" spans="2:37" x14ac:dyDescent="0.25">
      <c r="B287">
        <f t="shared" si="54"/>
        <v>280</v>
      </c>
      <c r="C287">
        <f>MATCH(B287,'Stocastic Model Raw Data'!$A$2:$A$1001,0)</f>
        <v>468</v>
      </c>
      <c r="D287" s="14" cm="1">
        <f t="array" ref="D287">INDEX('Stocastic Model Raw Data'!$H$2:$H$1001,$C287,0)</f>
        <v>1437161972.90821</v>
      </c>
      <c r="E287" s="14" cm="1">
        <f t="array" ref="E287">INDEX('Stocastic Model Raw Data'!$D$2:$D$1001,$C287,0)</f>
        <v>495645273.19337302</v>
      </c>
      <c r="F287" s="14" cm="1">
        <f t="array" ref="F287">INDEX('Stocastic Model Raw Data'!$I$2:$I$1001,$C287,0)</f>
        <v>259751270.221228</v>
      </c>
      <c r="G287" s="14">
        <f t="shared" si="49"/>
        <v>235894002.97214502</v>
      </c>
      <c r="H287" s="14" cm="1">
        <f t="array" ref="H287">INDEX('Stocastic Model Raw Data'!$E$2:$E$1001,$C287,0)</f>
        <v>6114471824.2744398</v>
      </c>
      <c r="I287" s="14" cm="1">
        <f t="array" ref="I287">INDEX('Stocastic Model Raw Data'!$J$2:$J$1001,$C287,0)</f>
        <v>2074495415.66784</v>
      </c>
      <c r="J287" s="14">
        <f t="shared" si="50"/>
        <v>4039976408.6065998</v>
      </c>
      <c r="K287" s="14" cm="1">
        <f t="array" ref="K287">INDEX('Stocastic Model Raw Data'!$F$2:$F$1001,$C287,0)</f>
        <v>900841601.70359802</v>
      </c>
      <c r="L287" s="14" cm="1">
        <f t="array" ref="L287">INDEX('Stocastic Model Raw Data'!$K$2:$K$1001,$C287,0)</f>
        <v>555412138.39886403</v>
      </c>
      <c r="M287" s="14">
        <f t="shared" si="51"/>
        <v>345429463.30473399</v>
      </c>
      <c r="N287" s="14">
        <f t="shared" si="55"/>
        <v>7015313425.9780378</v>
      </c>
      <c r="O287" s="14">
        <f t="shared" si="56"/>
        <v>2629907554.0667038</v>
      </c>
      <c r="P287" s="14">
        <f t="shared" si="52"/>
        <v>4385405871.911334</v>
      </c>
      <c r="Q287" s="3">
        <f t="shared" si="57"/>
        <v>7015313425.9780378</v>
      </c>
      <c r="R287" s="3">
        <f t="shared" si="58"/>
        <v>4067069526.9749136</v>
      </c>
      <c r="S287" s="3">
        <f t="shared" si="53"/>
        <v>2948243899.0031242</v>
      </c>
      <c r="T287" s="21">
        <f>(RANK(E287,E$8:E$1007,1)+COUNTIF(E$8:E287,E287)-1)/1000</f>
        <v>0.42399999999999999</v>
      </c>
      <c r="U287" s="21">
        <f>(RANK(F287,F$8:F$1007,1)+COUNTIF(F$8:F287,F287)-1)/1000</f>
        <v>0.41099999999999998</v>
      </c>
      <c r="V287" s="21">
        <f>(RANK(G287,G$8:G$1007,1)+COUNTIF(G$8:G287,G287)-1)/1000</f>
        <v>0.443</v>
      </c>
      <c r="W287" s="21">
        <f>(RANK(H287,H$8:H$1007,1)+COUNTIF(H$8:H287,H287)-1)/1000</f>
        <v>0.48299999999999998</v>
      </c>
      <c r="X287" s="21">
        <f>(RANK(I287,I$8:I$1007,1)+COUNTIF(I$8:I287,I287)-1)/1000</f>
        <v>0.435</v>
      </c>
      <c r="Y287" s="21">
        <f>(RANK(J287,J$8:J$1007,1)+COUNTIF(J$8:J287,J287)-1)/1000</f>
        <v>0.52300000000000002</v>
      </c>
      <c r="Z287" s="21">
        <f>(RANK(K287,K$8:K$1007,1)+COUNTIF(K$8:K287,K287)-1)/1000</f>
        <v>0.35499999999999998</v>
      </c>
      <c r="AA287" s="21">
        <f>(RANK(L287,L$8:L$1007,1)+COUNTIF(L$8:L287,L287)-1)/1000</f>
        <v>0.38200000000000001</v>
      </c>
      <c r="AB287" s="21">
        <f>(RANK(M287,M$8:M$1007,1)+COUNTIF(M$8:M287,M287)-1)/1000</f>
        <v>0.309</v>
      </c>
      <c r="AC287" s="21">
        <f>(RANK(N287,N$8:N$1007,1)+COUNTIF(N$8:N287,N287)-1)/1000</f>
        <v>0.46800000000000003</v>
      </c>
      <c r="AD287" s="21">
        <f>(RANK(O287,O$8:O$1007,1)+COUNTIF(O$8:O287,O287)-1)/1000</f>
        <v>0.42399999999999999</v>
      </c>
      <c r="AE287" s="21">
        <f>(RANK(P287,P$8:P$1007,1)+COUNTIF(P$8:P287,P287)-1)/1000</f>
        <v>0.502</v>
      </c>
      <c r="AF287" s="21">
        <f>(RANK(Q287,Q$8:Q$1007,1)+COUNTIF(Q$8:Q287,Q287)-1)/1000</f>
        <v>0.46800000000000003</v>
      </c>
      <c r="AG287" s="21">
        <f>(RANK(R287,R$8:R$1007,1)+COUNTIF(R$8:R287,R287)-1)/1000</f>
        <v>0.42399999999999999</v>
      </c>
      <c r="AH287" s="21">
        <f>(RANK(S287,S$8:S$1007,1)+COUNTIF(S$8:S287,S287)-1)/1000</f>
        <v>0.502</v>
      </c>
      <c r="AI287" s="14">
        <f t="shared" si="59"/>
        <v>0</v>
      </c>
      <c r="AK287" s="14">
        <f t="shared" si="60"/>
        <v>0</v>
      </c>
    </row>
    <row r="288" spans="2:37" x14ac:dyDescent="0.25">
      <c r="B288">
        <f t="shared" si="54"/>
        <v>281</v>
      </c>
      <c r="C288">
        <f>MATCH(B288,'Stocastic Model Raw Data'!$A$2:$A$1001,0)</f>
        <v>756</v>
      </c>
      <c r="D288" s="14" cm="1">
        <f t="array" ref="D288">INDEX('Stocastic Model Raw Data'!$H$2:$H$1001,$C288,0)</f>
        <v>1437161972.90821</v>
      </c>
      <c r="E288" s="14" cm="1">
        <f t="array" ref="E288">INDEX('Stocastic Model Raw Data'!$D$2:$D$1001,$C288,0)</f>
        <v>576691199.53840804</v>
      </c>
      <c r="F288" s="14" cm="1">
        <f t="array" ref="F288">INDEX('Stocastic Model Raw Data'!$I$2:$I$1001,$C288,0)</f>
        <v>307208397.02936202</v>
      </c>
      <c r="G288" s="14">
        <f t="shared" si="49"/>
        <v>269482802.50904602</v>
      </c>
      <c r="H288" s="14" cm="1">
        <f t="array" ref="H288">INDEX('Stocastic Model Raw Data'!$E$2:$E$1001,$C288,0)</f>
        <v>6790709431.9262104</v>
      </c>
      <c r="I288" s="14" cm="1">
        <f t="array" ref="I288">INDEX('Stocastic Model Raw Data'!$J$2:$J$1001,$C288,0)</f>
        <v>2403580730.5970201</v>
      </c>
      <c r="J288" s="14">
        <f t="shared" si="50"/>
        <v>4387128701.3291903</v>
      </c>
      <c r="K288" s="14" cm="1">
        <f t="array" ref="K288">INDEX('Stocastic Model Raw Data'!$F$2:$F$1001,$C288,0)</f>
        <v>1139295776.9449401</v>
      </c>
      <c r="L288" s="14" cm="1">
        <f t="array" ref="L288">INDEX('Stocastic Model Raw Data'!$K$2:$K$1001,$C288,0)</f>
        <v>692082858.46562505</v>
      </c>
      <c r="M288" s="14">
        <f t="shared" si="51"/>
        <v>447212918.47931504</v>
      </c>
      <c r="N288" s="14">
        <f t="shared" si="55"/>
        <v>7930005208.871151</v>
      </c>
      <c r="O288" s="14">
        <f t="shared" si="56"/>
        <v>3095663589.062645</v>
      </c>
      <c r="P288" s="14">
        <f t="shared" si="52"/>
        <v>4834341619.808506</v>
      </c>
      <c r="Q288" s="3">
        <f t="shared" si="57"/>
        <v>7930005208.871151</v>
      </c>
      <c r="R288" s="3">
        <f t="shared" si="58"/>
        <v>4532825561.9708548</v>
      </c>
      <c r="S288" s="3">
        <f t="shared" si="53"/>
        <v>3397179646.9002962</v>
      </c>
      <c r="T288" s="21">
        <f>(RANK(E288,E$8:E$1007,1)+COUNTIF(E$8:E288,E288)-1)/1000</f>
        <v>0.748</v>
      </c>
      <c r="U288" s="21">
        <f>(RANK(F288,F$8:F$1007,1)+COUNTIF(F$8:F288,F288)-1)/1000</f>
        <v>0.751</v>
      </c>
      <c r="V288" s="21">
        <f>(RANK(G288,G$8:G$1007,1)+COUNTIF(G$8:G288,G288)-1)/1000</f>
        <v>0.74</v>
      </c>
      <c r="W288" s="21">
        <f>(RANK(H288,H$8:H$1007,1)+COUNTIF(H$8:H288,H288)-1)/1000</f>
        <v>0.73799999999999999</v>
      </c>
      <c r="X288" s="21">
        <f>(RANK(I288,I$8:I$1007,1)+COUNTIF(I$8:I288,I288)-1)/1000</f>
        <v>0.751</v>
      </c>
      <c r="Y288" s="21">
        <f>(RANK(J288,J$8:J$1007,1)+COUNTIF(J$8:J288,J288)-1)/1000</f>
        <v>0.72699999999999998</v>
      </c>
      <c r="Z288" s="21">
        <f>(RANK(K288,K$8:K$1007,1)+COUNTIF(K$8:K288,K288)-1)/1000</f>
        <v>0.81399999999999995</v>
      </c>
      <c r="AA288" s="21">
        <f>(RANK(L288,L$8:L$1007,1)+COUNTIF(L$8:L288,L288)-1)/1000</f>
        <v>0.82199999999999995</v>
      </c>
      <c r="AB288" s="21">
        <f>(RANK(M288,M$8:M$1007,1)+COUNTIF(M$8:M288,M288)-1)/1000</f>
        <v>0.79100000000000004</v>
      </c>
      <c r="AC288" s="21">
        <f>(RANK(N288,N$8:N$1007,1)+COUNTIF(N$8:N288,N288)-1)/1000</f>
        <v>0.75600000000000001</v>
      </c>
      <c r="AD288" s="21">
        <f>(RANK(O288,O$8:O$1007,1)+COUNTIF(O$8:O288,O288)-1)/1000</f>
        <v>0.77400000000000002</v>
      </c>
      <c r="AE288" s="21">
        <f>(RANK(P288,P$8:P$1007,1)+COUNTIF(P$8:P288,P288)-1)/1000</f>
        <v>0.73599999999999999</v>
      </c>
      <c r="AF288" s="21">
        <f>(RANK(Q288,Q$8:Q$1007,1)+COUNTIF(Q$8:Q288,Q288)-1)/1000</f>
        <v>0.75600000000000001</v>
      </c>
      <c r="AG288" s="21">
        <f>(RANK(R288,R$8:R$1007,1)+COUNTIF(R$8:R288,R288)-1)/1000</f>
        <v>0.77400000000000002</v>
      </c>
      <c r="AH288" s="21">
        <f>(RANK(S288,S$8:S$1007,1)+COUNTIF(S$8:S288,S288)-1)/1000</f>
        <v>0.73599999999999999</v>
      </c>
      <c r="AI288" s="14">
        <f t="shared" si="59"/>
        <v>0</v>
      </c>
      <c r="AK288" s="14">
        <f t="shared" si="60"/>
        <v>0</v>
      </c>
    </row>
    <row r="289" spans="2:37" x14ac:dyDescent="0.25">
      <c r="B289">
        <f t="shared" si="54"/>
        <v>282</v>
      </c>
      <c r="C289">
        <f>MATCH(B289,'Stocastic Model Raw Data'!$A$2:$A$1001,0)</f>
        <v>537</v>
      </c>
      <c r="D289" s="14" cm="1">
        <f t="array" ref="D289">INDEX('Stocastic Model Raw Data'!$H$2:$H$1001,$C289,0)</f>
        <v>1437161972.90821</v>
      </c>
      <c r="E289" s="14" cm="1">
        <f t="array" ref="E289">INDEX('Stocastic Model Raw Data'!$D$2:$D$1001,$C289,0)</f>
        <v>510751499.43872201</v>
      </c>
      <c r="F289" s="14" cm="1">
        <f t="array" ref="F289">INDEX('Stocastic Model Raw Data'!$I$2:$I$1001,$C289,0)</f>
        <v>269432299.09558702</v>
      </c>
      <c r="G289" s="14">
        <f t="shared" si="49"/>
        <v>241319200.343135</v>
      </c>
      <c r="H289" s="14" cm="1">
        <f t="array" ref="H289">INDEX('Stocastic Model Raw Data'!$E$2:$E$1001,$C289,0)</f>
        <v>6289927864.8914003</v>
      </c>
      <c r="I289" s="14" cm="1">
        <f t="array" ref="I289">INDEX('Stocastic Model Raw Data'!$J$2:$J$1001,$C289,0)</f>
        <v>2153236904.1595702</v>
      </c>
      <c r="J289" s="14">
        <f t="shared" si="50"/>
        <v>4136690960.7318301</v>
      </c>
      <c r="K289" s="14" cm="1">
        <f t="array" ref="K289">INDEX('Stocastic Model Raw Data'!$F$2:$F$1001,$C289,0)</f>
        <v>955337793.09688795</v>
      </c>
      <c r="L289" s="14" cm="1">
        <f t="array" ref="L289">INDEX('Stocastic Model Raw Data'!$K$2:$K$1001,$C289,0)</f>
        <v>588426915.50368702</v>
      </c>
      <c r="M289" s="14">
        <f t="shared" si="51"/>
        <v>366910877.59320092</v>
      </c>
      <c r="N289" s="14">
        <f t="shared" si="55"/>
        <v>7245265657.9882879</v>
      </c>
      <c r="O289" s="14">
        <f t="shared" si="56"/>
        <v>2741663819.6632571</v>
      </c>
      <c r="P289" s="14">
        <f t="shared" si="52"/>
        <v>4503601838.3250313</v>
      </c>
      <c r="Q289" s="3">
        <f t="shared" si="57"/>
        <v>7245265657.9882879</v>
      </c>
      <c r="R289" s="3">
        <f t="shared" si="58"/>
        <v>4178825792.5714674</v>
      </c>
      <c r="S289" s="3">
        <f t="shared" si="53"/>
        <v>3066439865.4168205</v>
      </c>
      <c r="T289" s="21">
        <f>(RANK(E289,E$8:E$1007,1)+COUNTIF(E$8:E289,E289)-1)/1000</f>
        <v>0.47799999999999998</v>
      </c>
      <c r="U289" s="21">
        <f>(RANK(F289,F$8:F$1007,1)+COUNTIF(F$8:F289,F289)-1)/1000</f>
        <v>0.47799999999999998</v>
      </c>
      <c r="V289" s="21">
        <f>(RANK(G289,G$8:G$1007,1)+COUNTIF(G$8:G289,G289)-1)/1000</f>
        <v>0.48099999999999998</v>
      </c>
      <c r="W289" s="21">
        <f>(RANK(H289,H$8:H$1007,1)+COUNTIF(H$8:H289,H289)-1)/1000</f>
        <v>0.55800000000000005</v>
      </c>
      <c r="X289" s="21">
        <f>(RANK(I289,I$8:I$1007,1)+COUNTIF(I$8:I289,I289)-1)/1000</f>
        <v>0.50600000000000001</v>
      </c>
      <c r="Y289" s="21">
        <f>(RANK(J289,J$8:J$1007,1)+COUNTIF(J$8:J289,J289)-1)/1000</f>
        <v>0.58399999999999996</v>
      </c>
      <c r="Z289" s="21">
        <f>(RANK(K289,K$8:K$1007,1)+COUNTIF(K$8:K289,K289)-1)/1000</f>
        <v>0.48199999999999998</v>
      </c>
      <c r="AA289" s="21">
        <f>(RANK(L289,L$8:L$1007,1)+COUNTIF(L$8:L289,L289)-1)/1000</f>
        <v>0.51300000000000001</v>
      </c>
      <c r="AB289" s="21">
        <f>(RANK(M289,M$8:M$1007,1)+COUNTIF(M$8:M289,M289)-1)/1000</f>
        <v>0.436</v>
      </c>
      <c r="AC289" s="21">
        <f>(RANK(N289,N$8:N$1007,1)+COUNTIF(N$8:N289,N289)-1)/1000</f>
        <v>0.53700000000000003</v>
      </c>
      <c r="AD289" s="21">
        <f>(RANK(O289,O$8:O$1007,1)+COUNTIF(O$8:O289,O289)-1)/1000</f>
        <v>0.495</v>
      </c>
      <c r="AE289" s="21">
        <f>(RANK(P289,P$8:P$1007,1)+COUNTIF(P$8:P289,P289)-1)/1000</f>
        <v>0.56699999999999995</v>
      </c>
      <c r="AF289" s="21">
        <f>(RANK(Q289,Q$8:Q$1007,1)+COUNTIF(Q$8:Q289,Q289)-1)/1000</f>
        <v>0.53700000000000003</v>
      </c>
      <c r="AG289" s="21">
        <f>(RANK(R289,R$8:R$1007,1)+COUNTIF(R$8:R289,R289)-1)/1000</f>
        <v>0.495</v>
      </c>
      <c r="AH289" s="21">
        <f>(RANK(S289,S$8:S$1007,1)+COUNTIF(S$8:S289,S289)-1)/1000</f>
        <v>0.56699999999999995</v>
      </c>
      <c r="AI289" s="14">
        <f t="shared" si="59"/>
        <v>0</v>
      </c>
      <c r="AK289" s="14">
        <f t="shared" si="60"/>
        <v>0</v>
      </c>
    </row>
    <row r="290" spans="2:37" x14ac:dyDescent="0.25">
      <c r="B290">
        <f t="shared" si="54"/>
        <v>283</v>
      </c>
      <c r="C290">
        <f>MATCH(B290,'Stocastic Model Raw Data'!$A$2:$A$1001,0)</f>
        <v>484</v>
      </c>
      <c r="D290" s="14" cm="1">
        <f t="array" ref="D290">INDEX('Stocastic Model Raw Data'!$H$2:$H$1001,$C290,0)</f>
        <v>1437161972.90821</v>
      </c>
      <c r="E290" s="14" cm="1">
        <f t="array" ref="E290">INDEX('Stocastic Model Raw Data'!$D$2:$D$1001,$C290,0)</f>
        <v>508290122.55275398</v>
      </c>
      <c r="F290" s="14" cm="1">
        <f t="array" ref="F290">INDEX('Stocastic Model Raw Data'!$I$2:$I$1001,$C290,0)</f>
        <v>267676600.71899799</v>
      </c>
      <c r="G290" s="14">
        <f t="shared" si="49"/>
        <v>240613521.833756</v>
      </c>
      <c r="H290" s="14" cm="1">
        <f t="array" ref="H290">INDEX('Stocastic Model Raw Data'!$E$2:$E$1001,$C290,0)</f>
        <v>6143841416.2132597</v>
      </c>
      <c r="I290" s="14" cm="1">
        <f t="array" ref="I290">INDEX('Stocastic Model Raw Data'!$J$2:$J$1001,$C290,0)</f>
        <v>2119222074.9377301</v>
      </c>
      <c r="J290" s="14">
        <f t="shared" si="50"/>
        <v>4024619341.2755299</v>
      </c>
      <c r="K290" s="14" cm="1">
        <f t="array" ref="K290">INDEX('Stocastic Model Raw Data'!$F$2:$F$1001,$C290,0)</f>
        <v>937677294.54182005</v>
      </c>
      <c r="L290" s="14" cm="1">
        <f t="array" ref="L290">INDEX('Stocastic Model Raw Data'!$K$2:$K$1001,$C290,0)</f>
        <v>577585165.74558794</v>
      </c>
      <c r="M290" s="14">
        <f t="shared" si="51"/>
        <v>360092128.7962321</v>
      </c>
      <c r="N290" s="14">
        <f t="shared" si="55"/>
        <v>7081518710.7550793</v>
      </c>
      <c r="O290" s="14">
        <f t="shared" si="56"/>
        <v>2696807240.6833181</v>
      </c>
      <c r="P290" s="14">
        <f t="shared" si="52"/>
        <v>4384711470.0717611</v>
      </c>
      <c r="Q290" s="3">
        <f t="shared" si="57"/>
        <v>7081518710.7550793</v>
      </c>
      <c r="R290" s="3">
        <f t="shared" si="58"/>
        <v>4133969213.5915279</v>
      </c>
      <c r="S290" s="3">
        <f t="shared" si="53"/>
        <v>2947549497.1635513</v>
      </c>
      <c r="T290" s="21">
        <f>(RANK(E290,E$8:E$1007,1)+COUNTIF(E$8:E290,E290)-1)/1000</f>
        <v>0.46800000000000003</v>
      </c>
      <c r="U290" s="21">
        <f>(RANK(F290,F$8:F$1007,1)+COUNTIF(F$8:F290,F290)-1)/1000</f>
        <v>0.46600000000000003</v>
      </c>
      <c r="V290" s="21">
        <f>(RANK(G290,G$8:G$1007,1)+COUNTIF(G$8:G290,G290)-1)/1000</f>
        <v>0.47599999999999998</v>
      </c>
      <c r="W290" s="21">
        <f>(RANK(H290,H$8:H$1007,1)+COUNTIF(H$8:H290,H290)-1)/1000</f>
        <v>0.495</v>
      </c>
      <c r="X290" s="21">
        <f>(RANK(I290,I$8:I$1007,1)+COUNTIF(I$8:I290,I290)-1)/1000</f>
        <v>0.46899999999999997</v>
      </c>
      <c r="Y290" s="21">
        <f>(RANK(J290,J$8:J$1007,1)+COUNTIF(J$8:J290,J290)-1)/1000</f>
        <v>0.51100000000000001</v>
      </c>
      <c r="Z290" s="21">
        <f>(RANK(K290,K$8:K$1007,1)+COUNTIF(K$8:K290,K290)-1)/1000</f>
        <v>0.438</v>
      </c>
      <c r="AA290" s="21">
        <f>(RANK(L290,L$8:L$1007,1)+COUNTIF(L$8:L290,L290)-1)/1000</f>
        <v>0.46899999999999997</v>
      </c>
      <c r="AB290" s="21">
        <f>(RANK(M290,M$8:M$1007,1)+COUNTIF(M$8:M290,M290)-1)/1000</f>
        <v>0.39500000000000002</v>
      </c>
      <c r="AC290" s="21">
        <f>(RANK(N290,N$8:N$1007,1)+COUNTIF(N$8:N290,N290)-1)/1000</f>
        <v>0.48399999999999999</v>
      </c>
      <c r="AD290" s="21">
        <f>(RANK(O290,O$8:O$1007,1)+COUNTIF(O$8:O290,O290)-1)/1000</f>
        <v>0.47</v>
      </c>
      <c r="AE290" s="21">
        <f>(RANK(P290,P$8:P$1007,1)+COUNTIF(P$8:P290,P290)-1)/1000</f>
        <v>0.501</v>
      </c>
      <c r="AF290" s="21">
        <f>(RANK(Q290,Q$8:Q$1007,1)+COUNTIF(Q$8:Q290,Q290)-1)/1000</f>
        <v>0.48399999999999999</v>
      </c>
      <c r="AG290" s="21">
        <f>(RANK(R290,R$8:R$1007,1)+COUNTIF(R$8:R290,R290)-1)/1000</f>
        <v>0.47</v>
      </c>
      <c r="AH290" s="21">
        <f>(RANK(S290,S$8:S$1007,1)+COUNTIF(S$8:S290,S290)-1)/1000</f>
        <v>0.501</v>
      </c>
      <c r="AI290" s="14">
        <f t="shared" si="59"/>
        <v>0</v>
      </c>
      <c r="AK290" s="14">
        <f t="shared" si="60"/>
        <v>0</v>
      </c>
    </row>
    <row r="291" spans="2:37" x14ac:dyDescent="0.25">
      <c r="B291">
        <f t="shared" si="54"/>
        <v>284</v>
      </c>
      <c r="C291">
        <f>MATCH(B291,'Stocastic Model Raw Data'!$A$2:$A$1001,0)</f>
        <v>177</v>
      </c>
      <c r="D291" s="14" cm="1">
        <f t="array" ref="D291">INDEX('Stocastic Model Raw Data'!$H$2:$H$1001,$C291,0)</f>
        <v>1437161972.90821</v>
      </c>
      <c r="E291" s="14" cm="1">
        <f t="array" ref="E291">INDEX('Stocastic Model Raw Data'!$D$2:$D$1001,$C291,0)</f>
        <v>425701783.198443</v>
      </c>
      <c r="F291" s="14" cm="1">
        <f t="array" ref="F291">INDEX('Stocastic Model Raw Data'!$I$2:$I$1001,$C291,0)</f>
        <v>223904026.81513</v>
      </c>
      <c r="G291" s="14">
        <f t="shared" si="49"/>
        <v>201797756.383313</v>
      </c>
      <c r="H291" s="14" cm="1">
        <f t="array" ref="H291">INDEX('Stocastic Model Raw Data'!$E$2:$E$1001,$C291,0)</f>
        <v>5358576054.7641497</v>
      </c>
      <c r="I291" s="14" cm="1">
        <f t="array" ref="I291">INDEX('Stocastic Model Raw Data'!$J$2:$J$1001,$C291,0)</f>
        <v>1828312799.4088399</v>
      </c>
      <c r="J291" s="14">
        <f t="shared" si="50"/>
        <v>3530263255.3553095</v>
      </c>
      <c r="K291" s="14" cm="1">
        <f t="array" ref="K291">INDEX('Stocastic Model Raw Data'!$F$2:$F$1001,$C291,0)</f>
        <v>778366869.58142304</v>
      </c>
      <c r="L291" s="14" cm="1">
        <f t="array" ref="L291">INDEX('Stocastic Model Raw Data'!$K$2:$K$1001,$C291,0)</f>
        <v>478365753.81148702</v>
      </c>
      <c r="M291" s="14">
        <f t="shared" si="51"/>
        <v>300001115.76993603</v>
      </c>
      <c r="N291" s="14">
        <f t="shared" si="55"/>
        <v>6136942924.3455725</v>
      </c>
      <c r="O291" s="14">
        <f t="shared" si="56"/>
        <v>2306678553.2203269</v>
      </c>
      <c r="P291" s="14">
        <f t="shared" si="52"/>
        <v>3830264371.1252456</v>
      </c>
      <c r="Q291" s="3">
        <f t="shared" si="57"/>
        <v>6136942924.3455725</v>
      </c>
      <c r="R291" s="3">
        <f t="shared" si="58"/>
        <v>3743840526.1285372</v>
      </c>
      <c r="S291" s="3">
        <f t="shared" si="53"/>
        <v>2393102398.2170353</v>
      </c>
      <c r="T291" s="21">
        <f>(RANK(E291,E$8:E$1007,1)+COUNTIF(E$8:E291,E291)-1)/1000</f>
        <v>0.14799999999999999</v>
      </c>
      <c r="U291" s="21">
        <f>(RANK(F291,F$8:F$1007,1)+COUNTIF(F$8:F291,F291)-1)/1000</f>
        <v>0.152</v>
      </c>
      <c r="V291" s="21">
        <f>(RANK(G291,G$8:G$1007,1)+COUNTIF(G$8:G291,G291)-1)/1000</f>
        <v>0.14299999999999999</v>
      </c>
      <c r="W291" s="21">
        <f>(RANK(H291,H$8:H$1007,1)+COUNTIF(H$8:H291,H291)-1)/1000</f>
        <v>0.189</v>
      </c>
      <c r="X291" s="21">
        <f>(RANK(I291,I$8:I$1007,1)+COUNTIF(I$8:I291,I291)-1)/1000</f>
        <v>0.17899999999999999</v>
      </c>
      <c r="Y291" s="21">
        <f>(RANK(J291,J$8:J$1007,1)+COUNTIF(J$8:J291,J291)-1)/1000</f>
        <v>0.20200000000000001</v>
      </c>
      <c r="Z291" s="21">
        <f>(RANK(K291,K$8:K$1007,1)+COUNTIF(K$8:K291,K291)-1)/1000</f>
        <v>0.12</v>
      </c>
      <c r="AA291" s="21">
        <f>(RANK(L291,L$8:L$1007,1)+COUNTIF(L$8:L291,L291)-1)/1000</f>
        <v>0.13700000000000001</v>
      </c>
      <c r="AB291" s="21">
        <f>(RANK(M291,M$8:M$1007,1)+COUNTIF(M$8:M291,M291)-1)/1000</f>
        <v>0.104</v>
      </c>
      <c r="AC291" s="21">
        <f>(RANK(N291,N$8:N$1007,1)+COUNTIF(N$8:N291,N291)-1)/1000</f>
        <v>0.17699999999999999</v>
      </c>
      <c r="AD291" s="21">
        <f>(RANK(O291,O$8:O$1007,1)+COUNTIF(O$8:O291,O291)-1)/1000</f>
        <v>0.16600000000000001</v>
      </c>
      <c r="AE291" s="21">
        <f>(RANK(P291,P$8:P$1007,1)+COUNTIF(P$8:P291,P291)-1)/1000</f>
        <v>0.187</v>
      </c>
      <c r="AF291" s="21">
        <f>(RANK(Q291,Q$8:Q$1007,1)+COUNTIF(Q$8:Q291,Q291)-1)/1000</f>
        <v>0.17699999999999999</v>
      </c>
      <c r="AG291" s="21">
        <f>(RANK(R291,R$8:R$1007,1)+COUNTIF(R$8:R291,R291)-1)/1000</f>
        <v>0.16600000000000001</v>
      </c>
      <c r="AH291" s="21">
        <f>(RANK(S291,S$8:S$1007,1)+COUNTIF(S$8:S291,S291)-1)/1000</f>
        <v>0.187</v>
      </c>
      <c r="AI291" s="14">
        <f t="shared" si="59"/>
        <v>0</v>
      </c>
      <c r="AK291" s="14">
        <f t="shared" si="60"/>
        <v>0</v>
      </c>
    </row>
    <row r="292" spans="2:37" x14ac:dyDescent="0.25">
      <c r="B292">
        <f t="shared" si="54"/>
        <v>285</v>
      </c>
      <c r="C292">
        <f>MATCH(B292,'Stocastic Model Raw Data'!$A$2:$A$1001,0)</f>
        <v>927</v>
      </c>
      <c r="D292" s="14" cm="1">
        <f t="array" ref="D292">INDEX('Stocastic Model Raw Data'!$H$2:$H$1001,$C292,0)</f>
        <v>1437161972.90821</v>
      </c>
      <c r="E292" s="14" cm="1">
        <f t="array" ref="E292">INDEX('Stocastic Model Raw Data'!$D$2:$D$1001,$C292,0)</f>
        <v>648430498.63668501</v>
      </c>
      <c r="F292" s="14" cm="1">
        <f t="array" ref="F292">INDEX('Stocastic Model Raw Data'!$I$2:$I$1001,$C292,0)</f>
        <v>345481260.62718099</v>
      </c>
      <c r="G292" s="14">
        <f t="shared" si="49"/>
        <v>302949238.00950402</v>
      </c>
      <c r="H292" s="14" cm="1">
        <f t="array" ref="H292">INDEX('Stocastic Model Raw Data'!$E$2:$E$1001,$C292,0)</f>
        <v>7655641780.1383104</v>
      </c>
      <c r="I292" s="14" cm="1">
        <f t="array" ref="I292">INDEX('Stocastic Model Raw Data'!$J$2:$J$1001,$C292,0)</f>
        <v>2727609326.5722098</v>
      </c>
      <c r="J292" s="14">
        <f t="shared" si="50"/>
        <v>4928032453.5661011</v>
      </c>
      <c r="K292" s="14" cm="1">
        <f t="array" ref="K292">INDEX('Stocastic Model Raw Data'!$F$2:$F$1001,$C292,0)</f>
        <v>1158640377.7326801</v>
      </c>
      <c r="L292" s="14" cm="1">
        <f t="array" ref="L292">INDEX('Stocastic Model Raw Data'!$K$2:$K$1001,$C292,0)</f>
        <v>704965815.63938904</v>
      </c>
      <c r="M292" s="14">
        <f t="shared" si="51"/>
        <v>453674562.09329104</v>
      </c>
      <c r="N292" s="14">
        <f t="shared" si="55"/>
        <v>8814282157.8709908</v>
      </c>
      <c r="O292" s="14">
        <f t="shared" si="56"/>
        <v>3432575142.2115989</v>
      </c>
      <c r="P292" s="14">
        <f t="shared" si="52"/>
        <v>5381707015.6593914</v>
      </c>
      <c r="Q292" s="3">
        <f t="shared" si="57"/>
        <v>8814282157.8709908</v>
      </c>
      <c r="R292" s="3">
        <f t="shared" si="58"/>
        <v>4869737115.1198092</v>
      </c>
      <c r="S292" s="3">
        <f t="shared" si="53"/>
        <v>3944545042.7511816</v>
      </c>
      <c r="T292" s="21">
        <f>(RANK(E292,E$8:E$1007,1)+COUNTIF(E$8:E292,E292)-1)/1000</f>
        <v>0.91900000000000004</v>
      </c>
      <c r="U292" s="21">
        <f>(RANK(F292,F$8:F$1007,1)+COUNTIF(F$8:F292,F292)-1)/1000</f>
        <v>0.91900000000000004</v>
      </c>
      <c r="V292" s="21">
        <f>(RANK(G292,G$8:G$1007,1)+COUNTIF(G$8:G292,G292)-1)/1000</f>
        <v>0.92100000000000004</v>
      </c>
      <c r="W292" s="21">
        <f>(RANK(H292,H$8:H$1007,1)+COUNTIF(H$8:H292,H292)-1)/1000</f>
        <v>0.94</v>
      </c>
      <c r="X292" s="21">
        <f>(RANK(I292,I$8:I$1007,1)+COUNTIF(I$8:I292,I292)-1)/1000</f>
        <v>0.93200000000000005</v>
      </c>
      <c r="Y292" s="21">
        <f>(RANK(J292,J$8:J$1007,1)+COUNTIF(J$8:J292,J292)-1)/1000</f>
        <v>0.94599999999999995</v>
      </c>
      <c r="Z292" s="21">
        <f>(RANK(K292,K$8:K$1007,1)+COUNTIF(K$8:K292,K292)-1)/1000</f>
        <v>0.83</v>
      </c>
      <c r="AA292" s="21">
        <f>(RANK(L292,L$8:L$1007,1)+COUNTIF(L$8:L292,L292)-1)/1000</f>
        <v>0.84399999999999997</v>
      </c>
      <c r="AB292" s="21">
        <f>(RANK(M292,M$8:M$1007,1)+COUNTIF(M$8:M292,M292)-1)/1000</f>
        <v>0.80800000000000005</v>
      </c>
      <c r="AC292" s="21">
        <f>(RANK(N292,N$8:N$1007,1)+COUNTIF(N$8:N292,N292)-1)/1000</f>
        <v>0.92700000000000005</v>
      </c>
      <c r="AD292" s="21">
        <f>(RANK(O292,O$8:O$1007,1)+COUNTIF(O$8:O292,O292)-1)/1000</f>
        <v>0.91800000000000004</v>
      </c>
      <c r="AE292" s="21">
        <f>(RANK(P292,P$8:P$1007,1)+COUNTIF(P$8:P292,P292)-1)/1000</f>
        <v>0.93300000000000005</v>
      </c>
      <c r="AF292" s="21">
        <f>(RANK(Q292,Q$8:Q$1007,1)+COUNTIF(Q$8:Q292,Q292)-1)/1000</f>
        <v>0.92700000000000005</v>
      </c>
      <c r="AG292" s="21">
        <f>(RANK(R292,R$8:R$1007,1)+COUNTIF(R$8:R292,R292)-1)/1000</f>
        <v>0.91800000000000004</v>
      </c>
      <c r="AH292" s="21">
        <f>(RANK(S292,S$8:S$1007,1)+COUNTIF(S$8:S292,S292)-1)/1000</f>
        <v>0.93300000000000005</v>
      </c>
      <c r="AI292" s="14">
        <f t="shared" si="59"/>
        <v>0</v>
      </c>
      <c r="AK292" s="14">
        <f t="shared" si="60"/>
        <v>0</v>
      </c>
    </row>
    <row r="293" spans="2:37" x14ac:dyDescent="0.25">
      <c r="B293">
        <f t="shared" si="54"/>
        <v>286</v>
      </c>
      <c r="C293">
        <f>MATCH(B293,'Stocastic Model Raw Data'!$A$2:$A$1001,0)</f>
        <v>265</v>
      </c>
      <c r="D293" s="14" cm="1">
        <f t="array" ref="D293">INDEX('Stocastic Model Raw Data'!$H$2:$H$1001,$C293,0)</f>
        <v>1437161972.90821</v>
      </c>
      <c r="E293" s="14" cm="1">
        <f t="array" ref="E293">INDEX('Stocastic Model Raw Data'!$D$2:$D$1001,$C293,0)</f>
        <v>455908351.90519702</v>
      </c>
      <c r="F293" s="14" cm="1">
        <f t="array" ref="F293">INDEX('Stocastic Model Raw Data'!$I$2:$I$1001,$C293,0)</f>
        <v>238890053.735158</v>
      </c>
      <c r="G293" s="14">
        <f t="shared" si="49"/>
        <v>217018298.17003903</v>
      </c>
      <c r="H293" s="14" cm="1">
        <f t="array" ref="H293">INDEX('Stocastic Model Raw Data'!$E$2:$E$1001,$C293,0)</f>
        <v>5613603087.9368</v>
      </c>
      <c r="I293" s="14" cm="1">
        <f t="array" ref="I293">INDEX('Stocastic Model Raw Data'!$J$2:$J$1001,$C293,0)</f>
        <v>1910701874.9119201</v>
      </c>
      <c r="J293" s="14">
        <f t="shared" si="50"/>
        <v>3702901213.0248799</v>
      </c>
      <c r="K293" s="14" cm="1">
        <f t="array" ref="K293">INDEX('Stocastic Model Raw Data'!$F$2:$F$1001,$C293,0)</f>
        <v>834353898.90614998</v>
      </c>
      <c r="L293" s="14" cm="1">
        <f t="array" ref="L293">INDEX('Stocastic Model Raw Data'!$K$2:$K$1001,$C293,0)</f>
        <v>512724168.96560198</v>
      </c>
      <c r="M293" s="14">
        <f t="shared" si="51"/>
        <v>321629729.940548</v>
      </c>
      <c r="N293" s="14">
        <f t="shared" si="55"/>
        <v>6447956986.8429499</v>
      </c>
      <c r="O293" s="14">
        <f t="shared" si="56"/>
        <v>2423426043.877522</v>
      </c>
      <c r="P293" s="14">
        <f t="shared" si="52"/>
        <v>4024530942.9654279</v>
      </c>
      <c r="Q293" s="3">
        <f t="shared" si="57"/>
        <v>6447956986.8429499</v>
      </c>
      <c r="R293" s="3">
        <f t="shared" si="58"/>
        <v>3860588016.7857323</v>
      </c>
      <c r="S293" s="3">
        <f t="shared" si="53"/>
        <v>2587368970.0572176</v>
      </c>
      <c r="T293" s="21">
        <f>(RANK(E293,E$8:E$1007,1)+COUNTIF(E$8:E293,E293)-1)/1000</f>
        <v>0.24099999999999999</v>
      </c>
      <c r="U293" s="21">
        <f>(RANK(F293,F$8:F$1007,1)+COUNTIF(F$8:F293,F293)-1)/1000</f>
        <v>0.23200000000000001</v>
      </c>
      <c r="V293" s="21">
        <f>(RANK(G293,G$8:G$1007,1)+COUNTIF(G$8:G293,G293)-1)/1000</f>
        <v>0.249</v>
      </c>
      <c r="W293" s="21">
        <f>(RANK(H293,H$8:H$1007,1)+COUNTIF(H$8:H293,H293)-1)/1000</f>
        <v>0.28100000000000003</v>
      </c>
      <c r="X293" s="21">
        <f>(RANK(I293,I$8:I$1007,1)+COUNTIF(I$8:I293,I293)-1)/1000</f>
        <v>0.254</v>
      </c>
      <c r="Y293" s="21">
        <f>(RANK(J293,J$8:J$1007,1)+COUNTIF(J$8:J293,J293)-1)/1000</f>
        <v>0.29899999999999999</v>
      </c>
      <c r="Z293" s="21">
        <f>(RANK(K293,K$8:K$1007,1)+COUNTIF(K$8:K293,K293)-1)/1000</f>
        <v>0.20100000000000001</v>
      </c>
      <c r="AA293" s="21">
        <f>(RANK(L293,L$8:L$1007,1)+COUNTIF(L$8:L293,L293)-1)/1000</f>
        <v>0.222</v>
      </c>
      <c r="AB293" s="21">
        <f>(RANK(M293,M$8:M$1007,1)+COUNTIF(M$8:M293,M293)-1)/1000</f>
        <v>0.17499999999999999</v>
      </c>
      <c r="AC293" s="21">
        <f>(RANK(N293,N$8:N$1007,1)+COUNTIF(N$8:N293,N293)-1)/1000</f>
        <v>0.26500000000000001</v>
      </c>
      <c r="AD293" s="21">
        <f>(RANK(O293,O$8:O$1007,1)+COUNTIF(O$8:O293,O293)-1)/1000</f>
        <v>0.247</v>
      </c>
      <c r="AE293" s="21">
        <f>(RANK(P293,P$8:P$1007,1)+COUNTIF(P$8:P293,P293)-1)/1000</f>
        <v>0.28199999999999997</v>
      </c>
      <c r="AF293" s="21">
        <f>(RANK(Q293,Q$8:Q$1007,1)+COUNTIF(Q$8:Q293,Q293)-1)/1000</f>
        <v>0.26500000000000001</v>
      </c>
      <c r="AG293" s="21">
        <f>(RANK(R293,R$8:R$1007,1)+COUNTIF(R$8:R293,R293)-1)/1000</f>
        <v>0.247</v>
      </c>
      <c r="AH293" s="21">
        <f>(RANK(S293,S$8:S$1007,1)+COUNTIF(S$8:S293,S293)-1)/1000</f>
        <v>0.28199999999999997</v>
      </c>
      <c r="AI293" s="14">
        <f t="shared" si="59"/>
        <v>0</v>
      </c>
      <c r="AK293" s="14">
        <f t="shared" si="60"/>
        <v>0</v>
      </c>
    </row>
    <row r="294" spans="2:37" x14ac:dyDescent="0.25">
      <c r="B294">
        <f t="shared" si="54"/>
        <v>287</v>
      </c>
      <c r="C294">
        <f>MATCH(B294,'Stocastic Model Raw Data'!$A$2:$A$1001,0)</f>
        <v>687</v>
      </c>
      <c r="D294" s="14" cm="1">
        <f t="array" ref="D294">INDEX('Stocastic Model Raw Data'!$H$2:$H$1001,$C294,0)</f>
        <v>1437161972.90821</v>
      </c>
      <c r="E294" s="14" cm="1">
        <f t="array" ref="E294">INDEX('Stocastic Model Raw Data'!$D$2:$D$1001,$C294,0)</f>
        <v>560448325.16373801</v>
      </c>
      <c r="F294" s="14" cm="1">
        <f t="array" ref="F294">INDEX('Stocastic Model Raw Data'!$I$2:$I$1001,$C294,0)</f>
        <v>295312588.56903797</v>
      </c>
      <c r="G294" s="14">
        <f t="shared" si="49"/>
        <v>265135736.59470004</v>
      </c>
      <c r="H294" s="14" cm="1">
        <f t="array" ref="H294">INDEX('Stocastic Model Raw Data'!$E$2:$E$1001,$C294,0)</f>
        <v>6596660493.5719204</v>
      </c>
      <c r="I294" s="14" cm="1">
        <f t="array" ref="I294">INDEX('Stocastic Model Raw Data'!$J$2:$J$1001,$C294,0)</f>
        <v>2244493512.2500501</v>
      </c>
      <c r="J294" s="14">
        <f t="shared" si="50"/>
        <v>4352166981.3218708</v>
      </c>
      <c r="K294" s="14" cm="1">
        <f t="array" ref="K294">INDEX('Stocastic Model Raw Data'!$F$2:$F$1001,$C294,0)</f>
        <v>1110127154.0547099</v>
      </c>
      <c r="L294" s="14" cm="1">
        <f t="array" ref="L294">INDEX('Stocastic Model Raw Data'!$K$2:$K$1001,$C294,0)</f>
        <v>685443513.79468703</v>
      </c>
      <c r="M294" s="14">
        <f t="shared" si="51"/>
        <v>424683640.26002288</v>
      </c>
      <c r="N294" s="14">
        <f t="shared" si="55"/>
        <v>7706787647.6266308</v>
      </c>
      <c r="O294" s="14">
        <f t="shared" si="56"/>
        <v>2929937026.0447369</v>
      </c>
      <c r="P294" s="14">
        <f t="shared" si="52"/>
        <v>4776850621.5818939</v>
      </c>
      <c r="Q294" s="3">
        <f t="shared" si="57"/>
        <v>7706787647.6266308</v>
      </c>
      <c r="R294" s="3">
        <f t="shared" si="58"/>
        <v>4367098998.9529467</v>
      </c>
      <c r="S294" s="3">
        <f t="shared" si="53"/>
        <v>3339688648.6736841</v>
      </c>
      <c r="T294" s="21">
        <f>(RANK(E294,E$8:E$1007,1)+COUNTIF(E$8:E294,E294)-1)/1000</f>
        <v>0.68300000000000005</v>
      </c>
      <c r="U294" s="21">
        <f>(RANK(F294,F$8:F$1007,1)+COUNTIF(F$8:F294,F294)-1)/1000</f>
        <v>0.67300000000000004</v>
      </c>
      <c r="V294" s="21">
        <f>(RANK(G294,G$8:G$1007,1)+COUNTIF(G$8:G294,G294)-1)/1000</f>
        <v>0.70099999999999996</v>
      </c>
      <c r="W294" s="21">
        <f>(RANK(H294,H$8:H$1007,1)+COUNTIF(H$8:H294,H294)-1)/1000</f>
        <v>0.66600000000000004</v>
      </c>
      <c r="X294" s="21">
        <f>(RANK(I294,I$8:I$1007,1)+COUNTIF(I$8:I294,I294)-1)/1000</f>
        <v>0.60199999999999998</v>
      </c>
      <c r="Y294" s="21">
        <f>(RANK(J294,J$8:J$1007,1)+COUNTIF(J$8:J294,J294)-1)/1000</f>
        <v>0.71199999999999997</v>
      </c>
      <c r="Z294" s="21">
        <f>(RANK(K294,K$8:K$1007,1)+COUNTIF(K$8:K294,K294)-1)/1000</f>
        <v>0.77300000000000002</v>
      </c>
      <c r="AA294" s="21">
        <f>(RANK(L294,L$8:L$1007,1)+COUNTIF(L$8:L294,L294)-1)/1000</f>
        <v>0.81100000000000005</v>
      </c>
      <c r="AB294" s="21">
        <f>(RANK(M294,M$8:M$1007,1)+COUNTIF(M$8:M294,M294)-1)/1000</f>
        <v>0.73</v>
      </c>
      <c r="AC294" s="21">
        <f>(RANK(N294,N$8:N$1007,1)+COUNTIF(N$8:N294,N294)-1)/1000</f>
        <v>0.68700000000000006</v>
      </c>
      <c r="AD294" s="21">
        <f>(RANK(O294,O$8:O$1007,1)+COUNTIF(O$8:O294,O294)-1)/1000</f>
        <v>0.65700000000000003</v>
      </c>
      <c r="AE294" s="21">
        <f>(RANK(P294,P$8:P$1007,1)+COUNTIF(P$8:P294,P294)-1)/1000</f>
        <v>0.71499999999999997</v>
      </c>
      <c r="AF294" s="21">
        <f>(RANK(Q294,Q$8:Q$1007,1)+COUNTIF(Q$8:Q294,Q294)-1)/1000</f>
        <v>0.68700000000000006</v>
      </c>
      <c r="AG294" s="21">
        <f>(RANK(R294,R$8:R$1007,1)+COUNTIF(R$8:R294,R294)-1)/1000</f>
        <v>0.65700000000000003</v>
      </c>
      <c r="AH294" s="21">
        <f>(RANK(S294,S$8:S$1007,1)+COUNTIF(S$8:S294,S294)-1)/1000</f>
        <v>0.71499999999999997</v>
      </c>
      <c r="AI294" s="14">
        <f t="shared" si="59"/>
        <v>0</v>
      </c>
      <c r="AK294" s="14">
        <f t="shared" si="60"/>
        <v>0</v>
      </c>
    </row>
    <row r="295" spans="2:37" x14ac:dyDescent="0.25">
      <c r="B295">
        <f t="shared" si="54"/>
        <v>288</v>
      </c>
      <c r="C295">
        <f>MATCH(B295,'Stocastic Model Raw Data'!$A$2:$A$1001,0)</f>
        <v>218</v>
      </c>
      <c r="D295" s="14" cm="1">
        <f t="array" ref="D295">INDEX('Stocastic Model Raw Data'!$H$2:$H$1001,$C295,0)</f>
        <v>1437161972.90821</v>
      </c>
      <c r="E295" s="14" cm="1">
        <f t="array" ref="E295">INDEX('Stocastic Model Raw Data'!$D$2:$D$1001,$C295,0)</f>
        <v>453916715.17186201</v>
      </c>
      <c r="F295" s="14" cm="1">
        <f t="array" ref="F295">INDEX('Stocastic Model Raw Data'!$I$2:$I$1001,$C295,0)</f>
        <v>241502353.65704501</v>
      </c>
      <c r="G295" s="14">
        <f t="shared" si="49"/>
        <v>212414361.514817</v>
      </c>
      <c r="H295" s="14" cm="1">
        <f t="array" ref="H295">INDEX('Stocastic Model Raw Data'!$E$2:$E$1001,$C295,0)</f>
        <v>5430189306.4920101</v>
      </c>
      <c r="I295" s="14" cm="1">
        <f t="array" ref="I295">INDEX('Stocastic Model Raw Data'!$J$2:$J$1001,$C295,0)</f>
        <v>1918296108.81078</v>
      </c>
      <c r="J295" s="14">
        <f t="shared" si="50"/>
        <v>3511893197.6812301</v>
      </c>
      <c r="K295" s="14" cm="1">
        <f t="array" ref="K295">INDEX('Stocastic Model Raw Data'!$F$2:$F$1001,$C295,0)</f>
        <v>869469823.79907203</v>
      </c>
      <c r="L295" s="14" cm="1">
        <f t="array" ref="L295">INDEX('Stocastic Model Raw Data'!$K$2:$K$1001,$C295,0)</f>
        <v>531423140.75121599</v>
      </c>
      <c r="M295" s="14">
        <f t="shared" si="51"/>
        <v>338046683.04785603</v>
      </c>
      <c r="N295" s="14">
        <f t="shared" si="55"/>
        <v>6299659130.2910824</v>
      </c>
      <c r="O295" s="14">
        <f t="shared" si="56"/>
        <v>2449719249.561996</v>
      </c>
      <c r="P295" s="14">
        <f t="shared" si="52"/>
        <v>3849939880.7290864</v>
      </c>
      <c r="Q295" s="3">
        <f t="shared" si="57"/>
        <v>6299659130.2910824</v>
      </c>
      <c r="R295" s="3">
        <f t="shared" si="58"/>
        <v>3886881222.4702063</v>
      </c>
      <c r="S295" s="3">
        <f t="shared" si="53"/>
        <v>2412777907.8208761</v>
      </c>
      <c r="T295" s="21">
        <f>(RANK(E295,E$8:E$1007,1)+COUNTIF(E$8:E295,E295)-1)/1000</f>
        <v>0.23100000000000001</v>
      </c>
      <c r="U295" s="21">
        <f>(RANK(F295,F$8:F$1007,1)+COUNTIF(F$8:F295,F295)-1)/1000</f>
        <v>0.253</v>
      </c>
      <c r="V295" s="21">
        <f>(RANK(G295,G$8:G$1007,1)+COUNTIF(G$8:G295,G295)-1)/1000</f>
        <v>0.20300000000000001</v>
      </c>
      <c r="W295" s="21">
        <f>(RANK(H295,H$8:H$1007,1)+COUNTIF(H$8:H295,H295)-1)/1000</f>
        <v>0.21099999999999999</v>
      </c>
      <c r="X295" s="21">
        <f>(RANK(I295,I$8:I$1007,1)+COUNTIF(I$8:I295,I295)-1)/1000</f>
        <v>0.26400000000000001</v>
      </c>
      <c r="Y295" s="21">
        <f>(RANK(J295,J$8:J$1007,1)+COUNTIF(J$8:J295,J295)-1)/1000</f>
        <v>0.19400000000000001</v>
      </c>
      <c r="Z295" s="21">
        <f>(RANK(K295,K$8:K$1007,1)+COUNTIF(K$8:K295,K295)-1)/1000</f>
        <v>0.27400000000000002</v>
      </c>
      <c r="AA295" s="21">
        <f>(RANK(L295,L$8:L$1007,1)+COUNTIF(L$8:L295,L295)-1)/1000</f>
        <v>0.28899999999999998</v>
      </c>
      <c r="AB295" s="21">
        <f>(RANK(M295,M$8:M$1007,1)+COUNTIF(M$8:M295,M295)-1)/1000</f>
        <v>0.25900000000000001</v>
      </c>
      <c r="AC295" s="21">
        <f>(RANK(N295,N$8:N$1007,1)+COUNTIF(N$8:N295,N295)-1)/1000</f>
        <v>0.218</v>
      </c>
      <c r="AD295" s="21">
        <f>(RANK(O295,O$8:O$1007,1)+COUNTIF(O$8:O295,O295)-1)/1000</f>
        <v>0.26600000000000001</v>
      </c>
      <c r="AE295" s="21">
        <f>(RANK(P295,P$8:P$1007,1)+COUNTIF(P$8:P295,P295)-1)/1000</f>
        <v>0.19</v>
      </c>
      <c r="AF295" s="21">
        <f>(RANK(Q295,Q$8:Q$1007,1)+COUNTIF(Q$8:Q295,Q295)-1)/1000</f>
        <v>0.218</v>
      </c>
      <c r="AG295" s="21">
        <f>(RANK(R295,R$8:R$1007,1)+COUNTIF(R$8:R295,R295)-1)/1000</f>
        <v>0.26600000000000001</v>
      </c>
      <c r="AH295" s="21">
        <f>(RANK(S295,S$8:S$1007,1)+COUNTIF(S$8:S295,S295)-1)/1000</f>
        <v>0.19</v>
      </c>
      <c r="AI295" s="14">
        <f t="shared" si="59"/>
        <v>0</v>
      </c>
      <c r="AK295" s="14">
        <f t="shared" si="60"/>
        <v>0</v>
      </c>
    </row>
    <row r="296" spans="2:37" x14ac:dyDescent="0.25">
      <c r="B296">
        <f t="shared" si="54"/>
        <v>289</v>
      </c>
      <c r="C296">
        <f>MATCH(B296,'Stocastic Model Raw Data'!$A$2:$A$1001,0)</f>
        <v>874</v>
      </c>
      <c r="D296" s="14" cm="1">
        <f t="array" ref="D296">INDEX('Stocastic Model Raw Data'!$H$2:$H$1001,$C296,0)</f>
        <v>1437161972.90821</v>
      </c>
      <c r="E296" s="14" cm="1">
        <f t="array" ref="E296">INDEX('Stocastic Model Raw Data'!$D$2:$D$1001,$C296,0)</f>
        <v>638820433.97171998</v>
      </c>
      <c r="F296" s="14" cm="1">
        <f t="array" ref="F296">INDEX('Stocastic Model Raw Data'!$I$2:$I$1001,$C296,0)</f>
        <v>340758674.41119701</v>
      </c>
      <c r="G296" s="14">
        <f t="shared" si="49"/>
        <v>298061759.56052297</v>
      </c>
      <c r="H296" s="14" cm="1">
        <f t="array" ref="H296">INDEX('Stocastic Model Raw Data'!$E$2:$E$1001,$C296,0)</f>
        <v>7206355752.2219896</v>
      </c>
      <c r="I296" s="14" cm="1">
        <f t="array" ref="I296">INDEX('Stocastic Model Raw Data'!$J$2:$J$1001,$C296,0)</f>
        <v>2591597903.7237101</v>
      </c>
      <c r="J296" s="14">
        <f t="shared" si="50"/>
        <v>4614757848.4982796</v>
      </c>
      <c r="K296" s="14" cm="1">
        <f t="array" ref="K296">INDEX('Stocastic Model Raw Data'!$F$2:$F$1001,$C296,0)</f>
        <v>1268507550.4611499</v>
      </c>
      <c r="L296" s="14" cm="1">
        <f t="array" ref="L296">INDEX('Stocastic Model Raw Data'!$K$2:$K$1001,$C296,0)</f>
        <v>753234167.58816898</v>
      </c>
      <c r="M296" s="14">
        <f t="shared" si="51"/>
        <v>515273382.87298095</v>
      </c>
      <c r="N296" s="14">
        <f t="shared" si="55"/>
        <v>8474863302.6831398</v>
      </c>
      <c r="O296" s="14">
        <f t="shared" si="56"/>
        <v>3344832071.3118792</v>
      </c>
      <c r="P296" s="14">
        <f t="shared" si="52"/>
        <v>5130031231.3712606</v>
      </c>
      <c r="Q296" s="3">
        <f t="shared" si="57"/>
        <v>8474863302.6831398</v>
      </c>
      <c r="R296" s="3">
        <f t="shared" si="58"/>
        <v>4781994044.220089</v>
      </c>
      <c r="S296" s="3">
        <f t="shared" si="53"/>
        <v>3692869258.4630508</v>
      </c>
      <c r="T296" s="21">
        <f>(RANK(E296,E$8:E$1007,1)+COUNTIF(E$8:E296,E296)-1)/1000</f>
        <v>0.90300000000000002</v>
      </c>
      <c r="U296" s="21">
        <f>(RANK(F296,F$8:F$1007,1)+COUNTIF(F$8:F296,F296)-1)/1000</f>
        <v>0.90100000000000002</v>
      </c>
      <c r="V296" s="21">
        <f>(RANK(G296,G$8:G$1007,1)+COUNTIF(G$8:G296,G296)-1)/1000</f>
        <v>0.89900000000000002</v>
      </c>
      <c r="W296" s="21">
        <f>(RANK(H296,H$8:H$1007,1)+COUNTIF(H$8:H296,H296)-1)/1000</f>
        <v>0.85799999999999998</v>
      </c>
      <c r="X296" s="21">
        <f>(RANK(I296,I$8:I$1007,1)+COUNTIF(I$8:I296,I296)-1)/1000</f>
        <v>0.879</v>
      </c>
      <c r="Y296" s="21">
        <f>(RANK(J296,J$8:J$1007,1)+COUNTIF(J$8:J296,J296)-1)/1000</f>
        <v>0.84299999999999997</v>
      </c>
      <c r="Z296" s="21">
        <f>(RANK(K296,K$8:K$1007,1)+COUNTIF(K$8:K296,K296)-1)/1000</f>
        <v>0.92500000000000004</v>
      </c>
      <c r="AA296" s="21">
        <f>(RANK(L296,L$8:L$1007,1)+COUNTIF(L$8:L296,L296)-1)/1000</f>
        <v>0.91800000000000004</v>
      </c>
      <c r="AB296" s="21">
        <f>(RANK(M296,M$8:M$1007,1)+COUNTIF(M$8:M296,M296)-1)/1000</f>
        <v>0.92500000000000004</v>
      </c>
      <c r="AC296" s="21">
        <f>(RANK(N296,N$8:N$1007,1)+COUNTIF(N$8:N296,N296)-1)/1000</f>
        <v>0.874</v>
      </c>
      <c r="AD296" s="21">
        <f>(RANK(O296,O$8:O$1007,1)+COUNTIF(O$8:O296,O296)-1)/1000</f>
        <v>0.89</v>
      </c>
      <c r="AE296" s="21">
        <f>(RANK(P296,P$8:P$1007,1)+COUNTIF(P$8:P296,P296)-1)/1000</f>
        <v>0.86199999999999999</v>
      </c>
      <c r="AF296" s="21">
        <f>(RANK(Q296,Q$8:Q$1007,1)+COUNTIF(Q$8:Q296,Q296)-1)/1000</f>
        <v>0.874</v>
      </c>
      <c r="AG296" s="21">
        <f>(RANK(R296,R$8:R$1007,1)+COUNTIF(R$8:R296,R296)-1)/1000</f>
        <v>0.89</v>
      </c>
      <c r="AH296" s="21">
        <f>(RANK(S296,S$8:S$1007,1)+COUNTIF(S$8:S296,S296)-1)/1000</f>
        <v>0.86199999999999999</v>
      </c>
      <c r="AI296" s="14">
        <f t="shared" si="59"/>
        <v>0</v>
      </c>
      <c r="AK296" s="14">
        <f t="shared" si="60"/>
        <v>0</v>
      </c>
    </row>
    <row r="297" spans="2:37" x14ac:dyDescent="0.25">
      <c r="B297">
        <f t="shared" si="54"/>
        <v>290</v>
      </c>
      <c r="C297">
        <f>MATCH(B297,'Stocastic Model Raw Data'!$A$2:$A$1001,0)</f>
        <v>535</v>
      </c>
      <c r="D297" s="14" cm="1">
        <f t="array" ref="D297">INDEX('Stocastic Model Raw Data'!$H$2:$H$1001,$C297,0)</f>
        <v>1437161972.90821</v>
      </c>
      <c r="E297" s="14" cm="1">
        <f t="array" ref="E297">INDEX('Stocastic Model Raw Data'!$D$2:$D$1001,$C297,0)</f>
        <v>538973483.72220802</v>
      </c>
      <c r="F297" s="14" cm="1">
        <f t="array" ref="F297">INDEX('Stocastic Model Raw Data'!$I$2:$I$1001,$C297,0)</f>
        <v>287424317.99238199</v>
      </c>
      <c r="G297" s="14">
        <f t="shared" si="49"/>
        <v>251549165.72982603</v>
      </c>
      <c r="H297" s="14" cm="1">
        <f t="array" ref="H297">INDEX('Stocastic Model Raw Data'!$E$2:$E$1001,$C297,0)</f>
        <v>6110361598.1854496</v>
      </c>
      <c r="I297" s="14" cm="1">
        <f t="array" ref="I297">INDEX('Stocastic Model Raw Data'!$J$2:$J$1001,$C297,0)</f>
        <v>2199967150.4367299</v>
      </c>
      <c r="J297" s="14">
        <f t="shared" si="50"/>
        <v>3910394447.7487197</v>
      </c>
      <c r="K297" s="14" cm="1">
        <f t="array" ref="K297">INDEX('Stocastic Model Raw Data'!$F$2:$F$1001,$C297,0)</f>
        <v>1124993507.6598201</v>
      </c>
      <c r="L297" s="14" cm="1">
        <f t="array" ref="L297">INDEX('Stocastic Model Raw Data'!$K$2:$K$1001,$C297,0)</f>
        <v>665784138.05246496</v>
      </c>
      <c r="M297" s="14">
        <f t="shared" si="51"/>
        <v>459209369.60735512</v>
      </c>
      <c r="N297" s="14">
        <f t="shared" si="55"/>
        <v>7235355105.8452702</v>
      </c>
      <c r="O297" s="14">
        <f t="shared" si="56"/>
        <v>2865751288.4891949</v>
      </c>
      <c r="P297" s="14">
        <f t="shared" si="52"/>
        <v>4369603817.3560753</v>
      </c>
      <c r="Q297" s="3">
        <f t="shared" si="57"/>
        <v>7235355105.8452702</v>
      </c>
      <c r="R297" s="3">
        <f t="shared" si="58"/>
        <v>4302913261.3974047</v>
      </c>
      <c r="S297" s="3">
        <f t="shared" si="53"/>
        <v>2932441844.4478655</v>
      </c>
      <c r="T297" s="21">
        <f>(RANK(E297,E$8:E$1007,1)+COUNTIF(E$8:E297,E297)-1)/1000</f>
        <v>0.59699999999999998</v>
      </c>
      <c r="U297" s="21">
        <f>(RANK(F297,F$8:F$1007,1)+COUNTIF(F$8:F297,F297)-1)/1000</f>
        <v>0.61299999999999999</v>
      </c>
      <c r="V297" s="21">
        <f>(RANK(G297,G$8:G$1007,1)+COUNTIF(G$8:G297,G297)-1)/1000</f>
        <v>0.57399999999999995</v>
      </c>
      <c r="W297" s="21">
        <f>(RANK(H297,H$8:H$1007,1)+COUNTIF(H$8:H297,H297)-1)/1000</f>
        <v>0.48</v>
      </c>
      <c r="X297" s="21">
        <f>(RANK(I297,I$8:I$1007,1)+COUNTIF(I$8:I297,I297)-1)/1000</f>
        <v>0.55400000000000005</v>
      </c>
      <c r="Y297" s="21">
        <f>(RANK(J297,J$8:J$1007,1)+COUNTIF(J$8:J297,J297)-1)/1000</f>
        <v>0.44</v>
      </c>
      <c r="Z297" s="21">
        <f>(RANK(K297,K$8:K$1007,1)+COUNTIF(K$8:K297,K297)-1)/1000</f>
        <v>0.79500000000000004</v>
      </c>
      <c r="AA297" s="21">
        <f>(RANK(L297,L$8:L$1007,1)+COUNTIF(L$8:L297,L297)-1)/1000</f>
        <v>0.76100000000000001</v>
      </c>
      <c r="AB297" s="21">
        <f>(RANK(M297,M$8:M$1007,1)+COUNTIF(M$8:M297,M297)-1)/1000</f>
        <v>0.82099999999999995</v>
      </c>
      <c r="AC297" s="21">
        <f>(RANK(N297,N$8:N$1007,1)+COUNTIF(N$8:N297,N297)-1)/1000</f>
        <v>0.53500000000000003</v>
      </c>
      <c r="AD297" s="21">
        <f>(RANK(O297,O$8:O$1007,1)+COUNTIF(O$8:O297,O297)-1)/1000</f>
        <v>0.60699999999999998</v>
      </c>
      <c r="AE297" s="21">
        <f>(RANK(P297,P$8:P$1007,1)+COUNTIF(P$8:P297,P297)-1)/1000</f>
        <v>0.49299999999999999</v>
      </c>
      <c r="AF297" s="21">
        <f>(RANK(Q297,Q$8:Q$1007,1)+COUNTIF(Q$8:Q297,Q297)-1)/1000</f>
        <v>0.53500000000000003</v>
      </c>
      <c r="AG297" s="21">
        <f>(RANK(R297,R$8:R$1007,1)+COUNTIF(R$8:R297,R297)-1)/1000</f>
        <v>0.60699999999999998</v>
      </c>
      <c r="AH297" s="21">
        <f>(RANK(S297,S$8:S$1007,1)+COUNTIF(S$8:S297,S297)-1)/1000</f>
        <v>0.49299999999999999</v>
      </c>
      <c r="AI297" s="14">
        <f t="shared" si="59"/>
        <v>0</v>
      </c>
      <c r="AK297" s="14">
        <f t="shared" si="60"/>
        <v>0</v>
      </c>
    </row>
    <row r="298" spans="2:37" x14ac:dyDescent="0.25">
      <c r="B298">
        <f t="shared" si="54"/>
        <v>291</v>
      </c>
      <c r="C298">
        <f>MATCH(B298,'Stocastic Model Raw Data'!$A$2:$A$1001,0)</f>
        <v>595</v>
      </c>
      <c r="D298" s="14" cm="1">
        <f t="array" ref="D298">INDEX('Stocastic Model Raw Data'!$H$2:$H$1001,$C298,0)</f>
        <v>1437161972.90821</v>
      </c>
      <c r="E298" s="14" cm="1">
        <f t="array" ref="E298">INDEX('Stocastic Model Raw Data'!$D$2:$D$1001,$C298,0)</f>
        <v>546415669.49461806</v>
      </c>
      <c r="F298" s="14" cm="1">
        <f t="array" ref="F298">INDEX('Stocastic Model Raw Data'!$I$2:$I$1001,$C298,0)</f>
        <v>291455438.99231499</v>
      </c>
      <c r="G298" s="14">
        <f t="shared" si="49"/>
        <v>254960230.50230306</v>
      </c>
      <c r="H298" s="14" cm="1">
        <f t="array" ref="H298">INDEX('Stocastic Model Raw Data'!$E$2:$E$1001,$C298,0)</f>
        <v>6318707467.3955498</v>
      </c>
      <c r="I298" s="14" cm="1">
        <f t="array" ref="I298">INDEX('Stocastic Model Raw Data'!$J$2:$J$1001,$C298,0)</f>
        <v>2296319491.2135701</v>
      </c>
      <c r="J298" s="14">
        <f t="shared" si="50"/>
        <v>4022387976.1819797</v>
      </c>
      <c r="K298" s="14" cm="1">
        <f t="array" ref="K298">INDEX('Stocastic Model Raw Data'!$F$2:$F$1001,$C298,0)</f>
        <v>1100861678.47633</v>
      </c>
      <c r="L298" s="14" cm="1">
        <f t="array" ref="L298">INDEX('Stocastic Model Raw Data'!$K$2:$K$1001,$C298,0)</f>
        <v>652694311.39403796</v>
      </c>
      <c r="M298" s="14">
        <f t="shared" si="51"/>
        <v>448167367.08229208</v>
      </c>
      <c r="N298" s="14">
        <f t="shared" si="55"/>
        <v>7419569145.8718796</v>
      </c>
      <c r="O298" s="14">
        <f t="shared" si="56"/>
        <v>2949013802.6076078</v>
      </c>
      <c r="P298" s="14">
        <f t="shared" si="52"/>
        <v>4470555343.2642717</v>
      </c>
      <c r="Q298" s="3">
        <f t="shared" si="57"/>
        <v>7419569145.8718796</v>
      </c>
      <c r="R298" s="3">
        <f t="shared" si="58"/>
        <v>4386175775.5158176</v>
      </c>
      <c r="S298" s="3">
        <f t="shared" si="53"/>
        <v>3033393370.3560619</v>
      </c>
      <c r="T298" s="21">
        <f>(RANK(E298,E$8:E$1007,1)+COUNTIF(E$8:E298,E298)-1)/1000</f>
        <v>0.63400000000000001</v>
      </c>
      <c r="U298" s="21">
        <f>(RANK(F298,F$8:F$1007,1)+COUNTIF(F$8:F298,F298)-1)/1000</f>
        <v>0.64600000000000002</v>
      </c>
      <c r="V298" s="21">
        <f>(RANK(G298,G$8:G$1007,1)+COUNTIF(G$8:G298,G298)-1)/1000</f>
        <v>0.60799999999999998</v>
      </c>
      <c r="W298" s="21">
        <f>(RANK(H298,H$8:H$1007,1)+COUNTIF(H$8:H298,H298)-1)/1000</f>
        <v>0.57099999999999995</v>
      </c>
      <c r="X298" s="21">
        <f>(RANK(I298,I$8:I$1007,1)+COUNTIF(I$8:I298,I298)-1)/1000</f>
        <v>0.65300000000000002</v>
      </c>
      <c r="Y298" s="21">
        <f>(RANK(J298,J$8:J$1007,1)+COUNTIF(J$8:J298,J298)-1)/1000</f>
        <v>0.51</v>
      </c>
      <c r="Z298" s="21">
        <f>(RANK(K298,K$8:K$1007,1)+COUNTIF(K$8:K298,K298)-1)/1000</f>
        <v>0.76100000000000001</v>
      </c>
      <c r="AA298" s="21">
        <f>(RANK(L298,L$8:L$1007,1)+COUNTIF(L$8:L298,L298)-1)/1000</f>
        <v>0.73099999999999998</v>
      </c>
      <c r="AB298" s="21">
        <f>(RANK(M298,M$8:M$1007,1)+COUNTIF(M$8:M298,M298)-1)/1000</f>
        <v>0.79300000000000004</v>
      </c>
      <c r="AC298" s="21">
        <f>(RANK(N298,N$8:N$1007,1)+COUNTIF(N$8:N298,N298)-1)/1000</f>
        <v>0.59499999999999997</v>
      </c>
      <c r="AD298" s="21">
        <f>(RANK(O298,O$8:O$1007,1)+COUNTIF(O$8:O298,O298)-1)/1000</f>
        <v>0.66900000000000004</v>
      </c>
      <c r="AE298" s="21">
        <f>(RANK(P298,P$8:P$1007,1)+COUNTIF(P$8:P298,P298)-1)/1000</f>
        <v>0.54900000000000004</v>
      </c>
      <c r="AF298" s="21">
        <f>(RANK(Q298,Q$8:Q$1007,1)+COUNTIF(Q$8:Q298,Q298)-1)/1000</f>
        <v>0.59499999999999997</v>
      </c>
      <c r="AG298" s="21">
        <f>(RANK(R298,R$8:R$1007,1)+COUNTIF(R$8:R298,R298)-1)/1000</f>
        <v>0.66900000000000004</v>
      </c>
      <c r="AH298" s="21">
        <f>(RANK(S298,S$8:S$1007,1)+COUNTIF(S$8:S298,S298)-1)/1000</f>
        <v>0.54900000000000004</v>
      </c>
      <c r="AI298" s="14">
        <f t="shared" si="59"/>
        <v>0</v>
      </c>
      <c r="AK298" s="14">
        <f t="shared" si="60"/>
        <v>0</v>
      </c>
    </row>
    <row r="299" spans="2:37" x14ac:dyDescent="0.25">
      <c r="B299">
        <f t="shared" si="54"/>
        <v>292</v>
      </c>
      <c r="C299">
        <f>MATCH(B299,'Stocastic Model Raw Data'!$A$2:$A$1001,0)</f>
        <v>761</v>
      </c>
      <c r="D299" s="14" cm="1">
        <f t="array" ref="D299">INDEX('Stocastic Model Raw Data'!$H$2:$H$1001,$C299,0)</f>
        <v>1437161972.90821</v>
      </c>
      <c r="E299" s="14" cm="1">
        <f t="array" ref="E299">INDEX('Stocastic Model Raw Data'!$D$2:$D$1001,$C299,0)</f>
        <v>602637798.73058999</v>
      </c>
      <c r="F299" s="14" cm="1">
        <f t="array" ref="F299">INDEX('Stocastic Model Raw Data'!$I$2:$I$1001,$C299,0)</f>
        <v>323008718.50635302</v>
      </c>
      <c r="G299" s="14">
        <f t="shared" si="49"/>
        <v>279629080.22423697</v>
      </c>
      <c r="H299" s="14" cm="1">
        <f t="array" ref="H299">INDEX('Stocastic Model Raw Data'!$E$2:$E$1001,$C299,0)</f>
        <v>6734822173.0408802</v>
      </c>
      <c r="I299" s="14" cm="1">
        <f t="array" ref="I299">INDEX('Stocastic Model Raw Data'!$J$2:$J$1001,$C299,0)</f>
        <v>2461275252.1202002</v>
      </c>
      <c r="J299" s="14">
        <f t="shared" si="50"/>
        <v>4273546920.92068</v>
      </c>
      <c r="K299" s="14" cm="1">
        <f t="array" ref="K299">INDEX('Stocastic Model Raw Data'!$F$2:$F$1001,$C299,0)</f>
        <v>1221909503.5548601</v>
      </c>
      <c r="L299" s="14" cm="1">
        <f t="array" ref="L299">INDEX('Stocastic Model Raw Data'!$K$2:$K$1001,$C299,0)</f>
        <v>716224878.17829096</v>
      </c>
      <c r="M299" s="14">
        <f t="shared" si="51"/>
        <v>505684625.37656915</v>
      </c>
      <c r="N299" s="14">
        <f t="shared" si="55"/>
        <v>7956731676.5957403</v>
      </c>
      <c r="O299" s="14">
        <f t="shared" si="56"/>
        <v>3177500130.298491</v>
      </c>
      <c r="P299" s="14">
        <f t="shared" si="52"/>
        <v>4779231546.2972488</v>
      </c>
      <c r="Q299" s="3">
        <f t="shared" si="57"/>
        <v>7956731676.5957403</v>
      </c>
      <c r="R299" s="3">
        <f t="shared" si="58"/>
        <v>4614662103.2067013</v>
      </c>
      <c r="S299" s="3">
        <f t="shared" si="53"/>
        <v>3342069573.389039</v>
      </c>
      <c r="T299" s="21">
        <f>(RANK(E299,E$8:E$1007,1)+COUNTIF(E$8:E299,E299)-1)/1000</f>
        <v>0.82</v>
      </c>
      <c r="U299" s="21">
        <f>(RANK(F299,F$8:F$1007,1)+COUNTIF(F$8:F299,F299)-1)/1000</f>
        <v>0.82699999999999996</v>
      </c>
      <c r="V299" s="21">
        <f>(RANK(G299,G$8:G$1007,1)+COUNTIF(G$8:G299,G299)-1)/1000</f>
        <v>0.81200000000000006</v>
      </c>
      <c r="W299" s="21">
        <f>(RANK(H299,H$8:H$1007,1)+COUNTIF(H$8:H299,H299)-1)/1000</f>
        <v>0.72</v>
      </c>
      <c r="X299" s="21">
        <f>(RANK(I299,I$8:I$1007,1)+COUNTIF(I$8:I299,I299)-1)/1000</f>
        <v>0.78800000000000003</v>
      </c>
      <c r="Y299" s="21">
        <f>(RANK(J299,J$8:J$1007,1)+COUNTIF(J$8:J299,J299)-1)/1000</f>
        <v>0.65300000000000002</v>
      </c>
      <c r="Z299" s="21">
        <f>(RANK(K299,K$8:K$1007,1)+COUNTIF(K$8:K299,K299)-1)/1000</f>
        <v>0.88600000000000001</v>
      </c>
      <c r="AA299" s="21">
        <f>(RANK(L299,L$8:L$1007,1)+COUNTIF(L$8:L299,L299)-1)/1000</f>
        <v>0.86</v>
      </c>
      <c r="AB299" s="21">
        <f>(RANK(M299,M$8:M$1007,1)+COUNTIF(M$8:M299,M299)-1)/1000</f>
        <v>0.90500000000000003</v>
      </c>
      <c r="AC299" s="21">
        <f>(RANK(N299,N$8:N$1007,1)+COUNTIF(N$8:N299,N299)-1)/1000</f>
        <v>0.76100000000000001</v>
      </c>
      <c r="AD299" s="21">
        <f>(RANK(O299,O$8:O$1007,1)+COUNTIF(O$8:O299,O299)-1)/1000</f>
        <v>0.81299999999999994</v>
      </c>
      <c r="AE299" s="21">
        <f>(RANK(P299,P$8:P$1007,1)+COUNTIF(P$8:P299,P299)-1)/1000</f>
        <v>0.71599999999999997</v>
      </c>
      <c r="AF299" s="21">
        <f>(RANK(Q299,Q$8:Q$1007,1)+COUNTIF(Q$8:Q299,Q299)-1)/1000</f>
        <v>0.76100000000000001</v>
      </c>
      <c r="AG299" s="21">
        <f>(RANK(R299,R$8:R$1007,1)+COUNTIF(R$8:R299,R299)-1)/1000</f>
        <v>0.81299999999999994</v>
      </c>
      <c r="AH299" s="21">
        <f>(RANK(S299,S$8:S$1007,1)+COUNTIF(S$8:S299,S299)-1)/1000</f>
        <v>0.71599999999999997</v>
      </c>
      <c r="AI299" s="14">
        <f t="shared" si="59"/>
        <v>0</v>
      </c>
      <c r="AK299" s="14">
        <f t="shared" si="60"/>
        <v>0</v>
      </c>
    </row>
    <row r="300" spans="2:37" x14ac:dyDescent="0.25">
      <c r="B300">
        <f t="shared" si="54"/>
        <v>293</v>
      </c>
      <c r="C300">
        <f>MATCH(B300,'Stocastic Model Raw Data'!$A$2:$A$1001,0)</f>
        <v>290</v>
      </c>
      <c r="D300" s="14" cm="1">
        <f t="array" ref="D300">INDEX('Stocastic Model Raw Data'!$H$2:$H$1001,$C300,0)</f>
        <v>1437161972.90821</v>
      </c>
      <c r="E300" s="14" cm="1">
        <f t="array" ref="E300">INDEX('Stocastic Model Raw Data'!$D$2:$D$1001,$C300,0)</f>
        <v>460380519.73962301</v>
      </c>
      <c r="F300" s="14" cm="1">
        <f t="array" ref="F300">INDEX('Stocastic Model Raw Data'!$I$2:$I$1001,$C300,0)</f>
        <v>241872623.86346</v>
      </c>
      <c r="G300" s="14">
        <f t="shared" si="49"/>
        <v>218507895.87616301</v>
      </c>
      <c r="H300" s="14" cm="1">
        <f t="array" ref="H300">INDEX('Stocastic Model Raw Data'!$E$2:$E$1001,$C300,0)</f>
        <v>5673927825.7958899</v>
      </c>
      <c r="I300" s="14" cm="1">
        <f t="array" ref="I300">INDEX('Stocastic Model Raw Data'!$J$2:$J$1001,$C300,0)</f>
        <v>1965892659.32076</v>
      </c>
      <c r="J300" s="14">
        <f t="shared" si="50"/>
        <v>3708035166.4751301</v>
      </c>
      <c r="K300" s="14" cm="1">
        <f t="array" ref="K300">INDEX('Stocastic Model Raw Data'!$F$2:$F$1001,$C300,0)</f>
        <v>845198177.90707505</v>
      </c>
      <c r="L300" s="14" cm="1">
        <f t="array" ref="L300">INDEX('Stocastic Model Raw Data'!$K$2:$K$1001,$C300,0)</f>
        <v>520008656.24949598</v>
      </c>
      <c r="M300" s="14">
        <f t="shared" si="51"/>
        <v>325189521.65757906</v>
      </c>
      <c r="N300" s="14">
        <f t="shared" si="55"/>
        <v>6519126003.7029648</v>
      </c>
      <c r="O300" s="14">
        <f t="shared" si="56"/>
        <v>2485901315.5702562</v>
      </c>
      <c r="P300" s="14">
        <f t="shared" si="52"/>
        <v>4033224688.1327085</v>
      </c>
      <c r="Q300" s="3">
        <f t="shared" si="57"/>
        <v>6519126003.7029648</v>
      </c>
      <c r="R300" s="3">
        <f t="shared" si="58"/>
        <v>3923063288.478466</v>
      </c>
      <c r="S300" s="3">
        <f t="shared" si="53"/>
        <v>2596062715.2244987</v>
      </c>
      <c r="T300" s="21">
        <f>(RANK(E300,E$8:E$1007,1)+COUNTIF(E$8:E300,E300)-1)/1000</f>
        <v>0.25800000000000001</v>
      </c>
      <c r="U300" s="21">
        <f>(RANK(F300,F$8:F$1007,1)+COUNTIF(F$8:F300,F300)-1)/1000</f>
        <v>0.25700000000000001</v>
      </c>
      <c r="V300" s="21">
        <f>(RANK(G300,G$8:G$1007,1)+COUNTIF(G$8:G300,G300)-1)/1000</f>
        <v>0.26300000000000001</v>
      </c>
      <c r="W300" s="21">
        <f>(RANK(H300,H$8:H$1007,1)+COUNTIF(H$8:H300,H300)-1)/1000</f>
        <v>0.318</v>
      </c>
      <c r="X300" s="21">
        <f>(RANK(I300,I$8:I$1007,1)+COUNTIF(I$8:I300,I300)-1)/1000</f>
        <v>0.31900000000000001</v>
      </c>
      <c r="Y300" s="21">
        <f>(RANK(J300,J$8:J$1007,1)+COUNTIF(J$8:J300,J300)-1)/1000</f>
        <v>0.30299999999999999</v>
      </c>
      <c r="Z300" s="21">
        <f>(RANK(K300,K$8:K$1007,1)+COUNTIF(K$8:K300,K300)-1)/1000</f>
        <v>0.22800000000000001</v>
      </c>
      <c r="AA300" s="21">
        <f>(RANK(L300,L$8:L$1007,1)+COUNTIF(L$8:L300,L300)-1)/1000</f>
        <v>0.24299999999999999</v>
      </c>
      <c r="AB300" s="21">
        <f>(RANK(M300,M$8:M$1007,1)+COUNTIF(M$8:M300,M300)-1)/1000</f>
        <v>0.189</v>
      </c>
      <c r="AC300" s="21">
        <f>(RANK(N300,N$8:N$1007,1)+COUNTIF(N$8:N300,N300)-1)/1000</f>
        <v>0.28999999999999998</v>
      </c>
      <c r="AD300" s="21">
        <f>(RANK(O300,O$8:O$1007,1)+COUNTIF(O$8:O300,O300)-1)/1000</f>
        <v>0.29599999999999999</v>
      </c>
      <c r="AE300" s="21">
        <f>(RANK(P300,P$8:P$1007,1)+COUNTIF(P$8:P300,P300)-1)/1000</f>
        <v>0.28999999999999998</v>
      </c>
      <c r="AF300" s="21">
        <f>(RANK(Q300,Q$8:Q$1007,1)+COUNTIF(Q$8:Q300,Q300)-1)/1000</f>
        <v>0.28999999999999998</v>
      </c>
      <c r="AG300" s="21">
        <f>(RANK(R300,R$8:R$1007,1)+COUNTIF(R$8:R300,R300)-1)/1000</f>
        <v>0.29599999999999999</v>
      </c>
      <c r="AH300" s="21">
        <f>(RANK(S300,S$8:S$1007,1)+COUNTIF(S$8:S300,S300)-1)/1000</f>
        <v>0.28999999999999998</v>
      </c>
      <c r="AI300" s="14">
        <f t="shared" si="59"/>
        <v>0</v>
      </c>
      <c r="AK300" s="14">
        <f t="shared" si="60"/>
        <v>0</v>
      </c>
    </row>
    <row r="301" spans="2:37" x14ac:dyDescent="0.25">
      <c r="B301">
        <f t="shared" si="54"/>
        <v>294</v>
      </c>
      <c r="C301">
        <f>MATCH(B301,'Stocastic Model Raw Data'!$A$2:$A$1001,0)</f>
        <v>539</v>
      </c>
      <c r="D301" s="14" cm="1">
        <f t="array" ref="D301">INDEX('Stocastic Model Raw Data'!$H$2:$H$1001,$C301,0)</f>
        <v>1437161972.90821</v>
      </c>
      <c r="E301" s="14" cm="1">
        <f t="array" ref="E301">INDEX('Stocastic Model Raw Data'!$D$2:$D$1001,$C301,0)</f>
        <v>550104199.27890801</v>
      </c>
      <c r="F301" s="14" cm="1">
        <f t="array" ref="F301">INDEX('Stocastic Model Raw Data'!$I$2:$I$1001,$C301,0)</f>
        <v>293687676.232265</v>
      </c>
      <c r="G301" s="14">
        <f t="shared" si="49"/>
        <v>256416523.04664302</v>
      </c>
      <c r="H301" s="14" cm="1">
        <f t="array" ref="H301">INDEX('Stocastic Model Raw Data'!$E$2:$E$1001,$C301,0)</f>
        <v>6125764205.6070004</v>
      </c>
      <c r="I301" s="14" cm="1">
        <f t="array" ref="I301">INDEX('Stocastic Model Raw Data'!$J$2:$J$1001,$C301,0)</f>
        <v>2235620573.0123601</v>
      </c>
      <c r="J301" s="14">
        <f t="shared" si="50"/>
        <v>3890143632.5946403</v>
      </c>
      <c r="K301" s="14" cm="1">
        <f t="array" ref="K301">INDEX('Stocastic Model Raw Data'!$F$2:$F$1001,$C301,0)</f>
        <v>1120133821.8557301</v>
      </c>
      <c r="L301" s="14" cm="1">
        <f t="array" ref="L301">INDEX('Stocastic Model Raw Data'!$K$2:$K$1001,$C301,0)</f>
        <v>657258002.03593504</v>
      </c>
      <c r="M301" s="14">
        <f t="shared" si="51"/>
        <v>462875819.81979501</v>
      </c>
      <c r="N301" s="14">
        <f t="shared" si="55"/>
        <v>7245898027.4627304</v>
      </c>
      <c r="O301" s="14">
        <f t="shared" si="56"/>
        <v>2892878575.048295</v>
      </c>
      <c r="P301" s="14">
        <f t="shared" si="52"/>
        <v>4353019452.4144354</v>
      </c>
      <c r="Q301" s="3">
        <f t="shared" si="57"/>
        <v>7245898027.4627304</v>
      </c>
      <c r="R301" s="3">
        <f t="shared" si="58"/>
        <v>4330040547.9565048</v>
      </c>
      <c r="S301" s="3">
        <f t="shared" si="53"/>
        <v>2915857479.5062256</v>
      </c>
      <c r="T301" s="21">
        <f>(RANK(E301,E$8:E$1007,1)+COUNTIF(E$8:E301,E301)-1)/1000</f>
        <v>0.64800000000000002</v>
      </c>
      <c r="U301" s="21">
        <f>(RANK(F301,F$8:F$1007,1)+COUNTIF(F$8:F301,F301)-1)/1000</f>
        <v>0.65900000000000003</v>
      </c>
      <c r="V301" s="21">
        <f>(RANK(G301,G$8:G$1007,1)+COUNTIF(G$8:G301,G301)-1)/1000</f>
        <v>0.624</v>
      </c>
      <c r="W301" s="21">
        <f>(RANK(H301,H$8:H$1007,1)+COUNTIF(H$8:H301,H301)-1)/1000</f>
        <v>0.48699999999999999</v>
      </c>
      <c r="X301" s="21">
        <f>(RANK(I301,I$8:I$1007,1)+COUNTIF(I$8:I301,I301)-1)/1000</f>
        <v>0.58799999999999997</v>
      </c>
      <c r="Y301" s="21">
        <f>(RANK(J301,J$8:J$1007,1)+COUNTIF(J$8:J301,J301)-1)/1000</f>
        <v>0.42199999999999999</v>
      </c>
      <c r="Z301" s="21">
        <f>(RANK(K301,K$8:K$1007,1)+COUNTIF(K$8:K301,K301)-1)/1000</f>
        <v>0.78500000000000003</v>
      </c>
      <c r="AA301" s="21">
        <f>(RANK(L301,L$8:L$1007,1)+COUNTIF(L$8:L301,L301)-1)/1000</f>
        <v>0.74</v>
      </c>
      <c r="AB301" s="21">
        <f>(RANK(M301,M$8:M$1007,1)+COUNTIF(M$8:M301,M301)-1)/1000</f>
        <v>0.82899999999999996</v>
      </c>
      <c r="AC301" s="21">
        <f>(RANK(N301,N$8:N$1007,1)+COUNTIF(N$8:N301,N301)-1)/1000</f>
        <v>0.53900000000000003</v>
      </c>
      <c r="AD301" s="21">
        <f>(RANK(O301,O$8:O$1007,1)+COUNTIF(O$8:O301,O301)-1)/1000</f>
        <v>0.63600000000000001</v>
      </c>
      <c r="AE301" s="21">
        <f>(RANK(P301,P$8:P$1007,1)+COUNTIF(P$8:P301,P301)-1)/1000</f>
        <v>0.47899999999999998</v>
      </c>
      <c r="AF301" s="21">
        <f>(RANK(Q301,Q$8:Q$1007,1)+COUNTIF(Q$8:Q301,Q301)-1)/1000</f>
        <v>0.53900000000000003</v>
      </c>
      <c r="AG301" s="21">
        <f>(RANK(R301,R$8:R$1007,1)+COUNTIF(R$8:R301,R301)-1)/1000</f>
        <v>0.63600000000000001</v>
      </c>
      <c r="AH301" s="21">
        <f>(RANK(S301,S$8:S$1007,1)+COUNTIF(S$8:S301,S301)-1)/1000</f>
        <v>0.47899999999999998</v>
      </c>
      <c r="AI301" s="14">
        <f t="shared" si="59"/>
        <v>0</v>
      </c>
      <c r="AK301" s="14">
        <f t="shared" si="60"/>
        <v>0</v>
      </c>
    </row>
    <row r="302" spans="2:37" x14ac:dyDescent="0.25">
      <c r="B302">
        <f t="shared" si="54"/>
        <v>295</v>
      </c>
      <c r="C302">
        <f>MATCH(B302,'Stocastic Model Raw Data'!$A$2:$A$1001,0)</f>
        <v>328</v>
      </c>
      <c r="D302" s="14" cm="1">
        <f t="array" ref="D302">INDEX('Stocastic Model Raw Data'!$H$2:$H$1001,$C302,0)</f>
        <v>1437161972.90821</v>
      </c>
      <c r="E302" s="14" cm="1">
        <f t="array" ref="E302">INDEX('Stocastic Model Raw Data'!$D$2:$D$1001,$C302,0)</f>
        <v>468612272.771097</v>
      </c>
      <c r="F302" s="14" cm="1">
        <f t="array" ref="F302">INDEX('Stocastic Model Raw Data'!$I$2:$I$1001,$C302,0)</f>
        <v>244862367.18317401</v>
      </c>
      <c r="G302" s="14">
        <f t="shared" si="49"/>
        <v>223749905.58792299</v>
      </c>
      <c r="H302" s="14" cm="1">
        <f t="array" ref="H302">INDEX('Stocastic Model Raw Data'!$E$2:$E$1001,$C302,0)</f>
        <v>5737910977.6460896</v>
      </c>
      <c r="I302" s="14" cm="1">
        <f t="array" ref="I302">INDEX('Stocastic Model Raw Data'!$J$2:$J$1001,$C302,0)</f>
        <v>1936280330.8031499</v>
      </c>
      <c r="J302" s="14">
        <f t="shared" si="50"/>
        <v>3801630646.8429394</v>
      </c>
      <c r="K302" s="14" cm="1">
        <f t="array" ref="K302">INDEX('Stocastic Model Raw Data'!$F$2:$F$1001,$C302,0)</f>
        <v>879689338.26305997</v>
      </c>
      <c r="L302" s="14" cm="1">
        <f t="array" ref="L302">INDEX('Stocastic Model Raw Data'!$K$2:$K$1001,$C302,0)</f>
        <v>540477316.44569099</v>
      </c>
      <c r="M302" s="14">
        <f t="shared" si="51"/>
        <v>339212021.81736898</v>
      </c>
      <c r="N302" s="14">
        <f t="shared" si="55"/>
        <v>6617600315.9091492</v>
      </c>
      <c r="O302" s="14">
        <f t="shared" si="56"/>
        <v>2476757647.2488408</v>
      </c>
      <c r="P302" s="14">
        <f t="shared" si="52"/>
        <v>4140842668.6603084</v>
      </c>
      <c r="Q302" s="3">
        <f t="shared" si="57"/>
        <v>6617600315.9091492</v>
      </c>
      <c r="R302" s="3">
        <f t="shared" si="58"/>
        <v>3913919620.1570511</v>
      </c>
      <c r="S302" s="3">
        <f t="shared" si="53"/>
        <v>2703680695.7520981</v>
      </c>
      <c r="T302" s="21">
        <f>(RANK(E302,E$8:E$1007,1)+COUNTIF(E$8:E302,E302)-1)/1000</f>
        <v>0.29199999999999998</v>
      </c>
      <c r="U302" s="21">
        <f>(RANK(F302,F$8:F$1007,1)+COUNTIF(F$8:F302,F302)-1)/1000</f>
        <v>0.28299999999999997</v>
      </c>
      <c r="V302" s="21">
        <f>(RANK(G302,G$8:G$1007,1)+COUNTIF(G$8:G302,G302)-1)/1000</f>
        <v>0.314</v>
      </c>
      <c r="W302" s="21">
        <f>(RANK(H302,H$8:H$1007,1)+COUNTIF(H$8:H302,H302)-1)/1000</f>
        <v>0.33700000000000002</v>
      </c>
      <c r="X302" s="21">
        <f>(RANK(I302,I$8:I$1007,1)+COUNTIF(I$8:I302,I302)-1)/1000</f>
        <v>0.28699999999999998</v>
      </c>
      <c r="Y302" s="21">
        <f>(RANK(J302,J$8:J$1007,1)+COUNTIF(J$8:J302,J302)-1)/1000</f>
        <v>0.36799999999999999</v>
      </c>
      <c r="Z302" s="21">
        <f>(RANK(K302,K$8:K$1007,1)+COUNTIF(K$8:K302,K302)-1)/1000</f>
        <v>0.29599999999999999</v>
      </c>
      <c r="AA302" s="21">
        <f>(RANK(L302,L$8:L$1007,1)+COUNTIF(L$8:L302,L302)-1)/1000</f>
        <v>0.32900000000000001</v>
      </c>
      <c r="AB302" s="21">
        <f>(RANK(M302,M$8:M$1007,1)+COUNTIF(M$8:M302,M302)-1)/1000</f>
        <v>0.26900000000000002</v>
      </c>
      <c r="AC302" s="21">
        <f>(RANK(N302,N$8:N$1007,1)+COUNTIF(N$8:N302,N302)-1)/1000</f>
        <v>0.32800000000000001</v>
      </c>
      <c r="AD302" s="21">
        <f>(RANK(O302,O$8:O$1007,1)+COUNTIF(O$8:O302,O302)-1)/1000</f>
        <v>0.28899999999999998</v>
      </c>
      <c r="AE302" s="21">
        <f>(RANK(P302,P$8:P$1007,1)+COUNTIF(P$8:P302,P302)-1)/1000</f>
        <v>0.35599999999999998</v>
      </c>
      <c r="AF302" s="21">
        <f>(RANK(Q302,Q$8:Q$1007,1)+COUNTIF(Q$8:Q302,Q302)-1)/1000</f>
        <v>0.32800000000000001</v>
      </c>
      <c r="AG302" s="21">
        <f>(RANK(R302,R$8:R$1007,1)+COUNTIF(R$8:R302,R302)-1)/1000</f>
        <v>0.28899999999999998</v>
      </c>
      <c r="AH302" s="21">
        <f>(RANK(S302,S$8:S$1007,1)+COUNTIF(S$8:S302,S302)-1)/1000</f>
        <v>0.35599999999999998</v>
      </c>
      <c r="AI302" s="14">
        <f t="shared" si="59"/>
        <v>0</v>
      </c>
      <c r="AK302" s="14">
        <f t="shared" si="60"/>
        <v>0</v>
      </c>
    </row>
    <row r="303" spans="2:37" x14ac:dyDescent="0.25">
      <c r="B303">
        <f t="shared" si="54"/>
        <v>296</v>
      </c>
      <c r="C303">
        <f>MATCH(B303,'Stocastic Model Raw Data'!$A$2:$A$1001,0)</f>
        <v>340</v>
      </c>
      <c r="D303" s="14" cm="1">
        <f t="array" ref="D303">INDEX('Stocastic Model Raw Data'!$H$2:$H$1001,$C303,0)</f>
        <v>1437161972.90821</v>
      </c>
      <c r="E303" s="14" cm="1">
        <f t="array" ref="E303">INDEX('Stocastic Model Raw Data'!$D$2:$D$1001,$C303,0)</f>
        <v>488181081.464297</v>
      </c>
      <c r="F303" s="14" cm="1">
        <f t="array" ref="F303">INDEX('Stocastic Model Raw Data'!$I$2:$I$1001,$C303,0)</f>
        <v>258005882.971071</v>
      </c>
      <c r="G303" s="14">
        <f t="shared" si="49"/>
        <v>230175198.49322599</v>
      </c>
      <c r="H303" s="14" cm="1">
        <f t="array" ref="H303">INDEX('Stocastic Model Raw Data'!$E$2:$E$1001,$C303,0)</f>
        <v>5663612712.6648302</v>
      </c>
      <c r="I303" s="14" cm="1">
        <f t="array" ref="I303">INDEX('Stocastic Model Raw Data'!$J$2:$J$1001,$C303,0)</f>
        <v>1950861315.1868</v>
      </c>
      <c r="J303" s="14">
        <f t="shared" si="50"/>
        <v>3712751397.4780302</v>
      </c>
      <c r="K303" s="14" cm="1">
        <f t="array" ref="K303">INDEX('Stocastic Model Raw Data'!$F$2:$F$1001,$C303,0)</f>
        <v>976419875.57643902</v>
      </c>
      <c r="L303" s="14" cm="1">
        <f t="array" ref="L303">INDEX('Stocastic Model Raw Data'!$K$2:$K$1001,$C303,0)</f>
        <v>587864003.52987003</v>
      </c>
      <c r="M303" s="14">
        <f t="shared" si="51"/>
        <v>388555872.04656899</v>
      </c>
      <c r="N303" s="14">
        <f t="shared" si="55"/>
        <v>6640032588.2412691</v>
      </c>
      <c r="O303" s="14">
        <f t="shared" si="56"/>
        <v>2538725318.71667</v>
      </c>
      <c r="P303" s="14">
        <f t="shared" si="52"/>
        <v>4101307269.5245991</v>
      </c>
      <c r="Q303" s="3">
        <f t="shared" si="57"/>
        <v>6640032588.2412691</v>
      </c>
      <c r="R303" s="3">
        <f t="shared" si="58"/>
        <v>3975887291.6248798</v>
      </c>
      <c r="S303" s="3">
        <f t="shared" si="53"/>
        <v>2664145296.6163893</v>
      </c>
      <c r="T303" s="21">
        <f>(RANK(E303,E$8:E$1007,1)+COUNTIF(E$8:E303,E303)-1)/1000</f>
        <v>0.38500000000000001</v>
      </c>
      <c r="U303" s="21">
        <f>(RANK(F303,F$8:F$1007,1)+COUNTIF(F$8:F303,F303)-1)/1000</f>
        <v>0.39500000000000002</v>
      </c>
      <c r="V303" s="21">
        <f>(RANK(G303,G$8:G$1007,1)+COUNTIF(G$8:G303,G303)-1)/1000</f>
        <v>0.38100000000000001</v>
      </c>
      <c r="W303" s="21">
        <f>(RANK(H303,H$8:H$1007,1)+COUNTIF(H$8:H303,H303)-1)/1000</f>
        <v>0.311</v>
      </c>
      <c r="X303" s="21">
        <f>(RANK(I303,I$8:I$1007,1)+COUNTIF(I$8:I303,I303)-1)/1000</f>
        <v>0.30499999999999999</v>
      </c>
      <c r="Y303" s="21">
        <f>(RANK(J303,J$8:J$1007,1)+COUNTIF(J$8:J303,J303)-1)/1000</f>
        <v>0.309</v>
      </c>
      <c r="Z303" s="21">
        <f>(RANK(K303,K$8:K$1007,1)+COUNTIF(K$8:K303,K303)-1)/1000</f>
        <v>0.52600000000000002</v>
      </c>
      <c r="AA303" s="21">
        <f>(RANK(L303,L$8:L$1007,1)+COUNTIF(L$8:L303,L303)-1)/1000</f>
        <v>0.50800000000000001</v>
      </c>
      <c r="AB303" s="21">
        <f>(RANK(M303,M$8:M$1007,1)+COUNTIF(M$8:M303,M303)-1)/1000</f>
        <v>0.55400000000000005</v>
      </c>
      <c r="AC303" s="21">
        <f>(RANK(N303,N$8:N$1007,1)+COUNTIF(N$8:N303,N303)-1)/1000</f>
        <v>0.34</v>
      </c>
      <c r="AD303" s="21">
        <f>(RANK(O303,O$8:O$1007,1)+COUNTIF(O$8:O303,O303)-1)/1000</f>
        <v>0.34599999999999997</v>
      </c>
      <c r="AE303" s="21">
        <f>(RANK(P303,P$8:P$1007,1)+COUNTIF(P$8:P303,P303)-1)/1000</f>
        <v>0.33400000000000002</v>
      </c>
      <c r="AF303" s="21">
        <f>(RANK(Q303,Q$8:Q$1007,1)+COUNTIF(Q$8:Q303,Q303)-1)/1000</f>
        <v>0.34</v>
      </c>
      <c r="AG303" s="21">
        <f>(RANK(R303,R$8:R$1007,1)+COUNTIF(R$8:R303,R303)-1)/1000</f>
        <v>0.34599999999999997</v>
      </c>
      <c r="AH303" s="21">
        <f>(RANK(S303,S$8:S$1007,1)+COUNTIF(S$8:S303,S303)-1)/1000</f>
        <v>0.33400000000000002</v>
      </c>
      <c r="AI303" s="14">
        <f t="shared" si="59"/>
        <v>0</v>
      </c>
      <c r="AK303" s="14">
        <f t="shared" si="60"/>
        <v>0</v>
      </c>
    </row>
    <row r="304" spans="2:37" x14ac:dyDescent="0.25">
      <c r="B304">
        <f t="shared" si="54"/>
        <v>297</v>
      </c>
      <c r="C304">
        <f>MATCH(B304,'Stocastic Model Raw Data'!$A$2:$A$1001,0)</f>
        <v>381</v>
      </c>
      <c r="D304" s="14" cm="1">
        <f t="array" ref="D304">INDEX('Stocastic Model Raw Data'!$H$2:$H$1001,$C304,0)</f>
        <v>1437161972.90821</v>
      </c>
      <c r="E304" s="14" cm="1">
        <f t="array" ref="E304">INDEX('Stocastic Model Raw Data'!$D$2:$D$1001,$C304,0)</f>
        <v>481994639.53295702</v>
      </c>
      <c r="F304" s="14" cm="1">
        <f t="array" ref="F304">INDEX('Stocastic Model Raw Data'!$I$2:$I$1001,$C304,0)</f>
        <v>253953699.82021001</v>
      </c>
      <c r="G304" s="14">
        <f t="shared" si="49"/>
        <v>228040939.71274701</v>
      </c>
      <c r="H304" s="14" cm="1">
        <f t="array" ref="H304">INDEX('Stocastic Model Raw Data'!$E$2:$E$1001,$C304,0)</f>
        <v>5924332193.0964298</v>
      </c>
      <c r="I304" s="14" cm="1">
        <f t="array" ref="I304">INDEX('Stocastic Model Raw Data'!$J$2:$J$1001,$C304,0)</f>
        <v>2053598479.2274799</v>
      </c>
      <c r="J304" s="14">
        <f t="shared" si="50"/>
        <v>3870733713.8689499</v>
      </c>
      <c r="K304" s="14" cm="1">
        <f t="array" ref="K304">INDEX('Stocastic Model Raw Data'!$F$2:$F$1001,$C304,0)</f>
        <v>839102813.21674597</v>
      </c>
      <c r="L304" s="14" cm="1">
        <f t="array" ref="L304">INDEX('Stocastic Model Raw Data'!$K$2:$K$1001,$C304,0)</f>
        <v>500737476.3998</v>
      </c>
      <c r="M304" s="14">
        <f t="shared" si="51"/>
        <v>338365336.81694597</v>
      </c>
      <c r="N304" s="14">
        <f t="shared" si="55"/>
        <v>6763435006.3131762</v>
      </c>
      <c r="O304" s="14">
        <f t="shared" si="56"/>
        <v>2554335955.6272798</v>
      </c>
      <c r="P304" s="14">
        <f t="shared" si="52"/>
        <v>4209099050.6858964</v>
      </c>
      <c r="Q304" s="3">
        <f t="shared" si="57"/>
        <v>6763435006.3131762</v>
      </c>
      <c r="R304" s="3">
        <f t="shared" si="58"/>
        <v>3991497928.53549</v>
      </c>
      <c r="S304" s="3">
        <f t="shared" si="53"/>
        <v>2771937077.7776861</v>
      </c>
      <c r="T304" s="21">
        <f>(RANK(E304,E$8:E$1007,1)+COUNTIF(E$8:E304,E304)-1)/1000</f>
        <v>0.36199999999999999</v>
      </c>
      <c r="U304" s="21">
        <f>(RANK(F304,F$8:F$1007,1)+COUNTIF(F$8:F304,F304)-1)/1000</f>
        <v>0.36399999999999999</v>
      </c>
      <c r="V304" s="21">
        <f>(RANK(G304,G$8:G$1007,1)+COUNTIF(G$8:G304,G304)-1)/1000</f>
        <v>0.36</v>
      </c>
      <c r="W304" s="21">
        <f>(RANK(H304,H$8:H$1007,1)+COUNTIF(H$8:H304,H304)-1)/1000</f>
        <v>0.41399999999999998</v>
      </c>
      <c r="X304" s="21">
        <f>(RANK(I304,I$8:I$1007,1)+COUNTIF(I$8:I304,I304)-1)/1000</f>
        <v>0.41599999999999998</v>
      </c>
      <c r="Y304" s="21">
        <f>(RANK(J304,J$8:J$1007,1)+COUNTIF(J$8:J304,J304)-1)/1000</f>
        <v>0.40799999999999997</v>
      </c>
      <c r="Z304" s="21">
        <f>(RANK(K304,K$8:K$1007,1)+COUNTIF(K$8:K304,K304)-1)/1000</f>
        <v>0.214</v>
      </c>
      <c r="AA304" s="21">
        <f>(RANK(L304,L$8:L$1007,1)+COUNTIF(L$8:L304,L304)-1)/1000</f>
        <v>0.185</v>
      </c>
      <c r="AB304" s="21">
        <f>(RANK(M304,M$8:M$1007,1)+COUNTIF(M$8:M304,M304)-1)/1000</f>
        <v>0.26200000000000001</v>
      </c>
      <c r="AC304" s="21">
        <f>(RANK(N304,N$8:N$1007,1)+COUNTIF(N$8:N304,N304)-1)/1000</f>
        <v>0.38100000000000001</v>
      </c>
      <c r="AD304" s="21">
        <f>(RANK(O304,O$8:O$1007,1)+COUNTIF(O$8:O304,O304)-1)/1000</f>
        <v>0.36399999999999999</v>
      </c>
      <c r="AE304" s="21">
        <f>(RANK(P304,P$8:P$1007,1)+COUNTIF(P$8:P304,P304)-1)/1000</f>
        <v>0.39800000000000002</v>
      </c>
      <c r="AF304" s="21">
        <f>(RANK(Q304,Q$8:Q$1007,1)+COUNTIF(Q$8:Q304,Q304)-1)/1000</f>
        <v>0.38100000000000001</v>
      </c>
      <c r="AG304" s="21">
        <f>(RANK(R304,R$8:R$1007,1)+COUNTIF(R$8:R304,R304)-1)/1000</f>
        <v>0.36399999999999999</v>
      </c>
      <c r="AH304" s="21">
        <f>(RANK(S304,S$8:S$1007,1)+COUNTIF(S$8:S304,S304)-1)/1000</f>
        <v>0.39800000000000002</v>
      </c>
      <c r="AI304" s="14">
        <f t="shared" si="59"/>
        <v>0</v>
      </c>
      <c r="AK304" s="14">
        <f t="shared" si="60"/>
        <v>0</v>
      </c>
    </row>
    <row r="305" spans="2:37" x14ac:dyDescent="0.25">
      <c r="B305">
        <f t="shared" si="54"/>
        <v>298</v>
      </c>
      <c r="C305">
        <f>MATCH(B305,'Stocastic Model Raw Data'!$A$2:$A$1001,0)</f>
        <v>669</v>
      </c>
      <c r="D305" s="14" cm="1">
        <f t="array" ref="D305">INDEX('Stocastic Model Raw Data'!$H$2:$H$1001,$C305,0)</f>
        <v>1437161972.90821</v>
      </c>
      <c r="E305" s="14" cm="1">
        <f t="array" ref="E305">INDEX('Stocastic Model Raw Data'!$D$2:$D$1001,$C305,0)</f>
        <v>534006379.99623901</v>
      </c>
      <c r="F305" s="14" cm="1">
        <f t="array" ref="F305">INDEX('Stocastic Model Raw Data'!$I$2:$I$1001,$C305,0)</f>
        <v>280987357.61046702</v>
      </c>
      <c r="G305" s="14">
        <f t="shared" si="49"/>
        <v>253019022.38577199</v>
      </c>
      <c r="H305" s="14" cm="1">
        <f t="array" ref="H305">INDEX('Stocastic Model Raw Data'!$E$2:$E$1001,$C305,0)</f>
        <v>6692230191.9334803</v>
      </c>
      <c r="I305" s="14" cm="1">
        <f t="array" ref="I305">INDEX('Stocastic Model Raw Data'!$J$2:$J$1001,$C305,0)</f>
        <v>2281974386.0541101</v>
      </c>
      <c r="J305" s="14">
        <f t="shared" si="50"/>
        <v>4410255805.8793697</v>
      </c>
      <c r="K305" s="14" cm="1">
        <f t="array" ref="K305">INDEX('Stocastic Model Raw Data'!$F$2:$F$1001,$C305,0)</f>
        <v>934527828.12084997</v>
      </c>
      <c r="L305" s="14" cm="1">
        <f t="array" ref="L305">INDEX('Stocastic Model Raw Data'!$K$2:$K$1001,$C305,0)</f>
        <v>564312577.36763895</v>
      </c>
      <c r="M305" s="14">
        <f t="shared" si="51"/>
        <v>370215250.75321102</v>
      </c>
      <c r="N305" s="14">
        <f t="shared" si="55"/>
        <v>7626758020.0543299</v>
      </c>
      <c r="O305" s="14">
        <f t="shared" si="56"/>
        <v>2846286963.4217491</v>
      </c>
      <c r="P305" s="14">
        <f t="shared" si="52"/>
        <v>4780471056.6325808</v>
      </c>
      <c r="Q305" s="3">
        <f t="shared" si="57"/>
        <v>7626758020.0543299</v>
      </c>
      <c r="R305" s="3">
        <f t="shared" si="58"/>
        <v>4283448936.3299589</v>
      </c>
      <c r="S305" s="3">
        <f t="shared" si="53"/>
        <v>3343309083.724371</v>
      </c>
      <c r="T305" s="21">
        <f>(RANK(E305,E$8:E$1007,1)+COUNTIF(E$8:E305,E305)-1)/1000</f>
        <v>0.57299999999999995</v>
      </c>
      <c r="U305" s="21">
        <f>(RANK(F305,F$8:F$1007,1)+COUNTIF(F$8:F305,F305)-1)/1000</f>
        <v>0.56499999999999995</v>
      </c>
      <c r="V305" s="21">
        <f>(RANK(G305,G$8:G$1007,1)+COUNTIF(G$8:G305,G305)-1)/1000</f>
        <v>0.59199999999999997</v>
      </c>
      <c r="W305" s="21">
        <f>(RANK(H305,H$8:H$1007,1)+COUNTIF(H$8:H305,H305)-1)/1000</f>
        <v>0.70499999999999996</v>
      </c>
      <c r="X305" s="21">
        <f>(RANK(I305,I$8:I$1007,1)+COUNTIF(I$8:I305,I305)-1)/1000</f>
        <v>0.63800000000000001</v>
      </c>
      <c r="Y305" s="21">
        <f>(RANK(J305,J$8:J$1007,1)+COUNTIF(J$8:J305,J305)-1)/1000</f>
        <v>0.73799999999999999</v>
      </c>
      <c r="Z305" s="21">
        <f>(RANK(K305,K$8:K$1007,1)+COUNTIF(K$8:K305,K305)-1)/1000</f>
        <v>0.433</v>
      </c>
      <c r="AA305" s="21">
        <f>(RANK(L305,L$8:L$1007,1)+COUNTIF(L$8:L305,L305)-1)/1000</f>
        <v>0.41199999999999998</v>
      </c>
      <c r="AB305" s="21">
        <f>(RANK(M305,M$8:M$1007,1)+COUNTIF(M$8:M305,M305)-1)/1000</f>
        <v>0.45200000000000001</v>
      </c>
      <c r="AC305" s="21">
        <f>(RANK(N305,N$8:N$1007,1)+COUNTIF(N$8:N305,N305)-1)/1000</f>
        <v>0.66900000000000004</v>
      </c>
      <c r="AD305" s="21">
        <f>(RANK(O305,O$8:O$1007,1)+COUNTIF(O$8:O305,O305)-1)/1000</f>
        <v>0.59099999999999997</v>
      </c>
      <c r="AE305" s="21">
        <f>(RANK(P305,P$8:P$1007,1)+COUNTIF(P$8:P305,P305)-1)/1000</f>
        <v>0.71699999999999997</v>
      </c>
      <c r="AF305" s="21">
        <f>(RANK(Q305,Q$8:Q$1007,1)+COUNTIF(Q$8:Q305,Q305)-1)/1000</f>
        <v>0.66900000000000004</v>
      </c>
      <c r="AG305" s="21">
        <f>(RANK(R305,R$8:R$1007,1)+COUNTIF(R$8:R305,R305)-1)/1000</f>
        <v>0.59099999999999997</v>
      </c>
      <c r="AH305" s="21">
        <f>(RANK(S305,S$8:S$1007,1)+COUNTIF(S$8:S305,S305)-1)/1000</f>
        <v>0.71699999999999997</v>
      </c>
      <c r="AI305" s="14">
        <f t="shared" si="59"/>
        <v>0</v>
      </c>
      <c r="AK305" s="14">
        <f t="shared" si="60"/>
        <v>0</v>
      </c>
    </row>
    <row r="306" spans="2:37" x14ac:dyDescent="0.25">
      <c r="B306">
        <f t="shared" si="54"/>
        <v>299</v>
      </c>
      <c r="C306">
        <f>MATCH(B306,'Stocastic Model Raw Data'!$A$2:$A$1001,0)</f>
        <v>665</v>
      </c>
      <c r="D306" s="14" cm="1">
        <f t="array" ref="D306">INDEX('Stocastic Model Raw Data'!$H$2:$H$1001,$C306,0)</f>
        <v>1437161972.90821</v>
      </c>
      <c r="E306" s="14" cm="1">
        <f t="array" ref="E306">INDEX('Stocastic Model Raw Data'!$D$2:$D$1001,$C306,0)</f>
        <v>543727524.09905398</v>
      </c>
      <c r="F306" s="14" cm="1">
        <f t="array" ref="F306">INDEX('Stocastic Model Raw Data'!$I$2:$I$1001,$C306,0)</f>
        <v>285890815.01902097</v>
      </c>
      <c r="G306" s="14">
        <f t="shared" si="49"/>
        <v>257836709.080033</v>
      </c>
      <c r="H306" s="14" cm="1">
        <f t="array" ref="H306">INDEX('Stocastic Model Raw Data'!$E$2:$E$1001,$C306,0)</f>
        <v>6553580814.9037704</v>
      </c>
      <c r="I306" s="14" cm="1">
        <f t="array" ref="I306">INDEX('Stocastic Model Raw Data'!$J$2:$J$1001,$C306,0)</f>
        <v>2227063469.79075</v>
      </c>
      <c r="J306" s="14">
        <f t="shared" si="50"/>
        <v>4326517345.1130199</v>
      </c>
      <c r="K306" s="14" cm="1">
        <f t="array" ref="K306">INDEX('Stocastic Model Raw Data'!$F$2:$F$1001,$C306,0)</f>
        <v>1064254013.5365601</v>
      </c>
      <c r="L306" s="14" cm="1">
        <f t="array" ref="L306">INDEX('Stocastic Model Raw Data'!$K$2:$K$1001,$C306,0)</f>
        <v>664671534.72456503</v>
      </c>
      <c r="M306" s="14">
        <f t="shared" si="51"/>
        <v>399582478.81199503</v>
      </c>
      <c r="N306" s="14">
        <f t="shared" si="55"/>
        <v>7617834828.4403305</v>
      </c>
      <c r="O306" s="14">
        <f t="shared" si="56"/>
        <v>2891735004.5153151</v>
      </c>
      <c r="P306" s="14">
        <f t="shared" si="52"/>
        <v>4726099823.9250154</v>
      </c>
      <c r="Q306" s="3">
        <f t="shared" si="57"/>
        <v>7617834828.4403305</v>
      </c>
      <c r="R306" s="3">
        <f t="shared" si="58"/>
        <v>4328896977.4235249</v>
      </c>
      <c r="S306" s="3">
        <f t="shared" si="53"/>
        <v>3288937851.0168056</v>
      </c>
      <c r="T306" s="21">
        <f>(RANK(E306,E$8:E$1007,1)+COUNTIF(E$8:E306,E306)-1)/1000</f>
        <v>0.61699999999999999</v>
      </c>
      <c r="U306" s="21">
        <f>(RANK(F306,F$8:F$1007,1)+COUNTIF(F$8:F306,F306)-1)/1000</f>
        <v>0.60199999999999998</v>
      </c>
      <c r="V306" s="21">
        <f>(RANK(G306,G$8:G$1007,1)+COUNTIF(G$8:G306,G306)-1)/1000</f>
        <v>0.64100000000000001</v>
      </c>
      <c r="W306" s="21">
        <f>(RANK(H306,H$8:H$1007,1)+COUNTIF(H$8:H306,H306)-1)/1000</f>
        <v>0.65300000000000002</v>
      </c>
      <c r="X306" s="21">
        <f>(RANK(I306,I$8:I$1007,1)+COUNTIF(I$8:I306,I306)-1)/1000</f>
        <v>0.57699999999999996</v>
      </c>
      <c r="Y306" s="21">
        <f>(RANK(J306,J$8:J$1007,1)+COUNTIF(J$8:J306,J306)-1)/1000</f>
        <v>0.69199999999999995</v>
      </c>
      <c r="Z306" s="21">
        <f>(RANK(K306,K$8:K$1007,1)+COUNTIF(K$8:K306,K306)-1)/1000</f>
        <v>0.70399999999999996</v>
      </c>
      <c r="AA306" s="21">
        <f>(RANK(L306,L$8:L$1007,1)+COUNTIF(L$8:L306,L306)-1)/1000</f>
        <v>0.75700000000000001</v>
      </c>
      <c r="AB306" s="21">
        <f>(RANK(M306,M$8:M$1007,1)+COUNTIF(M$8:M306,M306)-1)/1000</f>
        <v>0.61799999999999999</v>
      </c>
      <c r="AC306" s="21">
        <f>(RANK(N306,N$8:N$1007,1)+COUNTIF(N$8:N306,N306)-1)/1000</f>
        <v>0.66500000000000004</v>
      </c>
      <c r="AD306" s="21">
        <f>(RANK(O306,O$8:O$1007,1)+COUNTIF(O$8:O306,O306)-1)/1000</f>
        <v>0.63200000000000001</v>
      </c>
      <c r="AE306" s="21">
        <f>(RANK(P306,P$8:P$1007,1)+COUNTIF(P$8:P306,P306)-1)/1000</f>
        <v>0.67900000000000005</v>
      </c>
      <c r="AF306" s="21">
        <f>(RANK(Q306,Q$8:Q$1007,1)+COUNTIF(Q$8:Q306,Q306)-1)/1000</f>
        <v>0.66500000000000004</v>
      </c>
      <c r="AG306" s="21">
        <f>(RANK(R306,R$8:R$1007,1)+COUNTIF(R$8:R306,R306)-1)/1000</f>
        <v>0.63200000000000001</v>
      </c>
      <c r="AH306" s="21">
        <f>(RANK(S306,S$8:S$1007,1)+COUNTIF(S$8:S306,S306)-1)/1000</f>
        <v>0.67900000000000005</v>
      </c>
      <c r="AI306" s="14">
        <f t="shared" si="59"/>
        <v>0</v>
      </c>
      <c r="AK306" s="14">
        <f t="shared" si="60"/>
        <v>0</v>
      </c>
    </row>
    <row r="307" spans="2:37" x14ac:dyDescent="0.25">
      <c r="B307">
        <f t="shared" si="54"/>
        <v>300</v>
      </c>
      <c r="C307">
        <f>MATCH(B307,'Stocastic Model Raw Data'!$A$2:$A$1001,0)</f>
        <v>570</v>
      </c>
      <c r="D307" s="14" cm="1">
        <f t="array" ref="D307">INDEX('Stocastic Model Raw Data'!$H$2:$H$1001,$C307,0)</f>
        <v>1437161972.90821</v>
      </c>
      <c r="E307" s="14" cm="1">
        <f t="array" ref="E307">INDEX('Stocastic Model Raw Data'!$D$2:$D$1001,$C307,0)</f>
        <v>520216424.28732401</v>
      </c>
      <c r="F307" s="14" cm="1">
        <f t="array" ref="F307">INDEX('Stocastic Model Raw Data'!$I$2:$I$1001,$C307,0)</f>
        <v>274117250.35048002</v>
      </c>
      <c r="G307" s="14">
        <f t="shared" si="49"/>
        <v>246099173.93684399</v>
      </c>
      <c r="H307" s="14" cm="1">
        <f t="array" ref="H307">INDEX('Stocastic Model Raw Data'!$E$2:$E$1001,$C307,0)</f>
        <v>6369553496.5924196</v>
      </c>
      <c r="I307" s="14" cm="1">
        <f t="array" ref="I307">INDEX('Stocastic Model Raw Data'!$J$2:$J$1001,$C307,0)</f>
        <v>2179383277.9829402</v>
      </c>
      <c r="J307" s="14">
        <f t="shared" si="50"/>
        <v>4190170218.6094794</v>
      </c>
      <c r="K307" s="14" cm="1">
        <f t="array" ref="K307">INDEX('Stocastic Model Raw Data'!$F$2:$F$1001,$C307,0)</f>
        <v>975546281.69519806</v>
      </c>
      <c r="L307" s="14" cm="1">
        <f t="array" ref="L307">INDEX('Stocastic Model Raw Data'!$K$2:$K$1001,$C307,0)</f>
        <v>600009283.84231997</v>
      </c>
      <c r="M307" s="14">
        <f t="shared" si="51"/>
        <v>375536997.85287809</v>
      </c>
      <c r="N307" s="14">
        <f t="shared" si="55"/>
        <v>7345099778.2876177</v>
      </c>
      <c r="O307" s="14">
        <f t="shared" si="56"/>
        <v>2779392561.8252602</v>
      </c>
      <c r="P307" s="14">
        <f t="shared" si="52"/>
        <v>4565707216.4623575</v>
      </c>
      <c r="Q307" s="3">
        <f t="shared" si="57"/>
        <v>7345099778.2876177</v>
      </c>
      <c r="R307" s="3">
        <f t="shared" si="58"/>
        <v>4216554534.73347</v>
      </c>
      <c r="S307" s="3">
        <f t="shared" si="53"/>
        <v>3128545243.5541477</v>
      </c>
      <c r="T307" s="21">
        <f>(RANK(E307,E$8:E$1007,1)+COUNTIF(E$8:E307,E307)-1)/1000</f>
        <v>0.51400000000000001</v>
      </c>
      <c r="U307" s="21">
        <f>(RANK(F307,F$8:F$1007,1)+COUNTIF(F$8:F307,F307)-1)/1000</f>
        <v>0.50800000000000001</v>
      </c>
      <c r="V307" s="21">
        <f>(RANK(G307,G$8:G$1007,1)+COUNTIF(G$8:G307,G307)-1)/1000</f>
        <v>0.52800000000000002</v>
      </c>
      <c r="W307" s="21">
        <f>(RANK(H307,H$8:H$1007,1)+COUNTIF(H$8:H307,H307)-1)/1000</f>
        <v>0.58299999999999996</v>
      </c>
      <c r="X307" s="21">
        <f>(RANK(I307,I$8:I$1007,1)+COUNTIF(I$8:I307,I307)-1)/1000</f>
        <v>0.53300000000000003</v>
      </c>
      <c r="Y307" s="21">
        <f>(RANK(J307,J$8:J$1007,1)+COUNTIF(J$8:J307,J307)-1)/1000</f>
        <v>0.61</v>
      </c>
      <c r="Z307" s="21">
        <f>(RANK(K307,K$8:K$1007,1)+COUNTIF(K$8:K307,K307)-1)/1000</f>
        <v>0.52400000000000002</v>
      </c>
      <c r="AA307" s="21">
        <f>(RANK(L307,L$8:L$1007,1)+COUNTIF(L$8:L307,L307)-1)/1000</f>
        <v>0.54900000000000004</v>
      </c>
      <c r="AB307" s="21">
        <f>(RANK(M307,M$8:M$1007,1)+COUNTIF(M$8:M307,M307)-1)/1000</f>
        <v>0.48199999999999998</v>
      </c>
      <c r="AC307" s="21">
        <f>(RANK(N307,N$8:N$1007,1)+COUNTIF(N$8:N307,N307)-1)/1000</f>
        <v>0.56999999999999995</v>
      </c>
      <c r="AD307" s="21">
        <f>(RANK(O307,O$8:O$1007,1)+COUNTIF(O$8:O307,O307)-1)/1000</f>
        <v>0.53100000000000003</v>
      </c>
      <c r="AE307" s="21">
        <f>(RANK(P307,P$8:P$1007,1)+COUNTIF(P$8:P307,P307)-1)/1000</f>
        <v>0.59699999999999998</v>
      </c>
      <c r="AF307" s="21">
        <f>(RANK(Q307,Q$8:Q$1007,1)+COUNTIF(Q$8:Q307,Q307)-1)/1000</f>
        <v>0.56999999999999995</v>
      </c>
      <c r="AG307" s="21">
        <f>(RANK(R307,R$8:R$1007,1)+COUNTIF(R$8:R307,R307)-1)/1000</f>
        <v>0.53100000000000003</v>
      </c>
      <c r="AH307" s="21">
        <f>(RANK(S307,S$8:S$1007,1)+COUNTIF(S$8:S307,S307)-1)/1000</f>
        <v>0.59699999999999998</v>
      </c>
      <c r="AI307" s="14">
        <f t="shared" si="59"/>
        <v>0</v>
      </c>
      <c r="AK307" s="14">
        <f t="shared" si="60"/>
        <v>0</v>
      </c>
    </row>
    <row r="308" spans="2:37" x14ac:dyDescent="0.25">
      <c r="B308">
        <f t="shared" si="54"/>
        <v>301</v>
      </c>
      <c r="C308">
        <f>MATCH(B308,'Stocastic Model Raw Data'!$A$2:$A$1001,0)</f>
        <v>615</v>
      </c>
      <c r="D308" s="14" cm="1">
        <f t="array" ref="D308">INDEX('Stocastic Model Raw Data'!$H$2:$H$1001,$C308,0)</f>
        <v>1437161972.90821</v>
      </c>
      <c r="E308" s="14" cm="1">
        <f t="array" ref="E308">INDEX('Stocastic Model Raw Data'!$D$2:$D$1001,$C308,0)</f>
        <v>545413558.30232894</v>
      </c>
      <c r="F308" s="14" cm="1">
        <f t="array" ref="F308">INDEX('Stocastic Model Raw Data'!$I$2:$I$1001,$C308,0)</f>
        <v>290364872.20297801</v>
      </c>
      <c r="G308" s="14">
        <f t="shared" si="49"/>
        <v>255048686.09935093</v>
      </c>
      <c r="H308" s="14" cm="1">
        <f t="array" ref="H308">INDEX('Stocastic Model Raw Data'!$E$2:$E$1001,$C308,0)</f>
        <v>6362189408.7781601</v>
      </c>
      <c r="I308" s="14" cm="1">
        <f t="array" ref="I308">INDEX('Stocastic Model Raw Data'!$J$2:$J$1001,$C308,0)</f>
        <v>2237286206.9347801</v>
      </c>
      <c r="J308" s="14">
        <f t="shared" si="50"/>
        <v>4124903201.84338</v>
      </c>
      <c r="K308" s="14" cm="1">
        <f t="array" ref="K308">INDEX('Stocastic Model Raw Data'!$F$2:$F$1001,$C308,0)</f>
        <v>1111778838.82219</v>
      </c>
      <c r="L308" s="14" cm="1">
        <f t="array" ref="L308">INDEX('Stocastic Model Raw Data'!$K$2:$K$1001,$C308,0)</f>
        <v>677527949.03182006</v>
      </c>
      <c r="M308" s="14">
        <f t="shared" si="51"/>
        <v>434250889.79036999</v>
      </c>
      <c r="N308" s="14">
        <f t="shared" si="55"/>
        <v>7473968247.6003504</v>
      </c>
      <c r="O308" s="14">
        <f t="shared" si="56"/>
        <v>2914814155.9666004</v>
      </c>
      <c r="P308" s="14">
        <f t="shared" si="52"/>
        <v>4559154091.63375</v>
      </c>
      <c r="Q308" s="3">
        <f t="shared" si="57"/>
        <v>7473968247.6003504</v>
      </c>
      <c r="R308" s="3">
        <f t="shared" si="58"/>
        <v>4351976128.8748102</v>
      </c>
      <c r="S308" s="3">
        <f t="shared" si="53"/>
        <v>3121992118.7255402</v>
      </c>
      <c r="T308" s="21">
        <f>(RANK(E308,E$8:E$1007,1)+COUNTIF(E$8:E308,E308)-1)/1000</f>
        <v>0.629</v>
      </c>
      <c r="U308" s="21">
        <f>(RANK(F308,F$8:F$1007,1)+COUNTIF(F$8:F308,F308)-1)/1000</f>
        <v>0.64100000000000001</v>
      </c>
      <c r="V308" s="21">
        <f>(RANK(G308,G$8:G$1007,1)+COUNTIF(G$8:G308,G308)-1)/1000</f>
        <v>0.60899999999999999</v>
      </c>
      <c r="W308" s="21">
        <f>(RANK(H308,H$8:H$1007,1)+COUNTIF(H$8:H308,H308)-1)/1000</f>
        <v>0.57999999999999996</v>
      </c>
      <c r="X308" s="21">
        <f>(RANK(I308,I$8:I$1007,1)+COUNTIF(I$8:I308,I308)-1)/1000</f>
        <v>0.59099999999999997</v>
      </c>
      <c r="Y308" s="21">
        <f>(RANK(J308,J$8:J$1007,1)+COUNTIF(J$8:J308,J308)-1)/1000</f>
        <v>0.57799999999999996</v>
      </c>
      <c r="Z308" s="21">
        <f>(RANK(K308,K$8:K$1007,1)+COUNTIF(K$8:K308,K308)-1)/1000</f>
        <v>0.77700000000000002</v>
      </c>
      <c r="AA308" s="21">
        <f>(RANK(L308,L$8:L$1007,1)+COUNTIF(L$8:L308,L308)-1)/1000</f>
        <v>0.79100000000000004</v>
      </c>
      <c r="AB308" s="21">
        <f>(RANK(M308,M$8:M$1007,1)+COUNTIF(M$8:M308,M308)-1)/1000</f>
        <v>0.75700000000000001</v>
      </c>
      <c r="AC308" s="21">
        <f>(RANK(N308,N$8:N$1007,1)+COUNTIF(N$8:N308,N308)-1)/1000</f>
        <v>0.61499999999999999</v>
      </c>
      <c r="AD308" s="21">
        <f>(RANK(O308,O$8:O$1007,1)+COUNTIF(O$8:O308,O308)-1)/1000</f>
        <v>0.65</v>
      </c>
      <c r="AE308" s="21">
        <f>(RANK(P308,P$8:P$1007,1)+COUNTIF(P$8:P308,P308)-1)/1000</f>
        <v>0.59499999999999997</v>
      </c>
      <c r="AF308" s="21">
        <f>(RANK(Q308,Q$8:Q$1007,1)+COUNTIF(Q$8:Q308,Q308)-1)/1000</f>
        <v>0.61499999999999999</v>
      </c>
      <c r="AG308" s="21">
        <f>(RANK(R308,R$8:R$1007,1)+COUNTIF(R$8:R308,R308)-1)/1000</f>
        <v>0.65</v>
      </c>
      <c r="AH308" s="21">
        <f>(RANK(S308,S$8:S$1007,1)+COUNTIF(S$8:S308,S308)-1)/1000</f>
        <v>0.59499999999999997</v>
      </c>
      <c r="AI308" s="14">
        <f t="shared" si="59"/>
        <v>0</v>
      </c>
      <c r="AK308" s="14">
        <f t="shared" si="60"/>
        <v>0</v>
      </c>
    </row>
    <row r="309" spans="2:37" x14ac:dyDescent="0.25">
      <c r="B309">
        <f t="shared" si="54"/>
        <v>302</v>
      </c>
      <c r="C309">
        <f>MATCH(B309,'Stocastic Model Raw Data'!$A$2:$A$1001,0)</f>
        <v>725</v>
      </c>
      <c r="D309" s="14" cm="1">
        <f t="array" ref="D309">INDEX('Stocastic Model Raw Data'!$H$2:$H$1001,$C309,0)</f>
        <v>1437161972.90821</v>
      </c>
      <c r="E309" s="14" cm="1">
        <f t="array" ref="E309">INDEX('Stocastic Model Raw Data'!$D$2:$D$1001,$C309,0)</f>
        <v>583146037.834988</v>
      </c>
      <c r="F309" s="14" cm="1">
        <f t="array" ref="F309">INDEX('Stocastic Model Raw Data'!$I$2:$I$1001,$C309,0)</f>
        <v>312516505.90340501</v>
      </c>
      <c r="G309" s="14">
        <f t="shared" si="49"/>
        <v>270629531.93158299</v>
      </c>
      <c r="H309" s="14" cm="1">
        <f t="array" ref="H309">INDEX('Stocastic Model Raw Data'!$E$2:$E$1001,$C309,0)</f>
        <v>6647648752.1963797</v>
      </c>
      <c r="I309" s="14" cm="1">
        <f t="array" ref="I309">INDEX('Stocastic Model Raw Data'!$J$2:$J$1001,$C309,0)</f>
        <v>2421018584.6021299</v>
      </c>
      <c r="J309" s="14">
        <f t="shared" si="50"/>
        <v>4226630167.5942497</v>
      </c>
      <c r="K309" s="14" cm="1">
        <f t="array" ref="K309">INDEX('Stocastic Model Raw Data'!$F$2:$F$1001,$C309,0)</f>
        <v>1186506108.2690699</v>
      </c>
      <c r="L309" s="14" cm="1">
        <f t="array" ref="L309">INDEX('Stocastic Model Raw Data'!$K$2:$K$1001,$C309,0)</f>
        <v>707591359.84524596</v>
      </c>
      <c r="M309" s="14">
        <f t="shared" si="51"/>
        <v>478914748.42382395</v>
      </c>
      <c r="N309" s="14">
        <f t="shared" si="55"/>
        <v>7834154860.4654493</v>
      </c>
      <c r="O309" s="14">
        <f t="shared" si="56"/>
        <v>3128609944.4473758</v>
      </c>
      <c r="P309" s="14">
        <f t="shared" si="52"/>
        <v>4705544916.018074</v>
      </c>
      <c r="Q309" s="3">
        <f t="shared" si="57"/>
        <v>7834154860.4654493</v>
      </c>
      <c r="R309" s="3">
        <f t="shared" si="58"/>
        <v>4565771917.3555861</v>
      </c>
      <c r="S309" s="3">
        <f t="shared" si="53"/>
        <v>3268382943.1098633</v>
      </c>
      <c r="T309" s="21">
        <f>(RANK(E309,E$8:E$1007,1)+COUNTIF(E$8:E309,E309)-1)/1000</f>
        <v>0.76400000000000001</v>
      </c>
      <c r="U309" s="21">
        <f>(RANK(F309,F$8:F$1007,1)+COUNTIF(F$8:F309,F309)-1)/1000</f>
        <v>0.78800000000000003</v>
      </c>
      <c r="V309" s="21">
        <f>(RANK(G309,G$8:G$1007,1)+COUNTIF(G$8:G309,G309)-1)/1000</f>
        <v>0.751</v>
      </c>
      <c r="W309" s="21">
        <f>(RANK(H309,H$8:H$1007,1)+COUNTIF(H$8:H309,H309)-1)/1000</f>
        <v>0.68700000000000006</v>
      </c>
      <c r="X309" s="21">
        <f>(RANK(I309,I$8:I$1007,1)+COUNTIF(I$8:I309,I309)-1)/1000</f>
        <v>0.76100000000000001</v>
      </c>
      <c r="Y309" s="21">
        <f>(RANK(J309,J$8:J$1007,1)+COUNTIF(J$8:J309,J309)-1)/1000</f>
        <v>0.625</v>
      </c>
      <c r="Z309" s="21">
        <f>(RANK(K309,K$8:K$1007,1)+COUNTIF(K$8:K309,K309)-1)/1000</f>
        <v>0.85599999999999998</v>
      </c>
      <c r="AA309" s="21">
        <f>(RANK(L309,L$8:L$1007,1)+COUNTIF(L$8:L309,L309)-1)/1000</f>
        <v>0.84899999999999998</v>
      </c>
      <c r="AB309" s="21">
        <f>(RANK(M309,M$8:M$1007,1)+COUNTIF(M$8:M309,M309)-1)/1000</f>
        <v>0.86499999999999999</v>
      </c>
      <c r="AC309" s="21">
        <f>(RANK(N309,N$8:N$1007,1)+COUNTIF(N$8:N309,N309)-1)/1000</f>
        <v>0.72499999999999998</v>
      </c>
      <c r="AD309" s="21">
        <f>(RANK(O309,O$8:O$1007,1)+COUNTIF(O$8:O309,O309)-1)/1000</f>
        <v>0.79200000000000004</v>
      </c>
      <c r="AE309" s="21">
        <f>(RANK(P309,P$8:P$1007,1)+COUNTIF(P$8:P309,P309)-1)/1000</f>
        <v>0.66500000000000004</v>
      </c>
      <c r="AF309" s="21">
        <f>(RANK(Q309,Q$8:Q$1007,1)+COUNTIF(Q$8:Q309,Q309)-1)/1000</f>
        <v>0.72499999999999998</v>
      </c>
      <c r="AG309" s="21">
        <f>(RANK(R309,R$8:R$1007,1)+COUNTIF(R$8:R309,R309)-1)/1000</f>
        <v>0.79200000000000004</v>
      </c>
      <c r="AH309" s="21">
        <f>(RANK(S309,S$8:S$1007,1)+COUNTIF(S$8:S309,S309)-1)/1000</f>
        <v>0.66500000000000004</v>
      </c>
      <c r="AI309" s="14">
        <f t="shared" si="59"/>
        <v>0</v>
      </c>
      <c r="AK309" s="14">
        <f t="shared" si="60"/>
        <v>0</v>
      </c>
    </row>
    <row r="310" spans="2:37" x14ac:dyDescent="0.25">
      <c r="B310">
        <f t="shared" si="54"/>
        <v>303</v>
      </c>
      <c r="C310">
        <f>MATCH(B310,'Stocastic Model Raw Data'!$A$2:$A$1001,0)</f>
        <v>30</v>
      </c>
      <c r="D310" s="14" cm="1">
        <f t="array" ref="D310">INDEX('Stocastic Model Raw Data'!$H$2:$H$1001,$C310,0)</f>
        <v>1437161972.90821</v>
      </c>
      <c r="E310" s="14" cm="1">
        <f t="array" ref="E310">INDEX('Stocastic Model Raw Data'!$D$2:$D$1001,$C310,0)</f>
        <v>364740333.25986803</v>
      </c>
      <c r="F310" s="14" cm="1">
        <f t="array" ref="F310">INDEX('Stocastic Model Raw Data'!$I$2:$I$1001,$C310,0)</f>
        <v>191421410.05625099</v>
      </c>
      <c r="G310" s="14">
        <f t="shared" si="49"/>
        <v>173318923.20361704</v>
      </c>
      <c r="H310" s="14" cm="1">
        <f t="array" ref="H310">INDEX('Stocastic Model Raw Data'!$E$2:$E$1001,$C310,0)</f>
        <v>4403426308.7658596</v>
      </c>
      <c r="I310" s="14" cm="1">
        <f t="array" ref="I310">INDEX('Stocastic Model Raw Data'!$J$2:$J$1001,$C310,0)</f>
        <v>1519343522.51336</v>
      </c>
      <c r="J310" s="14">
        <f t="shared" si="50"/>
        <v>2884082786.2524996</v>
      </c>
      <c r="K310" s="14" cm="1">
        <f t="array" ref="K310">INDEX('Stocastic Model Raw Data'!$F$2:$F$1001,$C310,0)</f>
        <v>722480204.78978395</v>
      </c>
      <c r="L310" s="14" cm="1">
        <f t="array" ref="L310">INDEX('Stocastic Model Raw Data'!$K$2:$K$1001,$C310,0)</f>
        <v>435412215.75444698</v>
      </c>
      <c r="M310" s="14">
        <f t="shared" si="51"/>
        <v>287067989.03533697</v>
      </c>
      <c r="N310" s="14">
        <f t="shared" si="55"/>
        <v>5125906513.5556431</v>
      </c>
      <c r="O310" s="14">
        <f t="shared" si="56"/>
        <v>1954755738.267807</v>
      </c>
      <c r="P310" s="14">
        <f t="shared" si="52"/>
        <v>3171150775.2878361</v>
      </c>
      <c r="Q310" s="3">
        <f t="shared" si="57"/>
        <v>5125906513.5556431</v>
      </c>
      <c r="R310" s="3">
        <f t="shared" si="58"/>
        <v>3391917711.1760168</v>
      </c>
      <c r="S310" s="3">
        <f t="shared" si="53"/>
        <v>1733988802.3796263</v>
      </c>
      <c r="T310" s="21">
        <f>(RANK(E310,E$8:E$1007,1)+COUNTIF(E$8:E310,E310)-1)/1000</f>
        <v>3.2000000000000001E-2</v>
      </c>
      <c r="U310" s="21">
        <f>(RANK(F310,F$8:F$1007,1)+COUNTIF(F$8:F310,F310)-1)/1000</f>
        <v>3.3000000000000002E-2</v>
      </c>
      <c r="V310" s="21">
        <f>(RANK(G310,G$8:G$1007,1)+COUNTIF(G$8:G310,G310)-1)/1000</f>
        <v>0.03</v>
      </c>
      <c r="W310" s="21">
        <f>(RANK(H310,H$8:H$1007,1)+COUNTIF(H$8:H310,H310)-1)/1000</f>
        <v>0.03</v>
      </c>
      <c r="X310" s="21">
        <f>(RANK(I310,I$8:I$1007,1)+COUNTIF(I$8:I310,I310)-1)/1000</f>
        <v>2.9000000000000001E-2</v>
      </c>
      <c r="Y310" s="21">
        <f>(RANK(J310,J$8:J$1007,1)+COUNTIF(J$8:J310,J310)-1)/1000</f>
        <v>2.5999999999999999E-2</v>
      </c>
      <c r="Z310" s="21">
        <f>(RANK(K310,K$8:K$1007,1)+COUNTIF(K$8:K310,K310)-1)/1000</f>
        <v>5.8000000000000003E-2</v>
      </c>
      <c r="AA310" s="21">
        <f>(RANK(L310,L$8:L$1007,1)+COUNTIF(L$8:L310,L310)-1)/1000</f>
        <v>5.8000000000000003E-2</v>
      </c>
      <c r="AB310" s="21">
        <f>(RANK(M310,M$8:M$1007,1)+COUNTIF(M$8:M310,M310)-1)/1000</f>
        <v>6.5000000000000002E-2</v>
      </c>
      <c r="AC310" s="21">
        <f>(RANK(N310,N$8:N$1007,1)+COUNTIF(N$8:N310,N310)-1)/1000</f>
        <v>0.03</v>
      </c>
      <c r="AD310" s="21">
        <f>(RANK(O310,O$8:O$1007,1)+COUNTIF(O$8:O310,O310)-1)/1000</f>
        <v>3.5999999999999997E-2</v>
      </c>
      <c r="AE310" s="21">
        <f>(RANK(P310,P$8:P$1007,1)+COUNTIF(P$8:P310,P310)-1)/1000</f>
        <v>2.5000000000000001E-2</v>
      </c>
      <c r="AF310" s="21">
        <f>(RANK(Q310,Q$8:Q$1007,1)+COUNTIF(Q$8:Q310,Q310)-1)/1000</f>
        <v>0.03</v>
      </c>
      <c r="AG310" s="21">
        <f>(RANK(R310,R$8:R$1007,1)+COUNTIF(R$8:R310,R310)-1)/1000</f>
        <v>3.5999999999999997E-2</v>
      </c>
      <c r="AH310" s="21">
        <f>(RANK(S310,S$8:S$1007,1)+COUNTIF(S$8:S310,S310)-1)/1000</f>
        <v>2.5000000000000001E-2</v>
      </c>
      <c r="AI310" s="14">
        <f t="shared" si="59"/>
        <v>0</v>
      </c>
      <c r="AK310" s="14">
        <f t="shared" si="60"/>
        <v>0</v>
      </c>
    </row>
    <row r="311" spans="2:37" x14ac:dyDescent="0.25">
      <c r="B311">
        <f t="shared" si="54"/>
        <v>304</v>
      </c>
      <c r="C311">
        <f>MATCH(B311,'Stocastic Model Raw Data'!$A$2:$A$1001,0)</f>
        <v>843</v>
      </c>
      <c r="D311" s="14" cm="1">
        <f t="array" ref="D311">INDEX('Stocastic Model Raw Data'!$H$2:$H$1001,$C311,0)</f>
        <v>1437161972.90821</v>
      </c>
      <c r="E311" s="14" cm="1">
        <f t="array" ref="E311">INDEX('Stocastic Model Raw Data'!$D$2:$D$1001,$C311,0)</f>
        <v>629218542.29371202</v>
      </c>
      <c r="F311" s="14" cm="1">
        <f t="array" ref="F311">INDEX('Stocastic Model Raw Data'!$I$2:$I$1001,$C311,0)</f>
        <v>336779616.60868597</v>
      </c>
      <c r="G311" s="14">
        <f t="shared" si="49"/>
        <v>292438925.68502605</v>
      </c>
      <c r="H311" s="14" cm="1">
        <f t="array" ref="H311">INDEX('Stocastic Model Raw Data'!$E$2:$E$1001,$C311,0)</f>
        <v>7063928746.0687504</v>
      </c>
      <c r="I311" s="14" cm="1">
        <f t="array" ref="I311">INDEX('Stocastic Model Raw Data'!$J$2:$J$1001,$C311,0)</f>
        <v>2582713872.4377098</v>
      </c>
      <c r="J311" s="14">
        <f t="shared" si="50"/>
        <v>4481214873.6310406</v>
      </c>
      <c r="K311" s="14" cm="1">
        <f t="array" ref="K311">INDEX('Stocastic Model Raw Data'!$F$2:$F$1001,$C311,0)</f>
        <v>1237280077.2037201</v>
      </c>
      <c r="L311" s="14" cm="1">
        <f t="array" ref="L311">INDEX('Stocastic Model Raw Data'!$K$2:$K$1001,$C311,0)</f>
        <v>725117114.96960402</v>
      </c>
      <c r="M311" s="14">
        <f t="shared" si="51"/>
        <v>512162962.23411608</v>
      </c>
      <c r="N311" s="14">
        <f t="shared" si="55"/>
        <v>8301208823.2724705</v>
      </c>
      <c r="O311" s="14">
        <f t="shared" si="56"/>
        <v>3307830987.4073138</v>
      </c>
      <c r="P311" s="14">
        <f t="shared" si="52"/>
        <v>4993377835.8651562</v>
      </c>
      <c r="Q311" s="3">
        <f t="shared" si="57"/>
        <v>8301208823.2724705</v>
      </c>
      <c r="R311" s="3">
        <f t="shared" si="58"/>
        <v>4744992960.3155241</v>
      </c>
      <c r="S311" s="3">
        <f t="shared" si="53"/>
        <v>3556215862.9569464</v>
      </c>
      <c r="T311" s="21">
        <f>(RANK(E311,E$8:E$1007,1)+COUNTIF(E$8:E311,E311)-1)/1000</f>
        <v>0.88500000000000001</v>
      </c>
      <c r="U311" s="21">
        <f>(RANK(F311,F$8:F$1007,1)+COUNTIF(F$8:F311,F311)-1)/1000</f>
        <v>0.89400000000000002</v>
      </c>
      <c r="V311" s="21">
        <f>(RANK(G311,G$8:G$1007,1)+COUNTIF(G$8:G311,G311)-1)/1000</f>
        <v>0.87</v>
      </c>
      <c r="W311" s="21">
        <f>(RANK(H311,H$8:H$1007,1)+COUNTIF(H$8:H311,H311)-1)/1000</f>
        <v>0.81699999999999995</v>
      </c>
      <c r="X311" s="21">
        <f>(RANK(I311,I$8:I$1007,1)+COUNTIF(I$8:I311,I311)-1)/1000</f>
        <v>0.873</v>
      </c>
      <c r="Y311" s="21">
        <f>(RANK(J311,J$8:J$1007,1)+COUNTIF(J$8:J311,J311)-1)/1000</f>
        <v>0.77100000000000002</v>
      </c>
      <c r="Z311" s="21">
        <f>(RANK(K311,K$8:K$1007,1)+COUNTIF(K$8:K311,K311)-1)/1000</f>
        <v>0.89800000000000002</v>
      </c>
      <c r="AA311" s="21">
        <f>(RANK(L311,L$8:L$1007,1)+COUNTIF(L$8:L311,L311)-1)/1000</f>
        <v>0.878</v>
      </c>
      <c r="AB311" s="21">
        <f>(RANK(M311,M$8:M$1007,1)+COUNTIF(M$8:M311,M311)-1)/1000</f>
        <v>0.91700000000000004</v>
      </c>
      <c r="AC311" s="21">
        <f>(RANK(N311,N$8:N$1007,1)+COUNTIF(N$8:N311,N311)-1)/1000</f>
        <v>0.84299999999999997</v>
      </c>
      <c r="AD311" s="21">
        <f>(RANK(O311,O$8:O$1007,1)+COUNTIF(O$8:O311,O311)-1)/1000</f>
        <v>0.879</v>
      </c>
      <c r="AE311" s="21">
        <f>(RANK(P311,P$8:P$1007,1)+COUNTIF(P$8:P311,P311)-1)/1000</f>
        <v>0.80400000000000005</v>
      </c>
      <c r="AF311" s="21">
        <f>(RANK(Q311,Q$8:Q$1007,1)+COUNTIF(Q$8:Q311,Q311)-1)/1000</f>
        <v>0.84299999999999997</v>
      </c>
      <c r="AG311" s="21">
        <f>(RANK(R311,R$8:R$1007,1)+COUNTIF(R$8:R311,R311)-1)/1000</f>
        <v>0.879</v>
      </c>
      <c r="AH311" s="21">
        <f>(RANK(S311,S$8:S$1007,1)+COUNTIF(S$8:S311,S311)-1)/1000</f>
        <v>0.80400000000000005</v>
      </c>
      <c r="AI311" s="14">
        <f t="shared" si="59"/>
        <v>0</v>
      </c>
      <c r="AK311" s="14">
        <f t="shared" si="60"/>
        <v>0</v>
      </c>
    </row>
    <row r="312" spans="2:37" x14ac:dyDescent="0.25">
      <c r="B312">
        <f t="shared" si="54"/>
        <v>305</v>
      </c>
      <c r="C312">
        <f>MATCH(B312,'Stocastic Model Raw Data'!$A$2:$A$1001,0)</f>
        <v>142</v>
      </c>
      <c r="D312" s="14" cm="1">
        <f t="array" ref="D312">INDEX('Stocastic Model Raw Data'!$H$2:$H$1001,$C312,0)</f>
        <v>1437161972.90821</v>
      </c>
      <c r="E312" s="14" cm="1">
        <f t="array" ref="E312">INDEX('Stocastic Model Raw Data'!$D$2:$D$1001,$C312,0)</f>
        <v>424059765.75007802</v>
      </c>
      <c r="F312" s="14" cm="1">
        <f t="array" ref="F312">INDEX('Stocastic Model Raw Data'!$I$2:$I$1001,$C312,0)</f>
        <v>222249714.13547999</v>
      </c>
      <c r="G312" s="14">
        <f t="shared" si="49"/>
        <v>201810051.61459804</v>
      </c>
      <c r="H312" s="14" cm="1">
        <f t="array" ref="H312">INDEX('Stocastic Model Raw Data'!$E$2:$E$1001,$C312,0)</f>
        <v>5142861962.4236898</v>
      </c>
      <c r="I312" s="14" cm="1">
        <f t="array" ref="I312">INDEX('Stocastic Model Raw Data'!$J$2:$J$1001,$C312,0)</f>
        <v>1747237450.4191401</v>
      </c>
      <c r="J312" s="14">
        <f t="shared" si="50"/>
        <v>3395624512.00455</v>
      </c>
      <c r="K312" s="14" cm="1">
        <f t="array" ref="K312">INDEX('Stocastic Model Raw Data'!$F$2:$F$1001,$C312,0)</f>
        <v>780200259.72806704</v>
      </c>
      <c r="L312" s="14" cm="1">
        <f t="array" ref="L312">INDEX('Stocastic Model Raw Data'!$K$2:$K$1001,$C312,0)</f>
        <v>469527639.96529299</v>
      </c>
      <c r="M312" s="14">
        <f t="shared" si="51"/>
        <v>310672619.76277405</v>
      </c>
      <c r="N312" s="14">
        <f t="shared" si="55"/>
        <v>5923062222.1517572</v>
      </c>
      <c r="O312" s="14">
        <f t="shared" si="56"/>
        <v>2216765090.3844333</v>
      </c>
      <c r="P312" s="14">
        <f t="shared" si="52"/>
        <v>3706297131.767324</v>
      </c>
      <c r="Q312" s="3">
        <f t="shared" si="57"/>
        <v>5923062222.1517572</v>
      </c>
      <c r="R312" s="3">
        <f t="shared" si="58"/>
        <v>3653927063.2926435</v>
      </c>
      <c r="S312" s="3">
        <f t="shared" si="53"/>
        <v>2269135158.8591137</v>
      </c>
      <c r="T312" s="21">
        <f>(RANK(E312,E$8:E$1007,1)+COUNTIF(E$8:E312,E312)-1)/1000</f>
        <v>0.14199999999999999</v>
      </c>
      <c r="U312" s="21">
        <f>(RANK(F312,F$8:F$1007,1)+COUNTIF(F$8:F312,F312)-1)/1000</f>
        <v>0.13900000000000001</v>
      </c>
      <c r="V312" s="21">
        <f>(RANK(G312,G$8:G$1007,1)+COUNTIF(G$8:G312,G312)-1)/1000</f>
        <v>0.14399999999999999</v>
      </c>
      <c r="W312" s="21">
        <f>(RANK(H312,H$8:H$1007,1)+COUNTIF(H$8:H312,H312)-1)/1000</f>
        <v>0.14199999999999999</v>
      </c>
      <c r="X312" s="21">
        <f>(RANK(I312,I$8:I$1007,1)+COUNTIF(I$8:I312,I312)-1)/1000</f>
        <v>0.129</v>
      </c>
      <c r="Y312" s="21">
        <f>(RANK(J312,J$8:J$1007,1)+COUNTIF(J$8:J312,J312)-1)/1000</f>
        <v>0.154</v>
      </c>
      <c r="Z312" s="21">
        <f>(RANK(K312,K$8:K$1007,1)+COUNTIF(K$8:K312,K312)-1)/1000</f>
        <v>0.125</v>
      </c>
      <c r="AA312" s="21">
        <f>(RANK(L312,L$8:L$1007,1)+COUNTIF(L$8:L312,L312)-1)/1000</f>
        <v>0.115</v>
      </c>
      <c r="AB312" s="21">
        <f>(RANK(M312,M$8:M$1007,1)+COUNTIF(M$8:M312,M312)-1)/1000</f>
        <v>0.13600000000000001</v>
      </c>
      <c r="AC312" s="21">
        <f>(RANK(N312,N$8:N$1007,1)+COUNTIF(N$8:N312,N312)-1)/1000</f>
        <v>0.14199999999999999</v>
      </c>
      <c r="AD312" s="21">
        <f>(RANK(O312,O$8:O$1007,1)+COUNTIF(O$8:O312,O312)-1)/1000</f>
        <v>0.128</v>
      </c>
      <c r="AE312" s="21">
        <f>(RANK(P312,P$8:P$1007,1)+COUNTIF(P$8:P312,P312)-1)/1000</f>
        <v>0.14899999999999999</v>
      </c>
      <c r="AF312" s="21">
        <f>(RANK(Q312,Q$8:Q$1007,1)+COUNTIF(Q$8:Q312,Q312)-1)/1000</f>
        <v>0.14199999999999999</v>
      </c>
      <c r="AG312" s="21">
        <f>(RANK(R312,R$8:R$1007,1)+COUNTIF(R$8:R312,R312)-1)/1000</f>
        <v>0.128</v>
      </c>
      <c r="AH312" s="21">
        <f>(RANK(S312,S$8:S$1007,1)+COUNTIF(S$8:S312,S312)-1)/1000</f>
        <v>0.14899999999999999</v>
      </c>
      <c r="AI312" s="14">
        <f t="shared" si="59"/>
        <v>0</v>
      </c>
      <c r="AK312" s="14">
        <f t="shared" si="60"/>
        <v>0</v>
      </c>
    </row>
    <row r="313" spans="2:37" x14ac:dyDescent="0.25">
      <c r="B313">
        <f t="shared" si="54"/>
        <v>306</v>
      </c>
      <c r="C313">
        <f>MATCH(B313,'Stocastic Model Raw Data'!$A$2:$A$1001,0)</f>
        <v>876</v>
      </c>
      <c r="D313" s="14" cm="1">
        <f t="array" ref="D313">INDEX('Stocastic Model Raw Data'!$H$2:$H$1001,$C313,0)</f>
        <v>1437161972.90821</v>
      </c>
      <c r="E313" s="14" cm="1">
        <f t="array" ref="E313">INDEX('Stocastic Model Raw Data'!$D$2:$D$1001,$C313,0)</f>
        <v>639687427.40897799</v>
      </c>
      <c r="F313" s="14" cm="1">
        <f t="array" ref="F313">INDEX('Stocastic Model Raw Data'!$I$2:$I$1001,$C313,0)</f>
        <v>341356299.173011</v>
      </c>
      <c r="G313" s="14">
        <f t="shared" si="49"/>
        <v>298331128.23596698</v>
      </c>
      <c r="H313" s="14" cm="1">
        <f t="array" ref="H313">INDEX('Stocastic Model Raw Data'!$E$2:$E$1001,$C313,0)</f>
        <v>7204993094.7413998</v>
      </c>
      <c r="I313" s="14" cm="1">
        <f t="array" ref="I313">INDEX('Stocastic Model Raw Data'!$J$2:$J$1001,$C313,0)</f>
        <v>2596852138.4636102</v>
      </c>
      <c r="J313" s="14">
        <f t="shared" si="50"/>
        <v>4608140956.2777901</v>
      </c>
      <c r="K313" s="14" cm="1">
        <f t="array" ref="K313">INDEX('Stocastic Model Raw Data'!$F$2:$F$1001,$C313,0)</f>
        <v>1288516613.8201599</v>
      </c>
      <c r="L313" s="14" cm="1">
        <f t="array" ref="L313">INDEX('Stocastic Model Raw Data'!$K$2:$K$1001,$C313,0)</f>
        <v>768433288.32763898</v>
      </c>
      <c r="M313" s="14">
        <f t="shared" si="51"/>
        <v>520083325.49252093</v>
      </c>
      <c r="N313" s="14">
        <f t="shared" si="55"/>
        <v>8493509708.5615597</v>
      </c>
      <c r="O313" s="14">
        <f t="shared" si="56"/>
        <v>3365285426.7912493</v>
      </c>
      <c r="P313" s="14">
        <f t="shared" si="52"/>
        <v>5128224281.7703104</v>
      </c>
      <c r="Q313" s="3">
        <f t="shared" si="57"/>
        <v>8493509708.5615597</v>
      </c>
      <c r="R313" s="3">
        <f t="shared" si="58"/>
        <v>4802447399.6994591</v>
      </c>
      <c r="S313" s="3">
        <f t="shared" si="53"/>
        <v>3691062308.8621006</v>
      </c>
      <c r="T313" s="21">
        <f>(RANK(E313,E$8:E$1007,1)+COUNTIF(E$8:E313,E313)-1)/1000</f>
        <v>0.90500000000000003</v>
      </c>
      <c r="U313" s="21">
        <f>(RANK(F313,F$8:F$1007,1)+COUNTIF(F$8:F313,F313)-1)/1000</f>
        <v>0.90400000000000003</v>
      </c>
      <c r="V313" s="21">
        <f>(RANK(G313,G$8:G$1007,1)+COUNTIF(G$8:G313,G313)-1)/1000</f>
        <v>0.90300000000000002</v>
      </c>
      <c r="W313" s="21">
        <f>(RANK(H313,H$8:H$1007,1)+COUNTIF(H$8:H313,H313)-1)/1000</f>
        <v>0.85699999999999998</v>
      </c>
      <c r="X313" s="21">
        <f>(RANK(I313,I$8:I$1007,1)+COUNTIF(I$8:I313,I313)-1)/1000</f>
        <v>0.88300000000000001</v>
      </c>
      <c r="Y313" s="21">
        <f>(RANK(J313,J$8:J$1007,1)+COUNTIF(J$8:J313,J313)-1)/1000</f>
        <v>0.83699999999999997</v>
      </c>
      <c r="Z313" s="21">
        <f>(RANK(K313,K$8:K$1007,1)+COUNTIF(K$8:K313,K313)-1)/1000</f>
        <v>0.93700000000000006</v>
      </c>
      <c r="AA313" s="21">
        <f>(RANK(L313,L$8:L$1007,1)+COUNTIF(L$8:L313,L313)-1)/1000</f>
        <v>0.93799999999999994</v>
      </c>
      <c r="AB313" s="21">
        <f>(RANK(M313,M$8:M$1007,1)+COUNTIF(M$8:M313,M313)-1)/1000</f>
        <v>0.93500000000000005</v>
      </c>
      <c r="AC313" s="21">
        <f>(RANK(N313,N$8:N$1007,1)+COUNTIF(N$8:N313,N313)-1)/1000</f>
        <v>0.876</v>
      </c>
      <c r="AD313" s="21">
        <f>(RANK(O313,O$8:O$1007,1)+COUNTIF(O$8:O313,O313)-1)/1000</f>
        <v>0.89800000000000002</v>
      </c>
      <c r="AE313" s="21">
        <f>(RANK(P313,P$8:P$1007,1)+COUNTIF(P$8:P313,P313)-1)/1000</f>
        <v>0.86099999999999999</v>
      </c>
      <c r="AF313" s="21">
        <f>(RANK(Q313,Q$8:Q$1007,1)+COUNTIF(Q$8:Q313,Q313)-1)/1000</f>
        <v>0.876</v>
      </c>
      <c r="AG313" s="21">
        <f>(RANK(R313,R$8:R$1007,1)+COUNTIF(R$8:R313,R313)-1)/1000</f>
        <v>0.89800000000000002</v>
      </c>
      <c r="AH313" s="21">
        <f>(RANK(S313,S$8:S$1007,1)+COUNTIF(S$8:S313,S313)-1)/1000</f>
        <v>0.86099999999999999</v>
      </c>
      <c r="AI313" s="14">
        <f t="shared" si="59"/>
        <v>0</v>
      </c>
      <c r="AK313" s="14">
        <f t="shared" si="60"/>
        <v>0</v>
      </c>
    </row>
    <row r="314" spans="2:37" x14ac:dyDescent="0.25">
      <c r="B314">
        <f t="shared" si="54"/>
        <v>307</v>
      </c>
      <c r="C314">
        <f>MATCH(B314,'Stocastic Model Raw Data'!$A$2:$A$1001,0)</f>
        <v>673</v>
      </c>
      <c r="D314" s="14" cm="1">
        <f t="array" ref="D314">INDEX('Stocastic Model Raw Data'!$H$2:$H$1001,$C314,0)</f>
        <v>1437161972.90821</v>
      </c>
      <c r="E314" s="14" cm="1">
        <f t="array" ref="E314">INDEX('Stocastic Model Raw Data'!$D$2:$D$1001,$C314,0)</f>
        <v>562246176.59176302</v>
      </c>
      <c r="F314" s="14" cm="1">
        <f t="array" ref="F314">INDEX('Stocastic Model Raw Data'!$I$2:$I$1001,$C314,0)</f>
        <v>297512481.55782902</v>
      </c>
      <c r="G314" s="14">
        <f t="shared" si="49"/>
        <v>264733695.033934</v>
      </c>
      <c r="H314" s="14" cm="1">
        <f t="array" ref="H314">INDEX('Stocastic Model Raw Data'!$E$2:$E$1001,$C314,0)</f>
        <v>6629963515.7165003</v>
      </c>
      <c r="I314" s="14" cm="1">
        <f t="array" ref="I314">INDEX('Stocastic Model Raw Data'!$J$2:$J$1001,$C314,0)</f>
        <v>2330117011.5406399</v>
      </c>
      <c r="J314" s="14">
        <f t="shared" si="50"/>
        <v>4299846504.1758604</v>
      </c>
      <c r="K314" s="14" cm="1">
        <f t="array" ref="K314">INDEX('Stocastic Model Raw Data'!$F$2:$F$1001,$C314,0)</f>
        <v>1020345543.3943599</v>
      </c>
      <c r="L314" s="14" cm="1">
        <f t="array" ref="L314">INDEX('Stocastic Model Raw Data'!$K$2:$K$1001,$C314,0)</f>
        <v>620271400.75989997</v>
      </c>
      <c r="M314" s="14">
        <f t="shared" si="51"/>
        <v>400074142.63445997</v>
      </c>
      <c r="N314" s="14">
        <f t="shared" si="55"/>
        <v>7650309059.1108599</v>
      </c>
      <c r="O314" s="14">
        <f t="shared" si="56"/>
        <v>2950388412.30054</v>
      </c>
      <c r="P314" s="14">
        <f t="shared" si="52"/>
        <v>4699920646.8103199</v>
      </c>
      <c r="Q314" s="3">
        <f t="shared" si="57"/>
        <v>7650309059.1108599</v>
      </c>
      <c r="R314" s="3">
        <f t="shared" si="58"/>
        <v>4387550385.2087498</v>
      </c>
      <c r="S314" s="3">
        <f t="shared" si="53"/>
        <v>3262758673.9021101</v>
      </c>
      <c r="T314" s="21">
        <f>(RANK(E314,E$8:E$1007,1)+COUNTIF(E$8:E314,E314)-1)/1000</f>
        <v>0.69199999999999995</v>
      </c>
      <c r="U314" s="21">
        <f>(RANK(F314,F$8:F$1007,1)+COUNTIF(F$8:F314,F314)-1)/1000</f>
        <v>0.68799999999999994</v>
      </c>
      <c r="V314" s="21">
        <f>(RANK(G314,G$8:G$1007,1)+COUNTIF(G$8:G314,G314)-1)/1000</f>
        <v>0.69699999999999995</v>
      </c>
      <c r="W314" s="21">
        <f>(RANK(H314,H$8:H$1007,1)+COUNTIF(H$8:H314,H314)-1)/1000</f>
        <v>0.68</v>
      </c>
      <c r="X314" s="21">
        <f>(RANK(I314,I$8:I$1007,1)+COUNTIF(I$8:I314,I314)-1)/1000</f>
        <v>0.68500000000000005</v>
      </c>
      <c r="Y314" s="21">
        <f>(RANK(J314,J$8:J$1007,1)+COUNTIF(J$8:J314,J314)-1)/1000</f>
        <v>0.67</v>
      </c>
      <c r="Z314" s="21">
        <f>(RANK(K314,K$8:K$1007,1)+COUNTIF(K$8:K314,K314)-1)/1000</f>
        <v>0.61599999999999999</v>
      </c>
      <c r="AA314" s="21">
        <f>(RANK(L314,L$8:L$1007,1)+COUNTIF(L$8:L314,L314)-1)/1000</f>
        <v>0.61499999999999999</v>
      </c>
      <c r="AB314" s="21">
        <f>(RANK(M314,M$8:M$1007,1)+COUNTIF(M$8:M314,M314)-1)/1000</f>
        <v>0.61899999999999999</v>
      </c>
      <c r="AC314" s="21">
        <f>(RANK(N314,N$8:N$1007,1)+COUNTIF(N$8:N314,N314)-1)/1000</f>
        <v>0.67300000000000004</v>
      </c>
      <c r="AD314" s="21">
        <f>(RANK(O314,O$8:O$1007,1)+COUNTIF(O$8:O314,O314)-1)/1000</f>
        <v>0.67</v>
      </c>
      <c r="AE314" s="21">
        <f>(RANK(P314,P$8:P$1007,1)+COUNTIF(P$8:P314,P314)-1)/1000</f>
        <v>0.66400000000000003</v>
      </c>
      <c r="AF314" s="21">
        <f>(RANK(Q314,Q$8:Q$1007,1)+COUNTIF(Q$8:Q314,Q314)-1)/1000</f>
        <v>0.67300000000000004</v>
      </c>
      <c r="AG314" s="21">
        <f>(RANK(R314,R$8:R$1007,1)+COUNTIF(R$8:R314,R314)-1)/1000</f>
        <v>0.67</v>
      </c>
      <c r="AH314" s="21">
        <f>(RANK(S314,S$8:S$1007,1)+COUNTIF(S$8:S314,S314)-1)/1000</f>
        <v>0.66400000000000003</v>
      </c>
      <c r="AI314" s="14">
        <f t="shared" si="59"/>
        <v>0</v>
      </c>
      <c r="AK314" s="14">
        <f t="shared" si="60"/>
        <v>0</v>
      </c>
    </row>
    <row r="315" spans="2:37" x14ac:dyDescent="0.25">
      <c r="B315">
        <f t="shared" si="54"/>
        <v>308</v>
      </c>
      <c r="C315">
        <f>MATCH(B315,'Stocastic Model Raw Data'!$A$2:$A$1001,0)</f>
        <v>332</v>
      </c>
      <c r="D315" s="14" cm="1">
        <f t="array" ref="D315">INDEX('Stocastic Model Raw Data'!$H$2:$H$1001,$C315,0)</f>
        <v>1437161972.90821</v>
      </c>
      <c r="E315" s="14" cm="1">
        <f t="array" ref="E315">INDEX('Stocastic Model Raw Data'!$D$2:$D$1001,$C315,0)</f>
        <v>474018247.89523298</v>
      </c>
      <c r="F315" s="14" cm="1">
        <f t="array" ref="F315">INDEX('Stocastic Model Raw Data'!$I$2:$I$1001,$C315,0)</f>
        <v>249406413.077068</v>
      </c>
      <c r="G315" s="14">
        <f t="shared" si="49"/>
        <v>224611834.81816497</v>
      </c>
      <c r="H315" s="14" cm="1">
        <f t="array" ref="H315">INDEX('Stocastic Model Raw Data'!$E$2:$E$1001,$C315,0)</f>
        <v>5760439122.3922596</v>
      </c>
      <c r="I315" s="14" cm="1">
        <f t="array" ref="I315">INDEX('Stocastic Model Raw Data'!$J$2:$J$1001,$C315,0)</f>
        <v>1970416012.18331</v>
      </c>
      <c r="J315" s="14">
        <f t="shared" si="50"/>
        <v>3790023110.2089496</v>
      </c>
      <c r="K315" s="14" cm="1">
        <f t="array" ref="K315">INDEX('Stocastic Model Raw Data'!$F$2:$F$1001,$C315,0)</f>
        <v>861354996.57020605</v>
      </c>
      <c r="L315" s="14" cm="1">
        <f t="array" ref="L315">INDEX('Stocastic Model Raw Data'!$K$2:$K$1001,$C315,0)</f>
        <v>524936283.10195303</v>
      </c>
      <c r="M315" s="14">
        <f t="shared" si="51"/>
        <v>336418713.46825302</v>
      </c>
      <c r="N315" s="14">
        <f t="shared" si="55"/>
        <v>6621794118.9624653</v>
      </c>
      <c r="O315" s="14">
        <f t="shared" si="56"/>
        <v>2495352295.2852631</v>
      </c>
      <c r="P315" s="14">
        <f t="shared" si="52"/>
        <v>4126441823.6772022</v>
      </c>
      <c r="Q315" s="3">
        <f t="shared" si="57"/>
        <v>6621794118.9624653</v>
      </c>
      <c r="R315" s="3">
        <f t="shared" si="58"/>
        <v>3932514268.1934729</v>
      </c>
      <c r="S315" s="3">
        <f t="shared" si="53"/>
        <v>2689279850.7689924</v>
      </c>
      <c r="T315" s="21">
        <f>(RANK(E315,E$8:E$1007,1)+COUNTIF(E$8:E315,E315)-1)/1000</f>
        <v>0.32100000000000001</v>
      </c>
      <c r="U315" s="21">
        <f>(RANK(F315,F$8:F$1007,1)+COUNTIF(F$8:F315,F315)-1)/1000</f>
        <v>0.31900000000000001</v>
      </c>
      <c r="V315" s="21">
        <f>(RANK(G315,G$8:G$1007,1)+COUNTIF(G$8:G315,G315)-1)/1000</f>
        <v>0.32400000000000001</v>
      </c>
      <c r="W315" s="21">
        <f>(RANK(H315,H$8:H$1007,1)+COUNTIF(H$8:H315,H315)-1)/1000</f>
        <v>0.34599999999999997</v>
      </c>
      <c r="X315" s="21">
        <f>(RANK(I315,I$8:I$1007,1)+COUNTIF(I$8:I315,I315)-1)/1000</f>
        <v>0.32300000000000001</v>
      </c>
      <c r="Y315" s="21">
        <f>(RANK(J315,J$8:J$1007,1)+COUNTIF(J$8:J315,J315)-1)/1000</f>
        <v>0.36399999999999999</v>
      </c>
      <c r="Z315" s="21">
        <f>(RANK(K315,K$8:K$1007,1)+COUNTIF(K$8:K315,K315)-1)/1000</f>
        <v>0.26</v>
      </c>
      <c r="AA315" s="21">
        <f>(RANK(L315,L$8:L$1007,1)+COUNTIF(L$8:L315,L315)-1)/1000</f>
        <v>0.26400000000000001</v>
      </c>
      <c r="AB315" s="21">
        <f>(RANK(M315,M$8:M$1007,1)+COUNTIF(M$8:M315,M315)-1)/1000</f>
        <v>0.251</v>
      </c>
      <c r="AC315" s="21">
        <f>(RANK(N315,N$8:N$1007,1)+COUNTIF(N$8:N315,N315)-1)/1000</f>
        <v>0.33200000000000002</v>
      </c>
      <c r="AD315" s="21">
        <f>(RANK(O315,O$8:O$1007,1)+COUNTIF(O$8:O315,O315)-1)/1000</f>
        <v>0.30599999999999999</v>
      </c>
      <c r="AE315" s="21">
        <f>(RANK(P315,P$8:P$1007,1)+COUNTIF(P$8:P315,P315)-1)/1000</f>
        <v>0.34699999999999998</v>
      </c>
      <c r="AF315" s="21">
        <f>(RANK(Q315,Q$8:Q$1007,1)+COUNTIF(Q$8:Q315,Q315)-1)/1000</f>
        <v>0.33200000000000002</v>
      </c>
      <c r="AG315" s="21">
        <f>(RANK(R315,R$8:R$1007,1)+COUNTIF(R$8:R315,R315)-1)/1000</f>
        <v>0.30599999999999999</v>
      </c>
      <c r="AH315" s="21">
        <f>(RANK(S315,S$8:S$1007,1)+COUNTIF(S$8:S315,S315)-1)/1000</f>
        <v>0.34699999999999998</v>
      </c>
      <c r="AI315" s="14">
        <f t="shared" si="59"/>
        <v>0</v>
      </c>
      <c r="AK315" s="14">
        <f t="shared" si="60"/>
        <v>0</v>
      </c>
    </row>
    <row r="316" spans="2:37" x14ac:dyDescent="0.25">
      <c r="B316">
        <f t="shared" si="54"/>
        <v>309</v>
      </c>
      <c r="C316">
        <f>MATCH(B316,'Stocastic Model Raw Data'!$A$2:$A$1001,0)</f>
        <v>935</v>
      </c>
      <c r="D316" s="14" cm="1">
        <f t="array" ref="D316">INDEX('Stocastic Model Raw Data'!$H$2:$H$1001,$C316,0)</f>
        <v>1437161972.90821</v>
      </c>
      <c r="E316" s="14" cm="1">
        <f t="array" ref="E316">INDEX('Stocastic Model Raw Data'!$D$2:$D$1001,$C316,0)</f>
        <v>675061604.53200305</v>
      </c>
      <c r="F316" s="14" cm="1">
        <f t="array" ref="F316">INDEX('Stocastic Model Raw Data'!$I$2:$I$1001,$C316,0)</f>
        <v>361188410.22911</v>
      </c>
      <c r="G316" s="14">
        <f t="shared" si="49"/>
        <v>313873194.30289304</v>
      </c>
      <c r="H316" s="14" cm="1">
        <f t="array" ref="H316">INDEX('Stocastic Model Raw Data'!$E$2:$E$1001,$C316,0)</f>
        <v>7513075965.1940203</v>
      </c>
      <c r="I316" s="14" cm="1">
        <f t="array" ref="I316">INDEX('Stocastic Model Raw Data'!$J$2:$J$1001,$C316,0)</f>
        <v>2705640373.5967498</v>
      </c>
      <c r="J316" s="14">
        <f t="shared" si="50"/>
        <v>4807435591.597271</v>
      </c>
      <c r="K316" s="14" cm="1">
        <f t="array" ref="K316">INDEX('Stocastic Model Raw Data'!$F$2:$F$1001,$C316,0)</f>
        <v>1368410296.41766</v>
      </c>
      <c r="L316" s="14" cm="1">
        <f t="array" ref="L316">INDEX('Stocastic Model Raw Data'!$K$2:$K$1001,$C316,0)</f>
        <v>820084044.27463102</v>
      </c>
      <c r="M316" s="14">
        <f t="shared" si="51"/>
        <v>548326252.14302897</v>
      </c>
      <c r="N316" s="14">
        <f t="shared" si="55"/>
        <v>8881486261.611681</v>
      </c>
      <c r="O316" s="14">
        <f t="shared" si="56"/>
        <v>3525724417.8713808</v>
      </c>
      <c r="P316" s="14">
        <f t="shared" si="52"/>
        <v>5355761843.7403002</v>
      </c>
      <c r="Q316" s="3">
        <f t="shared" si="57"/>
        <v>8881486261.611681</v>
      </c>
      <c r="R316" s="3">
        <f t="shared" si="58"/>
        <v>4962886390.7795906</v>
      </c>
      <c r="S316" s="3">
        <f t="shared" si="53"/>
        <v>3918599870.8320904</v>
      </c>
      <c r="T316" s="21">
        <f>(RANK(E316,E$8:E$1007,1)+COUNTIF(E$8:E316,E316)-1)/1000</f>
        <v>0.95499999999999996</v>
      </c>
      <c r="U316" s="21">
        <f>(RANK(F316,F$8:F$1007,1)+COUNTIF(F$8:F316,F316)-1)/1000</f>
        <v>0.95799999999999996</v>
      </c>
      <c r="V316" s="21">
        <f>(RANK(G316,G$8:G$1007,1)+COUNTIF(G$8:G316,G316)-1)/1000</f>
        <v>0.95399999999999996</v>
      </c>
      <c r="W316" s="21">
        <f>(RANK(H316,H$8:H$1007,1)+COUNTIF(H$8:H316,H316)-1)/1000</f>
        <v>0.91800000000000004</v>
      </c>
      <c r="X316" s="21">
        <f>(RANK(I316,I$8:I$1007,1)+COUNTIF(I$8:I316,I316)-1)/1000</f>
        <v>0.92400000000000004</v>
      </c>
      <c r="Y316" s="21">
        <f>(RANK(J316,J$8:J$1007,1)+COUNTIF(J$8:J316,J316)-1)/1000</f>
        <v>0.90700000000000003</v>
      </c>
      <c r="Z316" s="21">
        <f>(RANK(K316,K$8:K$1007,1)+COUNTIF(K$8:K316,K316)-1)/1000</f>
        <v>0.97099999999999997</v>
      </c>
      <c r="AA316" s="21">
        <f>(RANK(L316,L$8:L$1007,1)+COUNTIF(L$8:L316,L316)-1)/1000</f>
        <v>0.97599999999999998</v>
      </c>
      <c r="AB316" s="21">
        <f>(RANK(M316,M$8:M$1007,1)+COUNTIF(M$8:M316,M316)-1)/1000</f>
        <v>0.96799999999999997</v>
      </c>
      <c r="AC316" s="21">
        <f>(RANK(N316,N$8:N$1007,1)+COUNTIF(N$8:N316,N316)-1)/1000</f>
        <v>0.93500000000000005</v>
      </c>
      <c r="AD316" s="21">
        <f>(RANK(O316,O$8:O$1007,1)+COUNTIF(O$8:O316,O316)-1)/1000</f>
        <v>0.94399999999999995</v>
      </c>
      <c r="AE316" s="21">
        <f>(RANK(P316,P$8:P$1007,1)+COUNTIF(P$8:P316,P316)-1)/1000</f>
        <v>0.92900000000000005</v>
      </c>
      <c r="AF316" s="21">
        <f>(RANK(Q316,Q$8:Q$1007,1)+COUNTIF(Q$8:Q316,Q316)-1)/1000</f>
        <v>0.93500000000000005</v>
      </c>
      <c r="AG316" s="21">
        <f>(RANK(R316,R$8:R$1007,1)+COUNTIF(R$8:R316,R316)-1)/1000</f>
        <v>0.94399999999999995</v>
      </c>
      <c r="AH316" s="21">
        <f>(RANK(S316,S$8:S$1007,1)+COUNTIF(S$8:S316,S316)-1)/1000</f>
        <v>0.92900000000000005</v>
      </c>
      <c r="AI316" s="14">
        <f t="shared" si="59"/>
        <v>0</v>
      </c>
      <c r="AK316" s="14">
        <f t="shared" si="60"/>
        <v>0</v>
      </c>
    </row>
    <row r="317" spans="2:37" x14ac:dyDescent="0.25">
      <c r="B317">
        <f t="shared" si="54"/>
        <v>310</v>
      </c>
      <c r="C317">
        <f>MATCH(B317,'Stocastic Model Raw Data'!$A$2:$A$1001,0)</f>
        <v>184</v>
      </c>
      <c r="D317" s="14" cm="1">
        <f t="array" ref="D317">INDEX('Stocastic Model Raw Data'!$H$2:$H$1001,$C317,0)</f>
        <v>1437161972.90821</v>
      </c>
      <c r="E317" s="14" cm="1">
        <f t="array" ref="E317">INDEX('Stocastic Model Raw Data'!$D$2:$D$1001,$C317,0)</f>
        <v>435895693.30860901</v>
      </c>
      <c r="F317" s="14" cm="1">
        <f t="array" ref="F317">INDEX('Stocastic Model Raw Data'!$I$2:$I$1001,$C317,0)</f>
        <v>227006922.50630799</v>
      </c>
      <c r="G317" s="14">
        <f t="shared" si="49"/>
        <v>208888770.80230102</v>
      </c>
      <c r="H317" s="14" cm="1">
        <f t="array" ref="H317">INDEX('Stocastic Model Raw Data'!$E$2:$E$1001,$C317,0)</f>
        <v>5348631034.2318697</v>
      </c>
      <c r="I317" s="14" cm="1">
        <f t="array" ref="I317">INDEX('Stocastic Model Raw Data'!$J$2:$J$1001,$C317,0)</f>
        <v>1772736677.21644</v>
      </c>
      <c r="J317" s="14">
        <f t="shared" si="50"/>
        <v>3575894357.0154295</v>
      </c>
      <c r="K317" s="14" cm="1">
        <f t="array" ref="K317">INDEX('Stocastic Model Raw Data'!$F$2:$F$1001,$C317,0)</f>
        <v>823616494.27908003</v>
      </c>
      <c r="L317" s="14" cm="1">
        <f t="array" ref="L317">INDEX('Stocastic Model Raw Data'!$K$2:$K$1001,$C317,0)</f>
        <v>505027117.390441</v>
      </c>
      <c r="M317" s="14">
        <f t="shared" si="51"/>
        <v>318589376.88863903</v>
      </c>
      <c r="N317" s="14">
        <f t="shared" si="55"/>
        <v>6172247528.5109501</v>
      </c>
      <c r="O317" s="14">
        <f t="shared" si="56"/>
        <v>2277763794.6068811</v>
      </c>
      <c r="P317" s="14">
        <f t="shared" si="52"/>
        <v>3894483733.9040689</v>
      </c>
      <c r="Q317" s="3">
        <f t="shared" si="57"/>
        <v>6172247528.5109501</v>
      </c>
      <c r="R317" s="3">
        <f t="shared" si="58"/>
        <v>3714925767.5150909</v>
      </c>
      <c r="S317" s="3">
        <f t="shared" si="53"/>
        <v>2457321760.9958591</v>
      </c>
      <c r="T317" s="21">
        <f>(RANK(E317,E$8:E$1007,1)+COUNTIF(E$8:E317,E317)-1)/1000</f>
        <v>0.17299999999999999</v>
      </c>
      <c r="U317" s="21">
        <f>(RANK(F317,F$8:F$1007,1)+COUNTIF(F$8:F317,F317)-1)/1000</f>
        <v>0.16200000000000001</v>
      </c>
      <c r="V317" s="21">
        <f>(RANK(G317,G$8:G$1007,1)+COUNTIF(G$8:G317,G317)-1)/1000</f>
        <v>0.183</v>
      </c>
      <c r="W317" s="21">
        <f>(RANK(H317,H$8:H$1007,1)+COUNTIF(H$8:H317,H317)-1)/1000</f>
        <v>0.185</v>
      </c>
      <c r="X317" s="21">
        <f>(RANK(I317,I$8:I$1007,1)+COUNTIF(I$8:I317,I317)-1)/1000</f>
        <v>0.14499999999999999</v>
      </c>
      <c r="Y317" s="21">
        <f>(RANK(J317,J$8:J$1007,1)+COUNTIF(J$8:J317,J317)-1)/1000</f>
        <v>0.22500000000000001</v>
      </c>
      <c r="Z317" s="21">
        <f>(RANK(K317,K$8:K$1007,1)+COUNTIF(K$8:K317,K317)-1)/1000</f>
        <v>0.18</v>
      </c>
      <c r="AA317" s="21">
        <f>(RANK(L317,L$8:L$1007,1)+COUNTIF(L$8:L317,L317)-1)/1000</f>
        <v>0.20300000000000001</v>
      </c>
      <c r="AB317" s="21">
        <f>(RANK(M317,M$8:M$1007,1)+COUNTIF(M$8:M317,M317)-1)/1000</f>
        <v>0.16400000000000001</v>
      </c>
      <c r="AC317" s="21">
        <f>(RANK(N317,N$8:N$1007,1)+COUNTIF(N$8:N317,N317)-1)/1000</f>
        <v>0.184</v>
      </c>
      <c r="AD317" s="21">
        <f>(RANK(O317,O$8:O$1007,1)+COUNTIF(O$8:O317,O317)-1)/1000</f>
        <v>0.153</v>
      </c>
      <c r="AE317" s="21">
        <f>(RANK(P317,P$8:P$1007,1)+COUNTIF(P$8:P317,P317)-1)/1000</f>
        <v>0.217</v>
      </c>
      <c r="AF317" s="21">
        <f>(RANK(Q317,Q$8:Q$1007,1)+COUNTIF(Q$8:Q317,Q317)-1)/1000</f>
        <v>0.184</v>
      </c>
      <c r="AG317" s="21">
        <f>(RANK(R317,R$8:R$1007,1)+COUNTIF(R$8:R317,R317)-1)/1000</f>
        <v>0.153</v>
      </c>
      <c r="AH317" s="21">
        <f>(RANK(S317,S$8:S$1007,1)+COUNTIF(S$8:S317,S317)-1)/1000</f>
        <v>0.217</v>
      </c>
      <c r="AI317" s="14">
        <f t="shared" si="59"/>
        <v>0</v>
      </c>
      <c r="AK317" s="14">
        <f t="shared" si="60"/>
        <v>0</v>
      </c>
    </row>
    <row r="318" spans="2:37" x14ac:dyDescent="0.25">
      <c r="B318">
        <f t="shared" si="54"/>
        <v>311</v>
      </c>
      <c r="C318">
        <f>MATCH(B318,'Stocastic Model Raw Data'!$A$2:$A$1001,0)</f>
        <v>866</v>
      </c>
      <c r="D318" s="14" cm="1">
        <f t="array" ref="D318">INDEX('Stocastic Model Raw Data'!$H$2:$H$1001,$C318,0)</f>
        <v>1437161972.90821</v>
      </c>
      <c r="E318" s="14" cm="1">
        <f t="array" ref="E318">INDEX('Stocastic Model Raw Data'!$D$2:$D$1001,$C318,0)</f>
        <v>637589351.43162799</v>
      </c>
      <c r="F318" s="14" cm="1">
        <f t="array" ref="F318">INDEX('Stocastic Model Raw Data'!$I$2:$I$1001,$C318,0)</f>
        <v>344310261.14970499</v>
      </c>
      <c r="G318" s="14">
        <f t="shared" si="49"/>
        <v>293279090.281923</v>
      </c>
      <c r="H318" s="14" cm="1">
        <f t="array" ref="H318">INDEX('Stocastic Model Raw Data'!$E$2:$E$1001,$C318,0)</f>
        <v>7128791317.3987799</v>
      </c>
      <c r="I318" s="14" cm="1">
        <f t="array" ref="I318">INDEX('Stocastic Model Raw Data'!$J$2:$J$1001,$C318,0)</f>
        <v>2646885063.5428901</v>
      </c>
      <c r="J318" s="14">
        <f t="shared" si="50"/>
        <v>4481906253.8558903</v>
      </c>
      <c r="K318" s="14" cm="1">
        <f t="array" ref="K318">INDEX('Stocastic Model Raw Data'!$F$2:$F$1001,$C318,0)</f>
        <v>1308140358.22662</v>
      </c>
      <c r="L318" s="14" cm="1">
        <f t="array" ref="L318">INDEX('Stocastic Model Raw Data'!$K$2:$K$1001,$C318,0)</f>
        <v>777397253.97147906</v>
      </c>
      <c r="M318" s="14">
        <f t="shared" si="51"/>
        <v>530743104.2551409</v>
      </c>
      <c r="N318" s="14">
        <f t="shared" si="55"/>
        <v>8436931675.6253996</v>
      </c>
      <c r="O318" s="14">
        <f t="shared" si="56"/>
        <v>3424282317.514369</v>
      </c>
      <c r="P318" s="14">
        <f t="shared" si="52"/>
        <v>5012649358.1110306</v>
      </c>
      <c r="Q318" s="3">
        <f t="shared" si="57"/>
        <v>8436931675.6253996</v>
      </c>
      <c r="R318" s="3">
        <f t="shared" si="58"/>
        <v>4861444290.4225788</v>
      </c>
      <c r="S318" s="3">
        <f t="shared" si="53"/>
        <v>3575487385.2028208</v>
      </c>
      <c r="T318" s="21">
        <f>(RANK(E318,E$8:E$1007,1)+COUNTIF(E$8:E318,E318)-1)/1000</f>
        <v>0.89800000000000002</v>
      </c>
      <c r="U318" s="21">
        <f>(RANK(F318,F$8:F$1007,1)+COUNTIF(F$8:F318,F318)-1)/1000</f>
        <v>0.91300000000000003</v>
      </c>
      <c r="V318" s="21">
        <f>(RANK(G318,G$8:G$1007,1)+COUNTIF(G$8:G318,G318)-1)/1000</f>
        <v>0.878</v>
      </c>
      <c r="W318" s="21">
        <f>(RANK(H318,H$8:H$1007,1)+COUNTIF(H$8:H318,H318)-1)/1000</f>
        <v>0.84</v>
      </c>
      <c r="X318" s="21">
        <f>(RANK(I318,I$8:I$1007,1)+COUNTIF(I$8:I318,I318)-1)/1000</f>
        <v>0.90200000000000002</v>
      </c>
      <c r="Y318" s="21">
        <f>(RANK(J318,J$8:J$1007,1)+COUNTIF(J$8:J318,J318)-1)/1000</f>
        <v>0.77300000000000002</v>
      </c>
      <c r="Z318" s="21">
        <f>(RANK(K318,K$8:K$1007,1)+COUNTIF(K$8:K318,K318)-1)/1000</f>
        <v>0.94899999999999995</v>
      </c>
      <c r="AA318" s="21">
        <f>(RANK(L318,L$8:L$1007,1)+COUNTIF(L$8:L318,L318)-1)/1000</f>
        <v>0.94899999999999995</v>
      </c>
      <c r="AB318" s="21">
        <f>(RANK(M318,M$8:M$1007,1)+COUNTIF(M$8:M318,M318)-1)/1000</f>
        <v>0.94899999999999995</v>
      </c>
      <c r="AC318" s="21">
        <f>(RANK(N318,N$8:N$1007,1)+COUNTIF(N$8:N318,N318)-1)/1000</f>
        <v>0.86599999999999999</v>
      </c>
      <c r="AD318" s="21">
        <f>(RANK(O318,O$8:O$1007,1)+COUNTIF(O$8:O318,O318)-1)/1000</f>
        <v>0.91400000000000003</v>
      </c>
      <c r="AE318" s="21">
        <f>(RANK(P318,P$8:P$1007,1)+COUNTIF(P$8:P318,P318)-1)/1000</f>
        <v>0.81499999999999995</v>
      </c>
      <c r="AF318" s="21">
        <f>(RANK(Q318,Q$8:Q$1007,1)+COUNTIF(Q$8:Q318,Q318)-1)/1000</f>
        <v>0.86599999999999999</v>
      </c>
      <c r="AG318" s="21">
        <f>(RANK(R318,R$8:R$1007,1)+COUNTIF(R$8:R318,R318)-1)/1000</f>
        <v>0.91400000000000003</v>
      </c>
      <c r="AH318" s="21">
        <f>(RANK(S318,S$8:S$1007,1)+COUNTIF(S$8:S318,S318)-1)/1000</f>
        <v>0.81499999999999995</v>
      </c>
      <c r="AI318" s="14">
        <f t="shared" si="59"/>
        <v>0</v>
      </c>
      <c r="AK318" s="14">
        <f t="shared" si="60"/>
        <v>0</v>
      </c>
    </row>
    <row r="319" spans="2:37" x14ac:dyDescent="0.25">
      <c r="B319">
        <f t="shared" si="54"/>
        <v>312</v>
      </c>
      <c r="C319">
        <f>MATCH(B319,'Stocastic Model Raw Data'!$A$2:$A$1001,0)</f>
        <v>492</v>
      </c>
      <c r="D319" s="14" cm="1">
        <f t="array" ref="D319">INDEX('Stocastic Model Raw Data'!$H$2:$H$1001,$C319,0)</f>
        <v>1437161972.90821</v>
      </c>
      <c r="E319" s="14" cm="1">
        <f t="array" ref="E319">INDEX('Stocastic Model Raw Data'!$D$2:$D$1001,$C319,0)</f>
        <v>524770231.831595</v>
      </c>
      <c r="F319" s="14" cm="1">
        <f t="array" ref="F319">INDEX('Stocastic Model Raw Data'!$I$2:$I$1001,$C319,0)</f>
        <v>278891307.43114799</v>
      </c>
      <c r="G319" s="14">
        <f t="shared" si="49"/>
        <v>245878924.40044701</v>
      </c>
      <c r="H319" s="14" cm="1">
        <f t="array" ref="H319">INDEX('Stocastic Model Raw Data'!$E$2:$E$1001,$C319,0)</f>
        <v>6166172767.0950899</v>
      </c>
      <c r="I319" s="14" cm="1">
        <f t="array" ref="I319">INDEX('Stocastic Model Raw Data'!$J$2:$J$1001,$C319,0)</f>
        <v>2184620549.4805799</v>
      </c>
      <c r="J319" s="14">
        <f t="shared" si="50"/>
        <v>3981552217.6145101</v>
      </c>
      <c r="K319" s="14" cm="1">
        <f t="array" ref="K319">INDEX('Stocastic Model Raw Data'!$F$2:$F$1001,$C319,0)</f>
        <v>943561662.02081597</v>
      </c>
      <c r="L319" s="14" cm="1">
        <f t="array" ref="L319">INDEX('Stocastic Model Raw Data'!$K$2:$K$1001,$C319,0)</f>
        <v>572356443.31435394</v>
      </c>
      <c r="M319" s="14">
        <f t="shared" si="51"/>
        <v>371205218.70646203</v>
      </c>
      <c r="N319" s="14">
        <f t="shared" si="55"/>
        <v>7109734429.1159058</v>
      </c>
      <c r="O319" s="14">
        <f t="shared" si="56"/>
        <v>2756976992.7949338</v>
      </c>
      <c r="P319" s="14">
        <f t="shared" si="52"/>
        <v>4352757436.3209724</v>
      </c>
      <c r="Q319" s="3">
        <f t="shared" si="57"/>
        <v>7109734429.1159058</v>
      </c>
      <c r="R319" s="3">
        <f t="shared" si="58"/>
        <v>4194138965.7031441</v>
      </c>
      <c r="S319" s="3">
        <f t="shared" si="53"/>
        <v>2915595463.4127617</v>
      </c>
      <c r="T319" s="21">
        <f>(RANK(E319,E$8:E$1007,1)+COUNTIF(E$8:E319,E319)-1)/1000</f>
        <v>0.54</v>
      </c>
      <c r="U319" s="21">
        <f>(RANK(F319,F$8:F$1007,1)+COUNTIF(F$8:F319,F319)-1)/1000</f>
        <v>0.54500000000000004</v>
      </c>
      <c r="V319" s="21">
        <f>(RANK(G319,G$8:G$1007,1)+COUNTIF(G$8:G319,G319)-1)/1000</f>
        <v>0.52500000000000002</v>
      </c>
      <c r="W319" s="21">
        <f>(RANK(H319,H$8:H$1007,1)+COUNTIF(H$8:H319,H319)-1)/1000</f>
        <v>0.50600000000000001</v>
      </c>
      <c r="X319" s="21">
        <f>(RANK(I319,I$8:I$1007,1)+COUNTIF(I$8:I319,I319)-1)/1000</f>
        <v>0.54100000000000004</v>
      </c>
      <c r="Y319" s="21">
        <f>(RANK(J319,J$8:J$1007,1)+COUNTIF(J$8:J319,J319)-1)/1000</f>
        <v>0.48699999999999999</v>
      </c>
      <c r="Z319" s="21">
        <f>(RANK(K319,K$8:K$1007,1)+COUNTIF(K$8:K319,K319)-1)/1000</f>
        <v>0.45400000000000001</v>
      </c>
      <c r="AA319" s="21">
        <f>(RANK(L319,L$8:L$1007,1)+COUNTIF(L$8:L319,L319)-1)/1000</f>
        <v>0.44700000000000001</v>
      </c>
      <c r="AB319" s="21">
        <f>(RANK(M319,M$8:M$1007,1)+COUNTIF(M$8:M319,M319)-1)/1000</f>
        <v>0.45700000000000002</v>
      </c>
      <c r="AC319" s="21">
        <f>(RANK(N319,N$8:N$1007,1)+COUNTIF(N$8:N319,N319)-1)/1000</f>
        <v>0.49199999999999999</v>
      </c>
      <c r="AD319" s="21">
        <f>(RANK(O319,O$8:O$1007,1)+COUNTIF(O$8:O319,O319)-1)/1000</f>
        <v>0.51600000000000001</v>
      </c>
      <c r="AE319" s="21">
        <f>(RANK(P319,P$8:P$1007,1)+COUNTIF(P$8:P319,P319)-1)/1000</f>
        <v>0.47799999999999998</v>
      </c>
      <c r="AF319" s="21">
        <f>(RANK(Q319,Q$8:Q$1007,1)+COUNTIF(Q$8:Q319,Q319)-1)/1000</f>
        <v>0.49199999999999999</v>
      </c>
      <c r="AG319" s="21">
        <f>(RANK(R319,R$8:R$1007,1)+COUNTIF(R$8:R319,R319)-1)/1000</f>
        <v>0.51600000000000001</v>
      </c>
      <c r="AH319" s="21">
        <f>(RANK(S319,S$8:S$1007,1)+COUNTIF(S$8:S319,S319)-1)/1000</f>
        <v>0.47799999999999998</v>
      </c>
      <c r="AI319" s="14">
        <f t="shared" si="59"/>
        <v>0</v>
      </c>
      <c r="AK319" s="14">
        <f t="shared" si="60"/>
        <v>0</v>
      </c>
    </row>
    <row r="320" spans="2:37" x14ac:dyDescent="0.25">
      <c r="B320">
        <f t="shared" si="54"/>
        <v>313</v>
      </c>
      <c r="C320">
        <f>MATCH(B320,'Stocastic Model Raw Data'!$A$2:$A$1001,0)</f>
        <v>72</v>
      </c>
      <c r="D320" s="14" cm="1">
        <f t="array" ref="D320">INDEX('Stocastic Model Raw Data'!$H$2:$H$1001,$C320,0)</f>
        <v>1437161972.90821</v>
      </c>
      <c r="E320" s="14" cm="1">
        <f t="array" ref="E320">INDEX('Stocastic Model Raw Data'!$D$2:$D$1001,$C320,0)</f>
        <v>405023911.90947503</v>
      </c>
      <c r="F320" s="14" cm="1">
        <f t="array" ref="F320">INDEX('Stocastic Model Raw Data'!$I$2:$I$1001,$C320,0)</f>
        <v>214632286.750049</v>
      </c>
      <c r="G320" s="14">
        <f t="shared" si="49"/>
        <v>190391625.15942603</v>
      </c>
      <c r="H320" s="14" cm="1">
        <f t="array" ref="H320">INDEX('Stocastic Model Raw Data'!$E$2:$E$1001,$C320,0)</f>
        <v>4653381561.1871099</v>
      </c>
      <c r="I320" s="14" cm="1">
        <f t="array" ref="I320">INDEX('Stocastic Model Raw Data'!$J$2:$J$1001,$C320,0)</f>
        <v>1647847072.8754799</v>
      </c>
      <c r="J320" s="14">
        <f t="shared" si="50"/>
        <v>3005534488.3116302</v>
      </c>
      <c r="K320" s="14" cm="1">
        <f t="array" ref="K320">INDEX('Stocastic Model Raw Data'!$F$2:$F$1001,$C320,0)</f>
        <v>844592244.06457901</v>
      </c>
      <c r="L320" s="14" cm="1">
        <f t="array" ref="L320">INDEX('Stocastic Model Raw Data'!$K$2:$K$1001,$C320,0)</f>
        <v>506024896.29381198</v>
      </c>
      <c r="M320" s="14">
        <f t="shared" si="51"/>
        <v>338567347.77076703</v>
      </c>
      <c r="N320" s="14">
        <f t="shared" si="55"/>
        <v>5497973805.251689</v>
      </c>
      <c r="O320" s="14">
        <f t="shared" si="56"/>
        <v>2153871969.169292</v>
      </c>
      <c r="P320" s="14">
        <f t="shared" si="52"/>
        <v>3344101836.082397</v>
      </c>
      <c r="Q320" s="3">
        <f t="shared" si="57"/>
        <v>5497973805.251689</v>
      </c>
      <c r="R320" s="3">
        <f t="shared" si="58"/>
        <v>3591033942.0775023</v>
      </c>
      <c r="S320" s="3">
        <f t="shared" si="53"/>
        <v>1906939863.1741867</v>
      </c>
      <c r="T320" s="21">
        <f>(RANK(E320,E$8:E$1007,1)+COUNTIF(E$8:E320,E320)-1)/1000</f>
        <v>0.1</v>
      </c>
      <c r="U320" s="21">
        <f>(RANK(F320,F$8:F$1007,1)+COUNTIF(F$8:F320,F320)-1)/1000</f>
        <v>0.107</v>
      </c>
      <c r="V320" s="21">
        <f>(RANK(G320,G$8:G$1007,1)+COUNTIF(G$8:G320,G320)-1)/1000</f>
        <v>9.1999999999999998E-2</v>
      </c>
      <c r="W320" s="21">
        <f>(RANK(H320,H$8:H$1007,1)+COUNTIF(H$8:H320,H320)-1)/1000</f>
        <v>6.0999999999999999E-2</v>
      </c>
      <c r="X320" s="21">
        <f>(RANK(I320,I$8:I$1007,1)+COUNTIF(I$8:I320,I320)-1)/1000</f>
        <v>0.08</v>
      </c>
      <c r="Y320" s="21">
        <f>(RANK(J320,J$8:J$1007,1)+COUNTIF(J$8:J320,J320)-1)/1000</f>
        <v>4.9000000000000002E-2</v>
      </c>
      <c r="Z320" s="21">
        <f>(RANK(K320,K$8:K$1007,1)+COUNTIF(K$8:K320,K320)-1)/1000</f>
        <v>0.22700000000000001</v>
      </c>
      <c r="AA320" s="21">
        <f>(RANK(L320,L$8:L$1007,1)+COUNTIF(L$8:L320,L320)-1)/1000</f>
        <v>0.20499999999999999</v>
      </c>
      <c r="AB320" s="21">
        <f>(RANK(M320,M$8:M$1007,1)+COUNTIF(M$8:M320,M320)-1)/1000</f>
        <v>0.26300000000000001</v>
      </c>
      <c r="AC320" s="21">
        <f>(RANK(N320,N$8:N$1007,1)+COUNTIF(N$8:N320,N320)-1)/1000</f>
        <v>7.1999999999999995E-2</v>
      </c>
      <c r="AD320" s="21">
        <f>(RANK(O320,O$8:O$1007,1)+COUNTIF(O$8:O320,O320)-1)/1000</f>
        <v>0.10100000000000001</v>
      </c>
      <c r="AE320" s="21">
        <f>(RANK(P320,P$8:P$1007,1)+COUNTIF(P$8:P320,P320)-1)/1000</f>
        <v>0.06</v>
      </c>
      <c r="AF320" s="21">
        <f>(RANK(Q320,Q$8:Q$1007,1)+COUNTIF(Q$8:Q320,Q320)-1)/1000</f>
        <v>7.1999999999999995E-2</v>
      </c>
      <c r="AG320" s="21">
        <f>(RANK(R320,R$8:R$1007,1)+COUNTIF(R$8:R320,R320)-1)/1000</f>
        <v>0.10100000000000001</v>
      </c>
      <c r="AH320" s="21">
        <f>(RANK(S320,S$8:S$1007,1)+COUNTIF(S$8:S320,S320)-1)/1000</f>
        <v>0.06</v>
      </c>
      <c r="AI320" s="14">
        <f t="shared" si="59"/>
        <v>0</v>
      </c>
      <c r="AK320" s="14">
        <f t="shared" si="60"/>
        <v>0</v>
      </c>
    </row>
    <row r="321" spans="2:37" x14ac:dyDescent="0.25">
      <c r="B321">
        <f t="shared" si="54"/>
        <v>314</v>
      </c>
      <c r="C321">
        <f>MATCH(B321,'Stocastic Model Raw Data'!$A$2:$A$1001,0)</f>
        <v>572</v>
      </c>
      <c r="D321" s="14" cm="1">
        <f t="array" ref="D321">INDEX('Stocastic Model Raw Data'!$H$2:$H$1001,$C321,0)</f>
        <v>1437161972.90821</v>
      </c>
      <c r="E321" s="14" cm="1">
        <f t="array" ref="E321">INDEX('Stocastic Model Raw Data'!$D$2:$D$1001,$C321,0)</f>
        <v>541467687.34890699</v>
      </c>
      <c r="F321" s="14" cm="1">
        <f t="array" ref="F321">INDEX('Stocastic Model Raw Data'!$I$2:$I$1001,$C321,0)</f>
        <v>286881074.40258002</v>
      </c>
      <c r="G321" s="14">
        <f t="shared" si="49"/>
        <v>254586612.94632697</v>
      </c>
      <c r="H321" s="14" cm="1">
        <f t="array" ref="H321">INDEX('Stocastic Model Raw Data'!$E$2:$E$1001,$C321,0)</f>
        <v>6267740220.8151598</v>
      </c>
      <c r="I321" s="14" cm="1">
        <f t="array" ref="I321">INDEX('Stocastic Model Raw Data'!$J$2:$J$1001,$C321,0)</f>
        <v>2189003346.77669</v>
      </c>
      <c r="J321" s="14">
        <f t="shared" si="50"/>
        <v>4078736874.0384698</v>
      </c>
      <c r="K321" s="14" cm="1">
        <f t="array" ref="K321">INDEX('Stocastic Model Raw Data'!$F$2:$F$1001,$C321,0)</f>
        <v>1081241492.7691801</v>
      </c>
      <c r="L321" s="14" cm="1">
        <f t="array" ref="L321">INDEX('Stocastic Model Raw Data'!$K$2:$K$1001,$C321,0)</f>
        <v>657755175.73539495</v>
      </c>
      <c r="M321" s="14">
        <f t="shared" si="51"/>
        <v>423486317.0337851</v>
      </c>
      <c r="N321" s="14">
        <f t="shared" si="55"/>
        <v>7348981713.5843401</v>
      </c>
      <c r="O321" s="14">
        <f t="shared" si="56"/>
        <v>2846758522.512085</v>
      </c>
      <c r="P321" s="14">
        <f t="shared" si="52"/>
        <v>4502223191.0722551</v>
      </c>
      <c r="Q321" s="3">
        <f t="shared" si="57"/>
        <v>7348981713.5843401</v>
      </c>
      <c r="R321" s="3">
        <f t="shared" si="58"/>
        <v>4283920495.4202948</v>
      </c>
      <c r="S321" s="3">
        <f t="shared" si="53"/>
        <v>3065061218.1640453</v>
      </c>
      <c r="T321" s="21">
        <f>(RANK(E321,E$8:E$1007,1)+COUNTIF(E$8:E321,E321)-1)/1000</f>
        <v>0.60899999999999999</v>
      </c>
      <c r="U321" s="21">
        <f>(RANK(F321,F$8:F$1007,1)+COUNTIF(F$8:F321,F321)-1)/1000</f>
        <v>0.60899999999999999</v>
      </c>
      <c r="V321" s="21">
        <f>(RANK(G321,G$8:G$1007,1)+COUNTIF(G$8:G321,G321)-1)/1000</f>
        <v>0.60399999999999998</v>
      </c>
      <c r="W321" s="21">
        <f>(RANK(H321,H$8:H$1007,1)+COUNTIF(H$8:H321,H321)-1)/1000</f>
        <v>0.55100000000000005</v>
      </c>
      <c r="X321" s="21">
        <f>(RANK(I321,I$8:I$1007,1)+COUNTIF(I$8:I321,I321)-1)/1000</f>
        <v>0.54600000000000004</v>
      </c>
      <c r="Y321" s="21">
        <f>(RANK(J321,J$8:J$1007,1)+COUNTIF(J$8:J321,J321)-1)/1000</f>
        <v>0.55000000000000004</v>
      </c>
      <c r="Z321" s="21">
        <f>(RANK(K321,K$8:K$1007,1)+COUNTIF(K$8:K321,K321)-1)/1000</f>
        <v>0.73299999999999998</v>
      </c>
      <c r="AA321" s="21">
        <f>(RANK(L321,L$8:L$1007,1)+COUNTIF(L$8:L321,L321)-1)/1000</f>
        <v>0.74199999999999999</v>
      </c>
      <c r="AB321" s="21">
        <f>(RANK(M321,M$8:M$1007,1)+COUNTIF(M$8:M321,M321)-1)/1000</f>
        <v>0.72699999999999998</v>
      </c>
      <c r="AC321" s="21">
        <f>(RANK(N321,N$8:N$1007,1)+COUNTIF(N$8:N321,N321)-1)/1000</f>
        <v>0.57199999999999995</v>
      </c>
      <c r="AD321" s="21">
        <f>(RANK(O321,O$8:O$1007,1)+COUNTIF(O$8:O321,O321)-1)/1000</f>
        <v>0.59399999999999997</v>
      </c>
      <c r="AE321" s="21">
        <f>(RANK(P321,P$8:P$1007,1)+COUNTIF(P$8:P321,P321)-1)/1000</f>
        <v>0.56499999999999995</v>
      </c>
      <c r="AF321" s="21">
        <f>(RANK(Q321,Q$8:Q$1007,1)+COUNTIF(Q$8:Q321,Q321)-1)/1000</f>
        <v>0.57199999999999995</v>
      </c>
      <c r="AG321" s="21">
        <f>(RANK(R321,R$8:R$1007,1)+COUNTIF(R$8:R321,R321)-1)/1000</f>
        <v>0.59399999999999997</v>
      </c>
      <c r="AH321" s="21">
        <f>(RANK(S321,S$8:S$1007,1)+COUNTIF(S$8:S321,S321)-1)/1000</f>
        <v>0.56499999999999995</v>
      </c>
      <c r="AI321" s="14">
        <f t="shared" si="59"/>
        <v>0</v>
      </c>
      <c r="AK321" s="14">
        <f t="shared" si="60"/>
        <v>0</v>
      </c>
    </row>
    <row r="322" spans="2:37" x14ac:dyDescent="0.25">
      <c r="B322">
        <f t="shared" si="54"/>
        <v>315</v>
      </c>
      <c r="C322">
        <f>MATCH(B322,'Stocastic Model Raw Data'!$A$2:$A$1001,0)</f>
        <v>533</v>
      </c>
      <c r="D322" s="14" cm="1">
        <f t="array" ref="D322">INDEX('Stocastic Model Raw Data'!$H$2:$H$1001,$C322,0)</f>
        <v>1437161972.90821</v>
      </c>
      <c r="E322" s="14" cm="1">
        <f t="array" ref="E322">INDEX('Stocastic Model Raw Data'!$D$2:$D$1001,$C322,0)</f>
        <v>529565254.91449201</v>
      </c>
      <c r="F322" s="14" cm="1">
        <f t="array" ref="F322">INDEX('Stocastic Model Raw Data'!$I$2:$I$1001,$C322,0)</f>
        <v>279043697.188429</v>
      </c>
      <c r="G322" s="14">
        <f t="shared" si="49"/>
        <v>250521557.72606301</v>
      </c>
      <c r="H322" s="14" cm="1">
        <f t="array" ref="H322">INDEX('Stocastic Model Raw Data'!$E$2:$E$1001,$C322,0)</f>
        <v>6197231280.6655397</v>
      </c>
      <c r="I322" s="14" cm="1">
        <f t="array" ref="I322">INDEX('Stocastic Model Raw Data'!$J$2:$J$1001,$C322,0)</f>
        <v>2144471935.12692</v>
      </c>
      <c r="J322" s="14">
        <f t="shared" si="50"/>
        <v>4052759345.53862</v>
      </c>
      <c r="K322" s="14" cm="1">
        <f t="array" ref="K322">INDEX('Stocastic Model Raw Data'!$F$2:$F$1001,$C322,0)</f>
        <v>1032239610.85657</v>
      </c>
      <c r="L322" s="14" cm="1">
        <f t="array" ref="L322">INDEX('Stocastic Model Raw Data'!$K$2:$K$1001,$C322,0)</f>
        <v>623366589.21850896</v>
      </c>
      <c r="M322" s="14">
        <f t="shared" si="51"/>
        <v>408873021.63806105</v>
      </c>
      <c r="N322" s="14">
        <f t="shared" si="55"/>
        <v>7229470891.52211</v>
      </c>
      <c r="O322" s="14">
        <f t="shared" si="56"/>
        <v>2767838524.3454289</v>
      </c>
      <c r="P322" s="14">
        <f t="shared" si="52"/>
        <v>4461632367.1766815</v>
      </c>
      <c r="Q322" s="3">
        <f t="shared" si="57"/>
        <v>7229470891.52211</v>
      </c>
      <c r="R322" s="3">
        <f t="shared" si="58"/>
        <v>4205000497.2536392</v>
      </c>
      <c r="S322" s="3">
        <f t="shared" si="53"/>
        <v>3024470394.2684708</v>
      </c>
      <c r="T322" s="21">
        <f>(RANK(E322,E$8:E$1007,1)+COUNTIF(E$8:E322,E322)-1)/1000</f>
        <v>0.56000000000000005</v>
      </c>
      <c r="U322" s="21">
        <f>(RANK(F322,F$8:F$1007,1)+COUNTIF(F$8:F322,F322)-1)/1000</f>
        <v>0.54600000000000004</v>
      </c>
      <c r="V322" s="21">
        <f>(RANK(G322,G$8:G$1007,1)+COUNTIF(G$8:G322,G322)-1)/1000</f>
        <v>0.56699999999999995</v>
      </c>
      <c r="W322" s="21">
        <f>(RANK(H322,H$8:H$1007,1)+COUNTIF(H$8:H322,H322)-1)/1000</f>
        <v>0.51700000000000002</v>
      </c>
      <c r="X322" s="21">
        <f>(RANK(I322,I$8:I$1007,1)+COUNTIF(I$8:I322,I322)-1)/1000</f>
        <v>0.49399999999999999</v>
      </c>
      <c r="Y322" s="21">
        <f>(RANK(J322,J$8:J$1007,1)+COUNTIF(J$8:J322,J322)-1)/1000</f>
        <v>0.53200000000000003</v>
      </c>
      <c r="Z322" s="21">
        <f>(RANK(K322,K$8:K$1007,1)+COUNTIF(K$8:K322,K322)-1)/1000</f>
        <v>0.64800000000000002</v>
      </c>
      <c r="AA322" s="21">
        <f>(RANK(L322,L$8:L$1007,1)+COUNTIF(L$8:L322,L322)-1)/1000</f>
        <v>0.625</v>
      </c>
      <c r="AB322" s="21">
        <f>(RANK(M322,M$8:M$1007,1)+COUNTIF(M$8:M322,M322)-1)/1000</f>
        <v>0.66</v>
      </c>
      <c r="AC322" s="21">
        <f>(RANK(N322,N$8:N$1007,1)+COUNTIF(N$8:N322,N322)-1)/1000</f>
        <v>0.53300000000000003</v>
      </c>
      <c r="AD322" s="21">
        <f>(RANK(O322,O$8:O$1007,1)+COUNTIF(O$8:O322,O322)-1)/1000</f>
        <v>0.52400000000000002</v>
      </c>
      <c r="AE322" s="21">
        <f>(RANK(P322,P$8:P$1007,1)+COUNTIF(P$8:P322,P322)-1)/1000</f>
        <v>0.54300000000000004</v>
      </c>
      <c r="AF322" s="21">
        <f>(RANK(Q322,Q$8:Q$1007,1)+COUNTIF(Q$8:Q322,Q322)-1)/1000</f>
        <v>0.53300000000000003</v>
      </c>
      <c r="AG322" s="21">
        <f>(RANK(R322,R$8:R$1007,1)+COUNTIF(R$8:R322,R322)-1)/1000</f>
        <v>0.52400000000000002</v>
      </c>
      <c r="AH322" s="21">
        <f>(RANK(S322,S$8:S$1007,1)+COUNTIF(S$8:S322,S322)-1)/1000</f>
        <v>0.54300000000000004</v>
      </c>
      <c r="AI322" s="14">
        <f t="shared" si="59"/>
        <v>0</v>
      </c>
      <c r="AK322" s="14">
        <f t="shared" si="60"/>
        <v>0</v>
      </c>
    </row>
    <row r="323" spans="2:37" x14ac:dyDescent="0.25">
      <c r="B323">
        <f t="shared" si="54"/>
        <v>316</v>
      </c>
      <c r="C323">
        <f>MATCH(B323,'Stocastic Model Raw Data'!$A$2:$A$1001,0)</f>
        <v>916</v>
      </c>
      <c r="D323" s="14" cm="1">
        <f t="array" ref="D323">INDEX('Stocastic Model Raw Data'!$H$2:$H$1001,$C323,0)</f>
        <v>1437161972.90821</v>
      </c>
      <c r="E323" s="14" cm="1">
        <f t="array" ref="E323">INDEX('Stocastic Model Raw Data'!$D$2:$D$1001,$C323,0)</f>
        <v>652940689.65717697</v>
      </c>
      <c r="F323" s="14" cm="1">
        <f t="array" ref="F323">INDEX('Stocastic Model Raw Data'!$I$2:$I$1001,$C323,0)</f>
        <v>349531946.55274498</v>
      </c>
      <c r="G323" s="14">
        <f t="shared" si="49"/>
        <v>303408743.10443199</v>
      </c>
      <c r="H323" s="14" cm="1">
        <f t="array" ref="H323">INDEX('Stocastic Model Raw Data'!$E$2:$E$1001,$C323,0)</f>
        <v>7452057850.6472301</v>
      </c>
      <c r="I323" s="14" cm="1">
        <f t="array" ref="I323">INDEX('Stocastic Model Raw Data'!$J$2:$J$1001,$C323,0)</f>
        <v>2720456079.54808</v>
      </c>
      <c r="J323" s="14">
        <f t="shared" si="50"/>
        <v>4731601771.0991497</v>
      </c>
      <c r="K323" s="14" cm="1">
        <f t="array" ref="K323">INDEX('Stocastic Model Raw Data'!$F$2:$F$1001,$C323,0)</f>
        <v>1279348396.48752</v>
      </c>
      <c r="L323" s="14" cm="1">
        <f t="array" ref="L323">INDEX('Stocastic Model Raw Data'!$K$2:$K$1001,$C323,0)</f>
        <v>767635520.36033595</v>
      </c>
      <c r="M323" s="14">
        <f t="shared" si="51"/>
        <v>511712876.12718403</v>
      </c>
      <c r="N323" s="14">
        <f t="shared" si="55"/>
        <v>8731406247.1347504</v>
      </c>
      <c r="O323" s="14">
        <f t="shared" si="56"/>
        <v>3488091599.9084158</v>
      </c>
      <c r="P323" s="14">
        <f t="shared" si="52"/>
        <v>5243314647.2263346</v>
      </c>
      <c r="Q323" s="3">
        <f t="shared" si="57"/>
        <v>8731406247.1347504</v>
      </c>
      <c r="R323" s="3">
        <f t="shared" si="58"/>
        <v>4925253572.8166256</v>
      </c>
      <c r="S323" s="3">
        <f t="shared" si="53"/>
        <v>3806152674.3181248</v>
      </c>
      <c r="T323" s="21">
        <f>(RANK(E323,E$8:E$1007,1)+COUNTIF(E$8:E323,E323)-1)/1000</f>
        <v>0.92800000000000005</v>
      </c>
      <c r="U323" s="21">
        <f>(RANK(F323,F$8:F$1007,1)+COUNTIF(F$8:F323,F323)-1)/1000</f>
        <v>0.93100000000000005</v>
      </c>
      <c r="V323" s="21">
        <f>(RANK(G323,G$8:G$1007,1)+COUNTIF(G$8:G323,G323)-1)/1000</f>
        <v>0.92300000000000004</v>
      </c>
      <c r="W323" s="21">
        <f>(RANK(H323,H$8:H$1007,1)+COUNTIF(H$8:H323,H323)-1)/1000</f>
        <v>0.90300000000000002</v>
      </c>
      <c r="X323" s="21">
        <f>(RANK(I323,I$8:I$1007,1)+COUNTIF(I$8:I323,I323)-1)/1000</f>
        <v>0.93</v>
      </c>
      <c r="Y323" s="21">
        <f>(RANK(J323,J$8:J$1007,1)+COUNTIF(J$8:J323,J323)-1)/1000</f>
        <v>0.88100000000000001</v>
      </c>
      <c r="Z323" s="21">
        <f>(RANK(K323,K$8:K$1007,1)+COUNTIF(K$8:K323,K323)-1)/1000</f>
        <v>0.93300000000000005</v>
      </c>
      <c r="AA323" s="21">
        <f>(RANK(L323,L$8:L$1007,1)+COUNTIF(L$8:L323,L323)-1)/1000</f>
        <v>0.93600000000000005</v>
      </c>
      <c r="AB323" s="21">
        <f>(RANK(M323,M$8:M$1007,1)+COUNTIF(M$8:M323,M323)-1)/1000</f>
        <v>0.91600000000000004</v>
      </c>
      <c r="AC323" s="21">
        <f>(RANK(N323,N$8:N$1007,1)+COUNTIF(N$8:N323,N323)-1)/1000</f>
        <v>0.91600000000000004</v>
      </c>
      <c r="AD323" s="21">
        <f>(RANK(O323,O$8:O$1007,1)+COUNTIF(O$8:O323,O323)-1)/1000</f>
        <v>0.93700000000000006</v>
      </c>
      <c r="AE323" s="21">
        <f>(RANK(P323,P$8:P$1007,1)+COUNTIF(P$8:P323,P323)-1)/1000</f>
        <v>0.89200000000000002</v>
      </c>
      <c r="AF323" s="21">
        <f>(RANK(Q323,Q$8:Q$1007,1)+COUNTIF(Q$8:Q323,Q323)-1)/1000</f>
        <v>0.91600000000000004</v>
      </c>
      <c r="AG323" s="21">
        <f>(RANK(R323,R$8:R$1007,1)+COUNTIF(R$8:R323,R323)-1)/1000</f>
        <v>0.93700000000000006</v>
      </c>
      <c r="AH323" s="21">
        <f>(RANK(S323,S$8:S$1007,1)+COUNTIF(S$8:S323,S323)-1)/1000</f>
        <v>0.89200000000000002</v>
      </c>
      <c r="AI323" s="14">
        <f t="shared" si="59"/>
        <v>0</v>
      </c>
      <c r="AK323" s="14">
        <f t="shared" si="60"/>
        <v>0</v>
      </c>
    </row>
    <row r="324" spans="2:37" x14ac:dyDescent="0.25">
      <c r="B324">
        <f t="shared" si="54"/>
        <v>317</v>
      </c>
      <c r="C324">
        <f>MATCH(B324,'Stocastic Model Raw Data'!$A$2:$A$1001,0)</f>
        <v>300</v>
      </c>
      <c r="D324" s="14" cm="1">
        <f t="array" ref="D324">INDEX('Stocastic Model Raw Data'!$H$2:$H$1001,$C324,0)</f>
        <v>1437161972.90821</v>
      </c>
      <c r="E324" s="14" cm="1">
        <f t="array" ref="E324">INDEX('Stocastic Model Raw Data'!$D$2:$D$1001,$C324,0)</f>
        <v>475274793.97184998</v>
      </c>
      <c r="F324" s="14" cm="1">
        <f t="array" ref="F324">INDEX('Stocastic Model Raw Data'!$I$2:$I$1001,$C324,0)</f>
        <v>252371051.45540801</v>
      </c>
      <c r="G324" s="14">
        <f t="shared" si="49"/>
        <v>222903742.51644197</v>
      </c>
      <c r="H324" s="14" cm="1">
        <f t="array" ref="H324">INDEX('Stocastic Model Raw Data'!$E$2:$E$1001,$C324,0)</f>
        <v>5627168090.97227</v>
      </c>
      <c r="I324" s="14" cm="1">
        <f t="array" ref="I324">INDEX('Stocastic Model Raw Data'!$J$2:$J$1001,$C324,0)</f>
        <v>2006357515.6768301</v>
      </c>
      <c r="J324" s="14">
        <f t="shared" si="50"/>
        <v>3620810575.2954397</v>
      </c>
      <c r="K324" s="14" cm="1">
        <f t="array" ref="K324">INDEX('Stocastic Model Raw Data'!$F$2:$F$1001,$C324,0)</f>
        <v>921067658.48709702</v>
      </c>
      <c r="L324" s="14" cm="1">
        <f t="array" ref="L324">INDEX('Stocastic Model Raw Data'!$K$2:$K$1001,$C324,0)</f>
        <v>543373937.34078395</v>
      </c>
      <c r="M324" s="14">
        <f t="shared" si="51"/>
        <v>377693721.14631307</v>
      </c>
      <c r="N324" s="14">
        <f t="shared" si="55"/>
        <v>6548235749.4593668</v>
      </c>
      <c r="O324" s="14">
        <f t="shared" si="56"/>
        <v>2549731453.0176139</v>
      </c>
      <c r="P324" s="14">
        <f t="shared" si="52"/>
        <v>3998504296.4417529</v>
      </c>
      <c r="Q324" s="3">
        <f t="shared" si="57"/>
        <v>6548235749.4593668</v>
      </c>
      <c r="R324" s="3">
        <f t="shared" si="58"/>
        <v>3986893425.9258242</v>
      </c>
      <c r="S324" s="3">
        <f t="shared" si="53"/>
        <v>2561342323.5335426</v>
      </c>
      <c r="T324" s="21">
        <f>(RANK(E324,E$8:E$1007,1)+COUNTIF(E$8:E324,E324)-1)/1000</f>
        <v>0.33200000000000002</v>
      </c>
      <c r="U324" s="21">
        <f>(RANK(F324,F$8:F$1007,1)+COUNTIF(F$8:F324,F324)-1)/1000</f>
        <v>0.34799999999999998</v>
      </c>
      <c r="V324" s="21">
        <f>(RANK(G324,G$8:G$1007,1)+COUNTIF(G$8:G324,G324)-1)/1000</f>
        <v>0.30599999999999999</v>
      </c>
      <c r="W324" s="21">
        <f>(RANK(H324,H$8:H$1007,1)+COUNTIF(H$8:H324,H324)-1)/1000</f>
        <v>0.28899999999999998</v>
      </c>
      <c r="X324" s="21">
        <f>(RANK(I324,I$8:I$1007,1)+COUNTIF(I$8:I324,I324)-1)/1000</f>
        <v>0.35899999999999999</v>
      </c>
      <c r="Y324" s="21">
        <f>(RANK(J324,J$8:J$1007,1)+COUNTIF(J$8:J324,J324)-1)/1000</f>
        <v>0.249</v>
      </c>
      <c r="Z324" s="21">
        <f>(RANK(K324,K$8:K$1007,1)+COUNTIF(K$8:K324,K324)-1)/1000</f>
        <v>0.4</v>
      </c>
      <c r="AA324" s="21">
        <f>(RANK(L324,L$8:L$1007,1)+COUNTIF(L$8:L324,L324)-1)/1000</f>
        <v>0.33900000000000002</v>
      </c>
      <c r="AB324" s="21">
        <f>(RANK(M324,M$8:M$1007,1)+COUNTIF(M$8:M324,M324)-1)/1000</f>
        <v>0.49199999999999999</v>
      </c>
      <c r="AC324" s="21">
        <f>(RANK(N324,N$8:N$1007,1)+COUNTIF(N$8:N324,N324)-1)/1000</f>
        <v>0.3</v>
      </c>
      <c r="AD324" s="21">
        <f>(RANK(O324,O$8:O$1007,1)+COUNTIF(O$8:O324,O324)-1)/1000</f>
        <v>0.35599999999999998</v>
      </c>
      <c r="AE324" s="21">
        <f>(RANK(P324,P$8:P$1007,1)+COUNTIF(P$8:P324,P324)-1)/1000</f>
        <v>0.26400000000000001</v>
      </c>
      <c r="AF324" s="21">
        <f>(RANK(Q324,Q$8:Q$1007,1)+COUNTIF(Q$8:Q324,Q324)-1)/1000</f>
        <v>0.3</v>
      </c>
      <c r="AG324" s="21">
        <f>(RANK(R324,R$8:R$1007,1)+COUNTIF(R$8:R324,R324)-1)/1000</f>
        <v>0.35599999999999998</v>
      </c>
      <c r="AH324" s="21">
        <f>(RANK(S324,S$8:S$1007,1)+COUNTIF(S$8:S324,S324)-1)/1000</f>
        <v>0.26400000000000001</v>
      </c>
      <c r="AI324" s="14">
        <f t="shared" si="59"/>
        <v>0</v>
      </c>
      <c r="AK324" s="14">
        <f t="shared" si="60"/>
        <v>0</v>
      </c>
    </row>
    <row r="325" spans="2:37" x14ac:dyDescent="0.25">
      <c r="B325">
        <f t="shared" si="54"/>
        <v>318</v>
      </c>
      <c r="C325">
        <f>MATCH(B325,'Stocastic Model Raw Data'!$A$2:$A$1001,0)</f>
        <v>700</v>
      </c>
      <c r="D325" s="14" cm="1">
        <f t="array" ref="D325">INDEX('Stocastic Model Raw Data'!$H$2:$H$1001,$C325,0)</f>
        <v>1437161972.90821</v>
      </c>
      <c r="E325" s="14" cm="1">
        <f t="array" ref="E325">INDEX('Stocastic Model Raw Data'!$D$2:$D$1001,$C325,0)</f>
        <v>565096264.06636298</v>
      </c>
      <c r="F325" s="14" cm="1">
        <f t="array" ref="F325">INDEX('Stocastic Model Raw Data'!$I$2:$I$1001,$C325,0)</f>
        <v>298015212.43493903</v>
      </c>
      <c r="G325" s="14">
        <f t="shared" si="49"/>
        <v>267081051.63142395</v>
      </c>
      <c r="H325" s="14" cm="1">
        <f t="array" ref="H325">INDEX('Stocastic Model Raw Data'!$E$2:$E$1001,$C325,0)</f>
        <v>6680770451.0085096</v>
      </c>
      <c r="I325" s="14" cm="1">
        <f t="array" ref="I325">INDEX('Stocastic Model Raw Data'!$J$2:$J$1001,$C325,0)</f>
        <v>2329243266.1314402</v>
      </c>
      <c r="J325" s="14">
        <f t="shared" si="50"/>
        <v>4351527184.8770695</v>
      </c>
      <c r="K325" s="14" cm="1">
        <f t="array" ref="K325">INDEX('Stocastic Model Raw Data'!$F$2:$F$1001,$C325,0)</f>
        <v>1060586204.11206</v>
      </c>
      <c r="L325" s="14" cm="1">
        <f t="array" ref="L325">INDEX('Stocastic Model Raw Data'!$K$2:$K$1001,$C325,0)</f>
        <v>646451808.63653898</v>
      </c>
      <c r="M325" s="14">
        <f t="shared" si="51"/>
        <v>414134395.47552097</v>
      </c>
      <c r="N325" s="14">
        <f t="shared" si="55"/>
        <v>7741356655.1205692</v>
      </c>
      <c r="O325" s="14">
        <f t="shared" si="56"/>
        <v>2975695074.7679791</v>
      </c>
      <c r="P325" s="14">
        <f t="shared" si="52"/>
        <v>4765661580.3525906</v>
      </c>
      <c r="Q325" s="3">
        <f t="shared" si="57"/>
        <v>7741356655.1205692</v>
      </c>
      <c r="R325" s="3">
        <f t="shared" si="58"/>
        <v>4412857047.6761894</v>
      </c>
      <c r="S325" s="3">
        <f t="shared" si="53"/>
        <v>3328499607.4443798</v>
      </c>
      <c r="T325" s="21">
        <f>(RANK(E325,E$8:E$1007,1)+COUNTIF(E$8:E325,E325)-1)/1000</f>
        <v>0.71</v>
      </c>
      <c r="U325" s="21">
        <f>(RANK(F325,F$8:F$1007,1)+COUNTIF(F$8:F325,F325)-1)/1000</f>
        <v>0.69399999999999995</v>
      </c>
      <c r="V325" s="21">
        <f>(RANK(G325,G$8:G$1007,1)+COUNTIF(G$8:G325,G325)-1)/1000</f>
        <v>0.71899999999999997</v>
      </c>
      <c r="W325" s="21">
        <f>(RANK(H325,H$8:H$1007,1)+COUNTIF(H$8:H325,H325)-1)/1000</f>
        <v>0.7</v>
      </c>
      <c r="X325" s="21">
        <f>(RANK(I325,I$8:I$1007,1)+COUNTIF(I$8:I325,I325)-1)/1000</f>
        <v>0.68400000000000005</v>
      </c>
      <c r="Y325" s="21">
        <f>(RANK(J325,J$8:J$1007,1)+COUNTIF(J$8:J325,J325)-1)/1000</f>
        <v>0.71</v>
      </c>
      <c r="Z325" s="21">
        <f>(RANK(K325,K$8:K$1007,1)+COUNTIF(K$8:K325,K325)-1)/1000</f>
        <v>0.69399999999999995</v>
      </c>
      <c r="AA325" s="21">
        <f>(RANK(L325,L$8:L$1007,1)+COUNTIF(L$8:L325,L325)-1)/1000</f>
        <v>0.70699999999999996</v>
      </c>
      <c r="AB325" s="21">
        <f>(RANK(M325,M$8:M$1007,1)+COUNTIF(M$8:M325,M325)-1)/1000</f>
        <v>0.67900000000000005</v>
      </c>
      <c r="AC325" s="21">
        <f>(RANK(N325,N$8:N$1007,1)+COUNTIF(N$8:N325,N325)-1)/1000</f>
        <v>0.7</v>
      </c>
      <c r="AD325" s="21">
        <f>(RANK(O325,O$8:O$1007,1)+COUNTIF(O$8:O325,O325)-1)/1000</f>
        <v>0.69299999999999995</v>
      </c>
      <c r="AE325" s="21">
        <f>(RANK(P325,P$8:P$1007,1)+COUNTIF(P$8:P325,P325)-1)/1000</f>
        <v>0.70899999999999996</v>
      </c>
      <c r="AF325" s="21">
        <f>(RANK(Q325,Q$8:Q$1007,1)+COUNTIF(Q$8:Q325,Q325)-1)/1000</f>
        <v>0.7</v>
      </c>
      <c r="AG325" s="21">
        <f>(RANK(R325,R$8:R$1007,1)+COUNTIF(R$8:R325,R325)-1)/1000</f>
        <v>0.69299999999999995</v>
      </c>
      <c r="AH325" s="21">
        <f>(RANK(S325,S$8:S$1007,1)+COUNTIF(S$8:S325,S325)-1)/1000</f>
        <v>0.70899999999999996</v>
      </c>
      <c r="AI325" s="14">
        <f t="shared" si="59"/>
        <v>0</v>
      </c>
      <c r="AK325" s="14">
        <f t="shared" si="60"/>
        <v>0</v>
      </c>
    </row>
    <row r="326" spans="2:37" x14ac:dyDescent="0.25">
      <c r="B326">
        <f t="shared" si="54"/>
        <v>319</v>
      </c>
      <c r="C326">
        <f>MATCH(B326,'Stocastic Model Raw Data'!$A$2:$A$1001,0)</f>
        <v>605</v>
      </c>
      <c r="D326" s="14" cm="1">
        <f t="array" ref="D326">INDEX('Stocastic Model Raw Data'!$H$2:$H$1001,$C326,0)</f>
        <v>1437161972.90821</v>
      </c>
      <c r="E326" s="14" cm="1">
        <f t="array" ref="E326">INDEX('Stocastic Model Raw Data'!$D$2:$D$1001,$C326,0)</f>
        <v>552121340.95386195</v>
      </c>
      <c r="F326" s="14" cm="1">
        <f t="array" ref="F326">INDEX('Stocastic Model Raw Data'!$I$2:$I$1001,$C326,0)</f>
        <v>294152690.20337802</v>
      </c>
      <c r="G326" s="14">
        <f t="shared" si="49"/>
        <v>257968650.75048393</v>
      </c>
      <c r="H326" s="14" cm="1">
        <f t="array" ref="H326">INDEX('Stocastic Model Raw Data'!$E$2:$E$1001,$C326,0)</f>
        <v>6289302612.8407698</v>
      </c>
      <c r="I326" s="14" cm="1">
        <f t="array" ref="I326">INDEX('Stocastic Model Raw Data'!$J$2:$J$1001,$C326,0)</f>
        <v>2257831602.73982</v>
      </c>
      <c r="J326" s="14">
        <f t="shared" si="50"/>
        <v>4031471010.1009498</v>
      </c>
      <c r="K326" s="14" cm="1">
        <f t="array" ref="K326">INDEX('Stocastic Model Raw Data'!$F$2:$F$1001,$C326,0)</f>
        <v>1149025912.6312399</v>
      </c>
      <c r="L326" s="14" cm="1">
        <f t="array" ref="L326">INDEX('Stocastic Model Raw Data'!$K$2:$K$1001,$C326,0)</f>
        <v>680205248.90775704</v>
      </c>
      <c r="M326" s="14">
        <f t="shared" si="51"/>
        <v>468820663.72348285</v>
      </c>
      <c r="N326" s="14">
        <f t="shared" si="55"/>
        <v>7438328525.4720097</v>
      </c>
      <c r="O326" s="14">
        <f t="shared" si="56"/>
        <v>2938036851.6475773</v>
      </c>
      <c r="P326" s="14">
        <f t="shared" si="52"/>
        <v>4500291673.8244324</v>
      </c>
      <c r="Q326" s="3">
        <f t="shared" si="57"/>
        <v>7438328525.4720097</v>
      </c>
      <c r="R326" s="3">
        <f t="shared" si="58"/>
        <v>4375198824.5557871</v>
      </c>
      <c r="S326" s="3">
        <f t="shared" si="53"/>
        <v>3063129700.9162226</v>
      </c>
      <c r="T326" s="21">
        <f>(RANK(E326,E$8:E$1007,1)+COUNTIF(E$8:E326,E326)-1)/1000</f>
        <v>0.65200000000000002</v>
      </c>
      <c r="U326" s="21">
        <f>(RANK(F326,F$8:F$1007,1)+COUNTIF(F$8:F326,F326)-1)/1000</f>
        <v>0.66500000000000004</v>
      </c>
      <c r="V326" s="21">
        <f>(RANK(G326,G$8:G$1007,1)+COUNTIF(G$8:G326,G326)-1)/1000</f>
        <v>0.64200000000000002</v>
      </c>
      <c r="W326" s="21">
        <f>(RANK(H326,H$8:H$1007,1)+COUNTIF(H$8:H326,H326)-1)/1000</f>
        <v>0.55600000000000005</v>
      </c>
      <c r="X326" s="21">
        <f>(RANK(I326,I$8:I$1007,1)+COUNTIF(I$8:I326,I326)-1)/1000</f>
        <v>0.622</v>
      </c>
      <c r="Y326" s="21">
        <f>(RANK(J326,J$8:J$1007,1)+COUNTIF(J$8:J326,J326)-1)/1000</f>
        <v>0.51800000000000002</v>
      </c>
      <c r="Z326" s="21">
        <f>(RANK(K326,K$8:K$1007,1)+COUNTIF(K$8:K326,K326)-1)/1000</f>
        <v>0.82199999999999995</v>
      </c>
      <c r="AA326" s="21">
        <f>(RANK(L326,L$8:L$1007,1)+COUNTIF(L$8:L326,L326)-1)/1000</f>
        <v>0.79900000000000004</v>
      </c>
      <c r="AB326" s="21">
        <f>(RANK(M326,M$8:M$1007,1)+COUNTIF(M$8:M326,M326)-1)/1000</f>
        <v>0.84699999999999998</v>
      </c>
      <c r="AC326" s="21">
        <f>(RANK(N326,N$8:N$1007,1)+COUNTIF(N$8:N326,N326)-1)/1000</f>
        <v>0.60499999999999998</v>
      </c>
      <c r="AD326" s="21">
        <f>(RANK(O326,O$8:O$1007,1)+COUNTIF(O$8:O326,O326)-1)/1000</f>
        <v>0.66</v>
      </c>
      <c r="AE326" s="21">
        <f>(RANK(P326,P$8:P$1007,1)+COUNTIF(P$8:P326,P326)-1)/1000</f>
        <v>0.56200000000000006</v>
      </c>
      <c r="AF326" s="21">
        <f>(RANK(Q326,Q$8:Q$1007,1)+COUNTIF(Q$8:Q326,Q326)-1)/1000</f>
        <v>0.60499999999999998</v>
      </c>
      <c r="AG326" s="21">
        <f>(RANK(R326,R$8:R$1007,1)+COUNTIF(R$8:R326,R326)-1)/1000</f>
        <v>0.66</v>
      </c>
      <c r="AH326" s="21">
        <f>(RANK(S326,S$8:S$1007,1)+COUNTIF(S$8:S326,S326)-1)/1000</f>
        <v>0.56200000000000006</v>
      </c>
      <c r="AI326" s="14">
        <f t="shared" si="59"/>
        <v>0</v>
      </c>
      <c r="AK326" s="14">
        <f t="shared" si="60"/>
        <v>0</v>
      </c>
    </row>
    <row r="327" spans="2:37" x14ac:dyDescent="0.25">
      <c r="B327">
        <f t="shared" si="54"/>
        <v>320</v>
      </c>
      <c r="C327">
        <f>MATCH(B327,'Stocastic Model Raw Data'!$A$2:$A$1001,0)</f>
        <v>144</v>
      </c>
      <c r="D327" s="14" cm="1">
        <f t="array" ref="D327">INDEX('Stocastic Model Raw Data'!$H$2:$H$1001,$C327,0)</f>
        <v>1437161972.90821</v>
      </c>
      <c r="E327" s="14" cm="1">
        <f t="array" ref="E327">INDEX('Stocastic Model Raw Data'!$D$2:$D$1001,$C327,0)</f>
        <v>427032986.50006503</v>
      </c>
      <c r="F327" s="14" cm="1">
        <f t="array" ref="F327">INDEX('Stocastic Model Raw Data'!$I$2:$I$1001,$C327,0)</f>
        <v>224001745.24548799</v>
      </c>
      <c r="G327" s="14">
        <f t="shared" si="49"/>
        <v>203031241.25457704</v>
      </c>
      <c r="H327" s="14" cm="1">
        <f t="array" ref="H327">INDEX('Stocastic Model Raw Data'!$E$2:$E$1001,$C327,0)</f>
        <v>5157140996.1726999</v>
      </c>
      <c r="I327" s="14" cm="1">
        <f t="array" ref="I327">INDEX('Stocastic Model Raw Data'!$J$2:$J$1001,$C327,0)</f>
        <v>1764637095.13381</v>
      </c>
      <c r="J327" s="14">
        <f t="shared" si="50"/>
        <v>3392503901.0388899</v>
      </c>
      <c r="K327" s="14" cm="1">
        <f t="array" ref="K327">INDEX('Stocastic Model Raw Data'!$F$2:$F$1001,$C327,0)</f>
        <v>784845473.75729895</v>
      </c>
      <c r="L327" s="14" cm="1">
        <f t="array" ref="L327">INDEX('Stocastic Model Raw Data'!$K$2:$K$1001,$C327,0)</f>
        <v>476085938.05876398</v>
      </c>
      <c r="M327" s="14">
        <f t="shared" si="51"/>
        <v>308759535.69853497</v>
      </c>
      <c r="N327" s="14">
        <f t="shared" si="55"/>
        <v>5941986469.9299984</v>
      </c>
      <c r="O327" s="14">
        <f t="shared" si="56"/>
        <v>2240723033.192574</v>
      </c>
      <c r="P327" s="14">
        <f t="shared" si="52"/>
        <v>3701263436.7374244</v>
      </c>
      <c r="Q327" s="3">
        <f t="shared" si="57"/>
        <v>5941986469.9299984</v>
      </c>
      <c r="R327" s="3">
        <f t="shared" si="58"/>
        <v>3677885006.1007843</v>
      </c>
      <c r="S327" s="3">
        <f t="shared" si="53"/>
        <v>2264101463.8292141</v>
      </c>
      <c r="T327" s="21">
        <f>(RANK(E327,E$8:E$1007,1)+COUNTIF(E$8:E327,E327)-1)/1000</f>
        <v>0.151</v>
      </c>
      <c r="U327" s="21">
        <f>(RANK(F327,F$8:F$1007,1)+COUNTIF(F$8:F327,F327)-1)/1000</f>
        <v>0.153</v>
      </c>
      <c r="V327" s="21">
        <f>(RANK(G327,G$8:G$1007,1)+COUNTIF(G$8:G327,G327)-1)/1000</f>
        <v>0.157</v>
      </c>
      <c r="W327" s="21">
        <f>(RANK(H327,H$8:H$1007,1)+COUNTIF(H$8:H327,H327)-1)/1000</f>
        <v>0.14599999999999999</v>
      </c>
      <c r="X327" s="21">
        <f>(RANK(I327,I$8:I$1007,1)+COUNTIF(I$8:I327,I327)-1)/1000</f>
        <v>0.14099999999999999</v>
      </c>
      <c r="Y327" s="21">
        <f>(RANK(J327,J$8:J$1007,1)+COUNTIF(J$8:J327,J327)-1)/1000</f>
        <v>0.152</v>
      </c>
      <c r="Z327" s="21">
        <f>(RANK(K327,K$8:K$1007,1)+COUNTIF(K$8:K327,K327)-1)/1000</f>
        <v>0.13</v>
      </c>
      <c r="AA327" s="21">
        <f>(RANK(L327,L$8:L$1007,1)+COUNTIF(L$8:L327,L327)-1)/1000</f>
        <v>0.13100000000000001</v>
      </c>
      <c r="AB327" s="21">
        <f>(RANK(M327,M$8:M$1007,1)+COUNTIF(M$8:M327,M327)-1)/1000</f>
        <v>0.13100000000000001</v>
      </c>
      <c r="AC327" s="21">
        <f>(RANK(N327,N$8:N$1007,1)+COUNTIF(N$8:N327,N327)-1)/1000</f>
        <v>0.14399999999999999</v>
      </c>
      <c r="AD327" s="21">
        <f>(RANK(O327,O$8:O$1007,1)+COUNTIF(O$8:O327,O327)-1)/1000</f>
        <v>0.13800000000000001</v>
      </c>
      <c r="AE327" s="21">
        <f>(RANK(P327,P$8:P$1007,1)+COUNTIF(P$8:P327,P327)-1)/1000</f>
        <v>0.14699999999999999</v>
      </c>
      <c r="AF327" s="21">
        <f>(RANK(Q327,Q$8:Q$1007,1)+COUNTIF(Q$8:Q327,Q327)-1)/1000</f>
        <v>0.14399999999999999</v>
      </c>
      <c r="AG327" s="21">
        <f>(RANK(R327,R$8:R$1007,1)+COUNTIF(R$8:R327,R327)-1)/1000</f>
        <v>0.13800000000000001</v>
      </c>
      <c r="AH327" s="21">
        <f>(RANK(S327,S$8:S$1007,1)+COUNTIF(S$8:S327,S327)-1)/1000</f>
        <v>0.14699999999999999</v>
      </c>
      <c r="AI327" s="14">
        <f t="shared" si="59"/>
        <v>0</v>
      </c>
      <c r="AK327" s="14">
        <f t="shared" si="60"/>
        <v>0</v>
      </c>
    </row>
    <row r="328" spans="2:37" x14ac:dyDescent="0.25">
      <c r="B328">
        <f t="shared" si="54"/>
        <v>321</v>
      </c>
      <c r="C328">
        <f>MATCH(B328,'Stocastic Model Raw Data'!$A$2:$A$1001,0)</f>
        <v>661</v>
      </c>
      <c r="D328" s="14" cm="1">
        <f t="array" ref="D328">INDEX('Stocastic Model Raw Data'!$H$2:$H$1001,$C328,0)</f>
        <v>1437161972.90821</v>
      </c>
      <c r="E328" s="14" cm="1">
        <f t="array" ref="E328">INDEX('Stocastic Model Raw Data'!$D$2:$D$1001,$C328,0)</f>
        <v>543255437.18483698</v>
      </c>
      <c r="F328" s="14" cm="1">
        <f t="array" ref="F328">INDEX('Stocastic Model Raw Data'!$I$2:$I$1001,$C328,0)</f>
        <v>287461453.204651</v>
      </c>
      <c r="G328" s="14">
        <f t="shared" ref="G328:G391" si="61">E328-F328</f>
        <v>255793983.98018599</v>
      </c>
      <c r="H328" s="14" cm="1">
        <f t="array" ref="H328">INDEX('Stocastic Model Raw Data'!$E$2:$E$1001,$C328,0)</f>
        <v>6588127458.9295597</v>
      </c>
      <c r="I328" s="14" cm="1">
        <f t="array" ref="I328">INDEX('Stocastic Model Raw Data'!$J$2:$J$1001,$C328,0)</f>
        <v>2258158989.53444</v>
      </c>
      <c r="J328" s="14">
        <f t="shared" ref="J328:J391" si="62">H328-I328</f>
        <v>4329968469.3951197</v>
      </c>
      <c r="K328" s="14" cm="1">
        <f t="array" ref="K328">INDEX('Stocastic Model Raw Data'!$F$2:$F$1001,$C328,0)</f>
        <v>1012602659.9291</v>
      </c>
      <c r="L328" s="14" cm="1">
        <f t="array" ref="L328">INDEX('Stocastic Model Raw Data'!$K$2:$K$1001,$C328,0)</f>
        <v>619561942.26603496</v>
      </c>
      <c r="M328" s="14">
        <f t="shared" ref="M328:M391" si="63">K328-L328</f>
        <v>393040717.66306508</v>
      </c>
      <c r="N328" s="14">
        <f t="shared" si="55"/>
        <v>7600730118.8586597</v>
      </c>
      <c r="O328" s="14">
        <f t="shared" si="56"/>
        <v>2877720931.8004751</v>
      </c>
      <c r="P328" s="14">
        <f t="shared" ref="P328:P391" si="64">N328-O328</f>
        <v>4723009187.0581846</v>
      </c>
      <c r="Q328" s="3">
        <f t="shared" si="57"/>
        <v>7600730118.8586597</v>
      </c>
      <c r="R328" s="3">
        <f t="shared" si="58"/>
        <v>4314882904.7086849</v>
      </c>
      <c r="S328" s="3">
        <f t="shared" ref="S328:S391" si="65">Q328-R328</f>
        <v>3285847214.1499748</v>
      </c>
      <c r="T328" s="21">
        <f>(RANK(E328,E$8:E$1007,1)+COUNTIF(E$8:E328,E328)-1)/1000</f>
        <v>0.61599999999999999</v>
      </c>
      <c r="U328" s="21">
        <f>(RANK(F328,F$8:F$1007,1)+COUNTIF(F$8:F328,F328)-1)/1000</f>
        <v>0.61499999999999999</v>
      </c>
      <c r="V328" s="21">
        <f>(RANK(G328,G$8:G$1007,1)+COUNTIF(G$8:G328,G328)-1)/1000</f>
        <v>0.61799999999999999</v>
      </c>
      <c r="W328" s="21">
        <f>(RANK(H328,H$8:H$1007,1)+COUNTIF(H$8:H328,H328)-1)/1000</f>
        <v>0.66200000000000003</v>
      </c>
      <c r="X328" s="21">
        <f>(RANK(I328,I$8:I$1007,1)+COUNTIF(I$8:I328,I328)-1)/1000</f>
        <v>0.623</v>
      </c>
      <c r="Y328" s="21">
        <f>(RANK(J328,J$8:J$1007,1)+COUNTIF(J$8:J328,J328)-1)/1000</f>
        <v>0.69499999999999995</v>
      </c>
      <c r="Z328" s="21">
        <f>(RANK(K328,K$8:K$1007,1)+COUNTIF(K$8:K328,K328)-1)/1000</f>
        <v>0.6</v>
      </c>
      <c r="AA328" s="21">
        <f>(RANK(L328,L$8:L$1007,1)+COUNTIF(L$8:L328,L328)-1)/1000</f>
        <v>0.61299999999999999</v>
      </c>
      <c r="AB328" s="21">
        <f>(RANK(M328,M$8:M$1007,1)+COUNTIF(M$8:M328,M328)-1)/1000</f>
        <v>0.58399999999999996</v>
      </c>
      <c r="AC328" s="21">
        <f>(RANK(N328,N$8:N$1007,1)+COUNTIF(N$8:N328,N328)-1)/1000</f>
        <v>0.66100000000000003</v>
      </c>
      <c r="AD328" s="21">
        <f>(RANK(O328,O$8:O$1007,1)+COUNTIF(O$8:O328,O328)-1)/1000</f>
        <v>0.61599999999999999</v>
      </c>
      <c r="AE328" s="21">
        <f>(RANK(P328,P$8:P$1007,1)+COUNTIF(P$8:P328,P328)-1)/1000</f>
        <v>0.67700000000000005</v>
      </c>
      <c r="AF328" s="21">
        <f>(RANK(Q328,Q$8:Q$1007,1)+COUNTIF(Q$8:Q328,Q328)-1)/1000</f>
        <v>0.66100000000000003</v>
      </c>
      <c r="AG328" s="21">
        <f>(RANK(R328,R$8:R$1007,1)+COUNTIF(R$8:R328,R328)-1)/1000</f>
        <v>0.61599999999999999</v>
      </c>
      <c r="AH328" s="21">
        <f>(RANK(S328,S$8:S$1007,1)+COUNTIF(S$8:S328,S328)-1)/1000</f>
        <v>0.67700000000000005</v>
      </c>
      <c r="AI328" s="14">
        <f t="shared" si="59"/>
        <v>0</v>
      </c>
      <c r="AK328" s="14">
        <f t="shared" si="60"/>
        <v>0</v>
      </c>
    </row>
    <row r="329" spans="2:37" x14ac:dyDescent="0.25">
      <c r="B329">
        <f t="shared" ref="B329:B392" si="66">B328+1</f>
        <v>322</v>
      </c>
      <c r="C329">
        <f>MATCH(B329,'Stocastic Model Raw Data'!$A$2:$A$1001,0)</f>
        <v>105</v>
      </c>
      <c r="D329" s="14" cm="1">
        <f t="array" ref="D329">INDEX('Stocastic Model Raw Data'!$H$2:$H$1001,$C329,0)</f>
        <v>1437161972.90821</v>
      </c>
      <c r="E329" s="14" cm="1">
        <f t="array" ref="E329">INDEX('Stocastic Model Raw Data'!$D$2:$D$1001,$C329,0)</f>
        <v>413164145.23651898</v>
      </c>
      <c r="F329" s="14" cm="1">
        <f t="array" ref="F329">INDEX('Stocastic Model Raw Data'!$I$2:$I$1001,$C329,0)</f>
        <v>217319979.77635899</v>
      </c>
      <c r="G329" s="14">
        <f t="shared" si="61"/>
        <v>195844165.46015999</v>
      </c>
      <c r="H329" s="14" cm="1">
        <f t="array" ref="H329">INDEX('Stocastic Model Raw Data'!$E$2:$E$1001,$C329,0)</f>
        <v>4872614730.3327303</v>
      </c>
      <c r="I329" s="14" cm="1">
        <f t="array" ref="I329">INDEX('Stocastic Model Raw Data'!$J$2:$J$1001,$C329,0)</f>
        <v>1704173085.3728499</v>
      </c>
      <c r="J329" s="14">
        <f t="shared" si="62"/>
        <v>3168441644.9598804</v>
      </c>
      <c r="K329" s="14" cm="1">
        <f t="array" ref="K329">INDEX('Stocastic Model Raw Data'!$F$2:$F$1001,$C329,0)</f>
        <v>850058168.41255105</v>
      </c>
      <c r="L329" s="14" cm="1">
        <f t="array" ref="L329">INDEX('Stocastic Model Raw Data'!$K$2:$K$1001,$C329,0)</f>
        <v>504817778.45178998</v>
      </c>
      <c r="M329" s="14">
        <f t="shared" si="63"/>
        <v>345240389.96076107</v>
      </c>
      <c r="N329" s="14">
        <f t="shared" ref="N329:N392" si="67">H329+K329</f>
        <v>5722672898.7452812</v>
      </c>
      <c r="O329" s="14">
        <f t="shared" ref="O329:O392" si="68">I329+L329</f>
        <v>2208990863.8246398</v>
      </c>
      <c r="P329" s="14">
        <f t="shared" si="64"/>
        <v>3513682034.9206414</v>
      </c>
      <c r="Q329" s="3">
        <f t="shared" ref="Q329:Q392" si="69">N329</f>
        <v>5722672898.7452812</v>
      </c>
      <c r="R329" s="3">
        <f t="shared" ref="R329:R392" si="70">O329+D329</f>
        <v>3646152836.7328501</v>
      </c>
      <c r="S329" s="3">
        <f t="shared" si="65"/>
        <v>2076520062.0124311</v>
      </c>
      <c r="T329" s="21">
        <f>(RANK(E329,E$8:E$1007,1)+COUNTIF(E$8:E329,E329)-1)/1000</f>
        <v>0.11600000000000001</v>
      </c>
      <c r="U329" s="21">
        <f>(RANK(F329,F$8:F$1007,1)+COUNTIF(F$8:F329,F329)-1)/1000</f>
        <v>0.11700000000000001</v>
      </c>
      <c r="V329" s="21">
        <f>(RANK(G329,G$8:G$1007,1)+COUNTIF(G$8:G329,G329)-1)/1000</f>
        <v>0.113</v>
      </c>
      <c r="W329" s="21">
        <f>(RANK(H329,H$8:H$1007,1)+COUNTIF(H$8:H329,H329)-1)/1000</f>
        <v>8.8999999999999996E-2</v>
      </c>
      <c r="X329" s="21">
        <f>(RANK(I329,I$8:I$1007,1)+COUNTIF(I$8:I329,I329)-1)/1000</f>
        <v>0.107</v>
      </c>
      <c r="Y329" s="21">
        <f>(RANK(J329,J$8:J$1007,1)+COUNTIF(J$8:J329,J329)-1)/1000</f>
        <v>8.3000000000000004E-2</v>
      </c>
      <c r="Z329" s="21">
        <f>(RANK(K329,K$8:K$1007,1)+COUNTIF(K$8:K329,K329)-1)/1000</f>
        <v>0.23699999999999999</v>
      </c>
      <c r="AA329" s="21">
        <f>(RANK(L329,L$8:L$1007,1)+COUNTIF(L$8:L329,L329)-1)/1000</f>
        <v>0.20200000000000001</v>
      </c>
      <c r="AB329" s="21">
        <f>(RANK(M329,M$8:M$1007,1)+COUNTIF(M$8:M329,M329)-1)/1000</f>
        <v>0.308</v>
      </c>
      <c r="AC329" s="21">
        <f>(RANK(N329,N$8:N$1007,1)+COUNTIF(N$8:N329,N329)-1)/1000</f>
        <v>0.105</v>
      </c>
      <c r="AD329" s="21">
        <f>(RANK(O329,O$8:O$1007,1)+COUNTIF(O$8:O329,O329)-1)/1000</f>
        <v>0.11899999999999999</v>
      </c>
      <c r="AE329" s="21">
        <f>(RANK(P329,P$8:P$1007,1)+COUNTIF(P$8:P329,P329)-1)/1000</f>
        <v>9.0999999999999998E-2</v>
      </c>
      <c r="AF329" s="21">
        <f>(RANK(Q329,Q$8:Q$1007,1)+COUNTIF(Q$8:Q329,Q329)-1)/1000</f>
        <v>0.105</v>
      </c>
      <c r="AG329" s="21">
        <f>(RANK(R329,R$8:R$1007,1)+COUNTIF(R$8:R329,R329)-1)/1000</f>
        <v>0.11899999999999999</v>
      </c>
      <c r="AH329" s="21">
        <f>(RANK(S329,S$8:S$1007,1)+COUNTIF(S$8:S329,S329)-1)/1000</f>
        <v>9.0999999999999998E-2</v>
      </c>
      <c r="AI329" s="14">
        <f t="shared" ref="AI329:AI392" si="71">J329+M329-P329</f>
        <v>0</v>
      </c>
      <c r="AK329" s="14">
        <f t="shared" ref="AK329:AK392" si="72">H329+K329-N329</f>
        <v>0</v>
      </c>
    </row>
    <row r="330" spans="2:37" x14ac:dyDescent="0.25">
      <c r="B330">
        <f t="shared" si="66"/>
        <v>323</v>
      </c>
      <c r="C330">
        <f>MATCH(B330,'Stocastic Model Raw Data'!$A$2:$A$1001,0)</f>
        <v>434</v>
      </c>
      <c r="D330" s="14" cm="1">
        <f t="array" ref="D330">INDEX('Stocastic Model Raw Data'!$H$2:$H$1001,$C330,0)</f>
        <v>1437161972.90821</v>
      </c>
      <c r="E330" s="14" cm="1">
        <f t="array" ref="E330">INDEX('Stocastic Model Raw Data'!$D$2:$D$1001,$C330,0)</f>
        <v>505331367.89439398</v>
      </c>
      <c r="F330" s="14" cm="1">
        <f t="array" ref="F330">INDEX('Stocastic Model Raw Data'!$I$2:$I$1001,$C330,0)</f>
        <v>265987359.94272301</v>
      </c>
      <c r="G330" s="14">
        <f t="shared" si="61"/>
        <v>239344007.95167097</v>
      </c>
      <c r="H330" s="14" cm="1">
        <f t="array" ref="H330">INDEX('Stocastic Model Raw Data'!$E$2:$E$1001,$C330,0)</f>
        <v>5989024623.8776503</v>
      </c>
      <c r="I330" s="14" cm="1">
        <f t="array" ref="I330">INDEX('Stocastic Model Raw Data'!$J$2:$J$1001,$C330,0)</f>
        <v>2045405638.3543301</v>
      </c>
      <c r="J330" s="14">
        <f t="shared" si="62"/>
        <v>3943618985.5233202</v>
      </c>
      <c r="K330" s="14" cm="1">
        <f t="array" ref="K330">INDEX('Stocastic Model Raw Data'!$F$2:$F$1001,$C330,0)</f>
        <v>944808520.31512105</v>
      </c>
      <c r="L330" s="14" cm="1">
        <f t="array" ref="L330">INDEX('Stocastic Model Raw Data'!$K$2:$K$1001,$C330,0)</f>
        <v>579610217.08280694</v>
      </c>
      <c r="M330" s="14">
        <f t="shared" si="63"/>
        <v>365198303.23231411</v>
      </c>
      <c r="N330" s="14">
        <f t="shared" si="67"/>
        <v>6933833144.192771</v>
      </c>
      <c r="O330" s="14">
        <f t="shared" si="68"/>
        <v>2625015855.4371371</v>
      </c>
      <c r="P330" s="14">
        <f t="shared" si="64"/>
        <v>4308817288.7556343</v>
      </c>
      <c r="Q330" s="3">
        <f t="shared" si="69"/>
        <v>6933833144.192771</v>
      </c>
      <c r="R330" s="3">
        <f t="shared" si="70"/>
        <v>4062177828.3453474</v>
      </c>
      <c r="S330" s="3">
        <f t="shared" si="65"/>
        <v>2871655315.8474236</v>
      </c>
      <c r="T330" s="21">
        <f>(RANK(E330,E$8:E$1007,1)+COUNTIF(E$8:E330,E330)-1)/1000</f>
        <v>0.45900000000000002</v>
      </c>
      <c r="U330" s="21">
        <f>(RANK(F330,F$8:F$1007,1)+COUNTIF(F$8:F330,F330)-1)/1000</f>
        <v>0.45200000000000001</v>
      </c>
      <c r="V330" s="21">
        <f>(RANK(G330,G$8:G$1007,1)+COUNTIF(G$8:G330,G330)-1)/1000</f>
        <v>0.46400000000000002</v>
      </c>
      <c r="W330" s="21">
        <f>(RANK(H330,H$8:H$1007,1)+COUNTIF(H$8:H330,H330)-1)/1000</f>
        <v>0.436</v>
      </c>
      <c r="X330" s="21">
        <f>(RANK(I330,I$8:I$1007,1)+COUNTIF(I$8:I330,I330)-1)/1000</f>
        <v>0.40899999999999997</v>
      </c>
      <c r="Y330" s="21">
        <f>(RANK(J330,J$8:J$1007,1)+COUNTIF(J$8:J330,J330)-1)/1000</f>
        <v>0.45600000000000002</v>
      </c>
      <c r="Z330" s="21">
        <f>(RANK(K330,K$8:K$1007,1)+COUNTIF(K$8:K330,K330)-1)/1000</f>
        <v>0.45800000000000002</v>
      </c>
      <c r="AA330" s="21">
        <f>(RANK(L330,L$8:L$1007,1)+COUNTIF(L$8:L330,L330)-1)/1000</f>
        <v>0.48</v>
      </c>
      <c r="AB330" s="21">
        <f>(RANK(M330,M$8:M$1007,1)+COUNTIF(M$8:M330,M330)-1)/1000</f>
        <v>0.42199999999999999</v>
      </c>
      <c r="AC330" s="21">
        <f>(RANK(N330,N$8:N$1007,1)+COUNTIF(N$8:N330,N330)-1)/1000</f>
        <v>0.434</v>
      </c>
      <c r="AD330" s="21">
        <f>(RANK(O330,O$8:O$1007,1)+COUNTIF(O$8:O330,O330)-1)/1000</f>
        <v>0.41899999999999998</v>
      </c>
      <c r="AE330" s="21">
        <f>(RANK(P330,P$8:P$1007,1)+COUNTIF(P$8:P330,P330)-1)/1000</f>
        <v>0.44800000000000001</v>
      </c>
      <c r="AF330" s="21">
        <f>(RANK(Q330,Q$8:Q$1007,1)+COUNTIF(Q$8:Q330,Q330)-1)/1000</f>
        <v>0.434</v>
      </c>
      <c r="AG330" s="21">
        <f>(RANK(R330,R$8:R$1007,1)+COUNTIF(R$8:R330,R330)-1)/1000</f>
        <v>0.41899999999999998</v>
      </c>
      <c r="AH330" s="21">
        <f>(RANK(S330,S$8:S$1007,1)+COUNTIF(S$8:S330,S330)-1)/1000</f>
        <v>0.44800000000000001</v>
      </c>
      <c r="AI330" s="14">
        <f t="shared" si="71"/>
        <v>0</v>
      </c>
      <c r="AK330" s="14">
        <f t="shared" si="72"/>
        <v>0</v>
      </c>
    </row>
    <row r="331" spans="2:37" x14ac:dyDescent="0.25">
      <c r="B331">
        <f t="shared" si="66"/>
        <v>324</v>
      </c>
      <c r="C331">
        <f>MATCH(B331,'Stocastic Model Raw Data'!$A$2:$A$1001,0)</f>
        <v>169</v>
      </c>
      <c r="D331" s="14" cm="1">
        <f t="array" ref="D331">INDEX('Stocastic Model Raw Data'!$H$2:$H$1001,$C331,0)</f>
        <v>1437161972.90821</v>
      </c>
      <c r="E331" s="14" cm="1">
        <f t="array" ref="E331">INDEX('Stocastic Model Raw Data'!$D$2:$D$1001,$C331,0)</f>
        <v>447472096.95106602</v>
      </c>
      <c r="F331" s="14" cm="1">
        <f t="array" ref="F331">INDEX('Stocastic Model Raw Data'!$I$2:$I$1001,$C331,0)</f>
        <v>237477781.796462</v>
      </c>
      <c r="G331" s="14">
        <f t="shared" si="61"/>
        <v>209994315.15460402</v>
      </c>
      <c r="H331" s="14" cm="1">
        <f t="array" ref="H331">INDEX('Stocastic Model Raw Data'!$E$2:$E$1001,$C331,0)</f>
        <v>5190187309.6057396</v>
      </c>
      <c r="I331" s="14" cm="1">
        <f t="array" ref="I331">INDEX('Stocastic Model Raw Data'!$J$2:$J$1001,$C331,0)</f>
        <v>1851966371.2614501</v>
      </c>
      <c r="J331" s="14">
        <f t="shared" si="62"/>
        <v>3338220938.3442898</v>
      </c>
      <c r="K331" s="14" cm="1">
        <f t="array" ref="K331">INDEX('Stocastic Model Raw Data'!$F$2:$F$1001,$C331,0)</f>
        <v>895939205.984604</v>
      </c>
      <c r="L331" s="14" cm="1">
        <f t="array" ref="L331">INDEX('Stocastic Model Raw Data'!$K$2:$K$1001,$C331,0)</f>
        <v>534036001.13223302</v>
      </c>
      <c r="M331" s="14">
        <f t="shared" si="63"/>
        <v>361903204.85237098</v>
      </c>
      <c r="N331" s="14">
        <f t="shared" si="67"/>
        <v>6086126515.5903435</v>
      </c>
      <c r="O331" s="14">
        <f t="shared" si="68"/>
        <v>2386002372.393683</v>
      </c>
      <c r="P331" s="14">
        <f t="shared" si="64"/>
        <v>3700124143.1966605</v>
      </c>
      <c r="Q331" s="3">
        <f t="shared" si="69"/>
        <v>6086126515.5903435</v>
      </c>
      <c r="R331" s="3">
        <f t="shared" si="70"/>
        <v>3823164345.3018932</v>
      </c>
      <c r="S331" s="3">
        <f t="shared" si="65"/>
        <v>2262962170.2884502</v>
      </c>
      <c r="T331" s="21">
        <f>(RANK(E331,E$8:E$1007,1)+COUNTIF(E$8:E331,E331)-1)/1000</f>
        <v>0.2</v>
      </c>
      <c r="U331" s="21">
        <f>(RANK(F331,F$8:F$1007,1)+COUNTIF(F$8:F331,F331)-1)/1000</f>
        <v>0.219</v>
      </c>
      <c r="V331" s="21">
        <f>(RANK(G331,G$8:G$1007,1)+COUNTIF(G$8:G331,G331)-1)/1000</f>
        <v>0.187</v>
      </c>
      <c r="W331" s="21">
        <f>(RANK(H331,H$8:H$1007,1)+COUNTIF(H$8:H331,H331)-1)/1000</f>
        <v>0.154</v>
      </c>
      <c r="X331" s="21">
        <f>(RANK(I331,I$8:I$1007,1)+COUNTIF(I$8:I331,I331)-1)/1000</f>
        <v>0.192</v>
      </c>
      <c r="Y331" s="21">
        <f>(RANK(J331,J$8:J$1007,1)+COUNTIF(J$8:J331,J331)-1)/1000</f>
        <v>0.13200000000000001</v>
      </c>
      <c r="Z331" s="21">
        <f>(RANK(K331,K$8:K$1007,1)+COUNTIF(K$8:K331,K331)-1)/1000</f>
        <v>0.34</v>
      </c>
      <c r="AA331" s="21">
        <f>(RANK(L331,L$8:L$1007,1)+COUNTIF(L$8:L331,L331)-1)/1000</f>
        <v>0.30299999999999999</v>
      </c>
      <c r="AB331" s="21">
        <f>(RANK(M331,M$8:M$1007,1)+COUNTIF(M$8:M331,M331)-1)/1000</f>
        <v>0.40699999999999997</v>
      </c>
      <c r="AC331" s="21">
        <f>(RANK(N331,N$8:N$1007,1)+COUNTIF(N$8:N331,N331)-1)/1000</f>
        <v>0.16900000000000001</v>
      </c>
      <c r="AD331" s="21">
        <f>(RANK(O331,O$8:O$1007,1)+COUNTIF(O$8:O331,O331)-1)/1000</f>
        <v>0.21199999999999999</v>
      </c>
      <c r="AE331" s="21">
        <f>(RANK(P331,P$8:P$1007,1)+COUNTIF(P$8:P331,P331)-1)/1000</f>
        <v>0.14599999999999999</v>
      </c>
      <c r="AF331" s="21">
        <f>(RANK(Q331,Q$8:Q$1007,1)+COUNTIF(Q$8:Q331,Q331)-1)/1000</f>
        <v>0.16900000000000001</v>
      </c>
      <c r="AG331" s="21">
        <f>(RANK(R331,R$8:R$1007,1)+COUNTIF(R$8:R331,R331)-1)/1000</f>
        <v>0.21199999999999999</v>
      </c>
      <c r="AH331" s="21">
        <f>(RANK(S331,S$8:S$1007,1)+COUNTIF(S$8:S331,S331)-1)/1000</f>
        <v>0.14599999999999999</v>
      </c>
      <c r="AI331" s="14">
        <f t="shared" si="71"/>
        <v>0</v>
      </c>
      <c r="AK331" s="14">
        <f t="shared" si="72"/>
        <v>0</v>
      </c>
    </row>
    <row r="332" spans="2:37" x14ac:dyDescent="0.25">
      <c r="B332">
        <f t="shared" si="66"/>
        <v>325</v>
      </c>
      <c r="C332">
        <f>MATCH(B332,'Stocastic Model Raw Data'!$A$2:$A$1001,0)</f>
        <v>577</v>
      </c>
      <c r="D332" s="14" cm="1">
        <f t="array" ref="D332">INDEX('Stocastic Model Raw Data'!$H$2:$H$1001,$C332,0)</f>
        <v>1437161972.90821</v>
      </c>
      <c r="E332" s="14" cm="1">
        <f t="array" ref="E332">INDEX('Stocastic Model Raw Data'!$D$2:$D$1001,$C332,0)</f>
        <v>527542633.863334</v>
      </c>
      <c r="F332" s="14" cm="1">
        <f t="array" ref="F332">INDEX('Stocastic Model Raw Data'!$I$2:$I$1001,$C332,0)</f>
        <v>280723284.59621203</v>
      </c>
      <c r="G332" s="14">
        <f t="shared" si="61"/>
        <v>246819349.26712197</v>
      </c>
      <c r="H332" s="14" cm="1">
        <f t="array" ref="H332">INDEX('Stocastic Model Raw Data'!$E$2:$E$1001,$C332,0)</f>
        <v>6357265802.9614201</v>
      </c>
      <c r="I332" s="14" cm="1">
        <f t="array" ref="I332">INDEX('Stocastic Model Raw Data'!$J$2:$J$1001,$C332,0)</f>
        <v>2247391844.55826</v>
      </c>
      <c r="J332" s="14">
        <f t="shared" si="62"/>
        <v>4109873958.4031601</v>
      </c>
      <c r="K332" s="14" cm="1">
        <f t="array" ref="K332">INDEX('Stocastic Model Raw Data'!$F$2:$F$1001,$C332,0)</f>
        <v>1006063016.80076</v>
      </c>
      <c r="L332" s="14" cm="1">
        <f t="array" ref="L332">INDEX('Stocastic Model Raw Data'!$K$2:$K$1001,$C332,0)</f>
        <v>601157248.28893399</v>
      </c>
      <c r="M332" s="14">
        <f t="shared" si="63"/>
        <v>404905768.51182604</v>
      </c>
      <c r="N332" s="14">
        <f t="shared" si="67"/>
        <v>7363328819.7621803</v>
      </c>
      <c r="O332" s="14">
        <f t="shared" si="68"/>
        <v>2848549092.8471937</v>
      </c>
      <c r="P332" s="14">
        <f t="shared" si="64"/>
        <v>4514779726.9149866</v>
      </c>
      <c r="Q332" s="3">
        <f t="shared" si="69"/>
        <v>7363328819.7621803</v>
      </c>
      <c r="R332" s="3">
        <f t="shared" si="70"/>
        <v>4285711065.7554035</v>
      </c>
      <c r="S332" s="3">
        <f t="shared" si="65"/>
        <v>3077617754.0067768</v>
      </c>
      <c r="T332" s="21">
        <f>(RANK(E332,E$8:E$1007,1)+COUNTIF(E$8:E332,E332)-1)/1000</f>
        <v>0.55100000000000005</v>
      </c>
      <c r="U332" s="21">
        <f>(RANK(F332,F$8:F$1007,1)+COUNTIF(F$8:F332,F332)-1)/1000</f>
        <v>0.56200000000000006</v>
      </c>
      <c r="V332" s="21">
        <f>(RANK(G332,G$8:G$1007,1)+COUNTIF(G$8:G332,G332)-1)/1000</f>
        <v>0.53400000000000003</v>
      </c>
      <c r="W332" s="21">
        <f>(RANK(H332,H$8:H$1007,1)+COUNTIF(H$8:H332,H332)-1)/1000</f>
        <v>0.57599999999999996</v>
      </c>
      <c r="X332" s="21">
        <f>(RANK(I332,I$8:I$1007,1)+COUNTIF(I$8:I332,I332)-1)/1000</f>
        <v>0.60799999999999998</v>
      </c>
      <c r="Y332" s="21">
        <f>(RANK(J332,J$8:J$1007,1)+COUNTIF(J$8:J332,J332)-1)/1000</f>
        <v>0.56799999999999995</v>
      </c>
      <c r="Z332" s="21">
        <f>(RANK(K332,K$8:K$1007,1)+COUNTIF(K$8:K332,K332)-1)/1000</f>
        <v>0.58399999999999996</v>
      </c>
      <c r="AA332" s="21">
        <f>(RANK(L332,L$8:L$1007,1)+COUNTIF(L$8:L332,L332)-1)/1000</f>
        <v>0.55400000000000005</v>
      </c>
      <c r="AB332" s="21">
        <f>(RANK(M332,M$8:M$1007,1)+COUNTIF(M$8:M332,M332)-1)/1000</f>
        <v>0.64</v>
      </c>
      <c r="AC332" s="21">
        <f>(RANK(N332,N$8:N$1007,1)+COUNTIF(N$8:N332,N332)-1)/1000</f>
        <v>0.57699999999999996</v>
      </c>
      <c r="AD332" s="21">
        <f>(RANK(O332,O$8:O$1007,1)+COUNTIF(O$8:O332,O332)-1)/1000</f>
        <v>0.59699999999999998</v>
      </c>
      <c r="AE332" s="21">
        <f>(RANK(P332,P$8:P$1007,1)+COUNTIF(P$8:P332,P332)-1)/1000</f>
        <v>0.57099999999999995</v>
      </c>
      <c r="AF332" s="21">
        <f>(RANK(Q332,Q$8:Q$1007,1)+COUNTIF(Q$8:Q332,Q332)-1)/1000</f>
        <v>0.57699999999999996</v>
      </c>
      <c r="AG332" s="21">
        <f>(RANK(R332,R$8:R$1007,1)+COUNTIF(R$8:R332,R332)-1)/1000</f>
        <v>0.59699999999999998</v>
      </c>
      <c r="AH332" s="21">
        <f>(RANK(S332,S$8:S$1007,1)+COUNTIF(S$8:S332,S332)-1)/1000</f>
        <v>0.57099999999999995</v>
      </c>
      <c r="AI332" s="14">
        <f t="shared" si="71"/>
        <v>0</v>
      </c>
      <c r="AK332" s="14">
        <f t="shared" si="72"/>
        <v>0</v>
      </c>
    </row>
    <row r="333" spans="2:37" x14ac:dyDescent="0.25">
      <c r="B333">
        <f t="shared" si="66"/>
        <v>326</v>
      </c>
      <c r="C333">
        <f>MATCH(B333,'Stocastic Model Raw Data'!$A$2:$A$1001,0)</f>
        <v>524</v>
      </c>
      <c r="D333" s="14" cm="1">
        <f t="array" ref="D333">INDEX('Stocastic Model Raw Data'!$H$2:$H$1001,$C333,0)</f>
        <v>1437161972.90821</v>
      </c>
      <c r="E333" s="14" cm="1">
        <f t="array" ref="E333">INDEX('Stocastic Model Raw Data'!$D$2:$D$1001,$C333,0)</f>
        <v>548417113.45729995</v>
      </c>
      <c r="F333" s="14" cm="1">
        <f t="array" ref="F333">INDEX('Stocastic Model Raw Data'!$I$2:$I$1001,$C333,0)</f>
        <v>292493543.44246602</v>
      </c>
      <c r="G333" s="14">
        <f t="shared" si="61"/>
        <v>255923570.01483393</v>
      </c>
      <c r="H333" s="14" cm="1">
        <f t="array" ref="H333">INDEX('Stocastic Model Raw Data'!$E$2:$E$1001,$C333,0)</f>
        <v>6125348564.8688297</v>
      </c>
      <c r="I333" s="14" cm="1">
        <f t="array" ref="I333">INDEX('Stocastic Model Raw Data'!$J$2:$J$1001,$C333,0)</f>
        <v>2242305337.8396001</v>
      </c>
      <c r="J333" s="14">
        <f t="shared" si="62"/>
        <v>3883043227.0292296</v>
      </c>
      <c r="K333" s="14" cm="1">
        <f t="array" ref="K333">INDEX('Stocastic Model Raw Data'!$F$2:$F$1001,$C333,0)</f>
        <v>1085194810.3966</v>
      </c>
      <c r="L333" s="14" cm="1">
        <f t="array" ref="L333">INDEX('Stocastic Model Raw Data'!$K$2:$K$1001,$C333,0)</f>
        <v>634705070.230708</v>
      </c>
      <c r="M333" s="14">
        <f t="shared" si="63"/>
        <v>450489740.165892</v>
      </c>
      <c r="N333" s="14">
        <f t="shared" si="67"/>
        <v>7210543375.2654295</v>
      </c>
      <c r="O333" s="14">
        <f t="shared" si="68"/>
        <v>2877010408.0703082</v>
      </c>
      <c r="P333" s="14">
        <f t="shared" si="64"/>
        <v>4333532967.1951218</v>
      </c>
      <c r="Q333" s="3">
        <f t="shared" si="69"/>
        <v>7210543375.2654295</v>
      </c>
      <c r="R333" s="3">
        <f t="shared" si="70"/>
        <v>4314172380.9785185</v>
      </c>
      <c r="S333" s="3">
        <f t="shared" si="65"/>
        <v>2896370994.286911</v>
      </c>
      <c r="T333" s="21">
        <f>(RANK(E333,E$8:E$1007,1)+COUNTIF(E$8:E333,E333)-1)/1000</f>
        <v>0.64100000000000001</v>
      </c>
      <c r="U333" s="21">
        <f>(RANK(F333,F$8:F$1007,1)+COUNTIF(F$8:F333,F333)-1)/1000</f>
        <v>0.65300000000000002</v>
      </c>
      <c r="V333" s="21">
        <f>(RANK(G333,G$8:G$1007,1)+COUNTIF(G$8:G333,G333)-1)/1000</f>
        <v>0.61899999999999999</v>
      </c>
      <c r="W333" s="21">
        <f>(RANK(H333,H$8:H$1007,1)+COUNTIF(H$8:H333,H333)-1)/1000</f>
        <v>0.48599999999999999</v>
      </c>
      <c r="X333" s="21">
        <f>(RANK(I333,I$8:I$1007,1)+COUNTIF(I$8:I333,I333)-1)/1000</f>
        <v>0.59599999999999997</v>
      </c>
      <c r="Y333" s="21">
        <f>(RANK(J333,J$8:J$1007,1)+COUNTIF(J$8:J333,J333)-1)/1000</f>
        <v>0.41399999999999998</v>
      </c>
      <c r="Z333" s="21">
        <f>(RANK(K333,K$8:K$1007,1)+COUNTIF(K$8:K333,K333)-1)/1000</f>
        <v>0.74199999999999999</v>
      </c>
      <c r="AA333" s="21">
        <f>(RANK(L333,L$8:L$1007,1)+COUNTIF(L$8:L333,L333)-1)/1000</f>
        <v>0.67500000000000004</v>
      </c>
      <c r="AB333" s="21">
        <f>(RANK(M333,M$8:M$1007,1)+COUNTIF(M$8:M333,M333)-1)/1000</f>
        <v>0.8</v>
      </c>
      <c r="AC333" s="21">
        <f>(RANK(N333,N$8:N$1007,1)+COUNTIF(N$8:N333,N333)-1)/1000</f>
        <v>0.52400000000000002</v>
      </c>
      <c r="AD333" s="21">
        <f>(RANK(O333,O$8:O$1007,1)+COUNTIF(O$8:O333,O333)-1)/1000</f>
        <v>0.61399999999999999</v>
      </c>
      <c r="AE333" s="21">
        <f>(RANK(P333,P$8:P$1007,1)+COUNTIF(P$8:P333,P333)-1)/1000</f>
        <v>0.46600000000000003</v>
      </c>
      <c r="AF333" s="21">
        <f>(RANK(Q333,Q$8:Q$1007,1)+COUNTIF(Q$8:Q333,Q333)-1)/1000</f>
        <v>0.52400000000000002</v>
      </c>
      <c r="AG333" s="21">
        <f>(RANK(R333,R$8:R$1007,1)+COUNTIF(R$8:R333,R333)-1)/1000</f>
        <v>0.61399999999999999</v>
      </c>
      <c r="AH333" s="21">
        <f>(RANK(S333,S$8:S$1007,1)+COUNTIF(S$8:S333,S333)-1)/1000</f>
        <v>0.46600000000000003</v>
      </c>
      <c r="AI333" s="14">
        <f t="shared" si="71"/>
        <v>0</v>
      </c>
      <c r="AK333" s="14">
        <f t="shared" si="72"/>
        <v>0</v>
      </c>
    </row>
    <row r="334" spans="2:37" x14ac:dyDescent="0.25">
      <c r="B334">
        <f t="shared" si="66"/>
        <v>327</v>
      </c>
      <c r="C334">
        <f>MATCH(B334,'Stocastic Model Raw Data'!$A$2:$A$1001,0)</f>
        <v>196</v>
      </c>
      <c r="D334" s="14" cm="1">
        <f t="array" ref="D334">INDEX('Stocastic Model Raw Data'!$H$2:$H$1001,$C334,0)</f>
        <v>1437161972.90821</v>
      </c>
      <c r="E334" s="14" cm="1">
        <f t="array" ref="E334">INDEX('Stocastic Model Raw Data'!$D$2:$D$1001,$C334,0)</f>
        <v>440072961.93566102</v>
      </c>
      <c r="F334" s="14" cm="1">
        <f t="array" ref="F334">INDEX('Stocastic Model Raw Data'!$I$2:$I$1001,$C334,0)</f>
        <v>230160117.817554</v>
      </c>
      <c r="G334" s="14">
        <f t="shared" si="61"/>
        <v>209912844.11810702</v>
      </c>
      <c r="H334" s="14" cm="1">
        <f t="array" ref="H334">INDEX('Stocastic Model Raw Data'!$E$2:$E$1001,$C334,0)</f>
        <v>5380359117.8190098</v>
      </c>
      <c r="I334" s="14" cm="1">
        <f t="array" ref="I334">INDEX('Stocastic Model Raw Data'!$J$2:$J$1001,$C334,0)</f>
        <v>1826772138.0771301</v>
      </c>
      <c r="J334" s="14">
        <f t="shared" si="62"/>
        <v>3553586979.7418795</v>
      </c>
      <c r="K334" s="14" cm="1">
        <f t="array" ref="K334">INDEX('Stocastic Model Raw Data'!$F$2:$F$1001,$C334,0)</f>
        <v>840220521.96640897</v>
      </c>
      <c r="L334" s="14" cm="1">
        <f t="array" ref="L334">INDEX('Stocastic Model Raw Data'!$K$2:$K$1001,$C334,0)</f>
        <v>515393379.47563601</v>
      </c>
      <c r="M334" s="14">
        <f t="shared" si="63"/>
        <v>324827142.49077296</v>
      </c>
      <c r="N334" s="14">
        <f t="shared" si="67"/>
        <v>6220579639.7854185</v>
      </c>
      <c r="O334" s="14">
        <f t="shared" si="68"/>
        <v>2342165517.5527658</v>
      </c>
      <c r="P334" s="14">
        <f t="shared" si="64"/>
        <v>3878414122.2326527</v>
      </c>
      <c r="Q334" s="3">
        <f t="shared" si="69"/>
        <v>6220579639.7854185</v>
      </c>
      <c r="R334" s="3">
        <f t="shared" si="70"/>
        <v>3779327490.4609756</v>
      </c>
      <c r="S334" s="3">
        <f t="shared" si="65"/>
        <v>2441252149.3244429</v>
      </c>
      <c r="T334" s="21">
        <f>(RANK(E334,E$8:E$1007,1)+COUNTIF(E$8:E334,E334)-1)/1000</f>
        <v>0.182</v>
      </c>
      <c r="U334" s="21">
        <f>(RANK(F334,F$8:F$1007,1)+COUNTIF(F$8:F334,F334)-1)/1000</f>
        <v>0.18</v>
      </c>
      <c r="V334" s="21">
        <f>(RANK(G334,G$8:G$1007,1)+COUNTIF(G$8:G334,G334)-1)/1000</f>
        <v>0.186</v>
      </c>
      <c r="W334" s="21">
        <f>(RANK(H334,H$8:H$1007,1)+COUNTIF(H$8:H334,H334)-1)/1000</f>
        <v>0.19500000000000001</v>
      </c>
      <c r="X334" s="21">
        <f>(RANK(I334,I$8:I$1007,1)+COUNTIF(I$8:I334,I334)-1)/1000</f>
        <v>0.17699999999999999</v>
      </c>
      <c r="Y334" s="21">
        <f>(RANK(J334,J$8:J$1007,1)+COUNTIF(J$8:J334,J334)-1)/1000</f>
        <v>0.214</v>
      </c>
      <c r="Z334" s="21">
        <f>(RANK(K334,K$8:K$1007,1)+COUNTIF(K$8:K334,K334)-1)/1000</f>
        <v>0.219</v>
      </c>
      <c r="AA334" s="21">
        <f>(RANK(L334,L$8:L$1007,1)+COUNTIF(L$8:L334,L334)-1)/1000</f>
        <v>0.22800000000000001</v>
      </c>
      <c r="AB334" s="21">
        <f>(RANK(M334,M$8:M$1007,1)+COUNTIF(M$8:M334,M334)-1)/1000</f>
        <v>0.186</v>
      </c>
      <c r="AC334" s="21">
        <f>(RANK(N334,N$8:N$1007,1)+COUNTIF(N$8:N334,N334)-1)/1000</f>
        <v>0.19600000000000001</v>
      </c>
      <c r="AD334" s="21">
        <f>(RANK(O334,O$8:O$1007,1)+COUNTIF(O$8:O334,O334)-1)/1000</f>
        <v>0.18</v>
      </c>
      <c r="AE334" s="21">
        <f>(RANK(P334,P$8:P$1007,1)+COUNTIF(P$8:P334,P334)-1)/1000</f>
        <v>0.20499999999999999</v>
      </c>
      <c r="AF334" s="21">
        <f>(RANK(Q334,Q$8:Q$1007,1)+COUNTIF(Q$8:Q334,Q334)-1)/1000</f>
        <v>0.19600000000000001</v>
      </c>
      <c r="AG334" s="21">
        <f>(RANK(R334,R$8:R$1007,1)+COUNTIF(R$8:R334,R334)-1)/1000</f>
        <v>0.18</v>
      </c>
      <c r="AH334" s="21">
        <f>(RANK(S334,S$8:S$1007,1)+COUNTIF(S$8:S334,S334)-1)/1000</f>
        <v>0.20499999999999999</v>
      </c>
      <c r="AI334" s="14">
        <f t="shared" si="71"/>
        <v>0</v>
      </c>
      <c r="AK334" s="14">
        <f t="shared" si="72"/>
        <v>0</v>
      </c>
    </row>
    <row r="335" spans="2:37" x14ac:dyDescent="0.25">
      <c r="B335">
        <f t="shared" si="66"/>
        <v>328</v>
      </c>
      <c r="C335">
        <f>MATCH(B335,'Stocastic Model Raw Data'!$A$2:$A$1001,0)</f>
        <v>513</v>
      </c>
      <c r="D335" s="14" cm="1">
        <f t="array" ref="D335">INDEX('Stocastic Model Raw Data'!$H$2:$H$1001,$C335,0)</f>
        <v>1437161972.90821</v>
      </c>
      <c r="E335" s="14" cm="1">
        <f t="array" ref="E335">INDEX('Stocastic Model Raw Data'!$D$2:$D$1001,$C335,0)</f>
        <v>522360871.14572299</v>
      </c>
      <c r="F335" s="14" cm="1">
        <f t="array" ref="F335">INDEX('Stocastic Model Raw Data'!$I$2:$I$1001,$C335,0)</f>
        <v>275528315.85130101</v>
      </c>
      <c r="G335" s="14">
        <f t="shared" si="61"/>
        <v>246832555.29442197</v>
      </c>
      <c r="H335" s="14" cm="1">
        <f t="array" ref="H335">INDEX('Stocastic Model Raw Data'!$E$2:$E$1001,$C335,0)</f>
        <v>6207761797.3942604</v>
      </c>
      <c r="I335" s="14" cm="1">
        <f t="array" ref="I335">INDEX('Stocastic Model Raw Data'!$J$2:$J$1001,$C335,0)</f>
        <v>2152469349.9120598</v>
      </c>
      <c r="J335" s="14">
        <f t="shared" si="62"/>
        <v>4055292447.4822006</v>
      </c>
      <c r="K335" s="14" cm="1">
        <f t="array" ref="K335">INDEX('Stocastic Model Raw Data'!$F$2:$F$1001,$C335,0)</f>
        <v>965742109.66337097</v>
      </c>
      <c r="L335" s="14" cm="1">
        <f t="array" ref="L335">INDEX('Stocastic Model Raw Data'!$K$2:$K$1001,$C335,0)</f>
        <v>583299478.23192203</v>
      </c>
      <c r="M335" s="14">
        <f t="shared" si="63"/>
        <v>382442631.43144894</v>
      </c>
      <c r="N335" s="14">
        <f t="shared" si="67"/>
        <v>7173503907.0576315</v>
      </c>
      <c r="O335" s="14">
        <f t="shared" si="68"/>
        <v>2735768828.1439819</v>
      </c>
      <c r="P335" s="14">
        <f t="shared" si="64"/>
        <v>4437735078.9136496</v>
      </c>
      <c r="Q335" s="3">
        <f t="shared" si="69"/>
        <v>7173503907.0576315</v>
      </c>
      <c r="R335" s="3">
        <f t="shared" si="70"/>
        <v>4172930801.0521917</v>
      </c>
      <c r="S335" s="3">
        <f t="shared" si="65"/>
        <v>3000573106.0054398</v>
      </c>
      <c r="T335" s="21">
        <f>(RANK(E335,E$8:E$1007,1)+COUNTIF(E$8:E335,E335)-1)/1000</f>
        <v>0.52200000000000002</v>
      </c>
      <c r="U335" s="21">
        <f>(RANK(F335,F$8:F$1007,1)+COUNTIF(F$8:F335,F335)-1)/1000</f>
        <v>0.51600000000000001</v>
      </c>
      <c r="V335" s="21">
        <f>(RANK(G335,G$8:G$1007,1)+COUNTIF(G$8:G335,G335)-1)/1000</f>
        <v>0.53600000000000003</v>
      </c>
      <c r="W335" s="21">
        <f>(RANK(H335,H$8:H$1007,1)+COUNTIF(H$8:H335,H335)-1)/1000</f>
        <v>0.52300000000000002</v>
      </c>
      <c r="X335" s="21">
        <f>(RANK(I335,I$8:I$1007,1)+COUNTIF(I$8:I335,I335)-1)/1000</f>
        <v>0.504</v>
      </c>
      <c r="Y335" s="21">
        <f>(RANK(J335,J$8:J$1007,1)+COUNTIF(J$8:J335,J335)-1)/1000</f>
        <v>0.53400000000000003</v>
      </c>
      <c r="Z335" s="21">
        <f>(RANK(K335,K$8:K$1007,1)+COUNTIF(K$8:K335,K335)-1)/1000</f>
        <v>0.50600000000000001</v>
      </c>
      <c r="AA335" s="21">
        <f>(RANK(L335,L$8:L$1007,1)+COUNTIF(L$8:L335,L335)-1)/1000</f>
        <v>0.49</v>
      </c>
      <c r="AB335" s="21">
        <f>(RANK(M335,M$8:M$1007,1)+COUNTIF(M$8:M335,M335)-1)/1000</f>
        <v>0.51900000000000002</v>
      </c>
      <c r="AC335" s="21">
        <f>(RANK(N335,N$8:N$1007,1)+COUNTIF(N$8:N335,N335)-1)/1000</f>
        <v>0.51300000000000001</v>
      </c>
      <c r="AD335" s="21">
        <f>(RANK(O335,O$8:O$1007,1)+COUNTIF(O$8:O335,O335)-1)/1000</f>
        <v>0.49299999999999999</v>
      </c>
      <c r="AE335" s="21">
        <f>(RANK(P335,P$8:P$1007,1)+COUNTIF(P$8:P335,P335)-1)/1000</f>
        <v>0.52600000000000002</v>
      </c>
      <c r="AF335" s="21">
        <f>(RANK(Q335,Q$8:Q$1007,1)+COUNTIF(Q$8:Q335,Q335)-1)/1000</f>
        <v>0.51300000000000001</v>
      </c>
      <c r="AG335" s="21">
        <f>(RANK(R335,R$8:R$1007,1)+COUNTIF(R$8:R335,R335)-1)/1000</f>
        <v>0.49299999999999999</v>
      </c>
      <c r="AH335" s="21">
        <f>(RANK(S335,S$8:S$1007,1)+COUNTIF(S$8:S335,S335)-1)/1000</f>
        <v>0.52600000000000002</v>
      </c>
      <c r="AI335" s="14">
        <f t="shared" si="71"/>
        <v>0</v>
      </c>
      <c r="AK335" s="14">
        <f t="shared" si="72"/>
        <v>0</v>
      </c>
    </row>
    <row r="336" spans="2:37" x14ac:dyDescent="0.25">
      <c r="B336">
        <f t="shared" si="66"/>
        <v>329</v>
      </c>
      <c r="C336">
        <f>MATCH(B336,'Stocastic Model Raw Data'!$A$2:$A$1001,0)</f>
        <v>768</v>
      </c>
      <c r="D336" s="14" cm="1">
        <f t="array" ref="D336">INDEX('Stocastic Model Raw Data'!$H$2:$H$1001,$C336,0)</f>
        <v>1437161972.90821</v>
      </c>
      <c r="E336" s="14" cm="1">
        <f t="array" ref="E336">INDEX('Stocastic Model Raw Data'!$D$2:$D$1001,$C336,0)</f>
        <v>608831717.81079698</v>
      </c>
      <c r="F336" s="14" cm="1">
        <f t="array" ref="F336">INDEX('Stocastic Model Raw Data'!$I$2:$I$1001,$C336,0)</f>
        <v>326368640.81546301</v>
      </c>
      <c r="G336" s="14">
        <f t="shared" si="61"/>
        <v>282463076.99533397</v>
      </c>
      <c r="H336" s="14" cm="1">
        <f t="array" ref="H336">INDEX('Stocastic Model Raw Data'!$E$2:$E$1001,$C336,0)</f>
        <v>6770304988.3356104</v>
      </c>
      <c r="I336" s="14" cm="1">
        <f t="array" ref="I336">INDEX('Stocastic Model Raw Data'!$J$2:$J$1001,$C336,0)</f>
        <v>2494338638.4661498</v>
      </c>
      <c r="J336" s="14">
        <f t="shared" si="62"/>
        <v>4275966349.8694606</v>
      </c>
      <c r="K336" s="14" cm="1">
        <f t="array" ref="K336">INDEX('Stocastic Model Raw Data'!$F$2:$F$1001,$C336,0)</f>
        <v>1215392876.5174201</v>
      </c>
      <c r="L336" s="14" cm="1">
        <f t="array" ref="L336">INDEX('Stocastic Model Raw Data'!$K$2:$K$1001,$C336,0)</f>
        <v>720387029.20736694</v>
      </c>
      <c r="M336" s="14">
        <f t="shared" si="63"/>
        <v>495005847.31005311</v>
      </c>
      <c r="N336" s="14">
        <f t="shared" si="67"/>
        <v>7985697864.8530302</v>
      </c>
      <c r="O336" s="14">
        <f t="shared" si="68"/>
        <v>3214725667.6735168</v>
      </c>
      <c r="P336" s="14">
        <f t="shared" si="64"/>
        <v>4770972197.1795139</v>
      </c>
      <c r="Q336" s="3">
        <f t="shared" si="69"/>
        <v>7985697864.8530302</v>
      </c>
      <c r="R336" s="3">
        <f t="shared" si="70"/>
        <v>4651887640.581727</v>
      </c>
      <c r="S336" s="3">
        <f t="shared" si="65"/>
        <v>3333810224.2713032</v>
      </c>
      <c r="T336" s="21">
        <f>(RANK(E336,E$8:E$1007,1)+COUNTIF(E$8:E336,E336)-1)/1000</f>
        <v>0.83</v>
      </c>
      <c r="U336" s="21">
        <f>(RANK(F336,F$8:F$1007,1)+COUNTIF(F$8:F336,F336)-1)/1000</f>
        <v>0.84599999999999997</v>
      </c>
      <c r="V336" s="21">
        <f>(RANK(G336,G$8:G$1007,1)+COUNTIF(G$8:G336,G336)-1)/1000</f>
        <v>0.82</v>
      </c>
      <c r="W336" s="21">
        <f>(RANK(H336,H$8:H$1007,1)+COUNTIF(H$8:H336,H336)-1)/1000</f>
        <v>0.73299999999999998</v>
      </c>
      <c r="X336" s="21">
        <f>(RANK(I336,I$8:I$1007,1)+COUNTIF(I$8:I336,I336)-1)/1000</f>
        <v>0.80900000000000005</v>
      </c>
      <c r="Y336" s="21">
        <f>(RANK(J336,J$8:J$1007,1)+COUNTIF(J$8:J336,J336)-1)/1000</f>
        <v>0.65600000000000003</v>
      </c>
      <c r="Z336" s="21">
        <f>(RANK(K336,K$8:K$1007,1)+COUNTIF(K$8:K336,K336)-1)/1000</f>
        <v>0.88100000000000001</v>
      </c>
      <c r="AA336" s="21">
        <f>(RANK(L336,L$8:L$1007,1)+COUNTIF(L$8:L336,L336)-1)/1000</f>
        <v>0.86799999999999999</v>
      </c>
      <c r="AB336" s="21">
        <f>(RANK(M336,M$8:M$1007,1)+COUNTIF(M$8:M336,M336)-1)/1000</f>
        <v>0.89300000000000002</v>
      </c>
      <c r="AC336" s="21">
        <f>(RANK(N336,N$8:N$1007,1)+COUNTIF(N$8:N336,N336)-1)/1000</f>
        <v>0.76800000000000002</v>
      </c>
      <c r="AD336" s="21">
        <f>(RANK(O336,O$8:O$1007,1)+COUNTIF(O$8:O336,O336)-1)/1000</f>
        <v>0.83</v>
      </c>
      <c r="AE336" s="21">
        <f>(RANK(P336,P$8:P$1007,1)+COUNTIF(P$8:P336,P336)-1)/1000</f>
        <v>0.71099999999999997</v>
      </c>
      <c r="AF336" s="21">
        <f>(RANK(Q336,Q$8:Q$1007,1)+COUNTIF(Q$8:Q336,Q336)-1)/1000</f>
        <v>0.76800000000000002</v>
      </c>
      <c r="AG336" s="21">
        <f>(RANK(R336,R$8:R$1007,1)+COUNTIF(R$8:R336,R336)-1)/1000</f>
        <v>0.83</v>
      </c>
      <c r="AH336" s="21">
        <f>(RANK(S336,S$8:S$1007,1)+COUNTIF(S$8:S336,S336)-1)/1000</f>
        <v>0.71099999999999997</v>
      </c>
      <c r="AI336" s="14">
        <f t="shared" si="71"/>
        <v>0</v>
      </c>
      <c r="AK336" s="14">
        <f t="shared" si="72"/>
        <v>0</v>
      </c>
    </row>
    <row r="337" spans="2:37" x14ac:dyDescent="0.25">
      <c r="B337">
        <f t="shared" si="66"/>
        <v>330</v>
      </c>
      <c r="C337">
        <f>MATCH(B337,'Stocastic Model Raw Data'!$A$2:$A$1001,0)</f>
        <v>390</v>
      </c>
      <c r="D337" s="14" cm="1">
        <f t="array" ref="D337">INDEX('Stocastic Model Raw Data'!$H$2:$H$1001,$C337,0)</f>
        <v>1437161972.90821</v>
      </c>
      <c r="E337" s="14" cm="1">
        <f t="array" ref="E337">INDEX('Stocastic Model Raw Data'!$D$2:$D$1001,$C337,0)</f>
        <v>493491964.89644498</v>
      </c>
      <c r="F337" s="14" cm="1">
        <f t="array" ref="F337">INDEX('Stocastic Model Raw Data'!$I$2:$I$1001,$C337,0)</f>
        <v>260703535.42374599</v>
      </c>
      <c r="G337" s="14">
        <f t="shared" si="61"/>
        <v>232788429.47269899</v>
      </c>
      <c r="H337" s="14" cm="1">
        <f t="array" ref="H337">INDEX('Stocastic Model Raw Data'!$E$2:$E$1001,$C337,0)</f>
        <v>5894691727.8532696</v>
      </c>
      <c r="I337" s="14" cm="1">
        <f t="array" ref="I337">INDEX('Stocastic Model Raw Data'!$J$2:$J$1001,$C337,0)</f>
        <v>2073884224.34778</v>
      </c>
      <c r="J337" s="14">
        <f t="shared" si="62"/>
        <v>3820807503.5054893</v>
      </c>
      <c r="K337" s="14" cm="1">
        <f t="array" ref="K337">INDEX('Stocastic Model Raw Data'!$F$2:$F$1001,$C337,0)</f>
        <v>881767560.75413001</v>
      </c>
      <c r="L337" s="14" cm="1">
        <f t="array" ref="L337">INDEX('Stocastic Model Raw Data'!$K$2:$K$1001,$C337,0)</f>
        <v>530894432.17074299</v>
      </c>
      <c r="M337" s="14">
        <f t="shared" si="63"/>
        <v>350873128.58338702</v>
      </c>
      <c r="N337" s="14">
        <f t="shared" si="67"/>
        <v>6776459288.6073999</v>
      </c>
      <c r="O337" s="14">
        <f t="shared" si="68"/>
        <v>2604778656.5185232</v>
      </c>
      <c r="P337" s="14">
        <f t="shared" si="64"/>
        <v>4171680632.0888767</v>
      </c>
      <c r="Q337" s="3">
        <f t="shared" si="69"/>
        <v>6776459288.6073999</v>
      </c>
      <c r="R337" s="3">
        <f t="shared" si="70"/>
        <v>4041940629.426733</v>
      </c>
      <c r="S337" s="3">
        <f t="shared" si="65"/>
        <v>2734518659.1806669</v>
      </c>
      <c r="T337" s="21">
        <f>(RANK(E337,E$8:E$1007,1)+COUNTIF(E$8:E337,E337)-1)/1000</f>
        <v>0.41699999999999998</v>
      </c>
      <c r="U337" s="21">
        <f>(RANK(F337,F$8:F$1007,1)+COUNTIF(F$8:F337,F337)-1)/1000</f>
        <v>0.41599999999999998</v>
      </c>
      <c r="V337" s="21">
        <f>(RANK(G337,G$8:G$1007,1)+COUNTIF(G$8:G337,G337)-1)/1000</f>
        <v>0.41</v>
      </c>
      <c r="W337" s="21">
        <f>(RANK(H337,H$8:H$1007,1)+COUNTIF(H$8:H337,H337)-1)/1000</f>
        <v>0.40200000000000002</v>
      </c>
      <c r="X337" s="21">
        <f>(RANK(I337,I$8:I$1007,1)+COUNTIF(I$8:I337,I337)-1)/1000</f>
        <v>0.432</v>
      </c>
      <c r="Y337" s="21">
        <f>(RANK(J337,J$8:J$1007,1)+COUNTIF(J$8:J337,J337)-1)/1000</f>
        <v>0.377</v>
      </c>
      <c r="Z337" s="21">
        <f>(RANK(K337,K$8:K$1007,1)+COUNTIF(K$8:K337,K337)-1)/1000</f>
        <v>0.29899999999999999</v>
      </c>
      <c r="AA337" s="21">
        <f>(RANK(L337,L$8:L$1007,1)+COUNTIF(L$8:L337,L337)-1)/1000</f>
        <v>0.28599999999999998</v>
      </c>
      <c r="AB337" s="21">
        <f>(RANK(M337,M$8:M$1007,1)+COUNTIF(M$8:M337,M337)-1)/1000</f>
        <v>0.34399999999999997</v>
      </c>
      <c r="AC337" s="21">
        <f>(RANK(N337,N$8:N$1007,1)+COUNTIF(N$8:N337,N337)-1)/1000</f>
        <v>0.39</v>
      </c>
      <c r="AD337" s="21">
        <f>(RANK(O337,O$8:O$1007,1)+COUNTIF(O$8:O337,O337)-1)/1000</f>
        <v>0.40100000000000002</v>
      </c>
      <c r="AE337" s="21">
        <f>(RANK(P337,P$8:P$1007,1)+COUNTIF(P$8:P337,P337)-1)/1000</f>
        <v>0.374</v>
      </c>
      <c r="AF337" s="21">
        <f>(RANK(Q337,Q$8:Q$1007,1)+COUNTIF(Q$8:Q337,Q337)-1)/1000</f>
        <v>0.39</v>
      </c>
      <c r="AG337" s="21">
        <f>(RANK(R337,R$8:R$1007,1)+COUNTIF(R$8:R337,R337)-1)/1000</f>
        <v>0.40100000000000002</v>
      </c>
      <c r="AH337" s="21">
        <f>(RANK(S337,S$8:S$1007,1)+COUNTIF(S$8:S337,S337)-1)/1000</f>
        <v>0.374</v>
      </c>
      <c r="AI337" s="14">
        <f t="shared" si="71"/>
        <v>0</v>
      </c>
      <c r="AK337" s="14">
        <f t="shared" si="72"/>
        <v>0</v>
      </c>
    </row>
    <row r="338" spans="2:37" x14ac:dyDescent="0.25">
      <c r="B338">
        <f t="shared" si="66"/>
        <v>331</v>
      </c>
      <c r="C338">
        <f>MATCH(B338,'Stocastic Model Raw Data'!$A$2:$A$1001,0)</f>
        <v>808</v>
      </c>
      <c r="D338" s="14" cm="1">
        <f t="array" ref="D338">INDEX('Stocastic Model Raw Data'!$H$2:$H$1001,$C338,0)</f>
        <v>1437161972.90821</v>
      </c>
      <c r="E338" s="14" cm="1">
        <f t="array" ref="E338">INDEX('Stocastic Model Raw Data'!$D$2:$D$1001,$C338,0)</f>
        <v>598757970.35774195</v>
      </c>
      <c r="F338" s="14" cm="1">
        <f t="array" ref="F338">INDEX('Stocastic Model Raw Data'!$I$2:$I$1001,$C338,0)</f>
        <v>318203298.75820202</v>
      </c>
      <c r="G338" s="14">
        <f t="shared" si="61"/>
        <v>280554671.59953994</v>
      </c>
      <c r="H338" s="14" cm="1">
        <f t="array" ref="H338">INDEX('Stocastic Model Raw Data'!$E$2:$E$1001,$C338,0)</f>
        <v>7028421748.5994501</v>
      </c>
      <c r="I338" s="14" cm="1">
        <f t="array" ref="I338">INDEX('Stocastic Model Raw Data'!$J$2:$J$1001,$C338,0)</f>
        <v>2469008536.9911199</v>
      </c>
      <c r="J338" s="14">
        <f t="shared" si="62"/>
        <v>4559413211.6083298</v>
      </c>
      <c r="K338" s="14" cm="1">
        <f t="array" ref="K338">INDEX('Stocastic Model Raw Data'!$F$2:$F$1001,$C338,0)</f>
        <v>1118676677.49243</v>
      </c>
      <c r="L338" s="14" cm="1">
        <f t="array" ref="L338">INDEX('Stocastic Model Raw Data'!$K$2:$K$1001,$C338,0)</f>
        <v>676885118.12208998</v>
      </c>
      <c r="M338" s="14">
        <f t="shared" si="63"/>
        <v>441791559.37033999</v>
      </c>
      <c r="N338" s="14">
        <f t="shared" si="67"/>
        <v>8147098426.0918798</v>
      </c>
      <c r="O338" s="14">
        <f t="shared" si="68"/>
        <v>3145893655.1132097</v>
      </c>
      <c r="P338" s="14">
        <f t="shared" si="64"/>
        <v>5001204770.9786701</v>
      </c>
      <c r="Q338" s="3">
        <f t="shared" si="69"/>
        <v>8147098426.0918798</v>
      </c>
      <c r="R338" s="3">
        <f t="shared" si="70"/>
        <v>4583055628.0214195</v>
      </c>
      <c r="S338" s="3">
        <f t="shared" si="65"/>
        <v>3564042798.0704603</v>
      </c>
      <c r="T338" s="21">
        <f>(RANK(E338,E$8:E$1007,1)+COUNTIF(E$8:E338,E338)-1)/1000</f>
        <v>0.81100000000000005</v>
      </c>
      <c r="U338" s="21">
        <f>(RANK(F338,F$8:F$1007,1)+COUNTIF(F$8:F338,F338)-1)/1000</f>
        <v>0.81200000000000006</v>
      </c>
      <c r="V338" s="21">
        <f>(RANK(G338,G$8:G$1007,1)+COUNTIF(G$8:G338,G338)-1)/1000</f>
        <v>0.81399999999999995</v>
      </c>
      <c r="W338" s="21">
        <f>(RANK(H338,H$8:H$1007,1)+COUNTIF(H$8:H338,H338)-1)/1000</f>
        <v>0.80800000000000005</v>
      </c>
      <c r="X338" s="21">
        <f>(RANK(I338,I$8:I$1007,1)+COUNTIF(I$8:I338,I338)-1)/1000</f>
        <v>0.79700000000000004</v>
      </c>
      <c r="Y338" s="21">
        <f>(RANK(J338,J$8:J$1007,1)+COUNTIF(J$8:J338,J338)-1)/1000</f>
        <v>0.81200000000000006</v>
      </c>
      <c r="Z338" s="21">
        <f>(RANK(K338,K$8:K$1007,1)+COUNTIF(K$8:K338,K338)-1)/1000</f>
        <v>0.78400000000000003</v>
      </c>
      <c r="AA338" s="21">
        <f>(RANK(L338,L$8:L$1007,1)+COUNTIF(L$8:L338,L338)-1)/1000</f>
        <v>0.78800000000000003</v>
      </c>
      <c r="AB338" s="21">
        <f>(RANK(M338,M$8:M$1007,1)+COUNTIF(M$8:M338,M338)-1)/1000</f>
        <v>0.77700000000000002</v>
      </c>
      <c r="AC338" s="21">
        <f>(RANK(N338,N$8:N$1007,1)+COUNTIF(N$8:N338,N338)-1)/1000</f>
        <v>0.80800000000000005</v>
      </c>
      <c r="AD338" s="21">
        <f>(RANK(O338,O$8:O$1007,1)+COUNTIF(O$8:O338,O338)-1)/1000</f>
        <v>0.80400000000000005</v>
      </c>
      <c r="AE338" s="21">
        <f>(RANK(P338,P$8:P$1007,1)+COUNTIF(P$8:P338,P338)-1)/1000</f>
        <v>0.81</v>
      </c>
      <c r="AF338" s="21">
        <f>(RANK(Q338,Q$8:Q$1007,1)+COUNTIF(Q$8:Q338,Q338)-1)/1000</f>
        <v>0.80800000000000005</v>
      </c>
      <c r="AG338" s="21">
        <f>(RANK(R338,R$8:R$1007,1)+COUNTIF(R$8:R338,R338)-1)/1000</f>
        <v>0.80400000000000005</v>
      </c>
      <c r="AH338" s="21">
        <f>(RANK(S338,S$8:S$1007,1)+COUNTIF(S$8:S338,S338)-1)/1000</f>
        <v>0.81</v>
      </c>
      <c r="AI338" s="14">
        <f t="shared" si="71"/>
        <v>0</v>
      </c>
      <c r="AK338" s="14">
        <f t="shared" si="72"/>
        <v>0</v>
      </c>
    </row>
    <row r="339" spans="2:37" x14ac:dyDescent="0.25">
      <c r="B339">
        <f t="shared" si="66"/>
        <v>332</v>
      </c>
      <c r="C339">
        <f>MATCH(B339,'Stocastic Model Raw Data'!$A$2:$A$1001,0)</f>
        <v>14</v>
      </c>
      <c r="D339" s="14" cm="1">
        <f t="array" ref="D339">INDEX('Stocastic Model Raw Data'!$H$2:$H$1001,$C339,0)</f>
        <v>1437161972.90821</v>
      </c>
      <c r="E339" s="14" cm="1">
        <f t="array" ref="E339">INDEX('Stocastic Model Raw Data'!$D$2:$D$1001,$C339,0)</f>
        <v>349578341.288248</v>
      </c>
      <c r="F339" s="14" cm="1">
        <f t="array" ref="F339">INDEX('Stocastic Model Raw Data'!$I$2:$I$1001,$C339,0)</f>
        <v>182666257.16404599</v>
      </c>
      <c r="G339" s="14">
        <f t="shared" si="61"/>
        <v>166912084.12420201</v>
      </c>
      <c r="H339" s="14" cm="1">
        <f t="array" ref="H339">INDEX('Stocastic Model Raw Data'!$E$2:$E$1001,$C339,0)</f>
        <v>4328963387.1471901</v>
      </c>
      <c r="I339" s="14" cm="1">
        <f t="array" ref="I339">INDEX('Stocastic Model Raw Data'!$J$2:$J$1001,$C339,0)</f>
        <v>1478716345.9007101</v>
      </c>
      <c r="J339" s="14">
        <f t="shared" si="62"/>
        <v>2850247041.24648</v>
      </c>
      <c r="K339" s="14" cm="1">
        <f t="array" ref="K339">INDEX('Stocastic Model Raw Data'!$F$2:$F$1001,$C339,0)</f>
        <v>639255820.18780899</v>
      </c>
      <c r="L339" s="14" cm="1">
        <f t="array" ref="L339">INDEX('Stocastic Model Raw Data'!$K$2:$K$1001,$C339,0)</f>
        <v>384619117.11608499</v>
      </c>
      <c r="M339" s="14">
        <f t="shared" si="63"/>
        <v>254636703.071724</v>
      </c>
      <c r="N339" s="14">
        <f t="shared" si="67"/>
        <v>4968219207.3349991</v>
      </c>
      <c r="O339" s="14">
        <f t="shared" si="68"/>
        <v>1863335463.0167952</v>
      </c>
      <c r="P339" s="14">
        <f t="shared" si="64"/>
        <v>3104883744.3182039</v>
      </c>
      <c r="Q339" s="3">
        <f t="shared" si="69"/>
        <v>4968219207.3349991</v>
      </c>
      <c r="R339" s="3">
        <f t="shared" si="70"/>
        <v>3300497435.925005</v>
      </c>
      <c r="S339" s="3">
        <f t="shared" si="65"/>
        <v>1667721771.4099941</v>
      </c>
      <c r="T339" s="21">
        <f>(RANK(E339,E$8:E$1007,1)+COUNTIF(E$8:E339,E339)-1)/1000</f>
        <v>1.4E-2</v>
      </c>
      <c r="U339" s="21">
        <f>(RANK(F339,F$8:F$1007,1)+COUNTIF(F$8:F339,F339)-1)/1000</f>
        <v>1.4E-2</v>
      </c>
      <c r="V339" s="21">
        <f>(RANK(G339,G$8:G$1007,1)+COUNTIF(G$8:G339,G339)-1)/1000</f>
        <v>1.4E-2</v>
      </c>
      <c r="W339" s="21">
        <f>(RANK(H339,H$8:H$1007,1)+COUNTIF(H$8:H339,H339)-1)/1000</f>
        <v>1.6E-2</v>
      </c>
      <c r="X339" s="21">
        <f>(RANK(I339,I$8:I$1007,1)+COUNTIF(I$8:I339,I339)-1)/1000</f>
        <v>1.6E-2</v>
      </c>
      <c r="Y339" s="21">
        <f>(RANK(J339,J$8:J$1007,1)+COUNTIF(J$8:J339,J339)-1)/1000</f>
        <v>1.9E-2</v>
      </c>
      <c r="Z339" s="21">
        <f>(RANK(K339,K$8:K$1007,1)+COUNTIF(K$8:K339,K339)-1)/1000</f>
        <v>1.2E-2</v>
      </c>
      <c r="AA339" s="21">
        <f>(RANK(L339,L$8:L$1007,1)+COUNTIF(L$8:L339,L339)-1)/1000</f>
        <v>1.2E-2</v>
      </c>
      <c r="AB339" s="21">
        <f>(RANK(M339,M$8:M$1007,1)+COUNTIF(M$8:M339,M339)-1)/1000</f>
        <v>1.0999999999999999E-2</v>
      </c>
      <c r="AC339" s="21">
        <f>(RANK(N339,N$8:N$1007,1)+COUNTIF(N$8:N339,N339)-1)/1000</f>
        <v>1.4E-2</v>
      </c>
      <c r="AD339" s="21">
        <f>(RANK(O339,O$8:O$1007,1)+COUNTIF(O$8:O339,O339)-1)/1000</f>
        <v>1.4E-2</v>
      </c>
      <c r="AE339" s="21">
        <f>(RANK(P339,P$8:P$1007,1)+COUNTIF(P$8:P339,P339)-1)/1000</f>
        <v>1.7000000000000001E-2</v>
      </c>
      <c r="AF339" s="21">
        <f>(RANK(Q339,Q$8:Q$1007,1)+COUNTIF(Q$8:Q339,Q339)-1)/1000</f>
        <v>1.4E-2</v>
      </c>
      <c r="AG339" s="21">
        <f>(RANK(R339,R$8:R$1007,1)+COUNTIF(R$8:R339,R339)-1)/1000</f>
        <v>1.4E-2</v>
      </c>
      <c r="AH339" s="21">
        <f>(RANK(S339,S$8:S$1007,1)+COUNTIF(S$8:S339,S339)-1)/1000</f>
        <v>1.7000000000000001E-2</v>
      </c>
      <c r="AI339" s="14">
        <f t="shared" si="71"/>
        <v>0</v>
      </c>
      <c r="AK339" s="14">
        <f t="shared" si="72"/>
        <v>0</v>
      </c>
    </row>
    <row r="340" spans="2:37" x14ac:dyDescent="0.25">
      <c r="B340">
        <f t="shared" si="66"/>
        <v>333</v>
      </c>
      <c r="C340">
        <f>MATCH(B340,'Stocastic Model Raw Data'!$A$2:$A$1001,0)</f>
        <v>107</v>
      </c>
      <c r="D340" s="14" cm="1">
        <f t="array" ref="D340">INDEX('Stocastic Model Raw Data'!$H$2:$H$1001,$C340,0)</f>
        <v>1437161972.90821</v>
      </c>
      <c r="E340" s="14" cm="1">
        <f t="array" ref="E340">INDEX('Stocastic Model Raw Data'!$D$2:$D$1001,$C340,0)</f>
        <v>399105811.792059</v>
      </c>
      <c r="F340" s="14" cm="1">
        <f t="array" ref="F340">INDEX('Stocastic Model Raw Data'!$I$2:$I$1001,$C340,0)</f>
        <v>207673204.99860701</v>
      </c>
      <c r="G340" s="14">
        <f t="shared" si="61"/>
        <v>191432606.79345199</v>
      </c>
      <c r="H340" s="14" cm="1">
        <f t="array" ref="H340">INDEX('Stocastic Model Raw Data'!$E$2:$E$1001,$C340,0)</f>
        <v>4995283147.60606</v>
      </c>
      <c r="I340" s="14" cm="1">
        <f t="array" ref="I340">INDEX('Stocastic Model Raw Data'!$J$2:$J$1001,$C340,0)</f>
        <v>1664109105.39203</v>
      </c>
      <c r="J340" s="14">
        <f t="shared" si="62"/>
        <v>3331174042.2140303</v>
      </c>
      <c r="K340" s="14" cm="1">
        <f t="array" ref="K340">INDEX('Stocastic Model Raw Data'!$F$2:$F$1001,$C340,0)</f>
        <v>729705427.74733806</v>
      </c>
      <c r="L340" s="14" cm="1">
        <f t="array" ref="L340">INDEX('Stocastic Model Raw Data'!$K$2:$K$1001,$C340,0)</f>
        <v>443671298.632384</v>
      </c>
      <c r="M340" s="14">
        <f t="shared" si="63"/>
        <v>286034129.11495405</v>
      </c>
      <c r="N340" s="14">
        <f t="shared" si="67"/>
        <v>5724988575.3533983</v>
      </c>
      <c r="O340" s="14">
        <f t="shared" si="68"/>
        <v>2107780404.0244141</v>
      </c>
      <c r="P340" s="14">
        <f t="shared" si="64"/>
        <v>3617208171.3289843</v>
      </c>
      <c r="Q340" s="3">
        <f t="shared" si="69"/>
        <v>5724988575.3533983</v>
      </c>
      <c r="R340" s="3">
        <f t="shared" si="70"/>
        <v>3544942376.9326239</v>
      </c>
      <c r="S340" s="3">
        <f t="shared" si="65"/>
        <v>2180046198.4207745</v>
      </c>
      <c r="T340" s="21">
        <f>(RANK(E340,E$8:E$1007,1)+COUNTIF(E$8:E340,E340)-1)/1000</f>
        <v>8.5999999999999993E-2</v>
      </c>
      <c r="U340" s="21">
        <f>(RANK(F340,F$8:F$1007,1)+COUNTIF(F$8:F340,F340)-1)/1000</f>
        <v>0.08</v>
      </c>
      <c r="V340" s="21">
        <f>(RANK(G340,G$8:G$1007,1)+COUNTIF(G$8:G340,G340)-1)/1000</f>
        <v>9.6000000000000002E-2</v>
      </c>
      <c r="W340" s="21">
        <f>(RANK(H340,H$8:H$1007,1)+COUNTIF(H$8:H340,H340)-1)/1000</f>
        <v>0.113</v>
      </c>
      <c r="X340" s="21">
        <f>(RANK(I340,I$8:I$1007,1)+COUNTIF(I$8:I340,I340)-1)/1000</f>
        <v>8.8999999999999996E-2</v>
      </c>
      <c r="Y340" s="21">
        <f>(RANK(J340,J$8:J$1007,1)+COUNTIF(J$8:J340,J340)-1)/1000</f>
        <v>0.129</v>
      </c>
      <c r="Z340" s="21">
        <f>(RANK(K340,K$8:K$1007,1)+COUNTIF(K$8:K340,K340)-1)/1000</f>
        <v>6.5000000000000002E-2</v>
      </c>
      <c r="AA340" s="21">
        <f>(RANK(L340,L$8:L$1007,1)+COUNTIF(L$8:L340,L340)-1)/1000</f>
        <v>6.8000000000000005E-2</v>
      </c>
      <c r="AB340" s="21">
        <f>(RANK(M340,M$8:M$1007,1)+COUNTIF(M$8:M340,M340)-1)/1000</f>
        <v>6.0999999999999999E-2</v>
      </c>
      <c r="AC340" s="21">
        <f>(RANK(N340,N$8:N$1007,1)+COUNTIF(N$8:N340,N340)-1)/1000</f>
        <v>0.107</v>
      </c>
      <c r="AD340" s="21">
        <f>(RANK(O340,O$8:O$1007,1)+COUNTIF(O$8:O340,O340)-1)/1000</f>
        <v>8.3000000000000004E-2</v>
      </c>
      <c r="AE340" s="21">
        <f>(RANK(P340,P$8:P$1007,1)+COUNTIF(P$8:P340,P340)-1)/1000</f>
        <v>0.121</v>
      </c>
      <c r="AF340" s="21">
        <f>(RANK(Q340,Q$8:Q$1007,1)+COUNTIF(Q$8:Q340,Q340)-1)/1000</f>
        <v>0.107</v>
      </c>
      <c r="AG340" s="21">
        <f>(RANK(R340,R$8:R$1007,1)+COUNTIF(R$8:R340,R340)-1)/1000</f>
        <v>8.3000000000000004E-2</v>
      </c>
      <c r="AH340" s="21">
        <f>(RANK(S340,S$8:S$1007,1)+COUNTIF(S$8:S340,S340)-1)/1000</f>
        <v>0.121</v>
      </c>
      <c r="AI340" s="14">
        <f t="shared" si="71"/>
        <v>0</v>
      </c>
      <c r="AK340" s="14">
        <f t="shared" si="72"/>
        <v>0</v>
      </c>
    </row>
    <row r="341" spans="2:37" x14ac:dyDescent="0.25">
      <c r="B341">
        <f t="shared" si="66"/>
        <v>334</v>
      </c>
      <c r="C341">
        <f>MATCH(B341,'Stocastic Model Raw Data'!$A$2:$A$1001,0)</f>
        <v>267</v>
      </c>
      <c r="D341" s="14" cm="1">
        <f t="array" ref="D341">INDEX('Stocastic Model Raw Data'!$H$2:$H$1001,$C341,0)</f>
        <v>1437161972.90821</v>
      </c>
      <c r="E341" s="14" cm="1">
        <f t="array" ref="E341">INDEX('Stocastic Model Raw Data'!$D$2:$D$1001,$C341,0)</f>
        <v>462484719.35994399</v>
      </c>
      <c r="F341" s="14" cm="1">
        <f t="array" ref="F341">INDEX('Stocastic Model Raw Data'!$I$2:$I$1001,$C341,0)</f>
        <v>241760433.12886399</v>
      </c>
      <c r="G341" s="14">
        <f t="shared" si="61"/>
        <v>220724286.23108</v>
      </c>
      <c r="H341" s="14" cm="1">
        <f t="array" ref="H341">INDEX('Stocastic Model Raw Data'!$E$2:$E$1001,$C341,0)</f>
        <v>5586299425.4801702</v>
      </c>
      <c r="I341" s="14" cm="1">
        <f t="array" ref="I341">INDEX('Stocastic Model Raw Data'!$J$2:$J$1001,$C341,0)</f>
        <v>1863112122.9944601</v>
      </c>
      <c r="J341" s="14">
        <f t="shared" si="62"/>
        <v>3723187302.4857101</v>
      </c>
      <c r="K341" s="14" cm="1">
        <f t="array" ref="K341">INDEX('Stocastic Model Raw Data'!$F$2:$F$1001,$C341,0)</f>
        <v>875618610.85687697</v>
      </c>
      <c r="L341" s="14" cm="1">
        <f t="array" ref="L341">INDEX('Stocastic Model Raw Data'!$K$2:$K$1001,$C341,0)</f>
        <v>537926163.482844</v>
      </c>
      <c r="M341" s="14">
        <f t="shared" si="63"/>
        <v>337692447.37403297</v>
      </c>
      <c r="N341" s="14">
        <f t="shared" si="67"/>
        <v>6461918036.3370476</v>
      </c>
      <c r="O341" s="14">
        <f t="shared" si="68"/>
        <v>2401038286.477304</v>
      </c>
      <c r="P341" s="14">
        <f t="shared" si="64"/>
        <v>4060879749.8597436</v>
      </c>
      <c r="Q341" s="3">
        <f t="shared" si="69"/>
        <v>6461918036.3370476</v>
      </c>
      <c r="R341" s="3">
        <f t="shared" si="70"/>
        <v>3838200259.3855143</v>
      </c>
      <c r="S341" s="3">
        <f t="shared" si="65"/>
        <v>2623717776.9515333</v>
      </c>
      <c r="T341" s="21">
        <f>(RANK(E341,E$8:E$1007,1)+COUNTIF(E$8:E341,E341)-1)/1000</f>
        <v>0.26600000000000001</v>
      </c>
      <c r="U341" s="21">
        <f>(RANK(F341,F$8:F$1007,1)+COUNTIF(F$8:F341,F341)-1)/1000</f>
        <v>0.25600000000000001</v>
      </c>
      <c r="V341" s="21">
        <f>(RANK(G341,G$8:G$1007,1)+COUNTIF(G$8:G341,G341)-1)/1000</f>
        <v>0.28499999999999998</v>
      </c>
      <c r="W341" s="21">
        <f>(RANK(H341,H$8:H$1007,1)+COUNTIF(H$8:H341,H341)-1)/1000</f>
        <v>0.26600000000000001</v>
      </c>
      <c r="X341" s="21">
        <f>(RANK(I341,I$8:I$1007,1)+COUNTIF(I$8:I341,I341)-1)/1000</f>
        <v>0.20799999999999999</v>
      </c>
      <c r="Y341" s="21">
        <f>(RANK(J341,J$8:J$1007,1)+COUNTIF(J$8:J341,J341)-1)/1000</f>
        <v>0.32300000000000001</v>
      </c>
      <c r="Z341" s="21">
        <f>(RANK(K341,K$8:K$1007,1)+COUNTIF(K$8:K341,K341)-1)/1000</f>
        <v>0.28899999999999998</v>
      </c>
      <c r="AA341" s="21">
        <f>(RANK(L341,L$8:L$1007,1)+COUNTIF(L$8:L341,L341)-1)/1000</f>
        <v>0.32</v>
      </c>
      <c r="AB341" s="21">
        <f>(RANK(M341,M$8:M$1007,1)+COUNTIF(M$8:M341,M341)-1)/1000</f>
        <v>0.25800000000000001</v>
      </c>
      <c r="AC341" s="21">
        <f>(RANK(N341,N$8:N$1007,1)+COUNTIF(N$8:N341,N341)-1)/1000</f>
        <v>0.26700000000000002</v>
      </c>
      <c r="AD341" s="21">
        <f>(RANK(O341,O$8:O$1007,1)+COUNTIF(O$8:O341,O341)-1)/1000</f>
        <v>0.224</v>
      </c>
      <c r="AE341" s="21">
        <f>(RANK(P341,P$8:P$1007,1)+COUNTIF(P$8:P341,P341)-1)/1000</f>
        <v>0.309</v>
      </c>
      <c r="AF341" s="21">
        <f>(RANK(Q341,Q$8:Q$1007,1)+COUNTIF(Q$8:Q341,Q341)-1)/1000</f>
        <v>0.26700000000000002</v>
      </c>
      <c r="AG341" s="21">
        <f>(RANK(R341,R$8:R$1007,1)+COUNTIF(R$8:R341,R341)-1)/1000</f>
        <v>0.224</v>
      </c>
      <c r="AH341" s="21">
        <f>(RANK(S341,S$8:S$1007,1)+COUNTIF(S$8:S341,S341)-1)/1000</f>
        <v>0.309</v>
      </c>
      <c r="AI341" s="14">
        <f t="shared" si="71"/>
        <v>0</v>
      </c>
      <c r="AK341" s="14">
        <f t="shared" si="72"/>
        <v>0</v>
      </c>
    </row>
    <row r="342" spans="2:37" x14ac:dyDescent="0.25">
      <c r="B342">
        <f t="shared" si="66"/>
        <v>335</v>
      </c>
      <c r="C342">
        <f>MATCH(B342,'Stocastic Model Raw Data'!$A$2:$A$1001,0)</f>
        <v>921</v>
      </c>
      <c r="D342" s="14" cm="1">
        <f t="array" ref="D342">INDEX('Stocastic Model Raw Data'!$H$2:$H$1001,$C342,0)</f>
        <v>1437161972.90821</v>
      </c>
      <c r="E342" s="14" cm="1">
        <f t="array" ref="E342">INDEX('Stocastic Model Raw Data'!$D$2:$D$1001,$C342,0)</f>
        <v>663512707.41006601</v>
      </c>
      <c r="F342" s="14" cm="1">
        <f t="array" ref="F342">INDEX('Stocastic Model Raw Data'!$I$2:$I$1001,$C342,0)</f>
        <v>354757589.01660001</v>
      </c>
      <c r="G342" s="14">
        <f t="shared" si="61"/>
        <v>308755118.393466</v>
      </c>
      <c r="H342" s="14" cm="1">
        <f t="array" ref="H342">INDEX('Stocastic Model Raw Data'!$E$2:$E$1001,$C342,0)</f>
        <v>7426929144.1222</v>
      </c>
      <c r="I342" s="14" cm="1">
        <f t="array" ref="I342">INDEX('Stocastic Model Raw Data'!$J$2:$J$1001,$C342,0)</f>
        <v>2679697536.5482998</v>
      </c>
      <c r="J342" s="14">
        <f t="shared" si="62"/>
        <v>4747231607.5739002</v>
      </c>
      <c r="K342" s="14" cm="1">
        <f t="array" ref="K342">INDEX('Stocastic Model Raw Data'!$F$2:$F$1001,$C342,0)</f>
        <v>1337361963.3959501</v>
      </c>
      <c r="L342" s="14" cm="1">
        <f t="array" ref="L342">INDEX('Stocastic Model Raw Data'!$K$2:$K$1001,$C342,0)</f>
        <v>801241912.15622902</v>
      </c>
      <c r="M342" s="14">
        <f t="shared" si="63"/>
        <v>536120051.23972106</v>
      </c>
      <c r="N342" s="14">
        <f t="shared" si="67"/>
        <v>8764291107.5181503</v>
      </c>
      <c r="O342" s="14">
        <f t="shared" si="68"/>
        <v>3480939448.7045288</v>
      </c>
      <c r="P342" s="14">
        <f t="shared" si="64"/>
        <v>5283351658.8136215</v>
      </c>
      <c r="Q342" s="3">
        <f t="shared" si="69"/>
        <v>8764291107.5181503</v>
      </c>
      <c r="R342" s="3">
        <f t="shared" si="70"/>
        <v>4918101421.6127386</v>
      </c>
      <c r="S342" s="3">
        <f t="shared" si="65"/>
        <v>3846189685.9054117</v>
      </c>
      <c r="T342" s="21">
        <f>(RANK(E342,E$8:E$1007,1)+COUNTIF(E$8:E342,E342)-1)/1000</f>
        <v>0.94299999999999995</v>
      </c>
      <c r="U342" s="21">
        <f>(RANK(F342,F$8:F$1007,1)+COUNTIF(F$8:F342,F342)-1)/1000</f>
        <v>0.94399999999999995</v>
      </c>
      <c r="V342" s="21">
        <f>(RANK(G342,G$8:G$1007,1)+COUNTIF(G$8:G342,G342)-1)/1000</f>
        <v>0.93799999999999994</v>
      </c>
      <c r="W342" s="21">
        <f>(RANK(H342,H$8:H$1007,1)+COUNTIF(H$8:H342,H342)-1)/1000</f>
        <v>0.9</v>
      </c>
      <c r="X342" s="21">
        <f>(RANK(I342,I$8:I$1007,1)+COUNTIF(I$8:I342,I342)-1)/1000</f>
        <v>0.91400000000000003</v>
      </c>
      <c r="Y342" s="21">
        <f>(RANK(J342,J$8:J$1007,1)+COUNTIF(J$8:J342,J342)-1)/1000</f>
        <v>0.88600000000000001</v>
      </c>
      <c r="Z342" s="21">
        <f>(RANK(K342,K$8:K$1007,1)+COUNTIF(K$8:K342,K342)-1)/1000</f>
        <v>0.95799999999999996</v>
      </c>
      <c r="AA342" s="21">
        <f>(RANK(L342,L$8:L$1007,1)+COUNTIF(L$8:L342,L342)-1)/1000</f>
        <v>0.95899999999999996</v>
      </c>
      <c r="AB342" s="21">
        <f>(RANK(M342,M$8:M$1007,1)+COUNTIF(M$8:M342,M342)-1)/1000</f>
        <v>0.95299999999999996</v>
      </c>
      <c r="AC342" s="21">
        <f>(RANK(N342,N$8:N$1007,1)+COUNTIF(N$8:N342,N342)-1)/1000</f>
        <v>0.92100000000000004</v>
      </c>
      <c r="AD342" s="21">
        <f>(RANK(O342,O$8:O$1007,1)+COUNTIF(O$8:O342,O342)-1)/1000</f>
        <v>0.93300000000000005</v>
      </c>
      <c r="AE342" s="21">
        <f>(RANK(P342,P$8:P$1007,1)+COUNTIF(P$8:P342,P342)-1)/1000</f>
        <v>0.90700000000000003</v>
      </c>
      <c r="AF342" s="21">
        <f>(RANK(Q342,Q$8:Q$1007,1)+COUNTIF(Q$8:Q342,Q342)-1)/1000</f>
        <v>0.92100000000000004</v>
      </c>
      <c r="AG342" s="21">
        <f>(RANK(R342,R$8:R$1007,1)+COUNTIF(R$8:R342,R342)-1)/1000</f>
        <v>0.93300000000000005</v>
      </c>
      <c r="AH342" s="21">
        <f>(RANK(S342,S$8:S$1007,1)+COUNTIF(S$8:S342,S342)-1)/1000</f>
        <v>0.90700000000000003</v>
      </c>
      <c r="AI342" s="14">
        <f t="shared" si="71"/>
        <v>0</v>
      </c>
      <c r="AK342" s="14">
        <f t="shared" si="72"/>
        <v>0</v>
      </c>
    </row>
    <row r="343" spans="2:37" x14ac:dyDescent="0.25">
      <c r="B343">
        <f t="shared" si="66"/>
        <v>336</v>
      </c>
      <c r="C343">
        <f>MATCH(B343,'Stocastic Model Raw Data'!$A$2:$A$1001,0)</f>
        <v>629</v>
      </c>
      <c r="D343" s="14" cm="1">
        <f t="array" ref="D343">INDEX('Stocastic Model Raw Data'!$H$2:$H$1001,$C343,0)</f>
        <v>1437161972.90821</v>
      </c>
      <c r="E343" s="14" cm="1">
        <f t="array" ref="E343">INDEX('Stocastic Model Raw Data'!$D$2:$D$1001,$C343,0)</f>
        <v>542457530.54884601</v>
      </c>
      <c r="F343" s="14" cm="1">
        <f t="array" ref="F343">INDEX('Stocastic Model Raw Data'!$I$2:$I$1001,$C343,0)</f>
        <v>284914413.03246802</v>
      </c>
      <c r="G343" s="14">
        <f t="shared" si="61"/>
        <v>257543117.51637799</v>
      </c>
      <c r="H343" s="14" cm="1">
        <f t="array" ref="H343">INDEX('Stocastic Model Raw Data'!$E$2:$E$1001,$C343,0)</f>
        <v>6504938394.2666597</v>
      </c>
      <c r="I343" s="14" cm="1">
        <f t="array" ref="I343">INDEX('Stocastic Model Raw Data'!$J$2:$J$1001,$C343,0)</f>
        <v>2223473101.1974802</v>
      </c>
      <c r="J343" s="14">
        <f t="shared" si="62"/>
        <v>4281465293.0691795</v>
      </c>
      <c r="K343" s="14" cm="1">
        <f t="array" ref="K343">INDEX('Stocastic Model Raw Data'!$F$2:$F$1001,$C343,0)</f>
        <v>1016129978.65834</v>
      </c>
      <c r="L343" s="14" cm="1">
        <f t="array" ref="L343">INDEX('Stocastic Model Raw Data'!$K$2:$K$1001,$C343,0)</f>
        <v>624307106.57183397</v>
      </c>
      <c r="M343" s="14">
        <f t="shared" si="63"/>
        <v>391822872.08650601</v>
      </c>
      <c r="N343" s="14">
        <f t="shared" si="67"/>
        <v>7521068372.9249992</v>
      </c>
      <c r="O343" s="14">
        <f t="shared" si="68"/>
        <v>2847780207.7693143</v>
      </c>
      <c r="P343" s="14">
        <f t="shared" si="64"/>
        <v>4673288165.1556854</v>
      </c>
      <c r="Q343" s="3">
        <f t="shared" si="69"/>
        <v>7521068372.9249992</v>
      </c>
      <c r="R343" s="3">
        <f t="shared" si="70"/>
        <v>4284942180.6775246</v>
      </c>
      <c r="S343" s="3">
        <f t="shared" si="65"/>
        <v>3236126192.2474747</v>
      </c>
      <c r="T343" s="21">
        <f>(RANK(E343,E$8:E$1007,1)+COUNTIF(E$8:E343,E343)-1)/1000</f>
        <v>0.61499999999999999</v>
      </c>
      <c r="U343" s="21">
        <f>(RANK(F343,F$8:F$1007,1)+COUNTIF(F$8:F343,F343)-1)/1000</f>
        <v>0.59299999999999997</v>
      </c>
      <c r="V343" s="21">
        <f>(RANK(G343,G$8:G$1007,1)+COUNTIF(G$8:G343,G343)-1)/1000</f>
        <v>0.63900000000000001</v>
      </c>
      <c r="W343" s="21">
        <f>(RANK(H343,H$8:H$1007,1)+COUNTIF(H$8:H343,H343)-1)/1000</f>
        <v>0.63300000000000001</v>
      </c>
      <c r="X343" s="21">
        <f>(RANK(I343,I$8:I$1007,1)+COUNTIF(I$8:I343,I343)-1)/1000</f>
        <v>0.57099999999999995</v>
      </c>
      <c r="Y343" s="21">
        <f>(RANK(J343,J$8:J$1007,1)+COUNTIF(J$8:J343,J343)-1)/1000</f>
        <v>0.66</v>
      </c>
      <c r="Z343" s="21">
        <f>(RANK(K343,K$8:K$1007,1)+COUNTIF(K$8:K343,K343)-1)/1000</f>
        <v>0.60899999999999999</v>
      </c>
      <c r="AA343" s="21">
        <f>(RANK(L343,L$8:L$1007,1)+COUNTIF(L$8:L343,L343)-1)/1000</f>
        <v>0.63300000000000001</v>
      </c>
      <c r="AB343" s="21">
        <f>(RANK(M343,M$8:M$1007,1)+COUNTIF(M$8:M343,M343)-1)/1000</f>
        <v>0.57899999999999996</v>
      </c>
      <c r="AC343" s="21">
        <f>(RANK(N343,N$8:N$1007,1)+COUNTIF(N$8:N343,N343)-1)/1000</f>
        <v>0.629</v>
      </c>
      <c r="AD343" s="21">
        <f>(RANK(O343,O$8:O$1007,1)+COUNTIF(O$8:O343,O343)-1)/1000</f>
        <v>0.59599999999999997</v>
      </c>
      <c r="AE343" s="21">
        <f>(RANK(P343,P$8:P$1007,1)+COUNTIF(P$8:P343,P343)-1)/1000</f>
        <v>0.64900000000000002</v>
      </c>
      <c r="AF343" s="21">
        <f>(RANK(Q343,Q$8:Q$1007,1)+COUNTIF(Q$8:Q343,Q343)-1)/1000</f>
        <v>0.629</v>
      </c>
      <c r="AG343" s="21">
        <f>(RANK(R343,R$8:R$1007,1)+COUNTIF(R$8:R343,R343)-1)/1000</f>
        <v>0.59599999999999997</v>
      </c>
      <c r="AH343" s="21">
        <f>(RANK(S343,S$8:S$1007,1)+COUNTIF(S$8:S343,S343)-1)/1000</f>
        <v>0.64900000000000002</v>
      </c>
      <c r="AI343" s="14">
        <f t="shared" si="71"/>
        <v>0</v>
      </c>
      <c r="AK343" s="14">
        <f t="shared" si="72"/>
        <v>0</v>
      </c>
    </row>
    <row r="344" spans="2:37" x14ac:dyDescent="0.25">
      <c r="B344">
        <f t="shared" si="66"/>
        <v>337</v>
      </c>
      <c r="C344">
        <f>MATCH(B344,'Stocastic Model Raw Data'!$A$2:$A$1001,0)</f>
        <v>529</v>
      </c>
      <c r="D344" s="14" cm="1">
        <f t="array" ref="D344">INDEX('Stocastic Model Raw Data'!$H$2:$H$1001,$C344,0)</f>
        <v>1437161972.90821</v>
      </c>
      <c r="E344" s="14" cm="1">
        <f t="array" ref="E344">INDEX('Stocastic Model Raw Data'!$D$2:$D$1001,$C344,0)</f>
        <v>536526938.83008498</v>
      </c>
      <c r="F344" s="14" cm="1">
        <f t="array" ref="F344">INDEX('Stocastic Model Raw Data'!$I$2:$I$1001,$C344,0)</f>
        <v>285014837.76738799</v>
      </c>
      <c r="G344" s="14">
        <f t="shared" si="61"/>
        <v>251512101.06269699</v>
      </c>
      <c r="H344" s="14" cm="1">
        <f t="array" ref="H344">INDEX('Stocastic Model Raw Data'!$E$2:$E$1001,$C344,0)</f>
        <v>6131600303.90905</v>
      </c>
      <c r="I344" s="14" cm="1">
        <f t="array" ref="I344">INDEX('Stocastic Model Raw Data'!$J$2:$J$1001,$C344,0)</f>
        <v>2136439683.4559801</v>
      </c>
      <c r="J344" s="14">
        <f t="shared" si="62"/>
        <v>3995160620.4530697</v>
      </c>
      <c r="K344" s="14" cm="1">
        <f t="array" ref="K344">INDEX('Stocastic Model Raw Data'!$F$2:$F$1001,$C344,0)</f>
        <v>1089328552.5507901</v>
      </c>
      <c r="L344" s="14" cm="1">
        <f t="array" ref="L344">INDEX('Stocastic Model Raw Data'!$K$2:$K$1001,$C344,0)</f>
        <v>662602571.39407504</v>
      </c>
      <c r="M344" s="14">
        <f t="shared" si="63"/>
        <v>426725981.15671504</v>
      </c>
      <c r="N344" s="14">
        <f t="shared" si="67"/>
        <v>7220928856.4598398</v>
      </c>
      <c r="O344" s="14">
        <f t="shared" si="68"/>
        <v>2799042254.8500552</v>
      </c>
      <c r="P344" s="14">
        <f t="shared" si="64"/>
        <v>4421886601.6097851</v>
      </c>
      <c r="Q344" s="3">
        <f t="shared" si="69"/>
        <v>7220928856.4598398</v>
      </c>
      <c r="R344" s="3">
        <f t="shared" si="70"/>
        <v>4236204227.7582655</v>
      </c>
      <c r="S344" s="3">
        <f t="shared" si="65"/>
        <v>2984724628.7015743</v>
      </c>
      <c r="T344" s="21">
        <f>(RANK(E344,E$8:E$1007,1)+COUNTIF(E$8:E344,E344)-1)/1000</f>
        <v>0.58499999999999996</v>
      </c>
      <c r="U344" s="21">
        <f>(RANK(F344,F$8:F$1007,1)+COUNTIF(F$8:F344,F344)-1)/1000</f>
        <v>0.59499999999999997</v>
      </c>
      <c r="V344" s="21">
        <f>(RANK(G344,G$8:G$1007,1)+COUNTIF(G$8:G344,G344)-1)/1000</f>
        <v>0.57199999999999995</v>
      </c>
      <c r="W344" s="21">
        <f>(RANK(H344,H$8:H$1007,1)+COUNTIF(H$8:H344,H344)-1)/1000</f>
        <v>0.49099999999999999</v>
      </c>
      <c r="X344" s="21">
        <f>(RANK(I344,I$8:I$1007,1)+COUNTIF(I$8:I344,I344)-1)/1000</f>
        <v>0.48499999999999999</v>
      </c>
      <c r="Y344" s="21">
        <f>(RANK(J344,J$8:J$1007,1)+COUNTIF(J$8:J344,J344)-1)/1000</f>
        <v>0.497</v>
      </c>
      <c r="Z344" s="21">
        <f>(RANK(K344,K$8:K$1007,1)+COUNTIF(K$8:K344,K344)-1)/1000</f>
        <v>0.752</v>
      </c>
      <c r="AA344" s="21">
        <f>(RANK(L344,L$8:L$1007,1)+COUNTIF(L$8:L344,L344)-1)/1000</f>
        <v>0.753</v>
      </c>
      <c r="AB344" s="21">
        <f>(RANK(M344,M$8:M$1007,1)+COUNTIF(M$8:M344,M344)-1)/1000</f>
        <v>0.73599999999999999</v>
      </c>
      <c r="AC344" s="21">
        <f>(RANK(N344,N$8:N$1007,1)+COUNTIF(N$8:N344,N344)-1)/1000</f>
        <v>0.52900000000000003</v>
      </c>
      <c r="AD344" s="21">
        <f>(RANK(O344,O$8:O$1007,1)+COUNTIF(O$8:O344,O344)-1)/1000</f>
        <v>0.54900000000000004</v>
      </c>
      <c r="AE344" s="21">
        <f>(RANK(P344,P$8:P$1007,1)+COUNTIF(P$8:P344,P344)-1)/1000</f>
        <v>0.51700000000000002</v>
      </c>
      <c r="AF344" s="21">
        <f>(RANK(Q344,Q$8:Q$1007,1)+COUNTIF(Q$8:Q344,Q344)-1)/1000</f>
        <v>0.52900000000000003</v>
      </c>
      <c r="AG344" s="21">
        <f>(RANK(R344,R$8:R$1007,1)+COUNTIF(R$8:R344,R344)-1)/1000</f>
        <v>0.54900000000000004</v>
      </c>
      <c r="AH344" s="21">
        <f>(RANK(S344,S$8:S$1007,1)+COUNTIF(S$8:S344,S344)-1)/1000</f>
        <v>0.51700000000000002</v>
      </c>
      <c r="AI344" s="14">
        <f t="shared" si="71"/>
        <v>0</v>
      </c>
      <c r="AK344" s="14">
        <f t="shared" si="72"/>
        <v>0</v>
      </c>
    </row>
    <row r="345" spans="2:37" x14ac:dyDescent="0.25">
      <c r="B345">
        <f t="shared" si="66"/>
        <v>338</v>
      </c>
      <c r="C345">
        <f>MATCH(B345,'Stocastic Model Raw Data'!$A$2:$A$1001,0)</f>
        <v>208</v>
      </c>
      <c r="D345" s="14" cm="1">
        <f t="array" ref="D345">INDEX('Stocastic Model Raw Data'!$H$2:$H$1001,$C345,0)</f>
        <v>1437161972.90821</v>
      </c>
      <c r="E345" s="14" cm="1">
        <f t="array" ref="E345">INDEX('Stocastic Model Raw Data'!$D$2:$D$1001,$C345,0)</f>
        <v>449353536.20719701</v>
      </c>
      <c r="F345" s="14" cm="1">
        <f t="array" ref="F345">INDEX('Stocastic Model Raw Data'!$I$2:$I$1001,$C345,0)</f>
        <v>237337365.19168299</v>
      </c>
      <c r="G345" s="14">
        <f t="shared" si="61"/>
        <v>212016171.01551402</v>
      </c>
      <c r="H345" s="14" cm="1">
        <f t="array" ref="H345">INDEX('Stocastic Model Raw Data'!$E$2:$E$1001,$C345,0)</f>
        <v>5376276547.2604799</v>
      </c>
      <c r="I345" s="14" cm="1">
        <f t="array" ref="I345">INDEX('Stocastic Model Raw Data'!$J$2:$J$1001,$C345,0)</f>
        <v>1884647637.80213</v>
      </c>
      <c r="J345" s="14">
        <f t="shared" si="62"/>
        <v>3491628909.4583502</v>
      </c>
      <c r="K345" s="14" cm="1">
        <f t="array" ref="K345">INDEX('Stocastic Model Raw Data'!$F$2:$F$1001,$C345,0)</f>
        <v>893683697.07602406</v>
      </c>
      <c r="L345" s="14" cm="1">
        <f t="array" ref="L345">INDEX('Stocastic Model Raw Data'!$K$2:$K$1001,$C345,0)</f>
        <v>541387874.22056997</v>
      </c>
      <c r="M345" s="14">
        <f t="shared" si="63"/>
        <v>352295822.85545409</v>
      </c>
      <c r="N345" s="14">
        <f t="shared" si="67"/>
        <v>6269960244.336504</v>
      </c>
      <c r="O345" s="14">
        <f t="shared" si="68"/>
        <v>2426035512.0226998</v>
      </c>
      <c r="P345" s="14">
        <f t="shared" si="64"/>
        <v>3843924732.3138041</v>
      </c>
      <c r="Q345" s="3">
        <f t="shared" si="69"/>
        <v>6269960244.336504</v>
      </c>
      <c r="R345" s="3">
        <f t="shared" si="70"/>
        <v>3863197484.9309101</v>
      </c>
      <c r="S345" s="3">
        <f t="shared" si="65"/>
        <v>2406762759.4055939</v>
      </c>
      <c r="T345" s="21">
        <f>(RANK(E345,E$8:E$1007,1)+COUNTIF(E$8:E345,E345)-1)/1000</f>
        <v>0.20799999999999999</v>
      </c>
      <c r="U345" s="21">
        <f>(RANK(F345,F$8:F$1007,1)+COUNTIF(F$8:F345,F345)-1)/1000</f>
        <v>0.218</v>
      </c>
      <c r="V345" s="21">
        <f>(RANK(G345,G$8:G$1007,1)+COUNTIF(G$8:G345,G345)-1)/1000</f>
        <v>0.20100000000000001</v>
      </c>
      <c r="W345" s="21">
        <f>(RANK(H345,H$8:H$1007,1)+COUNTIF(H$8:H345,H345)-1)/1000</f>
        <v>0.19</v>
      </c>
      <c r="X345" s="21">
        <f>(RANK(I345,I$8:I$1007,1)+COUNTIF(I$8:I345,I345)-1)/1000</f>
        <v>0.22800000000000001</v>
      </c>
      <c r="Y345" s="21">
        <f>(RANK(J345,J$8:J$1007,1)+COUNTIF(J$8:J345,J345)-1)/1000</f>
        <v>0.18099999999999999</v>
      </c>
      <c r="Z345" s="21">
        <f>(RANK(K345,K$8:K$1007,1)+COUNTIF(K$8:K345,K345)-1)/1000</f>
        <v>0.33200000000000002</v>
      </c>
      <c r="AA345" s="21">
        <f>(RANK(L345,L$8:L$1007,1)+COUNTIF(L$8:L345,L345)-1)/1000</f>
        <v>0.33300000000000002</v>
      </c>
      <c r="AB345" s="21">
        <f>(RANK(M345,M$8:M$1007,1)+COUNTIF(M$8:M345,M345)-1)/1000</f>
        <v>0.35099999999999998</v>
      </c>
      <c r="AC345" s="21">
        <f>(RANK(N345,N$8:N$1007,1)+COUNTIF(N$8:N345,N345)-1)/1000</f>
        <v>0.20799999999999999</v>
      </c>
      <c r="AD345" s="21">
        <f>(RANK(O345,O$8:O$1007,1)+COUNTIF(O$8:O345,O345)-1)/1000</f>
        <v>0.251</v>
      </c>
      <c r="AE345" s="21">
        <f>(RANK(P345,P$8:P$1007,1)+COUNTIF(P$8:P345,P345)-1)/1000</f>
        <v>0.189</v>
      </c>
      <c r="AF345" s="21">
        <f>(RANK(Q345,Q$8:Q$1007,1)+COUNTIF(Q$8:Q345,Q345)-1)/1000</f>
        <v>0.20799999999999999</v>
      </c>
      <c r="AG345" s="21">
        <f>(RANK(R345,R$8:R$1007,1)+COUNTIF(R$8:R345,R345)-1)/1000</f>
        <v>0.251</v>
      </c>
      <c r="AH345" s="21">
        <f>(RANK(S345,S$8:S$1007,1)+COUNTIF(S$8:S345,S345)-1)/1000</f>
        <v>0.189</v>
      </c>
      <c r="AI345" s="14">
        <f t="shared" si="71"/>
        <v>0</v>
      </c>
      <c r="AK345" s="14">
        <f t="shared" si="72"/>
        <v>0</v>
      </c>
    </row>
    <row r="346" spans="2:37" x14ac:dyDescent="0.25">
      <c r="B346">
        <f t="shared" si="66"/>
        <v>339</v>
      </c>
      <c r="C346">
        <f>MATCH(B346,'Stocastic Model Raw Data'!$A$2:$A$1001,0)</f>
        <v>259</v>
      </c>
      <c r="D346" s="14" cm="1">
        <f t="array" ref="D346">INDEX('Stocastic Model Raw Data'!$H$2:$H$1001,$C346,0)</f>
        <v>1437161972.90821</v>
      </c>
      <c r="E346" s="14" cm="1">
        <f t="array" ref="E346">INDEX('Stocastic Model Raw Data'!$D$2:$D$1001,$C346,0)</f>
        <v>455180176.15535903</v>
      </c>
      <c r="F346" s="14" cm="1">
        <f t="array" ref="F346">INDEX('Stocastic Model Raw Data'!$I$2:$I$1001,$C346,0)</f>
        <v>238157825.73225901</v>
      </c>
      <c r="G346" s="14">
        <f t="shared" si="61"/>
        <v>217022350.42310002</v>
      </c>
      <c r="H346" s="14" cm="1">
        <f t="array" ref="H346">INDEX('Stocastic Model Raw Data'!$E$2:$E$1001,$C346,0)</f>
        <v>5574335112.0209398</v>
      </c>
      <c r="I346" s="14" cm="1">
        <f t="array" ref="I346">INDEX('Stocastic Model Raw Data'!$J$2:$J$1001,$C346,0)</f>
        <v>1905227719.72405</v>
      </c>
      <c r="J346" s="14">
        <f t="shared" si="62"/>
        <v>3669107392.2968898</v>
      </c>
      <c r="K346" s="14" cm="1">
        <f t="array" ref="K346">INDEX('Stocastic Model Raw Data'!$F$2:$F$1001,$C346,0)</f>
        <v>856966715.98151398</v>
      </c>
      <c r="L346" s="14" cm="1">
        <f t="array" ref="L346">INDEX('Stocastic Model Raw Data'!$K$2:$K$1001,$C346,0)</f>
        <v>526556295.860255</v>
      </c>
      <c r="M346" s="14">
        <f t="shared" si="63"/>
        <v>330410420.12125897</v>
      </c>
      <c r="N346" s="14">
        <f t="shared" si="67"/>
        <v>6431301828.0024538</v>
      </c>
      <c r="O346" s="14">
        <f t="shared" si="68"/>
        <v>2431784015.5843048</v>
      </c>
      <c r="P346" s="14">
        <f t="shared" si="64"/>
        <v>3999517812.418149</v>
      </c>
      <c r="Q346" s="3">
        <f t="shared" si="69"/>
        <v>6431301828.0024538</v>
      </c>
      <c r="R346" s="3">
        <f t="shared" si="70"/>
        <v>3868945988.4925146</v>
      </c>
      <c r="S346" s="3">
        <f t="shared" si="65"/>
        <v>2562355839.5099392</v>
      </c>
      <c r="T346" s="21">
        <f>(RANK(E346,E$8:E$1007,1)+COUNTIF(E$8:E346,E346)-1)/1000</f>
        <v>0.23699999999999999</v>
      </c>
      <c r="U346" s="21">
        <f>(RANK(F346,F$8:F$1007,1)+COUNTIF(F$8:F346,F346)-1)/1000</f>
        <v>0.22900000000000001</v>
      </c>
      <c r="V346" s="21">
        <f>(RANK(G346,G$8:G$1007,1)+COUNTIF(G$8:G346,G346)-1)/1000</f>
        <v>0.25</v>
      </c>
      <c r="W346" s="21">
        <f>(RANK(H346,H$8:H$1007,1)+COUNTIF(H$8:H346,H346)-1)/1000</f>
        <v>0.26100000000000001</v>
      </c>
      <c r="X346" s="21">
        <f>(RANK(I346,I$8:I$1007,1)+COUNTIF(I$8:I346,I346)-1)/1000</f>
        <v>0.25</v>
      </c>
      <c r="Y346" s="21">
        <f>(RANK(J346,J$8:J$1007,1)+COUNTIF(J$8:J346,J346)-1)/1000</f>
        <v>0.27800000000000002</v>
      </c>
      <c r="Z346" s="21">
        <f>(RANK(K346,K$8:K$1007,1)+COUNTIF(K$8:K346,K346)-1)/1000</f>
        <v>0.254</v>
      </c>
      <c r="AA346" s="21">
        <f>(RANK(L346,L$8:L$1007,1)+COUNTIF(L$8:L346,L346)-1)/1000</f>
        <v>0.26700000000000002</v>
      </c>
      <c r="AB346" s="21">
        <f>(RANK(M346,M$8:M$1007,1)+COUNTIF(M$8:M346,M346)-1)/1000</f>
        <v>0.219</v>
      </c>
      <c r="AC346" s="21">
        <f>(RANK(N346,N$8:N$1007,1)+COUNTIF(N$8:N346,N346)-1)/1000</f>
        <v>0.25900000000000001</v>
      </c>
      <c r="AD346" s="21">
        <f>(RANK(O346,O$8:O$1007,1)+COUNTIF(O$8:O346,O346)-1)/1000</f>
        <v>0.25700000000000001</v>
      </c>
      <c r="AE346" s="21">
        <f>(RANK(P346,P$8:P$1007,1)+COUNTIF(P$8:P346,P346)-1)/1000</f>
        <v>0.26500000000000001</v>
      </c>
      <c r="AF346" s="21">
        <f>(RANK(Q346,Q$8:Q$1007,1)+COUNTIF(Q$8:Q346,Q346)-1)/1000</f>
        <v>0.25900000000000001</v>
      </c>
      <c r="AG346" s="21">
        <f>(RANK(R346,R$8:R$1007,1)+COUNTIF(R$8:R346,R346)-1)/1000</f>
        <v>0.25700000000000001</v>
      </c>
      <c r="AH346" s="21">
        <f>(RANK(S346,S$8:S$1007,1)+COUNTIF(S$8:S346,S346)-1)/1000</f>
        <v>0.26500000000000001</v>
      </c>
      <c r="AI346" s="14">
        <f t="shared" si="71"/>
        <v>0</v>
      </c>
      <c r="AK346" s="14">
        <f t="shared" si="72"/>
        <v>0</v>
      </c>
    </row>
    <row r="347" spans="2:37" x14ac:dyDescent="0.25">
      <c r="B347">
        <f t="shared" si="66"/>
        <v>340</v>
      </c>
      <c r="C347">
        <f>MATCH(B347,'Stocastic Model Raw Data'!$A$2:$A$1001,0)</f>
        <v>155</v>
      </c>
      <c r="D347" s="14" cm="1">
        <f t="array" ref="D347">INDEX('Stocastic Model Raw Data'!$H$2:$H$1001,$C347,0)</f>
        <v>1437161972.90821</v>
      </c>
      <c r="E347" s="14" cm="1">
        <f t="array" ref="E347">INDEX('Stocastic Model Raw Data'!$D$2:$D$1001,$C347,0)</f>
        <v>422586855.44411802</v>
      </c>
      <c r="F347" s="14" cm="1">
        <f t="array" ref="F347">INDEX('Stocastic Model Raw Data'!$I$2:$I$1001,$C347,0)</f>
        <v>220604373.23761699</v>
      </c>
      <c r="G347" s="14">
        <f t="shared" si="61"/>
        <v>201982482.20650104</v>
      </c>
      <c r="H347" s="14" cm="1">
        <f t="array" ref="H347">INDEX('Stocastic Model Raw Data'!$E$2:$E$1001,$C347,0)</f>
        <v>5273291029.4111004</v>
      </c>
      <c r="I347" s="14" cm="1">
        <f t="array" ref="I347">INDEX('Stocastic Model Raw Data'!$J$2:$J$1001,$C347,0)</f>
        <v>1766728853.9065599</v>
      </c>
      <c r="J347" s="14">
        <f t="shared" si="62"/>
        <v>3506562175.5045404</v>
      </c>
      <c r="K347" s="14" cm="1">
        <f t="array" ref="K347">INDEX('Stocastic Model Raw Data'!$F$2:$F$1001,$C347,0)</f>
        <v>737370761.44074798</v>
      </c>
      <c r="L347" s="14" cm="1">
        <f t="array" ref="L347">INDEX('Stocastic Model Raw Data'!$K$2:$K$1001,$C347,0)</f>
        <v>451015349.55209601</v>
      </c>
      <c r="M347" s="14">
        <f t="shared" si="63"/>
        <v>286355411.88865197</v>
      </c>
      <c r="N347" s="14">
        <f t="shared" si="67"/>
        <v>6010661790.8518486</v>
      </c>
      <c r="O347" s="14">
        <f t="shared" si="68"/>
        <v>2217744203.4586558</v>
      </c>
      <c r="P347" s="14">
        <f t="shared" si="64"/>
        <v>3792917587.3931928</v>
      </c>
      <c r="Q347" s="3">
        <f t="shared" si="69"/>
        <v>6010661790.8518486</v>
      </c>
      <c r="R347" s="3">
        <f t="shared" si="70"/>
        <v>3654906176.3668661</v>
      </c>
      <c r="S347" s="3">
        <f t="shared" si="65"/>
        <v>2355755614.4849825</v>
      </c>
      <c r="T347" s="21">
        <f>(RANK(E347,E$8:E$1007,1)+COUNTIF(E$8:E347,E347)-1)/1000</f>
        <v>0.13300000000000001</v>
      </c>
      <c r="U347" s="21">
        <f>(RANK(F347,F$8:F$1007,1)+COUNTIF(F$8:F347,F347)-1)/1000</f>
        <v>0.128</v>
      </c>
      <c r="V347" s="21">
        <f>(RANK(G347,G$8:G$1007,1)+COUNTIF(G$8:G347,G347)-1)/1000</f>
        <v>0.14699999999999999</v>
      </c>
      <c r="W347" s="21">
        <f>(RANK(H347,H$8:H$1007,1)+COUNTIF(H$8:H347,H347)-1)/1000</f>
        <v>0.17</v>
      </c>
      <c r="X347" s="21">
        <f>(RANK(I347,I$8:I$1007,1)+COUNTIF(I$8:I347,I347)-1)/1000</f>
        <v>0.14299999999999999</v>
      </c>
      <c r="Y347" s="21">
        <f>(RANK(J347,J$8:J$1007,1)+COUNTIF(J$8:J347,J347)-1)/1000</f>
        <v>0.193</v>
      </c>
      <c r="Z347" s="21">
        <f>(RANK(K347,K$8:K$1007,1)+COUNTIF(K$8:K347,K347)-1)/1000</f>
        <v>7.1999999999999995E-2</v>
      </c>
      <c r="AA347" s="21">
        <f>(RANK(L347,L$8:L$1007,1)+COUNTIF(L$8:L347,L347)-1)/1000</f>
        <v>8.3000000000000004E-2</v>
      </c>
      <c r="AB347" s="21">
        <f>(RANK(M347,M$8:M$1007,1)+COUNTIF(M$8:M347,M347)-1)/1000</f>
        <v>6.3E-2</v>
      </c>
      <c r="AC347" s="21">
        <f>(RANK(N347,N$8:N$1007,1)+COUNTIF(N$8:N347,N347)-1)/1000</f>
        <v>0.155</v>
      </c>
      <c r="AD347" s="21">
        <f>(RANK(O347,O$8:O$1007,1)+COUNTIF(O$8:O347,O347)-1)/1000</f>
        <v>0.129</v>
      </c>
      <c r="AE347" s="21">
        <f>(RANK(P347,P$8:P$1007,1)+COUNTIF(P$8:P347,P347)-1)/1000</f>
        <v>0.17399999999999999</v>
      </c>
      <c r="AF347" s="21">
        <f>(RANK(Q347,Q$8:Q$1007,1)+COUNTIF(Q$8:Q347,Q347)-1)/1000</f>
        <v>0.155</v>
      </c>
      <c r="AG347" s="21">
        <f>(RANK(R347,R$8:R$1007,1)+COUNTIF(R$8:R347,R347)-1)/1000</f>
        <v>0.129</v>
      </c>
      <c r="AH347" s="21">
        <f>(RANK(S347,S$8:S$1007,1)+COUNTIF(S$8:S347,S347)-1)/1000</f>
        <v>0.17399999999999999</v>
      </c>
      <c r="AI347" s="14">
        <f t="shared" si="71"/>
        <v>0</v>
      </c>
      <c r="AK347" s="14">
        <f t="shared" si="72"/>
        <v>0</v>
      </c>
    </row>
    <row r="348" spans="2:37" x14ac:dyDescent="0.25">
      <c r="B348">
        <f t="shared" si="66"/>
        <v>341</v>
      </c>
      <c r="C348">
        <f>MATCH(B348,'Stocastic Model Raw Data'!$A$2:$A$1001,0)</f>
        <v>859</v>
      </c>
      <c r="D348" s="14" cm="1">
        <f t="array" ref="D348">INDEX('Stocastic Model Raw Data'!$H$2:$H$1001,$C348,0)</f>
        <v>1437161972.90821</v>
      </c>
      <c r="E348" s="14" cm="1">
        <f t="array" ref="E348">INDEX('Stocastic Model Raw Data'!$D$2:$D$1001,$C348,0)</f>
        <v>632752150.13649702</v>
      </c>
      <c r="F348" s="14" cm="1">
        <f t="array" ref="F348">INDEX('Stocastic Model Raw Data'!$I$2:$I$1001,$C348,0)</f>
        <v>338666519.870736</v>
      </c>
      <c r="G348" s="14">
        <f t="shared" si="61"/>
        <v>294085630.26576102</v>
      </c>
      <c r="H348" s="14" cm="1">
        <f t="array" ref="H348">INDEX('Stocastic Model Raw Data'!$E$2:$E$1001,$C348,0)</f>
        <v>7117136133.1066599</v>
      </c>
      <c r="I348" s="14" cm="1">
        <f t="array" ref="I348">INDEX('Stocastic Model Raw Data'!$J$2:$J$1001,$C348,0)</f>
        <v>2590178647.9832902</v>
      </c>
      <c r="J348" s="14">
        <f t="shared" si="62"/>
        <v>4526957485.1233692</v>
      </c>
      <c r="K348" s="14" cm="1">
        <f t="array" ref="K348">INDEX('Stocastic Model Raw Data'!$F$2:$F$1001,$C348,0)</f>
        <v>1275948941.7014101</v>
      </c>
      <c r="L348" s="14" cm="1">
        <f t="array" ref="L348">INDEX('Stocastic Model Raw Data'!$K$2:$K$1001,$C348,0)</f>
        <v>749865137.00679898</v>
      </c>
      <c r="M348" s="14">
        <f t="shared" si="63"/>
        <v>526083804.69461107</v>
      </c>
      <c r="N348" s="14">
        <f t="shared" si="67"/>
        <v>8393085074.8080702</v>
      </c>
      <c r="O348" s="14">
        <f t="shared" si="68"/>
        <v>3340043784.9900894</v>
      </c>
      <c r="P348" s="14">
        <f t="shared" si="64"/>
        <v>5053041289.8179808</v>
      </c>
      <c r="Q348" s="3">
        <f t="shared" si="69"/>
        <v>8393085074.8080702</v>
      </c>
      <c r="R348" s="3">
        <f t="shared" si="70"/>
        <v>4777205757.8982992</v>
      </c>
      <c r="S348" s="3">
        <f t="shared" si="65"/>
        <v>3615879316.909771</v>
      </c>
      <c r="T348" s="21">
        <f>(RANK(E348,E$8:E$1007,1)+COUNTIF(E$8:E348,E348)-1)/1000</f>
        <v>0.89200000000000002</v>
      </c>
      <c r="U348" s="21">
        <f>(RANK(F348,F$8:F$1007,1)+COUNTIF(F$8:F348,F348)-1)/1000</f>
        <v>0.89600000000000002</v>
      </c>
      <c r="V348" s="21">
        <f>(RANK(G348,G$8:G$1007,1)+COUNTIF(G$8:G348,G348)-1)/1000</f>
        <v>0.88300000000000001</v>
      </c>
      <c r="W348" s="21">
        <f>(RANK(H348,H$8:H$1007,1)+COUNTIF(H$8:H348,H348)-1)/1000</f>
        <v>0.83499999999999996</v>
      </c>
      <c r="X348" s="21">
        <f>(RANK(I348,I$8:I$1007,1)+COUNTIF(I$8:I348,I348)-1)/1000</f>
        <v>0.878</v>
      </c>
      <c r="Y348" s="21">
        <f>(RANK(J348,J$8:J$1007,1)+COUNTIF(J$8:J348,J348)-1)/1000</f>
        <v>0.8</v>
      </c>
      <c r="Z348" s="21">
        <f>(RANK(K348,K$8:K$1007,1)+COUNTIF(K$8:K348,K348)-1)/1000</f>
        <v>0.93</v>
      </c>
      <c r="AA348" s="21">
        <f>(RANK(L348,L$8:L$1007,1)+COUNTIF(L$8:L348,L348)-1)/1000</f>
        <v>0.91300000000000003</v>
      </c>
      <c r="AB348" s="21">
        <f>(RANK(M348,M$8:M$1007,1)+COUNTIF(M$8:M348,M348)-1)/1000</f>
        <v>0.94</v>
      </c>
      <c r="AC348" s="21">
        <f>(RANK(N348,N$8:N$1007,1)+COUNTIF(N$8:N348,N348)-1)/1000</f>
        <v>0.85899999999999999</v>
      </c>
      <c r="AD348" s="21">
        <f>(RANK(O348,O$8:O$1007,1)+COUNTIF(O$8:O348,O348)-1)/1000</f>
        <v>0.88900000000000001</v>
      </c>
      <c r="AE348" s="21">
        <f>(RANK(P348,P$8:P$1007,1)+COUNTIF(P$8:P348,P348)-1)/1000</f>
        <v>0.83099999999999996</v>
      </c>
      <c r="AF348" s="21">
        <f>(RANK(Q348,Q$8:Q$1007,1)+COUNTIF(Q$8:Q348,Q348)-1)/1000</f>
        <v>0.85899999999999999</v>
      </c>
      <c r="AG348" s="21">
        <f>(RANK(R348,R$8:R$1007,1)+COUNTIF(R$8:R348,R348)-1)/1000</f>
        <v>0.88900000000000001</v>
      </c>
      <c r="AH348" s="21">
        <f>(RANK(S348,S$8:S$1007,1)+COUNTIF(S$8:S348,S348)-1)/1000</f>
        <v>0.83099999999999996</v>
      </c>
      <c r="AI348" s="14">
        <f t="shared" si="71"/>
        <v>0</v>
      </c>
      <c r="AK348" s="14">
        <f t="shared" si="72"/>
        <v>0</v>
      </c>
    </row>
    <row r="349" spans="2:37" x14ac:dyDescent="0.25">
      <c r="B349">
        <f t="shared" si="66"/>
        <v>342</v>
      </c>
      <c r="C349">
        <f>MATCH(B349,'Stocastic Model Raw Data'!$A$2:$A$1001,0)</f>
        <v>95</v>
      </c>
      <c r="D349" s="14" cm="1">
        <f t="array" ref="D349">INDEX('Stocastic Model Raw Data'!$H$2:$H$1001,$C349,0)</f>
        <v>1437161972.90821</v>
      </c>
      <c r="E349" s="14" cm="1">
        <f t="array" ref="E349">INDEX('Stocastic Model Raw Data'!$D$2:$D$1001,$C349,0)</f>
        <v>410300330.40387899</v>
      </c>
      <c r="F349" s="14" cm="1">
        <f t="array" ref="F349">INDEX('Stocastic Model Raw Data'!$I$2:$I$1001,$C349,0)</f>
        <v>216012255.29857099</v>
      </c>
      <c r="G349" s="14">
        <f t="shared" si="61"/>
        <v>194288075.105308</v>
      </c>
      <c r="H349" s="14" cm="1">
        <f t="array" ref="H349">INDEX('Stocastic Model Raw Data'!$E$2:$E$1001,$C349,0)</f>
        <v>4887211109.6137896</v>
      </c>
      <c r="I349" s="14" cm="1">
        <f t="array" ref="I349">INDEX('Stocastic Model Raw Data'!$J$2:$J$1001,$C349,0)</f>
        <v>1657621470.1552</v>
      </c>
      <c r="J349" s="14">
        <f t="shared" si="62"/>
        <v>3229589639.4585896</v>
      </c>
      <c r="K349" s="14" cm="1">
        <f t="array" ref="K349">INDEX('Stocastic Model Raw Data'!$F$2:$F$1001,$C349,0)</f>
        <v>791362596.97275102</v>
      </c>
      <c r="L349" s="14" cm="1">
        <f t="array" ref="L349">INDEX('Stocastic Model Raw Data'!$K$2:$K$1001,$C349,0)</f>
        <v>483526841.12965101</v>
      </c>
      <c r="M349" s="14">
        <f t="shared" si="63"/>
        <v>307835755.84310001</v>
      </c>
      <c r="N349" s="14">
        <f t="shared" si="67"/>
        <v>5678573706.5865402</v>
      </c>
      <c r="O349" s="14">
        <f t="shared" si="68"/>
        <v>2141148311.2848511</v>
      </c>
      <c r="P349" s="14">
        <f t="shared" si="64"/>
        <v>3537425395.3016891</v>
      </c>
      <c r="Q349" s="3">
        <f t="shared" si="69"/>
        <v>5678573706.5865402</v>
      </c>
      <c r="R349" s="3">
        <f t="shared" si="70"/>
        <v>3578310284.1930609</v>
      </c>
      <c r="S349" s="3">
        <f t="shared" si="65"/>
        <v>2100263422.3934793</v>
      </c>
      <c r="T349" s="21">
        <f>(RANK(E349,E$8:E$1007,1)+COUNTIF(E$8:E349,E349)-1)/1000</f>
        <v>0.108</v>
      </c>
      <c r="U349" s="21">
        <f>(RANK(F349,F$8:F$1007,1)+COUNTIF(F$8:F349,F349)-1)/1000</f>
        <v>0.114</v>
      </c>
      <c r="V349" s="21">
        <f>(RANK(G349,G$8:G$1007,1)+COUNTIF(G$8:G349,G349)-1)/1000</f>
        <v>0.106</v>
      </c>
      <c r="W349" s="21">
        <f>(RANK(H349,H$8:H$1007,1)+COUNTIF(H$8:H349,H349)-1)/1000</f>
        <v>9.2999999999999999E-2</v>
      </c>
      <c r="X349" s="21">
        <f>(RANK(I349,I$8:I$1007,1)+COUNTIF(I$8:I349,I349)-1)/1000</f>
        <v>8.6999999999999994E-2</v>
      </c>
      <c r="Y349" s="21">
        <f>(RANK(J349,J$8:J$1007,1)+COUNTIF(J$8:J349,J349)-1)/1000</f>
        <v>9.6000000000000002E-2</v>
      </c>
      <c r="Z349" s="21">
        <f>(RANK(K349,K$8:K$1007,1)+COUNTIF(K$8:K349,K349)-1)/1000</f>
        <v>0.13800000000000001</v>
      </c>
      <c r="AA349" s="21">
        <f>(RANK(L349,L$8:L$1007,1)+COUNTIF(L$8:L349,L349)-1)/1000</f>
        <v>0.14599999999999999</v>
      </c>
      <c r="AB349" s="21">
        <f>(RANK(M349,M$8:M$1007,1)+COUNTIF(M$8:M349,M349)-1)/1000</f>
        <v>0.126</v>
      </c>
      <c r="AC349" s="21">
        <f>(RANK(N349,N$8:N$1007,1)+COUNTIF(N$8:N349,N349)-1)/1000</f>
        <v>9.5000000000000001E-2</v>
      </c>
      <c r="AD349" s="21">
        <f>(RANK(O349,O$8:O$1007,1)+COUNTIF(O$8:O349,O349)-1)/1000</f>
        <v>9.6000000000000002E-2</v>
      </c>
      <c r="AE349" s="21">
        <f>(RANK(P349,P$8:P$1007,1)+COUNTIF(P$8:P349,P349)-1)/1000</f>
        <v>9.8000000000000004E-2</v>
      </c>
      <c r="AF349" s="21">
        <f>(RANK(Q349,Q$8:Q$1007,1)+COUNTIF(Q$8:Q349,Q349)-1)/1000</f>
        <v>9.5000000000000001E-2</v>
      </c>
      <c r="AG349" s="21">
        <f>(RANK(R349,R$8:R$1007,1)+COUNTIF(R$8:R349,R349)-1)/1000</f>
        <v>9.6000000000000002E-2</v>
      </c>
      <c r="AH349" s="21">
        <f>(RANK(S349,S$8:S$1007,1)+COUNTIF(S$8:S349,S349)-1)/1000</f>
        <v>9.8000000000000004E-2</v>
      </c>
      <c r="AI349" s="14">
        <f t="shared" si="71"/>
        <v>0</v>
      </c>
      <c r="AK349" s="14">
        <f t="shared" si="72"/>
        <v>0</v>
      </c>
    </row>
    <row r="350" spans="2:37" x14ac:dyDescent="0.25">
      <c r="B350">
        <f t="shared" si="66"/>
        <v>343</v>
      </c>
      <c r="C350">
        <f>MATCH(B350,'Stocastic Model Raw Data'!$A$2:$A$1001,0)</f>
        <v>828</v>
      </c>
      <c r="D350" s="14" cm="1">
        <f t="array" ref="D350">INDEX('Stocastic Model Raw Data'!$H$2:$H$1001,$C350,0)</f>
        <v>1437161972.90821</v>
      </c>
      <c r="E350" s="14" cm="1">
        <f t="array" ref="E350">INDEX('Stocastic Model Raw Data'!$D$2:$D$1001,$C350,0)</f>
        <v>585410546.11597395</v>
      </c>
      <c r="F350" s="14" cm="1">
        <f t="array" ref="F350">INDEX('Stocastic Model Raw Data'!$I$2:$I$1001,$C350,0)</f>
        <v>309200218.152493</v>
      </c>
      <c r="G350" s="14">
        <f t="shared" si="61"/>
        <v>276210327.96348095</v>
      </c>
      <c r="H350" s="14" cm="1">
        <f t="array" ref="H350">INDEX('Stocastic Model Raw Data'!$E$2:$E$1001,$C350,0)</f>
        <v>7220888320.2381496</v>
      </c>
      <c r="I350" s="14" cm="1">
        <f t="array" ref="I350">INDEX('Stocastic Model Raw Data'!$J$2:$J$1001,$C350,0)</f>
        <v>2496864055.12322</v>
      </c>
      <c r="J350" s="14">
        <f t="shared" si="62"/>
        <v>4724024265.1149292</v>
      </c>
      <c r="K350" s="14" cm="1">
        <f t="array" ref="K350">INDEX('Stocastic Model Raw Data'!$F$2:$F$1001,$C350,0)</f>
        <v>1026207579.92274</v>
      </c>
      <c r="L350" s="14" cm="1">
        <f t="array" ref="L350">INDEX('Stocastic Model Raw Data'!$K$2:$K$1001,$C350,0)</f>
        <v>624867600.881199</v>
      </c>
      <c r="M350" s="14">
        <f t="shared" si="63"/>
        <v>401339979.04154098</v>
      </c>
      <c r="N350" s="14">
        <f t="shared" si="67"/>
        <v>8247095900.1608896</v>
      </c>
      <c r="O350" s="14">
        <f t="shared" si="68"/>
        <v>3121731656.0044188</v>
      </c>
      <c r="P350" s="14">
        <f t="shared" si="64"/>
        <v>5125364244.1564713</v>
      </c>
      <c r="Q350" s="3">
        <f t="shared" si="69"/>
        <v>8247095900.1608896</v>
      </c>
      <c r="R350" s="3">
        <f t="shared" si="70"/>
        <v>4558893628.9126291</v>
      </c>
      <c r="S350" s="3">
        <f t="shared" si="65"/>
        <v>3688202271.2482605</v>
      </c>
      <c r="T350" s="21">
        <f>(RANK(E350,E$8:E$1007,1)+COUNTIF(E$8:E350,E350)-1)/1000</f>
        <v>0.77</v>
      </c>
      <c r="U350" s="21">
        <f>(RANK(F350,F$8:F$1007,1)+COUNTIF(F$8:F350,F350)-1)/1000</f>
        <v>0.76400000000000001</v>
      </c>
      <c r="V350" s="21">
        <f>(RANK(G350,G$8:G$1007,1)+COUNTIF(G$8:G350,G350)-1)/1000</f>
        <v>0.78100000000000003</v>
      </c>
      <c r="W350" s="21">
        <f>(RANK(H350,H$8:H$1007,1)+COUNTIF(H$8:H350,H350)-1)/1000</f>
        <v>0.86399999999999999</v>
      </c>
      <c r="X350" s="21">
        <f>(RANK(I350,I$8:I$1007,1)+COUNTIF(I$8:I350,I350)-1)/1000</f>
        <v>0.81299999999999994</v>
      </c>
      <c r="Y350" s="21">
        <f>(RANK(J350,J$8:J$1007,1)+COUNTIF(J$8:J350,J350)-1)/1000</f>
        <v>0.879</v>
      </c>
      <c r="Z350" s="21">
        <f>(RANK(K350,K$8:K$1007,1)+COUNTIF(K$8:K350,K350)-1)/1000</f>
        <v>0.63100000000000001</v>
      </c>
      <c r="AA350" s="21">
        <f>(RANK(L350,L$8:L$1007,1)+COUNTIF(L$8:L350,L350)-1)/1000</f>
        <v>0.63500000000000001</v>
      </c>
      <c r="AB350" s="21">
        <f>(RANK(M350,M$8:M$1007,1)+COUNTIF(M$8:M350,M350)-1)/1000</f>
        <v>0.624</v>
      </c>
      <c r="AC350" s="21">
        <f>(RANK(N350,N$8:N$1007,1)+COUNTIF(N$8:N350,N350)-1)/1000</f>
        <v>0.82799999999999996</v>
      </c>
      <c r="AD350" s="21">
        <f>(RANK(O350,O$8:O$1007,1)+COUNTIF(O$8:O350,O350)-1)/1000</f>
        <v>0.78800000000000003</v>
      </c>
      <c r="AE350" s="21">
        <f>(RANK(P350,P$8:P$1007,1)+COUNTIF(P$8:P350,P350)-1)/1000</f>
        <v>0.85899999999999999</v>
      </c>
      <c r="AF350" s="21">
        <f>(RANK(Q350,Q$8:Q$1007,1)+COUNTIF(Q$8:Q350,Q350)-1)/1000</f>
        <v>0.82799999999999996</v>
      </c>
      <c r="AG350" s="21">
        <f>(RANK(R350,R$8:R$1007,1)+COUNTIF(R$8:R350,R350)-1)/1000</f>
        <v>0.78800000000000003</v>
      </c>
      <c r="AH350" s="21">
        <f>(RANK(S350,S$8:S$1007,1)+COUNTIF(S$8:S350,S350)-1)/1000</f>
        <v>0.85899999999999999</v>
      </c>
      <c r="AI350" s="14">
        <f t="shared" si="71"/>
        <v>0</v>
      </c>
      <c r="AK350" s="14">
        <f t="shared" si="72"/>
        <v>0</v>
      </c>
    </row>
    <row r="351" spans="2:37" x14ac:dyDescent="0.25">
      <c r="B351">
        <f t="shared" si="66"/>
        <v>344</v>
      </c>
      <c r="C351">
        <f>MATCH(B351,'Stocastic Model Raw Data'!$A$2:$A$1001,0)</f>
        <v>766</v>
      </c>
      <c r="D351" s="14" cm="1">
        <f t="array" ref="D351">INDEX('Stocastic Model Raw Data'!$H$2:$H$1001,$C351,0)</f>
        <v>1437161972.90821</v>
      </c>
      <c r="E351" s="14" cm="1">
        <f t="array" ref="E351">INDEX('Stocastic Model Raw Data'!$D$2:$D$1001,$C351,0)</f>
        <v>570490937.220698</v>
      </c>
      <c r="F351" s="14" cm="1">
        <f t="array" ref="F351">INDEX('Stocastic Model Raw Data'!$I$2:$I$1001,$C351,0)</f>
        <v>303112995.94325101</v>
      </c>
      <c r="G351" s="14">
        <f t="shared" si="61"/>
        <v>267377941.27744699</v>
      </c>
      <c r="H351" s="14" cm="1">
        <f t="array" ref="H351">INDEX('Stocastic Model Raw Data'!$E$2:$E$1001,$C351,0)</f>
        <v>6932051935.8614998</v>
      </c>
      <c r="I351" s="14" cm="1">
        <f t="array" ref="I351">INDEX('Stocastic Model Raw Data'!$J$2:$J$1001,$C351,0)</f>
        <v>2421343961.20224</v>
      </c>
      <c r="J351" s="14">
        <f t="shared" si="62"/>
        <v>4510707974.6592598</v>
      </c>
      <c r="K351" s="14" cm="1">
        <f t="array" ref="K351">INDEX('Stocastic Model Raw Data'!$F$2:$F$1001,$C351,0)</f>
        <v>1049692845.14867</v>
      </c>
      <c r="L351" s="14" cm="1">
        <f t="array" ref="L351">INDEX('Stocastic Model Raw Data'!$K$2:$K$1001,$C351,0)</f>
        <v>647389092.26391995</v>
      </c>
      <c r="M351" s="14">
        <f t="shared" si="63"/>
        <v>402303752.88475001</v>
      </c>
      <c r="N351" s="14">
        <f t="shared" si="67"/>
        <v>7981744781.01017</v>
      </c>
      <c r="O351" s="14">
        <f t="shared" si="68"/>
        <v>3068733053.4661598</v>
      </c>
      <c r="P351" s="14">
        <f t="shared" si="64"/>
        <v>4913011727.5440102</v>
      </c>
      <c r="Q351" s="3">
        <f t="shared" si="69"/>
        <v>7981744781.01017</v>
      </c>
      <c r="R351" s="3">
        <f t="shared" si="70"/>
        <v>4505895026.3743696</v>
      </c>
      <c r="S351" s="3">
        <f t="shared" si="65"/>
        <v>3475849754.6358004</v>
      </c>
      <c r="T351" s="21">
        <f>(RANK(E351,E$8:E$1007,1)+COUNTIF(E$8:E351,E351)-1)/1000</f>
        <v>0.73</v>
      </c>
      <c r="U351" s="21">
        <f>(RANK(F351,F$8:F$1007,1)+COUNTIF(F$8:F351,F351)-1)/1000</f>
        <v>0.73</v>
      </c>
      <c r="V351" s="21">
        <f>(RANK(G351,G$8:G$1007,1)+COUNTIF(G$8:G351,G351)-1)/1000</f>
        <v>0.72499999999999998</v>
      </c>
      <c r="W351" s="21">
        <f>(RANK(H351,H$8:H$1007,1)+COUNTIF(H$8:H351,H351)-1)/1000</f>
        <v>0.77500000000000002</v>
      </c>
      <c r="X351" s="21">
        <f>(RANK(I351,I$8:I$1007,1)+COUNTIF(I$8:I351,I351)-1)/1000</f>
        <v>0.76200000000000001</v>
      </c>
      <c r="Y351" s="21">
        <f>(RANK(J351,J$8:J$1007,1)+COUNTIF(J$8:J351,J351)-1)/1000</f>
        <v>0.78800000000000003</v>
      </c>
      <c r="Z351" s="21">
        <f>(RANK(K351,K$8:K$1007,1)+COUNTIF(K$8:K351,K351)-1)/1000</f>
        <v>0.67700000000000005</v>
      </c>
      <c r="AA351" s="21">
        <f>(RANK(L351,L$8:L$1007,1)+COUNTIF(L$8:L351,L351)-1)/1000</f>
        <v>0.71299999999999997</v>
      </c>
      <c r="AB351" s="21">
        <f>(RANK(M351,M$8:M$1007,1)+COUNTIF(M$8:M351,M351)-1)/1000</f>
        <v>0.629</v>
      </c>
      <c r="AC351" s="21">
        <f>(RANK(N351,N$8:N$1007,1)+COUNTIF(N$8:N351,N351)-1)/1000</f>
        <v>0.76600000000000001</v>
      </c>
      <c r="AD351" s="21">
        <f>(RANK(O351,O$8:O$1007,1)+COUNTIF(O$8:O351,O351)-1)/1000</f>
        <v>0.75700000000000001</v>
      </c>
      <c r="AE351" s="21">
        <f>(RANK(P351,P$8:P$1007,1)+COUNTIF(P$8:P351,P351)-1)/1000</f>
        <v>0.77600000000000002</v>
      </c>
      <c r="AF351" s="21">
        <f>(RANK(Q351,Q$8:Q$1007,1)+COUNTIF(Q$8:Q351,Q351)-1)/1000</f>
        <v>0.76600000000000001</v>
      </c>
      <c r="AG351" s="21">
        <f>(RANK(R351,R$8:R$1007,1)+COUNTIF(R$8:R351,R351)-1)/1000</f>
        <v>0.75700000000000001</v>
      </c>
      <c r="AH351" s="21">
        <f>(RANK(S351,S$8:S$1007,1)+COUNTIF(S$8:S351,S351)-1)/1000</f>
        <v>0.77600000000000002</v>
      </c>
      <c r="AI351" s="14">
        <f t="shared" si="71"/>
        <v>0</v>
      </c>
      <c r="AK351" s="14">
        <f t="shared" si="72"/>
        <v>0</v>
      </c>
    </row>
    <row r="352" spans="2:37" x14ac:dyDescent="0.25">
      <c r="B352">
        <f t="shared" si="66"/>
        <v>345</v>
      </c>
      <c r="C352">
        <f>MATCH(B352,'Stocastic Model Raw Data'!$A$2:$A$1001,0)</f>
        <v>908</v>
      </c>
      <c r="D352" s="14" cm="1">
        <f t="array" ref="D352">INDEX('Stocastic Model Raw Data'!$H$2:$H$1001,$C352,0)</f>
        <v>1437161972.90821</v>
      </c>
      <c r="E352" s="14" cm="1">
        <f t="array" ref="E352">INDEX('Stocastic Model Raw Data'!$D$2:$D$1001,$C352,0)</f>
        <v>639841061.36055303</v>
      </c>
      <c r="F352" s="14" cm="1">
        <f t="array" ref="F352">INDEX('Stocastic Model Raw Data'!$I$2:$I$1001,$C352,0)</f>
        <v>341633393.84767503</v>
      </c>
      <c r="G352" s="14">
        <f t="shared" si="61"/>
        <v>298207667.512878</v>
      </c>
      <c r="H352" s="14" cm="1">
        <f t="array" ref="H352">INDEX('Stocastic Model Raw Data'!$E$2:$E$1001,$C352,0)</f>
        <v>7418571263.1408701</v>
      </c>
      <c r="I352" s="14" cm="1">
        <f t="array" ref="I352">INDEX('Stocastic Model Raw Data'!$J$2:$J$1001,$C352,0)</f>
        <v>2672047204.2554302</v>
      </c>
      <c r="J352" s="14">
        <f t="shared" si="62"/>
        <v>4746524058.8854399</v>
      </c>
      <c r="K352" s="14" cm="1">
        <f t="array" ref="K352">INDEX('Stocastic Model Raw Data'!$F$2:$F$1001,$C352,0)</f>
        <v>1243653037.5222099</v>
      </c>
      <c r="L352" s="14" cm="1">
        <f t="array" ref="L352">INDEX('Stocastic Model Raw Data'!$K$2:$K$1001,$C352,0)</f>
        <v>733637909.46408105</v>
      </c>
      <c r="M352" s="14">
        <f t="shared" si="63"/>
        <v>510015128.05812883</v>
      </c>
      <c r="N352" s="14">
        <f t="shared" si="67"/>
        <v>8662224300.6630802</v>
      </c>
      <c r="O352" s="14">
        <f t="shared" si="68"/>
        <v>3405685113.719511</v>
      </c>
      <c r="P352" s="14">
        <f t="shared" si="64"/>
        <v>5256539186.9435692</v>
      </c>
      <c r="Q352" s="3">
        <f t="shared" si="69"/>
        <v>8662224300.6630802</v>
      </c>
      <c r="R352" s="3">
        <f t="shared" si="70"/>
        <v>4842847086.6277208</v>
      </c>
      <c r="S352" s="3">
        <f t="shared" si="65"/>
        <v>3819377214.0353594</v>
      </c>
      <c r="T352" s="21">
        <f>(RANK(E352,E$8:E$1007,1)+COUNTIF(E$8:E352,E352)-1)/1000</f>
        <v>0.90600000000000003</v>
      </c>
      <c r="U352" s="21">
        <f>(RANK(F352,F$8:F$1007,1)+COUNTIF(F$8:F352,F352)-1)/1000</f>
        <v>0.90500000000000003</v>
      </c>
      <c r="V352" s="21">
        <f>(RANK(G352,G$8:G$1007,1)+COUNTIF(G$8:G352,G352)-1)/1000</f>
        <v>0.9</v>
      </c>
      <c r="W352" s="21">
        <f>(RANK(H352,H$8:H$1007,1)+COUNTIF(H$8:H352,H352)-1)/1000</f>
        <v>0.89700000000000002</v>
      </c>
      <c r="X352" s="21">
        <f>(RANK(I352,I$8:I$1007,1)+COUNTIF(I$8:I352,I352)-1)/1000</f>
        <v>0.91100000000000003</v>
      </c>
      <c r="Y352" s="21">
        <f>(RANK(J352,J$8:J$1007,1)+COUNTIF(J$8:J352,J352)-1)/1000</f>
        <v>0.88500000000000001</v>
      </c>
      <c r="Z352" s="21">
        <f>(RANK(K352,K$8:K$1007,1)+COUNTIF(K$8:K352,K352)-1)/1000</f>
        <v>0.90300000000000002</v>
      </c>
      <c r="AA352" s="21">
        <f>(RANK(L352,L$8:L$1007,1)+COUNTIF(L$8:L352,L352)-1)/1000</f>
        <v>0.89200000000000002</v>
      </c>
      <c r="AB352" s="21">
        <f>(RANK(M352,M$8:M$1007,1)+COUNTIF(M$8:M352,M352)-1)/1000</f>
        <v>0.91200000000000003</v>
      </c>
      <c r="AC352" s="21">
        <f>(RANK(N352,N$8:N$1007,1)+COUNTIF(N$8:N352,N352)-1)/1000</f>
        <v>0.90800000000000003</v>
      </c>
      <c r="AD352" s="21">
        <f>(RANK(O352,O$8:O$1007,1)+COUNTIF(O$8:O352,O352)-1)/1000</f>
        <v>0.90900000000000003</v>
      </c>
      <c r="AE352" s="21">
        <f>(RANK(P352,P$8:P$1007,1)+COUNTIF(P$8:P352,P352)-1)/1000</f>
        <v>0.89800000000000002</v>
      </c>
      <c r="AF352" s="21">
        <f>(RANK(Q352,Q$8:Q$1007,1)+COUNTIF(Q$8:Q352,Q352)-1)/1000</f>
        <v>0.90800000000000003</v>
      </c>
      <c r="AG352" s="21">
        <f>(RANK(R352,R$8:R$1007,1)+COUNTIF(R$8:R352,R352)-1)/1000</f>
        <v>0.90900000000000003</v>
      </c>
      <c r="AH352" s="21">
        <f>(RANK(S352,S$8:S$1007,1)+COUNTIF(S$8:S352,S352)-1)/1000</f>
        <v>0.89800000000000002</v>
      </c>
      <c r="AI352" s="14">
        <f t="shared" si="71"/>
        <v>0</v>
      </c>
      <c r="AK352" s="14">
        <f t="shared" si="72"/>
        <v>0</v>
      </c>
    </row>
    <row r="353" spans="2:37" x14ac:dyDescent="0.25">
      <c r="B353">
        <f t="shared" si="66"/>
        <v>346</v>
      </c>
      <c r="C353">
        <f>MATCH(B353,'Stocastic Model Raw Data'!$A$2:$A$1001,0)</f>
        <v>106</v>
      </c>
      <c r="D353" s="14" cm="1">
        <f t="array" ref="D353">INDEX('Stocastic Model Raw Data'!$H$2:$H$1001,$C353,0)</f>
        <v>1437161972.90821</v>
      </c>
      <c r="E353" s="14" cm="1">
        <f t="array" ref="E353">INDEX('Stocastic Model Raw Data'!$D$2:$D$1001,$C353,0)</f>
        <v>405945367.09433001</v>
      </c>
      <c r="F353" s="14" cm="1">
        <f t="array" ref="F353">INDEX('Stocastic Model Raw Data'!$I$2:$I$1001,$C353,0)</f>
        <v>212217642.62135801</v>
      </c>
      <c r="G353" s="14">
        <f t="shared" si="61"/>
        <v>193727724.47297201</v>
      </c>
      <c r="H353" s="14" cm="1">
        <f t="array" ref="H353">INDEX('Stocastic Model Raw Data'!$E$2:$E$1001,$C353,0)</f>
        <v>4948414513.5531101</v>
      </c>
      <c r="I353" s="14" cm="1">
        <f t="array" ref="I353">INDEX('Stocastic Model Raw Data'!$J$2:$J$1001,$C353,0)</f>
        <v>1676098720.34407</v>
      </c>
      <c r="J353" s="14">
        <f t="shared" si="62"/>
        <v>3272315793.2090402</v>
      </c>
      <c r="K353" s="14" cm="1">
        <f t="array" ref="K353">INDEX('Stocastic Model Raw Data'!$F$2:$F$1001,$C353,0)</f>
        <v>775706400.86612403</v>
      </c>
      <c r="L353" s="14" cm="1">
        <f t="array" ref="L353">INDEX('Stocastic Model Raw Data'!$K$2:$K$1001,$C353,0)</f>
        <v>474220769.56813598</v>
      </c>
      <c r="M353" s="14">
        <f t="shared" si="63"/>
        <v>301485631.29798806</v>
      </c>
      <c r="N353" s="14">
        <f t="shared" si="67"/>
        <v>5724120914.4192343</v>
      </c>
      <c r="O353" s="14">
        <f t="shared" si="68"/>
        <v>2150319489.9122057</v>
      </c>
      <c r="P353" s="14">
        <f t="shared" si="64"/>
        <v>3573801424.5070286</v>
      </c>
      <c r="Q353" s="3">
        <f t="shared" si="69"/>
        <v>5724120914.4192343</v>
      </c>
      <c r="R353" s="3">
        <f t="shared" si="70"/>
        <v>3587481462.8204155</v>
      </c>
      <c r="S353" s="3">
        <f t="shared" si="65"/>
        <v>2136639451.5988188</v>
      </c>
      <c r="T353" s="21">
        <f>(RANK(E353,E$8:E$1007,1)+COUNTIF(E$8:E353,E353)-1)/1000</f>
        <v>0.10199999999999999</v>
      </c>
      <c r="U353" s="21">
        <f>(RANK(F353,F$8:F$1007,1)+COUNTIF(F$8:F353,F353)-1)/1000</f>
        <v>9.9000000000000005E-2</v>
      </c>
      <c r="V353" s="21">
        <f>(RANK(G353,G$8:G$1007,1)+COUNTIF(G$8:G353,G353)-1)/1000</f>
        <v>0.104</v>
      </c>
      <c r="W353" s="21">
        <f>(RANK(H353,H$8:H$1007,1)+COUNTIF(H$8:H353,H353)-1)/1000</f>
        <v>0.10199999999999999</v>
      </c>
      <c r="X353" s="21">
        <f>(RANK(I353,I$8:I$1007,1)+COUNTIF(I$8:I353,I353)-1)/1000</f>
        <v>9.2999999999999999E-2</v>
      </c>
      <c r="Y353" s="21">
        <f>(RANK(J353,J$8:J$1007,1)+COUNTIF(J$8:J353,J353)-1)/1000</f>
        <v>0.111</v>
      </c>
      <c r="Z353" s="21">
        <f>(RANK(K353,K$8:K$1007,1)+COUNTIF(K$8:K353,K353)-1)/1000</f>
        <v>0.11799999999999999</v>
      </c>
      <c r="AA353" s="21">
        <f>(RANK(L353,L$8:L$1007,1)+COUNTIF(L$8:L353,L353)-1)/1000</f>
        <v>0.127</v>
      </c>
      <c r="AB353" s="21">
        <f>(RANK(M353,M$8:M$1007,1)+COUNTIF(M$8:M353,M353)-1)/1000</f>
        <v>0.107</v>
      </c>
      <c r="AC353" s="21">
        <f>(RANK(N353,N$8:N$1007,1)+COUNTIF(N$8:N353,N353)-1)/1000</f>
        <v>0.106</v>
      </c>
      <c r="AD353" s="21">
        <f>(RANK(O353,O$8:O$1007,1)+COUNTIF(O$8:O353,O353)-1)/1000</f>
        <v>9.8000000000000004E-2</v>
      </c>
      <c r="AE353" s="21">
        <f>(RANK(P353,P$8:P$1007,1)+COUNTIF(P$8:P353,P353)-1)/1000</f>
        <v>0.11</v>
      </c>
      <c r="AF353" s="21">
        <f>(RANK(Q353,Q$8:Q$1007,1)+COUNTIF(Q$8:Q353,Q353)-1)/1000</f>
        <v>0.106</v>
      </c>
      <c r="AG353" s="21">
        <f>(RANK(R353,R$8:R$1007,1)+COUNTIF(R$8:R353,R353)-1)/1000</f>
        <v>9.8000000000000004E-2</v>
      </c>
      <c r="AH353" s="21">
        <f>(RANK(S353,S$8:S$1007,1)+COUNTIF(S$8:S353,S353)-1)/1000</f>
        <v>0.11</v>
      </c>
      <c r="AI353" s="14">
        <f t="shared" si="71"/>
        <v>0</v>
      </c>
      <c r="AK353" s="14">
        <f t="shared" si="72"/>
        <v>0</v>
      </c>
    </row>
    <row r="354" spans="2:37" x14ac:dyDescent="0.25">
      <c r="B354">
        <f t="shared" si="66"/>
        <v>347</v>
      </c>
      <c r="C354">
        <f>MATCH(B354,'Stocastic Model Raw Data'!$A$2:$A$1001,0)</f>
        <v>583</v>
      </c>
      <c r="D354" s="14" cm="1">
        <f t="array" ref="D354">INDEX('Stocastic Model Raw Data'!$H$2:$H$1001,$C354,0)</f>
        <v>1437161972.90821</v>
      </c>
      <c r="E354" s="14" cm="1">
        <f t="array" ref="E354">INDEX('Stocastic Model Raw Data'!$D$2:$D$1001,$C354,0)</f>
        <v>553342566.86180401</v>
      </c>
      <c r="F354" s="14" cm="1">
        <f t="array" ref="F354">INDEX('Stocastic Model Raw Data'!$I$2:$I$1001,$C354,0)</f>
        <v>296374656.73844302</v>
      </c>
      <c r="G354" s="14">
        <f t="shared" si="61"/>
        <v>256967910.12336099</v>
      </c>
      <c r="H354" s="14" cm="1">
        <f t="array" ref="H354">INDEX('Stocastic Model Raw Data'!$E$2:$E$1001,$C354,0)</f>
        <v>6250273060.0430698</v>
      </c>
      <c r="I354" s="14" cm="1">
        <f t="array" ref="I354">INDEX('Stocastic Model Raw Data'!$J$2:$J$1001,$C354,0)</f>
        <v>2303176594.0873599</v>
      </c>
      <c r="J354" s="14">
        <f t="shared" si="62"/>
        <v>3947096465.9557099</v>
      </c>
      <c r="K354" s="14" cm="1">
        <f t="array" ref="K354">INDEX('Stocastic Model Raw Data'!$F$2:$F$1001,$C354,0)</f>
        <v>1129582665.52176</v>
      </c>
      <c r="L354" s="14" cm="1">
        <f t="array" ref="L354">INDEX('Stocastic Model Raw Data'!$K$2:$K$1001,$C354,0)</f>
        <v>666691388.33725095</v>
      </c>
      <c r="M354" s="14">
        <f t="shared" si="63"/>
        <v>462891277.18450904</v>
      </c>
      <c r="N354" s="14">
        <f t="shared" si="67"/>
        <v>7379855725.5648298</v>
      </c>
      <c r="O354" s="14">
        <f t="shared" si="68"/>
        <v>2969867982.4246111</v>
      </c>
      <c r="P354" s="14">
        <f t="shared" si="64"/>
        <v>4409987743.1402187</v>
      </c>
      <c r="Q354" s="3">
        <f t="shared" si="69"/>
        <v>7379855725.5648298</v>
      </c>
      <c r="R354" s="3">
        <f t="shared" si="70"/>
        <v>4407029955.3328209</v>
      </c>
      <c r="S354" s="3">
        <f t="shared" si="65"/>
        <v>2972825770.2320089</v>
      </c>
      <c r="T354" s="21">
        <f>(RANK(E354,E$8:E$1007,1)+COUNTIF(E$8:E354,E354)-1)/1000</f>
        <v>0.65500000000000003</v>
      </c>
      <c r="U354" s="21">
        <f>(RANK(F354,F$8:F$1007,1)+COUNTIF(F$8:F354,F354)-1)/1000</f>
        <v>0.67800000000000005</v>
      </c>
      <c r="V354" s="21">
        <f>(RANK(G354,G$8:G$1007,1)+COUNTIF(G$8:G354,G354)-1)/1000</f>
        <v>0.63200000000000001</v>
      </c>
      <c r="W354" s="21">
        <f>(RANK(H354,H$8:H$1007,1)+COUNTIF(H$8:H354,H354)-1)/1000</f>
        <v>0.54300000000000004</v>
      </c>
      <c r="X354" s="21">
        <f>(RANK(I354,I$8:I$1007,1)+COUNTIF(I$8:I354,I354)-1)/1000</f>
        <v>0.66200000000000003</v>
      </c>
      <c r="Y354" s="21">
        <f>(RANK(J354,J$8:J$1007,1)+COUNTIF(J$8:J354,J354)-1)/1000</f>
        <v>0.45900000000000002</v>
      </c>
      <c r="Z354" s="21">
        <f>(RANK(K354,K$8:K$1007,1)+COUNTIF(K$8:K354,K354)-1)/1000</f>
        <v>0.79900000000000004</v>
      </c>
      <c r="AA354" s="21">
        <f>(RANK(L354,L$8:L$1007,1)+COUNTIF(L$8:L354,L354)-1)/1000</f>
        <v>0.76700000000000002</v>
      </c>
      <c r="AB354" s="21">
        <f>(RANK(M354,M$8:M$1007,1)+COUNTIF(M$8:M354,M354)-1)/1000</f>
        <v>0.83</v>
      </c>
      <c r="AC354" s="21">
        <f>(RANK(N354,N$8:N$1007,1)+COUNTIF(N$8:N354,N354)-1)/1000</f>
        <v>0.58299999999999996</v>
      </c>
      <c r="AD354" s="21">
        <f>(RANK(O354,O$8:O$1007,1)+COUNTIF(O$8:O354,O354)-1)/1000</f>
        <v>0.68700000000000006</v>
      </c>
      <c r="AE354" s="21">
        <f>(RANK(P354,P$8:P$1007,1)+COUNTIF(P$8:P354,P354)-1)/1000</f>
        <v>0.51300000000000001</v>
      </c>
      <c r="AF354" s="21">
        <f>(RANK(Q354,Q$8:Q$1007,1)+COUNTIF(Q$8:Q354,Q354)-1)/1000</f>
        <v>0.58299999999999996</v>
      </c>
      <c r="AG354" s="21">
        <f>(RANK(R354,R$8:R$1007,1)+COUNTIF(R$8:R354,R354)-1)/1000</f>
        <v>0.68700000000000006</v>
      </c>
      <c r="AH354" s="21">
        <f>(RANK(S354,S$8:S$1007,1)+COUNTIF(S$8:S354,S354)-1)/1000</f>
        <v>0.51300000000000001</v>
      </c>
      <c r="AI354" s="14">
        <f t="shared" si="71"/>
        <v>0</v>
      </c>
      <c r="AK354" s="14">
        <f t="shared" si="72"/>
        <v>0</v>
      </c>
    </row>
    <row r="355" spans="2:37" x14ac:dyDescent="0.25">
      <c r="B355">
        <f t="shared" si="66"/>
        <v>348</v>
      </c>
      <c r="C355">
        <f>MATCH(B355,'Stocastic Model Raw Data'!$A$2:$A$1001,0)</f>
        <v>670</v>
      </c>
      <c r="D355" s="14" cm="1">
        <f t="array" ref="D355">INDEX('Stocastic Model Raw Data'!$H$2:$H$1001,$C355,0)</f>
        <v>1437161972.90821</v>
      </c>
      <c r="E355" s="14" cm="1">
        <f t="array" ref="E355">INDEX('Stocastic Model Raw Data'!$D$2:$D$1001,$C355,0)</f>
        <v>568719546.73200202</v>
      </c>
      <c r="F355" s="14" cm="1">
        <f t="array" ref="F355">INDEX('Stocastic Model Raw Data'!$I$2:$I$1001,$C355,0)</f>
        <v>303247895.71100801</v>
      </c>
      <c r="G355" s="14">
        <f t="shared" si="61"/>
        <v>265471651.02099401</v>
      </c>
      <c r="H355" s="14" cm="1">
        <f t="array" ref="H355">INDEX('Stocastic Model Raw Data'!$E$2:$E$1001,$C355,0)</f>
        <v>6493171011.4324398</v>
      </c>
      <c r="I355" s="14" cm="1">
        <f t="array" ref="I355">INDEX('Stocastic Model Raw Data'!$J$2:$J$1001,$C355,0)</f>
        <v>2337547850.08424</v>
      </c>
      <c r="J355" s="14">
        <f t="shared" si="62"/>
        <v>4155623161.3481998</v>
      </c>
      <c r="K355" s="14" cm="1">
        <f t="array" ref="K355">INDEX('Stocastic Model Raw Data'!$F$2:$F$1001,$C355,0)</f>
        <v>1135066677.70667</v>
      </c>
      <c r="L355" s="14" cm="1">
        <f t="array" ref="L355">INDEX('Stocastic Model Raw Data'!$K$2:$K$1001,$C355,0)</f>
        <v>669927898.02443898</v>
      </c>
      <c r="M355" s="14">
        <f t="shared" si="63"/>
        <v>465138779.68223107</v>
      </c>
      <c r="N355" s="14">
        <f t="shared" si="67"/>
        <v>7628237689.1391096</v>
      </c>
      <c r="O355" s="14">
        <f t="shared" si="68"/>
        <v>3007475748.1086788</v>
      </c>
      <c r="P355" s="14">
        <f t="shared" si="64"/>
        <v>4620761941.0304308</v>
      </c>
      <c r="Q355" s="3">
        <f t="shared" si="69"/>
        <v>7628237689.1391096</v>
      </c>
      <c r="R355" s="3">
        <f t="shared" si="70"/>
        <v>4444637721.0168886</v>
      </c>
      <c r="S355" s="3">
        <f t="shared" si="65"/>
        <v>3183599968.122221</v>
      </c>
      <c r="T355" s="21">
        <f>(RANK(E355,E$8:E$1007,1)+COUNTIF(E$8:E355,E355)-1)/1000</f>
        <v>0.72099999999999997</v>
      </c>
      <c r="U355" s="21">
        <f>(RANK(F355,F$8:F$1007,1)+COUNTIF(F$8:F355,F355)-1)/1000</f>
        <v>0.73199999999999998</v>
      </c>
      <c r="V355" s="21">
        <f>(RANK(G355,G$8:G$1007,1)+COUNTIF(G$8:G355,G355)-1)/1000</f>
        <v>0.70499999999999996</v>
      </c>
      <c r="W355" s="21">
        <f>(RANK(H355,H$8:H$1007,1)+COUNTIF(H$8:H355,H355)-1)/1000</f>
        <v>0.629</v>
      </c>
      <c r="X355" s="21">
        <f>(RANK(I355,I$8:I$1007,1)+COUNTIF(I$8:I355,I355)-1)/1000</f>
        <v>0.69599999999999995</v>
      </c>
      <c r="Y355" s="21">
        <f>(RANK(J355,J$8:J$1007,1)+COUNTIF(J$8:J355,J355)-1)/1000</f>
        <v>0.59499999999999997</v>
      </c>
      <c r="Z355" s="21">
        <f>(RANK(K355,K$8:K$1007,1)+COUNTIF(K$8:K355,K355)-1)/1000</f>
        <v>0.80400000000000005</v>
      </c>
      <c r="AA355" s="21">
        <f>(RANK(L355,L$8:L$1007,1)+COUNTIF(L$8:L355,L355)-1)/1000</f>
        <v>0.77600000000000002</v>
      </c>
      <c r="AB355" s="21">
        <f>(RANK(M355,M$8:M$1007,1)+COUNTIF(M$8:M355,M355)-1)/1000</f>
        <v>0.83699999999999997</v>
      </c>
      <c r="AC355" s="21">
        <f>(RANK(N355,N$8:N$1007,1)+COUNTIF(N$8:N355,N355)-1)/1000</f>
        <v>0.67</v>
      </c>
      <c r="AD355" s="21">
        <f>(RANK(O355,O$8:O$1007,1)+COUNTIF(O$8:O355,O355)-1)/1000</f>
        <v>0.71699999999999997</v>
      </c>
      <c r="AE355" s="21">
        <f>(RANK(P355,P$8:P$1007,1)+COUNTIF(P$8:P355,P355)-1)/1000</f>
        <v>0.626</v>
      </c>
      <c r="AF355" s="21">
        <f>(RANK(Q355,Q$8:Q$1007,1)+COUNTIF(Q$8:Q355,Q355)-1)/1000</f>
        <v>0.67</v>
      </c>
      <c r="AG355" s="21">
        <f>(RANK(R355,R$8:R$1007,1)+COUNTIF(R$8:R355,R355)-1)/1000</f>
        <v>0.71699999999999997</v>
      </c>
      <c r="AH355" s="21">
        <f>(RANK(S355,S$8:S$1007,1)+COUNTIF(S$8:S355,S355)-1)/1000</f>
        <v>0.626</v>
      </c>
      <c r="AI355" s="14">
        <f t="shared" si="71"/>
        <v>0</v>
      </c>
      <c r="AK355" s="14">
        <f t="shared" si="72"/>
        <v>0</v>
      </c>
    </row>
    <row r="356" spans="2:37" x14ac:dyDescent="0.25">
      <c r="B356">
        <f t="shared" si="66"/>
        <v>349</v>
      </c>
      <c r="C356">
        <f>MATCH(B356,'Stocastic Model Raw Data'!$A$2:$A$1001,0)</f>
        <v>502</v>
      </c>
      <c r="D356" s="14" cm="1">
        <f t="array" ref="D356">INDEX('Stocastic Model Raw Data'!$H$2:$H$1001,$C356,0)</f>
        <v>1437161972.90821</v>
      </c>
      <c r="E356" s="14" cm="1">
        <f t="array" ref="E356">INDEX('Stocastic Model Raw Data'!$D$2:$D$1001,$C356,0)</f>
        <v>512358601.89159399</v>
      </c>
      <c r="F356" s="14" cm="1">
        <f t="array" ref="F356">INDEX('Stocastic Model Raw Data'!$I$2:$I$1001,$C356,0)</f>
        <v>271004317.53971702</v>
      </c>
      <c r="G356" s="14">
        <f t="shared" si="61"/>
        <v>241354284.35187697</v>
      </c>
      <c r="H356" s="14" cm="1">
        <f t="array" ref="H356">INDEX('Stocastic Model Raw Data'!$E$2:$E$1001,$C356,0)</f>
        <v>6196745151.9369698</v>
      </c>
      <c r="I356" s="14" cm="1">
        <f t="array" ref="I356">INDEX('Stocastic Model Raw Data'!$J$2:$J$1001,$C356,0)</f>
        <v>2167039177.1441598</v>
      </c>
      <c r="J356" s="14">
        <f t="shared" si="62"/>
        <v>4029705974.79281</v>
      </c>
      <c r="K356" s="14" cm="1">
        <f t="array" ref="K356">INDEX('Stocastic Model Raw Data'!$F$2:$F$1001,$C356,0)</f>
        <v>939730458.75436401</v>
      </c>
      <c r="L356" s="14" cm="1">
        <f t="array" ref="L356">INDEX('Stocastic Model Raw Data'!$K$2:$K$1001,$C356,0)</f>
        <v>580297060.47284305</v>
      </c>
      <c r="M356" s="14">
        <f t="shared" si="63"/>
        <v>359433398.28152096</v>
      </c>
      <c r="N356" s="14">
        <f t="shared" si="67"/>
        <v>7136475610.6913338</v>
      </c>
      <c r="O356" s="14">
        <f t="shared" si="68"/>
        <v>2747336237.617003</v>
      </c>
      <c r="P356" s="14">
        <f t="shared" si="64"/>
        <v>4389139373.0743313</v>
      </c>
      <c r="Q356" s="3">
        <f t="shared" si="69"/>
        <v>7136475610.6913338</v>
      </c>
      <c r="R356" s="3">
        <f t="shared" si="70"/>
        <v>4184498210.5252132</v>
      </c>
      <c r="S356" s="3">
        <f t="shared" si="65"/>
        <v>2951977400.1661205</v>
      </c>
      <c r="T356" s="21">
        <f>(RANK(E356,E$8:E$1007,1)+COUNTIF(E$8:E356,E356)-1)/1000</f>
        <v>0.48599999999999999</v>
      </c>
      <c r="U356" s="21">
        <f>(RANK(F356,F$8:F$1007,1)+COUNTIF(F$8:F356,F356)-1)/1000</f>
        <v>0.48699999999999999</v>
      </c>
      <c r="V356" s="21">
        <f>(RANK(G356,G$8:G$1007,1)+COUNTIF(G$8:G356,G356)-1)/1000</f>
        <v>0.48199999999999998</v>
      </c>
      <c r="W356" s="21">
        <f>(RANK(H356,H$8:H$1007,1)+COUNTIF(H$8:H356,H356)-1)/1000</f>
        <v>0.51600000000000001</v>
      </c>
      <c r="X356" s="21">
        <f>(RANK(I356,I$8:I$1007,1)+COUNTIF(I$8:I356,I356)-1)/1000</f>
        <v>0.52</v>
      </c>
      <c r="Y356" s="21">
        <f>(RANK(J356,J$8:J$1007,1)+COUNTIF(J$8:J356,J356)-1)/1000</f>
        <v>0.51600000000000001</v>
      </c>
      <c r="Z356" s="21">
        <f>(RANK(K356,K$8:K$1007,1)+COUNTIF(K$8:K356,K356)-1)/1000</f>
        <v>0.44500000000000001</v>
      </c>
      <c r="AA356" s="21">
        <f>(RANK(L356,L$8:L$1007,1)+COUNTIF(L$8:L356,L356)-1)/1000</f>
        <v>0.48099999999999998</v>
      </c>
      <c r="AB356" s="21">
        <f>(RANK(M356,M$8:M$1007,1)+COUNTIF(M$8:M356,M356)-1)/1000</f>
        <v>0.38900000000000001</v>
      </c>
      <c r="AC356" s="21">
        <f>(RANK(N356,N$8:N$1007,1)+COUNTIF(N$8:N356,N356)-1)/1000</f>
        <v>0.502</v>
      </c>
      <c r="AD356" s="21">
        <f>(RANK(O356,O$8:O$1007,1)+COUNTIF(O$8:O356,O356)-1)/1000</f>
        <v>0.499</v>
      </c>
      <c r="AE356" s="21">
        <f>(RANK(P356,P$8:P$1007,1)+COUNTIF(P$8:P356,P356)-1)/1000</f>
        <v>0.503</v>
      </c>
      <c r="AF356" s="21">
        <f>(RANK(Q356,Q$8:Q$1007,1)+COUNTIF(Q$8:Q356,Q356)-1)/1000</f>
        <v>0.502</v>
      </c>
      <c r="AG356" s="21">
        <f>(RANK(R356,R$8:R$1007,1)+COUNTIF(R$8:R356,R356)-1)/1000</f>
        <v>0.499</v>
      </c>
      <c r="AH356" s="21">
        <f>(RANK(S356,S$8:S$1007,1)+COUNTIF(S$8:S356,S356)-1)/1000</f>
        <v>0.503</v>
      </c>
      <c r="AI356" s="14">
        <f t="shared" si="71"/>
        <v>0</v>
      </c>
      <c r="AK356" s="14">
        <f t="shared" si="72"/>
        <v>0</v>
      </c>
    </row>
    <row r="357" spans="2:37" x14ac:dyDescent="0.25">
      <c r="B357">
        <f t="shared" si="66"/>
        <v>350</v>
      </c>
      <c r="C357">
        <f>MATCH(B357,'Stocastic Model Raw Data'!$A$2:$A$1001,0)</f>
        <v>905</v>
      </c>
      <c r="D357" s="14" cm="1">
        <f t="array" ref="D357">INDEX('Stocastic Model Raw Data'!$H$2:$H$1001,$C357,0)</f>
        <v>1437161972.90821</v>
      </c>
      <c r="E357" s="14" cm="1">
        <f t="array" ref="E357">INDEX('Stocastic Model Raw Data'!$D$2:$D$1001,$C357,0)</f>
        <v>648748348.66799903</v>
      </c>
      <c r="F357" s="14" cm="1">
        <f t="array" ref="F357">INDEX('Stocastic Model Raw Data'!$I$2:$I$1001,$C357,0)</f>
        <v>345148740.01109302</v>
      </c>
      <c r="G357" s="14">
        <f t="shared" si="61"/>
        <v>303599608.65690601</v>
      </c>
      <c r="H357" s="14" cm="1">
        <f t="array" ref="H357">INDEX('Stocastic Model Raw Data'!$E$2:$E$1001,$C357,0)</f>
        <v>7296495217.6568699</v>
      </c>
      <c r="I357" s="14" cm="1">
        <f t="array" ref="I357">INDEX('Stocastic Model Raw Data'!$J$2:$J$1001,$C357,0)</f>
        <v>2597340505.8913498</v>
      </c>
      <c r="J357" s="14">
        <f t="shared" si="62"/>
        <v>4699154711.7655201</v>
      </c>
      <c r="K357" s="14" cm="1">
        <f t="array" ref="K357">INDEX('Stocastic Model Raw Data'!$F$2:$F$1001,$C357,0)</f>
        <v>1346635806.6652701</v>
      </c>
      <c r="L357" s="14" cm="1">
        <f t="array" ref="L357">INDEX('Stocastic Model Raw Data'!$K$2:$K$1001,$C357,0)</f>
        <v>805613600.57868195</v>
      </c>
      <c r="M357" s="14">
        <f t="shared" si="63"/>
        <v>541022206.08658814</v>
      </c>
      <c r="N357" s="14">
        <f t="shared" si="67"/>
        <v>8643131024.3221397</v>
      </c>
      <c r="O357" s="14">
        <f t="shared" si="68"/>
        <v>3402954106.4700317</v>
      </c>
      <c r="P357" s="14">
        <f t="shared" si="64"/>
        <v>5240176917.852108</v>
      </c>
      <c r="Q357" s="3">
        <f t="shared" si="69"/>
        <v>8643131024.3221397</v>
      </c>
      <c r="R357" s="3">
        <f t="shared" si="70"/>
        <v>4840116079.3782415</v>
      </c>
      <c r="S357" s="3">
        <f t="shared" si="65"/>
        <v>3803014944.9438982</v>
      </c>
      <c r="T357" s="21">
        <f>(RANK(E357,E$8:E$1007,1)+COUNTIF(E$8:E357,E357)-1)/1000</f>
        <v>0.92</v>
      </c>
      <c r="U357" s="21">
        <f>(RANK(F357,F$8:F$1007,1)+COUNTIF(F$8:F357,F357)-1)/1000</f>
        <v>0.91800000000000004</v>
      </c>
      <c r="V357" s="21">
        <f>(RANK(G357,G$8:G$1007,1)+COUNTIF(G$8:G357,G357)-1)/1000</f>
        <v>0.92500000000000004</v>
      </c>
      <c r="W357" s="21">
        <f>(RANK(H357,H$8:H$1007,1)+COUNTIF(H$8:H357,H357)-1)/1000</f>
        <v>0.878</v>
      </c>
      <c r="X357" s="21">
        <f>(RANK(I357,I$8:I$1007,1)+COUNTIF(I$8:I357,I357)-1)/1000</f>
        <v>0.88400000000000001</v>
      </c>
      <c r="Y357" s="21">
        <f>(RANK(J357,J$8:J$1007,1)+COUNTIF(J$8:J357,J357)-1)/1000</f>
        <v>0.87</v>
      </c>
      <c r="Z357" s="21">
        <f>(RANK(K357,K$8:K$1007,1)+COUNTIF(K$8:K357,K357)-1)/1000</f>
        <v>0.96299999999999997</v>
      </c>
      <c r="AA357" s="21">
        <f>(RANK(L357,L$8:L$1007,1)+COUNTIF(L$8:L357,L357)-1)/1000</f>
        <v>0.96299999999999997</v>
      </c>
      <c r="AB357" s="21">
        <f>(RANK(M357,M$8:M$1007,1)+COUNTIF(M$8:M357,M357)-1)/1000</f>
        <v>0.96299999999999997</v>
      </c>
      <c r="AC357" s="21">
        <f>(RANK(N357,N$8:N$1007,1)+COUNTIF(N$8:N357,N357)-1)/1000</f>
        <v>0.90500000000000003</v>
      </c>
      <c r="AD357" s="21">
        <f>(RANK(O357,O$8:O$1007,1)+COUNTIF(O$8:O357,O357)-1)/1000</f>
        <v>0.90600000000000003</v>
      </c>
      <c r="AE357" s="21">
        <f>(RANK(P357,P$8:P$1007,1)+COUNTIF(P$8:P357,P357)-1)/1000</f>
        <v>0.89</v>
      </c>
      <c r="AF357" s="21">
        <f>(RANK(Q357,Q$8:Q$1007,1)+COUNTIF(Q$8:Q357,Q357)-1)/1000</f>
        <v>0.90500000000000003</v>
      </c>
      <c r="AG357" s="21">
        <f>(RANK(R357,R$8:R$1007,1)+COUNTIF(R$8:R357,R357)-1)/1000</f>
        <v>0.90600000000000003</v>
      </c>
      <c r="AH357" s="21">
        <f>(RANK(S357,S$8:S$1007,1)+COUNTIF(S$8:S357,S357)-1)/1000</f>
        <v>0.89</v>
      </c>
      <c r="AI357" s="14">
        <f t="shared" si="71"/>
        <v>0</v>
      </c>
      <c r="AK357" s="14">
        <f t="shared" si="72"/>
        <v>0</v>
      </c>
    </row>
    <row r="358" spans="2:37" x14ac:dyDescent="0.25">
      <c r="B358">
        <f t="shared" si="66"/>
        <v>351</v>
      </c>
      <c r="C358">
        <f>MATCH(B358,'Stocastic Model Raw Data'!$A$2:$A$1001,0)</f>
        <v>301</v>
      </c>
      <c r="D358" s="14" cm="1">
        <f t="array" ref="D358">INDEX('Stocastic Model Raw Data'!$H$2:$H$1001,$C358,0)</f>
        <v>1437161972.90821</v>
      </c>
      <c r="E358" s="14" cm="1">
        <f t="array" ref="E358">INDEX('Stocastic Model Raw Data'!$D$2:$D$1001,$C358,0)</f>
        <v>465525718.236431</v>
      </c>
      <c r="F358" s="14" cm="1">
        <f t="array" ref="F358">INDEX('Stocastic Model Raw Data'!$I$2:$I$1001,$C358,0)</f>
        <v>244974759.24209201</v>
      </c>
      <c r="G358" s="14">
        <f t="shared" si="61"/>
        <v>220550958.99433899</v>
      </c>
      <c r="H358" s="14" cm="1">
        <f t="array" ref="H358">INDEX('Stocastic Model Raw Data'!$E$2:$E$1001,$C358,0)</f>
        <v>5687724300.3710499</v>
      </c>
      <c r="I358" s="14" cm="1">
        <f t="array" ref="I358">INDEX('Stocastic Model Raw Data'!$J$2:$J$1001,$C358,0)</f>
        <v>1948961435.4670899</v>
      </c>
      <c r="J358" s="14">
        <f t="shared" si="62"/>
        <v>3738762864.9039602</v>
      </c>
      <c r="K358" s="14" cm="1">
        <f t="array" ref="K358">INDEX('Stocastic Model Raw Data'!$F$2:$F$1001,$C358,0)</f>
        <v>860746955.51371706</v>
      </c>
      <c r="L358" s="14" cm="1">
        <f t="array" ref="L358">INDEX('Stocastic Model Raw Data'!$K$2:$K$1001,$C358,0)</f>
        <v>519137567.16965503</v>
      </c>
      <c r="M358" s="14">
        <f t="shared" si="63"/>
        <v>341609388.34406203</v>
      </c>
      <c r="N358" s="14">
        <f t="shared" si="67"/>
        <v>6548471255.8847666</v>
      </c>
      <c r="O358" s="14">
        <f t="shared" si="68"/>
        <v>2468099002.636745</v>
      </c>
      <c r="P358" s="14">
        <f t="shared" si="64"/>
        <v>4080372253.2480216</v>
      </c>
      <c r="Q358" s="3">
        <f t="shared" si="69"/>
        <v>6548471255.8847666</v>
      </c>
      <c r="R358" s="3">
        <f t="shared" si="70"/>
        <v>3905260975.5449553</v>
      </c>
      <c r="S358" s="3">
        <f t="shared" si="65"/>
        <v>2643210280.3398113</v>
      </c>
      <c r="T358" s="21">
        <f>(RANK(E358,E$8:E$1007,1)+COUNTIF(E$8:E358,E358)-1)/1000</f>
        <v>0.28100000000000003</v>
      </c>
      <c r="U358" s="21">
        <f>(RANK(F358,F$8:F$1007,1)+COUNTIF(F$8:F358,F358)-1)/1000</f>
        <v>0.28499999999999998</v>
      </c>
      <c r="V358" s="21">
        <f>(RANK(G358,G$8:G$1007,1)+COUNTIF(G$8:G358,G358)-1)/1000</f>
        <v>0.28199999999999997</v>
      </c>
      <c r="W358" s="21">
        <f>(RANK(H358,H$8:H$1007,1)+COUNTIF(H$8:H358,H358)-1)/1000</f>
        <v>0.32400000000000001</v>
      </c>
      <c r="X358" s="21">
        <f>(RANK(I358,I$8:I$1007,1)+COUNTIF(I$8:I358,I358)-1)/1000</f>
        <v>0.30299999999999999</v>
      </c>
      <c r="Y358" s="21">
        <f>(RANK(J358,J$8:J$1007,1)+COUNTIF(J$8:J358,J358)-1)/1000</f>
        <v>0.33400000000000002</v>
      </c>
      <c r="Z358" s="21">
        <f>(RANK(K358,K$8:K$1007,1)+COUNTIF(K$8:K358,K358)-1)/1000</f>
        <v>0.25900000000000001</v>
      </c>
      <c r="AA358" s="21">
        <f>(RANK(L358,L$8:L$1007,1)+COUNTIF(L$8:L358,L358)-1)/1000</f>
        <v>0.24</v>
      </c>
      <c r="AB358" s="21">
        <f>(RANK(M358,M$8:M$1007,1)+COUNTIF(M$8:M358,M358)-1)/1000</f>
        <v>0.28599999999999998</v>
      </c>
      <c r="AC358" s="21">
        <f>(RANK(N358,N$8:N$1007,1)+COUNTIF(N$8:N358,N358)-1)/1000</f>
        <v>0.30099999999999999</v>
      </c>
      <c r="AD358" s="21">
        <f>(RANK(O358,O$8:O$1007,1)+COUNTIF(O$8:O358,O358)-1)/1000</f>
        <v>0.27600000000000002</v>
      </c>
      <c r="AE358" s="21">
        <f>(RANK(P358,P$8:P$1007,1)+COUNTIF(P$8:P358,P358)-1)/1000</f>
        <v>0.32100000000000001</v>
      </c>
      <c r="AF358" s="21">
        <f>(RANK(Q358,Q$8:Q$1007,1)+COUNTIF(Q$8:Q358,Q358)-1)/1000</f>
        <v>0.30099999999999999</v>
      </c>
      <c r="AG358" s="21">
        <f>(RANK(R358,R$8:R$1007,1)+COUNTIF(R$8:R358,R358)-1)/1000</f>
        <v>0.27600000000000002</v>
      </c>
      <c r="AH358" s="21">
        <f>(RANK(S358,S$8:S$1007,1)+COUNTIF(S$8:S358,S358)-1)/1000</f>
        <v>0.32100000000000001</v>
      </c>
      <c r="AI358" s="14">
        <f t="shared" si="71"/>
        <v>0</v>
      </c>
      <c r="AK358" s="14">
        <f t="shared" si="72"/>
        <v>0</v>
      </c>
    </row>
    <row r="359" spans="2:37" x14ac:dyDescent="0.25">
      <c r="B359">
        <f t="shared" si="66"/>
        <v>352</v>
      </c>
      <c r="C359">
        <f>MATCH(B359,'Stocastic Model Raw Data'!$A$2:$A$1001,0)</f>
        <v>298</v>
      </c>
      <c r="D359" s="14" cm="1">
        <f t="array" ref="D359">INDEX('Stocastic Model Raw Data'!$H$2:$H$1001,$C359,0)</f>
        <v>1437161972.90821</v>
      </c>
      <c r="E359" s="14" cm="1">
        <f t="array" ref="E359">INDEX('Stocastic Model Raw Data'!$D$2:$D$1001,$C359,0)</f>
        <v>468957564.63889498</v>
      </c>
      <c r="F359" s="14" cm="1">
        <f t="array" ref="F359">INDEX('Stocastic Model Raw Data'!$I$2:$I$1001,$C359,0)</f>
        <v>245594123.60252601</v>
      </c>
      <c r="G359" s="14">
        <f t="shared" si="61"/>
        <v>223363441.03636897</v>
      </c>
      <c r="H359" s="14" cm="1">
        <f t="array" ref="H359">INDEX('Stocastic Model Raw Data'!$E$2:$E$1001,$C359,0)</f>
        <v>5660700514.4095697</v>
      </c>
      <c r="I359" s="14" cm="1">
        <f t="array" ref="I359">INDEX('Stocastic Model Raw Data'!$J$2:$J$1001,$C359,0)</f>
        <v>1894962913.29107</v>
      </c>
      <c r="J359" s="14">
        <f t="shared" si="62"/>
        <v>3765737601.1184998</v>
      </c>
      <c r="K359" s="14" cm="1">
        <f t="array" ref="K359">INDEX('Stocastic Model Raw Data'!$F$2:$F$1001,$C359,0)</f>
        <v>880674822.90570104</v>
      </c>
      <c r="L359" s="14" cm="1">
        <f t="array" ref="L359">INDEX('Stocastic Model Raw Data'!$K$2:$K$1001,$C359,0)</f>
        <v>543281094.956182</v>
      </c>
      <c r="M359" s="14">
        <f t="shared" si="63"/>
        <v>337393727.94951904</v>
      </c>
      <c r="N359" s="14">
        <f t="shared" si="67"/>
        <v>6541375337.3152704</v>
      </c>
      <c r="O359" s="14">
        <f t="shared" si="68"/>
        <v>2438244008.247252</v>
      </c>
      <c r="P359" s="14">
        <f t="shared" si="64"/>
        <v>4103131329.0680184</v>
      </c>
      <c r="Q359" s="3">
        <f t="shared" si="69"/>
        <v>6541375337.3152704</v>
      </c>
      <c r="R359" s="3">
        <f t="shared" si="70"/>
        <v>3875405981.1554623</v>
      </c>
      <c r="S359" s="3">
        <f t="shared" si="65"/>
        <v>2665969356.1598082</v>
      </c>
      <c r="T359" s="21">
        <f>(RANK(E359,E$8:E$1007,1)+COUNTIF(E$8:E359,E359)-1)/1000</f>
        <v>0.29399999999999998</v>
      </c>
      <c r="U359" s="21">
        <f>(RANK(F359,F$8:F$1007,1)+COUNTIF(F$8:F359,F359)-1)/1000</f>
        <v>0.28799999999999998</v>
      </c>
      <c r="V359" s="21">
        <f>(RANK(G359,G$8:G$1007,1)+COUNTIF(G$8:G359,G359)-1)/1000</f>
        <v>0.31</v>
      </c>
      <c r="W359" s="21">
        <f>(RANK(H359,H$8:H$1007,1)+COUNTIF(H$8:H359,H359)-1)/1000</f>
        <v>0.31</v>
      </c>
      <c r="X359" s="21">
        <f>(RANK(I359,I$8:I$1007,1)+COUNTIF(I$8:I359,I359)-1)/1000</f>
        <v>0.24</v>
      </c>
      <c r="Y359" s="21">
        <f>(RANK(J359,J$8:J$1007,1)+COUNTIF(J$8:J359,J359)-1)/1000</f>
        <v>0.34899999999999998</v>
      </c>
      <c r="Z359" s="21">
        <f>(RANK(K359,K$8:K$1007,1)+COUNTIF(K$8:K359,K359)-1)/1000</f>
        <v>0.29799999999999999</v>
      </c>
      <c r="AA359" s="21">
        <f>(RANK(L359,L$8:L$1007,1)+COUNTIF(L$8:L359,L359)-1)/1000</f>
        <v>0.33700000000000002</v>
      </c>
      <c r="AB359" s="21">
        <f>(RANK(M359,M$8:M$1007,1)+COUNTIF(M$8:M359,M359)-1)/1000</f>
        <v>0.25600000000000001</v>
      </c>
      <c r="AC359" s="21">
        <f>(RANK(N359,N$8:N$1007,1)+COUNTIF(N$8:N359,N359)-1)/1000</f>
        <v>0.29799999999999999</v>
      </c>
      <c r="AD359" s="21">
        <f>(RANK(O359,O$8:O$1007,1)+COUNTIF(O$8:O359,O359)-1)/1000</f>
        <v>0.26</v>
      </c>
      <c r="AE359" s="21">
        <f>(RANK(P359,P$8:P$1007,1)+COUNTIF(P$8:P359,P359)-1)/1000</f>
        <v>0.33500000000000002</v>
      </c>
      <c r="AF359" s="21">
        <f>(RANK(Q359,Q$8:Q$1007,1)+COUNTIF(Q$8:Q359,Q359)-1)/1000</f>
        <v>0.29799999999999999</v>
      </c>
      <c r="AG359" s="21">
        <f>(RANK(R359,R$8:R$1007,1)+COUNTIF(R$8:R359,R359)-1)/1000</f>
        <v>0.26</v>
      </c>
      <c r="AH359" s="21">
        <f>(RANK(S359,S$8:S$1007,1)+COUNTIF(S$8:S359,S359)-1)/1000</f>
        <v>0.33500000000000002</v>
      </c>
      <c r="AI359" s="14">
        <f t="shared" si="71"/>
        <v>0</v>
      </c>
      <c r="AK359" s="14">
        <f t="shared" si="72"/>
        <v>0</v>
      </c>
    </row>
    <row r="360" spans="2:37" x14ac:dyDescent="0.25">
      <c r="B360">
        <f t="shared" si="66"/>
        <v>353</v>
      </c>
      <c r="C360">
        <f>MATCH(B360,'Stocastic Model Raw Data'!$A$2:$A$1001,0)</f>
        <v>588</v>
      </c>
      <c r="D360" s="14" cm="1">
        <f t="array" ref="D360">INDEX('Stocastic Model Raw Data'!$H$2:$H$1001,$C360,0)</f>
        <v>1437161972.90821</v>
      </c>
      <c r="E360" s="14" cm="1">
        <f t="array" ref="E360">INDEX('Stocastic Model Raw Data'!$D$2:$D$1001,$C360,0)</f>
        <v>555991106.49318302</v>
      </c>
      <c r="F360" s="14" cm="1">
        <f t="array" ref="F360">INDEX('Stocastic Model Raw Data'!$I$2:$I$1001,$C360,0)</f>
        <v>296386748.849154</v>
      </c>
      <c r="G360" s="14">
        <f t="shared" si="61"/>
        <v>259604357.64402902</v>
      </c>
      <c r="H360" s="14" cm="1">
        <f t="array" ref="H360">INDEX('Stocastic Model Raw Data'!$E$2:$E$1001,$C360,0)</f>
        <v>6255313657.8450203</v>
      </c>
      <c r="I360" s="14" cm="1">
        <f t="array" ref="I360">INDEX('Stocastic Model Raw Data'!$J$2:$J$1001,$C360,0)</f>
        <v>2282760979.2147298</v>
      </c>
      <c r="J360" s="14">
        <f t="shared" si="62"/>
        <v>3972552678.6302905</v>
      </c>
      <c r="K360" s="14" cm="1">
        <f t="array" ref="K360">INDEX('Stocastic Model Raw Data'!$F$2:$F$1001,$C360,0)</f>
        <v>1136122697.07653</v>
      </c>
      <c r="L360" s="14" cm="1">
        <f t="array" ref="L360">INDEX('Stocastic Model Raw Data'!$K$2:$K$1001,$C360,0)</f>
        <v>668262498.39257205</v>
      </c>
      <c r="M360" s="14">
        <f t="shared" si="63"/>
        <v>467860198.68395793</v>
      </c>
      <c r="N360" s="14">
        <f t="shared" si="67"/>
        <v>7391436354.9215508</v>
      </c>
      <c r="O360" s="14">
        <f t="shared" si="68"/>
        <v>2951023477.6073017</v>
      </c>
      <c r="P360" s="14">
        <f t="shared" si="64"/>
        <v>4440412877.314249</v>
      </c>
      <c r="Q360" s="3">
        <f t="shared" si="69"/>
        <v>7391436354.9215508</v>
      </c>
      <c r="R360" s="3">
        <f t="shared" si="70"/>
        <v>4388185450.5155115</v>
      </c>
      <c r="S360" s="3">
        <f t="shared" si="65"/>
        <v>3003250904.4060392</v>
      </c>
      <c r="T360" s="21">
        <f>(RANK(E360,E$8:E$1007,1)+COUNTIF(E$8:E360,E360)-1)/1000</f>
        <v>0.66600000000000004</v>
      </c>
      <c r="U360" s="21">
        <f>(RANK(F360,F$8:F$1007,1)+COUNTIF(F$8:F360,F360)-1)/1000</f>
        <v>0.68</v>
      </c>
      <c r="V360" s="21">
        <f>(RANK(G360,G$8:G$1007,1)+COUNTIF(G$8:G360,G360)-1)/1000</f>
        <v>0.64900000000000002</v>
      </c>
      <c r="W360" s="21">
        <f>(RANK(H360,H$8:H$1007,1)+COUNTIF(H$8:H360,H360)-1)/1000</f>
        <v>0.54500000000000004</v>
      </c>
      <c r="X360" s="21">
        <f>(RANK(I360,I$8:I$1007,1)+COUNTIF(I$8:I360,I360)-1)/1000</f>
        <v>0.63900000000000001</v>
      </c>
      <c r="Y360" s="21">
        <f>(RANK(J360,J$8:J$1007,1)+COUNTIF(J$8:J360,J360)-1)/1000</f>
        <v>0.47599999999999998</v>
      </c>
      <c r="Z360" s="21">
        <f>(RANK(K360,K$8:K$1007,1)+COUNTIF(K$8:K360,K360)-1)/1000</f>
        <v>0.80700000000000005</v>
      </c>
      <c r="AA360" s="21">
        <f>(RANK(L360,L$8:L$1007,1)+COUNTIF(L$8:L360,L360)-1)/1000</f>
        <v>0.77</v>
      </c>
      <c r="AB360" s="21">
        <f>(RANK(M360,M$8:M$1007,1)+COUNTIF(M$8:M360,M360)-1)/1000</f>
        <v>0.84399999999999997</v>
      </c>
      <c r="AC360" s="21">
        <f>(RANK(N360,N$8:N$1007,1)+COUNTIF(N$8:N360,N360)-1)/1000</f>
        <v>0.58799999999999997</v>
      </c>
      <c r="AD360" s="21">
        <f>(RANK(O360,O$8:O$1007,1)+COUNTIF(O$8:O360,O360)-1)/1000</f>
        <v>0.67100000000000004</v>
      </c>
      <c r="AE360" s="21">
        <f>(RANK(P360,P$8:P$1007,1)+COUNTIF(P$8:P360,P360)-1)/1000</f>
        <v>0.52900000000000003</v>
      </c>
      <c r="AF360" s="21">
        <f>(RANK(Q360,Q$8:Q$1007,1)+COUNTIF(Q$8:Q360,Q360)-1)/1000</f>
        <v>0.58799999999999997</v>
      </c>
      <c r="AG360" s="21">
        <f>(RANK(R360,R$8:R$1007,1)+COUNTIF(R$8:R360,R360)-1)/1000</f>
        <v>0.67100000000000004</v>
      </c>
      <c r="AH360" s="21">
        <f>(RANK(S360,S$8:S$1007,1)+COUNTIF(S$8:S360,S360)-1)/1000</f>
        <v>0.52900000000000003</v>
      </c>
      <c r="AI360" s="14">
        <f t="shared" si="71"/>
        <v>0</v>
      </c>
      <c r="AK360" s="14">
        <f t="shared" si="72"/>
        <v>0</v>
      </c>
    </row>
    <row r="361" spans="2:37" x14ac:dyDescent="0.25">
      <c r="B361">
        <f t="shared" si="66"/>
        <v>354</v>
      </c>
      <c r="C361">
        <f>MATCH(B361,'Stocastic Model Raw Data'!$A$2:$A$1001,0)</f>
        <v>506</v>
      </c>
      <c r="D361" s="14" cm="1">
        <f t="array" ref="D361">INDEX('Stocastic Model Raw Data'!$H$2:$H$1001,$C361,0)</f>
        <v>1437161972.90821</v>
      </c>
      <c r="E361" s="14" cm="1">
        <f t="array" ref="E361">INDEX('Stocastic Model Raw Data'!$D$2:$D$1001,$C361,0)</f>
        <v>508757583.37085497</v>
      </c>
      <c r="F361" s="14" cm="1">
        <f t="array" ref="F361">INDEX('Stocastic Model Raw Data'!$I$2:$I$1001,$C361,0)</f>
        <v>268394318.836725</v>
      </c>
      <c r="G361" s="14">
        <f t="shared" si="61"/>
        <v>240363264.53412998</v>
      </c>
      <c r="H361" s="14" cm="1">
        <f t="array" ref="H361">INDEX('Stocastic Model Raw Data'!$E$2:$E$1001,$C361,0)</f>
        <v>6208780456.2379999</v>
      </c>
      <c r="I361" s="14" cm="1">
        <f t="array" ref="I361">INDEX('Stocastic Model Raw Data'!$J$2:$J$1001,$C361,0)</f>
        <v>2145791956.86426</v>
      </c>
      <c r="J361" s="14">
        <f t="shared" si="62"/>
        <v>4062988499.3737402</v>
      </c>
      <c r="K361" s="14" cm="1">
        <f t="array" ref="K361">INDEX('Stocastic Model Raw Data'!$F$2:$F$1001,$C361,0)</f>
        <v>933099680.27320898</v>
      </c>
      <c r="L361" s="14" cm="1">
        <f t="array" ref="L361">INDEX('Stocastic Model Raw Data'!$K$2:$K$1001,$C361,0)</f>
        <v>569077049.25577903</v>
      </c>
      <c r="M361" s="14">
        <f t="shared" si="63"/>
        <v>364022631.01742995</v>
      </c>
      <c r="N361" s="14">
        <f t="shared" si="67"/>
        <v>7141880136.5112085</v>
      </c>
      <c r="O361" s="14">
        <f t="shared" si="68"/>
        <v>2714869006.120039</v>
      </c>
      <c r="P361" s="14">
        <f t="shared" si="64"/>
        <v>4427011130.3911695</v>
      </c>
      <c r="Q361" s="3">
        <f t="shared" si="69"/>
        <v>7141880136.5112085</v>
      </c>
      <c r="R361" s="3">
        <f t="shared" si="70"/>
        <v>4152030979.0282488</v>
      </c>
      <c r="S361" s="3">
        <f t="shared" si="65"/>
        <v>2989849157.4829597</v>
      </c>
      <c r="T361" s="21">
        <f>(RANK(E361,E$8:E$1007,1)+COUNTIF(E$8:E361,E361)-1)/1000</f>
        <v>0.47099999999999997</v>
      </c>
      <c r="U361" s="21">
        <f>(RANK(F361,F$8:F$1007,1)+COUNTIF(F$8:F361,F361)-1)/1000</f>
        <v>0.47199999999999998</v>
      </c>
      <c r="V361" s="21">
        <f>(RANK(G361,G$8:G$1007,1)+COUNTIF(G$8:G361,G361)-1)/1000</f>
        <v>0.47299999999999998</v>
      </c>
      <c r="W361" s="21">
        <f>(RANK(H361,H$8:H$1007,1)+COUNTIF(H$8:H361,H361)-1)/1000</f>
        <v>0.52400000000000002</v>
      </c>
      <c r="X361" s="21">
        <f>(RANK(I361,I$8:I$1007,1)+COUNTIF(I$8:I361,I361)-1)/1000</f>
        <v>0.495</v>
      </c>
      <c r="Y361" s="21">
        <f>(RANK(J361,J$8:J$1007,1)+COUNTIF(J$8:J361,J361)-1)/1000</f>
        <v>0.53800000000000003</v>
      </c>
      <c r="Z361" s="21">
        <f>(RANK(K361,K$8:K$1007,1)+COUNTIF(K$8:K361,K361)-1)/1000</f>
        <v>0.43</v>
      </c>
      <c r="AA361" s="21">
        <f>(RANK(L361,L$8:L$1007,1)+COUNTIF(L$8:L361,L361)-1)/1000</f>
        <v>0.434</v>
      </c>
      <c r="AB361" s="21">
        <f>(RANK(M361,M$8:M$1007,1)+COUNTIF(M$8:M361,M361)-1)/1000</f>
        <v>0.41699999999999998</v>
      </c>
      <c r="AC361" s="21">
        <f>(RANK(N361,N$8:N$1007,1)+COUNTIF(N$8:N361,N361)-1)/1000</f>
        <v>0.50600000000000001</v>
      </c>
      <c r="AD361" s="21">
        <f>(RANK(O361,O$8:O$1007,1)+COUNTIF(O$8:O361,O361)-1)/1000</f>
        <v>0.47699999999999998</v>
      </c>
      <c r="AE361" s="21">
        <f>(RANK(P361,P$8:P$1007,1)+COUNTIF(P$8:P361,P361)-1)/1000</f>
        <v>0.51900000000000002</v>
      </c>
      <c r="AF361" s="21">
        <f>(RANK(Q361,Q$8:Q$1007,1)+COUNTIF(Q$8:Q361,Q361)-1)/1000</f>
        <v>0.50600000000000001</v>
      </c>
      <c r="AG361" s="21">
        <f>(RANK(R361,R$8:R$1007,1)+COUNTIF(R$8:R361,R361)-1)/1000</f>
        <v>0.47699999999999998</v>
      </c>
      <c r="AH361" s="21">
        <f>(RANK(S361,S$8:S$1007,1)+COUNTIF(S$8:S361,S361)-1)/1000</f>
        <v>0.51900000000000002</v>
      </c>
      <c r="AI361" s="14">
        <f t="shared" si="71"/>
        <v>0</v>
      </c>
      <c r="AK361" s="14">
        <f t="shared" si="72"/>
        <v>0</v>
      </c>
    </row>
    <row r="362" spans="2:37" x14ac:dyDescent="0.25">
      <c r="B362">
        <f t="shared" si="66"/>
        <v>355</v>
      </c>
      <c r="C362">
        <f>MATCH(B362,'Stocastic Model Raw Data'!$A$2:$A$1001,0)</f>
        <v>478</v>
      </c>
      <c r="D362" s="14" cm="1">
        <f t="array" ref="D362">INDEX('Stocastic Model Raw Data'!$H$2:$H$1001,$C362,0)</f>
        <v>1437161972.90821</v>
      </c>
      <c r="E362" s="14" cm="1">
        <f t="array" ref="E362">INDEX('Stocastic Model Raw Data'!$D$2:$D$1001,$C362,0)</f>
        <v>499307562.45501697</v>
      </c>
      <c r="F362" s="14" cm="1">
        <f t="array" ref="F362">INDEX('Stocastic Model Raw Data'!$I$2:$I$1001,$C362,0)</f>
        <v>264030825.44361299</v>
      </c>
      <c r="G362" s="14">
        <f t="shared" si="61"/>
        <v>235276737.01140398</v>
      </c>
      <c r="H362" s="14" cm="1">
        <f t="array" ref="H362">INDEX('Stocastic Model Raw Data'!$E$2:$E$1001,$C362,0)</f>
        <v>6140244647.4271603</v>
      </c>
      <c r="I362" s="14" cm="1">
        <f t="array" ref="I362">INDEX('Stocastic Model Raw Data'!$J$2:$J$1001,$C362,0)</f>
        <v>2134510268.3838699</v>
      </c>
      <c r="J362" s="14">
        <f t="shared" si="62"/>
        <v>4005734379.0432901</v>
      </c>
      <c r="K362" s="14" cm="1">
        <f t="array" ref="K362">INDEX('Stocastic Model Raw Data'!$F$2:$F$1001,$C362,0)</f>
        <v>915751447.50121295</v>
      </c>
      <c r="L362" s="14" cm="1">
        <f t="array" ref="L362">INDEX('Stocastic Model Raw Data'!$K$2:$K$1001,$C362,0)</f>
        <v>556417618.45109606</v>
      </c>
      <c r="M362" s="14">
        <f t="shared" si="63"/>
        <v>359333829.0501169</v>
      </c>
      <c r="N362" s="14">
        <f t="shared" si="67"/>
        <v>7055996094.9283733</v>
      </c>
      <c r="O362" s="14">
        <f t="shared" si="68"/>
        <v>2690927886.8349657</v>
      </c>
      <c r="P362" s="14">
        <f t="shared" si="64"/>
        <v>4365068208.0934076</v>
      </c>
      <c r="Q362" s="3">
        <f t="shared" si="69"/>
        <v>7055996094.9283733</v>
      </c>
      <c r="R362" s="3">
        <f t="shared" si="70"/>
        <v>4128089859.7431755</v>
      </c>
      <c r="S362" s="3">
        <f t="shared" si="65"/>
        <v>2927906235.1851978</v>
      </c>
      <c r="T362" s="21">
        <f>(RANK(E362,E$8:E$1007,1)+COUNTIF(E$8:E362,E362)-1)/1000</f>
        <v>0.437</v>
      </c>
      <c r="U362" s="21">
        <f>(RANK(F362,F$8:F$1007,1)+COUNTIF(F$8:F362,F362)-1)/1000</f>
        <v>0.44</v>
      </c>
      <c r="V362" s="21">
        <f>(RANK(G362,G$8:G$1007,1)+COUNTIF(G$8:G362,G362)-1)/1000</f>
        <v>0.438</v>
      </c>
      <c r="W362" s="21">
        <f>(RANK(H362,H$8:H$1007,1)+COUNTIF(H$8:H362,H362)-1)/1000</f>
        <v>0.49399999999999999</v>
      </c>
      <c r="X362" s="21">
        <f>(RANK(I362,I$8:I$1007,1)+COUNTIF(I$8:I362,I362)-1)/1000</f>
        <v>0.48399999999999999</v>
      </c>
      <c r="Y362" s="21">
        <f>(RANK(J362,J$8:J$1007,1)+COUNTIF(J$8:J362,J362)-1)/1000</f>
        <v>0.505</v>
      </c>
      <c r="Z362" s="21">
        <f>(RANK(K362,K$8:K$1007,1)+COUNTIF(K$8:K362,K362)-1)/1000</f>
        <v>0.38600000000000001</v>
      </c>
      <c r="AA362" s="21">
        <f>(RANK(L362,L$8:L$1007,1)+COUNTIF(L$8:L362,L362)-1)/1000</f>
        <v>0.38500000000000001</v>
      </c>
      <c r="AB362" s="21">
        <f>(RANK(M362,M$8:M$1007,1)+COUNTIF(M$8:M362,M362)-1)/1000</f>
        <v>0.38700000000000001</v>
      </c>
      <c r="AC362" s="21">
        <f>(RANK(N362,N$8:N$1007,1)+COUNTIF(N$8:N362,N362)-1)/1000</f>
        <v>0.47799999999999998</v>
      </c>
      <c r="AD362" s="21">
        <f>(RANK(O362,O$8:O$1007,1)+COUNTIF(O$8:O362,O362)-1)/1000</f>
        <v>0.46400000000000002</v>
      </c>
      <c r="AE362" s="21">
        <f>(RANK(P362,P$8:P$1007,1)+COUNTIF(P$8:P362,P362)-1)/1000</f>
        <v>0.48699999999999999</v>
      </c>
      <c r="AF362" s="21">
        <f>(RANK(Q362,Q$8:Q$1007,1)+COUNTIF(Q$8:Q362,Q362)-1)/1000</f>
        <v>0.47799999999999998</v>
      </c>
      <c r="AG362" s="21">
        <f>(RANK(R362,R$8:R$1007,1)+COUNTIF(R$8:R362,R362)-1)/1000</f>
        <v>0.46400000000000002</v>
      </c>
      <c r="AH362" s="21">
        <f>(RANK(S362,S$8:S$1007,1)+COUNTIF(S$8:S362,S362)-1)/1000</f>
        <v>0.48699999999999999</v>
      </c>
      <c r="AI362" s="14">
        <f t="shared" si="71"/>
        <v>0</v>
      </c>
      <c r="AK362" s="14">
        <f t="shared" si="72"/>
        <v>0</v>
      </c>
    </row>
    <row r="363" spans="2:37" x14ac:dyDescent="0.25">
      <c r="B363">
        <f t="shared" si="66"/>
        <v>356</v>
      </c>
      <c r="C363">
        <f>MATCH(B363,'Stocastic Model Raw Data'!$A$2:$A$1001,0)</f>
        <v>430</v>
      </c>
      <c r="D363" s="14" cm="1">
        <f t="array" ref="D363">INDEX('Stocastic Model Raw Data'!$H$2:$H$1001,$C363,0)</f>
        <v>1437161972.90821</v>
      </c>
      <c r="E363" s="14" cm="1">
        <f t="array" ref="E363">INDEX('Stocastic Model Raw Data'!$D$2:$D$1001,$C363,0)</f>
        <v>488530468.579561</v>
      </c>
      <c r="F363" s="14" cm="1">
        <f t="array" ref="F363">INDEX('Stocastic Model Raw Data'!$I$2:$I$1001,$C363,0)</f>
        <v>257617631.36195901</v>
      </c>
      <c r="G363" s="14">
        <f t="shared" si="61"/>
        <v>230912837.21760198</v>
      </c>
      <c r="H363" s="14" cm="1">
        <f t="array" ref="H363">INDEX('Stocastic Model Raw Data'!$E$2:$E$1001,$C363,0)</f>
        <v>6028309537.9125099</v>
      </c>
      <c r="I363" s="14" cm="1">
        <f t="array" ref="I363">INDEX('Stocastic Model Raw Data'!$J$2:$J$1001,$C363,0)</f>
        <v>2067176613.8059001</v>
      </c>
      <c r="J363" s="14">
        <f t="shared" si="62"/>
        <v>3961132924.1066098</v>
      </c>
      <c r="K363" s="14" cm="1">
        <f t="array" ref="K363">INDEX('Stocastic Model Raw Data'!$F$2:$F$1001,$C363,0)</f>
        <v>886845601.27332103</v>
      </c>
      <c r="L363" s="14" cm="1">
        <f t="array" ref="L363">INDEX('Stocastic Model Raw Data'!$K$2:$K$1001,$C363,0)</f>
        <v>545577413.39611197</v>
      </c>
      <c r="M363" s="14">
        <f t="shared" si="63"/>
        <v>341268187.87720907</v>
      </c>
      <c r="N363" s="14">
        <f t="shared" si="67"/>
        <v>6915155139.1858311</v>
      </c>
      <c r="O363" s="14">
        <f t="shared" si="68"/>
        <v>2612754027.2020121</v>
      </c>
      <c r="P363" s="14">
        <f t="shared" si="64"/>
        <v>4302401111.983819</v>
      </c>
      <c r="Q363" s="3">
        <f t="shared" si="69"/>
        <v>6915155139.1858311</v>
      </c>
      <c r="R363" s="3">
        <f t="shared" si="70"/>
        <v>4049916000.1102219</v>
      </c>
      <c r="S363" s="3">
        <f t="shared" si="65"/>
        <v>2865239139.0756092</v>
      </c>
      <c r="T363" s="21">
        <f>(RANK(E363,E$8:E$1007,1)+COUNTIF(E$8:E363,E363)-1)/1000</f>
        <v>0.38600000000000001</v>
      </c>
      <c r="U363" s="21">
        <f>(RANK(F363,F$8:F$1007,1)+COUNTIF(F$8:F363,F363)-1)/1000</f>
        <v>0.38900000000000001</v>
      </c>
      <c r="V363" s="21">
        <f>(RANK(G363,G$8:G$1007,1)+COUNTIF(G$8:G363,G363)-1)/1000</f>
        <v>0.39200000000000002</v>
      </c>
      <c r="W363" s="21">
        <f>(RANK(H363,H$8:H$1007,1)+COUNTIF(H$8:H363,H363)-1)/1000</f>
        <v>0.45100000000000001</v>
      </c>
      <c r="X363" s="21">
        <f>(RANK(I363,I$8:I$1007,1)+COUNTIF(I$8:I363,I363)-1)/1000</f>
        <v>0.42799999999999999</v>
      </c>
      <c r="Y363" s="21">
        <f>(RANK(J363,J$8:J$1007,1)+COUNTIF(J$8:J363,J363)-1)/1000</f>
        <v>0.46700000000000003</v>
      </c>
      <c r="Z363" s="21">
        <f>(RANK(K363,K$8:K$1007,1)+COUNTIF(K$8:K363,K363)-1)/1000</f>
        <v>0.315</v>
      </c>
      <c r="AA363" s="21">
        <f>(RANK(L363,L$8:L$1007,1)+COUNTIF(L$8:L363,L363)-1)/1000</f>
        <v>0.34899999999999998</v>
      </c>
      <c r="AB363" s="21">
        <f>(RANK(M363,M$8:M$1007,1)+COUNTIF(M$8:M363,M363)-1)/1000</f>
        <v>0.28100000000000003</v>
      </c>
      <c r="AC363" s="21">
        <f>(RANK(N363,N$8:N$1007,1)+COUNTIF(N$8:N363,N363)-1)/1000</f>
        <v>0.43</v>
      </c>
      <c r="AD363" s="21">
        <f>(RANK(O363,O$8:O$1007,1)+COUNTIF(O$8:O363,O363)-1)/1000</f>
        <v>0.40799999999999997</v>
      </c>
      <c r="AE363" s="21">
        <f>(RANK(P363,P$8:P$1007,1)+COUNTIF(P$8:P363,P363)-1)/1000</f>
        <v>0.44400000000000001</v>
      </c>
      <c r="AF363" s="21">
        <f>(RANK(Q363,Q$8:Q$1007,1)+COUNTIF(Q$8:Q363,Q363)-1)/1000</f>
        <v>0.43</v>
      </c>
      <c r="AG363" s="21">
        <f>(RANK(R363,R$8:R$1007,1)+COUNTIF(R$8:R363,R363)-1)/1000</f>
        <v>0.40799999999999997</v>
      </c>
      <c r="AH363" s="21">
        <f>(RANK(S363,S$8:S$1007,1)+COUNTIF(S$8:S363,S363)-1)/1000</f>
        <v>0.44400000000000001</v>
      </c>
      <c r="AI363" s="14">
        <f t="shared" si="71"/>
        <v>0</v>
      </c>
      <c r="AK363" s="14">
        <f t="shared" si="72"/>
        <v>0</v>
      </c>
    </row>
    <row r="364" spans="2:37" x14ac:dyDescent="0.25">
      <c r="B364">
        <f t="shared" si="66"/>
        <v>357</v>
      </c>
      <c r="C364">
        <f>MATCH(B364,'Stocastic Model Raw Data'!$A$2:$A$1001,0)</f>
        <v>714</v>
      </c>
      <c r="D364" s="14" cm="1">
        <f t="array" ref="D364">INDEX('Stocastic Model Raw Data'!$H$2:$H$1001,$C364,0)</f>
        <v>1437161972.90821</v>
      </c>
      <c r="E364" s="14" cm="1">
        <f t="array" ref="E364">INDEX('Stocastic Model Raw Data'!$D$2:$D$1001,$C364,0)</f>
        <v>553754579.73587298</v>
      </c>
      <c r="F364" s="14" cm="1">
        <f t="array" ref="F364">INDEX('Stocastic Model Raw Data'!$I$2:$I$1001,$C364,0)</f>
        <v>291181674.86108398</v>
      </c>
      <c r="G364" s="14">
        <f t="shared" si="61"/>
        <v>262572904.874789</v>
      </c>
      <c r="H364" s="14" cm="1">
        <f t="array" ref="H364">INDEX('Stocastic Model Raw Data'!$E$2:$E$1001,$C364,0)</f>
        <v>6763723378.0860004</v>
      </c>
      <c r="I364" s="14" cm="1">
        <f t="array" ref="I364">INDEX('Stocastic Model Raw Data'!$J$2:$J$1001,$C364,0)</f>
        <v>2313910536.69979</v>
      </c>
      <c r="J364" s="14">
        <f t="shared" si="62"/>
        <v>4449812841.3862104</v>
      </c>
      <c r="K364" s="14" cm="1">
        <f t="array" ref="K364">INDEX('Stocastic Model Raw Data'!$F$2:$F$1001,$C364,0)</f>
        <v>1017245560.5477901</v>
      </c>
      <c r="L364" s="14" cm="1">
        <f t="array" ref="L364">INDEX('Stocastic Model Raw Data'!$K$2:$K$1001,$C364,0)</f>
        <v>628001915.16086996</v>
      </c>
      <c r="M364" s="14">
        <f t="shared" si="63"/>
        <v>389243645.38692009</v>
      </c>
      <c r="N364" s="14">
        <f t="shared" si="67"/>
        <v>7780968938.633791</v>
      </c>
      <c r="O364" s="14">
        <f t="shared" si="68"/>
        <v>2941912451.8606601</v>
      </c>
      <c r="P364" s="14">
        <f t="shared" si="64"/>
        <v>4839056486.7731304</v>
      </c>
      <c r="Q364" s="3">
        <f t="shared" si="69"/>
        <v>7780968938.633791</v>
      </c>
      <c r="R364" s="3">
        <f t="shared" si="70"/>
        <v>4379074424.7688704</v>
      </c>
      <c r="S364" s="3">
        <f t="shared" si="65"/>
        <v>3401894513.8649206</v>
      </c>
      <c r="T364" s="21">
        <f>(RANK(E364,E$8:E$1007,1)+COUNTIF(E$8:E364,E364)-1)/1000</f>
        <v>0.65900000000000003</v>
      </c>
      <c r="U364" s="21">
        <f>(RANK(F364,F$8:F$1007,1)+COUNTIF(F$8:F364,F364)-1)/1000</f>
        <v>0.64400000000000002</v>
      </c>
      <c r="V364" s="21">
        <f>(RANK(G364,G$8:G$1007,1)+COUNTIF(G$8:G364,G364)-1)/1000</f>
        <v>0.67500000000000004</v>
      </c>
      <c r="W364" s="21">
        <f>(RANK(H364,H$8:H$1007,1)+COUNTIF(H$8:H364,H364)-1)/1000</f>
        <v>0.72799999999999998</v>
      </c>
      <c r="X364" s="21">
        <f>(RANK(I364,I$8:I$1007,1)+COUNTIF(I$8:I364,I364)-1)/1000</f>
        <v>0.67300000000000004</v>
      </c>
      <c r="Y364" s="21">
        <f>(RANK(J364,J$8:J$1007,1)+COUNTIF(J$8:J364,J364)-1)/1000</f>
        <v>0.75800000000000001</v>
      </c>
      <c r="Z364" s="21">
        <f>(RANK(K364,K$8:K$1007,1)+COUNTIF(K$8:K364,K364)-1)/1000</f>
        <v>0.61099999999999999</v>
      </c>
      <c r="AA364" s="21">
        <f>(RANK(L364,L$8:L$1007,1)+COUNTIF(L$8:L364,L364)-1)/1000</f>
        <v>0.64800000000000002</v>
      </c>
      <c r="AB364" s="21">
        <f>(RANK(M364,M$8:M$1007,1)+COUNTIF(M$8:M364,M364)-1)/1000</f>
        <v>0.55900000000000005</v>
      </c>
      <c r="AC364" s="21">
        <f>(RANK(N364,N$8:N$1007,1)+COUNTIF(N$8:N364,N364)-1)/1000</f>
        <v>0.71399999999999997</v>
      </c>
      <c r="AD364" s="21">
        <f>(RANK(O364,O$8:O$1007,1)+COUNTIF(O$8:O364,O364)-1)/1000</f>
        <v>0.66200000000000003</v>
      </c>
      <c r="AE364" s="21">
        <f>(RANK(P364,P$8:P$1007,1)+COUNTIF(P$8:P364,P364)-1)/1000</f>
        <v>0.73799999999999999</v>
      </c>
      <c r="AF364" s="21">
        <f>(RANK(Q364,Q$8:Q$1007,1)+COUNTIF(Q$8:Q364,Q364)-1)/1000</f>
        <v>0.71399999999999997</v>
      </c>
      <c r="AG364" s="21">
        <f>(RANK(R364,R$8:R$1007,1)+COUNTIF(R$8:R364,R364)-1)/1000</f>
        <v>0.66200000000000003</v>
      </c>
      <c r="AH364" s="21">
        <f>(RANK(S364,S$8:S$1007,1)+COUNTIF(S$8:S364,S364)-1)/1000</f>
        <v>0.73799999999999999</v>
      </c>
      <c r="AI364" s="14">
        <f t="shared" si="71"/>
        <v>0</v>
      </c>
      <c r="AK364" s="14">
        <f t="shared" si="72"/>
        <v>0</v>
      </c>
    </row>
    <row r="365" spans="2:37" x14ac:dyDescent="0.25">
      <c r="B365">
        <f t="shared" si="66"/>
        <v>358</v>
      </c>
      <c r="C365">
        <f>MATCH(B365,'Stocastic Model Raw Data'!$A$2:$A$1001,0)</f>
        <v>741</v>
      </c>
      <c r="D365" s="14" cm="1">
        <f t="array" ref="D365">INDEX('Stocastic Model Raw Data'!$H$2:$H$1001,$C365,0)</f>
        <v>1437161972.90821</v>
      </c>
      <c r="E365" s="14" cm="1">
        <f t="array" ref="E365">INDEX('Stocastic Model Raw Data'!$D$2:$D$1001,$C365,0)</f>
        <v>581887547.509027</v>
      </c>
      <c r="F365" s="14" cm="1">
        <f t="array" ref="F365">INDEX('Stocastic Model Raw Data'!$I$2:$I$1001,$C365,0)</f>
        <v>307595891.23061001</v>
      </c>
      <c r="G365" s="14">
        <f t="shared" si="61"/>
        <v>274291656.27841699</v>
      </c>
      <c r="H365" s="14" cm="1">
        <f t="array" ref="H365">INDEX('Stocastic Model Raw Data'!$E$2:$E$1001,$C365,0)</f>
        <v>6803552164.3835802</v>
      </c>
      <c r="I365" s="14" cm="1">
        <f t="array" ref="I365">INDEX('Stocastic Model Raw Data'!$J$2:$J$1001,$C365,0)</f>
        <v>2377734356.69133</v>
      </c>
      <c r="J365" s="14">
        <f t="shared" si="62"/>
        <v>4425817807.6922503</v>
      </c>
      <c r="K365" s="14" cm="1">
        <f t="array" ref="K365">INDEX('Stocastic Model Raw Data'!$F$2:$F$1001,$C365,0)</f>
        <v>1080095384.93749</v>
      </c>
      <c r="L365" s="14" cm="1">
        <f t="array" ref="L365">INDEX('Stocastic Model Raw Data'!$K$2:$K$1001,$C365,0)</f>
        <v>657953446.96870697</v>
      </c>
      <c r="M365" s="14">
        <f t="shared" si="63"/>
        <v>422141937.96878302</v>
      </c>
      <c r="N365" s="14">
        <f t="shared" si="67"/>
        <v>7883647549.3210697</v>
      </c>
      <c r="O365" s="14">
        <f t="shared" si="68"/>
        <v>3035687803.660037</v>
      </c>
      <c r="P365" s="14">
        <f t="shared" si="64"/>
        <v>4847959745.6610327</v>
      </c>
      <c r="Q365" s="3">
        <f t="shared" si="69"/>
        <v>7883647549.3210697</v>
      </c>
      <c r="R365" s="3">
        <f t="shared" si="70"/>
        <v>4472849776.5682468</v>
      </c>
      <c r="S365" s="3">
        <f t="shared" si="65"/>
        <v>3410797772.7528229</v>
      </c>
      <c r="T365" s="21">
        <f>(RANK(E365,E$8:E$1007,1)+COUNTIF(E$8:E365,E365)-1)/1000</f>
        <v>0.76100000000000001</v>
      </c>
      <c r="U365" s="21">
        <f>(RANK(F365,F$8:F$1007,1)+COUNTIF(F$8:F365,F365)-1)/1000</f>
        <v>0.75700000000000001</v>
      </c>
      <c r="V365" s="21">
        <f>(RANK(G365,G$8:G$1007,1)+COUNTIF(G$8:G365,G365)-1)/1000</f>
        <v>0.76400000000000001</v>
      </c>
      <c r="W365" s="21">
        <f>(RANK(H365,H$8:H$1007,1)+COUNTIF(H$8:H365,H365)-1)/1000</f>
        <v>0.74299999999999999</v>
      </c>
      <c r="X365" s="21">
        <f>(RANK(I365,I$8:I$1007,1)+COUNTIF(I$8:I365,I365)-1)/1000</f>
        <v>0.72699999999999998</v>
      </c>
      <c r="Y365" s="21">
        <f>(RANK(J365,J$8:J$1007,1)+COUNTIF(J$8:J365,J365)-1)/1000</f>
        <v>0.74399999999999999</v>
      </c>
      <c r="Z365" s="21">
        <f>(RANK(K365,K$8:K$1007,1)+COUNTIF(K$8:K365,K365)-1)/1000</f>
        <v>0.73199999999999998</v>
      </c>
      <c r="AA365" s="21">
        <f>(RANK(L365,L$8:L$1007,1)+COUNTIF(L$8:L365,L365)-1)/1000</f>
        <v>0.74299999999999999</v>
      </c>
      <c r="AB365" s="21">
        <f>(RANK(M365,M$8:M$1007,1)+COUNTIF(M$8:M365,M365)-1)/1000</f>
        <v>0.72099999999999997</v>
      </c>
      <c r="AC365" s="21">
        <f>(RANK(N365,N$8:N$1007,1)+COUNTIF(N$8:N365,N365)-1)/1000</f>
        <v>0.74099999999999999</v>
      </c>
      <c r="AD365" s="21">
        <f>(RANK(O365,O$8:O$1007,1)+COUNTIF(O$8:O365,O365)-1)/1000</f>
        <v>0.73499999999999999</v>
      </c>
      <c r="AE365" s="21">
        <f>(RANK(P365,P$8:P$1007,1)+COUNTIF(P$8:P365,P365)-1)/1000</f>
        <v>0.746</v>
      </c>
      <c r="AF365" s="21">
        <f>(RANK(Q365,Q$8:Q$1007,1)+COUNTIF(Q$8:Q365,Q365)-1)/1000</f>
        <v>0.74099999999999999</v>
      </c>
      <c r="AG365" s="21">
        <f>(RANK(R365,R$8:R$1007,1)+COUNTIF(R$8:R365,R365)-1)/1000</f>
        <v>0.73499999999999999</v>
      </c>
      <c r="AH365" s="21">
        <f>(RANK(S365,S$8:S$1007,1)+COUNTIF(S$8:S365,S365)-1)/1000</f>
        <v>0.746</v>
      </c>
      <c r="AI365" s="14">
        <f t="shared" si="71"/>
        <v>0</v>
      </c>
      <c r="AK365" s="14">
        <f t="shared" si="72"/>
        <v>0</v>
      </c>
    </row>
    <row r="366" spans="2:37" x14ac:dyDescent="0.25">
      <c r="B366">
        <f t="shared" si="66"/>
        <v>359</v>
      </c>
      <c r="C366">
        <f>MATCH(B366,'Stocastic Model Raw Data'!$A$2:$A$1001,0)</f>
        <v>344</v>
      </c>
      <c r="D366" s="14" cm="1">
        <f t="array" ref="D366">INDEX('Stocastic Model Raw Data'!$H$2:$H$1001,$C366,0)</f>
        <v>1437161972.90821</v>
      </c>
      <c r="E366" s="14" cm="1">
        <f t="array" ref="E366">INDEX('Stocastic Model Raw Data'!$D$2:$D$1001,$C366,0)</f>
        <v>471692895.576599</v>
      </c>
      <c r="F366" s="14" cm="1">
        <f t="array" ref="F366">INDEX('Stocastic Model Raw Data'!$I$2:$I$1001,$C366,0)</f>
        <v>245918815.047025</v>
      </c>
      <c r="G366" s="14">
        <f t="shared" si="61"/>
        <v>225774080.52957401</v>
      </c>
      <c r="H366" s="14" cm="1">
        <f t="array" ref="H366">INDEX('Stocastic Model Raw Data'!$E$2:$E$1001,$C366,0)</f>
        <v>5771453207.6962404</v>
      </c>
      <c r="I366" s="14" cm="1">
        <f t="array" ref="I366">INDEX('Stocastic Model Raw Data'!$J$2:$J$1001,$C366,0)</f>
        <v>1920668207.4976001</v>
      </c>
      <c r="J366" s="14">
        <f t="shared" si="62"/>
        <v>3850785000.1986403</v>
      </c>
      <c r="K366" s="14" cm="1">
        <f t="array" ref="K366">INDEX('Stocastic Model Raw Data'!$F$2:$F$1001,$C366,0)</f>
        <v>887615410.369156</v>
      </c>
      <c r="L366" s="14" cm="1">
        <f t="array" ref="L366">INDEX('Stocastic Model Raw Data'!$K$2:$K$1001,$C366,0)</f>
        <v>548366800.23038006</v>
      </c>
      <c r="M366" s="14">
        <f t="shared" si="63"/>
        <v>339248610.13877594</v>
      </c>
      <c r="N366" s="14">
        <f t="shared" si="67"/>
        <v>6659068618.0653963</v>
      </c>
      <c r="O366" s="14">
        <f t="shared" si="68"/>
        <v>2469035007.7279801</v>
      </c>
      <c r="P366" s="14">
        <f t="shared" si="64"/>
        <v>4190033610.3374162</v>
      </c>
      <c r="Q366" s="3">
        <f t="shared" si="69"/>
        <v>6659068618.0653963</v>
      </c>
      <c r="R366" s="3">
        <f t="shared" si="70"/>
        <v>3906196980.6361904</v>
      </c>
      <c r="S366" s="3">
        <f t="shared" si="65"/>
        <v>2752871637.4292059</v>
      </c>
      <c r="T366" s="21">
        <f>(RANK(E366,E$8:E$1007,1)+COUNTIF(E$8:E366,E366)-1)/1000</f>
        <v>0.30599999999999999</v>
      </c>
      <c r="U366" s="21">
        <f>(RANK(F366,F$8:F$1007,1)+COUNTIF(F$8:F366,F366)-1)/1000</f>
        <v>0.28999999999999998</v>
      </c>
      <c r="V366" s="21">
        <f>(RANK(G366,G$8:G$1007,1)+COUNTIF(G$8:G366,G366)-1)/1000</f>
        <v>0.33700000000000002</v>
      </c>
      <c r="W366" s="21">
        <f>(RANK(H366,H$8:H$1007,1)+COUNTIF(H$8:H366,H366)-1)/1000</f>
        <v>0.35399999999999998</v>
      </c>
      <c r="X366" s="21">
        <f>(RANK(I366,I$8:I$1007,1)+COUNTIF(I$8:I366,I366)-1)/1000</f>
        <v>0.26700000000000002</v>
      </c>
      <c r="Y366" s="21">
        <f>(RANK(J366,J$8:J$1007,1)+COUNTIF(J$8:J366,J366)-1)/1000</f>
        <v>0.4</v>
      </c>
      <c r="Z366" s="21">
        <f>(RANK(K366,K$8:K$1007,1)+COUNTIF(K$8:K366,K366)-1)/1000</f>
        <v>0.317</v>
      </c>
      <c r="AA366" s="21">
        <f>(RANK(L366,L$8:L$1007,1)+COUNTIF(L$8:L366,L366)-1)/1000</f>
        <v>0.35899999999999999</v>
      </c>
      <c r="AB366" s="21">
        <f>(RANK(M366,M$8:M$1007,1)+COUNTIF(M$8:M366,M366)-1)/1000</f>
        <v>0.27</v>
      </c>
      <c r="AC366" s="21">
        <f>(RANK(N366,N$8:N$1007,1)+COUNTIF(N$8:N366,N366)-1)/1000</f>
        <v>0.34399999999999997</v>
      </c>
      <c r="AD366" s="21">
        <f>(RANK(O366,O$8:O$1007,1)+COUNTIF(O$8:O366,O366)-1)/1000</f>
        <v>0.27800000000000002</v>
      </c>
      <c r="AE366" s="21">
        <f>(RANK(P366,P$8:P$1007,1)+COUNTIF(P$8:P366,P366)-1)/1000</f>
        <v>0.38500000000000001</v>
      </c>
      <c r="AF366" s="21">
        <f>(RANK(Q366,Q$8:Q$1007,1)+COUNTIF(Q$8:Q366,Q366)-1)/1000</f>
        <v>0.34399999999999997</v>
      </c>
      <c r="AG366" s="21">
        <f>(RANK(R366,R$8:R$1007,1)+COUNTIF(R$8:R366,R366)-1)/1000</f>
        <v>0.27800000000000002</v>
      </c>
      <c r="AH366" s="21">
        <f>(RANK(S366,S$8:S$1007,1)+COUNTIF(S$8:S366,S366)-1)/1000</f>
        <v>0.38500000000000001</v>
      </c>
      <c r="AI366" s="14">
        <f t="shared" si="71"/>
        <v>0</v>
      </c>
      <c r="AK366" s="14">
        <f t="shared" si="72"/>
        <v>0</v>
      </c>
    </row>
    <row r="367" spans="2:37" x14ac:dyDescent="0.25">
      <c r="B367">
        <f t="shared" si="66"/>
        <v>360</v>
      </c>
      <c r="C367">
        <f>MATCH(B367,'Stocastic Model Raw Data'!$A$2:$A$1001,0)</f>
        <v>555</v>
      </c>
      <c r="D367" s="14" cm="1">
        <f t="array" ref="D367">INDEX('Stocastic Model Raw Data'!$H$2:$H$1001,$C367,0)</f>
        <v>1437161972.90821</v>
      </c>
      <c r="E367" s="14" cm="1">
        <f t="array" ref="E367">INDEX('Stocastic Model Raw Data'!$D$2:$D$1001,$C367,0)</f>
        <v>519878619.544065</v>
      </c>
      <c r="F367" s="14" cm="1">
        <f t="array" ref="F367">INDEX('Stocastic Model Raw Data'!$I$2:$I$1001,$C367,0)</f>
        <v>275330206.08033901</v>
      </c>
      <c r="G367" s="14">
        <f t="shared" si="61"/>
        <v>244548413.46372598</v>
      </c>
      <c r="H367" s="14" cm="1">
        <f t="array" ref="H367">INDEX('Stocastic Model Raw Data'!$E$2:$E$1001,$C367,0)</f>
        <v>6347774002.5850096</v>
      </c>
      <c r="I367" s="14" cm="1">
        <f t="array" ref="I367">INDEX('Stocastic Model Raw Data'!$J$2:$J$1001,$C367,0)</f>
        <v>2233982602.4439902</v>
      </c>
      <c r="J367" s="14">
        <f t="shared" si="62"/>
        <v>4113791400.1410193</v>
      </c>
      <c r="K367" s="14" cm="1">
        <f t="array" ref="K367">INDEX('Stocastic Model Raw Data'!$F$2:$F$1001,$C367,0)</f>
        <v>935316786.15584004</v>
      </c>
      <c r="L367" s="14" cm="1">
        <f t="array" ref="L367">INDEX('Stocastic Model Raw Data'!$K$2:$K$1001,$C367,0)</f>
        <v>574467097.78606296</v>
      </c>
      <c r="M367" s="14">
        <f t="shared" si="63"/>
        <v>360849688.36977708</v>
      </c>
      <c r="N367" s="14">
        <f t="shared" si="67"/>
        <v>7283090788.7408495</v>
      </c>
      <c r="O367" s="14">
        <f t="shared" si="68"/>
        <v>2808449700.2300529</v>
      </c>
      <c r="P367" s="14">
        <f t="shared" si="64"/>
        <v>4474641088.5107965</v>
      </c>
      <c r="Q367" s="3">
        <f t="shared" si="69"/>
        <v>7283090788.7408495</v>
      </c>
      <c r="R367" s="3">
        <f t="shared" si="70"/>
        <v>4245611673.1382627</v>
      </c>
      <c r="S367" s="3">
        <f t="shared" si="65"/>
        <v>3037479115.6025867</v>
      </c>
      <c r="T367" s="21">
        <f>(RANK(E367,E$8:E$1007,1)+COUNTIF(E$8:E367,E367)-1)/1000</f>
        <v>0.51200000000000001</v>
      </c>
      <c r="U367" s="21">
        <f>(RANK(F367,F$8:F$1007,1)+COUNTIF(F$8:F367,F367)-1)/1000</f>
        <v>0.51500000000000001</v>
      </c>
      <c r="V367" s="21">
        <f>(RANK(G367,G$8:G$1007,1)+COUNTIF(G$8:G367,G367)-1)/1000</f>
        <v>0.51</v>
      </c>
      <c r="W367" s="21">
        <f>(RANK(H367,H$8:H$1007,1)+COUNTIF(H$8:H367,H367)-1)/1000</f>
        <v>0.57499999999999996</v>
      </c>
      <c r="X367" s="21">
        <f>(RANK(I367,I$8:I$1007,1)+COUNTIF(I$8:I367,I367)-1)/1000</f>
        <v>0.58599999999999997</v>
      </c>
      <c r="Y367" s="21">
        <f>(RANK(J367,J$8:J$1007,1)+COUNTIF(J$8:J367,J367)-1)/1000</f>
        <v>0.57099999999999995</v>
      </c>
      <c r="Z367" s="21">
        <f>(RANK(K367,K$8:K$1007,1)+COUNTIF(K$8:K367,K367)-1)/1000</f>
        <v>0.435</v>
      </c>
      <c r="AA367" s="21">
        <f>(RANK(L367,L$8:L$1007,1)+COUNTIF(L$8:L367,L367)-1)/1000</f>
        <v>0.45500000000000002</v>
      </c>
      <c r="AB367" s="21">
        <f>(RANK(M367,M$8:M$1007,1)+COUNTIF(M$8:M367,M367)-1)/1000</f>
        <v>0.39900000000000002</v>
      </c>
      <c r="AC367" s="21">
        <f>(RANK(N367,N$8:N$1007,1)+COUNTIF(N$8:N367,N367)-1)/1000</f>
        <v>0.55500000000000005</v>
      </c>
      <c r="AD367" s="21">
        <f>(RANK(O367,O$8:O$1007,1)+COUNTIF(O$8:O367,O367)-1)/1000</f>
        <v>0.55800000000000005</v>
      </c>
      <c r="AE367" s="21">
        <f>(RANK(P367,P$8:P$1007,1)+COUNTIF(P$8:P367,P367)-1)/1000</f>
        <v>0.55000000000000004</v>
      </c>
      <c r="AF367" s="21">
        <f>(RANK(Q367,Q$8:Q$1007,1)+COUNTIF(Q$8:Q367,Q367)-1)/1000</f>
        <v>0.55500000000000005</v>
      </c>
      <c r="AG367" s="21">
        <f>(RANK(R367,R$8:R$1007,1)+COUNTIF(R$8:R367,R367)-1)/1000</f>
        <v>0.55800000000000005</v>
      </c>
      <c r="AH367" s="21">
        <f>(RANK(S367,S$8:S$1007,1)+COUNTIF(S$8:S367,S367)-1)/1000</f>
        <v>0.55000000000000004</v>
      </c>
      <c r="AI367" s="14">
        <f t="shared" si="71"/>
        <v>0</v>
      </c>
      <c r="AK367" s="14">
        <f t="shared" si="72"/>
        <v>0</v>
      </c>
    </row>
    <row r="368" spans="2:37" x14ac:dyDescent="0.25">
      <c r="B368">
        <f t="shared" si="66"/>
        <v>361</v>
      </c>
      <c r="C368">
        <f>MATCH(B368,'Stocastic Model Raw Data'!$A$2:$A$1001,0)</f>
        <v>546</v>
      </c>
      <c r="D368" s="14" cm="1">
        <f t="array" ref="D368">INDEX('Stocastic Model Raw Data'!$H$2:$H$1001,$C368,0)</f>
        <v>1437161972.90821</v>
      </c>
      <c r="E368" s="14" cm="1">
        <f t="array" ref="E368">INDEX('Stocastic Model Raw Data'!$D$2:$D$1001,$C368,0)</f>
        <v>522520861.44559997</v>
      </c>
      <c r="F368" s="14" cm="1">
        <f t="array" ref="F368">INDEX('Stocastic Model Raw Data'!$I$2:$I$1001,$C368,0)</f>
        <v>276572968.30377603</v>
      </c>
      <c r="G368" s="14">
        <f t="shared" si="61"/>
        <v>245947893.14182395</v>
      </c>
      <c r="H368" s="14" cm="1">
        <f t="array" ref="H368">INDEX('Stocastic Model Raw Data'!$E$2:$E$1001,$C368,0)</f>
        <v>6244532741.5866699</v>
      </c>
      <c r="I368" s="14" cm="1">
        <f t="array" ref="I368">INDEX('Stocastic Model Raw Data'!$J$2:$J$1001,$C368,0)</f>
        <v>2153649789.3255501</v>
      </c>
      <c r="J368" s="14">
        <f t="shared" si="62"/>
        <v>4090882952.2611198</v>
      </c>
      <c r="K368" s="14" cm="1">
        <f t="array" ref="K368">INDEX('Stocastic Model Raw Data'!$F$2:$F$1001,$C368,0)</f>
        <v>1014947556.16158</v>
      </c>
      <c r="L368" s="14" cm="1">
        <f t="array" ref="L368">INDEX('Stocastic Model Raw Data'!$K$2:$K$1001,$C368,0)</f>
        <v>623486465.47403097</v>
      </c>
      <c r="M368" s="14">
        <f t="shared" si="63"/>
        <v>391461090.687549</v>
      </c>
      <c r="N368" s="14">
        <f t="shared" si="67"/>
        <v>7259480297.74825</v>
      </c>
      <c r="O368" s="14">
        <f t="shared" si="68"/>
        <v>2777136254.7995811</v>
      </c>
      <c r="P368" s="14">
        <f t="shared" si="64"/>
        <v>4482344042.9486694</v>
      </c>
      <c r="Q368" s="3">
        <f t="shared" si="69"/>
        <v>7259480297.74825</v>
      </c>
      <c r="R368" s="3">
        <f t="shared" si="70"/>
        <v>4214298227.7077913</v>
      </c>
      <c r="S368" s="3">
        <f t="shared" si="65"/>
        <v>3045182070.0404587</v>
      </c>
      <c r="T368" s="21">
        <f>(RANK(E368,E$8:E$1007,1)+COUNTIF(E$8:E368,E368)-1)/1000</f>
        <v>0.52300000000000002</v>
      </c>
      <c r="U368" s="21">
        <f>(RANK(F368,F$8:F$1007,1)+COUNTIF(F$8:F368,F368)-1)/1000</f>
        <v>0.52300000000000002</v>
      </c>
      <c r="V368" s="21">
        <f>(RANK(G368,G$8:G$1007,1)+COUNTIF(G$8:G368,G368)-1)/1000</f>
        <v>0.52600000000000002</v>
      </c>
      <c r="W368" s="21">
        <f>(RANK(H368,H$8:H$1007,1)+COUNTIF(H$8:H368,H368)-1)/1000</f>
        <v>0.53900000000000003</v>
      </c>
      <c r="X368" s="21">
        <f>(RANK(I368,I$8:I$1007,1)+COUNTIF(I$8:I368,I368)-1)/1000</f>
        <v>0.50700000000000001</v>
      </c>
      <c r="Y368" s="21">
        <f>(RANK(J368,J$8:J$1007,1)+COUNTIF(J$8:J368,J368)-1)/1000</f>
        <v>0.55800000000000005</v>
      </c>
      <c r="Z368" s="21">
        <f>(RANK(K368,K$8:K$1007,1)+COUNTIF(K$8:K368,K368)-1)/1000</f>
        <v>0.60399999999999998</v>
      </c>
      <c r="AA368" s="21">
        <f>(RANK(L368,L$8:L$1007,1)+COUNTIF(L$8:L368,L368)-1)/1000</f>
        <v>0.626</v>
      </c>
      <c r="AB368" s="21">
        <f>(RANK(M368,M$8:M$1007,1)+COUNTIF(M$8:M368,M368)-1)/1000</f>
        <v>0.57599999999999996</v>
      </c>
      <c r="AC368" s="21">
        <f>(RANK(N368,N$8:N$1007,1)+COUNTIF(N$8:N368,N368)-1)/1000</f>
        <v>0.54600000000000004</v>
      </c>
      <c r="AD368" s="21">
        <f>(RANK(O368,O$8:O$1007,1)+COUNTIF(O$8:O368,O368)-1)/1000</f>
        <v>0.52900000000000003</v>
      </c>
      <c r="AE368" s="21">
        <f>(RANK(P368,P$8:P$1007,1)+COUNTIF(P$8:P368,P368)-1)/1000</f>
        <v>0.55400000000000005</v>
      </c>
      <c r="AF368" s="21">
        <f>(RANK(Q368,Q$8:Q$1007,1)+COUNTIF(Q$8:Q368,Q368)-1)/1000</f>
        <v>0.54600000000000004</v>
      </c>
      <c r="AG368" s="21">
        <f>(RANK(R368,R$8:R$1007,1)+COUNTIF(R$8:R368,R368)-1)/1000</f>
        <v>0.52900000000000003</v>
      </c>
      <c r="AH368" s="21">
        <f>(RANK(S368,S$8:S$1007,1)+COUNTIF(S$8:S368,S368)-1)/1000</f>
        <v>0.55400000000000005</v>
      </c>
      <c r="AI368" s="14">
        <f t="shared" si="71"/>
        <v>0</v>
      </c>
      <c r="AK368" s="14">
        <f t="shared" si="72"/>
        <v>0</v>
      </c>
    </row>
    <row r="369" spans="2:37" x14ac:dyDescent="0.25">
      <c r="B369">
        <f t="shared" si="66"/>
        <v>362</v>
      </c>
      <c r="C369">
        <f>MATCH(B369,'Stocastic Model Raw Data'!$A$2:$A$1001,0)</f>
        <v>29</v>
      </c>
      <c r="D369" s="14" cm="1">
        <f t="array" ref="D369">INDEX('Stocastic Model Raw Data'!$H$2:$H$1001,$C369,0)</f>
        <v>1437161972.90821</v>
      </c>
      <c r="E369" s="14" cm="1">
        <f t="array" ref="E369">INDEX('Stocastic Model Raw Data'!$D$2:$D$1001,$C369,0)</f>
        <v>353884524.744129</v>
      </c>
      <c r="F369" s="14" cm="1">
        <f t="array" ref="F369">INDEX('Stocastic Model Raw Data'!$I$2:$I$1001,$C369,0)</f>
        <v>186104551.02110001</v>
      </c>
      <c r="G369" s="14">
        <f t="shared" si="61"/>
        <v>167779973.72302899</v>
      </c>
      <c r="H369" s="14" cm="1">
        <f t="array" ref="H369">INDEX('Stocastic Model Raw Data'!$E$2:$E$1001,$C369,0)</f>
        <v>4488783683.3579597</v>
      </c>
      <c r="I369" s="14" cm="1">
        <f t="array" ref="I369">INDEX('Stocastic Model Raw Data'!$J$2:$J$1001,$C369,0)</f>
        <v>1547511300.76981</v>
      </c>
      <c r="J369" s="14">
        <f t="shared" si="62"/>
        <v>2941272382.58815</v>
      </c>
      <c r="K369" s="14" cm="1">
        <f t="array" ref="K369">INDEX('Stocastic Model Raw Data'!$F$2:$F$1001,$C369,0)</f>
        <v>636315284.48535705</v>
      </c>
      <c r="L369" s="14" cm="1">
        <f t="array" ref="L369">INDEX('Stocastic Model Raw Data'!$K$2:$K$1001,$C369,0)</f>
        <v>380571672.640073</v>
      </c>
      <c r="M369" s="14">
        <f t="shared" si="63"/>
        <v>255743611.84528404</v>
      </c>
      <c r="N369" s="14">
        <f t="shared" si="67"/>
        <v>5125098967.843317</v>
      </c>
      <c r="O369" s="14">
        <f t="shared" si="68"/>
        <v>1928082973.409883</v>
      </c>
      <c r="P369" s="14">
        <f t="shared" si="64"/>
        <v>3197015994.433434</v>
      </c>
      <c r="Q369" s="3">
        <f t="shared" si="69"/>
        <v>5125098967.843317</v>
      </c>
      <c r="R369" s="3">
        <f t="shared" si="70"/>
        <v>3365244946.3180933</v>
      </c>
      <c r="S369" s="3">
        <f t="shared" si="65"/>
        <v>1759854021.5252237</v>
      </c>
      <c r="T369" s="21">
        <f>(RANK(E369,E$8:E$1007,1)+COUNTIF(E$8:E369,E369)-1)/1000</f>
        <v>1.6E-2</v>
      </c>
      <c r="U369" s="21">
        <f>(RANK(F369,F$8:F$1007,1)+COUNTIF(F$8:F369,F369)-1)/1000</f>
        <v>1.9E-2</v>
      </c>
      <c r="V369" s="21">
        <f>(RANK(G369,G$8:G$1007,1)+COUNTIF(G$8:G369,G369)-1)/1000</f>
        <v>1.6E-2</v>
      </c>
      <c r="W369" s="21">
        <f>(RANK(H369,H$8:H$1007,1)+COUNTIF(H$8:H369,H369)-1)/1000</f>
        <v>3.6999999999999998E-2</v>
      </c>
      <c r="X369" s="21">
        <f>(RANK(I369,I$8:I$1007,1)+COUNTIF(I$8:I369,I369)-1)/1000</f>
        <v>4.2000000000000003E-2</v>
      </c>
      <c r="Y369" s="21">
        <f>(RANK(J369,J$8:J$1007,1)+COUNTIF(J$8:J369,J369)-1)/1000</f>
        <v>3.5000000000000003E-2</v>
      </c>
      <c r="Z369" s="21">
        <f>(RANK(K369,K$8:K$1007,1)+COUNTIF(K$8:K369,K369)-1)/1000</f>
        <v>1.0999999999999999E-2</v>
      </c>
      <c r="AA369" s="21">
        <f>(RANK(L369,L$8:L$1007,1)+COUNTIF(L$8:L369,L369)-1)/1000</f>
        <v>0.01</v>
      </c>
      <c r="AB369" s="21">
        <f>(RANK(M369,M$8:M$1007,1)+COUNTIF(M$8:M369,M369)-1)/1000</f>
        <v>1.4E-2</v>
      </c>
      <c r="AC369" s="21">
        <f>(RANK(N369,N$8:N$1007,1)+COUNTIF(N$8:N369,N369)-1)/1000</f>
        <v>2.9000000000000001E-2</v>
      </c>
      <c r="AD369" s="21">
        <f>(RANK(O369,O$8:O$1007,1)+COUNTIF(O$8:O369,O369)-1)/1000</f>
        <v>2.8000000000000001E-2</v>
      </c>
      <c r="AE369" s="21">
        <f>(RANK(P369,P$8:P$1007,1)+COUNTIF(P$8:P369,P369)-1)/1000</f>
        <v>3.3000000000000002E-2</v>
      </c>
      <c r="AF369" s="21">
        <f>(RANK(Q369,Q$8:Q$1007,1)+COUNTIF(Q$8:Q369,Q369)-1)/1000</f>
        <v>2.9000000000000001E-2</v>
      </c>
      <c r="AG369" s="21">
        <f>(RANK(R369,R$8:R$1007,1)+COUNTIF(R$8:R369,R369)-1)/1000</f>
        <v>2.8000000000000001E-2</v>
      </c>
      <c r="AH369" s="21">
        <f>(RANK(S369,S$8:S$1007,1)+COUNTIF(S$8:S369,S369)-1)/1000</f>
        <v>3.3000000000000002E-2</v>
      </c>
      <c r="AI369" s="14">
        <f t="shared" si="71"/>
        <v>0</v>
      </c>
      <c r="AK369" s="14">
        <f t="shared" si="72"/>
        <v>0</v>
      </c>
    </row>
    <row r="370" spans="2:37" x14ac:dyDescent="0.25">
      <c r="B370">
        <f t="shared" si="66"/>
        <v>363</v>
      </c>
      <c r="C370">
        <f>MATCH(B370,'Stocastic Model Raw Data'!$A$2:$A$1001,0)</f>
        <v>260</v>
      </c>
      <c r="D370" s="14" cm="1">
        <f t="array" ref="D370">INDEX('Stocastic Model Raw Data'!$H$2:$H$1001,$C370,0)</f>
        <v>1437161972.90821</v>
      </c>
      <c r="E370" s="14" cm="1">
        <f t="array" ref="E370">INDEX('Stocastic Model Raw Data'!$D$2:$D$1001,$C370,0)</f>
        <v>449535149.241629</v>
      </c>
      <c r="F370" s="14" cm="1">
        <f t="array" ref="F370">INDEX('Stocastic Model Raw Data'!$I$2:$I$1001,$C370,0)</f>
        <v>233710657.32060701</v>
      </c>
      <c r="G370" s="14">
        <f t="shared" si="61"/>
        <v>215824491.921022</v>
      </c>
      <c r="H370" s="14" cm="1">
        <f t="array" ref="H370">INDEX('Stocastic Model Raw Data'!$E$2:$E$1001,$C370,0)</f>
        <v>5641728643.1072798</v>
      </c>
      <c r="I370" s="14" cm="1">
        <f t="array" ref="I370">INDEX('Stocastic Model Raw Data'!$J$2:$J$1001,$C370,0)</f>
        <v>1888113847.05709</v>
      </c>
      <c r="J370" s="14">
        <f t="shared" si="62"/>
        <v>3753614796.05019</v>
      </c>
      <c r="K370" s="14" cm="1">
        <f t="array" ref="K370">INDEX('Stocastic Model Raw Data'!$F$2:$F$1001,$C370,0)</f>
        <v>790023096.15600896</v>
      </c>
      <c r="L370" s="14" cm="1">
        <f t="array" ref="L370">INDEX('Stocastic Model Raw Data'!$K$2:$K$1001,$C370,0)</f>
        <v>479855180.37681901</v>
      </c>
      <c r="M370" s="14">
        <f t="shared" si="63"/>
        <v>310167915.77918994</v>
      </c>
      <c r="N370" s="14">
        <f t="shared" si="67"/>
        <v>6431751739.2632885</v>
      </c>
      <c r="O370" s="14">
        <f t="shared" si="68"/>
        <v>2367969027.4339089</v>
      </c>
      <c r="P370" s="14">
        <f t="shared" si="64"/>
        <v>4063782711.8293796</v>
      </c>
      <c r="Q370" s="3">
        <f t="shared" si="69"/>
        <v>6431751739.2632885</v>
      </c>
      <c r="R370" s="3">
        <f t="shared" si="70"/>
        <v>3805131000.3421192</v>
      </c>
      <c r="S370" s="3">
        <f t="shared" si="65"/>
        <v>2626620738.9211693</v>
      </c>
      <c r="T370" s="21">
        <f>(RANK(E370,E$8:E$1007,1)+COUNTIF(E$8:E370,E370)-1)/1000</f>
        <v>0.20899999999999999</v>
      </c>
      <c r="U370" s="21">
        <f>(RANK(F370,F$8:F$1007,1)+COUNTIF(F$8:F370,F370)-1)/1000</f>
        <v>0.19400000000000001</v>
      </c>
      <c r="V370" s="21">
        <f>(RANK(G370,G$8:G$1007,1)+COUNTIF(G$8:G370,G370)-1)/1000</f>
        <v>0.23799999999999999</v>
      </c>
      <c r="W370" s="21">
        <f>(RANK(H370,H$8:H$1007,1)+COUNTIF(H$8:H370,H370)-1)/1000</f>
        <v>0.29699999999999999</v>
      </c>
      <c r="X370" s="21">
        <f>(RANK(I370,I$8:I$1007,1)+COUNTIF(I$8:I370,I370)-1)/1000</f>
        <v>0.23100000000000001</v>
      </c>
      <c r="Y370" s="21">
        <f>(RANK(J370,J$8:J$1007,1)+COUNTIF(J$8:J370,J370)-1)/1000</f>
        <v>0.34300000000000003</v>
      </c>
      <c r="Z370" s="21">
        <f>(RANK(K370,K$8:K$1007,1)+COUNTIF(K$8:K370,K370)-1)/1000</f>
        <v>0.13700000000000001</v>
      </c>
      <c r="AA370" s="21">
        <f>(RANK(L370,L$8:L$1007,1)+COUNTIF(L$8:L370,L370)-1)/1000</f>
        <v>0.13900000000000001</v>
      </c>
      <c r="AB370" s="21">
        <f>(RANK(M370,M$8:M$1007,1)+COUNTIF(M$8:M370,M370)-1)/1000</f>
        <v>0.13300000000000001</v>
      </c>
      <c r="AC370" s="21">
        <f>(RANK(N370,N$8:N$1007,1)+COUNTIF(N$8:N370,N370)-1)/1000</f>
        <v>0.26</v>
      </c>
      <c r="AD370" s="21">
        <f>(RANK(O370,O$8:O$1007,1)+COUNTIF(O$8:O370,O370)-1)/1000</f>
        <v>0.2</v>
      </c>
      <c r="AE370" s="21">
        <f>(RANK(P370,P$8:P$1007,1)+COUNTIF(P$8:P370,P370)-1)/1000</f>
        <v>0.313</v>
      </c>
      <c r="AF370" s="21">
        <f>(RANK(Q370,Q$8:Q$1007,1)+COUNTIF(Q$8:Q370,Q370)-1)/1000</f>
        <v>0.26</v>
      </c>
      <c r="AG370" s="21">
        <f>(RANK(R370,R$8:R$1007,1)+COUNTIF(R$8:R370,R370)-1)/1000</f>
        <v>0.2</v>
      </c>
      <c r="AH370" s="21">
        <f>(RANK(S370,S$8:S$1007,1)+COUNTIF(S$8:S370,S370)-1)/1000</f>
        <v>0.313</v>
      </c>
      <c r="AI370" s="14">
        <f t="shared" si="71"/>
        <v>0</v>
      </c>
      <c r="AK370" s="14">
        <f t="shared" si="72"/>
        <v>0</v>
      </c>
    </row>
    <row r="371" spans="2:37" x14ac:dyDescent="0.25">
      <c r="B371">
        <f t="shared" si="66"/>
        <v>364</v>
      </c>
      <c r="C371">
        <f>MATCH(B371,'Stocastic Model Raw Data'!$A$2:$A$1001,0)</f>
        <v>896</v>
      </c>
      <c r="D371" s="14" cm="1">
        <f t="array" ref="D371">INDEX('Stocastic Model Raw Data'!$H$2:$H$1001,$C371,0)</f>
        <v>1437161972.90821</v>
      </c>
      <c r="E371" s="14" cm="1">
        <f t="array" ref="E371">INDEX('Stocastic Model Raw Data'!$D$2:$D$1001,$C371,0)</f>
        <v>645016198.37201297</v>
      </c>
      <c r="F371" s="14" cm="1">
        <f t="array" ref="F371">INDEX('Stocastic Model Raw Data'!$I$2:$I$1001,$C371,0)</f>
        <v>343440234.64713401</v>
      </c>
      <c r="G371" s="14">
        <f t="shared" si="61"/>
        <v>301575963.72487897</v>
      </c>
      <c r="H371" s="14" cm="1">
        <f t="array" ref="H371">INDEX('Stocastic Model Raw Data'!$E$2:$E$1001,$C371,0)</f>
        <v>7331654088.2782698</v>
      </c>
      <c r="I371" s="14" cm="1">
        <f t="array" ref="I371">INDEX('Stocastic Model Raw Data'!$J$2:$J$1001,$C371,0)</f>
        <v>2630284565.2073598</v>
      </c>
      <c r="J371" s="14">
        <f t="shared" si="62"/>
        <v>4701369523.0709095</v>
      </c>
      <c r="K371" s="14" cm="1">
        <f t="array" ref="K371">INDEX('Stocastic Model Raw Data'!$F$2:$F$1001,$C371,0)</f>
        <v>1275441876.90589</v>
      </c>
      <c r="L371" s="14" cm="1">
        <f t="array" ref="L371">INDEX('Stocastic Model Raw Data'!$K$2:$K$1001,$C371,0)</f>
        <v>756732901.86733699</v>
      </c>
      <c r="M371" s="14">
        <f t="shared" si="63"/>
        <v>518708975.038553</v>
      </c>
      <c r="N371" s="14">
        <f t="shared" si="67"/>
        <v>8607095965.1841602</v>
      </c>
      <c r="O371" s="14">
        <f t="shared" si="68"/>
        <v>3387017467.0746965</v>
      </c>
      <c r="P371" s="14">
        <f t="shared" si="64"/>
        <v>5220078498.1094637</v>
      </c>
      <c r="Q371" s="3">
        <f t="shared" si="69"/>
        <v>8607095965.1841602</v>
      </c>
      <c r="R371" s="3">
        <f t="shared" si="70"/>
        <v>4824179439.9829063</v>
      </c>
      <c r="S371" s="3">
        <f t="shared" si="65"/>
        <v>3782916525.2012539</v>
      </c>
      <c r="T371" s="21">
        <f>(RANK(E371,E$8:E$1007,1)+COUNTIF(E$8:E371,E371)-1)/1000</f>
        <v>0.91300000000000003</v>
      </c>
      <c r="U371" s="21">
        <f>(RANK(F371,F$8:F$1007,1)+COUNTIF(F$8:F371,F371)-1)/1000</f>
        <v>0.91100000000000003</v>
      </c>
      <c r="V371" s="21">
        <f>(RANK(G371,G$8:G$1007,1)+COUNTIF(G$8:G371,G371)-1)/1000</f>
        <v>0.91500000000000004</v>
      </c>
      <c r="W371" s="21">
        <f>(RANK(H371,H$8:H$1007,1)+COUNTIF(H$8:H371,H371)-1)/1000</f>
        <v>0.88200000000000001</v>
      </c>
      <c r="X371" s="21">
        <f>(RANK(I371,I$8:I$1007,1)+COUNTIF(I$8:I371,I371)-1)/1000</f>
        <v>0.89700000000000002</v>
      </c>
      <c r="Y371" s="21">
        <f>(RANK(J371,J$8:J$1007,1)+COUNTIF(J$8:J371,J371)-1)/1000</f>
        <v>0.872</v>
      </c>
      <c r="Z371" s="21">
        <f>(RANK(K371,K$8:K$1007,1)+COUNTIF(K$8:K371,K371)-1)/1000</f>
        <v>0.92900000000000005</v>
      </c>
      <c r="AA371" s="21">
        <f>(RANK(L371,L$8:L$1007,1)+COUNTIF(L$8:L371,L371)-1)/1000</f>
        <v>0.92200000000000004</v>
      </c>
      <c r="AB371" s="21">
        <f>(RANK(M371,M$8:M$1007,1)+COUNTIF(M$8:M371,M371)-1)/1000</f>
        <v>0.93200000000000005</v>
      </c>
      <c r="AC371" s="21">
        <f>(RANK(N371,N$8:N$1007,1)+COUNTIF(N$8:N371,N371)-1)/1000</f>
        <v>0.89600000000000002</v>
      </c>
      <c r="AD371" s="21">
        <f>(RANK(O371,O$8:O$1007,1)+COUNTIF(O$8:O371,O371)-1)/1000</f>
        <v>0.90500000000000003</v>
      </c>
      <c r="AE371" s="21">
        <f>(RANK(P371,P$8:P$1007,1)+COUNTIF(P$8:P371,P371)-1)/1000</f>
        <v>0.88500000000000001</v>
      </c>
      <c r="AF371" s="21">
        <f>(RANK(Q371,Q$8:Q$1007,1)+COUNTIF(Q$8:Q371,Q371)-1)/1000</f>
        <v>0.89600000000000002</v>
      </c>
      <c r="AG371" s="21">
        <f>(RANK(R371,R$8:R$1007,1)+COUNTIF(R$8:R371,R371)-1)/1000</f>
        <v>0.90500000000000003</v>
      </c>
      <c r="AH371" s="21">
        <f>(RANK(S371,S$8:S$1007,1)+COUNTIF(S$8:S371,S371)-1)/1000</f>
        <v>0.88500000000000001</v>
      </c>
      <c r="AI371" s="14">
        <f t="shared" si="71"/>
        <v>0</v>
      </c>
      <c r="AK371" s="14">
        <f t="shared" si="72"/>
        <v>0</v>
      </c>
    </row>
    <row r="372" spans="2:37" x14ac:dyDescent="0.25">
      <c r="B372">
        <f t="shared" si="66"/>
        <v>365</v>
      </c>
      <c r="C372">
        <f>MATCH(B372,'Stocastic Model Raw Data'!$A$2:$A$1001,0)</f>
        <v>163</v>
      </c>
      <c r="D372" s="14" cm="1">
        <f t="array" ref="D372">INDEX('Stocastic Model Raw Data'!$H$2:$H$1001,$C372,0)</f>
        <v>1437161972.90821</v>
      </c>
      <c r="E372" s="14" cm="1">
        <f t="array" ref="E372">INDEX('Stocastic Model Raw Data'!$D$2:$D$1001,$C372,0)</f>
        <v>423189194.96059901</v>
      </c>
      <c r="F372" s="14" cm="1">
        <f t="array" ref="F372">INDEX('Stocastic Model Raw Data'!$I$2:$I$1001,$C372,0)</f>
        <v>220480223.450037</v>
      </c>
      <c r="G372" s="14">
        <f t="shared" si="61"/>
        <v>202708971.510562</v>
      </c>
      <c r="H372" s="14" cm="1">
        <f t="array" ref="H372">INDEX('Stocastic Model Raw Data'!$E$2:$E$1001,$C372,0)</f>
        <v>5280981331.1614799</v>
      </c>
      <c r="I372" s="14" cm="1">
        <f t="array" ref="I372">INDEX('Stocastic Model Raw Data'!$J$2:$J$1001,$C372,0)</f>
        <v>1779547586.48247</v>
      </c>
      <c r="J372" s="14">
        <f t="shared" si="62"/>
        <v>3501433744.6790099</v>
      </c>
      <c r="K372" s="14" cm="1">
        <f t="array" ref="K372">INDEX('Stocastic Model Raw Data'!$F$2:$F$1001,$C372,0)</f>
        <v>762101952.52678597</v>
      </c>
      <c r="L372" s="14" cm="1">
        <f t="array" ref="L372">INDEX('Stocastic Model Raw Data'!$K$2:$K$1001,$C372,0)</f>
        <v>464773052.85810602</v>
      </c>
      <c r="M372" s="14">
        <f t="shared" si="63"/>
        <v>297328899.66867995</v>
      </c>
      <c r="N372" s="14">
        <f t="shared" si="67"/>
        <v>6043083283.6882658</v>
      </c>
      <c r="O372" s="14">
        <f t="shared" si="68"/>
        <v>2244320639.3405762</v>
      </c>
      <c r="P372" s="14">
        <f t="shared" si="64"/>
        <v>3798762644.3476896</v>
      </c>
      <c r="Q372" s="3">
        <f t="shared" si="69"/>
        <v>6043083283.6882658</v>
      </c>
      <c r="R372" s="3">
        <f t="shared" si="70"/>
        <v>3681482612.248786</v>
      </c>
      <c r="S372" s="3">
        <f t="shared" si="65"/>
        <v>2361600671.4394798</v>
      </c>
      <c r="T372" s="21">
        <f>(RANK(E372,E$8:E$1007,1)+COUNTIF(E$8:E372,E372)-1)/1000</f>
        <v>0.13600000000000001</v>
      </c>
      <c r="U372" s="21">
        <f>(RANK(F372,F$8:F$1007,1)+COUNTIF(F$8:F372,F372)-1)/1000</f>
        <v>0.125</v>
      </c>
      <c r="V372" s="21">
        <f>(RANK(G372,G$8:G$1007,1)+COUNTIF(G$8:G372,G372)-1)/1000</f>
        <v>0.153</v>
      </c>
      <c r="W372" s="21">
        <f>(RANK(H372,H$8:H$1007,1)+COUNTIF(H$8:H372,H372)-1)/1000</f>
        <v>0.17299999999999999</v>
      </c>
      <c r="X372" s="21">
        <f>(RANK(I372,I$8:I$1007,1)+COUNTIF(I$8:I372,I372)-1)/1000</f>
        <v>0.14799999999999999</v>
      </c>
      <c r="Y372" s="21">
        <f>(RANK(J372,J$8:J$1007,1)+COUNTIF(J$8:J372,J372)-1)/1000</f>
        <v>0.189</v>
      </c>
      <c r="Z372" s="21">
        <f>(RANK(K372,K$8:K$1007,1)+COUNTIF(K$8:K372,K372)-1)/1000</f>
        <v>0.104</v>
      </c>
      <c r="AA372" s="21">
        <f>(RANK(L372,L$8:L$1007,1)+COUNTIF(L$8:L372,L372)-1)/1000</f>
        <v>0.11</v>
      </c>
      <c r="AB372" s="21">
        <f>(RANK(M372,M$8:M$1007,1)+COUNTIF(M$8:M372,M372)-1)/1000</f>
        <v>9.5000000000000001E-2</v>
      </c>
      <c r="AC372" s="21">
        <f>(RANK(N372,N$8:N$1007,1)+COUNTIF(N$8:N372,N372)-1)/1000</f>
        <v>0.16300000000000001</v>
      </c>
      <c r="AD372" s="21">
        <f>(RANK(O372,O$8:O$1007,1)+COUNTIF(O$8:O372,O372)-1)/1000</f>
        <v>0.14000000000000001</v>
      </c>
      <c r="AE372" s="21">
        <f>(RANK(P372,P$8:P$1007,1)+COUNTIF(P$8:P372,P372)-1)/1000</f>
        <v>0.17599999999999999</v>
      </c>
      <c r="AF372" s="21">
        <f>(RANK(Q372,Q$8:Q$1007,1)+COUNTIF(Q$8:Q372,Q372)-1)/1000</f>
        <v>0.16300000000000001</v>
      </c>
      <c r="AG372" s="21">
        <f>(RANK(R372,R$8:R$1007,1)+COUNTIF(R$8:R372,R372)-1)/1000</f>
        <v>0.14000000000000001</v>
      </c>
      <c r="AH372" s="21">
        <f>(RANK(S372,S$8:S$1007,1)+COUNTIF(S$8:S372,S372)-1)/1000</f>
        <v>0.17599999999999999</v>
      </c>
      <c r="AI372" s="14">
        <f t="shared" si="71"/>
        <v>0</v>
      </c>
      <c r="AK372" s="14">
        <f t="shared" si="72"/>
        <v>0</v>
      </c>
    </row>
    <row r="373" spans="2:37" x14ac:dyDescent="0.25">
      <c r="B373">
        <f t="shared" si="66"/>
        <v>366</v>
      </c>
      <c r="C373">
        <f>MATCH(B373,'Stocastic Model Raw Data'!$A$2:$A$1001,0)</f>
        <v>809</v>
      </c>
      <c r="D373" s="14" cm="1">
        <f t="array" ref="D373">INDEX('Stocastic Model Raw Data'!$H$2:$H$1001,$C373,0)</f>
        <v>1437161972.90821</v>
      </c>
      <c r="E373" s="14" cm="1">
        <f t="array" ref="E373">INDEX('Stocastic Model Raw Data'!$D$2:$D$1001,$C373,0)</f>
        <v>584537050.87959802</v>
      </c>
      <c r="F373" s="14" cm="1">
        <f t="array" ref="F373">INDEX('Stocastic Model Raw Data'!$I$2:$I$1001,$C373,0)</f>
        <v>310059623.49934101</v>
      </c>
      <c r="G373" s="14">
        <f t="shared" si="61"/>
        <v>274477427.38025701</v>
      </c>
      <c r="H373" s="14" cm="1">
        <f t="array" ref="H373">INDEX('Stocastic Model Raw Data'!$E$2:$E$1001,$C373,0)</f>
        <v>7103732769.8881302</v>
      </c>
      <c r="I373" s="14" cm="1">
        <f t="array" ref="I373">INDEX('Stocastic Model Raw Data'!$J$2:$J$1001,$C373,0)</f>
        <v>2501192702.6086302</v>
      </c>
      <c r="J373" s="14">
        <f t="shared" si="62"/>
        <v>4602540067.2795</v>
      </c>
      <c r="K373" s="14" cm="1">
        <f t="array" ref="K373">INDEX('Stocastic Model Raw Data'!$F$2:$F$1001,$C373,0)</f>
        <v>1054267093.32765</v>
      </c>
      <c r="L373" s="14" cm="1">
        <f t="array" ref="L373">INDEX('Stocastic Model Raw Data'!$K$2:$K$1001,$C373,0)</f>
        <v>648966239.71978796</v>
      </c>
      <c r="M373" s="14">
        <f t="shared" si="63"/>
        <v>405300853.607862</v>
      </c>
      <c r="N373" s="14">
        <f t="shared" si="67"/>
        <v>8157999863.2157803</v>
      </c>
      <c r="O373" s="14">
        <f t="shared" si="68"/>
        <v>3150158942.3284183</v>
      </c>
      <c r="P373" s="14">
        <f t="shared" si="64"/>
        <v>5007840920.8873615</v>
      </c>
      <c r="Q373" s="3">
        <f t="shared" si="69"/>
        <v>8157999863.2157803</v>
      </c>
      <c r="R373" s="3">
        <f t="shared" si="70"/>
        <v>4587320915.2366285</v>
      </c>
      <c r="S373" s="3">
        <f t="shared" si="65"/>
        <v>3570678947.9791517</v>
      </c>
      <c r="T373" s="21">
        <f>(RANK(E373,E$8:E$1007,1)+COUNTIF(E$8:E373,E373)-1)/1000</f>
        <v>0.76700000000000002</v>
      </c>
      <c r="U373" s="21">
        <f>(RANK(F373,F$8:F$1007,1)+COUNTIF(F$8:F373,F373)-1)/1000</f>
        <v>0.77100000000000002</v>
      </c>
      <c r="V373" s="21">
        <f>(RANK(G373,G$8:G$1007,1)+COUNTIF(G$8:G373,G373)-1)/1000</f>
        <v>0.76600000000000001</v>
      </c>
      <c r="W373" s="21">
        <f>(RANK(H373,H$8:H$1007,1)+COUNTIF(H$8:H373,H373)-1)/1000</f>
        <v>0.82799999999999996</v>
      </c>
      <c r="X373" s="21">
        <f>(RANK(I373,I$8:I$1007,1)+COUNTIF(I$8:I373,I373)-1)/1000</f>
        <v>0.81899999999999995</v>
      </c>
      <c r="Y373" s="21">
        <f>(RANK(J373,J$8:J$1007,1)+COUNTIF(J$8:J373,J373)-1)/1000</f>
        <v>0.83299999999999996</v>
      </c>
      <c r="Z373" s="21">
        <f>(RANK(K373,K$8:K$1007,1)+COUNTIF(K$8:K373,K373)-1)/1000</f>
        <v>0.68300000000000005</v>
      </c>
      <c r="AA373" s="21">
        <f>(RANK(L373,L$8:L$1007,1)+COUNTIF(L$8:L373,L373)-1)/1000</f>
        <v>0.72199999999999998</v>
      </c>
      <c r="AB373" s="21">
        <f>(RANK(M373,M$8:M$1007,1)+COUNTIF(M$8:M373,M373)-1)/1000</f>
        <v>0.64200000000000002</v>
      </c>
      <c r="AC373" s="21">
        <f>(RANK(N373,N$8:N$1007,1)+COUNTIF(N$8:N373,N373)-1)/1000</f>
        <v>0.80900000000000005</v>
      </c>
      <c r="AD373" s="21">
        <f>(RANK(O373,O$8:O$1007,1)+COUNTIF(O$8:O373,O373)-1)/1000</f>
        <v>0.80500000000000005</v>
      </c>
      <c r="AE373" s="21">
        <f>(RANK(P373,P$8:P$1007,1)+COUNTIF(P$8:P373,P373)-1)/1000</f>
        <v>0.81299999999999994</v>
      </c>
      <c r="AF373" s="21">
        <f>(RANK(Q373,Q$8:Q$1007,1)+COUNTIF(Q$8:Q373,Q373)-1)/1000</f>
        <v>0.80900000000000005</v>
      </c>
      <c r="AG373" s="21">
        <f>(RANK(R373,R$8:R$1007,1)+COUNTIF(R$8:R373,R373)-1)/1000</f>
        <v>0.80500000000000005</v>
      </c>
      <c r="AH373" s="21">
        <f>(RANK(S373,S$8:S$1007,1)+COUNTIF(S$8:S373,S373)-1)/1000</f>
        <v>0.81299999999999994</v>
      </c>
      <c r="AI373" s="14">
        <f t="shared" si="71"/>
        <v>0</v>
      </c>
      <c r="AK373" s="14">
        <f t="shared" si="72"/>
        <v>0</v>
      </c>
    </row>
    <row r="374" spans="2:37" x14ac:dyDescent="0.25">
      <c r="B374">
        <f t="shared" si="66"/>
        <v>367</v>
      </c>
      <c r="C374">
        <f>MATCH(B374,'Stocastic Model Raw Data'!$A$2:$A$1001,0)</f>
        <v>696</v>
      </c>
      <c r="D374" s="14" cm="1">
        <f t="array" ref="D374">INDEX('Stocastic Model Raw Data'!$H$2:$H$1001,$C374,0)</f>
        <v>1437161972.90821</v>
      </c>
      <c r="E374" s="14" cm="1">
        <f t="array" ref="E374">INDEX('Stocastic Model Raw Data'!$D$2:$D$1001,$C374,0)</f>
        <v>564492110.96294296</v>
      </c>
      <c r="F374" s="14" cm="1">
        <f t="array" ref="F374">INDEX('Stocastic Model Raw Data'!$I$2:$I$1001,$C374,0)</f>
        <v>298663416.85845798</v>
      </c>
      <c r="G374" s="14">
        <f t="shared" si="61"/>
        <v>265828694.10448498</v>
      </c>
      <c r="H374" s="14" cm="1">
        <f t="array" ref="H374">INDEX('Stocastic Model Raw Data'!$E$2:$E$1001,$C374,0)</f>
        <v>6601683947.6319704</v>
      </c>
      <c r="I374" s="14" cm="1">
        <f t="array" ref="I374">INDEX('Stocastic Model Raw Data'!$J$2:$J$1001,$C374,0)</f>
        <v>2307000354.0499601</v>
      </c>
      <c r="J374" s="14">
        <f t="shared" si="62"/>
        <v>4294683593.5820103</v>
      </c>
      <c r="K374" s="14" cm="1">
        <f t="array" ref="K374">INDEX('Stocastic Model Raw Data'!$F$2:$F$1001,$C374,0)</f>
        <v>1126785054.83464</v>
      </c>
      <c r="L374" s="14" cm="1">
        <f t="array" ref="L374">INDEX('Stocastic Model Raw Data'!$K$2:$K$1001,$C374,0)</f>
        <v>687284762.907763</v>
      </c>
      <c r="M374" s="14">
        <f t="shared" si="63"/>
        <v>439500291.92687702</v>
      </c>
      <c r="N374" s="14">
        <f t="shared" si="67"/>
        <v>7728469002.46661</v>
      </c>
      <c r="O374" s="14">
        <f t="shared" si="68"/>
        <v>2994285116.9577231</v>
      </c>
      <c r="P374" s="14">
        <f t="shared" si="64"/>
        <v>4734183885.5088863</v>
      </c>
      <c r="Q374" s="3">
        <f t="shared" si="69"/>
        <v>7728469002.46661</v>
      </c>
      <c r="R374" s="3">
        <f t="shared" si="70"/>
        <v>4431447089.8659334</v>
      </c>
      <c r="S374" s="3">
        <f t="shared" si="65"/>
        <v>3297021912.6006765</v>
      </c>
      <c r="T374" s="21">
        <f>(RANK(E374,E$8:E$1007,1)+COUNTIF(E$8:E374,E374)-1)/1000</f>
        <v>0.70199999999999996</v>
      </c>
      <c r="U374" s="21">
        <f>(RANK(F374,F$8:F$1007,1)+COUNTIF(F$8:F374,F374)-1)/1000</f>
        <v>0.70199999999999996</v>
      </c>
      <c r="V374" s="21">
        <f>(RANK(G374,G$8:G$1007,1)+COUNTIF(G$8:G374,G374)-1)/1000</f>
        <v>0.70899999999999996</v>
      </c>
      <c r="W374" s="21">
        <f>(RANK(H374,H$8:H$1007,1)+COUNTIF(H$8:H374,H374)-1)/1000</f>
        <v>0.66800000000000004</v>
      </c>
      <c r="X374" s="21">
        <f>(RANK(I374,I$8:I$1007,1)+COUNTIF(I$8:I374,I374)-1)/1000</f>
        <v>0.66600000000000004</v>
      </c>
      <c r="Y374" s="21">
        <f>(RANK(J374,J$8:J$1007,1)+COUNTIF(J$8:J374,J374)-1)/1000</f>
        <v>0.66900000000000004</v>
      </c>
      <c r="Z374" s="21">
        <f>(RANK(K374,K$8:K$1007,1)+COUNTIF(K$8:K374,K374)-1)/1000</f>
        <v>0.79700000000000004</v>
      </c>
      <c r="AA374" s="21">
        <f>(RANK(L374,L$8:L$1007,1)+COUNTIF(L$8:L374,L374)-1)/1000</f>
        <v>0.81399999999999995</v>
      </c>
      <c r="AB374" s="21">
        <f>(RANK(M374,M$8:M$1007,1)+COUNTIF(M$8:M374,M374)-1)/1000</f>
        <v>0.77</v>
      </c>
      <c r="AC374" s="21">
        <f>(RANK(N374,N$8:N$1007,1)+COUNTIF(N$8:N374,N374)-1)/1000</f>
        <v>0.69599999999999995</v>
      </c>
      <c r="AD374" s="21">
        <f>(RANK(O374,O$8:O$1007,1)+COUNTIF(O$8:O374,O374)-1)/1000</f>
        <v>0.70799999999999996</v>
      </c>
      <c r="AE374" s="21">
        <f>(RANK(P374,P$8:P$1007,1)+COUNTIF(P$8:P374,P374)-1)/1000</f>
        <v>0.68600000000000005</v>
      </c>
      <c r="AF374" s="21">
        <f>(RANK(Q374,Q$8:Q$1007,1)+COUNTIF(Q$8:Q374,Q374)-1)/1000</f>
        <v>0.69599999999999995</v>
      </c>
      <c r="AG374" s="21">
        <f>(RANK(R374,R$8:R$1007,1)+COUNTIF(R$8:R374,R374)-1)/1000</f>
        <v>0.70799999999999996</v>
      </c>
      <c r="AH374" s="21">
        <f>(RANK(S374,S$8:S$1007,1)+COUNTIF(S$8:S374,S374)-1)/1000</f>
        <v>0.68600000000000005</v>
      </c>
      <c r="AI374" s="14">
        <f t="shared" si="71"/>
        <v>0</v>
      </c>
      <c r="AK374" s="14">
        <f t="shared" si="72"/>
        <v>0</v>
      </c>
    </row>
    <row r="375" spans="2:37" x14ac:dyDescent="0.25">
      <c r="B375">
        <f t="shared" si="66"/>
        <v>368</v>
      </c>
      <c r="C375">
        <f>MATCH(B375,'Stocastic Model Raw Data'!$A$2:$A$1001,0)</f>
        <v>509</v>
      </c>
      <c r="D375" s="14" cm="1">
        <f t="array" ref="D375">INDEX('Stocastic Model Raw Data'!$H$2:$H$1001,$C375,0)</f>
        <v>1437161972.90821</v>
      </c>
      <c r="E375" s="14" cm="1">
        <f t="array" ref="E375">INDEX('Stocastic Model Raw Data'!$D$2:$D$1001,$C375,0)</f>
        <v>508216518.61140698</v>
      </c>
      <c r="F375" s="14" cm="1">
        <f t="array" ref="F375">INDEX('Stocastic Model Raw Data'!$I$2:$I$1001,$C375,0)</f>
        <v>266745083.08636701</v>
      </c>
      <c r="G375" s="14">
        <f t="shared" si="61"/>
        <v>241471435.52503997</v>
      </c>
      <c r="H375" s="14" cm="1">
        <f t="array" ref="H375">INDEX('Stocastic Model Raw Data'!$E$2:$E$1001,$C375,0)</f>
        <v>6219115271.5776901</v>
      </c>
      <c r="I375" s="14" cm="1">
        <f t="array" ref="I375">INDEX('Stocastic Model Raw Data'!$J$2:$J$1001,$C375,0)</f>
        <v>2124981408.36326</v>
      </c>
      <c r="J375" s="14">
        <f t="shared" si="62"/>
        <v>4094133863.2144299</v>
      </c>
      <c r="K375" s="14" cm="1">
        <f t="array" ref="K375">INDEX('Stocastic Model Raw Data'!$F$2:$F$1001,$C375,0)</f>
        <v>933110338.43782103</v>
      </c>
      <c r="L375" s="14" cm="1">
        <f t="array" ref="L375">INDEX('Stocastic Model Raw Data'!$K$2:$K$1001,$C375,0)</f>
        <v>575215879.18763006</v>
      </c>
      <c r="M375" s="14">
        <f t="shared" si="63"/>
        <v>357894459.25019097</v>
      </c>
      <c r="N375" s="14">
        <f t="shared" si="67"/>
        <v>7152225610.0155115</v>
      </c>
      <c r="O375" s="14">
        <f t="shared" si="68"/>
        <v>2700197287.55089</v>
      </c>
      <c r="P375" s="14">
        <f t="shared" si="64"/>
        <v>4452028322.4646215</v>
      </c>
      <c r="Q375" s="3">
        <f t="shared" si="69"/>
        <v>7152225610.0155115</v>
      </c>
      <c r="R375" s="3">
        <f t="shared" si="70"/>
        <v>4137359260.4590998</v>
      </c>
      <c r="S375" s="3">
        <f t="shared" si="65"/>
        <v>3014866349.5564117</v>
      </c>
      <c r="T375" s="21">
        <f>(RANK(E375,E$8:E$1007,1)+COUNTIF(E$8:E375,E375)-1)/1000</f>
        <v>0.46700000000000003</v>
      </c>
      <c r="U375" s="21">
        <f>(RANK(F375,F$8:F$1007,1)+COUNTIF(F$8:F375,F375)-1)/1000</f>
        <v>0.45900000000000002</v>
      </c>
      <c r="V375" s="21">
        <f>(RANK(G375,G$8:G$1007,1)+COUNTIF(G$8:G375,G375)-1)/1000</f>
        <v>0.48399999999999999</v>
      </c>
      <c r="W375" s="21">
        <f>(RANK(H375,H$8:H$1007,1)+COUNTIF(H$8:H375,H375)-1)/1000</f>
        <v>0.52800000000000002</v>
      </c>
      <c r="X375" s="21">
        <f>(RANK(I375,I$8:I$1007,1)+COUNTIF(I$8:I375,I375)-1)/1000</f>
        <v>0.47399999999999998</v>
      </c>
      <c r="Y375" s="21">
        <f>(RANK(J375,J$8:J$1007,1)+COUNTIF(J$8:J375,J375)-1)/1000</f>
        <v>0.55900000000000005</v>
      </c>
      <c r="Z375" s="21">
        <f>(RANK(K375,K$8:K$1007,1)+COUNTIF(K$8:K375,K375)-1)/1000</f>
        <v>0.43099999999999999</v>
      </c>
      <c r="AA375" s="21">
        <f>(RANK(L375,L$8:L$1007,1)+COUNTIF(L$8:L375,L375)-1)/1000</f>
        <v>0.45900000000000002</v>
      </c>
      <c r="AB375" s="21">
        <f>(RANK(M375,M$8:M$1007,1)+COUNTIF(M$8:M375,M375)-1)/1000</f>
        <v>0.38100000000000001</v>
      </c>
      <c r="AC375" s="21">
        <f>(RANK(N375,N$8:N$1007,1)+COUNTIF(N$8:N375,N375)-1)/1000</f>
        <v>0.50900000000000001</v>
      </c>
      <c r="AD375" s="21">
        <f>(RANK(O375,O$8:O$1007,1)+COUNTIF(O$8:O375,O375)-1)/1000</f>
        <v>0.47299999999999998</v>
      </c>
      <c r="AE375" s="21">
        <f>(RANK(P375,P$8:P$1007,1)+COUNTIF(P$8:P375,P375)-1)/1000</f>
        <v>0.53800000000000003</v>
      </c>
      <c r="AF375" s="21">
        <f>(RANK(Q375,Q$8:Q$1007,1)+COUNTIF(Q$8:Q375,Q375)-1)/1000</f>
        <v>0.50900000000000001</v>
      </c>
      <c r="AG375" s="21">
        <f>(RANK(R375,R$8:R$1007,1)+COUNTIF(R$8:R375,R375)-1)/1000</f>
        <v>0.47299999999999998</v>
      </c>
      <c r="AH375" s="21">
        <f>(RANK(S375,S$8:S$1007,1)+COUNTIF(S$8:S375,S375)-1)/1000</f>
        <v>0.53800000000000003</v>
      </c>
      <c r="AI375" s="14">
        <f t="shared" si="71"/>
        <v>0</v>
      </c>
      <c r="AK375" s="14">
        <f t="shared" si="72"/>
        <v>0</v>
      </c>
    </row>
    <row r="376" spans="2:37" x14ac:dyDescent="0.25">
      <c r="B376">
        <f t="shared" si="66"/>
        <v>369</v>
      </c>
      <c r="C376">
        <f>MATCH(B376,'Stocastic Model Raw Data'!$A$2:$A$1001,0)</f>
        <v>845</v>
      </c>
      <c r="D376" s="14" cm="1">
        <f t="array" ref="D376">INDEX('Stocastic Model Raw Data'!$H$2:$H$1001,$C376,0)</f>
        <v>1437161972.90821</v>
      </c>
      <c r="E376" s="14" cm="1">
        <f t="array" ref="E376">INDEX('Stocastic Model Raw Data'!$D$2:$D$1001,$C376,0)</f>
        <v>622736166.689574</v>
      </c>
      <c r="F376" s="14" cm="1">
        <f t="array" ref="F376">INDEX('Stocastic Model Raw Data'!$I$2:$I$1001,$C376,0)</f>
        <v>330674334.30020797</v>
      </c>
      <c r="G376" s="14">
        <f t="shared" si="61"/>
        <v>292061832.38936603</v>
      </c>
      <c r="H376" s="14" cm="1">
        <f t="array" ref="H376">INDEX('Stocastic Model Raw Data'!$E$2:$E$1001,$C376,0)</f>
        <v>7040443950.0552998</v>
      </c>
      <c r="I376" s="14" cm="1">
        <f t="array" ref="I376">INDEX('Stocastic Model Raw Data'!$J$2:$J$1001,$C376,0)</f>
        <v>2510297062.69626</v>
      </c>
      <c r="J376" s="14">
        <f t="shared" si="62"/>
        <v>4530146887.3590393</v>
      </c>
      <c r="K376" s="14" cm="1">
        <f t="array" ref="K376">INDEX('Stocastic Model Raw Data'!$F$2:$F$1001,$C376,0)</f>
        <v>1264614420.16065</v>
      </c>
      <c r="L376" s="14" cm="1">
        <f t="array" ref="L376">INDEX('Stocastic Model Raw Data'!$K$2:$K$1001,$C376,0)</f>
        <v>751646234.11306405</v>
      </c>
      <c r="M376" s="14">
        <f t="shared" si="63"/>
        <v>512968186.04758596</v>
      </c>
      <c r="N376" s="14">
        <f t="shared" si="67"/>
        <v>8305058370.21595</v>
      </c>
      <c r="O376" s="14">
        <f t="shared" si="68"/>
        <v>3261943296.8093243</v>
      </c>
      <c r="P376" s="14">
        <f t="shared" si="64"/>
        <v>5043115073.4066257</v>
      </c>
      <c r="Q376" s="3">
        <f t="shared" si="69"/>
        <v>8305058370.21595</v>
      </c>
      <c r="R376" s="3">
        <f t="shared" si="70"/>
        <v>4699105269.7175341</v>
      </c>
      <c r="S376" s="3">
        <f t="shared" si="65"/>
        <v>3605953100.4984159</v>
      </c>
      <c r="T376" s="21">
        <f>(RANK(E376,E$8:E$1007,1)+COUNTIF(E$8:E376,E376)-1)/1000</f>
        <v>0.86599999999999999</v>
      </c>
      <c r="U376" s="21">
        <f>(RANK(F376,F$8:F$1007,1)+COUNTIF(F$8:F376,F376)-1)/1000</f>
        <v>0.86399999999999999</v>
      </c>
      <c r="V376" s="21">
        <f>(RANK(G376,G$8:G$1007,1)+COUNTIF(G$8:G376,G376)-1)/1000</f>
        <v>0.86699999999999999</v>
      </c>
      <c r="W376" s="21">
        <f>(RANK(H376,H$8:H$1007,1)+COUNTIF(H$8:H376,H376)-1)/1000</f>
        <v>0.81200000000000006</v>
      </c>
      <c r="X376" s="21">
        <f>(RANK(I376,I$8:I$1007,1)+COUNTIF(I$8:I376,I376)-1)/1000</f>
        <v>0.82799999999999996</v>
      </c>
      <c r="Y376" s="21">
        <f>(RANK(J376,J$8:J$1007,1)+COUNTIF(J$8:J376,J376)-1)/1000</f>
        <v>0.80100000000000005</v>
      </c>
      <c r="Z376" s="21">
        <f>(RANK(K376,K$8:K$1007,1)+COUNTIF(K$8:K376,K376)-1)/1000</f>
        <v>0.91900000000000004</v>
      </c>
      <c r="AA376" s="21">
        <f>(RANK(L376,L$8:L$1007,1)+COUNTIF(L$8:L376,L376)-1)/1000</f>
        <v>0.91500000000000004</v>
      </c>
      <c r="AB376" s="21">
        <f>(RANK(M376,M$8:M$1007,1)+COUNTIF(M$8:M376,M376)-1)/1000</f>
        <v>0.92</v>
      </c>
      <c r="AC376" s="21">
        <f>(RANK(N376,N$8:N$1007,1)+COUNTIF(N$8:N376,N376)-1)/1000</f>
        <v>0.84499999999999997</v>
      </c>
      <c r="AD376" s="21">
        <f>(RANK(O376,O$8:O$1007,1)+COUNTIF(O$8:O376,O376)-1)/1000</f>
        <v>0.85199999999999998</v>
      </c>
      <c r="AE376" s="21">
        <f>(RANK(P376,P$8:P$1007,1)+COUNTIF(P$8:P376,P376)-1)/1000</f>
        <v>0.82799999999999996</v>
      </c>
      <c r="AF376" s="21">
        <f>(RANK(Q376,Q$8:Q$1007,1)+COUNTIF(Q$8:Q376,Q376)-1)/1000</f>
        <v>0.84499999999999997</v>
      </c>
      <c r="AG376" s="21">
        <f>(RANK(R376,R$8:R$1007,1)+COUNTIF(R$8:R376,R376)-1)/1000</f>
        <v>0.85199999999999998</v>
      </c>
      <c r="AH376" s="21">
        <f>(RANK(S376,S$8:S$1007,1)+COUNTIF(S$8:S376,S376)-1)/1000</f>
        <v>0.82799999999999996</v>
      </c>
      <c r="AI376" s="14">
        <f t="shared" si="71"/>
        <v>0</v>
      </c>
      <c r="AK376" s="14">
        <f t="shared" si="72"/>
        <v>0</v>
      </c>
    </row>
    <row r="377" spans="2:37" x14ac:dyDescent="0.25">
      <c r="B377">
        <f t="shared" si="66"/>
        <v>370</v>
      </c>
      <c r="C377">
        <f>MATCH(B377,'Stocastic Model Raw Data'!$A$2:$A$1001,0)</f>
        <v>846</v>
      </c>
      <c r="D377" s="14" cm="1">
        <f t="array" ref="D377">INDEX('Stocastic Model Raw Data'!$H$2:$H$1001,$C377,0)</f>
        <v>1437161972.90821</v>
      </c>
      <c r="E377" s="14" cm="1">
        <f t="array" ref="E377">INDEX('Stocastic Model Raw Data'!$D$2:$D$1001,$C377,0)</f>
        <v>616441506.77652299</v>
      </c>
      <c r="F377" s="14" cm="1">
        <f t="array" ref="F377">INDEX('Stocastic Model Raw Data'!$I$2:$I$1001,$C377,0)</f>
        <v>326326189.37726498</v>
      </c>
      <c r="G377" s="14">
        <f t="shared" si="61"/>
        <v>290115317.39925802</v>
      </c>
      <c r="H377" s="14" cm="1">
        <f t="array" ref="H377">INDEX('Stocastic Model Raw Data'!$E$2:$E$1001,$C377,0)</f>
        <v>7209095039.3926401</v>
      </c>
      <c r="I377" s="14" cm="1">
        <f t="array" ref="I377">INDEX('Stocastic Model Raw Data'!$J$2:$J$1001,$C377,0)</f>
        <v>2528684313.5991998</v>
      </c>
      <c r="J377" s="14">
        <f t="shared" si="62"/>
        <v>4680410725.7934399</v>
      </c>
      <c r="K377" s="14" cm="1">
        <f t="array" ref="K377">INDEX('Stocastic Model Raw Data'!$F$2:$F$1001,$C377,0)</f>
        <v>1102443377.95276</v>
      </c>
      <c r="L377" s="14" cm="1">
        <f t="array" ref="L377">INDEX('Stocastic Model Raw Data'!$K$2:$K$1001,$C377,0)</f>
        <v>670332373.02247</v>
      </c>
      <c r="M377" s="14">
        <f t="shared" si="63"/>
        <v>432111004.93028998</v>
      </c>
      <c r="N377" s="14">
        <f t="shared" si="67"/>
        <v>8311538417.3453999</v>
      </c>
      <c r="O377" s="14">
        <f t="shared" si="68"/>
        <v>3199016686.6216698</v>
      </c>
      <c r="P377" s="14">
        <f t="shared" si="64"/>
        <v>5112521730.7237301</v>
      </c>
      <c r="Q377" s="3">
        <f t="shared" si="69"/>
        <v>8311538417.3453999</v>
      </c>
      <c r="R377" s="3">
        <f t="shared" si="70"/>
        <v>4636178659.5298796</v>
      </c>
      <c r="S377" s="3">
        <f t="shared" si="65"/>
        <v>3675359757.8155203</v>
      </c>
      <c r="T377" s="21">
        <f>(RANK(E377,E$8:E$1007,1)+COUNTIF(E$8:E377,E377)-1)/1000</f>
        <v>0.85099999999999998</v>
      </c>
      <c r="U377" s="21">
        <f>(RANK(F377,F$8:F$1007,1)+COUNTIF(F$8:F377,F377)-1)/1000</f>
        <v>0.84499999999999997</v>
      </c>
      <c r="V377" s="21">
        <f>(RANK(G377,G$8:G$1007,1)+COUNTIF(G$8:G377,G377)-1)/1000</f>
        <v>0.85899999999999999</v>
      </c>
      <c r="W377" s="21">
        <f>(RANK(H377,H$8:H$1007,1)+COUNTIF(H$8:H377,H377)-1)/1000</f>
        <v>0.85899999999999999</v>
      </c>
      <c r="X377" s="21">
        <f>(RANK(I377,I$8:I$1007,1)+COUNTIF(I$8:I377,I377)-1)/1000</f>
        <v>0.84099999999999997</v>
      </c>
      <c r="Y377" s="21">
        <f>(RANK(J377,J$8:J$1007,1)+COUNTIF(J$8:J377,J377)-1)/1000</f>
        <v>0.86399999999999999</v>
      </c>
      <c r="Z377" s="21">
        <f>(RANK(K377,K$8:K$1007,1)+COUNTIF(K$8:K377,K377)-1)/1000</f>
        <v>0.76600000000000001</v>
      </c>
      <c r="AA377" s="21">
        <f>(RANK(L377,L$8:L$1007,1)+COUNTIF(L$8:L377,L377)-1)/1000</f>
        <v>0.77700000000000002</v>
      </c>
      <c r="AB377" s="21">
        <f>(RANK(M377,M$8:M$1007,1)+COUNTIF(M$8:M377,M377)-1)/1000</f>
        <v>0.75</v>
      </c>
      <c r="AC377" s="21">
        <f>(RANK(N377,N$8:N$1007,1)+COUNTIF(N$8:N377,N377)-1)/1000</f>
        <v>0.84599999999999997</v>
      </c>
      <c r="AD377" s="21">
        <f>(RANK(O377,O$8:O$1007,1)+COUNTIF(O$8:O377,O377)-1)/1000</f>
        <v>0.82299999999999995</v>
      </c>
      <c r="AE377" s="21">
        <f>(RANK(P377,P$8:P$1007,1)+COUNTIF(P$8:P377,P377)-1)/1000</f>
        <v>0.85299999999999998</v>
      </c>
      <c r="AF377" s="21">
        <f>(RANK(Q377,Q$8:Q$1007,1)+COUNTIF(Q$8:Q377,Q377)-1)/1000</f>
        <v>0.84599999999999997</v>
      </c>
      <c r="AG377" s="21">
        <f>(RANK(R377,R$8:R$1007,1)+COUNTIF(R$8:R377,R377)-1)/1000</f>
        <v>0.82299999999999995</v>
      </c>
      <c r="AH377" s="21">
        <f>(RANK(S377,S$8:S$1007,1)+COUNTIF(S$8:S377,S377)-1)/1000</f>
        <v>0.85299999999999998</v>
      </c>
      <c r="AI377" s="14">
        <f t="shared" si="71"/>
        <v>0</v>
      </c>
      <c r="AK377" s="14">
        <f t="shared" si="72"/>
        <v>0</v>
      </c>
    </row>
    <row r="378" spans="2:37" x14ac:dyDescent="0.25">
      <c r="B378">
        <f t="shared" si="66"/>
        <v>371</v>
      </c>
      <c r="C378">
        <f>MATCH(B378,'Stocastic Model Raw Data'!$A$2:$A$1001,0)</f>
        <v>339</v>
      </c>
      <c r="D378" s="14" cm="1">
        <f t="array" ref="D378">INDEX('Stocastic Model Raw Data'!$H$2:$H$1001,$C378,0)</f>
        <v>1437161972.90821</v>
      </c>
      <c r="E378" s="14" cm="1">
        <f t="array" ref="E378">INDEX('Stocastic Model Raw Data'!$D$2:$D$1001,$C378,0)</f>
        <v>465094022.13667601</v>
      </c>
      <c r="F378" s="14" cm="1">
        <f t="array" ref="F378">INDEX('Stocastic Model Raw Data'!$I$2:$I$1001,$C378,0)</f>
        <v>242900531.85140899</v>
      </c>
      <c r="G378" s="14">
        <f t="shared" si="61"/>
        <v>222193490.28526703</v>
      </c>
      <c r="H378" s="14" cm="1">
        <f t="array" ref="H378">INDEX('Stocastic Model Raw Data'!$E$2:$E$1001,$C378,0)</f>
        <v>5734453432.4683104</v>
      </c>
      <c r="I378" s="14" cm="1">
        <f t="array" ref="I378">INDEX('Stocastic Model Raw Data'!$J$2:$J$1001,$C378,0)</f>
        <v>1911372887.02297</v>
      </c>
      <c r="J378" s="14">
        <f t="shared" si="62"/>
        <v>3823080545.4453402</v>
      </c>
      <c r="K378" s="14" cm="1">
        <f t="array" ref="K378">INDEX('Stocastic Model Raw Data'!$F$2:$F$1001,$C378,0)</f>
        <v>903459389.03928399</v>
      </c>
      <c r="L378" s="14" cm="1">
        <f t="array" ref="L378">INDEX('Stocastic Model Raw Data'!$K$2:$K$1001,$C378,0)</f>
        <v>556812427.82300603</v>
      </c>
      <c r="M378" s="14">
        <f t="shared" si="63"/>
        <v>346646961.21627796</v>
      </c>
      <c r="N378" s="14">
        <f t="shared" si="67"/>
        <v>6637912821.5075941</v>
      </c>
      <c r="O378" s="14">
        <f t="shared" si="68"/>
        <v>2468185314.8459759</v>
      </c>
      <c r="P378" s="14">
        <f t="shared" si="64"/>
        <v>4169727506.6616182</v>
      </c>
      <c r="Q378" s="3">
        <f t="shared" si="69"/>
        <v>6637912821.5075941</v>
      </c>
      <c r="R378" s="3">
        <f t="shared" si="70"/>
        <v>3905347287.7541857</v>
      </c>
      <c r="S378" s="3">
        <f t="shared" si="65"/>
        <v>2732565533.7534084</v>
      </c>
      <c r="T378" s="21">
        <f>(RANK(E378,E$8:E$1007,1)+COUNTIF(E$8:E378,E378)-1)/1000</f>
        <v>0.28000000000000003</v>
      </c>
      <c r="U378" s="21">
        <f>(RANK(F378,F$8:F$1007,1)+COUNTIF(F$8:F378,F378)-1)/1000</f>
        <v>0.26700000000000002</v>
      </c>
      <c r="V378" s="21">
        <f>(RANK(G378,G$8:G$1007,1)+COUNTIF(G$8:G378,G378)-1)/1000</f>
        <v>0.29599999999999999</v>
      </c>
      <c r="W378" s="21">
        <f>(RANK(H378,H$8:H$1007,1)+COUNTIF(H$8:H378,H378)-1)/1000</f>
        <v>0.33400000000000002</v>
      </c>
      <c r="X378" s="21">
        <f>(RANK(I378,I$8:I$1007,1)+COUNTIF(I$8:I378,I378)-1)/1000</f>
        <v>0.255</v>
      </c>
      <c r="Y378" s="21">
        <f>(RANK(J378,J$8:J$1007,1)+COUNTIF(J$8:J378,J378)-1)/1000</f>
        <v>0.378</v>
      </c>
      <c r="Z378" s="21">
        <f>(RANK(K378,K$8:K$1007,1)+COUNTIF(K$8:K378,K378)-1)/1000</f>
        <v>0.36099999999999999</v>
      </c>
      <c r="AA378" s="21">
        <f>(RANK(L378,L$8:L$1007,1)+COUNTIF(L$8:L378,L378)-1)/1000</f>
        <v>0.38800000000000001</v>
      </c>
      <c r="AB378" s="21">
        <f>(RANK(M378,M$8:M$1007,1)+COUNTIF(M$8:M378,M378)-1)/1000</f>
        <v>0.31900000000000001</v>
      </c>
      <c r="AC378" s="21">
        <f>(RANK(N378,N$8:N$1007,1)+COUNTIF(N$8:N378,N378)-1)/1000</f>
        <v>0.33900000000000002</v>
      </c>
      <c r="AD378" s="21">
        <f>(RANK(O378,O$8:O$1007,1)+COUNTIF(O$8:O378,O378)-1)/1000</f>
        <v>0.27700000000000002</v>
      </c>
      <c r="AE378" s="21">
        <f>(RANK(P378,P$8:P$1007,1)+COUNTIF(P$8:P378,P378)-1)/1000</f>
        <v>0.372</v>
      </c>
      <c r="AF378" s="21">
        <f>(RANK(Q378,Q$8:Q$1007,1)+COUNTIF(Q$8:Q378,Q378)-1)/1000</f>
        <v>0.33900000000000002</v>
      </c>
      <c r="AG378" s="21">
        <f>(RANK(R378,R$8:R$1007,1)+COUNTIF(R$8:R378,R378)-1)/1000</f>
        <v>0.27700000000000002</v>
      </c>
      <c r="AH378" s="21">
        <f>(RANK(S378,S$8:S$1007,1)+COUNTIF(S$8:S378,S378)-1)/1000</f>
        <v>0.372</v>
      </c>
      <c r="AI378" s="14">
        <f t="shared" si="71"/>
        <v>0</v>
      </c>
      <c r="AK378" s="14">
        <f t="shared" si="72"/>
        <v>0</v>
      </c>
    </row>
    <row r="379" spans="2:37" x14ac:dyDescent="0.25">
      <c r="B379">
        <f t="shared" si="66"/>
        <v>372</v>
      </c>
      <c r="C379">
        <f>MATCH(B379,'Stocastic Model Raw Data'!$A$2:$A$1001,0)</f>
        <v>474</v>
      </c>
      <c r="D379" s="14" cm="1">
        <f t="array" ref="D379">INDEX('Stocastic Model Raw Data'!$H$2:$H$1001,$C379,0)</f>
        <v>1437161972.90821</v>
      </c>
      <c r="E379" s="14" cm="1">
        <f t="array" ref="E379">INDEX('Stocastic Model Raw Data'!$D$2:$D$1001,$C379,0)</f>
        <v>514579006.92449498</v>
      </c>
      <c r="F379" s="14" cm="1">
        <f t="array" ref="F379">INDEX('Stocastic Model Raw Data'!$I$2:$I$1001,$C379,0)</f>
        <v>272222456.532857</v>
      </c>
      <c r="G379" s="14">
        <f t="shared" si="61"/>
        <v>242356550.39163798</v>
      </c>
      <c r="H379" s="14" cm="1">
        <f t="array" ref="H379">INDEX('Stocastic Model Raw Data'!$E$2:$E$1001,$C379,0)</f>
        <v>6090832777.7057695</v>
      </c>
      <c r="I379" s="14" cm="1">
        <f t="array" ref="I379">INDEX('Stocastic Model Raw Data'!$J$2:$J$1001,$C379,0)</f>
        <v>2137612175.7708499</v>
      </c>
      <c r="J379" s="14">
        <f t="shared" si="62"/>
        <v>3953220601.9349194</v>
      </c>
      <c r="K379" s="14" cm="1">
        <f t="array" ref="K379">INDEX('Stocastic Model Raw Data'!$F$2:$F$1001,$C379,0)</f>
        <v>949916531.34150505</v>
      </c>
      <c r="L379" s="14" cm="1">
        <f t="array" ref="L379">INDEX('Stocastic Model Raw Data'!$K$2:$K$1001,$C379,0)</f>
        <v>577094188.48699701</v>
      </c>
      <c r="M379" s="14">
        <f t="shared" si="63"/>
        <v>372822342.85450804</v>
      </c>
      <c r="N379" s="14">
        <f t="shared" si="67"/>
        <v>7040749309.0472746</v>
      </c>
      <c r="O379" s="14">
        <f t="shared" si="68"/>
        <v>2714706364.2578468</v>
      </c>
      <c r="P379" s="14">
        <f t="shared" si="64"/>
        <v>4326042944.7894278</v>
      </c>
      <c r="Q379" s="3">
        <f t="shared" si="69"/>
        <v>7040749309.0472746</v>
      </c>
      <c r="R379" s="3">
        <f t="shared" si="70"/>
        <v>4151868337.1660566</v>
      </c>
      <c r="S379" s="3">
        <f t="shared" si="65"/>
        <v>2888880971.881218</v>
      </c>
      <c r="T379" s="21">
        <f>(RANK(E379,E$8:E$1007,1)+COUNTIF(E$8:E379,E379)-1)/1000</f>
        <v>0.495</v>
      </c>
      <c r="U379" s="21">
        <f>(RANK(F379,F$8:F$1007,1)+COUNTIF(F$8:F379,F379)-1)/1000</f>
        <v>0.49399999999999999</v>
      </c>
      <c r="V379" s="21">
        <f>(RANK(G379,G$8:G$1007,1)+COUNTIF(G$8:G379,G379)-1)/1000</f>
        <v>0.48799999999999999</v>
      </c>
      <c r="W379" s="21">
        <f>(RANK(H379,H$8:H$1007,1)+COUNTIF(H$8:H379,H379)-1)/1000</f>
        <v>0.47299999999999998</v>
      </c>
      <c r="X379" s="21">
        <f>(RANK(I379,I$8:I$1007,1)+COUNTIF(I$8:I379,I379)-1)/1000</f>
        <v>0.48599999999999999</v>
      </c>
      <c r="Y379" s="21">
        <f>(RANK(J379,J$8:J$1007,1)+COUNTIF(J$8:J379,J379)-1)/1000</f>
        <v>0.46300000000000002</v>
      </c>
      <c r="Z379" s="21">
        <f>(RANK(K379,K$8:K$1007,1)+COUNTIF(K$8:K379,K379)-1)/1000</f>
        <v>0.46899999999999997</v>
      </c>
      <c r="AA379" s="21">
        <f>(RANK(L379,L$8:L$1007,1)+COUNTIF(L$8:L379,L379)-1)/1000</f>
        <v>0.46600000000000003</v>
      </c>
      <c r="AB379" s="21">
        <f>(RANK(M379,M$8:M$1007,1)+COUNTIF(M$8:M379,M379)-1)/1000</f>
        <v>0.46800000000000003</v>
      </c>
      <c r="AC379" s="21">
        <f>(RANK(N379,N$8:N$1007,1)+COUNTIF(N$8:N379,N379)-1)/1000</f>
        <v>0.47399999999999998</v>
      </c>
      <c r="AD379" s="21">
        <f>(RANK(O379,O$8:O$1007,1)+COUNTIF(O$8:O379,O379)-1)/1000</f>
        <v>0.47599999999999998</v>
      </c>
      <c r="AE379" s="21">
        <f>(RANK(P379,P$8:P$1007,1)+COUNTIF(P$8:P379,P379)-1)/1000</f>
        <v>0.45900000000000002</v>
      </c>
      <c r="AF379" s="21">
        <f>(RANK(Q379,Q$8:Q$1007,1)+COUNTIF(Q$8:Q379,Q379)-1)/1000</f>
        <v>0.47399999999999998</v>
      </c>
      <c r="AG379" s="21">
        <f>(RANK(R379,R$8:R$1007,1)+COUNTIF(R$8:R379,R379)-1)/1000</f>
        <v>0.47599999999999998</v>
      </c>
      <c r="AH379" s="21">
        <f>(RANK(S379,S$8:S$1007,1)+COUNTIF(S$8:S379,S379)-1)/1000</f>
        <v>0.45900000000000002</v>
      </c>
      <c r="AI379" s="14">
        <f t="shared" si="71"/>
        <v>0</v>
      </c>
      <c r="AK379" s="14">
        <f t="shared" si="72"/>
        <v>0</v>
      </c>
    </row>
    <row r="380" spans="2:37" x14ac:dyDescent="0.25">
      <c r="B380">
        <f t="shared" si="66"/>
        <v>373</v>
      </c>
      <c r="C380">
        <f>MATCH(B380,'Stocastic Model Raw Data'!$A$2:$A$1001,0)</f>
        <v>458</v>
      </c>
      <c r="D380" s="14" cm="1">
        <f t="array" ref="D380">INDEX('Stocastic Model Raw Data'!$H$2:$H$1001,$C380,0)</f>
        <v>1437161972.9082</v>
      </c>
      <c r="E380" s="14" cm="1">
        <f t="array" ref="E380">INDEX('Stocastic Model Raw Data'!$D$2:$D$1001,$C380,0)</f>
        <v>505970279.42260599</v>
      </c>
      <c r="F380" s="14" cm="1">
        <f t="array" ref="F380">INDEX('Stocastic Model Raw Data'!$I$2:$I$1001,$C380,0)</f>
        <v>266886645.15130001</v>
      </c>
      <c r="G380" s="14">
        <f t="shared" si="61"/>
        <v>239083634.27130598</v>
      </c>
      <c r="H380" s="14" cm="1">
        <f t="array" ref="H380">INDEX('Stocastic Model Raw Data'!$E$2:$E$1001,$C380,0)</f>
        <v>6031442302.1386995</v>
      </c>
      <c r="I380" s="14" cm="1">
        <f t="array" ref="I380">INDEX('Stocastic Model Raw Data'!$J$2:$J$1001,$C380,0)</f>
        <v>2099328653.1097801</v>
      </c>
      <c r="J380" s="14">
        <f t="shared" si="62"/>
        <v>3932113649.0289192</v>
      </c>
      <c r="K380" s="14" cm="1">
        <f t="array" ref="K380">INDEX('Stocastic Model Raw Data'!$F$2:$F$1001,$C380,0)</f>
        <v>963321606.367962</v>
      </c>
      <c r="L380" s="14" cm="1">
        <f t="array" ref="L380">INDEX('Stocastic Model Raw Data'!$K$2:$K$1001,$C380,0)</f>
        <v>579067425.42461503</v>
      </c>
      <c r="M380" s="14">
        <f t="shared" si="63"/>
        <v>384254180.94334698</v>
      </c>
      <c r="N380" s="14">
        <f t="shared" si="67"/>
        <v>6994763908.5066614</v>
      </c>
      <c r="O380" s="14">
        <f t="shared" si="68"/>
        <v>2678396078.5343952</v>
      </c>
      <c r="P380" s="14">
        <f t="shared" si="64"/>
        <v>4316367829.9722662</v>
      </c>
      <c r="Q380" s="3">
        <f t="shared" si="69"/>
        <v>6994763908.5066614</v>
      </c>
      <c r="R380" s="3">
        <f t="shared" si="70"/>
        <v>4115558051.4425955</v>
      </c>
      <c r="S380" s="3">
        <f t="shared" si="65"/>
        <v>2879205857.0640659</v>
      </c>
      <c r="T380" s="21">
        <f>(RANK(E380,E$8:E$1007,1)+COUNTIF(E$8:E380,E380)-1)/1000</f>
        <v>0.46300000000000002</v>
      </c>
      <c r="U380" s="21">
        <f>(RANK(F380,F$8:F$1007,1)+COUNTIF(F$8:F380,F380)-1)/1000</f>
        <v>0.46</v>
      </c>
      <c r="V380" s="21">
        <f>(RANK(G380,G$8:G$1007,1)+COUNTIF(G$8:G380,G380)-1)/1000</f>
        <v>0.46200000000000002</v>
      </c>
      <c r="W380" s="21">
        <f>(RANK(H380,H$8:H$1007,1)+COUNTIF(H$8:H380,H380)-1)/1000</f>
        <v>0.45300000000000001</v>
      </c>
      <c r="X380" s="21">
        <f>(RANK(I380,I$8:I$1007,1)+COUNTIF(I$8:I380,I380)-1)/1000</f>
        <v>0.45400000000000001</v>
      </c>
      <c r="Y380" s="21">
        <f>(RANK(J380,J$8:J$1007,1)+COUNTIF(J$8:J380,J380)-1)/1000</f>
        <v>0.45200000000000001</v>
      </c>
      <c r="Z380" s="21">
        <f>(RANK(K380,K$8:K$1007,1)+COUNTIF(K$8:K380,K380)-1)/1000</f>
        <v>0.499</v>
      </c>
      <c r="AA380" s="21">
        <f>(RANK(L380,L$8:L$1007,1)+COUNTIF(L$8:L380,L380)-1)/1000</f>
        <v>0.47599999999999998</v>
      </c>
      <c r="AB380" s="21">
        <f>(RANK(M380,M$8:M$1007,1)+COUNTIF(M$8:M380,M380)-1)/1000</f>
        <v>0.52600000000000002</v>
      </c>
      <c r="AC380" s="21">
        <f>(RANK(N380,N$8:N$1007,1)+COUNTIF(N$8:N380,N380)-1)/1000</f>
        <v>0.45800000000000002</v>
      </c>
      <c r="AD380" s="21">
        <f>(RANK(O380,O$8:O$1007,1)+COUNTIF(O$8:O380,O380)-1)/1000</f>
        <v>0.45700000000000002</v>
      </c>
      <c r="AE380" s="21">
        <f>(RANK(P380,P$8:P$1007,1)+COUNTIF(P$8:P380,P380)-1)/1000</f>
        <v>0.45300000000000001</v>
      </c>
      <c r="AF380" s="21">
        <f>(RANK(Q380,Q$8:Q$1007,1)+COUNTIF(Q$8:Q380,Q380)-1)/1000</f>
        <v>0.45800000000000002</v>
      </c>
      <c r="AG380" s="21">
        <f>(RANK(R380,R$8:R$1007,1)+COUNTIF(R$8:R380,R380)-1)/1000</f>
        <v>0.45700000000000002</v>
      </c>
      <c r="AH380" s="21">
        <f>(RANK(S380,S$8:S$1007,1)+COUNTIF(S$8:S380,S380)-1)/1000</f>
        <v>0.45300000000000001</v>
      </c>
      <c r="AI380" s="14">
        <f t="shared" si="71"/>
        <v>0</v>
      </c>
      <c r="AK380" s="14">
        <f t="shared" si="72"/>
        <v>0</v>
      </c>
    </row>
    <row r="381" spans="2:37" x14ac:dyDescent="0.25">
      <c r="B381">
        <f t="shared" si="66"/>
        <v>374</v>
      </c>
      <c r="C381">
        <f>MATCH(B381,'Stocastic Model Raw Data'!$A$2:$A$1001,0)</f>
        <v>764</v>
      </c>
      <c r="D381" s="14" cm="1">
        <f t="array" ref="D381">INDEX('Stocastic Model Raw Data'!$H$2:$H$1001,$C381,0)</f>
        <v>1437161972.90821</v>
      </c>
      <c r="E381" s="14" cm="1">
        <f t="array" ref="E381">INDEX('Stocastic Model Raw Data'!$D$2:$D$1001,$C381,0)</f>
        <v>591274874.69881797</v>
      </c>
      <c r="F381" s="14" cm="1">
        <f t="array" ref="F381">INDEX('Stocastic Model Raw Data'!$I$2:$I$1001,$C381,0)</f>
        <v>314287723.76115102</v>
      </c>
      <c r="G381" s="14">
        <f t="shared" si="61"/>
        <v>276987150.93766695</v>
      </c>
      <c r="H381" s="14" cm="1">
        <f t="array" ref="H381">INDEX('Stocastic Model Raw Data'!$E$2:$E$1001,$C381,0)</f>
        <v>6777907508.1138697</v>
      </c>
      <c r="I381" s="14" cm="1">
        <f t="array" ref="I381">INDEX('Stocastic Model Raw Data'!$J$2:$J$1001,$C381,0)</f>
        <v>2384526985.7291098</v>
      </c>
      <c r="J381" s="14">
        <f t="shared" si="62"/>
        <v>4393380522.3847599</v>
      </c>
      <c r="K381" s="14" cm="1">
        <f t="array" ref="K381">INDEX('Stocastic Model Raw Data'!$F$2:$F$1001,$C381,0)</f>
        <v>1190725241.5566299</v>
      </c>
      <c r="L381" s="14" cm="1">
        <f t="array" ref="L381">INDEX('Stocastic Model Raw Data'!$K$2:$K$1001,$C381,0)</f>
        <v>729284363.08052397</v>
      </c>
      <c r="M381" s="14">
        <f t="shared" si="63"/>
        <v>461440878.47610593</v>
      </c>
      <c r="N381" s="14">
        <f t="shared" si="67"/>
        <v>7968632749.6704998</v>
      </c>
      <c r="O381" s="14">
        <f t="shared" si="68"/>
        <v>3113811348.8096337</v>
      </c>
      <c r="P381" s="14">
        <f t="shared" si="64"/>
        <v>4854821400.8608665</v>
      </c>
      <c r="Q381" s="3">
        <f t="shared" si="69"/>
        <v>7968632749.6704998</v>
      </c>
      <c r="R381" s="3">
        <f t="shared" si="70"/>
        <v>4550973321.717844</v>
      </c>
      <c r="S381" s="3">
        <f t="shared" si="65"/>
        <v>3417659427.9526558</v>
      </c>
      <c r="T381" s="21">
        <f>(RANK(E381,E$8:E$1007,1)+COUNTIF(E$8:E381,E381)-1)/1000</f>
        <v>0.79600000000000004</v>
      </c>
      <c r="U381" s="21">
        <f>(RANK(F381,F$8:F$1007,1)+COUNTIF(F$8:F381,F381)-1)/1000</f>
        <v>0.79700000000000004</v>
      </c>
      <c r="V381" s="21">
        <f>(RANK(G381,G$8:G$1007,1)+COUNTIF(G$8:G381,G381)-1)/1000</f>
        <v>0.78800000000000003</v>
      </c>
      <c r="W381" s="21">
        <f>(RANK(H381,H$8:H$1007,1)+COUNTIF(H$8:H381,H381)-1)/1000</f>
        <v>0.73499999999999999</v>
      </c>
      <c r="X381" s="21">
        <f>(RANK(I381,I$8:I$1007,1)+COUNTIF(I$8:I381,I381)-1)/1000</f>
        <v>0.73299999999999998</v>
      </c>
      <c r="Y381" s="21">
        <f>(RANK(J381,J$8:J$1007,1)+COUNTIF(J$8:J381,J381)-1)/1000</f>
        <v>0.73199999999999998</v>
      </c>
      <c r="Z381" s="21">
        <f>(RANK(K381,K$8:K$1007,1)+COUNTIF(K$8:K381,K381)-1)/1000</f>
        <v>0.86299999999999999</v>
      </c>
      <c r="AA381" s="21">
        <f>(RANK(L381,L$8:L$1007,1)+COUNTIF(L$8:L381,L381)-1)/1000</f>
        <v>0.88300000000000001</v>
      </c>
      <c r="AB381" s="21">
        <f>(RANK(M381,M$8:M$1007,1)+COUNTIF(M$8:M381,M381)-1)/1000</f>
        <v>0.82399999999999995</v>
      </c>
      <c r="AC381" s="21">
        <f>(RANK(N381,N$8:N$1007,1)+COUNTIF(N$8:N381,N381)-1)/1000</f>
        <v>0.76400000000000001</v>
      </c>
      <c r="AD381" s="21">
        <f>(RANK(O381,O$8:O$1007,1)+COUNTIF(O$8:O381,O381)-1)/1000</f>
        <v>0.78300000000000003</v>
      </c>
      <c r="AE381" s="21">
        <f>(RANK(P381,P$8:P$1007,1)+COUNTIF(P$8:P381,P381)-1)/1000</f>
        <v>0.749</v>
      </c>
      <c r="AF381" s="21">
        <f>(RANK(Q381,Q$8:Q$1007,1)+COUNTIF(Q$8:Q381,Q381)-1)/1000</f>
        <v>0.76400000000000001</v>
      </c>
      <c r="AG381" s="21">
        <f>(RANK(R381,R$8:R$1007,1)+COUNTIF(R$8:R381,R381)-1)/1000</f>
        <v>0.78300000000000003</v>
      </c>
      <c r="AH381" s="21">
        <f>(RANK(S381,S$8:S$1007,1)+COUNTIF(S$8:S381,S381)-1)/1000</f>
        <v>0.749</v>
      </c>
      <c r="AI381" s="14">
        <f t="shared" si="71"/>
        <v>0</v>
      </c>
      <c r="AK381" s="14">
        <f t="shared" si="72"/>
        <v>0</v>
      </c>
    </row>
    <row r="382" spans="2:37" x14ac:dyDescent="0.25">
      <c r="B382">
        <f t="shared" si="66"/>
        <v>375</v>
      </c>
      <c r="C382">
        <f>MATCH(B382,'Stocastic Model Raw Data'!$A$2:$A$1001,0)</f>
        <v>636</v>
      </c>
      <c r="D382" s="14" cm="1">
        <f t="array" ref="D382">INDEX('Stocastic Model Raw Data'!$H$2:$H$1001,$C382,0)</f>
        <v>1437161972.90821</v>
      </c>
      <c r="E382" s="14" cm="1">
        <f t="array" ref="E382">INDEX('Stocastic Model Raw Data'!$D$2:$D$1001,$C382,0)</f>
        <v>559356512.782902</v>
      </c>
      <c r="F382" s="14" cm="1">
        <f t="array" ref="F382">INDEX('Stocastic Model Raw Data'!$I$2:$I$1001,$C382,0)</f>
        <v>296457342.11595899</v>
      </c>
      <c r="G382" s="14">
        <f t="shared" si="61"/>
        <v>262899170.66694301</v>
      </c>
      <c r="H382" s="14" cm="1">
        <f t="array" ref="H382">INDEX('Stocastic Model Raw Data'!$E$2:$E$1001,$C382,0)</f>
        <v>6434905684.26791</v>
      </c>
      <c r="I382" s="14" cm="1">
        <f t="array" ref="I382">INDEX('Stocastic Model Raw Data'!$J$2:$J$1001,$C382,0)</f>
        <v>2300027404.6547499</v>
      </c>
      <c r="J382" s="14">
        <f t="shared" si="62"/>
        <v>4134878279.6131601</v>
      </c>
      <c r="K382" s="14" cm="1">
        <f t="array" ref="K382">INDEX('Stocastic Model Raw Data'!$F$2:$F$1001,$C382,0)</f>
        <v>1110489516.20977</v>
      </c>
      <c r="L382" s="14" cm="1">
        <f t="array" ref="L382">INDEX('Stocastic Model Raw Data'!$K$2:$K$1001,$C382,0)</f>
        <v>654520578.77562404</v>
      </c>
      <c r="M382" s="14">
        <f t="shared" si="63"/>
        <v>455968937.43414593</v>
      </c>
      <c r="N382" s="14">
        <f t="shared" si="67"/>
        <v>7545395200.4776802</v>
      </c>
      <c r="O382" s="14">
        <f t="shared" si="68"/>
        <v>2954547983.4303741</v>
      </c>
      <c r="P382" s="14">
        <f t="shared" si="64"/>
        <v>4590847217.0473061</v>
      </c>
      <c r="Q382" s="3">
        <f t="shared" si="69"/>
        <v>7545395200.4776802</v>
      </c>
      <c r="R382" s="3">
        <f t="shared" si="70"/>
        <v>4391709956.3385839</v>
      </c>
      <c r="S382" s="3">
        <f t="shared" si="65"/>
        <v>3153685244.1390963</v>
      </c>
      <c r="T382" s="21">
        <f>(RANK(E382,E$8:E$1007,1)+COUNTIF(E$8:E382,E382)-1)/1000</f>
        <v>0.68100000000000005</v>
      </c>
      <c r="U382" s="21">
        <f>(RANK(F382,F$8:F$1007,1)+COUNTIF(F$8:F382,F382)-1)/1000</f>
        <v>0.68100000000000005</v>
      </c>
      <c r="V382" s="21">
        <f>(RANK(G382,G$8:G$1007,1)+COUNTIF(G$8:G382,G382)-1)/1000</f>
        <v>0.67800000000000005</v>
      </c>
      <c r="W382" s="21">
        <f>(RANK(H382,H$8:H$1007,1)+COUNTIF(H$8:H382,H382)-1)/1000</f>
        <v>0.61</v>
      </c>
      <c r="X382" s="21">
        <f>(RANK(I382,I$8:I$1007,1)+COUNTIF(I$8:I382,I382)-1)/1000</f>
        <v>0.65900000000000003</v>
      </c>
      <c r="Y382" s="21">
        <f>(RANK(J382,J$8:J$1007,1)+COUNTIF(J$8:J382,J382)-1)/1000</f>
        <v>0.58099999999999996</v>
      </c>
      <c r="Z382" s="21">
        <f>(RANK(K382,K$8:K$1007,1)+COUNTIF(K$8:K382,K382)-1)/1000</f>
        <v>0.77400000000000002</v>
      </c>
      <c r="AA382" s="21">
        <f>(RANK(L382,L$8:L$1007,1)+COUNTIF(L$8:L382,L382)-1)/1000</f>
        <v>0.73499999999999999</v>
      </c>
      <c r="AB382" s="21">
        <f>(RANK(M382,M$8:M$1007,1)+COUNTIF(M$8:M382,M382)-1)/1000</f>
        <v>0.81599999999999995</v>
      </c>
      <c r="AC382" s="21">
        <f>(RANK(N382,N$8:N$1007,1)+COUNTIF(N$8:N382,N382)-1)/1000</f>
        <v>0.63600000000000001</v>
      </c>
      <c r="AD382" s="21">
        <f>(RANK(O382,O$8:O$1007,1)+COUNTIF(O$8:O382,O382)-1)/1000</f>
        <v>0.67300000000000004</v>
      </c>
      <c r="AE382" s="21">
        <f>(RANK(P382,P$8:P$1007,1)+COUNTIF(P$8:P382,P382)-1)/1000</f>
        <v>0.61599999999999999</v>
      </c>
      <c r="AF382" s="21">
        <f>(RANK(Q382,Q$8:Q$1007,1)+COUNTIF(Q$8:Q382,Q382)-1)/1000</f>
        <v>0.63600000000000001</v>
      </c>
      <c r="AG382" s="21">
        <f>(RANK(R382,R$8:R$1007,1)+COUNTIF(R$8:R382,R382)-1)/1000</f>
        <v>0.67300000000000004</v>
      </c>
      <c r="AH382" s="21">
        <f>(RANK(S382,S$8:S$1007,1)+COUNTIF(S$8:S382,S382)-1)/1000</f>
        <v>0.61599999999999999</v>
      </c>
      <c r="AI382" s="14">
        <f t="shared" si="71"/>
        <v>0</v>
      </c>
      <c r="AK382" s="14">
        <f t="shared" si="72"/>
        <v>0</v>
      </c>
    </row>
    <row r="383" spans="2:37" x14ac:dyDescent="0.25">
      <c r="B383">
        <f t="shared" si="66"/>
        <v>376</v>
      </c>
      <c r="C383">
        <f>MATCH(B383,'Stocastic Model Raw Data'!$A$2:$A$1001,0)</f>
        <v>116</v>
      </c>
      <c r="D383" s="14" cm="1">
        <f t="array" ref="D383">INDEX('Stocastic Model Raw Data'!$H$2:$H$1001,$C383,0)</f>
        <v>1437161972.90821</v>
      </c>
      <c r="E383" s="14" cm="1">
        <f t="array" ref="E383">INDEX('Stocastic Model Raw Data'!$D$2:$D$1001,$C383,0)</f>
        <v>424247572.83248103</v>
      </c>
      <c r="F383" s="14" cm="1">
        <f t="array" ref="F383">INDEX('Stocastic Model Raw Data'!$I$2:$I$1001,$C383,0)</f>
        <v>225213534.36037001</v>
      </c>
      <c r="G383" s="14">
        <f t="shared" si="61"/>
        <v>199034038.47211102</v>
      </c>
      <c r="H383" s="14" cm="1">
        <f t="array" ref="H383">INDEX('Stocastic Model Raw Data'!$E$2:$E$1001,$C383,0)</f>
        <v>5060068178.6604605</v>
      </c>
      <c r="I383" s="14" cm="1">
        <f t="array" ref="I383">INDEX('Stocastic Model Raw Data'!$J$2:$J$1001,$C383,0)</f>
        <v>1832256970.92064</v>
      </c>
      <c r="J383" s="14">
        <f t="shared" si="62"/>
        <v>3227811207.7398205</v>
      </c>
      <c r="K383" s="14" cm="1">
        <f t="array" ref="K383">INDEX('Stocastic Model Raw Data'!$F$2:$F$1001,$C383,0)</f>
        <v>754718972.17860103</v>
      </c>
      <c r="L383" s="14" cm="1">
        <f t="array" ref="L383">INDEX('Stocastic Model Raw Data'!$K$2:$K$1001,$C383,0)</f>
        <v>452479129.690189</v>
      </c>
      <c r="M383" s="14">
        <f t="shared" si="63"/>
        <v>302239842.48841202</v>
      </c>
      <c r="N383" s="14">
        <f t="shared" si="67"/>
        <v>5814787150.8390617</v>
      </c>
      <c r="O383" s="14">
        <f t="shared" si="68"/>
        <v>2284736100.6108289</v>
      </c>
      <c r="P383" s="14">
        <f t="shared" si="64"/>
        <v>3530051050.2282329</v>
      </c>
      <c r="Q383" s="3">
        <f t="shared" si="69"/>
        <v>5814787150.8390617</v>
      </c>
      <c r="R383" s="3">
        <f t="shared" si="70"/>
        <v>3721898073.5190392</v>
      </c>
      <c r="S383" s="3">
        <f t="shared" si="65"/>
        <v>2092889077.3200226</v>
      </c>
      <c r="T383" s="21">
        <f>(RANK(E383,E$8:E$1007,1)+COUNTIF(E$8:E383,E383)-1)/1000</f>
        <v>0.14299999999999999</v>
      </c>
      <c r="U383" s="21">
        <f>(RANK(F383,F$8:F$1007,1)+COUNTIF(F$8:F383,F383)-1)/1000</f>
        <v>0.155</v>
      </c>
      <c r="V383" s="21">
        <f>(RANK(G383,G$8:G$1007,1)+COUNTIF(G$8:G383,G383)-1)/1000</f>
        <v>0.128</v>
      </c>
      <c r="W383" s="21">
        <f>(RANK(H383,H$8:H$1007,1)+COUNTIF(H$8:H383,H383)-1)/1000</f>
        <v>0.122</v>
      </c>
      <c r="X383" s="21">
        <f>(RANK(I383,I$8:I$1007,1)+COUNTIF(I$8:I383,I383)-1)/1000</f>
        <v>0.18</v>
      </c>
      <c r="Y383" s="21">
        <f>(RANK(J383,J$8:J$1007,1)+COUNTIF(J$8:J383,J383)-1)/1000</f>
        <v>9.5000000000000001E-2</v>
      </c>
      <c r="Z383" s="21">
        <f>(RANK(K383,K$8:K$1007,1)+COUNTIF(K$8:K383,K383)-1)/1000</f>
        <v>9.9000000000000005E-2</v>
      </c>
      <c r="AA383" s="21">
        <f>(RANK(L383,L$8:L$1007,1)+COUNTIF(L$8:L383,L383)-1)/1000</f>
        <v>8.6999999999999994E-2</v>
      </c>
      <c r="AB383" s="21">
        <f>(RANK(M383,M$8:M$1007,1)+COUNTIF(M$8:M383,M383)-1)/1000</f>
        <v>0.111</v>
      </c>
      <c r="AC383" s="21">
        <f>(RANK(N383,N$8:N$1007,1)+COUNTIF(N$8:N383,N383)-1)/1000</f>
        <v>0.11600000000000001</v>
      </c>
      <c r="AD383" s="21">
        <f>(RANK(O383,O$8:O$1007,1)+COUNTIF(O$8:O383,O383)-1)/1000</f>
        <v>0.158</v>
      </c>
      <c r="AE383" s="21">
        <f>(RANK(P383,P$8:P$1007,1)+COUNTIF(P$8:P383,P383)-1)/1000</f>
        <v>9.6000000000000002E-2</v>
      </c>
      <c r="AF383" s="21">
        <f>(RANK(Q383,Q$8:Q$1007,1)+COUNTIF(Q$8:Q383,Q383)-1)/1000</f>
        <v>0.11600000000000001</v>
      </c>
      <c r="AG383" s="21">
        <f>(RANK(R383,R$8:R$1007,1)+COUNTIF(R$8:R383,R383)-1)/1000</f>
        <v>0.158</v>
      </c>
      <c r="AH383" s="21">
        <f>(RANK(S383,S$8:S$1007,1)+COUNTIF(S$8:S383,S383)-1)/1000</f>
        <v>9.6000000000000002E-2</v>
      </c>
      <c r="AI383" s="14">
        <f t="shared" si="71"/>
        <v>0</v>
      </c>
      <c r="AK383" s="14">
        <f t="shared" si="72"/>
        <v>0</v>
      </c>
    </row>
    <row r="384" spans="2:37" x14ac:dyDescent="0.25">
      <c r="B384">
        <f t="shared" si="66"/>
        <v>377</v>
      </c>
      <c r="C384">
        <f>MATCH(B384,'Stocastic Model Raw Data'!$A$2:$A$1001,0)</f>
        <v>20</v>
      </c>
      <c r="D384" s="14" cm="1">
        <f t="array" ref="D384">INDEX('Stocastic Model Raw Data'!$H$2:$H$1001,$C384,0)</f>
        <v>1437161972.90821</v>
      </c>
      <c r="E384" s="14" cm="1">
        <f t="array" ref="E384">INDEX('Stocastic Model Raw Data'!$D$2:$D$1001,$C384,0)</f>
        <v>357045567.48082203</v>
      </c>
      <c r="F384" s="14" cm="1">
        <f t="array" ref="F384">INDEX('Stocastic Model Raw Data'!$I$2:$I$1001,$C384,0)</f>
        <v>185874769.47880301</v>
      </c>
      <c r="G384" s="14">
        <f t="shared" si="61"/>
        <v>171170798.00201902</v>
      </c>
      <c r="H384" s="14" cm="1">
        <f t="array" ref="H384">INDEX('Stocastic Model Raw Data'!$E$2:$E$1001,$C384,0)</f>
        <v>4343397559.0360403</v>
      </c>
      <c r="I384" s="14" cm="1">
        <f t="array" ref="I384">INDEX('Stocastic Model Raw Data'!$J$2:$J$1001,$C384,0)</f>
        <v>1460771528.9535999</v>
      </c>
      <c r="J384" s="14">
        <f t="shared" si="62"/>
        <v>2882626030.0824404</v>
      </c>
      <c r="K384" s="14" cm="1">
        <f t="array" ref="K384">INDEX('Stocastic Model Raw Data'!$F$2:$F$1001,$C384,0)</f>
        <v>709418113.91465795</v>
      </c>
      <c r="L384" s="14" cm="1">
        <f t="array" ref="L384">INDEX('Stocastic Model Raw Data'!$K$2:$K$1001,$C384,0)</f>
        <v>433363364.28411502</v>
      </c>
      <c r="M384" s="14">
        <f t="shared" si="63"/>
        <v>276054749.63054293</v>
      </c>
      <c r="N384" s="14">
        <f t="shared" si="67"/>
        <v>5052815672.9506979</v>
      </c>
      <c r="O384" s="14">
        <f t="shared" si="68"/>
        <v>1894134893.237715</v>
      </c>
      <c r="P384" s="14">
        <f t="shared" si="64"/>
        <v>3158680779.7129831</v>
      </c>
      <c r="Q384" s="3">
        <f t="shared" si="69"/>
        <v>5052815672.9506979</v>
      </c>
      <c r="R384" s="3">
        <f t="shared" si="70"/>
        <v>3331296866.145925</v>
      </c>
      <c r="S384" s="3">
        <f t="shared" si="65"/>
        <v>1721518806.8047729</v>
      </c>
      <c r="T384" s="21">
        <f>(RANK(E384,E$8:E$1007,1)+COUNTIF(E$8:E384,E384)-1)/1000</f>
        <v>2.1000000000000001E-2</v>
      </c>
      <c r="U384" s="21">
        <f>(RANK(F384,F$8:F$1007,1)+COUNTIF(F$8:F384,F384)-1)/1000</f>
        <v>1.7000000000000001E-2</v>
      </c>
      <c r="V384" s="21">
        <f>(RANK(G384,G$8:G$1007,1)+COUNTIF(G$8:G384,G384)-1)/1000</f>
        <v>2.4E-2</v>
      </c>
      <c r="W384" s="21">
        <f>(RANK(H384,H$8:H$1007,1)+COUNTIF(H$8:H384,H384)-1)/1000</f>
        <v>1.7000000000000001E-2</v>
      </c>
      <c r="X384" s="21">
        <f>(RANK(I384,I$8:I$1007,1)+COUNTIF(I$8:I384,I384)-1)/1000</f>
        <v>1.4E-2</v>
      </c>
      <c r="Y384" s="21">
        <f>(RANK(J384,J$8:J$1007,1)+COUNTIF(J$8:J384,J384)-1)/1000</f>
        <v>2.5000000000000001E-2</v>
      </c>
      <c r="Z384" s="21">
        <f>(RANK(K384,K$8:K$1007,1)+COUNTIF(K$8:K384,K384)-1)/1000</f>
        <v>0.05</v>
      </c>
      <c r="AA384" s="21">
        <f>(RANK(L384,L$8:L$1007,1)+COUNTIF(L$8:L384,L384)-1)/1000</f>
        <v>5.5E-2</v>
      </c>
      <c r="AB384" s="21">
        <f>(RANK(M384,M$8:M$1007,1)+COUNTIF(M$8:M384,M384)-1)/1000</f>
        <v>4.2000000000000003E-2</v>
      </c>
      <c r="AC384" s="21">
        <f>(RANK(N384,N$8:N$1007,1)+COUNTIF(N$8:N384,N384)-1)/1000</f>
        <v>0.02</v>
      </c>
      <c r="AD384" s="21">
        <f>(RANK(O384,O$8:O$1007,1)+COUNTIF(O$8:O384,O384)-1)/1000</f>
        <v>1.7000000000000001E-2</v>
      </c>
      <c r="AE384" s="21">
        <f>(RANK(P384,P$8:P$1007,1)+COUNTIF(P$8:P384,P384)-1)/1000</f>
        <v>2.4E-2</v>
      </c>
      <c r="AF384" s="21">
        <f>(RANK(Q384,Q$8:Q$1007,1)+COUNTIF(Q$8:Q384,Q384)-1)/1000</f>
        <v>0.02</v>
      </c>
      <c r="AG384" s="21">
        <f>(RANK(R384,R$8:R$1007,1)+COUNTIF(R$8:R384,R384)-1)/1000</f>
        <v>1.7000000000000001E-2</v>
      </c>
      <c r="AH384" s="21">
        <f>(RANK(S384,S$8:S$1007,1)+COUNTIF(S$8:S384,S384)-1)/1000</f>
        <v>2.4E-2</v>
      </c>
      <c r="AI384" s="14">
        <f t="shared" si="71"/>
        <v>0</v>
      </c>
      <c r="AK384" s="14">
        <f t="shared" si="72"/>
        <v>0</v>
      </c>
    </row>
    <row r="385" spans="2:37" x14ac:dyDescent="0.25">
      <c r="B385">
        <f t="shared" si="66"/>
        <v>378</v>
      </c>
      <c r="C385">
        <f>MATCH(B385,'Stocastic Model Raw Data'!$A$2:$A$1001,0)</f>
        <v>28</v>
      </c>
      <c r="D385" s="14" cm="1">
        <f t="array" ref="D385">INDEX('Stocastic Model Raw Data'!$H$2:$H$1001,$C385,0)</f>
        <v>1437161972.90821</v>
      </c>
      <c r="E385" s="14" cm="1">
        <f t="array" ref="E385">INDEX('Stocastic Model Raw Data'!$D$2:$D$1001,$C385,0)</f>
        <v>368823074.08732098</v>
      </c>
      <c r="F385" s="14" cm="1">
        <f t="array" ref="F385">INDEX('Stocastic Model Raw Data'!$I$2:$I$1001,$C385,0)</f>
        <v>193767141.79967701</v>
      </c>
      <c r="G385" s="14">
        <f t="shared" si="61"/>
        <v>175055932.28764397</v>
      </c>
      <c r="H385" s="14" cm="1">
        <f t="array" ref="H385">INDEX('Stocastic Model Raw Data'!$E$2:$E$1001,$C385,0)</f>
        <v>4353426089.6045103</v>
      </c>
      <c r="I385" s="14" cm="1">
        <f t="array" ref="I385">INDEX('Stocastic Model Raw Data'!$J$2:$J$1001,$C385,0)</f>
        <v>1527020694.0131099</v>
      </c>
      <c r="J385" s="14">
        <f t="shared" si="62"/>
        <v>2826405395.5914001</v>
      </c>
      <c r="K385" s="14" cm="1">
        <f t="array" ref="K385">INDEX('Stocastic Model Raw Data'!$F$2:$F$1001,$C385,0)</f>
        <v>767928593.46573603</v>
      </c>
      <c r="L385" s="14" cm="1">
        <f t="array" ref="L385">INDEX('Stocastic Model Raw Data'!$K$2:$K$1001,$C385,0)</f>
        <v>454047629.34578598</v>
      </c>
      <c r="M385" s="14">
        <f t="shared" si="63"/>
        <v>313880964.11995006</v>
      </c>
      <c r="N385" s="14">
        <f t="shared" si="67"/>
        <v>5121354683.0702467</v>
      </c>
      <c r="O385" s="14">
        <f t="shared" si="68"/>
        <v>1981068323.3588958</v>
      </c>
      <c r="P385" s="14">
        <f t="shared" si="64"/>
        <v>3140286359.7113509</v>
      </c>
      <c r="Q385" s="3">
        <f t="shared" si="69"/>
        <v>5121354683.0702467</v>
      </c>
      <c r="R385" s="3">
        <f t="shared" si="70"/>
        <v>3418230296.2671061</v>
      </c>
      <c r="S385" s="3">
        <f t="shared" si="65"/>
        <v>1703124386.8031406</v>
      </c>
      <c r="T385" s="21">
        <f>(RANK(E385,E$8:E$1007,1)+COUNTIF(E$8:E385,E385)-1)/1000</f>
        <v>3.7999999999999999E-2</v>
      </c>
      <c r="U385" s="21">
        <f>(RANK(F385,F$8:F$1007,1)+COUNTIF(F$8:F385,F385)-1)/1000</f>
        <v>4.1000000000000002E-2</v>
      </c>
      <c r="V385" s="21">
        <f>(RANK(G385,G$8:G$1007,1)+COUNTIF(G$8:G385,G385)-1)/1000</f>
        <v>3.5000000000000003E-2</v>
      </c>
      <c r="W385" s="21">
        <f>(RANK(H385,H$8:H$1007,1)+COUNTIF(H$8:H385,H385)-1)/1000</f>
        <v>1.7999999999999999E-2</v>
      </c>
      <c r="X385" s="21">
        <f>(RANK(I385,I$8:I$1007,1)+COUNTIF(I$8:I385,I385)-1)/1000</f>
        <v>3.1E-2</v>
      </c>
      <c r="Y385" s="21">
        <f>(RANK(J385,J$8:J$1007,1)+COUNTIF(J$8:J385,J385)-1)/1000</f>
        <v>1.6E-2</v>
      </c>
      <c r="Z385" s="21">
        <f>(RANK(K385,K$8:K$1007,1)+COUNTIF(K$8:K385,K385)-1)/1000</f>
        <v>0.11</v>
      </c>
      <c r="AA385" s="21">
        <f>(RANK(L385,L$8:L$1007,1)+COUNTIF(L$8:L385,L385)-1)/1000</f>
        <v>8.8999999999999996E-2</v>
      </c>
      <c r="AB385" s="21">
        <f>(RANK(M385,M$8:M$1007,1)+COUNTIF(M$8:M385,M385)-1)/1000</f>
        <v>0.14599999999999999</v>
      </c>
      <c r="AC385" s="21">
        <f>(RANK(N385,N$8:N$1007,1)+COUNTIF(N$8:N385,N385)-1)/1000</f>
        <v>2.8000000000000001E-2</v>
      </c>
      <c r="AD385" s="21">
        <f>(RANK(O385,O$8:O$1007,1)+COUNTIF(O$8:O385,O385)-1)/1000</f>
        <v>4.3999999999999997E-2</v>
      </c>
      <c r="AE385" s="21">
        <f>(RANK(P385,P$8:P$1007,1)+COUNTIF(P$8:P385,P385)-1)/1000</f>
        <v>2.1999999999999999E-2</v>
      </c>
      <c r="AF385" s="21">
        <f>(RANK(Q385,Q$8:Q$1007,1)+COUNTIF(Q$8:Q385,Q385)-1)/1000</f>
        <v>2.8000000000000001E-2</v>
      </c>
      <c r="AG385" s="21">
        <f>(RANK(R385,R$8:R$1007,1)+COUNTIF(R$8:R385,R385)-1)/1000</f>
        <v>4.3999999999999997E-2</v>
      </c>
      <c r="AH385" s="21">
        <f>(RANK(S385,S$8:S$1007,1)+COUNTIF(S$8:S385,S385)-1)/1000</f>
        <v>2.1999999999999999E-2</v>
      </c>
      <c r="AI385" s="14">
        <f t="shared" si="71"/>
        <v>0</v>
      </c>
      <c r="AK385" s="14">
        <f t="shared" si="72"/>
        <v>0</v>
      </c>
    </row>
    <row r="386" spans="2:37" x14ac:dyDescent="0.25">
      <c r="B386">
        <f t="shared" si="66"/>
        <v>379</v>
      </c>
      <c r="C386">
        <f>MATCH(B386,'Stocastic Model Raw Data'!$A$2:$A$1001,0)</f>
        <v>76</v>
      </c>
      <c r="D386" s="14" cm="1">
        <f t="array" ref="D386">INDEX('Stocastic Model Raw Data'!$H$2:$H$1001,$C386,0)</f>
        <v>1437161972.90821</v>
      </c>
      <c r="E386" s="14" cm="1">
        <f t="array" ref="E386">INDEX('Stocastic Model Raw Data'!$D$2:$D$1001,$C386,0)</f>
        <v>399506725.595918</v>
      </c>
      <c r="F386" s="14" cm="1">
        <f t="array" ref="F386">INDEX('Stocastic Model Raw Data'!$I$2:$I$1001,$C386,0)</f>
        <v>210222573.01731101</v>
      </c>
      <c r="G386" s="14">
        <f t="shared" si="61"/>
        <v>189284152.57860699</v>
      </c>
      <c r="H386" s="14" cm="1">
        <f t="array" ref="H386">INDEX('Stocastic Model Raw Data'!$E$2:$E$1001,$C386,0)</f>
        <v>4791749574.4060001</v>
      </c>
      <c r="I386" s="14" cm="1">
        <f t="array" ref="I386">INDEX('Stocastic Model Raw Data'!$J$2:$J$1001,$C386,0)</f>
        <v>1655167676.1933801</v>
      </c>
      <c r="J386" s="14">
        <f t="shared" si="62"/>
        <v>3136581898.2126198</v>
      </c>
      <c r="K386" s="14" cm="1">
        <f t="array" ref="K386">INDEX('Stocastic Model Raw Data'!$F$2:$F$1001,$C386,0)</f>
        <v>749470832.42137003</v>
      </c>
      <c r="L386" s="14" cm="1">
        <f t="array" ref="L386">INDEX('Stocastic Model Raw Data'!$K$2:$K$1001,$C386,0)</f>
        <v>450981060.85857099</v>
      </c>
      <c r="M386" s="14">
        <f t="shared" si="63"/>
        <v>298489771.56279904</v>
      </c>
      <c r="N386" s="14">
        <f t="shared" si="67"/>
        <v>5541220406.8273697</v>
      </c>
      <c r="O386" s="14">
        <f t="shared" si="68"/>
        <v>2106148737.0519512</v>
      </c>
      <c r="P386" s="14">
        <f t="shared" si="64"/>
        <v>3435071669.7754183</v>
      </c>
      <c r="Q386" s="3">
        <f t="shared" si="69"/>
        <v>5541220406.8273697</v>
      </c>
      <c r="R386" s="3">
        <f t="shared" si="70"/>
        <v>3543310709.9601612</v>
      </c>
      <c r="S386" s="3">
        <f t="shared" si="65"/>
        <v>1997909696.8672085</v>
      </c>
      <c r="T386" s="21">
        <f>(RANK(E386,E$8:E$1007,1)+COUNTIF(E$8:E386,E386)-1)/1000</f>
        <v>0.09</v>
      </c>
      <c r="U386" s="21">
        <f>(RANK(F386,F$8:F$1007,1)+COUNTIF(F$8:F386,F386)-1)/1000</f>
        <v>9.0999999999999998E-2</v>
      </c>
      <c r="V386" s="21">
        <f>(RANK(G386,G$8:G$1007,1)+COUNTIF(G$8:G386,G386)-1)/1000</f>
        <v>7.8E-2</v>
      </c>
      <c r="W386" s="21">
        <f>(RANK(H386,H$8:H$1007,1)+COUNTIF(H$8:H386,H386)-1)/1000</f>
        <v>7.6999999999999999E-2</v>
      </c>
      <c r="X386" s="21">
        <f>(RANK(I386,I$8:I$1007,1)+COUNTIF(I$8:I386,I386)-1)/1000</f>
        <v>8.3000000000000004E-2</v>
      </c>
      <c r="Y386" s="21">
        <f>(RANK(J386,J$8:J$1007,1)+COUNTIF(J$8:J386,J386)-1)/1000</f>
        <v>7.5999999999999998E-2</v>
      </c>
      <c r="Z386" s="21">
        <f>(RANK(K386,K$8:K$1007,1)+COUNTIF(K$8:K386,K386)-1)/1000</f>
        <v>8.7999999999999995E-2</v>
      </c>
      <c r="AA386" s="21">
        <f>(RANK(L386,L$8:L$1007,1)+COUNTIF(L$8:L386,L386)-1)/1000</f>
        <v>8.2000000000000003E-2</v>
      </c>
      <c r="AB386" s="21">
        <f>(RANK(M386,M$8:M$1007,1)+COUNTIF(M$8:M386,M386)-1)/1000</f>
        <v>0.10199999999999999</v>
      </c>
      <c r="AC386" s="21">
        <f>(RANK(N386,N$8:N$1007,1)+COUNTIF(N$8:N386,N386)-1)/1000</f>
        <v>7.5999999999999998E-2</v>
      </c>
      <c r="AD386" s="21">
        <f>(RANK(O386,O$8:O$1007,1)+COUNTIF(O$8:O386,O386)-1)/1000</f>
        <v>8.1000000000000003E-2</v>
      </c>
      <c r="AE386" s="21">
        <f>(RANK(P386,P$8:P$1007,1)+COUNTIF(P$8:P386,P386)-1)/1000</f>
        <v>7.5999999999999998E-2</v>
      </c>
      <c r="AF386" s="21">
        <f>(RANK(Q386,Q$8:Q$1007,1)+COUNTIF(Q$8:Q386,Q386)-1)/1000</f>
        <v>7.5999999999999998E-2</v>
      </c>
      <c r="AG386" s="21">
        <f>(RANK(R386,R$8:R$1007,1)+COUNTIF(R$8:R386,R386)-1)/1000</f>
        <v>8.1000000000000003E-2</v>
      </c>
      <c r="AH386" s="21">
        <f>(RANK(S386,S$8:S$1007,1)+COUNTIF(S$8:S386,S386)-1)/1000</f>
        <v>7.5999999999999998E-2</v>
      </c>
      <c r="AI386" s="14">
        <f t="shared" si="71"/>
        <v>0</v>
      </c>
      <c r="AK386" s="14">
        <f t="shared" si="72"/>
        <v>0</v>
      </c>
    </row>
    <row r="387" spans="2:37" x14ac:dyDescent="0.25">
      <c r="B387">
        <f t="shared" si="66"/>
        <v>380</v>
      </c>
      <c r="C387">
        <f>MATCH(B387,'Stocastic Model Raw Data'!$A$2:$A$1001,0)</f>
        <v>873</v>
      </c>
      <c r="D387" s="14" cm="1">
        <f t="array" ref="D387">INDEX('Stocastic Model Raw Data'!$H$2:$H$1001,$C387,0)</f>
        <v>1437161972.90821</v>
      </c>
      <c r="E387" s="14" cm="1">
        <f t="array" ref="E387">INDEX('Stocastic Model Raw Data'!$D$2:$D$1001,$C387,0)</f>
        <v>638681413.95684898</v>
      </c>
      <c r="F387" s="14" cm="1">
        <f t="array" ref="F387">INDEX('Stocastic Model Raw Data'!$I$2:$I$1001,$C387,0)</f>
        <v>339808296.49078602</v>
      </c>
      <c r="G387" s="14">
        <f t="shared" si="61"/>
        <v>298873117.46606296</v>
      </c>
      <c r="H387" s="14" cm="1">
        <f t="array" ref="H387">INDEX('Stocastic Model Raw Data'!$E$2:$E$1001,$C387,0)</f>
        <v>7213372306.2556295</v>
      </c>
      <c r="I387" s="14" cm="1">
        <f t="array" ref="I387">INDEX('Stocastic Model Raw Data'!$J$2:$J$1001,$C387,0)</f>
        <v>2564913202.4084902</v>
      </c>
      <c r="J387" s="14">
        <f t="shared" si="62"/>
        <v>4648459103.8471394</v>
      </c>
      <c r="K387" s="14" cm="1">
        <f t="array" ref="K387">INDEX('Stocastic Model Raw Data'!$F$2:$F$1001,$C387,0)</f>
        <v>1261026953.69712</v>
      </c>
      <c r="L387" s="14" cm="1">
        <f t="array" ref="L387">INDEX('Stocastic Model Raw Data'!$K$2:$K$1001,$C387,0)</f>
        <v>745587793.79680097</v>
      </c>
      <c r="M387" s="14">
        <f t="shared" si="63"/>
        <v>515439159.90031898</v>
      </c>
      <c r="N387" s="14">
        <f t="shared" si="67"/>
        <v>8474399259.9527493</v>
      </c>
      <c r="O387" s="14">
        <f t="shared" si="68"/>
        <v>3310500996.2052913</v>
      </c>
      <c r="P387" s="14">
        <f t="shared" si="64"/>
        <v>5163898263.7474575</v>
      </c>
      <c r="Q387" s="3">
        <f t="shared" si="69"/>
        <v>8474399259.9527493</v>
      </c>
      <c r="R387" s="3">
        <f t="shared" si="70"/>
        <v>4747662969.1135015</v>
      </c>
      <c r="S387" s="3">
        <f t="shared" si="65"/>
        <v>3726736290.8392477</v>
      </c>
      <c r="T387" s="21">
        <f>(RANK(E387,E$8:E$1007,1)+COUNTIF(E$8:E387,E387)-1)/1000</f>
        <v>0.90100000000000002</v>
      </c>
      <c r="U387" s="21">
        <f>(RANK(F387,F$8:F$1007,1)+COUNTIF(F$8:F387,F387)-1)/1000</f>
        <v>0.89900000000000002</v>
      </c>
      <c r="V387" s="21">
        <f>(RANK(G387,G$8:G$1007,1)+COUNTIF(G$8:G387,G387)-1)/1000</f>
        <v>0.90500000000000003</v>
      </c>
      <c r="W387" s="21">
        <f>(RANK(H387,H$8:H$1007,1)+COUNTIF(H$8:H387,H387)-1)/1000</f>
        <v>0.86199999999999999</v>
      </c>
      <c r="X387" s="21">
        <f>(RANK(I387,I$8:I$1007,1)+COUNTIF(I$8:I387,I387)-1)/1000</f>
        <v>0.86499999999999999</v>
      </c>
      <c r="Y387" s="21">
        <f>(RANK(J387,J$8:J$1007,1)+COUNTIF(J$8:J387,J387)-1)/1000</f>
        <v>0.85299999999999998</v>
      </c>
      <c r="Z387" s="21">
        <f>(RANK(K387,K$8:K$1007,1)+COUNTIF(K$8:K387,K387)-1)/1000</f>
        <v>0.91700000000000004</v>
      </c>
      <c r="AA387" s="21">
        <f>(RANK(L387,L$8:L$1007,1)+COUNTIF(L$8:L387,L387)-1)/1000</f>
        <v>0.90700000000000003</v>
      </c>
      <c r="AB387" s="21">
        <f>(RANK(M387,M$8:M$1007,1)+COUNTIF(M$8:M387,M387)-1)/1000</f>
        <v>0.92600000000000005</v>
      </c>
      <c r="AC387" s="21">
        <f>(RANK(N387,N$8:N$1007,1)+COUNTIF(N$8:N387,N387)-1)/1000</f>
        <v>0.873</v>
      </c>
      <c r="AD387" s="21">
        <f>(RANK(O387,O$8:O$1007,1)+COUNTIF(O$8:O387,O387)-1)/1000</f>
        <v>0.88</v>
      </c>
      <c r="AE387" s="21">
        <f>(RANK(P387,P$8:P$1007,1)+COUNTIF(P$8:P387,P387)-1)/1000</f>
        <v>0.872</v>
      </c>
      <c r="AF387" s="21">
        <f>(RANK(Q387,Q$8:Q$1007,1)+COUNTIF(Q$8:Q387,Q387)-1)/1000</f>
        <v>0.873</v>
      </c>
      <c r="AG387" s="21">
        <f>(RANK(R387,R$8:R$1007,1)+COUNTIF(R$8:R387,R387)-1)/1000</f>
        <v>0.88</v>
      </c>
      <c r="AH387" s="21">
        <f>(RANK(S387,S$8:S$1007,1)+COUNTIF(S$8:S387,S387)-1)/1000</f>
        <v>0.872</v>
      </c>
      <c r="AI387" s="14">
        <f t="shared" si="71"/>
        <v>0</v>
      </c>
      <c r="AK387" s="14">
        <f t="shared" si="72"/>
        <v>0</v>
      </c>
    </row>
    <row r="388" spans="2:37" x14ac:dyDescent="0.25">
      <c r="B388">
        <f t="shared" si="66"/>
        <v>381</v>
      </c>
      <c r="C388">
        <f>MATCH(B388,'Stocastic Model Raw Data'!$A$2:$A$1001,0)</f>
        <v>956</v>
      </c>
      <c r="D388" s="14" cm="1">
        <f t="array" ref="D388">INDEX('Stocastic Model Raw Data'!$H$2:$H$1001,$C388,0)</f>
        <v>1437161972.90821</v>
      </c>
      <c r="E388" s="14" cm="1">
        <f t="array" ref="E388">INDEX('Stocastic Model Raw Data'!$D$2:$D$1001,$C388,0)</f>
        <v>690139605.027637</v>
      </c>
      <c r="F388" s="14" cm="1">
        <f t="array" ref="F388">INDEX('Stocastic Model Raw Data'!$I$2:$I$1001,$C388,0)</f>
        <v>370715122.80048299</v>
      </c>
      <c r="G388" s="14">
        <f t="shared" si="61"/>
        <v>319424482.22715402</v>
      </c>
      <c r="H388" s="14" cm="1">
        <f t="array" ref="H388">INDEX('Stocastic Model Raw Data'!$E$2:$E$1001,$C388,0)</f>
        <v>7713408117.3989096</v>
      </c>
      <c r="I388" s="14" cm="1">
        <f t="array" ref="I388">INDEX('Stocastic Model Raw Data'!$J$2:$J$1001,$C388,0)</f>
        <v>2831164422.9327002</v>
      </c>
      <c r="J388" s="14">
        <f t="shared" si="62"/>
        <v>4882243694.4662094</v>
      </c>
      <c r="K388" s="14" cm="1">
        <f t="array" ref="K388">INDEX('Stocastic Model Raw Data'!$F$2:$F$1001,$C388,0)</f>
        <v>1376380360.9014699</v>
      </c>
      <c r="L388" s="14" cm="1">
        <f t="array" ref="L388">INDEX('Stocastic Model Raw Data'!$K$2:$K$1001,$C388,0)</f>
        <v>817158300.61355495</v>
      </c>
      <c r="M388" s="14">
        <f t="shared" si="63"/>
        <v>559222060.28791499</v>
      </c>
      <c r="N388" s="14">
        <f t="shared" si="67"/>
        <v>9089788478.3003788</v>
      </c>
      <c r="O388" s="14">
        <f t="shared" si="68"/>
        <v>3648322723.5462551</v>
      </c>
      <c r="P388" s="14">
        <f t="shared" si="64"/>
        <v>5441465754.7541237</v>
      </c>
      <c r="Q388" s="3">
        <f t="shared" si="69"/>
        <v>9089788478.3003788</v>
      </c>
      <c r="R388" s="3">
        <f t="shared" si="70"/>
        <v>5085484696.4544649</v>
      </c>
      <c r="S388" s="3">
        <f t="shared" si="65"/>
        <v>4004303781.8459139</v>
      </c>
      <c r="T388" s="21">
        <f>(RANK(E388,E$8:E$1007,1)+COUNTIF(E$8:E388,E388)-1)/1000</f>
        <v>0.97</v>
      </c>
      <c r="U388" s="21">
        <f>(RANK(F388,F$8:F$1007,1)+COUNTIF(F$8:F388,F388)-1)/1000</f>
        <v>0.97199999999999998</v>
      </c>
      <c r="V388" s="21">
        <f>(RANK(G388,G$8:G$1007,1)+COUNTIF(G$8:G388,G388)-1)/1000</f>
        <v>0.96499999999999997</v>
      </c>
      <c r="W388" s="21">
        <f>(RANK(H388,H$8:H$1007,1)+COUNTIF(H$8:H388,H388)-1)/1000</f>
        <v>0.94699999999999995</v>
      </c>
      <c r="X388" s="21">
        <f>(RANK(I388,I$8:I$1007,1)+COUNTIF(I$8:I388,I388)-1)/1000</f>
        <v>0.96499999999999997</v>
      </c>
      <c r="Y388" s="21">
        <f>(RANK(J388,J$8:J$1007,1)+COUNTIF(J$8:J388,J388)-1)/1000</f>
        <v>0.93300000000000005</v>
      </c>
      <c r="Z388" s="21">
        <f>(RANK(K388,K$8:K$1007,1)+COUNTIF(K$8:K388,K388)-1)/1000</f>
        <v>0.97699999999999998</v>
      </c>
      <c r="AA388" s="21">
        <f>(RANK(L388,L$8:L$1007,1)+COUNTIF(L$8:L388,L388)-1)/1000</f>
        <v>0.97399999999999998</v>
      </c>
      <c r="AB388" s="21">
        <f>(RANK(M388,M$8:M$1007,1)+COUNTIF(M$8:M388,M388)-1)/1000</f>
        <v>0.98099999999999998</v>
      </c>
      <c r="AC388" s="21">
        <f>(RANK(N388,N$8:N$1007,1)+COUNTIF(N$8:N388,N388)-1)/1000</f>
        <v>0.95599999999999996</v>
      </c>
      <c r="AD388" s="21">
        <f>(RANK(O388,O$8:O$1007,1)+COUNTIF(O$8:O388,O388)-1)/1000</f>
        <v>0.97</v>
      </c>
      <c r="AE388" s="21">
        <f>(RANK(P388,P$8:P$1007,1)+COUNTIF(P$8:P388,P388)-1)/1000</f>
        <v>0.94299999999999995</v>
      </c>
      <c r="AF388" s="21">
        <f>(RANK(Q388,Q$8:Q$1007,1)+COUNTIF(Q$8:Q388,Q388)-1)/1000</f>
        <v>0.95599999999999996</v>
      </c>
      <c r="AG388" s="21">
        <f>(RANK(R388,R$8:R$1007,1)+COUNTIF(R$8:R388,R388)-1)/1000</f>
        <v>0.97</v>
      </c>
      <c r="AH388" s="21">
        <f>(RANK(S388,S$8:S$1007,1)+COUNTIF(S$8:S388,S388)-1)/1000</f>
        <v>0.94299999999999995</v>
      </c>
      <c r="AI388" s="14">
        <f t="shared" si="71"/>
        <v>0</v>
      </c>
      <c r="AK388" s="14">
        <f t="shared" si="72"/>
        <v>0</v>
      </c>
    </row>
    <row r="389" spans="2:37" x14ac:dyDescent="0.25">
      <c r="B389">
        <f t="shared" si="66"/>
        <v>382</v>
      </c>
      <c r="C389">
        <f>MATCH(B389,'Stocastic Model Raw Data'!$A$2:$A$1001,0)</f>
        <v>92</v>
      </c>
      <c r="D389" s="14" cm="1">
        <f t="array" ref="D389">INDEX('Stocastic Model Raw Data'!$H$2:$H$1001,$C389,0)</f>
        <v>1437161972.90821</v>
      </c>
      <c r="E389" s="14" cm="1">
        <f t="array" ref="E389">INDEX('Stocastic Model Raw Data'!$D$2:$D$1001,$C389,0)</f>
        <v>404003142.51779002</v>
      </c>
      <c r="F389" s="14" cm="1">
        <f t="array" ref="F389">INDEX('Stocastic Model Raw Data'!$I$2:$I$1001,$C389,0)</f>
        <v>213725998.68014601</v>
      </c>
      <c r="G389" s="14">
        <f t="shared" si="61"/>
        <v>190277143.83764401</v>
      </c>
      <c r="H389" s="14" cm="1">
        <f t="array" ref="H389">INDEX('Stocastic Model Raw Data'!$E$2:$E$1001,$C389,0)</f>
        <v>4904705183.34484</v>
      </c>
      <c r="I389" s="14" cm="1">
        <f t="array" ref="I389">INDEX('Stocastic Model Raw Data'!$J$2:$J$1001,$C389,0)</f>
        <v>1713769498.95454</v>
      </c>
      <c r="J389" s="14">
        <f t="shared" si="62"/>
        <v>3190935684.3902998</v>
      </c>
      <c r="K389" s="14" cm="1">
        <f t="array" ref="K389">INDEX('Stocastic Model Raw Data'!$F$2:$F$1001,$C389,0)</f>
        <v>768926799.08036399</v>
      </c>
      <c r="L389" s="14" cm="1">
        <f t="array" ref="L389">INDEX('Stocastic Model Raw Data'!$K$2:$K$1001,$C389,0)</f>
        <v>461064617.10015202</v>
      </c>
      <c r="M389" s="14">
        <f t="shared" si="63"/>
        <v>307862181.98021197</v>
      </c>
      <c r="N389" s="14">
        <f t="shared" si="67"/>
        <v>5673631982.4252043</v>
      </c>
      <c r="O389" s="14">
        <f t="shared" si="68"/>
        <v>2174834116.0546923</v>
      </c>
      <c r="P389" s="14">
        <f t="shared" si="64"/>
        <v>3498797866.370512</v>
      </c>
      <c r="Q389" s="3">
        <f t="shared" si="69"/>
        <v>5673631982.4252043</v>
      </c>
      <c r="R389" s="3">
        <f t="shared" si="70"/>
        <v>3611996088.9629021</v>
      </c>
      <c r="S389" s="3">
        <f t="shared" si="65"/>
        <v>2061635893.4623022</v>
      </c>
      <c r="T389" s="21">
        <f>(RANK(E389,E$8:E$1007,1)+COUNTIF(E$8:E389,E389)-1)/1000</f>
        <v>9.9000000000000005E-2</v>
      </c>
      <c r="U389" s="21">
        <f>(RANK(F389,F$8:F$1007,1)+COUNTIF(F$8:F389,F389)-1)/1000</f>
        <v>0.105</v>
      </c>
      <c r="V389" s="21">
        <f>(RANK(G389,G$8:G$1007,1)+COUNTIF(G$8:G389,G389)-1)/1000</f>
        <v>0.09</v>
      </c>
      <c r="W389" s="21">
        <f>(RANK(H389,H$8:H$1007,1)+COUNTIF(H$8:H389,H389)-1)/1000</f>
        <v>9.5000000000000001E-2</v>
      </c>
      <c r="X389" s="21">
        <f>(RANK(I389,I$8:I$1007,1)+COUNTIF(I$8:I389,I389)-1)/1000</f>
        <v>0.112</v>
      </c>
      <c r="Y389" s="21">
        <f>(RANK(J389,J$8:J$1007,1)+COUNTIF(J$8:J389,J389)-1)/1000</f>
        <v>9.0999999999999998E-2</v>
      </c>
      <c r="Z389" s="21">
        <f>(RANK(K389,K$8:K$1007,1)+COUNTIF(K$8:K389,K389)-1)/1000</f>
        <v>0.112</v>
      </c>
      <c r="AA389" s="21">
        <f>(RANK(L389,L$8:L$1007,1)+COUNTIF(L$8:L389,L389)-1)/1000</f>
        <v>0.105</v>
      </c>
      <c r="AB389" s="21">
        <f>(RANK(M389,M$8:M$1007,1)+COUNTIF(M$8:M389,M389)-1)/1000</f>
        <v>0.127</v>
      </c>
      <c r="AC389" s="21">
        <f>(RANK(N389,N$8:N$1007,1)+COUNTIF(N$8:N389,N389)-1)/1000</f>
        <v>9.1999999999999998E-2</v>
      </c>
      <c r="AD389" s="21">
        <f>(RANK(O389,O$8:O$1007,1)+COUNTIF(O$8:O389,O389)-1)/1000</f>
        <v>0.108</v>
      </c>
      <c r="AE389" s="21">
        <f>(RANK(P389,P$8:P$1007,1)+COUNTIF(P$8:P389,P389)-1)/1000</f>
        <v>8.7999999999999995E-2</v>
      </c>
      <c r="AF389" s="21">
        <f>(RANK(Q389,Q$8:Q$1007,1)+COUNTIF(Q$8:Q389,Q389)-1)/1000</f>
        <v>9.1999999999999998E-2</v>
      </c>
      <c r="AG389" s="21">
        <f>(RANK(R389,R$8:R$1007,1)+COUNTIF(R$8:R389,R389)-1)/1000</f>
        <v>0.108</v>
      </c>
      <c r="AH389" s="21">
        <f>(RANK(S389,S$8:S$1007,1)+COUNTIF(S$8:S389,S389)-1)/1000</f>
        <v>8.7999999999999995E-2</v>
      </c>
      <c r="AI389" s="14">
        <f t="shared" si="71"/>
        <v>0</v>
      </c>
      <c r="AK389" s="14">
        <f t="shared" si="72"/>
        <v>0</v>
      </c>
    </row>
    <row r="390" spans="2:37" x14ac:dyDescent="0.25">
      <c r="B390">
        <f t="shared" si="66"/>
        <v>383</v>
      </c>
      <c r="C390">
        <f>MATCH(B390,'Stocastic Model Raw Data'!$A$2:$A$1001,0)</f>
        <v>692</v>
      </c>
      <c r="D390" s="14" cm="1">
        <f t="array" ref="D390">INDEX('Stocastic Model Raw Data'!$H$2:$H$1001,$C390,0)</f>
        <v>1437161972.90821</v>
      </c>
      <c r="E390" s="14" cm="1">
        <f t="array" ref="E390">INDEX('Stocastic Model Raw Data'!$D$2:$D$1001,$C390,0)</f>
        <v>562114580.33995402</v>
      </c>
      <c r="F390" s="14" cm="1">
        <f t="array" ref="F390">INDEX('Stocastic Model Raw Data'!$I$2:$I$1001,$C390,0)</f>
        <v>298254889.713705</v>
      </c>
      <c r="G390" s="14">
        <f t="shared" si="61"/>
        <v>263859690.62624902</v>
      </c>
      <c r="H390" s="14" cm="1">
        <f t="array" ref="H390">INDEX('Stocastic Model Raw Data'!$E$2:$E$1001,$C390,0)</f>
        <v>6725900467.2063198</v>
      </c>
      <c r="I390" s="14" cm="1">
        <f t="array" ref="I390">INDEX('Stocastic Model Raw Data'!$J$2:$J$1001,$C390,0)</f>
        <v>2388481284.3555398</v>
      </c>
      <c r="J390" s="14">
        <f t="shared" si="62"/>
        <v>4337419182.8507805</v>
      </c>
      <c r="K390" s="14" cm="1">
        <f t="array" ref="K390">INDEX('Stocastic Model Raw Data'!$F$2:$F$1001,$C390,0)</f>
        <v>985481609.85323298</v>
      </c>
      <c r="L390" s="14" cm="1">
        <f t="array" ref="L390">INDEX('Stocastic Model Raw Data'!$K$2:$K$1001,$C390,0)</f>
        <v>596678558.25129104</v>
      </c>
      <c r="M390" s="14">
        <f t="shared" si="63"/>
        <v>388803051.60194194</v>
      </c>
      <c r="N390" s="14">
        <f t="shared" si="67"/>
        <v>7711382077.0595531</v>
      </c>
      <c r="O390" s="14">
        <f t="shared" si="68"/>
        <v>2985159842.6068306</v>
      </c>
      <c r="P390" s="14">
        <f t="shared" si="64"/>
        <v>4726222234.4527225</v>
      </c>
      <c r="Q390" s="3">
        <f t="shared" si="69"/>
        <v>7711382077.0595531</v>
      </c>
      <c r="R390" s="3">
        <f t="shared" si="70"/>
        <v>4422321815.5150404</v>
      </c>
      <c r="S390" s="3">
        <f t="shared" si="65"/>
        <v>3289060261.5445127</v>
      </c>
      <c r="T390" s="21">
        <f>(RANK(E390,E$8:E$1007,1)+COUNTIF(E$8:E390,E390)-1)/1000</f>
        <v>0.69</v>
      </c>
      <c r="U390" s="21">
        <f>(RANK(F390,F$8:F$1007,1)+COUNTIF(F$8:F390,F390)-1)/1000</f>
        <v>0.7</v>
      </c>
      <c r="V390" s="21">
        <f>(RANK(G390,G$8:G$1007,1)+COUNTIF(G$8:G390,G390)-1)/1000</f>
        <v>0.68899999999999995</v>
      </c>
      <c r="W390" s="21">
        <f>(RANK(H390,H$8:H$1007,1)+COUNTIF(H$8:H390,H390)-1)/1000</f>
        <v>0.71699999999999997</v>
      </c>
      <c r="X390" s="21">
        <f>(RANK(I390,I$8:I$1007,1)+COUNTIF(I$8:I390,I390)-1)/1000</f>
        <v>0.73599999999999999</v>
      </c>
      <c r="Y390" s="21">
        <f>(RANK(J390,J$8:J$1007,1)+COUNTIF(J$8:J390,J390)-1)/1000</f>
        <v>0.70099999999999996</v>
      </c>
      <c r="Z390" s="21">
        <f>(RANK(K390,K$8:K$1007,1)+COUNTIF(K$8:K390,K390)-1)/1000</f>
        <v>0.54400000000000004</v>
      </c>
      <c r="AA390" s="21">
        <f>(RANK(L390,L$8:L$1007,1)+COUNTIF(L$8:L390,L390)-1)/1000</f>
        <v>0.54</v>
      </c>
      <c r="AB390" s="21">
        <f>(RANK(M390,M$8:M$1007,1)+COUNTIF(M$8:M390,M390)-1)/1000</f>
        <v>0.55500000000000005</v>
      </c>
      <c r="AC390" s="21">
        <f>(RANK(N390,N$8:N$1007,1)+COUNTIF(N$8:N390,N390)-1)/1000</f>
        <v>0.69199999999999995</v>
      </c>
      <c r="AD390" s="21">
        <f>(RANK(O390,O$8:O$1007,1)+COUNTIF(O$8:O390,O390)-1)/1000</f>
        <v>0.70199999999999996</v>
      </c>
      <c r="AE390" s="21">
        <f>(RANK(P390,P$8:P$1007,1)+COUNTIF(P$8:P390,P390)-1)/1000</f>
        <v>0.68</v>
      </c>
      <c r="AF390" s="21">
        <f>(RANK(Q390,Q$8:Q$1007,1)+COUNTIF(Q$8:Q390,Q390)-1)/1000</f>
        <v>0.69199999999999995</v>
      </c>
      <c r="AG390" s="21">
        <f>(RANK(R390,R$8:R$1007,1)+COUNTIF(R$8:R390,R390)-1)/1000</f>
        <v>0.70199999999999996</v>
      </c>
      <c r="AH390" s="21">
        <f>(RANK(S390,S$8:S$1007,1)+COUNTIF(S$8:S390,S390)-1)/1000</f>
        <v>0.68</v>
      </c>
      <c r="AI390" s="14">
        <f t="shared" si="71"/>
        <v>0</v>
      </c>
      <c r="AK390" s="14">
        <f t="shared" si="72"/>
        <v>0</v>
      </c>
    </row>
    <row r="391" spans="2:37" x14ac:dyDescent="0.25">
      <c r="B391">
        <f t="shared" si="66"/>
        <v>384</v>
      </c>
      <c r="C391">
        <f>MATCH(B391,'Stocastic Model Raw Data'!$A$2:$A$1001,0)</f>
        <v>847</v>
      </c>
      <c r="D391" s="14" cm="1">
        <f t="array" ref="D391">INDEX('Stocastic Model Raw Data'!$H$2:$H$1001,$C391,0)</f>
        <v>1437161972.90821</v>
      </c>
      <c r="E391" s="14" cm="1">
        <f t="array" ref="E391">INDEX('Stocastic Model Raw Data'!$D$2:$D$1001,$C391,0)</f>
        <v>627494613.74464297</v>
      </c>
      <c r="F391" s="14" cm="1">
        <f t="array" ref="F391">INDEX('Stocastic Model Raw Data'!$I$2:$I$1001,$C391,0)</f>
        <v>333603850.67764598</v>
      </c>
      <c r="G391" s="14">
        <f t="shared" si="61"/>
        <v>293890763.06699699</v>
      </c>
      <c r="H391" s="14" cm="1">
        <f t="array" ref="H391">INDEX('Stocastic Model Raw Data'!$E$2:$E$1001,$C391,0)</f>
        <v>7081930030.0212097</v>
      </c>
      <c r="I391" s="14" cm="1">
        <f t="array" ref="I391">INDEX('Stocastic Model Raw Data'!$J$2:$J$1001,$C391,0)</f>
        <v>2531991601.8312702</v>
      </c>
      <c r="J391" s="14">
        <f t="shared" si="62"/>
        <v>4549938428.1899395</v>
      </c>
      <c r="K391" s="14" cm="1">
        <f t="array" ref="K391">INDEX('Stocastic Model Raw Data'!$F$2:$F$1001,$C391,0)</f>
        <v>1238075855.4128101</v>
      </c>
      <c r="L391" s="14" cm="1">
        <f t="array" ref="L391">INDEX('Stocastic Model Raw Data'!$K$2:$K$1001,$C391,0)</f>
        <v>733999642.76070201</v>
      </c>
      <c r="M391" s="14">
        <f t="shared" si="63"/>
        <v>504076212.65210807</v>
      </c>
      <c r="N391" s="14">
        <f t="shared" si="67"/>
        <v>8320005885.43402</v>
      </c>
      <c r="O391" s="14">
        <f t="shared" si="68"/>
        <v>3265991244.5919724</v>
      </c>
      <c r="P391" s="14">
        <f t="shared" si="64"/>
        <v>5054014640.8420477</v>
      </c>
      <c r="Q391" s="3">
        <f t="shared" si="69"/>
        <v>8320005885.43402</v>
      </c>
      <c r="R391" s="3">
        <f t="shared" si="70"/>
        <v>4703153217.5001822</v>
      </c>
      <c r="S391" s="3">
        <f t="shared" si="65"/>
        <v>3616852667.9338379</v>
      </c>
      <c r="T391" s="21">
        <f>(RANK(E391,E$8:E$1007,1)+COUNTIF(E$8:E391,E391)-1)/1000</f>
        <v>0.877</v>
      </c>
      <c r="U391" s="21">
        <f>(RANK(F391,F$8:F$1007,1)+COUNTIF(F$8:F391,F391)-1)/1000</f>
        <v>0.875</v>
      </c>
      <c r="V391" s="21">
        <f>(RANK(G391,G$8:G$1007,1)+COUNTIF(G$8:G391,G391)-1)/1000</f>
        <v>0.88100000000000001</v>
      </c>
      <c r="W391" s="21">
        <f>(RANK(H391,H$8:H$1007,1)+COUNTIF(H$8:H391,H391)-1)/1000</f>
        <v>0.82199999999999995</v>
      </c>
      <c r="X391" s="21">
        <f>(RANK(I391,I$8:I$1007,1)+COUNTIF(I$8:I391,I391)-1)/1000</f>
        <v>0.84299999999999997</v>
      </c>
      <c r="Y391" s="21">
        <f>(RANK(J391,J$8:J$1007,1)+COUNTIF(J$8:J391,J391)-1)/1000</f>
        <v>0.80700000000000005</v>
      </c>
      <c r="Z391" s="21">
        <f>(RANK(K391,K$8:K$1007,1)+COUNTIF(K$8:K391,K391)-1)/1000</f>
        <v>0.89900000000000002</v>
      </c>
      <c r="AA391" s="21">
        <f>(RANK(L391,L$8:L$1007,1)+COUNTIF(L$8:L391,L391)-1)/1000</f>
        <v>0.89300000000000002</v>
      </c>
      <c r="AB391" s="21">
        <f>(RANK(M391,M$8:M$1007,1)+COUNTIF(M$8:M391,M391)-1)/1000</f>
        <v>0.90300000000000002</v>
      </c>
      <c r="AC391" s="21">
        <f>(RANK(N391,N$8:N$1007,1)+COUNTIF(N$8:N391,N391)-1)/1000</f>
        <v>0.84699999999999998</v>
      </c>
      <c r="AD391" s="21">
        <f>(RANK(O391,O$8:O$1007,1)+COUNTIF(O$8:O391,O391)-1)/1000</f>
        <v>0.85499999999999998</v>
      </c>
      <c r="AE391" s="21">
        <f>(RANK(P391,P$8:P$1007,1)+COUNTIF(P$8:P391,P391)-1)/1000</f>
        <v>0.83199999999999996</v>
      </c>
      <c r="AF391" s="21">
        <f>(RANK(Q391,Q$8:Q$1007,1)+COUNTIF(Q$8:Q391,Q391)-1)/1000</f>
        <v>0.84699999999999998</v>
      </c>
      <c r="AG391" s="21">
        <f>(RANK(R391,R$8:R$1007,1)+COUNTIF(R$8:R391,R391)-1)/1000</f>
        <v>0.85499999999999998</v>
      </c>
      <c r="AH391" s="21">
        <f>(RANK(S391,S$8:S$1007,1)+COUNTIF(S$8:S391,S391)-1)/1000</f>
        <v>0.83199999999999996</v>
      </c>
      <c r="AI391" s="14">
        <f t="shared" si="71"/>
        <v>0</v>
      </c>
      <c r="AK391" s="14">
        <f t="shared" si="72"/>
        <v>0</v>
      </c>
    </row>
    <row r="392" spans="2:37" x14ac:dyDescent="0.25">
      <c r="B392">
        <f t="shared" si="66"/>
        <v>385</v>
      </c>
      <c r="C392">
        <f>MATCH(B392,'Stocastic Model Raw Data'!$A$2:$A$1001,0)</f>
        <v>978</v>
      </c>
      <c r="D392" s="14" cm="1">
        <f t="array" ref="D392">INDEX('Stocastic Model Raw Data'!$H$2:$H$1001,$C392,0)</f>
        <v>1437161972.90821</v>
      </c>
      <c r="E392" s="14" cm="1">
        <f t="array" ref="E392">INDEX('Stocastic Model Raw Data'!$D$2:$D$1001,$C392,0)</f>
        <v>708228152.33343399</v>
      </c>
      <c r="F392" s="14" cm="1">
        <f t="array" ref="F392">INDEX('Stocastic Model Raw Data'!$I$2:$I$1001,$C392,0)</f>
        <v>379041990.89676797</v>
      </c>
      <c r="G392" s="14">
        <f t="shared" ref="G392:G455" si="73">E392-F392</f>
        <v>329186161.43666601</v>
      </c>
      <c r="H392" s="14" cm="1">
        <f t="array" ref="H392">INDEX('Stocastic Model Raw Data'!$E$2:$E$1001,$C392,0)</f>
        <v>8197432836.7082796</v>
      </c>
      <c r="I392" s="14" cm="1">
        <f t="array" ref="I392">INDEX('Stocastic Model Raw Data'!$J$2:$J$1001,$C392,0)</f>
        <v>2968910569.4892902</v>
      </c>
      <c r="J392" s="14">
        <f t="shared" ref="J392:J455" si="74">H392-I392</f>
        <v>5228522267.2189894</v>
      </c>
      <c r="K392" s="14" cm="1">
        <f t="array" ref="K392">INDEX('Stocastic Model Raw Data'!$F$2:$F$1001,$C392,0)</f>
        <v>1368573459.2546401</v>
      </c>
      <c r="L392" s="14" cm="1">
        <f t="array" ref="L392">INDEX('Stocastic Model Raw Data'!$K$2:$K$1001,$C392,0)</f>
        <v>812192678.00611401</v>
      </c>
      <c r="M392" s="14">
        <f t="shared" ref="M392:M455" si="75">K392-L392</f>
        <v>556380781.2485261</v>
      </c>
      <c r="N392" s="14">
        <f t="shared" si="67"/>
        <v>9566006295.9629192</v>
      </c>
      <c r="O392" s="14">
        <f t="shared" si="68"/>
        <v>3781103247.4954042</v>
      </c>
      <c r="P392" s="14">
        <f t="shared" ref="P392:P455" si="76">N392-O392</f>
        <v>5784903048.467515</v>
      </c>
      <c r="Q392" s="3">
        <f t="shared" si="69"/>
        <v>9566006295.9629192</v>
      </c>
      <c r="R392" s="3">
        <f t="shared" si="70"/>
        <v>5218265220.403614</v>
      </c>
      <c r="S392" s="3">
        <f t="shared" ref="S392:S455" si="77">Q392-R392</f>
        <v>4347741075.5593052</v>
      </c>
      <c r="T392" s="21">
        <f>(RANK(E392,E$8:E$1007,1)+COUNTIF(E$8:E392,E392)-1)/1000</f>
        <v>0.97799999999999998</v>
      </c>
      <c r="U392" s="21">
        <f>(RANK(F392,F$8:F$1007,1)+COUNTIF(F$8:F392,F392)-1)/1000</f>
        <v>0.97799999999999998</v>
      </c>
      <c r="V392" s="21">
        <f>(RANK(G392,G$8:G$1007,1)+COUNTIF(G$8:G392,G392)-1)/1000</f>
        <v>0.97799999999999998</v>
      </c>
      <c r="W392" s="21">
        <f>(RANK(H392,H$8:H$1007,1)+COUNTIF(H$8:H392,H392)-1)/1000</f>
        <v>0.97799999999999998</v>
      </c>
      <c r="X392" s="21">
        <f>(RANK(I392,I$8:I$1007,1)+COUNTIF(I$8:I392,I392)-1)/1000</f>
        <v>0.98</v>
      </c>
      <c r="Y392" s="21">
        <f>(RANK(J392,J$8:J$1007,1)+COUNTIF(J$8:J392,J392)-1)/1000</f>
        <v>0.97799999999999998</v>
      </c>
      <c r="Z392" s="21">
        <f>(RANK(K392,K$8:K$1007,1)+COUNTIF(K$8:K392,K392)-1)/1000</f>
        <v>0.97199999999999998</v>
      </c>
      <c r="AA392" s="21">
        <f>(RANK(L392,L$8:L$1007,1)+COUNTIF(L$8:L392,L392)-1)/1000</f>
        <v>0.96799999999999997</v>
      </c>
      <c r="AB392" s="21">
        <f>(RANK(M392,M$8:M$1007,1)+COUNTIF(M$8:M392,M392)-1)/1000</f>
        <v>0.97799999999999998</v>
      </c>
      <c r="AC392" s="21">
        <f>(RANK(N392,N$8:N$1007,1)+COUNTIF(N$8:N392,N392)-1)/1000</f>
        <v>0.97799999999999998</v>
      </c>
      <c r="AD392" s="21">
        <f>(RANK(O392,O$8:O$1007,1)+COUNTIF(O$8:O392,O392)-1)/1000</f>
        <v>0.97899999999999998</v>
      </c>
      <c r="AE392" s="21">
        <f>(RANK(P392,P$8:P$1007,1)+COUNTIF(P$8:P392,P392)-1)/1000</f>
        <v>0.97699999999999998</v>
      </c>
      <c r="AF392" s="21">
        <f>(RANK(Q392,Q$8:Q$1007,1)+COUNTIF(Q$8:Q392,Q392)-1)/1000</f>
        <v>0.97799999999999998</v>
      </c>
      <c r="AG392" s="21">
        <f>(RANK(R392,R$8:R$1007,1)+COUNTIF(R$8:R392,R392)-1)/1000</f>
        <v>0.97899999999999998</v>
      </c>
      <c r="AH392" s="21">
        <f>(RANK(S392,S$8:S$1007,1)+COUNTIF(S$8:S392,S392)-1)/1000</f>
        <v>0.97699999999999998</v>
      </c>
      <c r="AI392" s="14">
        <f t="shared" si="71"/>
        <v>0</v>
      </c>
      <c r="AK392" s="14">
        <f t="shared" si="72"/>
        <v>0</v>
      </c>
    </row>
    <row r="393" spans="2:37" x14ac:dyDescent="0.25">
      <c r="B393">
        <f t="shared" ref="B393:B456" si="78">B392+1</f>
        <v>386</v>
      </c>
      <c r="C393">
        <f>MATCH(B393,'Stocastic Model Raw Data'!$A$2:$A$1001,0)</f>
        <v>197</v>
      </c>
      <c r="D393" s="14" cm="1">
        <f t="array" ref="D393">INDEX('Stocastic Model Raw Data'!$H$2:$H$1001,$C393,0)</f>
        <v>1437161972.90821</v>
      </c>
      <c r="E393" s="14" cm="1">
        <f t="array" ref="E393">INDEX('Stocastic Model Raw Data'!$D$2:$D$1001,$C393,0)</f>
        <v>459303218.79792398</v>
      </c>
      <c r="F393" s="14" cm="1">
        <f t="array" ref="F393">INDEX('Stocastic Model Raw Data'!$I$2:$I$1001,$C393,0)</f>
        <v>242850142.24152699</v>
      </c>
      <c r="G393" s="14">
        <f t="shared" si="73"/>
        <v>216453076.55639699</v>
      </c>
      <c r="H393" s="14" cm="1">
        <f t="array" ref="H393">INDEX('Stocastic Model Raw Data'!$E$2:$E$1001,$C393,0)</f>
        <v>5343244830.8918695</v>
      </c>
      <c r="I393" s="14" cm="1">
        <f t="array" ref="I393">INDEX('Stocastic Model Raw Data'!$J$2:$J$1001,$C393,0)</f>
        <v>1887575901.2486601</v>
      </c>
      <c r="J393" s="14">
        <f t="shared" si="74"/>
        <v>3455668929.6432095</v>
      </c>
      <c r="K393" s="14" cm="1">
        <f t="array" ref="K393">INDEX('Stocastic Model Raw Data'!$F$2:$F$1001,$C393,0)</f>
        <v>883435902.39232302</v>
      </c>
      <c r="L393" s="14" cm="1">
        <f t="array" ref="L393">INDEX('Stocastic Model Raw Data'!$K$2:$K$1001,$C393,0)</f>
        <v>529054008.89309299</v>
      </c>
      <c r="M393" s="14">
        <f t="shared" si="75"/>
        <v>354381893.49923003</v>
      </c>
      <c r="N393" s="14">
        <f t="shared" ref="N393:N456" si="79">H393+K393</f>
        <v>6226680733.284193</v>
      </c>
      <c r="O393" s="14">
        <f t="shared" ref="O393:O456" si="80">I393+L393</f>
        <v>2416629910.1417532</v>
      </c>
      <c r="P393" s="14">
        <f t="shared" si="76"/>
        <v>3810050823.1424398</v>
      </c>
      <c r="Q393" s="3">
        <f t="shared" ref="Q393:Q456" si="81">N393</f>
        <v>6226680733.284193</v>
      </c>
      <c r="R393" s="3">
        <f t="shared" ref="R393:R456" si="82">O393+D393</f>
        <v>3853791883.049963</v>
      </c>
      <c r="S393" s="3">
        <f t="shared" si="77"/>
        <v>2372888850.23423</v>
      </c>
      <c r="T393" s="21">
        <f>(RANK(E393,E$8:E$1007,1)+COUNTIF(E$8:E393,E393)-1)/1000</f>
        <v>0.254</v>
      </c>
      <c r="U393" s="21">
        <f>(RANK(F393,F$8:F$1007,1)+COUNTIF(F$8:F393,F393)-1)/1000</f>
        <v>0.26600000000000001</v>
      </c>
      <c r="V393" s="21">
        <f>(RANK(G393,G$8:G$1007,1)+COUNTIF(G$8:G393,G393)-1)/1000</f>
        <v>0.24299999999999999</v>
      </c>
      <c r="W393" s="21">
        <f>(RANK(H393,H$8:H$1007,1)+COUNTIF(H$8:H393,H393)-1)/1000</f>
        <v>0.183</v>
      </c>
      <c r="X393" s="21">
        <f>(RANK(I393,I$8:I$1007,1)+COUNTIF(I$8:I393,I393)-1)/1000</f>
        <v>0.22900000000000001</v>
      </c>
      <c r="Y393" s="21">
        <f>(RANK(J393,J$8:J$1007,1)+COUNTIF(J$8:J393,J393)-1)/1000</f>
        <v>0.17100000000000001</v>
      </c>
      <c r="Z393" s="21">
        <f>(RANK(K393,K$8:K$1007,1)+COUNTIF(K$8:K393,K393)-1)/1000</f>
        <v>0.30299999999999999</v>
      </c>
      <c r="AA393" s="21">
        <f>(RANK(L393,L$8:L$1007,1)+COUNTIF(L$8:L393,L393)-1)/1000</f>
        <v>0.27500000000000002</v>
      </c>
      <c r="AB393" s="21">
        <f>(RANK(M393,M$8:M$1007,1)+COUNTIF(M$8:M393,M393)-1)/1000</f>
        <v>0.35799999999999998</v>
      </c>
      <c r="AC393" s="21">
        <f>(RANK(N393,N$8:N$1007,1)+COUNTIF(N$8:N393,N393)-1)/1000</f>
        <v>0.19700000000000001</v>
      </c>
      <c r="AD393" s="21">
        <f>(RANK(O393,O$8:O$1007,1)+COUNTIF(O$8:O393,O393)-1)/1000</f>
        <v>0.23499999999999999</v>
      </c>
      <c r="AE393" s="21">
        <f>(RANK(P393,P$8:P$1007,1)+COUNTIF(P$8:P393,P393)-1)/1000</f>
        <v>0.18099999999999999</v>
      </c>
      <c r="AF393" s="21">
        <f>(RANK(Q393,Q$8:Q$1007,1)+COUNTIF(Q$8:Q393,Q393)-1)/1000</f>
        <v>0.19700000000000001</v>
      </c>
      <c r="AG393" s="21">
        <f>(RANK(R393,R$8:R$1007,1)+COUNTIF(R$8:R393,R393)-1)/1000</f>
        <v>0.23499999999999999</v>
      </c>
      <c r="AH393" s="21">
        <f>(RANK(S393,S$8:S$1007,1)+COUNTIF(S$8:S393,S393)-1)/1000</f>
        <v>0.18099999999999999</v>
      </c>
      <c r="AI393" s="14">
        <f t="shared" ref="AI393:AI456" si="83">J393+M393-P393</f>
        <v>0</v>
      </c>
      <c r="AK393" s="14">
        <f t="shared" ref="AK393:AK456" si="84">H393+K393-N393</f>
        <v>0</v>
      </c>
    </row>
    <row r="394" spans="2:37" x14ac:dyDescent="0.25">
      <c r="B394">
        <f t="shared" si="78"/>
        <v>387</v>
      </c>
      <c r="C394">
        <f>MATCH(B394,'Stocastic Model Raw Data'!$A$2:$A$1001,0)</f>
        <v>565</v>
      </c>
      <c r="D394" s="14" cm="1">
        <f t="array" ref="D394">INDEX('Stocastic Model Raw Data'!$H$2:$H$1001,$C394,0)</f>
        <v>1437161972.90821</v>
      </c>
      <c r="E394" s="14" cm="1">
        <f t="array" ref="E394">INDEX('Stocastic Model Raw Data'!$D$2:$D$1001,$C394,0)</f>
        <v>523417361.92347002</v>
      </c>
      <c r="F394" s="14" cm="1">
        <f t="array" ref="F394">INDEX('Stocastic Model Raw Data'!$I$2:$I$1001,$C394,0)</f>
        <v>275649036.92110097</v>
      </c>
      <c r="G394" s="14">
        <f t="shared" si="73"/>
        <v>247768325.00236905</v>
      </c>
      <c r="H394" s="14" cm="1">
        <f t="array" ref="H394">INDEX('Stocastic Model Raw Data'!$E$2:$E$1001,$C394,0)</f>
        <v>6315826393.1946402</v>
      </c>
      <c r="I394" s="14" cm="1">
        <f t="array" ref="I394">INDEX('Stocastic Model Raw Data'!$J$2:$J$1001,$C394,0)</f>
        <v>2143052327.0694201</v>
      </c>
      <c r="J394" s="14">
        <f t="shared" si="74"/>
        <v>4172774066.1252203</v>
      </c>
      <c r="K394" s="14" cm="1">
        <f t="array" ref="K394">INDEX('Stocastic Model Raw Data'!$F$2:$F$1001,$C394,0)</f>
        <v>1011247129.89714</v>
      </c>
      <c r="L394" s="14" cm="1">
        <f t="array" ref="L394">INDEX('Stocastic Model Raw Data'!$K$2:$K$1001,$C394,0)</f>
        <v>630148173.13429904</v>
      </c>
      <c r="M394" s="14">
        <f t="shared" si="75"/>
        <v>381098956.76284099</v>
      </c>
      <c r="N394" s="14">
        <f t="shared" si="79"/>
        <v>7327073523.0917797</v>
      </c>
      <c r="O394" s="14">
        <f t="shared" si="80"/>
        <v>2773200500.2037191</v>
      </c>
      <c r="P394" s="14">
        <f t="shared" si="76"/>
        <v>4553873022.8880606</v>
      </c>
      <c r="Q394" s="3">
        <f t="shared" si="81"/>
        <v>7327073523.0917797</v>
      </c>
      <c r="R394" s="3">
        <f t="shared" si="82"/>
        <v>4210362473.1119289</v>
      </c>
      <c r="S394" s="3">
        <f t="shared" si="77"/>
        <v>3116711049.9798508</v>
      </c>
      <c r="T394" s="21">
        <f>(RANK(E394,E$8:E$1007,1)+COUNTIF(E$8:E394,E394)-1)/1000</f>
        <v>0.52900000000000003</v>
      </c>
      <c r="U394" s="21">
        <f>(RANK(F394,F$8:F$1007,1)+COUNTIF(F$8:F394,F394)-1)/1000</f>
        <v>0.51800000000000002</v>
      </c>
      <c r="V394" s="21">
        <f>(RANK(G394,G$8:G$1007,1)+COUNTIF(G$8:G394,G394)-1)/1000</f>
        <v>0.54300000000000004</v>
      </c>
      <c r="W394" s="21">
        <f>(RANK(H394,H$8:H$1007,1)+COUNTIF(H$8:H394,H394)-1)/1000</f>
        <v>0.56999999999999995</v>
      </c>
      <c r="X394" s="21">
        <f>(RANK(I394,I$8:I$1007,1)+COUNTIF(I$8:I394,I394)-1)/1000</f>
        <v>0.49299999999999999</v>
      </c>
      <c r="Y394" s="21">
        <f>(RANK(J394,J$8:J$1007,1)+COUNTIF(J$8:J394,J394)-1)/1000</f>
        <v>0.6</v>
      </c>
      <c r="Z394" s="21">
        <f>(RANK(K394,K$8:K$1007,1)+COUNTIF(K$8:K394,K394)-1)/1000</f>
        <v>0.59499999999999997</v>
      </c>
      <c r="AA394" s="21">
        <f>(RANK(L394,L$8:L$1007,1)+COUNTIF(L$8:L394,L394)-1)/1000</f>
        <v>0.65500000000000003</v>
      </c>
      <c r="AB394" s="21">
        <f>(RANK(M394,M$8:M$1007,1)+COUNTIF(M$8:M394,M394)-1)/1000</f>
        <v>0.50800000000000001</v>
      </c>
      <c r="AC394" s="21">
        <f>(RANK(N394,N$8:N$1007,1)+COUNTIF(N$8:N394,N394)-1)/1000</f>
        <v>0.56499999999999995</v>
      </c>
      <c r="AD394" s="21">
        <f>(RANK(O394,O$8:O$1007,1)+COUNTIF(O$8:O394,O394)-1)/1000</f>
        <v>0.52700000000000002</v>
      </c>
      <c r="AE394" s="21">
        <f>(RANK(P394,P$8:P$1007,1)+COUNTIF(P$8:P394,P394)-1)/1000</f>
        <v>0.59</v>
      </c>
      <c r="AF394" s="21">
        <f>(RANK(Q394,Q$8:Q$1007,1)+COUNTIF(Q$8:Q394,Q394)-1)/1000</f>
        <v>0.56499999999999995</v>
      </c>
      <c r="AG394" s="21">
        <f>(RANK(R394,R$8:R$1007,1)+COUNTIF(R$8:R394,R394)-1)/1000</f>
        <v>0.52700000000000002</v>
      </c>
      <c r="AH394" s="21">
        <f>(RANK(S394,S$8:S$1007,1)+COUNTIF(S$8:S394,S394)-1)/1000</f>
        <v>0.59</v>
      </c>
      <c r="AI394" s="14">
        <f t="shared" si="83"/>
        <v>0</v>
      </c>
      <c r="AK394" s="14">
        <f t="shared" si="84"/>
        <v>0</v>
      </c>
    </row>
    <row r="395" spans="2:37" x14ac:dyDescent="0.25">
      <c r="B395">
        <f t="shared" si="78"/>
        <v>388</v>
      </c>
      <c r="C395">
        <f>MATCH(B395,'Stocastic Model Raw Data'!$A$2:$A$1001,0)</f>
        <v>711</v>
      </c>
      <c r="D395" s="14" cm="1">
        <f t="array" ref="D395">INDEX('Stocastic Model Raw Data'!$H$2:$H$1001,$C395,0)</f>
        <v>1437161972.90821</v>
      </c>
      <c r="E395" s="14" cm="1">
        <f t="array" ref="E395">INDEX('Stocastic Model Raw Data'!$D$2:$D$1001,$C395,0)</f>
        <v>586019988.899418</v>
      </c>
      <c r="F395" s="14" cm="1">
        <f t="array" ref="F395">INDEX('Stocastic Model Raw Data'!$I$2:$I$1001,$C395,0)</f>
        <v>315285677.52466702</v>
      </c>
      <c r="G395" s="14">
        <f t="shared" si="73"/>
        <v>270734311.37475097</v>
      </c>
      <c r="H395" s="14" cm="1">
        <f t="array" ref="H395">INDEX('Stocastic Model Raw Data'!$E$2:$E$1001,$C395,0)</f>
        <v>6579796787.0700998</v>
      </c>
      <c r="I395" s="14" cm="1">
        <f t="array" ref="I395">INDEX('Stocastic Model Raw Data'!$J$2:$J$1001,$C395,0)</f>
        <v>2424846279.6937699</v>
      </c>
      <c r="J395" s="14">
        <f t="shared" si="74"/>
        <v>4154950507.3763299</v>
      </c>
      <c r="K395" s="14" cm="1">
        <f t="array" ref="K395">INDEX('Stocastic Model Raw Data'!$F$2:$F$1001,$C395,0)</f>
        <v>1194869531.9476299</v>
      </c>
      <c r="L395" s="14" cm="1">
        <f t="array" ref="L395">INDEX('Stocastic Model Raw Data'!$K$2:$K$1001,$C395,0)</f>
        <v>700049604.81145704</v>
      </c>
      <c r="M395" s="14">
        <f t="shared" si="75"/>
        <v>494819927.13617289</v>
      </c>
      <c r="N395" s="14">
        <f t="shared" si="79"/>
        <v>7774666319.0177298</v>
      </c>
      <c r="O395" s="14">
        <f t="shared" si="80"/>
        <v>3124895884.5052271</v>
      </c>
      <c r="P395" s="14">
        <f t="shared" si="76"/>
        <v>4649770434.5125027</v>
      </c>
      <c r="Q395" s="3">
        <f t="shared" si="81"/>
        <v>7774666319.0177298</v>
      </c>
      <c r="R395" s="3">
        <f t="shared" si="82"/>
        <v>4562057857.4134369</v>
      </c>
      <c r="S395" s="3">
        <f t="shared" si="77"/>
        <v>3212608461.6042929</v>
      </c>
      <c r="T395" s="21">
        <f>(RANK(E395,E$8:E$1007,1)+COUNTIF(E$8:E395,E395)-1)/1000</f>
        <v>0.77200000000000002</v>
      </c>
      <c r="U395" s="21">
        <f>(RANK(F395,F$8:F$1007,1)+COUNTIF(F$8:F395,F395)-1)/1000</f>
        <v>0.80100000000000005</v>
      </c>
      <c r="V395" s="21">
        <f>(RANK(G395,G$8:G$1007,1)+COUNTIF(G$8:G395,G395)-1)/1000</f>
        <v>0.753</v>
      </c>
      <c r="W395" s="21">
        <f>(RANK(H395,H$8:H$1007,1)+COUNTIF(H$8:H395,H395)-1)/1000</f>
        <v>0.65700000000000003</v>
      </c>
      <c r="X395" s="21">
        <f>(RANK(I395,I$8:I$1007,1)+COUNTIF(I$8:I395,I395)-1)/1000</f>
        <v>0.76600000000000001</v>
      </c>
      <c r="Y395" s="21">
        <f>(RANK(J395,J$8:J$1007,1)+COUNTIF(J$8:J395,J395)-1)/1000</f>
        <v>0.59399999999999997</v>
      </c>
      <c r="Z395" s="21">
        <f>(RANK(K395,K$8:K$1007,1)+COUNTIF(K$8:K395,K395)-1)/1000</f>
        <v>0.86599999999999999</v>
      </c>
      <c r="AA395" s="21">
        <f>(RANK(L395,L$8:L$1007,1)+COUNTIF(L$8:L395,L395)-1)/1000</f>
        <v>0.83799999999999997</v>
      </c>
      <c r="AB395" s="21">
        <f>(RANK(M395,M$8:M$1007,1)+COUNTIF(M$8:M395,M395)-1)/1000</f>
        <v>0.89100000000000001</v>
      </c>
      <c r="AC395" s="21">
        <f>(RANK(N395,N$8:N$1007,1)+COUNTIF(N$8:N395,N395)-1)/1000</f>
        <v>0.71099999999999997</v>
      </c>
      <c r="AD395" s="21">
        <f>(RANK(O395,O$8:O$1007,1)+COUNTIF(O$8:O395,O395)-1)/1000</f>
        <v>0.79100000000000004</v>
      </c>
      <c r="AE395" s="21">
        <f>(RANK(P395,P$8:P$1007,1)+COUNTIF(P$8:P395,P395)-1)/1000</f>
        <v>0.64100000000000001</v>
      </c>
      <c r="AF395" s="21">
        <f>(RANK(Q395,Q$8:Q$1007,1)+COUNTIF(Q$8:Q395,Q395)-1)/1000</f>
        <v>0.71099999999999997</v>
      </c>
      <c r="AG395" s="21">
        <f>(RANK(R395,R$8:R$1007,1)+COUNTIF(R$8:R395,R395)-1)/1000</f>
        <v>0.79100000000000004</v>
      </c>
      <c r="AH395" s="21">
        <f>(RANK(S395,S$8:S$1007,1)+COUNTIF(S$8:S395,S395)-1)/1000</f>
        <v>0.64100000000000001</v>
      </c>
      <c r="AI395" s="14">
        <f t="shared" si="83"/>
        <v>0</v>
      </c>
      <c r="AK395" s="14">
        <f t="shared" si="84"/>
        <v>0</v>
      </c>
    </row>
    <row r="396" spans="2:37" x14ac:dyDescent="0.25">
      <c r="B396">
        <f t="shared" si="78"/>
        <v>389</v>
      </c>
      <c r="C396">
        <f>MATCH(B396,'Stocastic Model Raw Data'!$A$2:$A$1001,0)</f>
        <v>471</v>
      </c>
      <c r="D396" s="14" cm="1">
        <f t="array" ref="D396">INDEX('Stocastic Model Raw Data'!$H$2:$H$1001,$C396,0)</f>
        <v>1437161972.90821</v>
      </c>
      <c r="E396" s="14" cm="1">
        <f t="array" ref="E396">INDEX('Stocastic Model Raw Data'!$D$2:$D$1001,$C396,0)</f>
        <v>501680584.10466701</v>
      </c>
      <c r="F396" s="14" cm="1">
        <f t="array" ref="F396">INDEX('Stocastic Model Raw Data'!$I$2:$I$1001,$C396,0)</f>
        <v>263184358.092372</v>
      </c>
      <c r="G396" s="14">
        <f t="shared" si="73"/>
        <v>238496226.01229501</v>
      </c>
      <c r="H396" s="14" cm="1">
        <f t="array" ref="H396">INDEX('Stocastic Model Raw Data'!$E$2:$E$1001,$C396,0)</f>
        <v>6147898217.8637104</v>
      </c>
      <c r="I396" s="14" cm="1">
        <f t="array" ref="I396">INDEX('Stocastic Model Raw Data'!$J$2:$J$1001,$C396,0)</f>
        <v>2084824355.9263101</v>
      </c>
      <c r="J396" s="14">
        <f t="shared" si="74"/>
        <v>4063073861.9374003</v>
      </c>
      <c r="K396" s="14" cm="1">
        <f t="array" ref="K396">INDEX('Stocastic Model Raw Data'!$F$2:$F$1001,$C396,0)</f>
        <v>884759672.22093594</v>
      </c>
      <c r="L396" s="14" cm="1">
        <f t="array" ref="L396">INDEX('Stocastic Model Raw Data'!$K$2:$K$1001,$C396,0)</f>
        <v>541469151.97441196</v>
      </c>
      <c r="M396" s="14">
        <f t="shared" si="75"/>
        <v>343290520.24652398</v>
      </c>
      <c r="N396" s="14">
        <f t="shared" si="79"/>
        <v>7032657890.0846462</v>
      </c>
      <c r="O396" s="14">
        <f t="shared" si="80"/>
        <v>2626293507.900722</v>
      </c>
      <c r="P396" s="14">
        <f t="shared" si="76"/>
        <v>4406364382.1839237</v>
      </c>
      <c r="Q396" s="3">
        <f t="shared" si="81"/>
        <v>7032657890.0846462</v>
      </c>
      <c r="R396" s="3">
        <f t="shared" si="82"/>
        <v>4063455480.8089323</v>
      </c>
      <c r="S396" s="3">
        <f t="shared" si="77"/>
        <v>2969202409.2757139</v>
      </c>
      <c r="T396" s="21">
        <f>(RANK(E396,E$8:E$1007,1)+COUNTIF(E$8:E396,E396)-1)/1000</f>
        <v>0.44600000000000001</v>
      </c>
      <c r="U396" s="21">
        <f>(RANK(F396,F$8:F$1007,1)+COUNTIF(F$8:F396,F396)-1)/1000</f>
        <v>0.434</v>
      </c>
      <c r="V396" s="21">
        <f>(RANK(G396,G$8:G$1007,1)+COUNTIF(G$8:G396,G396)-1)/1000</f>
        <v>0.45700000000000002</v>
      </c>
      <c r="W396" s="21">
        <f>(RANK(H396,H$8:H$1007,1)+COUNTIF(H$8:H396,H396)-1)/1000</f>
        <v>0.5</v>
      </c>
      <c r="X396" s="21">
        <f>(RANK(I396,I$8:I$1007,1)+COUNTIF(I$8:I396,I396)-1)/1000</f>
        <v>0.443</v>
      </c>
      <c r="Y396" s="21">
        <f>(RANK(J396,J$8:J$1007,1)+COUNTIF(J$8:J396,J396)-1)/1000</f>
        <v>0.53900000000000003</v>
      </c>
      <c r="Z396" s="21">
        <f>(RANK(K396,K$8:K$1007,1)+COUNTIF(K$8:K396,K396)-1)/1000</f>
        <v>0.31</v>
      </c>
      <c r="AA396" s="21">
        <f>(RANK(L396,L$8:L$1007,1)+COUNTIF(L$8:L396,L396)-1)/1000</f>
        <v>0.33400000000000002</v>
      </c>
      <c r="AB396" s="21">
        <f>(RANK(M396,M$8:M$1007,1)+COUNTIF(M$8:M396,M396)-1)/1000</f>
        <v>0.29399999999999998</v>
      </c>
      <c r="AC396" s="21">
        <f>(RANK(N396,N$8:N$1007,1)+COUNTIF(N$8:N396,N396)-1)/1000</f>
        <v>0.47099999999999997</v>
      </c>
      <c r="AD396" s="21">
        <f>(RANK(O396,O$8:O$1007,1)+COUNTIF(O$8:O396,O396)-1)/1000</f>
        <v>0.42</v>
      </c>
      <c r="AE396" s="21">
        <f>(RANK(P396,P$8:P$1007,1)+COUNTIF(P$8:P396,P396)-1)/1000</f>
        <v>0.51100000000000001</v>
      </c>
      <c r="AF396" s="21">
        <f>(RANK(Q396,Q$8:Q$1007,1)+COUNTIF(Q$8:Q396,Q396)-1)/1000</f>
        <v>0.47099999999999997</v>
      </c>
      <c r="AG396" s="21">
        <f>(RANK(R396,R$8:R$1007,1)+COUNTIF(R$8:R396,R396)-1)/1000</f>
        <v>0.42</v>
      </c>
      <c r="AH396" s="21">
        <f>(RANK(S396,S$8:S$1007,1)+COUNTIF(S$8:S396,S396)-1)/1000</f>
        <v>0.51100000000000001</v>
      </c>
      <c r="AI396" s="14">
        <f t="shared" si="83"/>
        <v>0</v>
      </c>
      <c r="AK396" s="14">
        <f t="shared" si="84"/>
        <v>0</v>
      </c>
    </row>
    <row r="397" spans="2:37" x14ac:dyDescent="0.25">
      <c r="B397">
        <f t="shared" si="78"/>
        <v>390</v>
      </c>
      <c r="C397">
        <f>MATCH(B397,'Stocastic Model Raw Data'!$A$2:$A$1001,0)</f>
        <v>812</v>
      </c>
      <c r="D397" s="14" cm="1">
        <f t="array" ref="D397">INDEX('Stocastic Model Raw Data'!$H$2:$H$1001,$C397,0)</f>
        <v>1437161972.90821</v>
      </c>
      <c r="E397" s="14" cm="1">
        <f t="array" ref="E397">INDEX('Stocastic Model Raw Data'!$D$2:$D$1001,$C397,0)</f>
        <v>609516859.02215397</v>
      </c>
      <c r="F397" s="14" cm="1">
        <f t="array" ref="F397">INDEX('Stocastic Model Raw Data'!$I$2:$I$1001,$C397,0)</f>
        <v>324224712.03676099</v>
      </c>
      <c r="G397" s="14">
        <f t="shared" si="73"/>
        <v>285292146.98539299</v>
      </c>
      <c r="H397" s="14" cm="1">
        <f t="array" ref="H397">INDEX('Stocastic Model Raw Data'!$E$2:$E$1001,$C397,0)</f>
        <v>6981919701.3346205</v>
      </c>
      <c r="I397" s="14" cm="1">
        <f t="array" ref="I397">INDEX('Stocastic Model Raw Data'!$J$2:$J$1001,$C397,0)</f>
        <v>2502188656.5282202</v>
      </c>
      <c r="J397" s="14">
        <f t="shared" si="74"/>
        <v>4479731044.8064003</v>
      </c>
      <c r="K397" s="14" cm="1">
        <f t="array" ref="K397">INDEX('Stocastic Model Raw Data'!$F$2:$F$1001,$C397,0)</f>
        <v>1180004435.9003799</v>
      </c>
      <c r="L397" s="14" cm="1">
        <f t="array" ref="L397">INDEX('Stocastic Model Raw Data'!$K$2:$K$1001,$C397,0)</f>
        <v>697078281.18368196</v>
      </c>
      <c r="M397" s="14">
        <f t="shared" si="75"/>
        <v>482926154.71669793</v>
      </c>
      <c r="N397" s="14">
        <f t="shared" si="79"/>
        <v>8161924137.2350006</v>
      </c>
      <c r="O397" s="14">
        <f t="shared" si="80"/>
        <v>3199266937.7119021</v>
      </c>
      <c r="P397" s="14">
        <f t="shared" si="76"/>
        <v>4962657199.523098</v>
      </c>
      <c r="Q397" s="3">
        <f t="shared" si="81"/>
        <v>8161924137.2350006</v>
      </c>
      <c r="R397" s="3">
        <f t="shared" si="82"/>
        <v>4636428910.6201124</v>
      </c>
      <c r="S397" s="3">
        <f t="shared" si="77"/>
        <v>3525495226.6148882</v>
      </c>
      <c r="T397" s="21">
        <f>(RANK(E397,E$8:E$1007,1)+COUNTIF(E$8:E397,E397)-1)/1000</f>
        <v>0.83199999999999996</v>
      </c>
      <c r="U397" s="21">
        <f>(RANK(F397,F$8:F$1007,1)+COUNTIF(F$8:F397,F397)-1)/1000</f>
        <v>0.83399999999999996</v>
      </c>
      <c r="V397" s="21">
        <f>(RANK(G397,G$8:G$1007,1)+COUNTIF(G$8:G397,G397)-1)/1000</f>
        <v>0.83</v>
      </c>
      <c r="W397" s="21">
        <f>(RANK(H397,H$8:H$1007,1)+COUNTIF(H$8:H397,H397)-1)/1000</f>
        <v>0.79100000000000004</v>
      </c>
      <c r="X397" s="21">
        <f>(RANK(I397,I$8:I$1007,1)+COUNTIF(I$8:I397,I397)-1)/1000</f>
        <v>0.82</v>
      </c>
      <c r="Y397" s="21">
        <f>(RANK(J397,J$8:J$1007,1)+COUNTIF(J$8:J397,J397)-1)/1000</f>
        <v>0.77</v>
      </c>
      <c r="Z397" s="21">
        <f>(RANK(K397,K$8:K$1007,1)+COUNTIF(K$8:K397,K397)-1)/1000</f>
        <v>0.85199999999999998</v>
      </c>
      <c r="AA397" s="21">
        <f>(RANK(L397,L$8:L$1007,1)+COUNTIF(L$8:L397,L397)-1)/1000</f>
        <v>0.83199999999999996</v>
      </c>
      <c r="AB397" s="21">
        <f>(RANK(M397,M$8:M$1007,1)+COUNTIF(M$8:M397,M397)-1)/1000</f>
        <v>0.873</v>
      </c>
      <c r="AC397" s="21">
        <f>(RANK(N397,N$8:N$1007,1)+COUNTIF(N$8:N397,N397)-1)/1000</f>
        <v>0.81200000000000006</v>
      </c>
      <c r="AD397" s="21">
        <f>(RANK(O397,O$8:O$1007,1)+COUNTIF(O$8:O397,O397)-1)/1000</f>
        <v>0.82499999999999996</v>
      </c>
      <c r="AE397" s="21">
        <f>(RANK(P397,P$8:P$1007,1)+COUNTIF(P$8:P397,P397)-1)/1000</f>
        <v>0.79400000000000004</v>
      </c>
      <c r="AF397" s="21">
        <f>(RANK(Q397,Q$8:Q$1007,1)+COUNTIF(Q$8:Q397,Q397)-1)/1000</f>
        <v>0.81200000000000006</v>
      </c>
      <c r="AG397" s="21">
        <f>(RANK(R397,R$8:R$1007,1)+COUNTIF(R$8:R397,R397)-1)/1000</f>
        <v>0.82499999999999996</v>
      </c>
      <c r="AH397" s="21">
        <f>(RANK(S397,S$8:S$1007,1)+COUNTIF(S$8:S397,S397)-1)/1000</f>
        <v>0.79400000000000004</v>
      </c>
      <c r="AI397" s="14">
        <f t="shared" si="83"/>
        <v>0</v>
      </c>
      <c r="AK397" s="14">
        <f t="shared" si="84"/>
        <v>0</v>
      </c>
    </row>
    <row r="398" spans="2:37" x14ac:dyDescent="0.25">
      <c r="B398">
        <f t="shared" si="78"/>
        <v>391</v>
      </c>
      <c r="C398">
        <f>MATCH(B398,'Stocastic Model Raw Data'!$A$2:$A$1001,0)</f>
        <v>18</v>
      </c>
      <c r="D398" s="14" cm="1">
        <f t="array" ref="D398">INDEX('Stocastic Model Raw Data'!$H$2:$H$1001,$C398,0)</f>
        <v>1437161972.90821</v>
      </c>
      <c r="E398" s="14" cm="1">
        <f t="array" ref="E398">INDEX('Stocastic Model Raw Data'!$D$2:$D$1001,$C398,0)</f>
        <v>361440896.25501198</v>
      </c>
      <c r="F398" s="14" cm="1">
        <f t="array" ref="F398">INDEX('Stocastic Model Raw Data'!$I$2:$I$1001,$C398,0)</f>
        <v>188867988.34251699</v>
      </c>
      <c r="G398" s="14">
        <f t="shared" si="73"/>
        <v>172572907.91249499</v>
      </c>
      <c r="H398" s="14" cm="1">
        <f t="array" ref="H398">INDEX('Stocastic Model Raw Data'!$E$2:$E$1001,$C398,0)</f>
        <v>4374491651.5146399</v>
      </c>
      <c r="I398" s="14" cm="1">
        <f t="array" ref="I398">INDEX('Stocastic Model Raw Data'!$J$2:$J$1001,$C398,0)</f>
        <v>1509112945.93082</v>
      </c>
      <c r="J398" s="14">
        <f t="shared" si="74"/>
        <v>2865378705.5838199</v>
      </c>
      <c r="K398" s="14" cm="1">
        <f t="array" ref="K398">INDEX('Stocastic Model Raw Data'!$F$2:$F$1001,$C398,0)</f>
        <v>667347367.79011297</v>
      </c>
      <c r="L398" s="14" cm="1">
        <f t="array" ref="L398">INDEX('Stocastic Model Raw Data'!$K$2:$K$1001,$C398,0)</f>
        <v>400176917.724204</v>
      </c>
      <c r="M398" s="14">
        <f t="shared" si="75"/>
        <v>267170450.06590897</v>
      </c>
      <c r="N398" s="14">
        <f t="shared" si="79"/>
        <v>5041839019.3047523</v>
      </c>
      <c r="O398" s="14">
        <f t="shared" si="80"/>
        <v>1909289863.6550241</v>
      </c>
      <c r="P398" s="14">
        <f t="shared" si="76"/>
        <v>3132549155.6497283</v>
      </c>
      <c r="Q398" s="3">
        <f t="shared" si="81"/>
        <v>5041839019.3047523</v>
      </c>
      <c r="R398" s="3">
        <f t="shared" si="82"/>
        <v>3346451836.5632343</v>
      </c>
      <c r="S398" s="3">
        <f t="shared" si="77"/>
        <v>1695387182.741518</v>
      </c>
      <c r="T398" s="21">
        <f>(RANK(E398,E$8:E$1007,1)+COUNTIF(E$8:E398,E398)-1)/1000</f>
        <v>2.7E-2</v>
      </c>
      <c r="U398" s="21">
        <f>(RANK(F398,F$8:F$1007,1)+COUNTIF(F$8:F398,F398)-1)/1000</f>
        <v>2.5000000000000001E-2</v>
      </c>
      <c r="V398" s="21">
        <f>(RANK(G398,G$8:G$1007,1)+COUNTIF(G$8:G398,G398)-1)/1000</f>
        <v>2.8000000000000001E-2</v>
      </c>
      <c r="W398" s="21">
        <f>(RANK(H398,H$8:H$1007,1)+COUNTIF(H$8:H398,H398)-1)/1000</f>
        <v>2.1999999999999999E-2</v>
      </c>
      <c r="X398" s="21">
        <f>(RANK(I398,I$8:I$1007,1)+COUNTIF(I$8:I398,I398)-1)/1000</f>
        <v>2.5999999999999999E-2</v>
      </c>
      <c r="Y398" s="21">
        <f>(RANK(J398,J$8:J$1007,1)+COUNTIF(J$8:J398,J398)-1)/1000</f>
        <v>2.1000000000000001E-2</v>
      </c>
      <c r="Z398" s="21">
        <f>(RANK(K398,K$8:K$1007,1)+COUNTIF(K$8:K398,K398)-1)/1000</f>
        <v>1.9E-2</v>
      </c>
      <c r="AA398" s="21">
        <f>(RANK(L398,L$8:L$1007,1)+COUNTIF(L$8:L398,L398)-1)/1000</f>
        <v>1.9E-2</v>
      </c>
      <c r="AB398" s="21">
        <f>(RANK(M398,M$8:M$1007,1)+COUNTIF(M$8:M398,M398)-1)/1000</f>
        <v>2.5000000000000001E-2</v>
      </c>
      <c r="AC398" s="21">
        <f>(RANK(N398,N$8:N$1007,1)+COUNTIF(N$8:N398,N398)-1)/1000</f>
        <v>1.7999999999999999E-2</v>
      </c>
      <c r="AD398" s="21">
        <f>(RANK(O398,O$8:O$1007,1)+COUNTIF(O$8:O398,O398)-1)/1000</f>
        <v>0.02</v>
      </c>
      <c r="AE398" s="21">
        <f>(RANK(P398,P$8:P$1007,1)+COUNTIF(P$8:P398,P398)-1)/1000</f>
        <v>0.02</v>
      </c>
      <c r="AF398" s="21">
        <f>(RANK(Q398,Q$8:Q$1007,1)+COUNTIF(Q$8:Q398,Q398)-1)/1000</f>
        <v>1.7999999999999999E-2</v>
      </c>
      <c r="AG398" s="21">
        <f>(RANK(R398,R$8:R$1007,1)+COUNTIF(R$8:R398,R398)-1)/1000</f>
        <v>0.02</v>
      </c>
      <c r="AH398" s="21">
        <f>(RANK(S398,S$8:S$1007,1)+COUNTIF(S$8:S398,S398)-1)/1000</f>
        <v>0.02</v>
      </c>
      <c r="AI398" s="14">
        <f t="shared" si="83"/>
        <v>0</v>
      </c>
      <c r="AK398" s="14">
        <f t="shared" si="84"/>
        <v>0</v>
      </c>
    </row>
    <row r="399" spans="2:37" x14ac:dyDescent="0.25">
      <c r="B399">
        <f t="shared" si="78"/>
        <v>392</v>
      </c>
      <c r="C399">
        <f>MATCH(B399,'Stocastic Model Raw Data'!$A$2:$A$1001,0)</f>
        <v>814</v>
      </c>
      <c r="D399" s="14" cm="1">
        <f t="array" ref="D399">INDEX('Stocastic Model Raw Data'!$H$2:$H$1001,$C399,0)</f>
        <v>1437161972.90821</v>
      </c>
      <c r="E399" s="14" cm="1">
        <f t="array" ref="E399">INDEX('Stocastic Model Raw Data'!$D$2:$D$1001,$C399,0)</f>
        <v>586739702.29411399</v>
      </c>
      <c r="F399" s="14" cm="1">
        <f t="array" ref="F399">INDEX('Stocastic Model Raw Data'!$I$2:$I$1001,$C399,0)</f>
        <v>310111114.23332602</v>
      </c>
      <c r="G399" s="14">
        <f t="shared" si="73"/>
        <v>276628588.06078798</v>
      </c>
      <c r="H399" s="14" cm="1">
        <f t="array" ref="H399">INDEX('Stocastic Model Raw Data'!$E$2:$E$1001,$C399,0)</f>
        <v>7113487603.0453501</v>
      </c>
      <c r="I399" s="14" cm="1">
        <f t="array" ref="I399">INDEX('Stocastic Model Raw Data'!$J$2:$J$1001,$C399,0)</f>
        <v>2464274802.8353901</v>
      </c>
      <c r="J399" s="14">
        <f t="shared" si="74"/>
        <v>4649212800.20996</v>
      </c>
      <c r="K399" s="14" cm="1">
        <f t="array" ref="K399">INDEX('Stocastic Model Raw Data'!$F$2:$F$1001,$C399,0)</f>
        <v>1063326397.17625</v>
      </c>
      <c r="L399" s="14" cm="1">
        <f t="array" ref="L399">INDEX('Stocastic Model Raw Data'!$K$2:$K$1001,$C399,0)</f>
        <v>647330409.03264904</v>
      </c>
      <c r="M399" s="14">
        <f t="shared" si="75"/>
        <v>415995988.14360094</v>
      </c>
      <c r="N399" s="14">
        <f t="shared" si="79"/>
        <v>8176814000.2215996</v>
      </c>
      <c r="O399" s="14">
        <f t="shared" si="80"/>
        <v>3111605211.8680391</v>
      </c>
      <c r="P399" s="14">
        <f t="shared" si="76"/>
        <v>5065208788.3535604</v>
      </c>
      <c r="Q399" s="3">
        <f t="shared" si="81"/>
        <v>8176814000.2215996</v>
      </c>
      <c r="R399" s="3">
        <f t="shared" si="82"/>
        <v>4548767184.7762489</v>
      </c>
      <c r="S399" s="3">
        <f t="shared" si="77"/>
        <v>3628046815.4453506</v>
      </c>
      <c r="T399" s="21">
        <f>(RANK(E399,E$8:E$1007,1)+COUNTIF(E$8:E399,E399)-1)/1000</f>
        <v>0.77600000000000002</v>
      </c>
      <c r="U399" s="21">
        <f>(RANK(F399,F$8:F$1007,1)+COUNTIF(F$8:F399,F399)-1)/1000</f>
        <v>0.77300000000000002</v>
      </c>
      <c r="V399" s="21">
        <f>(RANK(G399,G$8:G$1007,1)+COUNTIF(G$8:G399,G399)-1)/1000</f>
        <v>0.78500000000000003</v>
      </c>
      <c r="W399" s="21">
        <f>(RANK(H399,H$8:H$1007,1)+COUNTIF(H$8:H399,H399)-1)/1000</f>
        <v>0.83199999999999996</v>
      </c>
      <c r="X399" s="21">
        <f>(RANK(I399,I$8:I$1007,1)+COUNTIF(I$8:I399,I399)-1)/1000</f>
        <v>0.79300000000000004</v>
      </c>
      <c r="Y399" s="21">
        <f>(RANK(J399,J$8:J$1007,1)+COUNTIF(J$8:J399,J399)-1)/1000</f>
        <v>0.85399999999999998</v>
      </c>
      <c r="Z399" s="21">
        <f>(RANK(K399,K$8:K$1007,1)+COUNTIF(K$8:K399,K399)-1)/1000</f>
        <v>0.70099999999999996</v>
      </c>
      <c r="AA399" s="21">
        <f>(RANK(L399,L$8:L$1007,1)+COUNTIF(L$8:L399,L399)-1)/1000</f>
        <v>0.71199999999999997</v>
      </c>
      <c r="AB399" s="21">
        <f>(RANK(M399,M$8:M$1007,1)+COUNTIF(M$8:M399,M399)-1)/1000</f>
        <v>0.68899999999999995</v>
      </c>
      <c r="AC399" s="21">
        <f>(RANK(N399,N$8:N$1007,1)+COUNTIF(N$8:N399,N399)-1)/1000</f>
        <v>0.81399999999999995</v>
      </c>
      <c r="AD399" s="21">
        <f>(RANK(O399,O$8:O$1007,1)+COUNTIF(O$8:O399,O399)-1)/1000</f>
        <v>0.78</v>
      </c>
      <c r="AE399" s="21">
        <f>(RANK(P399,P$8:P$1007,1)+COUNTIF(P$8:P399,P399)-1)/1000</f>
        <v>0.83599999999999997</v>
      </c>
      <c r="AF399" s="21">
        <f>(RANK(Q399,Q$8:Q$1007,1)+COUNTIF(Q$8:Q399,Q399)-1)/1000</f>
        <v>0.81399999999999995</v>
      </c>
      <c r="AG399" s="21">
        <f>(RANK(R399,R$8:R$1007,1)+COUNTIF(R$8:R399,R399)-1)/1000</f>
        <v>0.78</v>
      </c>
      <c r="AH399" s="21">
        <f>(RANK(S399,S$8:S$1007,1)+COUNTIF(S$8:S399,S399)-1)/1000</f>
        <v>0.83599999999999997</v>
      </c>
      <c r="AI399" s="14">
        <f t="shared" si="83"/>
        <v>0</v>
      </c>
      <c r="AK399" s="14">
        <f t="shared" si="84"/>
        <v>0</v>
      </c>
    </row>
    <row r="400" spans="2:37" x14ac:dyDescent="0.25">
      <c r="B400">
        <f t="shared" si="78"/>
        <v>393</v>
      </c>
      <c r="C400">
        <f>MATCH(B400,'Stocastic Model Raw Data'!$A$2:$A$1001,0)</f>
        <v>57</v>
      </c>
      <c r="D400" s="14" cm="1">
        <f t="array" ref="D400">INDEX('Stocastic Model Raw Data'!$H$2:$H$1001,$C400,0)</f>
        <v>1437161972.90821</v>
      </c>
      <c r="E400" s="14" cm="1">
        <f t="array" ref="E400">INDEX('Stocastic Model Raw Data'!$D$2:$D$1001,$C400,0)</f>
        <v>378439401.98931903</v>
      </c>
      <c r="F400" s="14" cm="1">
        <f t="array" ref="F400">INDEX('Stocastic Model Raw Data'!$I$2:$I$1001,$C400,0)</f>
        <v>198116629.567958</v>
      </c>
      <c r="G400" s="14">
        <f t="shared" si="73"/>
        <v>180322772.42136103</v>
      </c>
      <c r="H400" s="14" cm="1">
        <f t="array" ref="H400">INDEX('Stocastic Model Raw Data'!$E$2:$E$1001,$C400,0)</f>
        <v>4667815958.1992197</v>
      </c>
      <c r="I400" s="14" cm="1">
        <f t="array" ref="I400">INDEX('Stocastic Model Raw Data'!$J$2:$J$1001,$C400,0)</f>
        <v>1609414858.19366</v>
      </c>
      <c r="J400" s="14">
        <f t="shared" si="74"/>
        <v>3058401100.0055599</v>
      </c>
      <c r="K400" s="14" cm="1">
        <f t="array" ref="K400">INDEX('Stocastic Model Raw Data'!$F$2:$F$1001,$C400,0)</f>
        <v>690174018.69239795</v>
      </c>
      <c r="L400" s="14" cm="1">
        <f t="array" ref="L400">INDEX('Stocastic Model Raw Data'!$K$2:$K$1001,$C400,0)</f>
        <v>418029670.90489101</v>
      </c>
      <c r="M400" s="14">
        <f t="shared" si="75"/>
        <v>272144347.78750694</v>
      </c>
      <c r="N400" s="14">
        <f t="shared" si="79"/>
        <v>5357989976.8916178</v>
      </c>
      <c r="O400" s="14">
        <f t="shared" si="80"/>
        <v>2027444529.098551</v>
      </c>
      <c r="P400" s="14">
        <f t="shared" si="76"/>
        <v>3330545447.793067</v>
      </c>
      <c r="Q400" s="3">
        <f t="shared" si="81"/>
        <v>5357989976.8916178</v>
      </c>
      <c r="R400" s="3">
        <f t="shared" si="82"/>
        <v>3464606502.0067611</v>
      </c>
      <c r="S400" s="3">
        <f t="shared" si="77"/>
        <v>1893383474.8848567</v>
      </c>
      <c r="T400" s="21">
        <f>(RANK(E400,E$8:E$1007,1)+COUNTIF(E$8:E400,E400)-1)/1000</f>
        <v>5.1999999999999998E-2</v>
      </c>
      <c r="U400" s="21">
        <f>(RANK(F400,F$8:F$1007,1)+COUNTIF(F$8:F400,F400)-1)/1000</f>
        <v>5.1999999999999998E-2</v>
      </c>
      <c r="V400" s="21">
        <f>(RANK(G400,G$8:G$1007,1)+COUNTIF(G$8:G400,G400)-1)/1000</f>
        <v>5.1999999999999998E-2</v>
      </c>
      <c r="W400" s="21">
        <f>(RANK(H400,H$8:H$1007,1)+COUNTIF(H$8:H400,H400)-1)/1000</f>
        <v>6.3E-2</v>
      </c>
      <c r="X400" s="21">
        <f>(RANK(I400,I$8:I$1007,1)+COUNTIF(I$8:I400,I400)-1)/1000</f>
        <v>6.7000000000000004E-2</v>
      </c>
      <c r="Y400" s="21">
        <f>(RANK(J400,J$8:J$1007,1)+COUNTIF(J$8:J400,J400)-1)/1000</f>
        <v>5.8999999999999997E-2</v>
      </c>
      <c r="Z400" s="21">
        <f>(RANK(K400,K$8:K$1007,1)+COUNTIF(K$8:K400,K400)-1)/1000</f>
        <v>3.5000000000000003E-2</v>
      </c>
      <c r="AA400" s="21">
        <f>(RANK(L400,L$8:L$1007,1)+COUNTIF(L$8:L400,L400)-1)/1000</f>
        <v>3.5000000000000003E-2</v>
      </c>
      <c r="AB400" s="21">
        <f>(RANK(M400,M$8:M$1007,1)+COUNTIF(M$8:M400,M400)-1)/1000</f>
        <v>3.2000000000000001E-2</v>
      </c>
      <c r="AC400" s="21">
        <f>(RANK(N400,N$8:N$1007,1)+COUNTIF(N$8:N400,N400)-1)/1000</f>
        <v>5.7000000000000002E-2</v>
      </c>
      <c r="AD400" s="21">
        <f>(RANK(O400,O$8:O$1007,1)+COUNTIF(O$8:O400,O400)-1)/1000</f>
        <v>5.8000000000000003E-2</v>
      </c>
      <c r="AE400" s="21">
        <f>(RANK(P400,P$8:P$1007,1)+COUNTIF(P$8:P400,P400)-1)/1000</f>
        <v>5.8000000000000003E-2</v>
      </c>
      <c r="AF400" s="21">
        <f>(RANK(Q400,Q$8:Q$1007,1)+COUNTIF(Q$8:Q400,Q400)-1)/1000</f>
        <v>5.7000000000000002E-2</v>
      </c>
      <c r="AG400" s="21">
        <f>(RANK(R400,R$8:R$1007,1)+COUNTIF(R$8:R400,R400)-1)/1000</f>
        <v>5.8000000000000003E-2</v>
      </c>
      <c r="AH400" s="21">
        <f>(RANK(S400,S$8:S$1007,1)+COUNTIF(S$8:S400,S400)-1)/1000</f>
        <v>5.8000000000000003E-2</v>
      </c>
      <c r="AI400" s="14">
        <f t="shared" si="83"/>
        <v>0</v>
      </c>
      <c r="AK400" s="14">
        <f t="shared" si="84"/>
        <v>0</v>
      </c>
    </row>
    <row r="401" spans="2:37" x14ac:dyDescent="0.25">
      <c r="B401">
        <f t="shared" si="78"/>
        <v>394</v>
      </c>
      <c r="C401">
        <f>MATCH(B401,'Stocastic Model Raw Data'!$A$2:$A$1001,0)</f>
        <v>839</v>
      </c>
      <c r="D401" s="14" cm="1">
        <f t="array" ref="D401">INDEX('Stocastic Model Raw Data'!$H$2:$H$1001,$C401,0)</f>
        <v>1437161972.90821</v>
      </c>
      <c r="E401" s="14" cm="1">
        <f t="array" ref="E401">INDEX('Stocastic Model Raw Data'!$D$2:$D$1001,$C401,0)</f>
        <v>591394753.79491103</v>
      </c>
      <c r="F401" s="14" cm="1">
        <f t="array" ref="F401">INDEX('Stocastic Model Raw Data'!$I$2:$I$1001,$C401,0)</f>
        <v>313552067.978598</v>
      </c>
      <c r="G401" s="14">
        <f t="shared" si="73"/>
        <v>277842685.81631303</v>
      </c>
      <c r="H401" s="14" cm="1">
        <f t="array" ref="H401">INDEX('Stocastic Model Raw Data'!$E$2:$E$1001,$C401,0)</f>
        <v>7243587530.9258699</v>
      </c>
      <c r="I401" s="14" cm="1">
        <f t="array" ref="I401">INDEX('Stocastic Model Raw Data'!$J$2:$J$1001,$C401,0)</f>
        <v>2523726832.5195298</v>
      </c>
      <c r="J401" s="14">
        <f t="shared" si="74"/>
        <v>4719860698.4063396</v>
      </c>
      <c r="K401" s="14" cm="1">
        <f t="array" ref="K401">INDEX('Stocastic Model Raw Data'!$F$2:$F$1001,$C401,0)</f>
        <v>1051491127.5173399</v>
      </c>
      <c r="L401" s="14" cm="1">
        <f t="array" ref="L401">INDEX('Stocastic Model Raw Data'!$K$2:$K$1001,$C401,0)</f>
        <v>644766792.97384</v>
      </c>
      <c r="M401" s="14">
        <f t="shared" si="75"/>
        <v>406724334.54349995</v>
      </c>
      <c r="N401" s="14">
        <f t="shared" si="79"/>
        <v>8295078658.4432096</v>
      </c>
      <c r="O401" s="14">
        <f t="shared" si="80"/>
        <v>3168493625.4933701</v>
      </c>
      <c r="P401" s="14">
        <f t="shared" si="76"/>
        <v>5126585032.9498396</v>
      </c>
      <c r="Q401" s="3">
        <f t="shared" si="81"/>
        <v>8295078658.4432096</v>
      </c>
      <c r="R401" s="3">
        <f t="shared" si="82"/>
        <v>4605655598.4015799</v>
      </c>
      <c r="S401" s="3">
        <f t="shared" si="77"/>
        <v>3689423060.0416298</v>
      </c>
      <c r="T401" s="21">
        <f>(RANK(E401,E$8:E$1007,1)+COUNTIF(E$8:E401,E401)-1)/1000</f>
        <v>0.79700000000000004</v>
      </c>
      <c r="U401" s="21">
        <f>(RANK(F401,F$8:F$1007,1)+COUNTIF(F$8:F401,F401)-1)/1000</f>
        <v>0.79300000000000004</v>
      </c>
      <c r="V401" s="21">
        <f>(RANK(G401,G$8:G$1007,1)+COUNTIF(G$8:G401,G401)-1)/1000</f>
        <v>0.79600000000000004</v>
      </c>
      <c r="W401" s="21">
        <f>(RANK(H401,H$8:H$1007,1)+COUNTIF(H$8:H401,H401)-1)/1000</f>
        <v>0.87</v>
      </c>
      <c r="X401" s="21">
        <f>(RANK(I401,I$8:I$1007,1)+COUNTIF(I$8:I401,I401)-1)/1000</f>
        <v>0.83699999999999997</v>
      </c>
      <c r="Y401" s="21">
        <f>(RANK(J401,J$8:J$1007,1)+COUNTIF(J$8:J401,J401)-1)/1000</f>
        <v>0.877</v>
      </c>
      <c r="Z401" s="21">
        <f>(RANK(K401,K$8:K$1007,1)+COUNTIF(K$8:K401,K401)-1)/1000</f>
        <v>0.68</v>
      </c>
      <c r="AA401" s="21">
        <f>(RANK(L401,L$8:L$1007,1)+COUNTIF(L$8:L401,L401)-1)/1000</f>
        <v>0.70199999999999996</v>
      </c>
      <c r="AB401" s="21">
        <f>(RANK(M401,M$8:M$1007,1)+COUNTIF(M$8:M401,M401)-1)/1000</f>
        <v>0.65200000000000002</v>
      </c>
      <c r="AC401" s="21">
        <f>(RANK(N401,N$8:N$1007,1)+COUNTIF(N$8:N401,N401)-1)/1000</f>
        <v>0.83899999999999997</v>
      </c>
      <c r="AD401" s="21">
        <f>(RANK(O401,O$8:O$1007,1)+COUNTIF(O$8:O401,O401)-1)/1000</f>
        <v>0.81</v>
      </c>
      <c r="AE401" s="21">
        <f>(RANK(P401,P$8:P$1007,1)+COUNTIF(P$8:P401,P401)-1)/1000</f>
        <v>0.86</v>
      </c>
      <c r="AF401" s="21">
        <f>(RANK(Q401,Q$8:Q$1007,1)+COUNTIF(Q$8:Q401,Q401)-1)/1000</f>
        <v>0.83899999999999997</v>
      </c>
      <c r="AG401" s="21">
        <f>(RANK(R401,R$8:R$1007,1)+COUNTIF(R$8:R401,R401)-1)/1000</f>
        <v>0.81</v>
      </c>
      <c r="AH401" s="21">
        <f>(RANK(S401,S$8:S$1007,1)+COUNTIF(S$8:S401,S401)-1)/1000</f>
        <v>0.86</v>
      </c>
      <c r="AI401" s="14">
        <f t="shared" si="83"/>
        <v>0</v>
      </c>
      <c r="AK401" s="14">
        <f t="shared" si="84"/>
        <v>0</v>
      </c>
    </row>
    <row r="402" spans="2:37" x14ac:dyDescent="0.25">
      <c r="B402">
        <f t="shared" si="78"/>
        <v>395</v>
      </c>
      <c r="C402">
        <f>MATCH(B402,'Stocastic Model Raw Data'!$A$2:$A$1001,0)</f>
        <v>125</v>
      </c>
      <c r="D402" s="14" cm="1">
        <f t="array" ref="D402">INDEX('Stocastic Model Raw Data'!$H$2:$H$1001,$C402,0)</f>
        <v>1437161972.90821</v>
      </c>
      <c r="E402" s="14" cm="1">
        <f t="array" ref="E402">INDEX('Stocastic Model Raw Data'!$D$2:$D$1001,$C402,0)</f>
        <v>428202730.21666801</v>
      </c>
      <c r="F402" s="14" cm="1">
        <f t="array" ref="F402">INDEX('Stocastic Model Raw Data'!$I$2:$I$1001,$C402,0)</f>
        <v>225545587.91952801</v>
      </c>
      <c r="G402" s="14">
        <f t="shared" si="73"/>
        <v>202657142.29714</v>
      </c>
      <c r="H402" s="14" cm="1">
        <f t="array" ref="H402">INDEX('Stocastic Model Raw Data'!$E$2:$E$1001,$C402,0)</f>
        <v>4970105237.2353697</v>
      </c>
      <c r="I402" s="14" cm="1">
        <f t="array" ref="I402">INDEX('Stocastic Model Raw Data'!$J$2:$J$1001,$C402,0)</f>
        <v>1733362791.424</v>
      </c>
      <c r="J402" s="14">
        <f t="shared" si="74"/>
        <v>3236742445.8113699</v>
      </c>
      <c r="K402" s="14" cm="1">
        <f t="array" ref="K402">INDEX('Stocastic Model Raw Data'!$F$2:$F$1001,$C402,0)</f>
        <v>889568941.11831105</v>
      </c>
      <c r="L402" s="14" cm="1">
        <f t="array" ref="L402">INDEX('Stocastic Model Raw Data'!$K$2:$K$1001,$C402,0)</f>
        <v>529683948.29091001</v>
      </c>
      <c r="M402" s="14">
        <f t="shared" si="75"/>
        <v>359884992.82740104</v>
      </c>
      <c r="N402" s="14">
        <f t="shared" si="79"/>
        <v>5859674178.3536806</v>
      </c>
      <c r="O402" s="14">
        <f t="shared" si="80"/>
        <v>2263046739.71491</v>
      </c>
      <c r="P402" s="14">
        <f t="shared" si="76"/>
        <v>3596627438.6387706</v>
      </c>
      <c r="Q402" s="3">
        <f t="shared" si="81"/>
        <v>5859674178.3536806</v>
      </c>
      <c r="R402" s="3">
        <f t="shared" si="82"/>
        <v>3700208712.6231203</v>
      </c>
      <c r="S402" s="3">
        <f t="shared" si="77"/>
        <v>2159465465.7305603</v>
      </c>
      <c r="T402" s="21">
        <f>(RANK(E402,E$8:E$1007,1)+COUNTIF(E$8:E402,E402)-1)/1000</f>
        <v>0.157</v>
      </c>
      <c r="U402" s="21">
        <f>(RANK(F402,F$8:F$1007,1)+COUNTIF(F$8:F402,F402)-1)/1000</f>
        <v>0.156</v>
      </c>
      <c r="V402" s="21">
        <f>(RANK(G402,G$8:G$1007,1)+COUNTIF(G$8:G402,G402)-1)/1000</f>
        <v>0.152</v>
      </c>
      <c r="W402" s="21">
        <f>(RANK(H402,H$8:H$1007,1)+COUNTIF(H$8:H402,H402)-1)/1000</f>
        <v>0.111</v>
      </c>
      <c r="X402" s="21">
        <f>(RANK(I402,I$8:I$1007,1)+COUNTIF(I$8:I402,I402)-1)/1000</f>
        <v>0.11799999999999999</v>
      </c>
      <c r="Y402" s="21">
        <f>(RANK(J402,J$8:J$1007,1)+COUNTIF(J$8:J402,J402)-1)/1000</f>
        <v>0.1</v>
      </c>
      <c r="Z402" s="21">
        <f>(RANK(K402,K$8:K$1007,1)+COUNTIF(K$8:K402,K402)-1)/1000</f>
        <v>0.32400000000000001</v>
      </c>
      <c r="AA402" s="21">
        <f>(RANK(L402,L$8:L$1007,1)+COUNTIF(L$8:L402,L402)-1)/1000</f>
        <v>0.27800000000000002</v>
      </c>
      <c r="AB402" s="21">
        <f>(RANK(M402,M$8:M$1007,1)+COUNTIF(M$8:M402,M402)-1)/1000</f>
        <v>0.39300000000000002</v>
      </c>
      <c r="AC402" s="21">
        <f>(RANK(N402,N$8:N$1007,1)+COUNTIF(N$8:N402,N402)-1)/1000</f>
        <v>0.125</v>
      </c>
      <c r="AD402" s="21">
        <f>(RANK(O402,O$8:O$1007,1)+COUNTIF(O$8:O402,O402)-1)/1000</f>
        <v>0.14599999999999999</v>
      </c>
      <c r="AE402" s="21">
        <f>(RANK(P402,P$8:P$1007,1)+COUNTIF(P$8:P402,P402)-1)/1000</f>
        <v>0.115</v>
      </c>
      <c r="AF402" s="21">
        <f>(RANK(Q402,Q$8:Q$1007,1)+COUNTIF(Q$8:Q402,Q402)-1)/1000</f>
        <v>0.125</v>
      </c>
      <c r="AG402" s="21">
        <f>(RANK(R402,R$8:R$1007,1)+COUNTIF(R$8:R402,R402)-1)/1000</f>
        <v>0.14599999999999999</v>
      </c>
      <c r="AH402" s="21">
        <f>(RANK(S402,S$8:S$1007,1)+COUNTIF(S$8:S402,S402)-1)/1000</f>
        <v>0.115</v>
      </c>
      <c r="AI402" s="14">
        <f t="shared" si="83"/>
        <v>0</v>
      </c>
      <c r="AK402" s="14">
        <f t="shared" si="84"/>
        <v>0</v>
      </c>
    </row>
    <row r="403" spans="2:37" x14ac:dyDescent="0.25">
      <c r="B403">
        <f t="shared" si="78"/>
        <v>396</v>
      </c>
      <c r="C403">
        <f>MATCH(B403,'Stocastic Model Raw Data'!$A$2:$A$1001,0)</f>
        <v>348</v>
      </c>
      <c r="D403" s="14" cm="1">
        <f t="array" ref="D403">INDEX('Stocastic Model Raw Data'!$H$2:$H$1001,$C403,0)</f>
        <v>1437161972.90821</v>
      </c>
      <c r="E403" s="14" cm="1">
        <f t="array" ref="E403">INDEX('Stocastic Model Raw Data'!$D$2:$D$1001,$C403,0)</f>
        <v>475326380.83141297</v>
      </c>
      <c r="F403" s="14" cm="1">
        <f t="array" ref="F403">INDEX('Stocastic Model Raw Data'!$I$2:$I$1001,$C403,0)</f>
        <v>248558726.76568499</v>
      </c>
      <c r="G403" s="14">
        <f t="shared" si="73"/>
        <v>226767654.06572798</v>
      </c>
      <c r="H403" s="14" cm="1">
        <f t="array" ref="H403">INDEX('Stocastic Model Raw Data'!$E$2:$E$1001,$C403,0)</f>
        <v>5764734061.0996504</v>
      </c>
      <c r="I403" s="14" cm="1">
        <f t="array" ref="I403">INDEX('Stocastic Model Raw Data'!$J$2:$J$1001,$C403,0)</f>
        <v>1935209404.53754</v>
      </c>
      <c r="J403" s="14">
        <f t="shared" si="74"/>
        <v>3829524656.5621104</v>
      </c>
      <c r="K403" s="14" cm="1">
        <f t="array" ref="K403">INDEX('Stocastic Model Raw Data'!$F$2:$F$1001,$C403,0)</f>
        <v>902729124.353109</v>
      </c>
      <c r="L403" s="14" cm="1">
        <f t="array" ref="L403">INDEX('Stocastic Model Raw Data'!$K$2:$K$1001,$C403,0)</f>
        <v>558004988.47347105</v>
      </c>
      <c r="M403" s="14">
        <f t="shared" si="75"/>
        <v>344724135.87963796</v>
      </c>
      <c r="N403" s="14">
        <f t="shared" si="79"/>
        <v>6667463185.4527597</v>
      </c>
      <c r="O403" s="14">
        <f t="shared" si="80"/>
        <v>2493214393.0110111</v>
      </c>
      <c r="P403" s="14">
        <f t="shared" si="76"/>
        <v>4174248792.4417486</v>
      </c>
      <c r="Q403" s="3">
        <f t="shared" si="81"/>
        <v>6667463185.4527597</v>
      </c>
      <c r="R403" s="3">
        <f t="shared" si="82"/>
        <v>3930376365.9192209</v>
      </c>
      <c r="S403" s="3">
        <f t="shared" si="77"/>
        <v>2737086819.5335388</v>
      </c>
      <c r="T403" s="21">
        <f>(RANK(E403,E$8:E$1007,1)+COUNTIF(E$8:E403,E403)-1)/1000</f>
        <v>0.33300000000000002</v>
      </c>
      <c r="U403" s="21">
        <f>(RANK(F403,F$8:F$1007,1)+COUNTIF(F$8:F403,F403)-1)/1000</f>
        <v>0.313</v>
      </c>
      <c r="V403" s="21">
        <f>(RANK(G403,G$8:G$1007,1)+COUNTIF(G$8:G403,G403)-1)/1000</f>
        <v>0.34499999999999997</v>
      </c>
      <c r="W403" s="21">
        <f>(RANK(H403,H$8:H$1007,1)+COUNTIF(H$8:H403,H403)-1)/1000</f>
        <v>0.35099999999999998</v>
      </c>
      <c r="X403" s="21">
        <f>(RANK(I403,I$8:I$1007,1)+COUNTIF(I$8:I403,I403)-1)/1000</f>
        <v>0.28499999999999998</v>
      </c>
      <c r="Y403" s="21">
        <f>(RANK(J403,J$8:J$1007,1)+COUNTIF(J$8:J403,J403)-1)/1000</f>
        <v>0.38600000000000001</v>
      </c>
      <c r="Z403" s="21">
        <f>(RANK(K403,K$8:K$1007,1)+COUNTIF(K$8:K403,K403)-1)/1000</f>
        <v>0.35899999999999999</v>
      </c>
      <c r="AA403" s="21">
        <f>(RANK(L403,L$8:L$1007,1)+COUNTIF(L$8:L403,L403)-1)/1000</f>
        <v>0.39200000000000002</v>
      </c>
      <c r="AB403" s="21">
        <f>(RANK(M403,M$8:M$1007,1)+COUNTIF(M$8:M403,M403)-1)/1000</f>
        <v>0.30499999999999999</v>
      </c>
      <c r="AC403" s="21">
        <f>(RANK(N403,N$8:N$1007,1)+COUNTIF(N$8:N403,N403)-1)/1000</f>
        <v>0.34799999999999998</v>
      </c>
      <c r="AD403" s="21">
        <f>(RANK(O403,O$8:O$1007,1)+COUNTIF(O$8:O403,O403)-1)/1000</f>
        <v>0.30199999999999999</v>
      </c>
      <c r="AE403" s="21">
        <f>(RANK(P403,P$8:P$1007,1)+COUNTIF(P$8:P403,P403)-1)/1000</f>
        <v>0.378</v>
      </c>
      <c r="AF403" s="21">
        <f>(RANK(Q403,Q$8:Q$1007,1)+COUNTIF(Q$8:Q403,Q403)-1)/1000</f>
        <v>0.34799999999999998</v>
      </c>
      <c r="AG403" s="21">
        <f>(RANK(R403,R$8:R$1007,1)+COUNTIF(R$8:R403,R403)-1)/1000</f>
        <v>0.30199999999999999</v>
      </c>
      <c r="AH403" s="21">
        <f>(RANK(S403,S$8:S$1007,1)+COUNTIF(S$8:S403,S403)-1)/1000</f>
        <v>0.378</v>
      </c>
      <c r="AI403" s="14">
        <f t="shared" si="83"/>
        <v>0</v>
      </c>
      <c r="AK403" s="14">
        <f t="shared" si="84"/>
        <v>0</v>
      </c>
    </row>
    <row r="404" spans="2:37" x14ac:dyDescent="0.25">
      <c r="B404">
        <f t="shared" si="78"/>
        <v>397</v>
      </c>
      <c r="C404">
        <f>MATCH(B404,'Stocastic Model Raw Data'!$A$2:$A$1001,0)</f>
        <v>855</v>
      </c>
      <c r="D404" s="14" cm="1">
        <f t="array" ref="D404">INDEX('Stocastic Model Raw Data'!$H$2:$H$1001,$C404,0)</f>
        <v>1437161972.90821</v>
      </c>
      <c r="E404" s="14" cm="1">
        <f t="array" ref="E404">INDEX('Stocastic Model Raw Data'!$D$2:$D$1001,$C404,0)</f>
        <v>619640304.71817398</v>
      </c>
      <c r="F404" s="14" cm="1">
        <f t="array" ref="F404">INDEX('Stocastic Model Raw Data'!$I$2:$I$1001,$C404,0)</f>
        <v>328311087.91893703</v>
      </c>
      <c r="G404" s="14">
        <f t="shared" si="73"/>
        <v>291329216.79923695</v>
      </c>
      <c r="H404" s="14" cm="1">
        <f t="array" ref="H404">INDEX('Stocastic Model Raw Data'!$E$2:$E$1001,$C404,0)</f>
        <v>7264932054.5395498</v>
      </c>
      <c r="I404" s="14" cm="1">
        <f t="array" ref="I404">INDEX('Stocastic Model Raw Data'!$J$2:$J$1001,$C404,0)</f>
        <v>2547075218.8032098</v>
      </c>
      <c r="J404" s="14">
        <f t="shared" si="74"/>
        <v>4717856835.7363396</v>
      </c>
      <c r="K404" s="14" cm="1">
        <f t="array" ref="K404">INDEX('Stocastic Model Raw Data'!$F$2:$F$1001,$C404,0)</f>
        <v>1122317966.50159</v>
      </c>
      <c r="L404" s="14" cm="1">
        <f t="array" ref="L404">INDEX('Stocastic Model Raw Data'!$K$2:$K$1001,$C404,0)</f>
        <v>682334579.64102495</v>
      </c>
      <c r="M404" s="14">
        <f t="shared" si="75"/>
        <v>439983386.86056507</v>
      </c>
      <c r="N404" s="14">
        <f t="shared" si="79"/>
        <v>8387250021.0411396</v>
      </c>
      <c r="O404" s="14">
        <f t="shared" si="80"/>
        <v>3229409798.4442348</v>
      </c>
      <c r="P404" s="14">
        <f t="shared" si="76"/>
        <v>5157840222.5969048</v>
      </c>
      <c r="Q404" s="3">
        <f t="shared" si="81"/>
        <v>8387250021.0411396</v>
      </c>
      <c r="R404" s="3">
        <f t="shared" si="82"/>
        <v>4666571771.3524446</v>
      </c>
      <c r="S404" s="3">
        <f t="shared" si="77"/>
        <v>3720678249.688695</v>
      </c>
      <c r="T404" s="21">
        <f>(RANK(E404,E$8:E$1007,1)+COUNTIF(E$8:E404,E404)-1)/1000</f>
        <v>0.85799999999999998</v>
      </c>
      <c r="U404" s="21">
        <f>(RANK(F404,F$8:F$1007,1)+COUNTIF(F$8:F404,F404)-1)/1000</f>
        <v>0.85299999999999998</v>
      </c>
      <c r="V404" s="21">
        <f>(RANK(G404,G$8:G$1007,1)+COUNTIF(G$8:G404,G404)-1)/1000</f>
        <v>0.86199999999999999</v>
      </c>
      <c r="W404" s="21">
        <f>(RANK(H404,H$8:H$1007,1)+COUNTIF(H$8:H404,H404)-1)/1000</f>
        <v>0.873</v>
      </c>
      <c r="X404" s="21">
        <f>(RANK(I404,I$8:I$1007,1)+COUNTIF(I$8:I404,I404)-1)/1000</f>
        <v>0.85299999999999998</v>
      </c>
      <c r="Y404" s="21">
        <f>(RANK(J404,J$8:J$1007,1)+COUNTIF(J$8:J404,J404)-1)/1000</f>
        <v>0.875</v>
      </c>
      <c r="Z404" s="21">
        <f>(RANK(K404,K$8:K$1007,1)+COUNTIF(K$8:K404,K404)-1)/1000</f>
        <v>0.78900000000000003</v>
      </c>
      <c r="AA404" s="21">
        <f>(RANK(L404,L$8:L$1007,1)+COUNTIF(L$8:L404,L404)-1)/1000</f>
        <v>0.80300000000000005</v>
      </c>
      <c r="AB404" s="21">
        <f>(RANK(M404,M$8:M$1007,1)+COUNTIF(M$8:M404,M404)-1)/1000</f>
        <v>0.77300000000000002</v>
      </c>
      <c r="AC404" s="21">
        <f>(RANK(N404,N$8:N$1007,1)+COUNTIF(N$8:N404,N404)-1)/1000</f>
        <v>0.85499999999999998</v>
      </c>
      <c r="AD404" s="21">
        <f>(RANK(O404,O$8:O$1007,1)+COUNTIF(O$8:O404,O404)-1)/1000</f>
        <v>0.83599999999999997</v>
      </c>
      <c r="AE404" s="21">
        <f>(RANK(P404,P$8:P$1007,1)+COUNTIF(P$8:P404,P404)-1)/1000</f>
        <v>0.86799999999999999</v>
      </c>
      <c r="AF404" s="21">
        <f>(RANK(Q404,Q$8:Q$1007,1)+COUNTIF(Q$8:Q404,Q404)-1)/1000</f>
        <v>0.85499999999999998</v>
      </c>
      <c r="AG404" s="21">
        <f>(RANK(R404,R$8:R$1007,1)+COUNTIF(R$8:R404,R404)-1)/1000</f>
        <v>0.83599999999999997</v>
      </c>
      <c r="AH404" s="21">
        <f>(RANK(S404,S$8:S$1007,1)+COUNTIF(S$8:S404,S404)-1)/1000</f>
        <v>0.86799999999999999</v>
      </c>
      <c r="AI404" s="14">
        <f t="shared" si="83"/>
        <v>0</v>
      </c>
      <c r="AK404" s="14">
        <f t="shared" si="84"/>
        <v>0</v>
      </c>
    </row>
    <row r="405" spans="2:37" x14ac:dyDescent="0.25">
      <c r="B405">
        <f t="shared" si="78"/>
        <v>398</v>
      </c>
      <c r="C405">
        <f>MATCH(B405,'Stocastic Model Raw Data'!$A$2:$A$1001,0)</f>
        <v>66</v>
      </c>
      <c r="D405" s="14" cm="1">
        <f t="array" ref="D405">INDEX('Stocastic Model Raw Data'!$H$2:$H$1001,$C405,0)</f>
        <v>1437161972.90821</v>
      </c>
      <c r="E405" s="14" cm="1">
        <f t="array" ref="E405">INDEX('Stocastic Model Raw Data'!$D$2:$D$1001,$C405,0)</f>
        <v>389708219.25086802</v>
      </c>
      <c r="F405" s="14" cm="1">
        <f t="array" ref="F405">INDEX('Stocastic Model Raw Data'!$I$2:$I$1001,$C405,0)</f>
        <v>203196015.00051799</v>
      </c>
      <c r="G405" s="14">
        <f t="shared" si="73"/>
        <v>186512204.25035003</v>
      </c>
      <c r="H405" s="14" cm="1">
        <f t="array" ref="H405">INDEX('Stocastic Model Raw Data'!$E$2:$E$1001,$C405,0)</f>
        <v>4647367424.08006</v>
      </c>
      <c r="I405" s="14" cm="1">
        <f t="array" ref="I405">INDEX('Stocastic Model Raw Data'!$J$2:$J$1001,$C405,0)</f>
        <v>1555680596.1375201</v>
      </c>
      <c r="J405" s="14">
        <f t="shared" si="74"/>
        <v>3091686827.9425402</v>
      </c>
      <c r="K405" s="14" cm="1">
        <f t="array" ref="K405">INDEX('Stocastic Model Raw Data'!$F$2:$F$1001,$C405,0)</f>
        <v>774414980.54375994</v>
      </c>
      <c r="L405" s="14" cm="1">
        <f t="array" ref="L405">INDEX('Stocastic Model Raw Data'!$K$2:$K$1001,$C405,0)</f>
        <v>472543588.65855002</v>
      </c>
      <c r="M405" s="14">
        <f t="shared" si="75"/>
        <v>301871391.88520992</v>
      </c>
      <c r="N405" s="14">
        <f t="shared" si="79"/>
        <v>5421782404.6238203</v>
      </c>
      <c r="O405" s="14">
        <f t="shared" si="80"/>
        <v>2028224184.7960701</v>
      </c>
      <c r="P405" s="14">
        <f t="shared" si="76"/>
        <v>3393558219.8277502</v>
      </c>
      <c r="Q405" s="3">
        <f t="shared" si="81"/>
        <v>5421782404.6238203</v>
      </c>
      <c r="R405" s="3">
        <f t="shared" si="82"/>
        <v>3465386157.7042799</v>
      </c>
      <c r="S405" s="3">
        <f t="shared" si="77"/>
        <v>1956396246.9195404</v>
      </c>
      <c r="T405" s="21">
        <f>(RANK(E405,E$8:E$1007,1)+COUNTIF(E$8:E405,E405)-1)/1000</f>
        <v>6.7000000000000004E-2</v>
      </c>
      <c r="U405" s="21">
        <f>(RANK(F405,F$8:F$1007,1)+COUNTIF(F$8:F405,F405)-1)/1000</f>
        <v>6.6000000000000003E-2</v>
      </c>
      <c r="V405" s="21">
        <f>(RANK(G405,G$8:G$1007,1)+COUNTIF(G$8:G405,G405)-1)/1000</f>
        <v>7.0999999999999994E-2</v>
      </c>
      <c r="W405" s="21">
        <f>(RANK(H405,H$8:H$1007,1)+COUNTIF(H$8:H405,H405)-1)/1000</f>
        <v>0.06</v>
      </c>
      <c r="X405" s="21">
        <f>(RANK(I405,I$8:I$1007,1)+COUNTIF(I$8:I405,I405)-1)/1000</f>
        <v>4.8000000000000001E-2</v>
      </c>
      <c r="Y405" s="21">
        <f>(RANK(J405,J$8:J$1007,1)+COUNTIF(J$8:J405,J405)-1)/1000</f>
        <v>6.5000000000000002E-2</v>
      </c>
      <c r="Z405" s="21">
        <f>(RANK(K405,K$8:K$1007,1)+COUNTIF(K$8:K405,K405)-1)/1000</f>
        <v>0.11600000000000001</v>
      </c>
      <c r="AA405" s="21">
        <f>(RANK(L405,L$8:L$1007,1)+COUNTIF(L$8:L405,L405)-1)/1000</f>
        <v>0.124</v>
      </c>
      <c r="AB405" s="21">
        <f>(RANK(M405,M$8:M$1007,1)+COUNTIF(M$8:M405,M405)-1)/1000</f>
        <v>0.108</v>
      </c>
      <c r="AC405" s="21">
        <f>(RANK(N405,N$8:N$1007,1)+COUNTIF(N$8:N405,N405)-1)/1000</f>
        <v>6.6000000000000003E-2</v>
      </c>
      <c r="AD405" s="21">
        <f>(RANK(O405,O$8:O$1007,1)+COUNTIF(O$8:O405,O405)-1)/1000</f>
        <v>0.06</v>
      </c>
      <c r="AE405" s="21">
        <f>(RANK(P405,P$8:P$1007,1)+COUNTIF(P$8:P405,P405)-1)/1000</f>
        <v>6.7000000000000004E-2</v>
      </c>
      <c r="AF405" s="21">
        <f>(RANK(Q405,Q$8:Q$1007,1)+COUNTIF(Q$8:Q405,Q405)-1)/1000</f>
        <v>6.6000000000000003E-2</v>
      </c>
      <c r="AG405" s="21">
        <f>(RANK(R405,R$8:R$1007,1)+COUNTIF(R$8:R405,R405)-1)/1000</f>
        <v>0.06</v>
      </c>
      <c r="AH405" s="21">
        <f>(RANK(S405,S$8:S$1007,1)+COUNTIF(S$8:S405,S405)-1)/1000</f>
        <v>6.7000000000000004E-2</v>
      </c>
      <c r="AI405" s="14">
        <f t="shared" si="83"/>
        <v>0</v>
      </c>
      <c r="AK405" s="14">
        <f t="shared" si="84"/>
        <v>0</v>
      </c>
    </row>
    <row r="406" spans="2:37" x14ac:dyDescent="0.25">
      <c r="B406">
        <f t="shared" si="78"/>
        <v>399</v>
      </c>
      <c r="C406">
        <f>MATCH(B406,'Stocastic Model Raw Data'!$A$2:$A$1001,0)</f>
        <v>883</v>
      </c>
      <c r="D406" s="14" cm="1">
        <f t="array" ref="D406">INDEX('Stocastic Model Raw Data'!$H$2:$H$1001,$C406,0)</f>
        <v>1437161972.90821</v>
      </c>
      <c r="E406" s="14" cm="1">
        <f t="array" ref="E406">INDEX('Stocastic Model Raw Data'!$D$2:$D$1001,$C406,0)</f>
        <v>625287505.31720805</v>
      </c>
      <c r="F406" s="14" cm="1">
        <f t="array" ref="F406">INDEX('Stocastic Model Raw Data'!$I$2:$I$1001,$C406,0)</f>
        <v>332622777.35184199</v>
      </c>
      <c r="G406" s="14">
        <f t="shared" si="73"/>
        <v>292664727.96536607</v>
      </c>
      <c r="H406" s="14" cm="1">
        <f t="array" ref="H406">INDEX('Stocastic Model Raw Data'!$E$2:$E$1001,$C406,0)</f>
        <v>7380002799.7471304</v>
      </c>
      <c r="I406" s="14" cm="1">
        <f t="array" ref="I406">INDEX('Stocastic Model Raw Data'!$J$2:$J$1001,$C406,0)</f>
        <v>2624131573.1989198</v>
      </c>
      <c r="J406" s="14">
        <f t="shared" si="74"/>
        <v>4755871226.5482101</v>
      </c>
      <c r="K406" s="14" cm="1">
        <f t="array" ref="K406">INDEX('Stocastic Model Raw Data'!$F$2:$F$1001,$C406,0)</f>
        <v>1137722726.8947401</v>
      </c>
      <c r="L406" s="14" cm="1">
        <f t="array" ref="L406">INDEX('Stocastic Model Raw Data'!$K$2:$K$1001,$C406,0)</f>
        <v>696493666.98937404</v>
      </c>
      <c r="M406" s="14">
        <f t="shared" si="75"/>
        <v>441229059.90536606</v>
      </c>
      <c r="N406" s="14">
        <f t="shared" si="79"/>
        <v>8517725526.6418705</v>
      </c>
      <c r="O406" s="14">
        <f t="shared" si="80"/>
        <v>3320625240.1882939</v>
      </c>
      <c r="P406" s="14">
        <f t="shared" si="76"/>
        <v>5197100286.453577</v>
      </c>
      <c r="Q406" s="3">
        <f t="shared" si="81"/>
        <v>8517725526.6418705</v>
      </c>
      <c r="R406" s="3">
        <f t="shared" si="82"/>
        <v>4757787213.0965042</v>
      </c>
      <c r="S406" s="3">
        <f t="shared" si="77"/>
        <v>3759938313.5453663</v>
      </c>
      <c r="T406" s="21">
        <f>(RANK(E406,E$8:E$1007,1)+COUNTIF(E$8:E406,E406)-1)/1000</f>
        <v>0.86899999999999999</v>
      </c>
      <c r="U406" s="21">
        <f>(RANK(F406,F$8:F$1007,1)+COUNTIF(F$8:F406,F406)-1)/1000</f>
        <v>0.871</v>
      </c>
      <c r="V406" s="21">
        <f>(RANK(G406,G$8:G$1007,1)+COUNTIF(G$8:G406,G406)-1)/1000</f>
        <v>0.873</v>
      </c>
      <c r="W406" s="21">
        <f>(RANK(H406,H$8:H$1007,1)+COUNTIF(H$8:H406,H406)-1)/1000</f>
        <v>0.88900000000000001</v>
      </c>
      <c r="X406" s="21">
        <f>(RANK(I406,I$8:I$1007,1)+COUNTIF(I$8:I406,I406)-1)/1000</f>
        <v>0.89500000000000002</v>
      </c>
      <c r="Y406" s="21">
        <f>(RANK(J406,J$8:J$1007,1)+COUNTIF(J$8:J406,J406)-1)/1000</f>
        <v>0.88900000000000001</v>
      </c>
      <c r="Z406" s="21">
        <f>(RANK(K406,K$8:K$1007,1)+COUNTIF(K$8:K406,K406)-1)/1000</f>
        <v>0.81200000000000006</v>
      </c>
      <c r="AA406" s="21">
        <f>(RANK(L406,L$8:L$1007,1)+COUNTIF(L$8:L406,L406)-1)/1000</f>
        <v>0.82899999999999996</v>
      </c>
      <c r="AB406" s="21">
        <f>(RANK(M406,M$8:M$1007,1)+COUNTIF(M$8:M406,M406)-1)/1000</f>
        <v>0.77400000000000002</v>
      </c>
      <c r="AC406" s="21">
        <f>(RANK(N406,N$8:N$1007,1)+COUNTIF(N$8:N406,N406)-1)/1000</f>
        <v>0.88300000000000001</v>
      </c>
      <c r="AD406" s="21">
        <f>(RANK(O406,O$8:O$1007,1)+COUNTIF(O$8:O406,O406)-1)/1000</f>
        <v>0.88400000000000001</v>
      </c>
      <c r="AE406" s="21">
        <f>(RANK(P406,P$8:P$1007,1)+COUNTIF(P$8:P406,P406)-1)/1000</f>
        <v>0.879</v>
      </c>
      <c r="AF406" s="21">
        <f>(RANK(Q406,Q$8:Q$1007,1)+COUNTIF(Q$8:Q406,Q406)-1)/1000</f>
        <v>0.88300000000000001</v>
      </c>
      <c r="AG406" s="21">
        <f>(RANK(R406,R$8:R$1007,1)+COUNTIF(R$8:R406,R406)-1)/1000</f>
        <v>0.88400000000000001</v>
      </c>
      <c r="AH406" s="21">
        <f>(RANK(S406,S$8:S$1007,1)+COUNTIF(S$8:S406,S406)-1)/1000</f>
        <v>0.879</v>
      </c>
      <c r="AI406" s="14">
        <f t="shared" si="83"/>
        <v>0</v>
      </c>
      <c r="AK406" s="14">
        <f t="shared" si="84"/>
        <v>0</v>
      </c>
    </row>
    <row r="407" spans="2:37" x14ac:dyDescent="0.25">
      <c r="B407">
        <f t="shared" si="78"/>
        <v>400</v>
      </c>
      <c r="C407">
        <f>MATCH(B407,'Stocastic Model Raw Data'!$A$2:$A$1001,0)</f>
        <v>852</v>
      </c>
      <c r="D407" s="14" cm="1">
        <f t="array" ref="D407">INDEX('Stocastic Model Raw Data'!$H$2:$H$1001,$C407,0)</f>
        <v>1437161972.90821</v>
      </c>
      <c r="E407" s="14" cm="1">
        <f t="array" ref="E407">INDEX('Stocastic Model Raw Data'!$D$2:$D$1001,$C407,0)</f>
        <v>630991122.17545104</v>
      </c>
      <c r="F407" s="14" cm="1">
        <f t="array" ref="F407">INDEX('Stocastic Model Raw Data'!$I$2:$I$1001,$C407,0)</f>
        <v>336600723.380018</v>
      </c>
      <c r="G407" s="14">
        <f t="shared" si="73"/>
        <v>294390398.79543304</v>
      </c>
      <c r="H407" s="14" cm="1">
        <f t="array" ref="H407">INDEX('Stocastic Model Raw Data'!$E$2:$E$1001,$C407,0)</f>
        <v>7098601006.8231297</v>
      </c>
      <c r="I407" s="14" cm="1">
        <f t="array" ref="I407">INDEX('Stocastic Model Raw Data'!$J$2:$J$1001,$C407,0)</f>
        <v>2550374889.1368999</v>
      </c>
      <c r="J407" s="14">
        <f t="shared" si="74"/>
        <v>4548226117.6862297</v>
      </c>
      <c r="K407" s="14" cm="1">
        <f t="array" ref="K407">INDEX('Stocastic Model Raw Data'!$F$2:$F$1001,$C407,0)</f>
        <v>1265076758.41694</v>
      </c>
      <c r="L407" s="14" cm="1">
        <f t="array" ref="L407">INDEX('Stocastic Model Raw Data'!$K$2:$K$1001,$C407,0)</f>
        <v>754297440.31448996</v>
      </c>
      <c r="M407" s="14">
        <f t="shared" si="75"/>
        <v>510779318.10245001</v>
      </c>
      <c r="N407" s="14">
        <f t="shared" si="79"/>
        <v>8363677765.2400694</v>
      </c>
      <c r="O407" s="14">
        <f t="shared" si="80"/>
        <v>3304672329.4513898</v>
      </c>
      <c r="P407" s="14">
        <f t="shared" si="76"/>
        <v>5059005435.7886791</v>
      </c>
      <c r="Q407" s="3">
        <f t="shared" si="81"/>
        <v>8363677765.2400694</v>
      </c>
      <c r="R407" s="3">
        <f t="shared" si="82"/>
        <v>4741834302.3596001</v>
      </c>
      <c r="S407" s="3">
        <f t="shared" si="77"/>
        <v>3621843462.8804693</v>
      </c>
      <c r="T407" s="21">
        <f>(RANK(E407,E$8:E$1007,1)+COUNTIF(E$8:E407,E407)-1)/1000</f>
        <v>0.88800000000000001</v>
      </c>
      <c r="U407" s="21">
        <f>(RANK(F407,F$8:F$1007,1)+COUNTIF(F$8:F407,F407)-1)/1000</f>
        <v>0.89300000000000002</v>
      </c>
      <c r="V407" s="21">
        <f>(RANK(G407,G$8:G$1007,1)+COUNTIF(G$8:G407,G407)-1)/1000</f>
        <v>0.88500000000000001</v>
      </c>
      <c r="W407" s="21">
        <f>(RANK(H407,H$8:H$1007,1)+COUNTIF(H$8:H407,H407)-1)/1000</f>
        <v>0.82599999999999996</v>
      </c>
      <c r="X407" s="21">
        <f>(RANK(I407,I$8:I$1007,1)+COUNTIF(I$8:I407,I407)-1)/1000</f>
        <v>0.85699999999999998</v>
      </c>
      <c r="Y407" s="21">
        <f>(RANK(J407,J$8:J$1007,1)+COUNTIF(J$8:J407,J407)-1)/1000</f>
        <v>0.80500000000000005</v>
      </c>
      <c r="Z407" s="21">
        <f>(RANK(K407,K$8:K$1007,1)+COUNTIF(K$8:K407,K407)-1)/1000</f>
        <v>0.92</v>
      </c>
      <c r="AA407" s="21">
        <f>(RANK(L407,L$8:L$1007,1)+COUNTIF(L$8:L407,L407)-1)/1000</f>
        <v>0.91900000000000004</v>
      </c>
      <c r="AB407" s="21">
        <f>(RANK(M407,M$8:M$1007,1)+COUNTIF(M$8:M407,M407)-1)/1000</f>
        <v>0.91500000000000004</v>
      </c>
      <c r="AC407" s="21">
        <f>(RANK(N407,N$8:N$1007,1)+COUNTIF(N$8:N407,N407)-1)/1000</f>
        <v>0.85199999999999998</v>
      </c>
      <c r="AD407" s="21">
        <f>(RANK(O407,O$8:O$1007,1)+COUNTIF(O$8:O407,O407)-1)/1000</f>
        <v>0.877</v>
      </c>
      <c r="AE407" s="21">
        <f>(RANK(P407,P$8:P$1007,1)+COUNTIF(P$8:P407,P407)-1)/1000</f>
        <v>0.83299999999999996</v>
      </c>
      <c r="AF407" s="21">
        <f>(RANK(Q407,Q$8:Q$1007,1)+COUNTIF(Q$8:Q407,Q407)-1)/1000</f>
        <v>0.85199999999999998</v>
      </c>
      <c r="AG407" s="21">
        <f>(RANK(R407,R$8:R$1007,1)+COUNTIF(R$8:R407,R407)-1)/1000</f>
        <v>0.877</v>
      </c>
      <c r="AH407" s="21">
        <f>(RANK(S407,S$8:S$1007,1)+COUNTIF(S$8:S407,S407)-1)/1000</f>
        <v>0.83299999999999996</v>
      </c>
      <c r="AI407" s="14">
        <f t="shared" si="83"/>
        <v>0</v>
      </c>
      <c r="AK407" s="14">
        <f t="shared" si="84"/>
        <v>0</v>
      </c>
    </row>
    <row r="408" spans="2:37" x14ac:dyDescent="0.25">
      <c r="B408">
        <f t="shared" si="78"/>
        <v>401</v>
      </c>
      <c r="C408">
        <f>MATCH(B408,'Stocastic Model Raw Data'!$A$2:$A$1001,0)</f>
        <v>50</v>
      </c>
      <c r="D408" s="14" cm="1">
        <f t="array" ref="D408">INDEX('Stocastic Model Raw Data'!$H$2:$H$1001,$C408,0)</f>
        <v>1437161972.90821</v>
      </c>
      <c r="E408" s="14" cm="1">
        <f t="array" ref="E408">INDEX('Stocastic Model Raw Data'!$D$2:$D$1001,$C408,0)</f>
        <v>378331230.85682398</v>
      </c>
      <c r="F408" s="14" cm="1">
        <f t="array" ref="F408">INDEX('Stocastic Model Raw Data'!$I$2:$I$1001,$C408,0)</f>
        <v>199009740.18139201</v>
      </c>
      <c r="G408" s="14">
        <f t="shared" si="73"/>
        <v>179321490.67543197</v>
      </c>
      <c r="H408" s="14" cm="1">
        <f t="array" ref="H408">INDEX('Stocastic Model Raw Data'!$E$2:$E$1001,$C408,0)</f>
        <v>4569478036.5880699</v>
      </c>
      <c r="I408" s="14" cm="1">
        <f t="array" ref="I408">INDEX('Stocastic Model Raw Data'!$J$2:$J$1001,$C408,0)</f>
        <v>1595463539.53582</v>
      </c>
      <c r="J408" s="14">
        <f t="shared" si="74"/>
        <v>2974014497.0522499</v>
      </c>
      <c r="K408" s="14" cm="1">
        <f t="array" ref="K408">INDEX('Stocastic Model Raw Data'!$F$2:$F$1001,$C408,0)</f>
        <v>735401629.04481995</v>
      </c>
      <c r="L408" s="14" cm="1">
        <f t="array" ref="L408">INDEX('Stocastic Model Raw Data'!$K$2:$K$1001,$C408,0)</f>
        <v>447502691.01947403</v>
      </c>
      <c r="M408" s="14">
        <f t="shared" si="75"/>
        <v>287898938.02534592</v>
      </c>
      <c r="N408" s="14">
        <f t="shared" si="79"/>
        <v>5304879665.6328897</v>
      </c>
      <c r="O408" s="14">
        <f t="shared" si="80"/>
        <v>2042966230.555294</v>
      </c>
      <c r="P408" s="14">
        <f t="shared" si="76"/>
        <v>3261913435.0775957</v>
      </c>
      <c r="Q408" s="3">
        <f t="shared" si="81"/>
        <v>5304879665.6328897</v>
      </c>
      <c r="R408" s="3">
        <f t="shared" si="82"/>
        <v>3480128203.4635038</v>
      </c>
      <c r="S408" s="3">
        <f t="shared" si="77"/>
        <v>1824751462.1693859</v>
      </c>
      <c r="T408" s="21">
        <f>(RANK(E408,E$8:E$1007,1)+COUNTIF(E$8:E408,E408)-1)/1000</f>
        <v>0.05</v>
      </c>
      <c r="U408" s="21">
        <f>(RANK(F408,F$8:F$1007,1)+COUNTIF(F$8:F408,F408)-1)/1000</f>
        <v>5.7000000000000002E-2</v>
      </c>
      <c r="V408" s="21">
        <f>(RANK(G408,G$8:G$1007,1)+COUNTIF(G$8:G408,G408)-1)/1000</f>
        <v>4.7E-2</v>
      </c>
      <c r="W408" s="21">
        <f>(RANK(H408,H$8:H$1007,1)+COUNTIF(H$8:H408,H408)-1)/1000</f>
        <v>4.8000000000000001E-2</v>
      </c>
      <c r="X408" s="21">
        <f>(RANK(I408,I$8:I$1007,1)+COUNTIF(I$8:I408,I408)-1)/1000</f>
        <v>5.8000000000000003E-2</v>
      </c>
      <c r="Y408" s="21">
        <f>(RANK(J408,J$8:J$1007,1)+COUNTIF(J$8:J408,J408)-1)/1000</f>
        <v>4.2000000000000003E-2</v>
      </c>
      <c r="Z408" s="21">
        <f>(RANK(K408,K$8:K$1007,1)+COUNTIF(K$8:K408,K408)-1)/1000</f>
        <v>7.0999999999999994E-2</v>
      </c>
      <c r="AA408" s="21">
        <f>(RANK(L408,L$8:L$1007,1)+COUNTIF(L$8:L408,L408)-1)/1000</f>
        <v>7.2999999999999995E-2</v>
      </c>
      <c r="AB408" s="21">
        <f>(RANK(M408,M$8:M$1007,1)+COUNTIF(M$8:M408,M408)-1)/1000</f>
        <v>7.0000000000000007E-2</v>
      </c>
      <c r="AC408" s="21">
        <f>(RANK(N408,N$8:N$1007,1)+COUNTIF(N$8:N408,N408)-1)/1000</f>
        <v>0.05</v>
      </c>
      <c r="AD408" s="21">
        <f>(RANK(O408,O$8:O$1007,1)+COUNTIF(O$8:O408,O408)-1)/1000</f>
        <v>6.4000000000000001E-2</v>
      </c>
      <c r="AE408" s="21">
        <f>(RANK(P408,P$8:P$1007,1)+COUNTIF(P$8:P408,P408)-1)/1000</f>
        <v>4.2999999999999997E-2</v>
      </c>
      <c r="AF408" s="21">
        <f>(RANK(Q408,Q$8:Q$1007,1)+COUNTIF(Q$8:Q408,Q408)-1)/1000</f>
        <v>0.05</v>
      </c>
      <c r="AG408" s="21">
        <f>(RANK(R408,R$8:R$1007,1)+COUNTIF(R$8:R408,R408)-1)/1000</f>
        <v>6.4000000000000001E-2</v>
      </c>
      <c r="AH408" s="21">
        <f>(RANK(S408,S$8:S$1007,1)+COUNTIF(S$8:S408,S408)-1)/1000</f>
        <v>4.2999999999999997E-2</v>
      </c>
      <c r="AI408" s="14">
        <f t="shared" si="83"/>
        <v>0</v>
      </c>
      <c r="AK408" s="14">
        <f t="shared" si="84"/>
        <v>0</v>
      </c>
    </row>
    <row r="409" spans="2:37" x14ac:dyDescent="0.25">
      <c r="B409">
        <f t="shared" si="78"/>
        <v>402</v>
      </c>
      <c r="C409">
        <f>MATCH(B409,'Stocastic Model Raw Data'!$A$2:$A$1001,0)</f>
        <v>210</v>
      </c>
      <c r="D409" s="14" cm="1">
        <f t="array" ref="D409">INDEX('Stocastic Model Raw Data'!$H$2:$H$1001,$C409,0)</f>
        <v>1437161972.90821</v>
      </c>
      <c r="E409" s="14" cm="1">
        <f t="array" ref="E409">INDEX('Stocastic Model Raw Data'!$D$2:$D$1001,$C409,0)</f>
        <v>458653094.57876199</v>
      </c>
      <c r="F409" s="14" cm="1">
        <f t="array" ref="F409">INDEX('Stocastic Model Raw Data'!$I$2:$I$1001,$C409,0)</f>
        <v>241705719.51727399</v>
      </c>
      <c r="G409" s="14">
        <f t="shared" si="73"/>
        <v>216947375.061488</v>
      </c>
      <c r="H409" s="14" cm="1">
        <f t="array" ref="H409">INDEX('Stocastic Model Raw Data'!$E$2:$E$1001,$C409,0)</f>
        <v>5432532209.1281996</v>
      </c>
      <c r="I409" s="14" cm="1">
        <f t="array" ref="I409">INDEX('Stocastic Model Raw Data'!$J$2:$J$1001,$C409,0)</f>
        <v>1913138739.6023099</v>
      </c>
      <c r="J409" s="14">
        <f t="shared" si="74"/>
        <v>3519393469.5258894</v>
      </c>
      <c r="K409" s="14" cm="1">
        <f t="array" ref="K409">INDEX('Stocastic Model Raw Data'!$F$2:$F$1001,$C409,0)</f>
        <v>844410186.10145199</v>
      </c>
      <c r="L409" s="14" cm="1">
        <f t="array" ref="L409">INDEX('Stocastic Model Raw Data'!$K$2:$K$1001,$C409,0)</f>
        <v>503784362.02892202</v>
      </c>
      <c r="M409" s="14">
        <f t="shared" si="75"/>
        <v>340625824.07252997</v>
      </c>
      <c r="N409" s="14">
        <f t="shared" si="79"/>
        <v>6276942395.2296515</v>
      </c>
      <c r="O409" s="14">
        <f t="shared" si="80"/>
        <v>2416923101.6312318</v>
      </c>
      <c r="P409" s="14">
        <f t="shared" si="76"/>
        <v>3860019293.5984197</v>
      </c>
      <c r="Q409" s="3">
        <f t="shared" si="81"/>
        <v>6276942395.2296515</v>
      </c>
      <c r="R409" s="3">
        <f t="shared" si="82"/>
        <v>3854085074.5394421</v>
      </c>
      <c r="S409" s="3">
        <f t="shared" si="77"/>
        <v>2422857320.6902094</v>
      </c>
      <c r="T409" s="21">
        <f>(RANK(E409,E$8:E$1007,1)+COUNTIF(E$8:E409,E409)-1)/1000</f>
        <v>0.252</v>
      </c>
      <c r="U409" s="21">
        <f>(RANK(F409,F$8:F$1007,1)+COUNTIF(F$8:F409,F409)-1)/1000</f>
        <v>0.255</v>
      </c>
      <c r="V409" s="21">
        <f>(RANK(G409,G$8:G$1007,1)+COUNTIF(G$8:G409,G409)-1)/1000</f>
        <v>0.247</v>
      </c>
      <c r="W409" s="21">
        <f>(RANK(H409,H$8:H$1007,1)+COUNTIF(H$8:H409,H409)-1)/1000</f>
        <v>0.214</v>
      </c>
      <c r="X409" s="21">
        <f>(RANK(I409,I$8:I$1007,1)+COUNTIF(I$8:I409,I409)-1)/1000</f>
        <v>0.25900000000000001</v>
      </c>
      <c r="Y409" s="21">
        <f>(RANK(J409,J$8:J$1007,1)+COUNTIF(J$8:J409,J409)-1)/1000</f>
        <v>0.19500000000000001</v>
      </c>
      <c r="Z409" s="21">
        <f>(RANK(K409,K$8:K$1007,1)+COUNTIF(K$8:K409,K409)-1)/1000</f>
        <v>0.22600000000000001</v>
      </c>
      <c r="AA409" s="21">
        <f>(RANK(L409,L$8:L$1007,1)+COUNTIF(L$8:L409,L409)-1)/1000</f>
        <v>0.19800000000000001</v>
      </c>
      <c r="AB409" s="21">
        <f>(RANK(M409,M$8:M$1007,1)+COUNTIF(M$8:M409,M409)-1)/1000</f>
        <v>0.27900000000000003</v>
      </c>
      <c r="AC409" s="21">
        <f>(RANK(N409,N$8:N$1007,1)+COUNTIF(N$8:N409,N409)-1)/1000</f>
        <v>0.21</v>
      </c>
      <c r="AD409" s="21">
        <f>(RANK(O409,O$8:O$1007,1)+COUNTIF(O$8:O409,O409)-1)/1000</f>
        <v>0.23599999999999999</v>
      </c>
      <c r="AE409" s="21">
        <f>(RANK(P409,P$8:P$1007,1)+COUNTIF(P$8:P409,P409)-1)/1000</f>
        <v>0.193</v>
      </c>
      <c r="AF409" s="21">
        <f>(RANK(Q409,Q$8:Q$1007,1)+COUNTIF(Q$8:Q409,Q409)-1)/1000</f>
        <v>0.21</v>
      </c>
      <c r="AG409" s="21">
        <f>(RANK(R409,R$8:R$1007,1)+COUNTIF(R$8:R409,R409)-1)/1000</f>
        <v>0.23599999999999999</v>
      </c>
      <c r="AH409" s="21">
        <f>(RANK(S409,S$8:S$1007,1)+COUNTIF(S$8:S409,S409)-1)/1000</f>
        <v>0.193</v>
      </c>
      <c r="AI409" s="14">
        <f t="shared" si="83"/>
        <v>0</v>
      </c>
      <c r="AK409" s="14">
        <f t="shared" si="84"/>
        <v>0</v>
      </c>
    </row>
    <row r="410" spans="2:37" x14ac:dyDescent="0.25">
      <c r="B410">
        <f t="shared" si="78"/>
        <v>403</v>
      </c>
      <c r="C410">
        <f>MATCH(B410,'Stocastic Model Raw Data'!$A$2:$A$1001,0)</f>
        <v>432</v>
      </c>
      <c r="D410" s="14" cm="1">
        <f t="array" ref="D410">INDEX('Stocastic Model Raw Data'!$H$2:$H$1001,$C410,0)</f>
        <v>1437161972.90821</v>
      </c>
      <c r="E410" s="14" cm="1">
        <f t="array" ref="E410">INDEX('Stocastic Model Raw Data'!$D$2:$D$1001,$C410,0)</f>
        <v>489031134.65311402</v>
      </c>
      <c r="F410" s="14" cm="1">
        <f t="array" ref="F410">INDEX('Stocastic Model Raw Data'!$I$2:$I$1001,$C410,0)</f>
        <v>257104121.09816101</v>
      </c>
      <c r="G410" s="14">
        <f t="shared" si="73"/>
        <v>231927013.55495301</v>
      </c>
      <c r="H410" s="14" cm="1">
        <f t="array" ref="H410">INDEX('Stocastic Model Raw Data'!$E$2:$E$1001,$C410,0)</f>
        <v>6026230416.5116796</v>
      </c>
      <c r="I410" s="14" cm="1">
        <f t="array" ref="I410">INDEX('Stocastic Model Raw Data'!$J$2:$J$1001,$C410,0)</f>
        <v>2043978761.6259401</v>
      </c>
      <c r="J410" s="14">
        <f t="shared" si="74"/>
        <v>3982251654.8857393</v>
      </c>
      <c r="K410" s="14" cm="1">
        <f t="array" ref="K410">INDEX('Stocastic Model Raw Data'!$F$2:$F$1001,$C410,0)</f>
        <v>900364344.17187095</v>
      </c>
      <c r="L410" s="14" cm="1">
        <f t="array" ref="L410">INDEX('Stocastic Model Raw Data'!$K$2:$K$1001,$C410,0)</f>
        <v>551197915.75911403</v>
      </c>
      <c r="M410" s="14">
        <f t="shared" si="75"/>
        <v>349166428.41275692</v>
      </c>
      <c r="N410" s="14">
        <f t="shared" si="79"/>
        <v>6926594760.6835508</v>
      </c>
      <c r="O410" s="14">
        <f t="shared" si="80"/>
        <v>2595176677.3850541</v>
      </c>
      <c r="P410" s="14">
        <f t="shared" si="76"/>
        <v>4331418083.2984962</v>
      </c>
      <c r="Q410" s="3">
        <f t="shared" si="81"/>
        <v>6926594760.6835508</v>
      </c>
      <c r="R410" s="3">
        <f t="shared" si="82"/>
        <v>4032338650.2932644</v>
      </c>
      <c r="S410" s="3">
        <f t="shared" si="77"/>
        <v>2894256110.3902864</v>
      </c>
      <c r="T410" s="21">
        <f>(RANK(E410,E$8:E$1007,1)+COUNTIF(E$8:E410,E410)-1)/1000</f>
        <v>0.39</v>
      </c>
      <c r="U410" s="21">
        <f>(RANK(F410,F$8:F$1007,1)+COUNTIF(F$8:F410,F410)-1)/1000</f>
        <v>0.38600000000000001</v>
      </c>
      <c r="V410" s="21">
        <f>(RANK(G410,G$8:G$1007,1)+COUNTIF(G$8:G410,G410)-1)/1000</f>
        <v>0.40100000000000002</v>
      </c>
      <c r="W410" s="21">
        <f>(RANK(H410,H$8:H$1007,1)+COUNTIF(H$8:H410,H410)-1)/1000</f>
        <v>0.45</v>
      </c>
      <c r="X410" s="21">
        <f>(RANK(I410,I$8:I$1007,1)+COUNTIF(I$8:I410,I410)-1)/1000</f>
        <v>0.40699999999999997</v>
      </c>
      <c r="Y410" s="21">
        <f>(RANK(J410,J$8:J$1007,1)+COUNTIF(J$8:J410,J410)-1)/1000</f>
        <v>0.48799999999999999</v>
      </c>
      <c r="Z410" s="21">
        <f>(RANK(K410,K$8:K$1007,1)+COUNTIF(K$8:K410,K410)-1)/1000</f>
        <v>0.35399999999999998</v>
      </c>
      <c r="AA410" s="21">
        <f>(RANK(L410,L$8:L$1007,1)+COUNTIF(L$8:L410,L410)-1)/1000</f>
        <v>0.36599999999999999</v>
      </c>
      <c r="AB410" s="21">
        <f>(RANK(M410,M$8:M$1007,1)+COUNTIF(M$8:M410,M410)-1)/1000</f>
        <v>0.33100000000000002</v>
      </c>
      <c r="AC410" s="21">
        <f>(RANK(N410,N$8:N$1007,1)+COUNTIF(N$8:N410,N410)-1)/1000</f>
        <v>0.432</v>
      </c>
      <c r="AD410" s="21">
        <f>(RANK(O410,O$8:O$1007,1)+COUNTIF(O$8:O410,O410)-1)/1000</f>
        <v>0.39600000000000002</v>
      </c>
      <c r="AE410" s="21">
        <f>(RANK(P410,P$8:P$1007,1)+COUNTIF(P$8:P410,P410)-1)/1000</f>
        <v>0.46400000000000002</v>
      </c>
      <c r="AF410" s="21">
        <f>(RANK(Q410,Q$8:Q$1007,1)+COUNTIF(Q$8:Q410,Q410)-1)/1000</f>
        <v>0.432</v>
      </c>
      <c r="AG410" s="21">
        <f>(RANK(R410,R$8:R$1007,1)+COUNTIF(R$8:R410,R410)-1)/1000</f>
        <v>0.39600000000000002</v>
      </c>
      <c r="AH410" s="21">
        <f>(RANK(S410,S$8:S$1007,1)+COUNTIF(S$8:S410,S410)-1)/1000</f>
        <v>0.46400000000000002</v>
      </c>
      <c r="AI410" s="14">
        <f t="shared" si="83"/>
        <v>0</v>
      </c>
      <c r="AK410" s="14">
        <f t="shared" si="84"/>
        <v>0</v>
      </c>
    </row>
    <row r="411" spans="2:37" x14ac:dyDescent="0.25">
      <c r="B411">
        <f t="shared" si="78"/>
        <v>404</v>
      </c>
      <c r="C411">
        <f>MATCH(B411,'Stocastic Model Raw Data'!$A$2:$A$1001,0)</f>
        <v>3</v>
      </c>
      <c r="D411" s="14" cm="1">
        <f t="array" ref="D411">INDEX('Stocastic Model Raw Data'!$H$2:$H$1001,$C411,0)</f>
        <v>1437161972.90821</v>
      </c>
      <c r="E411" s="14" cm="1">
        <f t="array" ref="E411">INDEX('Stocastic Model Raw Data'!$D$2:$D$1001,$C411,0)</f>
        <v>308294740.41848701</v>
      </c>
      <c r="F411" s="14" cm="1">
        <f t="array" ref="F411">INDEX('Stocastic Model Raw Data'!$I$2:$I$1001,$C411,0)</f>
        <v>160749995.39889199</v>
      </c>
      <c r="G411" s="14">
        <f t="shared" si="73"/>
        <v>147544745.01959503</v>
      </c>
      <c r="H411" s="14" cm="1">
        <f t="array" ref="H411">INDEX('Stocastic Model Raw Data'!$E$2:$E$1001,$C411,0)</f>
        <v>3843144311.0627098</v>
      </c>
      <c r="I411" s="14" cm="1">
        <f t="array" ref="I411">INDEX('Stocastic Model Raw Data'!$J$2:$J$1001,$C411,0)</f>
        <v>1309383359.55621</v>
      </c>
      <c r="J411" s="14">
        <f t="shared" si="74"/>
        <v>2533760951.5064998</v>
      </c>
      <c r="K411" s="14" cm="1">
        <f t="array" ref="K411">INDEX('Stocastic Model Raw Data'!$F$2:$F$1001,$C411,0)</f>
        <v>595280596.35108197</v>
      </c>
      <c r="L411" s="14" cm="1">
        <f t="array" ref="L411">INDEX('Stocastic Model Raw Data'!$K$2:$K$1001,$C411,0)</f>
        <v>363118888.18572998</v>
      </c>
      <c r="M411" s="14">
        <f t="shared" si="75"/>
        <v>232161708.16535199</v>
      </c>
      <c r="N411" s="14">
        <f t="shared" si="79"/>
        <v>4438424907.4137917</v>
      </c>
      <c r="O411" s="14">
        <f t="shared" si="80"/>
        <v>1672502247.74194</v>
      </c>
      <c r="P411" s="14">
        <f t="shared" si="76"/>
        <v>2765922659.6718516</v>
      </c>
      <c r="Q411" s="3">
        <f t="shared" si="81"/>
        <v>4438424907.4137917</v>
      </c>
      <c r="R411" s="3">
        <f t="shared" si="82"/>
        <v>3109664220.6501503</v>
      </c>
      <c r="S411" s="3">
        <f t="shared" si="77"/>
        <v>1328760686.7636414</v>
      </c>
      <c r="T411" s="21">
        <f>(RANK(E411,E$8:E$1007,1)+COUNTIF(E$8:E411,E411)-1)/1000</f>
        <v>3.0000000000000001E-3</v>
      </c>
      <c r="U411" s="21">
        <f>(RANK(F411,F$8:F$1007,1)+COUNTIF(F$8:F411,F411)-1)/1000</f>
        <v>3.0000000000000001E-3</v>
      </c>
      <c r="V411" s="21">
        <f>(RANK(G411,G$8:G$1007,1)+COUNTIF(G$8:G411,G411)-1)/1000</f>
        <v>3.0000000000000001E-3</v>
      </c>
      <c r="W411" s="21">
        <f>(RANK(H411,H$8:H$1007,1)+COUNTIF(H$8:H411,H411)-1)/1000</f>
        <v>3.0000000000000001E-3</v>
      </c>
      <c r="X411" s="21">
        <f>(RANK(I411,I$8:I$1007,1)+COUNTIF(I$8:I411,I411)-1)/1000</f>
        <v>3.0000000000000001E-3</v>
      </c>
      <c r="Y411" s="21">
        <f>(RANK(J411,J$8:J$1007,1)+COUNTIF(J$8:J411,J411)-1)/1000</f>
        <v>4.0000000000000001E-3</v>
      </c>
      <c r="Z411" s="21">
        <f>(RANK(K411,K$8:K$1007,1)+COUNTIF(K$8:K411,K411)-1)/1000</f>
        <v>3.0000000000000001E-3</v>
      </c>
      <c r="AA411" s="21">
        <f>(RANK(L411,L$8:L$1007,1)+COUNTIF(L$8:L411,L411)-1)/1000</f>
        <v>6.0000000000000001E-3</v>
      </c>
      <c r="AB411" s="21">
        <f>(RANK(M411,M$8:M$1007,1)+COUNTIF(M$8:M411,M411)-1)/1000</f>
        <v>3.0000000000000001E-3</v>
      </c>
      <c r="AC411" s="21">
        <f>(RANK(N411,N$8:N$1007,1)+COUNTIF(N$8:N411,N411)-1)/1000</f>
        <v>3.0000000000000001E-3</v>
      </c>
      <c r="AD411" s="21">
        <f>(RANK(O411,O$8:O$1007,1)+COUNTIF(O$8:O411,O411)-1)/1000</f>
        <v>3.0000000000000001E-3</v>
      </c>
      <c r="AE411" s="21">
        <f>(RANK(P411,P$8:P$1007,1)+COUNTIF(P$8:P411,P411)-1)/1000</f>
        <v>4.0000000000000001E-3</v>
      </c>
      <c r="AF411" s="21">
        <f>(RANK(Q411,Q$8:Q$1007,1)+COUNTIF(Q$8:Q411,Q411)-1)/1000</f>
        <v>3.0000000000000001E-3</v>
      </c>
      <c r="AG411" s="21">
        <f>(RANK(R411,R$8:R$1007,1)+COUNTIF(R$8:R411,R411)-1)/1000</f>
        <v>3.0000000000000001E-3</v>
      </c>
      <c r="AH411" s="21">
        <f>(RANK(S411,S$8:S$1007,1)+COUNTIF(S$8:S411,S411)-1)/1000</f>
        <v>4.0000000000000001E-3</v>
      </c>
      <c r="AI411" s="14">
        <f t="shared" si="83"/>
        <v>0</v>
      </c>
      <c r="AK411" s="14">
        <f t="shared" si="84"/>
        <v>0</v>
      </c>
    </row>
    <row r="412" spans="2:37" x14ac:dyDescent="0.25">
      <c r="B412">
        <f t="shared" si="78"/>
        <v>405</v>
      </c>
      <c r="C412">
        <f>MATCH(B412,'Stocastic Model Raw Data'!$A$2:$A$1001,0)</f>
        <v>54</v>
      </c>
      <c r="D412" s="14" cm="1">
        <f t="array" ref="D412">INDEX('Stocastic Model Raw Data'!$H$2:$H$1001,$C412,0)</f>
        <v>1437161972.90821</v>
      </c>
      <c r="E412" s="14" cm="1">
        <f t="array" ref="E412">INDEX('Stocastic Model Raw Data'!$D$2:$D$1001,$C412,0)</f>
        <v>379261620.021236</v>
      </c>
      <c r="F412" s="14" cm="1">
        <f t="array" ref="F412">INDEX('Stocastic Model Raw Data'!$I$2:$I$1001,$C412,0)</f>
        <v>197768519.15610799</v>
      </c>
      <c r="G412" s="14">
        <f t="shared" si="73"/>
        <v>181493100.86512801</v>
      </c>
      <c r="H412" s="14" cm="1">
        <f t="array" ref="H412">INDEX('Stocastic Model Raw Data'!$E$2:$E$1001,$C412,0)</f>
        <v>4621352915.4621296</v>
      </c>
      <c r="I412" s="14" cm="1">
        <f t="array" ref="I412">INDEX('Stocastic Model Raw Data'!$J$2:$J$1001,$C412,0)</f>
        <v>1554149613.26531</v>
      </c>
      <c r="J412" s="14">
        <f t="shared" si="74"/>
        <v>3067203302.1968193</v>
      </c>
      <c r="K412" s="14" cm="1">
        <f t="array" ref="K412">INDEX('Stocastic Model Raw Data'!$F$2:$F$1001,$C412,0)</f>
        <v>699035527.07061994</v>
      </c>
      <c r="L412" s="14" cm="1">
        <f t="array" ref="L412">INDEX('Stocastic Model Raw Data'!$K$2:$K$1001,$C412,0)</f>
        <v>421411510.63902301</v>
      </c>
      <c r="M412" s="14">
        <f t="shared" si="75"/>
        <v>277624016.43159693</v>
      </c>
      <c r="N412" s="14">
        <f t="shared" si="79"/>
        <v>5320388442.5327492</v>
      </c>
      <c r="O412" s="14">
        <f t="shared" si="80"/>
        <v>1975561123.9043331</v>
      </c>
      <c r="P412" s="14">
        <f t="shared" si="76"/>
        <v>3344827318.6284161</v>
      </c>
      <c r="Q412" s="3">
        <f t="shared" si="81"/>
        <v>5320388442.5327492</v>
      </c>
      <c r="R412" s="3">
        <f t="shared" si="82"/>
        <v>3412723096.8125429</v>
      </c>
      <c r="S412" s="3">
        <f t="shared" si="77"/>
        <v>1907665345.7202063</v>
      </c>
      <c r="T412" s="21">
        <f>(RANK(E412,E$8:E$1007,1)+COUNTIF(E$8:E412,E412)-1)/1000</f>
        <v>5.3999999999999999E-2</v>
      </c>
      <c r="U412" s="21">
        <f>(RANK(F412,F$8:F$1007,1)+COUNTIF(F$8:F412,F412)-1)/1000</f>
        <v>0.05</v>
      </c>
      <c r="V412" s="21">
        <f>(RANK(G412,G$8:G$1007,1)+COUNTIF(G$8:G412,G412)-1)/1000</f>
        <v>0.06</v>
      </c>
      <c r="W412" s="21">
        <f>(RANK(H412,H$8:H$1007,1)+COUNTIF(H$8:H412,H412)-1)/1000</f>
        <v>5.7000000000000002E-2</v>
      </c>
      <c r="X412" s="21">
        <f>(RANK(I412,I$8:I$1007,1)+COUNTIF(I$8:I412,I412)-1)/1000</f>
        <v>4.7E-2</v>
      </c>
      <c r="Y412" s="21">
        <f>(RANK(J412,J$8:J$1007,1)+COUNTIF(J$8:J412,J412)-1)/1000</f>
        <v>6.2E-2</v>
      </c>
      <c r="Z412" s="21">
        <f>(RANK(K412,K$8:K$1007,1)+COUNTIF(K$8:K412,K412)-1)/1000</f>
        <v>4.1000000000000002E-2</v>
      </c>
      <c r="AA412" s="21">
        <f>(RANK(L412,L$8:L$1007,1)+COUNTIF(L$8:L412,L412)-1)/1000</f>
        <v>4.2000000000000003E-2</v>
      </c>
      <c r="AB412" s="21">
        <f>(RANK(M412,M$8:M$1007,1)+COUNTIF(M$8:M412,M412)-1)/1000</f>
        <v>4.3999999999999997E-2</v>
      </c>
      <c r="AC412" s="21">
        <f>(RANK(N412,N$8:N$1007,1)+COUNTIF(N$8:N412,N412)-1)/1000</f>
        <v>5.3999999999999999E-2</v>
      </c>
      <c r="AD412" s="21">
        <f>(RANK(O412,O$8:O$1007,1)+COUNTIF(O$8:O412,O412)-1)/1000</f>
        <v>4.1000000000000002E-2</v>
      </c>
      <c r="AE412" s="21">
        <f>(RANK(P412,P$8:P$1007,1)+COUNTIF(P$8:P412,P412)-1)/1000</f>
        <v>6.0999999999999999E-2</v>
      </c>
      <c r="AF412" s="21">
        <f>(RANK(Q412,Q$8:Q$1007,1)+COUNTIF(Q$8:Q412,Q412)-1)/1000</f>
        <v>5.3999999999999999E-2</v>
      </c>
      <c r="AG412" s="21">
        <f>(RANK(R412,R$8:R$1007,1)+COUNTIF(R$8:R412,R412)-1)/1000</f>
        <v>4.1000000000000002E-2</v>
      </c>
      <c r="AH412" s="21">
        <f>(RANK(S412,S$8:S$1007,1)+COUNTIF(S$8:S412,S412)-1)/1000</f>
        <v>6.0999999999999999E-2</v>
      </c>
      <c r="AI412" s="14">
        <f t="shared" si="83"/>
        <v>0</v>
      </c>
      <c r="AK412" s="14">
        <f t="shared" si="84"/>
        <v>0</v>
      </c>
    </row>
    <row r="413" spans="2:37" x14ac:dyDescent="0.25">
      <c r="B413">
        <f t="shared" si="78"/>
        <v>406</v>
      </c>
      <c r="C413">
        <f>MATCH(B413,'Stocastic Model Raw Data'!$A$2:$A$1001,0)</f>
        <v>455</v>
      </c>
      <c r="D413" s="14" cm="1">
        <f t="array" ref="D413">INDEX('Stocastic Model Raw Data'!$H$2:$H$1001,$C413,0)</f>
        <v>1437161972.90821</v>
      </c>
      <c r="E413" s="14" cm="1">
        <f t="array" ref="E413">INDEX('Stocastic Model Raw Data'!$D$2:$D$1001,$C413,0)</f>
        <v>499604158.53255397</v>
      </c>
      <c r="F413" s="14" cm="1">
        <f t="array" ref="F413">INDEX('Stocastic Model Raw Data'!$I$2:$I$1001,$C413,0)</f>
        <v>261495191.97000301</v>
      </c>
      <c r="G413" s="14">
        <f t="shared" si="73"/>
        <v>238108966.56255096</v>
      </c>
      <c r="H413" s="14" cm="1">
        <f t="array" ref="H413">INDEX('Stocastic Model Raw Data'!$E$2:$E$1001,$C413,0)</f>
        <v>6039605427.3852797</v>
      </c>
      <c r="I413" s="14" cm="1">
        <f t="array" ref="I413">INDEX('Stocastic Model Raw Data'!$J$2:$J$1001,$C413,0)</f>
        <v>2032263705.3102801</v>
      </c>
      <c r="J413" s="14">
        <f t="shared" si="74"/>
        <v>4007341722.0749998</v>
      </c>
      <c r="K413" s="14" cm="1">
        <f t="array" ref="K413">INDEX('Stocastic Model Raw Data'!$F$2:$F$1001,$C413,0)</f>
        <v>946077163.30958295</v>
      </c>
      <c r="L413" s="14" cm="1">
        <f t="array" ref="L413">INDEX('Stocastic Model Raw Data'!$K$2:$K$1001,$C413,0)</f>
        <v>585693714.59312105</v>
      </c>
      <c r="M413" s="14">
        <f t="shared" si="75"/>
        <v>360383448.7164619</v>
      </c>
      <c r="N413" s="14">
        <f t="shared" si="79"/>
        <v>6985682590.6948624</v>
      </c>
      <c r="O413" s="14">
        <f t="shared" si="80"/>
        <v>2617957419.9034014</v>
      </c>
      <c r="P413" s="14">
        <f t="shared" si="76"/>
        <v>4367725170.791461</v>
      </c>
      <c r="Q413" s="3">
        <f t="shared" si="81"/>
        <v>6985682590.6948624</v>
      </c>
      <c r="R413" s="3">
        <f t="shared" si="82"/>
        <v>4055119392.8116112</v>
      </c>
      <c r="S413" s="3">
        <f t="shared" si="77"/>
        <v>2930563197.8832512</v>
      </c>
      <c r="T413" s="21">
        <f>(RANK(E413,E$8:E$1007,1)+COUNTIF(E$8:E413,E413)-1)/1000</f>
        <v>0.439</v>
      </c>
      <c r="U413" s="21">
        <f>(RANK(F413,F$8:F$1007,1)+COUNTIF(F$8:F413,F413)-1)/1000</f>
        <v>0.42099999999999999</v>
      </c>
      <c r="V413" s="21">
        <f>(RANK(G413,G$8:G$1007,1)+COUNTIF(G$8:G413,G413)-1)/1000</f>
        <v>0.45600000000000002</v>
      </c>
      <c r="W413" s="21">
        <f>(RANK(H413,H$8:H$1007,1)+COUNTIF(H$8:H413,H413)-1)/1000</f>
        <v>0.45500000000000002</v>
      </c>
      <c r="X413" s="21">
        <f>(RANK(I413,I$8:I$1007,1)+COUNTIF(I$8:I413,I413)-1)/1000</f>
        <v>0.38900000000000001</v>
      </c>
      <c r="Y413" s="21">
        <f>(RANK(J413,J$8:J$1007,1)+COUNTIF(J$8:J413,J413)-1)/1000</f>
        <v>0.50600000000000001</v>
      </c>
      <c r="Z413" s="21">
        <f>(RANK(K413,K$8:K$1007,1)+COUNTIF(K$8:K413,K413)-1)/1000</f>
        <v>0.46100000000000002</v>
      </c>
      <c r="AA413" s="21">
        <f>(RANK(L413,L$8:L$1007,1)+COUNTIF(L$8:L413,L413)-1)/1000</f>
        <v>0.503</v>
      </c>
      <c r="AB413" s="21">
        <f>(RANK(M413,M$8:M$1007,1)+COUNTIF(M$8:M413,M413)-1)/1000</f>
        <v>0.39700000000000002</v>
      </c>
      <c r="AC413" s="21">
        <f>(RANK(N413,N$8:N$1007,1)+COUNTIF(N$8:N413,N413)-1)/1000</f>
        <v>0.45500000000000002</v>
      </c>
      <c r="AD413" s="21">
        <f>(RANK(O413,O$8:O$1007,1)+COUNTIF(O$8:O413,O413)-1)/1000</f>
        <v>0.41299999999999998</v>
      </c>
      <c r="AE413" s="21">
        <f>(RANK(P413,P$8:P$1007,1)+COUNTIF(P$8:P413,P413)-1)/1000</f>
        <v>0.49</v>
      </c>
      <c r="AF413" s="21">
        <f>(RANK(Q413,Q$8:Q$1007,1)+COUNTIF(Q$8:Q413,Q413)-1)/1000</f>
        <v>0.45500000000000002</v>
      </c>
      <c r="AG413" s="21">
        <f>(RANK(R413,R$8:R$1007,1)+COUNTIF(R$8:R413,R413)-1)/1000</f>
        <v>0.41299999999999998</v>
      </c>
      <c r="AH413" s="21">
        <f>(RANK(S413,S$8:S$1007,1)+COUNTIF(S$8:S413,S413)-1)/1000</f>
        <v>0.49</v>
      </c>
      <c r="AI413" s="14">
        <f t="shared" si="83"/>
        <v>0</v>
      </c>
      <c r="AK413" s="14">
        <f t="shared" si="84"/>
        <v>0</v>
      </c>
    </row>
    <row r="414" spans="2:37" x14ac:dyDescent="0.25">
      <c r="B414">
        <f t="shared" si="78"/>
        <v>407</v>
      </c>
      <c r="C414">
        <f>MATCH(B414,'Stocastic Model Raw Data'!$A$2:$A$1001,0)</f>
        <v>749</v>
      </c>
      <c r="D414" s="14" cm="1">
        <f t="array" ref="D414">INDEX('Stocastic Model Raw Data'!$H$2:$H$1001,$C414,0)</f>
        <v>1437161972.90821</v>
      </c>
      <c r="E414" s="14" cm="1">
        <f t="array" ref="E414">INDEX('Stocastic Model Raw Data'!$D$2:$D$1001,$C414,0)</f>
        <v>578003216.17835402</v>
      </c>
      <c r="F414" s="14" cm="1">
        <f t="array" ref="F414">INDEX('Stocastic Model Raw Data'!$I$2:$I$1001,$C414,0)</f>
        <v>307595258.722709</v>
      </c>
      <c r="G414" s="14">
        <f t="shared" si="73"/>
        <v>270407957.45564502</v>
      </c>
      <c r="H414" s="14" cm="1">
        <f t="array" ref="H414">INDEX('Stocastic Model Raw Data'!$E$2:$E$1001,$C414,0)</f>
        <v>6877726550.66922</v>
      </c>
      <c r="I414" s="14" cm="1">
        <f t="array" ref="I414">INDEX('Stocastic Model Raw Data'!$J$2:$J$1001,$C414,0)</f>
        <v>2449125010.0236502</v>
      </c>
      <c r="J414" s="14">
        <f t="shared" si="74"/>
        <v>4428601540.6455698</v>
      </c>
      <c r="K414" s="14" cm="1">
        <f t="array" ref="K414">INDEX('Stocastic Model Raw Data'!$F$2:$F$1001,$C414,0)</f>
        <v>1026243708.61905</v>
      </c>
      <c r="L414" s="14" cm="1">
        <f t="array" ref="L414">INDEX('Stocastic Model Raw Data'!$K$2:$K$1001,$C414,0)</f>
        <v>607724311.29561996</v>
      </c>
      <c r="M414" s="14">
        <f t="shared" si="75"/>
        <v>418519397.32343006</v>
      </c>
      <c r="N414" s="14">
        <f t="shared" si="79"/>
        <v>7903970259.28827</v>
      </c>
      <c r="O414" s="14">
        <f t="shared" si="80"/>
        <v>3056849321.3192701</v>
      </c>
      <c r="P414" s="14">
        <f t="shared" si="76"/>
        <v>4847120937.9689999</v>
      </c>
      <c r="Q414" s="3">
        <f t="shared" si="81"/>
        <v>7903970259.28827</v>
      </c>
      <c r="R414" s="3">
        <f t="shared" si="82"/>
        <v>4494011294.2274799</v>
      </c>
      <c r="S414" s="3">
        <f t="shared" si="77"/>
        <v>3409958965.0607901</v>
      </c>
      <c r="T414" s="21">
        <f>(RANK(E414,E$8:E$1007,1)+COUNTIF(E$8:E414,E414)-1)/1000</f>
        <v>0.751</v>
      </c>
      <c r="U414" s="21">
        <f>(RANK(F414,F$8:F$1007,1)+COUNTIF(F$8:F414,F414)-1)/1000</f>
        <v>0.75600000000000001</v>
      </c>
      <c r="V414" s="21">
        <f>(RANK(G414,G$8:G$1007,1)+COUNTIF(G$8:G414,G414)-1)/1000</f>
        <v>0.749</v>
      </c>
      <c r="W414" s="21">
        <f>(RANK(H414,H$8:H$1007,1)+COUNTIF(H$8:H414,H414)-1)/1000</f>
        <v>0.76100000000000001</v>
      </c>
      <c r="X414" s="21">
        <f>(RANK(I414,I$8:I$1007,1)+COUNTIF(I$8:I414,I414)-1)/1000</f>
        <v>0.78400000000000003</v>
      </c>
      <c r="Y414" s="21">
        <f>(RANK(J414,J$8:J$1007,1)+COUNTIF(J$8:J414,J414)-1)/1000</f>
        <v>0.747</v>
      </c>
      <c r="Z414" s="21">
        <f>(RANK(K414,K$8:K$1007,1)+COUNTIF(K$8:K414,K414)-1)/1000</f>
        <v>0.63200000000000001</v>
      </c>
      <c r="AA414" s="21">
        <f>(RANK(L414,L$8:L$1007,1)+COUNTIF(L$8:L414,L414)-1)/1000</f>
        <v>0.57899999999999996</v>
      </c>
      <c r="AB414" s="21">
        <f>(RANK(M414,M$8:M$1007,1)+COUNTIF(M$8:M414,M414)-1)/1000</f>
        <v>0.70199999999999996</v>
      </c>
      <c r="AC414" s="21">
        <f>(RANK(N414,N$8:N$1007,1)+COUNTIF(N$8:N414,N414)-1)/1000</f>
        <v>0.749</v>
      </c>
      <c r="AD414" s="21">
        <f>(RANK(O414,O$8:O$1007,1)+COUNTIF(O$8:O414,O414)-1)/1000</f>
        <v>0.748</v>
      </c>
      <c r="AE414" s="21">
        <f>(RANK(P414,P$8:P$1007,1)+COUNTIF(P$8:P414,P414)-1)/1000</f>
        <v>0.745</v>
      </c>
      <c r="AF414" s="21">
        <f>(RANK(Q414,Q$8:Q$1007,1)+COUNTIF(Q$8:Q414,Q414)-1)/1000</f>
        <v>0.749</v>
      </c>
      <c r="AG414" s="21">
        <f>(RANK(R414,R$8:R$1007,1)+COUNTIF(R$8:R414,R414)-1)/1000</f>
        <v>0.748</v>
      </c>
      <c r="AH414" s="21">
        <f>(RANK(S414,S$8:S$1007,1)+COUNTIF(S$8:S414,S414)-1)/1000</f>
        <v>0.745</v>
      </c>
      <c r="AI414" s="14">
        <f t="shared" si="83"/>
        <v>0</v>
      </c>
      <c r="AK414" s="14">
        <f t="shared" si="84"/>
        <v>0</v>
      </c>
    </row>
    <row r="415" spans="2:37" x14ac:dyDescent="0.25">
      <c r="B415">
        <f t="shared" si="78"/>
        <v>408</v>
      </c>
      <c r="C415">
        <f>MATCH(B415,'Stocastic Model Raw Data'!$A$2:$A$1001,0)</f>
        <v>462</v>
      </c>
      <c r="D415" s="14" cm="1">
        <f t="array" ref="D415">INDEX('Stocastic Model Raw Data'!$H$2:$H$1001,$C415,0)</f>
        <v>1437161972.90821</v>
      </c>
      <c r="E415" s="14" cm="1">
        <f t="array" ref="E415">INDEX('Stocastic Model Raw Data'!$D$2:$D$1001,$C415,0)</f>
        <v>521842769.93143398</v>
      </c>
      <c r="F415" s="14" cm="1">
        <f t="array" ref="F415">INDEX('Stocastic Model Raw Data'!$I$2:$I$1001,$C415,0)</f>
        <v>277246961.81718397</v>
      </c>
      <c r="G415" s="14">
        <f t="shared" si="73"/>
        <v>244595808.11425</v>
      </c>
      <c r="H415" s="14" cm="1">
        <f t="array" ref="H415">INDEX('Stocastic Model Raw Data'!$E$2:$E$1001,$C415,0)</f>
        <v>5949740494.2713099</v>
      </c>
      <c r="I415" s="14" cm="1">
        <f t="array" ref="I415">INDEX('Stocastic Model Raw Data'!$J$2:$J$1001,$C415,0)</f>
        <v>2115060554.4081299</v>
      </c>
      <c r="J415" s="14">
        <f t="shared" si="74"/>
        <v>3834679939.8631802</v>
      </c>
      <c r="K415" s="14" cm="1">
        <f t="array" ref="K415">INDEX('Stocastic Model Raw Data'!$F$2:$F$1001,$C415,0)</f>
        <v>1046840430.8394901</v>
      </c>
      <c r="L415" s="14" cm="1">
        <f t="array" ref="L415">INDEX('Stocastic Model Raw Data'!$K$2:$K$1001,$C415,0)</f>
        <v>632618747.42025995</v>
      </c>
      <c r="M415" s="14">
        <f t="shared" si="75"/>
        <v>414221683.4192301</v>
      </c>
      <c r="N415" s="14">
        <f t="shared" si="79"/>
        <v>6996580925.1107998</v>
      </c>
      <c r="O415" s="14">
        <f t="shared" si="80"/>
        <v>2747679301.8283901</v>
      </c>
      <c r="P415" s="14">
        <f t="shared" si="76"/>
        <v>4248901623.2824097</v>
      </c>
      <c r="Q415" s="3">
        <f t="shared" si="81"/>
        <v>6996580925.1107998</v>
      </c>
      <c r="R415" s="3">
        <f t="shared" si="82"/>
        <v>4184841274.7365999</v>
      </c>
      <c r="S415" s="3">
        <f t="shared" si="77"/>
        <v>2811739650.3741999</v>
      </c>
      <c r="T415" s="21">
        <f>(RANK(E415,E$8:E$1007,1)+COUNTIF(E$8:E415,E415)-1)/1000</f>
        <v>0.52</v>
      </c>
      <c r="U415" s="21">
        <f>(RANK(F415,F$8:F$1007,1)+COUNTIF(F$8:F415,F415)-1)/1000</f>
        <v>0.52900000000000003</v>
      </c>
      <c r="V415" s="21">
        <f>(RANK(G415,G$8:G$1007,1)+COUNTIF(G$8:G415,G415)-1)/1000</f>
        <v>0.51100000000000001</v>
      </c>
      <c r="W415" s="21">
        <f>(RANK(H415,H$8:H$1007,1)+COUNTIF(H$8:H415,H415)-1)/1000</f>
        <v>0.42799999999999999</v>
      </c>
      <c r="X415" s="21">
        <f>(RANK(I415,I$8:I$1007,1)+COUNTIF(I$8:I415,I415)-1)/1000</f>
        <v>0.46500000000000002</v>
      </c>
      <c r="Y415" s="21">
        <f>(RANK(J415,J$8:J$1007,1)+COUNTIF(J$8:J415,J415)-1)/1000</f>
        <v>0.39300000000000002</v>
      </c>
      <c r="Z415" s="21">
        <f>(RANK(K415,K$8:K$1007,1)+COUNTIF(K$8:K415,K415)-1)/1000</f>
        <v>0.66700000000000004</v>
      </c>
      <c r="AA415" s="21">
        <f>(RANK(L415,L$8:L$1007,1)+COUNTIF(L$8:L415,L415)-1)/1000</f>
        <v>0.66600000000000004</v>
      </c>
      <c r="AB415" s="21">
        <f>(RANK(M415,M$8:M$1007,1)+COUNTIF(M$8:M415,M415)-1)/1000</f>
        <v>0.68</v>
      </c>
      <c r="AC415" s="21">
        <f>(RANK(N415,N$8:N$1007,1)+COUNTIF(N$8:N415,N415)-1)/1000</f>
        <v>0.46200000000000002</v>
      </c>
      <c r="AD415" s="21">
        <f>(RANK(O415,O$8:O$1007,1)+COUNTIF(O$8:O415,O415)-1)/1000</f>
        <v>0.5</v>
      </c>
      <c r="AE415" s="21">
        <f>(RANK(P415,P$8:P$1007,1)+COUNTIF(P$8:P415,P415)-1)/1000</f>
        <v>0.41899999999999998</v>
      </c>
      <c r="AF415" s="21">
        <f>(RANK(Q415,Q$8:Q$1007,1)+COUNTIF(Q$8:Q415,Q415)-1)/1000</f>
        <v>0.46200000000000002</v>
      </c>
      <c r="AG415" s="21">
        <f>(RANK(R415,R$8:R$1007,1)+COUNTIF(R$8:R415,R415)-1)/1000</f>
        <v>0.5</v>
      </c>
      <c r="AH415" s="21">
        <f>(RANK(S415,S$8:S$1007,1)+COUNTIF(S$8:S415,S415)-1)/1000</f>
        <v>0.41899999999999998</v>
      </c>
      <c r="AI415" s="14">
        <f t="shared" si="83"/>
        <v>0</v>
      </c>
      <c r="AK415" s="14">
        <f t="shared" si="84"/>
        <v>0</v>
      </c>
    </row>
    <row r="416" spans="2:37" x14ac:dyDescent="0.25">
      <c r="B416">
        <f t="shared" si="78"/>
        <v>409</v>
      </c>
      <c r="C416">
        <f>MATCH(B416,'Stocastic Model Raw Data'!$A$2:$A$1001,0)</f>
        <v>132</v>
      </c>
      <c r="D416" s="14" cm="1">
        <f t="array" ref="D416">INDEX('Stocastic Model Raw Data'!$H$2:$H$1001,$C416,0)</f>
        <v>1437161972.90821</v>
      </c>
      <c r="E416" s="14" cm="1">
        <f t="array" ref="E416">INDEX('Stocastic Model Raw Data'!$D$2:$D$1001,$C416,0)</f>
        <v>425344034.86318201</v>
      </c>
      <c r="F416" s="14" cm="1">
        <f t="array" ref="F416">INDEX('Stocastic Model Raw Data'!$I$2:$I$1001,$C416,0)</f>
        <v>223434723.706101</v>
      </c>
      <c r="G416" s="14">
        <f t="shared" si="73"/>
        <v>201909311.15708101</v>
      </c>
      <c r="H416" s="14" cm="1">
        <f t="array" ref="H416">INDEX('Stocastic Model Raw Data'!$E$2:$E$1001,$C416,0)</f>
        <v>5068312356.9584703</v>
      </c>
      <c r="I416" s="14" cm="1">
        <f t="array" ref="I416">INDEX('Stocastic Model Raw Data'!$J$2:$J$1001,$C416,0)</f>
        <v>1739188935.2600601</v>
      </c>
      <c r="J416" s="14">
        <f t="shared" si="74"/>
        <v>3329123421.69841</v>
      </c>
      <c r="K416" s="14" cm="1">
        <f t="array" ref="K416">INDEX('Stocastic Model Raw Data'!$F$2:$F$1001,$C416,0)</f>
        <v>809105319.86210501</v>
      </c>
      <c r="L416" s="14" cm="1">
        <f t="array" ref="L416">INDEX('Stocastic Model Raw Data'!$K$2:$K$1001,$C416,0)</f>
        <v>493514368.867571</v>
      </c>
      <c r="M416" s="14">
        <f t="shared" si="75"/>
        <v>315590950.99453402</v>
      </c>
      <c r="N416" s="14">
        <f t="shared" si="79"/>
        <v>5877417676.8205757</v>
      </c>
      <c r="O416" s="14">
        <f t="shared" si="80"/>
        <v>2232703304.1276312</v>
      </c>
      <c r="P416" s="14">
        <f t="shared" si="76"/>
        <v>3644714372.6929445</v>
      </c>
      <c r="Q416" s="3">
        <f t="shared" si="81"/>
        <v>5877417676.8205757</v>
      </c>
      <c r="R416" s="3">
        <f t="shared" si="82"/>
        <v>3669865277.035841</v>
      </c>
      <c r="S416" s="3">
        <f t="shared" si="77"/>
        <v>2207552399.7847347</v>
      </c>
      <c r="T416" s="21">
        <f>(RANK(E416,E$8:E$1007,1)+COUNTIF(E$8:E416,E416)-1)/1000</f>
        <v>0.14599999999999999</v>
      </c>
      <c r="U416" s="21">
        <f>(RANK(F416,F$8:F$1007,1)+COUNTIF(F$8:F416,F416)-1)/1000</f>
        <v>0.14599999999999999</v>
      </c>
      <c r="V416" s="21">
        <f>(RANK(G416,G$8:G$1007,1)+COUNTIF(G$8:G416,G416)-1)/1000</f>
        <v>0.14599999999999999</v>
      </c>
      <c r="W416" s="21">
        <f>(RANK(H416,H$8:H$1007,1)+COUNTIF(H$8:H416,H416)-1)/1000</f>
        <v>0.125</v>
      </c>
      <c r="X416" s="21">
        <f>(RANK(I416,I$8:I$1007,1)+COUNTIF(I$8:I416,I416)-1)/1000</f>
        <v>0.125</v>
      </c>
      <c r="Y416" s="21">
        <f>(RANK(J416,J$8:J$1007,1)+COUNTIF(J$8:J416,J416)-1)/1000</f>
        <v>0.128</v>
      </c>
      <c r="Z416" s="21">
        <f>(RANK(K416,K$8:K$1007,1)+COUNTIF(K$8:K416,K416)-1)/1000</f>
        <v>0.157</v>
      </c>
      <c r="AA416" s="21">
        <f>(RANK(L416,L$8:L$1007,1)+COUNTIF(L$8:L416,L416)-1)/1000</f>
        <v>0.16600000000000001</v>
      </c>
      <c r="AB416" s="21">
        <f>(RANK(M416,M$8:M$1007,1)+COUNTIF(M$8:M416,M416)-1)/1000</f>
        <v>0.151</v>
      </c>
      <c r="AC416" s="21">
        <f>(RANK(N416,N$8:N$1007,1)+COUNTIF(N$8:N416,N416)-1)/1000</f>
        <v>0.13200000000000001</v>
      </c>
      <c r="AD416" s="21">
        <f>(RANK(O416,O$8:O$1007,1)+COUNTIF(O$8:O416,O416)-1)/1000</f>
        <v>0.13600000000000001</v>
      </c>
      <c r="AE416" s="21">
        <f>(RANK(P416,P$8:P$1007,1)+COUNTIF(P$8:P416,P416)-1)/1000</f>
        <v>0.127</v>
      </c>
      <c r="AF416" s="21">
        <f>(RANK(Q416,Q$8:Q$1007,1)+COUNTIF(Q$8:Q416,Q416)-1)/1000</f>
        <v>0.13200000000000001</v>
      </c>
      <c r="AG416" s="21">
        <f>(RANK(R416,R$8:R$1007,1)+COUNTIF(R$8:R416,R416)-1)/1000</f>
        <v>0.13600000000000001</v>
      </c>
      <c r="AH416" s="21">
        <f>(RANK(S416,S$8:S$1007,1)+COUNTIF(S$8:S416,S416)-1)/1000</f>
        <v>0.127</v>
      </c>
      <c r="AI416" s="14">
        <f t="shared" si="83"/>
        <v>0</v>
      </c>
      <c r="AK416" s="14">
        <f t="shared" si="84"/>
        <v>0</v>
      </c>
    </row>
    <row r="417" spans="2:37" x14ac:dyDescent="0.25">
      <c r="B417">
        <f t="shared" si="78"/>
        <v>410</v>
      </c>
      <c r="C417">
        <f>MATCH(B417,'Stocastic Model Raw Data'!$A$2:$A$1001,0)</f>
        <v>246</v>
      </c>
      <c r="D417" s="14" cm="1">
        <f t="array" ref="D417">INDEX('Stocastic Model Raw Data'!$H$2:$H$1001,$C417,0)</f>
        <v>1437161972.90821</v>
      </c>
      <c r="E417" s="14" cm="1">
        <f t="array" ref="E417">INDEX('Stocastic Model Raw Data'!$D$2:$D$1001,$C417,0)</f>
        <v>479184057.64120698</v>
      </c>
      <c r="F417" s="14" cm="1">
        <f t="array" ref="F417">INDEX('Stocastic Model Raw Data'!$I$2:$I$1001,$C417,0)</f>
        <v>254335706.455163</v>
      </c>
      <c r="G417" s="14">
        <f t="shared" si="73"/>
        <v>224848351.18604398</v>
      </c>
      <c r="H417" s="14" cm="1">
        <f t="array" ref="H417">INDEX('Stocastic Model Raw Data'!$E$2:$E$1001,$C417,0)</f>
        <v>5457016247.8408003</v>
      </c>
      <c r="I417" s="14" cm="1">
        <f t="array" ref="I417">INDEX('Stocastic Model Raw Data'!$J$2:$J$1001,$C417,0)</f>
        <v>1922748988.75596</v>
      </c>
      <c r="J417" s="14">
        <f t="shared" si="74"/>
        <v>3534267259.0848403</v>
      </c>
      <c r="K417" s="14" cm="1">
        <f t="array" ref="K417">INDEX('Stocastic Model Raw Data'!$F$2:$F$1001,$C417,0)</f>
        <v>939456403.98174</v>
      </c>
      <c r="L417" s="14" cm="1">
        <f t="array" ref="L417">INDEX('Stocastic Model Raw Data'!$K$2:$K$1001,$C417,0)</f>
        <v>564869605.83638299</v>
      </c>
      <c r="M417" s="14">
        <f t="shared" si="75"/>
        <v>374586798.14535701</v>
      </c>
      <c r="N417" s="14">
        <f t="shared" si="79"/>
        <v>6396472651.8225403</v>
      </c>
      <c r="O417" s="14">
        <f t="shared" si="80"/>
        <v>2487618594.5923429</v>
      </c>
      <c r="P417" s="14">
        <f t="shared" si="76"/>
        <v>3908854057.2301974</v>
      </c>
      <c r="Q417" s="3">
        <f t="shared" si="81"/>
        <v>6396472651.8225403</v>
      </c>
      <c r="R417" s="3">
        <f t="shared" si="82"/>
        <v>3924780567.5005531</v>
      </c>
      <c r="S417" s="3">
        <f t="shared" si="77"/>
        <v>2471692084.3219872</v>
      </c>
      <c r="T417" s="21">
        <f>(RANK(E417,E$8:E$1007,1)+COUNTIF(E$8:E417,E417)-1)/1000</f>
        <v>0.35099999999999998</v>
      </c>
      <c r="U417" s="21">
        <f>(RANK(F417,F$8:F$1007,1)+COUNTIF(F$8:F417,F417)-1)/1000</f>
        <v>0.36699999999999999</v>
      </c>
      <c r="V417" s="21">
        <f>(RANK(G417,G$8:G$1007,1)+COUNTIF(G$8:G417,G417)-1)/1000</f>
        <v>0.32600000000000001</v>
      </c>
      <c r="W417" s="21">
        <f>(RANK(H417,H$8:H$1007,1)+COUNTIF(H$8:H417,H417)-1)/1000</f>
        <v>0.224</v>
      </c>
      <c r="X417" s="21">
        <f>(RANK(I417,I$8:I$1007,1)+COUNTIF(I$8:I417,I417)-1)/1000</f>
        <v>0.27</v>
      </c>
      <c r="Y417" s="21">
        <f>(RANK(J417,J$8:J$1007,1)+COUNTIF(J$8:J417,J417)-1)/1000</f>
        <v>0.20399999999999999</v>
      </c>
      <c r="Z417" s="21">
        <f>(RANK(K417,K$8:K$1007,1)+COUNTIF(K$8:K417,K417)-1)/1000</f>
        <v>0.442</v>
      </c>
      <c r="AA417" s="21">
        <f>(RANK(L417,L$8:L$1007,1)+COUNTIF(L$8:L417,L417)-1)/1000</f>
        <v>0.41499999999999998</v>
      </c>
      <c r="AB417" s="21">
        <f>(RANK(M417,M$8:M$1007,1)+COUNTIF(M$8:M417,M417)-1)/1000</f>
        <v>0.47499999999999998</v>
      </c>
      <c r="AC417" s="21">
        <f>(RANK(N417,N$8:N$1007,1)+COUNTIF(N$8:N417,N417)-1)/1000</f>
        <v>0.246</v>
      </c>
      <c r="AD417" s="21">
        <f>(RANK(O417,O$8:O$1007,1)+COUNTIF(O$8:O417,O417)-1)/1000</f>
        <v>0.29799999999999999</v>
      </c>
      <c r="AE417" s="21">
        <f>(RANK(P417,P$8:P$1007,1)+COUNTIF(P$8:P417,P417)-1)/1000</f>
        <v>0.223</v>
      </c>
      <c r="AF417" s="21">
        <f>(RANK(Q417,Q$8:Q$1007,1)+COUNTIF(Q$8:Q417,Q417)-1)/1000</f>
        <v>0.246</v>
      </c>
      <c r="AG417" s="21">
        <f>(RANK(R417,R$8:R$1007,1)+COUNTIF(R$8:R417,R417)-1)/1000</f>
        <v>0.29799999999999999</v>
      </c>
      <c r="AH417" s="21">
        <f>(RANK(S417,S$8:S$1007,1)+COUNTIF(S$8:S417,S417)-1)/1000</f>
        <v>0.223</v>
      </c>
      <c r="AI417" s="14">
        <f t="shared" si="83"/>
        <v>0</v>
      </c>
      <c r="AK417" s="14">
        <f t="shared" si="84"/>
        <v>0</v>
      </c>
    </row>
    <row r="418" spans="2:37" x14ac:dyDescent="0.25">
      <c r="B418">
        <f t="shared" si="78"/>
        <v>411</v>
      </c>
      <c r="C418">
        <f>MATCH(B418,'Stocastic Model Raw Data'!$A$2:$A$1001,0)</f>
        <v>791</v>
      </c>
      <c r="D418" s="14" cm="1">
        <f t="array" ref="D418">INDEX('Stocastic Model Raw Data'!$H$2:$H$1001,$C418,0)</f>
        <v>1437161972.90821</v>
      </c>
      <c r="E418" s="14" cm="1">
        <f t="array" ref="E418">INDEX('Stocastic Model Raw Data'!$D$2:$D$1001,$C418,0)</f>
        <v>600672144.92554903</v>
      </c>
      <c r="F418" s="14" cm="1">
        <f t="array" ref="F418">INDEX('Stocastic Model Raw Data'!$I$2:$I$1001,$C418,0)</f>
        <v>321577411.986754</v>
      </c>
      <c r="G418" s="14">
        <f t="shared" si="73"/>
        <v>279094732.93879503</v>
      </c>
      <c r="H418" s="14" cm="1">
        <f t="array" ref="H418">INDEX('Stocastic Model Raw Data'!$E$2:$E$1001,$C418,0)</f>
        <v>6907378881.9277897</v>
      </c>
      <c r="I418" s="14" cm="1">
        <f t="array" ref="I418">INDEX('Stocastic Model Raw Data'!$J$2:$J$1001,$C418,0)</f>
        <v>2504958625.17451</v>
      </c>
      <c r="J418" s="14">
        <f t="shared" si="74"/>
        <v>4402420256.7532797</v>
      </c>
      <c r="K418" s="14" cm="1">
        <f t="array" ref="K418">INDEX('Stocastic Model Raw Data'!$F$2:$F$1001,$C418,0)</f>
        <v>1173221959.3327701</v>
      </c>
      <c r="L418" s="14" cm="1">
        <f t="array" ref="L418">INDEX('Stocastic Model Raw Data'!$K$2:$K$1001,$C418,0)</f>
        <v>692376299.09065902</v>
      </c>
      <c r="M418" s="14">
        <f t="shared" si="75"/>
        <v>480845660.24211109</v>
      </c>
      <c r="N418" s="14">
        <f t="shared" si="79"/>
        <v>8080600841.26056</v>
      </c>
      <c r="O418" s="14">
        <f t="shared" si="80"/>
        <v>3197334924.2651691</v>
      </c>
      <c r="P418" s="14">
        <f t="shared" si="76"/>
        <v>4883265916.9953909</v>
      </c>
      <c r="Q418" s="3">
        <f t="shared" si="81"/>
        <v>8080600841.26056</v>
      </c>
      <c r="R418" s="3">
        <f t="shared" si="82"/>
        <v>4634496897.1733789</v>
      </c>
      <c r="S418" s="3">
        <f t="shared" si="77"/>
        <v>3446103944.0871811</v>
      </c>
      <c r="T418" s="21">
        <f>(RANK(E418,E$8:E$1007,1)+COUNTIF(E$8:E418,E418)-1)/1000</f>
        <v>0.81499999999999995</v>
      </c>
      <c r="U418" s="21">
        <f>(RANK(F418,F$8:F$1007,1)+COUNTIF(F$8:F418,F418)-1)/1000</f>
        <v>0.82299999999999995</v>
      </c>
      <c r="V418" s="21">
        <f>(RANK(G418,G$8:G$1007,1)+COUNTIF(G$8:G418,G418)-1)/1000</f>
        <v>0.80200000000000005</v>
      </c>
      <c r="W418" s="21">
        <f>(RANK(H418,H$8:H$1007,1)+COUNTIF(H$8:H418,H418)-1)/1000</f>
        <v>0.76800000000000002</v>
      </c>
      <c r="X418" s="21">
        <f>(RANK(I418,I$8:I$1007,1)+COUNTIF(I$8:I418,I418)-1)/1000</f>
        <v>0.82399999999999995</v>
      </c>
      <c r="Y418" s="21">
        <f>(RANK(J418,J$8:J$1007,1)+COUNTIF(J$8:J418,J418)-1)/1000</f>
        <v>0.73499999999999999</v>
      </c>
      <c r="Z418" s="21">
        <f>(RANK(K418,K$8:K$1007,1)+COUNTIF(K$8:K418,K418)-1)/1000</f>
        <v>0.84699999999999998</v>
      </c>
      <c r="AA418" s="21">
        <f>(RANK(L418,L$8:L$1007,1)+COUNTIF(L$8:L418,L418)-1)/1000</f>
        <v>0.82399999999999995</v>
      </c>
      <c r="AB418" s="21">
        <f>(RANK(M418,M$8:M$1007,1)+COUNTIF(M$8:M418,M418)-1)/1000</f>
        <v>0.86799999999999999</v>
      </c>
      <c r="AC418" s="21">
        <f>(RANK(N418,N$8:N$1007,1)+COUNTIF(N$8:N418,N418)-1)/1000</f>
        <v>0.79100000000000004</v>
      </c>
      <c r="AD418" s="21">
        <f>(RANK(O418,O$8:O$1007,1)+COUNTIF(O$8:O418,O418)-1)/1000</f>
        <v>0.82199999999999995</v>
      </c>
      <c r="AE418" s="21">
        <f>(RANK(P418,P$8:P$1007,1)+COUNTIF(P$8:P418,P418)-1)/1000</f>
        <v>0.75800000000000001</v>
      </c>
      <c r="AF418" s="21">
        <f>(RANK(Q418,Q$8:Q$1007,1)+COUNTIF(Q$8:Q418,Q418)-1)/1000</f>
        <v>0.79100000000000004</v>
      </c>
      <c r="AG418" s="21">
        <f>(RANK(R418,R$8:R$1007,1)+COUNTIF(R$8:R418,R418)-1)/1000</f>
        <v>0.82199999999999995</v>
      </c>
      <c r="AH418" s="21">
        <f>(RANK(S418,S$8:S$1007,1)+COUNTIF(S$8:S418,S418)-1)/1000</f>
        <v>0.75800000000000001</v>
      </c>
      <c r="AI418" s="14">
        <f t="shared" si="83"/>
        <v>0</v>
      </c>
      <c r="AK418" s="14">
        <f t="shared" si="84"/>
        <v>0</v>
      </c>
    </row>
    <row r="419" spans="2:37" x14ac:dyDescent="0.25">
      <c r="B419">
        <f t="shared" si="78"/>
        <v>412</v>
      </c>
      <c r="C419">
        <f>MATCH(B419,'Stocastic Model Raw Data'!$A$2:$A$1001,0)</f>
        <v>24</v>
      </c>
      <c r="D419" s="14" cm="1">
        <f t="array" ref="D419">INDEX('Stocastic Model Raw Data'!$H$2:$H$1001,$C419,0)</f>
        <v>1437161972.90821</v>
      </c>
      <c r="E419" s="14" cm="1">
        <f t="array" ref="E419">INDEX('Stocastic Model Raw Data'!$D$2:$D$1001,$C419,0)</f>
        <v>356195192.624268</v>
      </c>
      <c r="F419" s="14" cm="1">
        <f t="array" ref="F419">INDEX('Stocastic Model Raw Data'!$I$2:$I$1001,$C419,0)</f>
        <v>186792053.85485101</v>
      </c>
      <c r="G419" s="14">
        <f t="shared" si="73"/>
        <v>169403138.76941699</v>
      </c>
      <c r="H419" s="14" cm="1">
        <f t="array" ref="H419">INDEX('Stocastic Model Raw Data'!$E$2:$E$1001,$C419,0)</f>
        <v>4400847995.0368404</v>
      </c>
      <c r="I419" s="14" cm="1">
        <f t="array" ref="I419">INDEX('Stocastic Model Raw Data'!$J$2:$J$1001,$C419,0)</f>
        <v>1496065139.2629001</v>
      </c>
      <c r="J419" s="14">
        <f t="shared" si="74"/>
        <v>2904782855.7739401</v>
      </c>
      <c r="K419" s="14" cm="1">
        <f t="array" ref="K419">INDEX('Stocastic Model Raw Data'!$F$2:$F$1001,$C419,0)</f>
        <v>684199715.60563004</v>
      </c>
      <c r="L419" s="14" cm="1">
        <f t="array" ref="L419">INDEX('Stocastic Model Raw Data'!$K$2:$K$1001,$C419,0)</f>
        <v>412766959.68752199</v>
      </c>
      <c r="M419" s="14">
        <f t="shared" si="75"/>
        <v>271432755.91810805</v>
      </c>
      <c r="N419" s="14">
        <f t="shared" si="79"/>
        <v>5085047710.6424704</v>
      </c>
      <c r="O419" s="14">
        <f t="shared" si="80"/>
        <v>1908832098.950422</v>
      </c>
      <c r="P419" s="14">
        <f t="shared" si="76"/>
        <v>3176215611.6920481</v>
      </c>
      <c r="Q419" s="3">
        <f t="shared" si="81"/>
        <v>5085047710.6424704</v>
      </c>
      <c r="R419" s="3">
        <f t="shared" si="82"/>
        <v>3345994071.8586321</v>
      </c>
      <c r="S419" s="3">
        <f t="shared" si="77"/>
        <v>1739053638.7838383</v>
      </c>
      <c r="T419" s="21">
        <f>(RANK(E419,E$8:E$1007,1)+COUNTIF(E$8:E419,E419)-1)/1000</f>
        <v>1.9E-2</v>
      </c>
      <c r="U419" s="21">
        <f>(RANK(F419,F$8:F$1007,1)+COUNTIF(F$8:F419,F419)-1)/1000</f>
        <v>0.02</v>
      </c>
      <c r="V419" s="21">
        <f>(RANK(G419,G$8:G$1007,1)+COUNTIF(G$8:G419,G419)-1)/1000</f>
        <v>1.9E-2</v>
      </c>
      <c r="W419" s="21">
        <f>(RANK(H419,H$8:H$1007,1)+COUNTIF(H$8:H419,H419)-1)/1000</f>
        <v>2.7E-2</v>
      </c>
      <c r="X419" s="21">
        <f>(RANK(I419,I$8:I$1007,1)+COUNTIF(I$8:I419,I419)-1)/1000</f>
        <v>0.02</v>
      </c>
      <c r="Y419" s="21">
        <f>(RANK(J419,J$8:J$1007,1)+COUNTIF(J$8:J419,J419)-1)/1000</f>
        <v>3.2000000000000001E-2</v>
      </c>
      <c r="Z419" s="21">
        <f>(RANK(K419,K$8:K$1007,1)+COUNTIF(K$8:K419,K419)-1)/1000</f>
        <v>2.9000000000000001E-2</v>
      </c>
      <c r="AA419" s="21">
        <f>(RANK(L419,L$8:L$1007,1)+COUNTIF(L$8:L419,L419)-1)/1000</f>
        <v>2.8000000000000001E-2</v>
      </c>
      <c r="AB419" s="21">
        <f>(RANK(M419,M$8:M$1007,1)+COUNTIF(M$8:M419,M419)-1)/1000</f>
        <v>0.03</v>
      </c>
      <c r="AC419" s="21">
        <f>(RANK(N419,N$8:N$1007,1)+COUNTIF(N$8:N419,N419)-1)/1000</f>
        <v>2.4E-2</v>
      </c>
      <c r="AD419" s="21">
        <f>(RANK(O419,O$8:O$1007,1)+COUNTIF(O$8:O419,O419)-1)/1000</f>
        <v>1.9E-2</v>
      </c>
      <c r="AE419" s="21">
        <f>(RANK(P419,P$8:P$1007,1)+COUNTIF(P$8:P419,P419)-1)/1000</f>
        <v>2.7E-2</v>
      </c>
      <c r="AF419" s="21">
        <f>(RANK(Q419,Q$8:Q$1007,1)+COUNTIF(Q$8:Q419,Q419)-1)/1000</f>
        <v>2.4E-2</v>
      </c>
      <c r="AG419" s="21">
        <f>(RANK(R419,R$8:R$1007,1)+COUNTIF(R$8:R419,R419)-1)/1000</f>
        <v>1.9E-2</v>
      </c>
      <c r="AH419" s="21">
        <f>(RANK(S419,S$8:S$1007,1)+COUNTIF(S$8:S419,S419)-1)/1000</f>
        <v>2.7E-2</v>
      </c>
      <c r="AI419" s="14">
        <f t="shared" si="83"/>
        <v>0</v>
      </c>
      <c r="AK419" s="14">
        <f t="shared" si="84"/>
        <v>0</v>
      </c>
    </row>
    <row r="420" spans="2:37" x14ac:dyDescent="0.25">
      <c r="B420">
        <f t="shared" si="78"/>
        <v>413</v>
      </c>
      <c r="C420">
        <f>MATCH(B420,'Stocastic Model Raw Data'!$A$2:$A$1001,0)</f>
        <v>280</v>
      </c>
      <c r="D420" s="14" cm="1">
        <f t="array" ref="D420">INDEX('Stocastic Model Raw Data'!$H$2:$H$1001,$C420,0)</f>
        <v>1437161972.90821</v>
      </c>
      <c r="E420" s="14" cm="1">
        <f t="array" ref="E420">INDEX('Stocastic Model Raw Data'!$D$2:$D$1001,$C420,0)</f>
        <v>477691261.338624</v>
      </c>
      <c r="F420" s="14" cm="1">
        <f t="array" ref="F420">INDEX('Stocastic Model Raw Data'!$I$2:$I$1001,$C420,0)</f>
        <v>252542184.965186</v>
      </c>
      <c r="G420" s="14">
        <f t="shared" si="73"/>
        <v>225149076.373438</v>
      </c>
      <c r="H420" s="14" cm="1">
        <f t="array" ref="H420">INDEX('Stocastic Model Raw Data'!$E$2:$E$1001,$C420,0)</f>
        <v>5635459403.1333303</v>
      </c>
      <c r="I420" s="14" cm="1">
        <f t="array" ref="I420">INDEX('Stocastic Model Raw Data'!$J$2:$J$1001,$C420,0)</f>
        <v>1997782187.3145299</v>
      </c>
      <c r="J420" s="14">
        <f t="shared" si="74"/>
        <v>3637677215.8188004</v>
      </c>
      <c r="K420" s="14" cm="1">
        <f t="array" ref="K420">INDEX('Stocastic Model Raw Data'!$F$2:$F$1001,$C420,0)</f>
        <v>865631118.34658003</v>
      </c>
      <c r="L420" s="14" cm="1">
        <f t="array" ref="L420">INDEX('Stocastic Model Raw Data'!$K$2:$K$1001,$C420,0)</f>
        <v>515162857.97615701</v>
      </c>
      <c r="M420" s="14">
        <f t="shared" si="75"/>
        <v>350468260.37042302</v>
      </c>
      <c r="N420" s="14">
        <f t="shared" si="79"/>
        <v>6501090521.4799099</v>
      </c>
      <c r="O420" s="14">
        <f t="shared" si="80"/>
        <v>2512945045.2906871</v>
      </c>
      <c r="P420" s="14">
        <f t="shared" si="76"/>
        <v>3988145476.1892228</v>
      </c>
      <c r="Q420" s="3">
        <f t="shared" si="81"/>
        <v>6501090521.4799099</v>
      </c>
      <c r="R420" s="3">
        <f t="shared" si="82"/>
        <v>3950107018.1988974</v>
      </c>
      <c r="S420" s="3">
        <f t="shared" si="77"/>
        <v>2550983503.2810125</v>
      </c>
      <c r="T420" s="21">
        <f>(RANK(E420,E$8:E$1007,1)+COUNTIF(E$8:E420,E420)-1)/1000</f>
        <v>0.34499999999999997</v>
      </c>
      <c r="U420" s="21">
        <f>(RANK(F420,F$8:F$1007,1)+COUNTIF(F$8:F420,F420)-1)/1000</f>
        <v>0.35099999999999998</v>
      </c>
      <c r="V420" s="21">
        <f>(RANK(G420,G$8:G$1007,1)+COUNTIF(G$8:G420,G420)-1)/1000</f>
        <v>0.32800000000000001</v>
      </c>
      <c r="W420" s="21">
        <f>(RANK(H420,H$8:H$1007,1)+COUNTIF(H$8:H420,H420)-1)/1000</f>
        <v>0.29399999999999998</v>
      </c>
      <c r="X420" s="21">
        <f>(RANK(I420,I$8:I$1007,1)+COUNTIF(I$8:I420,I420)-1)/1000</f>
        <v>0.35099999999999998</v>
      </c>
      <c r="Y420" s="21">
        <f>(RANK(J420,J$8:J$1007,1)+COUNTIF(J$8:J420,J420)-1)/1000</f>
        <v>0.26300000000000001</v>
      </c>
      <c r="Z420" s="21">
        <f>(RANK(K420,K$8:K$1007,1)+COUNTIF(K$8:K420,K420)-1)/1000</f>
        <v>0.26600000000000001</v>
      </c>
      <c r="AA420" s="21">
        <f>(RANK(L420,L$8:L$1007,1)+COUNTIF(L$8:L420,L420)-1)/1000</f>
        <v>0.22700000000000001</v>
      </c>
      <c r="AB420" s="21">
        <f>(RANK(M420,M$8:M$1007,1)+COUNTIF(M$8:M420,M420)-1)/1000</f>
        <v>0.34</v>
      </c>
      <c r="AC420" s="21">
        <f>(RANK(N420,N$8:N$1007,1)+COUNTIF(N$8:N420,N420)-1)/1000</f>
        <v>0.28000000000000003</v>
      </c>
      <c r="AD420" s="21">
        <f>(RANK(O420,O$8:O$1007,1)+COUNTIF(O$8:O420,O420)-1)/1000</f>
        <v>0.32600000000000001</v>
      </c>
      <c r="AE420" s="21">
        <f>(RANK(P420,P$8:P$1007,1)+COUNTIF(P$8:P420,P420)-1)/1000</f>
        <v>0.25700000000000001</v>
      </c>
      <c r="AF420" s="21">
        <f>(RANK(Q420,Q$8:Q$1007,1)+COUNTIF(Q$8:Q420,Q420)-1)/1000</f>
        <v>0.28000000000000003</v>
      </c>
      <c r="AG420" s="21">
        <f>(RANK(R420,R$8:R$1007,1)+COUNTIF(R$8:R420,R420)-1)/1000</f>
        <v>0.32600000000000001</v>
      </c>
      <c r="AH420" s="21">
        <f>(RANK(S420,S$8:S$1007,1)+COUNTIF(S$8:S420,S420)-1)/1000</f>
        <v>0.25700000000000001</v>
      </c>
      <c r="AI420" s="14">
        <f t="shared" si="83"/>
        <v>0</v>
      </c>
      <c r="AK420" s="14">
        <f t="shared" si="84"/>
        <v>0</v>
      </c>
    </row>
    <row r="421" spans="2:37" x14ac:dyDescent="0.25">
      <c r="B421">
        <f t="shared" si="78"/>
        <v>414</v>
      </c>
      <c r="C421">
        <f>MATCH(B421,'Stocastic Model Raw Data'!$A$2:$A$1001,0)</f>
        <v>653</v>
      </c>
      <c r="D421" s="14" cm="1">
        <f t="array" ref="D421">INDEX('Stocastic Model Raw Data'!$H$2:$H$1001,$C421,0)</f>
        <v>1437161972.90821</v>
      </c>
      <c r="E421" s="14" cm="1">
        <f t="array" ref="E421">INDEX('Stocastic Model Raw Data'!$D$2:$D$1001,$C421,0)</f>
        <v>562725352.97212601</v>
      </c>
      <c r="F421" s="14" cm="1">
        <f t="array" ref="F421">INDEX('Stocastic Model Raw Data'!$I$2:$I$1001,$C421,0)</f>
        <v>300332925.665093</v>
      </c>
      <c r="G421" s="14">
        <f t="shared" si="73"/>
        <v>262392427.307033</v>
      </c>
      <c r="H421" s="14" cm="1">
        <f t="array" ref="H421">INDEX('Stocastic Model Raw Data'!$E$2:$E$1001,$C421,0)</f>
        <v>6424830973.7737198</v>
      </c>
      <c r="I421" s="14" cm="1">
        <f t="array" ref="I421">INDEX('Stocastic Model Raw Data'!$J$2:$J$1001,$C421,0)</f>
        <v>2335343183.5036101</v>
      </c>
      <c r="J421" s="14">
        <f t="shared" si="74"/>
        <v>4089487790.2701097</v>
      </c>
      <c r="K421" s="14" cm="1">
        <f t="array" ref="K421">INDEX('Stocastic Model Raw Data'!$F$2:$F$1001,$C421,0)</f>
        <v>1149468819.00003</v>
      </c>
      <c r="L421" s="14" cm="1">
        <f t="array" ref="L421">INDEX('Stocastic Model Raw Data'!$K$2:$K$1001,$C421,0)</f>
        <v>684057544.91707695</v>
      </c>
      <c r="M421" s="14">
        <f t="shared" si="75"/>
        <v>465411274.0829531</v>
      </c>
      <c r="N421" s="14">
        <f t="shared" si="79"/>
        <v>7574299792.7737503</v>
      </c>
      <c r="O421" s="14">
        <f t="shared" si="80"/>
        <v>3019400728.4206872</v>
      </c>
      <c r="P421" s="14">
        <f t="shared" si="76"/>
        <v>4554899064.3530636</v>
      </c>
      <c r="Q421" s="3">
        <f t="shared" si="81"/>
        <v>7574299792.7737503</v>
      </c>
      <c r="R421" s="3">
        <f t="shared" si="82"/>
        <v>4456562701.3288975</v>
      </c>
      <c r="S421" s="3">
        <f t="shared" si="77"/>
        <v>3117737091.4448528</v>
      </c>
      <c r="T421" s="21">
        <f>(RANK(E421,E$8:E$1007,1)+COUNTIF(E$8:E421,E421)-1)/1000</f>
        <v>0.69399999999999995</v>
      </c>
      <c r="U421" s="21">
        <f>(RANK(F421,F$8:F$1007,1)+COUNTIF(F$8:F421,F421)-1)/1000</f>
        <v>0.71099999999999997</v>
      </c>
      <c r="V421" s="21">
        <f>(RANK(G421,G$8:G$1007,1)+COUNTIF(G$8:G421,G421)-1)/1000</f>
        <v>0.67300000000000004</v>
      </c>
      <c r="W421" s="21">
        <f>(RANK(H421,H$8:H$1007,1)+COUNTIF(H$8:H421,H421)-1)/1000</f>
        <v>0.60199999999999998</v>
      </c>
      <c r="X421" s="21">
        <f>(RANK(I421,I$8:I$1007,1)+COUNTIF(I$8:I421,I421)-1)/1000</f>
        <v>0.69499999999999995</v>
      </c>
      <c r="Y421" s="21">
        <f>(RANK(J421,J$8:J$1007,1)+COUNTIF(J$8:J421,J421)-1)/1000</f>
        <v>0.55700000000000005</v>
      </c>
      <c r="Z421" s="21">
        <f>(RANK(K421,K$8:K$1007,1)+COUNTIF(K$8:K421,K421)-1)/1000</f>
        <v>0.82299999999999995</v>
      </c>
      <c r="AA421" s="21">
        <f>(RANK(L421,L$8:L$1007,1)+COUNTIF(L$8:L421,L421)-1)/1000</f>
        <v>0.80800000000000005</v>
      </c>
      <c r="AB421" s="21">
        <f>(RANK(M421,M$8:M$1007,1)+COUNTIF(M$8:M421,M421)-1)/1000</f>
        <v>0.83799999999999997</v>
      </c>
      <c r="AC421" s="21">
        <f>(RANK(N421,N$8:N$1007,1)+COUNTIF(N$8:N421,N421)-1)/1000</f>
        <v>0.65300000000000002</v>
      </c>
      <c r="AD421" s="21">
        <f>(RANK(O421,O$8:O$1007,1)+COUNTIF(O$8:O421,O421)-1)/1000</f>
        <v>0.72399999999999998</v>
      </c>
      <c r="AE421" s="21">
        <f>(RANK(P421,P$8:P$1007,1)+COUNTIF(P$8:P421,P421)-1)/1000</f>
        <v>0.59299999999999997</v>
      </c>
      <c r="AF421" s="21">
        <f>(RANK(Q421,Q$8:Q$1007,1)+COUNTIF(Q$8:Q421,Q421)-1)/1000</f>
        <v>0.65300000000000002</v>
      </c>
      <c r="AG421" s="21">
        <f>(RANK(R421,R$8:R$1007,1)+COUNTIF(R$8:R421,R421)-1)/1000</f>
        <v>0.72399999999999998</v>
      </c>
      <c r="AH421" s="21">
        <f>(RANK(S421,S$8:S$1007,1)+COUNTIF(S$8:S421,S421)-1)/1000</f>
        <v>0.59299999999999997</v>
      </c>
      <c r="AI421" s="14">
        <f t="shared" si="83"/>
        <v>0</v>
      </c>
      <c r="AK421" s="14">
        <f t="shared" si="84"/>
        <v>0</v>
      </c>
    </row>
    <row r="422" spans="2:37" x14ac:dyDescent="0.25">
      <c r="B422">
        <f t="shared" si="78"/>
        <v>415</v>
      </c>
      <c r="C422">
        <f>MATCH(B422,'Stocastic Model Raw Data'!$A$2:$A$1001,0)</f>
        <v>121</v>
      </c>
      <c r="D422" s="14" cm="1">
        <f t="array" ref="D422">INDEX('Stocastic Model Raw Data'!$H$2:$H$1001,$C422,0)</f>
        <v>1437161972.90821</v>
      </c>
      <c r="E422" s="14" cm="1">
        <f t="array" ref="E422">INDEX('Stocastic Model Raw Data'!$D$2:$D$1001,$C422,0)</f>
        <v>412348019.22660601</v>
      </c>
      <c r="F422" s="14" cm="1">
        <f t="array" ref="F422">INDEX('Stocastic Model Raw Data'!$I$2:$I$1001,$C422,0)</f>
        <v>215775208.770951</v>
      </c>
      <c r="G422" s="14">
        <f t="shared" si="73"/>
        <v>196572810.45565501</v>
      </c>
      <c r="H422" s="14" cm="1">
        <f t="array" ref="H422">INDEX('Stocastic Model Raw Data'!$E$2:$E$1001,$C422,0)</f>
        <v>5052681129.6701498</v>
      </c>
      <c r="I422" s="14" cm="1">
        <f t="array" ref="I422">INDEX('Stocastic Model Raw Data'!$J$2:$J$1001,$C422,0)</f>
        <v>1709571866.76951</v>
      </c>
      <c r="J422" s="14">
        <f t="shared" si="74"/>
        <v>3343109262.9006395</v>
      </c>
      <c r="K422" s="14" cm="1">
        <f t="array" ref="K422">INDEX('Stocastic Model Raw Data'!$F$2:$F$1001,$C422,0)</f>
        <v>778738507.21239102</v>
      </c>
      <c r="L422" s="14" cm="1">
        <f t="array" ref="L422">INDEX('Stocastic Model Raw Data'!$K$2:$K$1001,$C422,0)</f>
        <v>473724365.64482403</v>
      </c>
      <c r="M422" s="14">
        <f t="shared" si="75"/>
        <v>305014141.56756699</v>
      </c>
      <c r="N422" s="14">
        <f t="shared" si="79"/>
        <v>5831419636.8825407</v>
      </c>
      <c r="O422" s="14">
        <f t="shared" si="80"/>
        <v>2183296232.4143343</v>
      </c>
      <c r="P422" s="14">
        <f t="shared" si="76"/>
        <v>3648123404.4682064</v>
      </c>
      <c r="Q422" s="3">
        <f t="shared" si="81"/>
        <v>5831419636.8825407</v>
      </c>
      <c r="R422" s="3">
        <f t="shared" si="82"/>
        <v>3620458205.3225441</v>
      </c>
      <c r="S422" s="3">
        <f t="shared" si="77"/>
        <v>2210961431.5599966</v>
      </c>
      <c r="T422" s="21">
        <f>(RANK(E422,E$8:E$1007,1)+COUNTIF(E$8:E422,E422)-1)/1000</f>
        <v>0.114</v>
      </c>
      <c r="U422" s="21">
        <f>(RANK(F422,F$8:F$1007,1)+COUNTIF(F$8:F422,F422)-1)/1000</f>
        <v>0.111</v>
      </c>
      <c r="V422" s="21">
        <f>(RANK(G422,G$8:G$1007,1)+COUNTIF(G$8:G422,G422)-1)/1000</f>
        <v>0.115</v>
      </c>
      <c r="W422" s="21">
        <f>(RANK(H422,H$8:H$1007,1)+COUNTIF(H$8:H422,H422)-1)/1000</f>
        <v>0.11899999999999999</v>
      </c>
      <c r="X422" s="21">
        <f>(RANK(I422,I$8:I$1007,1)+COUNTIF(I$8:I422,I422)-1)/1000</f>
        <v>0.11</v>
      </c>
      <c r="Y422" s="21">
        <f>(RANK(J422,J$8:J$1007,1)+COUNTIF(J$8:J422,J422)-1)/1000</f>
        <v>0.13500000000000001</v>
      </c>
      <c r="Z422" s="21">
        <f>(RANK(K422,K$8:K$1007,1)+COUNTIF(K$8:K422,K422)-1)/1000</f>
        <v>0.123</v>
      </c>
      <c r="AA422" s="21">
        <f>(RANK(L422,L$8:L$1007,1)+COUNTIF(L$8:L422,L422)-1)/1000</f>
        <v>0.126</v>
      </c>
      <c r="AB422" s="21">
        <f>(RANK(M422,M$8:M$1007,1)+COUNTIF(M$8:M422,M422)-1)/1000</f>
        <v>0.11700000000000001</v>
      </c>
      <c r="AC422" s="21">
        <f>(RANK(N422,N$8:N$1007,1)+COUNTIF(N$8:N422,N422)-1)/1000</f>
        <v>0.121</v>
      </c>
      <c r="AD422" s="21">
        <f>(RANK(O422,O$8:O$1007,1)+COUNTIF(O$8:O422,O422)-1)/1000</f>
        <v>0.11</v>
      </c>
      <c r="AE422" s="21">
        <f>(RANK(P422,P$8:P$1007,1)+COUNTIF(P$8:P422,P422)-1)/1000</f>
        <v>0.13</v>
      </c>
      <c r="AF422" s="21">
        <f>(RANK(Q422,Q$8:Q$1007,1)+COUNTIF(Q$8:Q422,Q422)-1)/1000</f>
        <v>0.121</v>
      </c>
      <c r="AG422" s="21">
        <f>(RANK(R422,R$8:R$1007,1)+COUNTIF(R$8:R422,R422)-1)/1000</f>
        <v>0.11</v>
      </c>
      <c r="AH422" s="21">
        <f>(RANK(S422,S$8:S$1007,1)+COUNTIF(S$8:S422,S422)-1)/1000</f>
        <v>0.13</v>
      </c>
      <c r="AI422" s="14">
        <f t="shared" si="83"/>
        <v>0</v>
      </c>
      <c r="AK422" s="14">
        <f t="shared" si="84"/>
        <v>0</v>
      </c>
    </row>
    <row r="423" spans="2:37" x14ac:dyDescent="0.25">
      <c r="B423">
        <f t="shared" si="78"/>
        <v>416</v>
      </c>
      <c r="C423">
        <f>MATCH(B423,'Stocastic Model Raw Data'!$A$2:$A$1001,0)</f>
        <v>271</v>
      </c>
      <c r="D423" s="14" cm="1">
        <f t="array" ref="D423">INDEX('Stocastic Model Raw Data'!$H$2:$H$1001,$C423,0)</f>
        <v>1437161972.90821</v>
      </c>
      <c r="E423" s="14" cm="1">
        <f t="array" ref="E423">INDEX('Stocastic Model Raw Data'!$D$2:$D$1001,$C423,0)</f>
        <v>455484297.864878</v>
      </c>
      <c r="F423" s="14" cm="1">
        <f t="array" ref="F423">INDEX('Stocastic Model Raw Data'!$I$2:$I$1001,$C423,0)</f>
        <v>239671082.27689299</v>
      </c>
      <c r="G423" s="14">
        <f t="shared" si="73"/>
        <v>215813215.58798501</v>
      </c>
      <c r="H423" s="14" cm="1">
        <f t="array" ref="H423">INDEX('Stocastic Model Raw Data'!$E$2:$E$1001,$C423,0)</f>
        <v>5650363086.3308201</v>
      </c>
      <c r="I423" s="14" cm="1">
        <f t="array" ref="I423">INDEX('Stocastic Model Raw Data'!$J$2:$J$1001,$C423,0)</f>
        <v>1962042146.9444699</v>
      </c>
      <c r="J423" s="14">
        <f t="shared" si="74"/>
        <v>3688320939.3863502</v>
      </c>
      <c r="K423" s="14" cm="1">
        <f t="array" ref="K423">INDEX('Stocastic Model Raw Data'!$F$2:$F$1001,$C423,0)</f>
        <v>827352844.37228096</v>
      </c>
      <c r="L423" s="14" cm="1">
        <f t="array" ref="L423">INDEX('Stocastic Model Raw Data'!$K$2:$K$1001,$C423,0)</f>
        <v>508559139.74293101</v>
      </c>
      <c r="M423" s="14">
        <f t="shared" si="75"/>
        <v>318793704.62934995</v>
      </c>
      <c r="N423" s="14">
        <f t="shared" si="79"/>
        <v>6477715930.7031012</v>
      </c>
      <c r="O423" s="14">
        <f t="shared" si="80"/>
        <v>2470601286.6874008</v>
      </c>
      <c r="P423" s="14">
        <f t="shared" si="76"/>
        <v>4007114644.0157003</v>
      </c>
      <c r="Q423" s="3">
        <f t="shared" si="81"/>
        <v>6477715930.7031012</v>
      </c>
      <c r="R423" s="3">
        <f t="shared" si="82"/>
        <v>3907763259.5956106</v>
      </c>
      <c r="S423" s="3">
        <f t="shared" si="77"/>
        <v>2569952671.1074905</v>
      </c>
      <c r="T423" s="21">
        <f>(RANK(E423,E$8:E$1007,1)+COUNTIF(E$8:E423,E423)-1)/1000</f>
        <v>0.23899999999999999</v>
      </c>
      <c r="U423" s="21">
        <f>(RANK(F423,F$8:F$1007,1)+COUNTIF(F$8:F423,F423)-1)/1000</f>
        <v>0.24099999999999999</v>
      </c>
      <c r="V423" s="21">
        <f>(RANK(G423,G$8:G$1007,1)+COUNTIF(G$8:G423,G423)-1)/1000</f>
        <v>0.23699999999999999</v>
      </c>
      <c r="W423" s="21">
        <f>(RANK(H423,H$8:H$1007,1)+COUNTIF(H$8:H423,H423)-1)/1000</f>
        <v>0.30299999999999999</v>
      </c>
      <c r="X423" s="21">
        <f>(RANK(I423,I$8:I$1007,1)+COUNTIF(I$8:I423,I423)-1)/1000</f>
        <v>0.315</v>
      </c>
      <c r="Y423" s="21">
        <f>(RANK(J423,J$8:J$1007,1)+COUNTIF(J$8:J423,J423)-1)/1000</f>
        <v>0.28999999999999998</v>
      </c>
      <c r="Z423" s="21">
        <f>(RANK(K423,K$8:K$1007,1)+COUNTIF(K$8:K423,K423)-1)/1000</f>
        <v>0.191</v>
      </c>
      <c r="AA423" s="21">
        <f>(RANK(L423,L$8:L$1007,1)+COUNTIF(L$8:L423,L423)-1)/1000</f>
        <v>0.21</v>
      </c>
      <c r="AB423" s="21">
        <f>(RANK(M423,M$8:M$1007,1)+COUNTIF(M$8:M423,M423)-1)/1000</f>
        <v>0.16600000000000001</v>
      </c>
      <c r="AC423" s="21">
        <f>(RANK(N423,N$8:N$1007,1)+COUNTIF(N$8:N423,N423)-1)/1000</f>
        <v>0.27100000000000002</v>
      </c>
      <c r="AD423" s="21">
        <f>(RANK(O423,O$8:O$1007,1)+COUNTIF(O$8:O423,O423)-1)/1000</f>
        <v>0.28000000000000003</v>
      </c>
      <c r="AE423" s="21">
        <f>(RANK(P423,P$8:P$1007,1)+COUNTIF(P$8:P423,P423)-1)/1000</f>
        <v>0.26900000000000002</v>
      </c>
      <c r="AF423" s="21">
        <f>(RANK(Q423,Q$8:Q$1007,1)+COUNTIF(Q$8:Q423,Q423)-1)/1000</f>
        <v>0.27100000000000002</v>
      </c>
      <c r="AG423" s="21">
        <f>(RANK(R423,R$8:R$1007,1)+COUNTIF(R$8:R423,R423)-1)/1000</f>
        <v>0.28000000000000003</v>
      </c>
      <c r="AH423" s="21">
        <f>(RANK(S423,S$8:S$1007,1)+COUNTIF(S$8:S423,S423)-1)/1000</f>
        <v>0.26900000000000002</v>
      </c>
      <c r="AI423" s="14">
        <f t="shared" si="83"/>
        <v>0</v>
      </c>
      <c r="AK423" s="14">
        <f t="shared" si="84"/>
        <v>0</v>
      </c>
    </row>
    <row r="424" spans="2:37" x14ac:dyDescent="0.25">
      <c r="B424">
        <f t="shared" si="78"/>
        <v>417</v>
      </c>
      <c r="C424">
        <f>MATCH(B424,'Stocastic Model Raw Data'!$A$2:$A$1001,0)</f>
        <v>283</v>
      </c>
      <c r="D424" s="14" cm="1">
        <f t="array" ref="D424">INDEX('Stocastic Model Raw Data'!$H$2:$H$1001,$C424,0)</f>
        <v>1437161972.90821</v>
      </c>
      <c r="E424" s="14" cm="1">
        <f t="array" ref="E424">INDEX('Stocastic Model Raw Data'!$D$2:$D$1001,$C424,0)</f>
        <v>473949563.25319898</v>
      </c>
      <c r="F424" s="14" cm="1">
        <f t="array" ref="F424">INDEX('Stocastic Model Raw Data'!$I$2:$I$1001,$C424,0)</f>
        <v>249680131.817819</v>
      </c>
      <c r="G424" s="14">
        <f t="shared" si="73"/>
        <v>224269431.43537998</v>
      </c>
      <c r="H424" s="14" cm="1">
        <f t="array" ref="H424">INDEX('Stocastic Model Raw Data'!$E$2:$E$1001,$C424,0)</f>
        <v>5557376810.8220301</v>
      </c>
      <c r="I424" s="14" cm="1">
        <f t="array" ref="I424">INDEX('Stocastic Model Raw Data'!$J$2:$J$1001,$C424,0)</f>
        <v>1917164175.2459099</v>
      </c>
      <c r="J424" s="14">
        <f t="shared" si="74"/>
        <v>3640212635.5761204</v>
      </c>
      <c r="K424" s="14" cm="1">
        <f t="array" ref="K424">INDEX('Stocastic Model Raw Data'!$F$2:$F$1001,$C424,0)</f>
        <v>947407157.26472402</v>
      </c>
      <c r="L424" s="14" cm="1">
        <f t="array" ref="L424">INDEX('Stocastic Model Raw Data'!$K$2:$K$1001,$C424,0)</f>
        <v>570036236.78833795</v>
      </c>
      <c r="M424" s="14">
        <f t="shared" si="75"/>
        <v>377370920.47638607</v>
      </c>
      <c r="N424" s="14">
        <f t="shared" si="79"/>
        <v>6504783968.0867538</v>
      </c>
      <c r="O424" s="14">
        <f t="shared" si="80"/>
        <v>2487200412.0342479</v>
      </c>
      <c r="P424" s="14">
        <f t="shared" si="76"/>
        <v>4017583556.052506</v>
      </c>
      <c r="Q424" s="3">
        <f t="shared" si="81"/>
        <v>6504783968.0867538</v>
      </c>
      <c r="R424" s="3">
        <f t="shared" si="82"/>
        <v>3924362384.9424582</v>
      </c>
      <c r="S424" s="3">
        <f t="shared" si="77"/>
        <v>2580421583.1442957</v>
      </c>
      <c r="T424" s="21">
        <f>(RANK(E424,E$8:E$1007,1)+COUNTIF(E$8:E424,E424)-1)/1000</f>
        <v>0.32</v>
      </c>
      <c r="U424" s="21">
        <f>(RANK(F424,F$8:F$1007,1)+COUNTIF(F$8:F424,F424)-1)/1000</f>
        <v>0.32400000000000001</v>
      </c>
      <c r="V424" s="21">
        <f>(RANK(G424,G$8:G$1007,1)+COUNTIF(G$8:G424,G424)-1)/1000</f>
        <v>0.31900000000000001</v>
      </c>
      <c r="W424" s="21">
        <f>(RANK(H424,H$8:H$1007,1)+COUNTIF(H$8:H424,H424)-1)/1000</f>
        <v>0.252</v>
      </c>
      <c r="X424" s="21">
        <f>(RANK(I424,I$8:I$1007,1)+COUNTIF(I$8:I424,I424)-1)/1000</f>
        <v>0.26300000000000001</v>
      </c>
      <c r="Y424" s="21">
        <f>(RANK(J424,J$8:J$1007,1)+COUNTIF(J$8:J424,J424)-1)/1000</f>
        <v>0.26400000000000001</v>
      </c>
      <c r="Z424" s="21">
        <f>(RANK(K424,K$8:K$1007,1)+COUNTIF(K$8:K424,K424)-1)/1000</f>
        <v>0.46700000000000003</v>
      </c>
      <c r="AA424" s="21">
        <f>(RANK(L424,L$8:L$1007,1)+COUNTIF(L$8:L424,L424)-1)/1000</f>
        <v>0.438</v>
      </c>
      <c r="AB424" s="21">
        <f>(RANK(M424,M$8:M$1007,1)+COUNTIF(M$8:M424,M424)-1)/1000</f>
        <v>0.49099999999999999</v>
      </c>
      <c r="AC424" s="21">
        <f>(RANK(N424,N$8:N$1007,1)+COUNTIF(N$8:N424,N424)-1)/1000</f>
        <v>0.28299999999999997</v>
      </c>
      <c r="AD424" s="21">
        <f>(RANK(O424,O$8:O$1007,1)+COUNTIF(O$8:O424,O424)-1)/1000</f>
        <v>0.29699999999999999</v>
      </c>
      <c r="AE424" s="21">
        <f>(RANK(P424,P$8:P$1007,1)+COUNTIF(P$8:P424,P424)-1)/1000</f>
        <v>0.27800000000000002</v>
      </c>
      <c r="AF424" s="21">
        <f>(RANK(Q424,Q$8:Q$1007,1)+COUNTIF(Q$8:Q424,Q424)-1)/1000</f>
        <v>0.28299999999999997</v>
      </c>
      <c r="AG424" s="21">
        <f>(RANK(R424,R$8:R$1007,1)+COUNTIF(R$8:R424,R424)-1)/1000</f>
        <v>0.29699999999999999</v>
      </c>
      <c r="AH424" s="21">
        <f>(RANK(S424,S$8:S$1007,1)+COUNTIF(S$8:S424,S424)-1)/1000</f>
        <v>0.27800000000000002</v>
      </c>
      <c r="AI424" s="14">
        <f t="shared" si="83"/>
        <v>0</v>
      </c>
      <c r="AK424" s="14">
        <f t="shared" si="84"/>
        <v>0</v>
      </c>
    </row>
    <row r="425" spans="2:37" x14ac:dyDescent="0.25">
      <c r="B425">
        <f t="shared" si="78"/>
        <v>418</v>
      </c>
      <c r="C425">
        <f>MATCH(B425,'Stocastic Model Raw Data'!$A$2:$A$1001,0)</f>
        <v>45</v>
      </c>
      <c r="D425" s="14" cm="1">
        <f t="array" ref="D425">INDEX('Stocastic Model Raw Data'!$H$2:$H$1001,$C425,0)</f>
        <v>1437161972.90821</v>
      </c>
      <c r="E425" s="14" cm="1">
        <f t="array" ref="E425">INDEX('Stocastic Model Raw Data'!$D$2:$D$1001,$C425,0)</f>
        <v>375765504.47339302</v>
      </c>
      <c r="F425" s="14" cm="1">
        <f t="array" ref="F425">INDEX('Stocastic Model Raw Data'!$I$2:$I$1001,$C425,0)</f>
        <v>197080069.31179601</v>
      </c>
      <c r="G425" s="14">
        <f t="shared" si="73"/>
        <v>178685435.16159701</v>
      </c>
      <c r="H425" s="14" cm="1">
        <f t="array" ref="H425">INDEX('Stocastic Model Raw Data'!$E$2:$E$1001,$C425,0)</f>
        <v>4564320168.6392202</v>
      </c>
      <c r="I425" s="14" cm="1">
        <f t="array" ref="I425">INDEX('Stocastic Model Raw Data'!$J$2:$J$1001,$C425,0)</f>
        <v>1587773413.3285501</v>
      </c>
      <c r="J425" s="14">
        <f t="shared" si="74"/>
        <v>2976546755.3106699</v>
      </c>
      <c r="K425" s="14" cm="1">
        <f t="array" ref="K425">INDEX('Stocastic Model Raw Data'!$F$2:$F$1001,$C425,0)</f>
        <v>712299907.68731296</v>
      </c>
      <c r="L425" s="14" cm="1">
        <f t="array" ref="L425">INDEX('Stocastic Model Raw Data'!$K$2:$K$1001,$C425,0)</f>
        <v>432840218.760773</v>
      </c>
      <c r="M425" s="14">
        <f t="shared" si="75"/>
        <v>279459688.92653996</v>
      </c>
      <c r="N425" s="14">
        <f t="shared" si="79"/>
        <v>5276620076.3265333</v>
      </c>
      <c r="O425" s="14">
        <f t="shared" si="80"/>
        <v>2020613632.089323</v>
      </c>
      <c r="P425" s="14">
        <f t="shared" si="76"/>
        <v>3256006444.2372103</v>
      </c>
      <c r="Q425" s="3">
        <f t="shared" si="81"/>
        <v>5276620076.3265333</v>
      </c>
      <c r="R425" s="3">
        <f t="shared" si="82"/>
        <v>3457775604.9975328</v>
      </c>
      <c r="S425" s="3">
        <f t="shared" si="77"/>
        <v>1818844471.3290005</v>
      </c>
      <c r="T425" s="21">
        <f>(RANK(E425,E$8:E$1007,1)+COUNTIF(E$8:E425,E425)-1)/1000</f>
        <v>4.5999999999999999E-2</v>
      </c>
      <c r="U425" s="21">
        <f>(RANK(F425,F$8:F$1007,1)+COUNTIF(F$8:F425,F425)-1)/1000</f>
        <v>4.8000000000000001E-2</v>
      </c>
      <c r="V425" s="21">
        <f>(RANK(G425,G$8:G$1007,1)+COUNTIF(G$8:G425,G425)-1)/1000</f>
        <v>4.5999999999999999E-2</v>
      </c>
      <c r="W425" s="21">
        <f>(RANK(H425,H$8:H$1007,1)+COUNTIF(H$8:H425,H425)-1)/1000</f>
        <v>4.7E-2</v>
      </c>
      <c r="X425" s="21">
        <f>(RANK(I425,I$8:I$1007,1)+COUNTIF(I$8:I425,I425)-1)/1000</f>
        <v>5.6000000000000001E-2</v>
      </c>
      <c r="Y425" s="21">
        <f>(RANK(J425,J$8:J$1007,1)+COUNTIF(J$8:J425,J425)-1)/1000</f>
        <v>4.3999999999999997E-2</v>
      </c>
      <c r="Z425" s="21">
        <f>(RANK(K425,K$8:K$1007,1)+COUNTIF(K$8:K425,K425)-1)/1000</f>
        <v>5.0999999999999997E-2</v>
      </c>
      <c r="AA425" s="21">
        <f>(RANK(L425,L$8:L$1007,1)+COUNTIF(L$8:L425,L425)-1)/1000</f>
        <v>5.3999999999999999E-2</v>
      </c>
      <c r="AB425" s="21">
        <f>(RANK(M425,M$8:M$1007,1)+COUNTIF(M$8:M425,M425)-1)/1000</f>
        <v>4.8000000000000001E-2</v>
      </c>
      <c r="AC425" s="21">
        <f>(RANK(N425,N$8:N$1007,1)+COUNTIF(N$8:N425,N425)-1)/1000</f>
        <v>4.4999999999999998E-2</v>
      </c>
      <c r="AD425" s="21">
        <f>(RANK(O425,O$8:O$1007,1)+COUNTIF(O$8:O425,O425)-1)/1000</f>
        <v>5.5E-2</v>
      </c>
      <c r="AE425" s="21">
        <f>(RANK(P425,P$8:P$1007,1)+COUNTIF(P$8:P425,P425)-1)/1000</f>
        <v>4.1000000000000002E-2</v>
      </c>
      <c r="AF425" s="21">
        <f>(RANK(Q425,Q$8:Q$1007,1)+COUNTIF(Q$8:Q425,Q425)-1)/1000</f>
        <v>4.4999999999999998E-2</v>
      </c>
      <c r="AG425" s="21">
        <f>(RANK(R425,R$8:R$1007,1)+COUNTIF(R$8:R425,R425)-1)/1000</f>
        <v>5.5E-2</v>
      </c>
      <c r="AH425" s="21">
        <f>(RANK(S425,S$8:S$1007,1)+COUNTIF(S$8:S425,S425)-1)/1000</f>
        <v>4.1000000000000002E-2</v>
      </c>
      <c r="AI425" s="14">
        <f t="shared" si="83"/>
        <v>0</v>
      </c>
      <c r="AK425" s="14">
        <f t="shared" si="84"/>
        <v>0</v>
      </c>
    </row>
    <row r="426" spans="2:37" x14ac:dyDescent="0.25">
      <c r="B426">
        <f t="shared" si="78"/>
        <v>419</v>
      </c>
      <c r="C426">
        <f>MATCH(B426,'Stocastic Model Raw Data'!$A$2:$A$1001,0)</f>
        <v>273</v>
      </c>
      <c r="D426" s="14" cm="1">
        <f t="array" ref="D426">INDEX('Stocastic Model Raw Data'!$H$2:$H$1001,$C426,0)</f>
        <v>1437161972.90821</v>
      </c>
      <c r="E426" s="14" cm="1">
        <f t="array" ref="E426">INDEX('Stocastic Model Raw Data'!$D$2:$D$1001,$C426,0)</f>
        <v>466223961.70836002</v>
      </c>
      <c r="F426" s="14" cm="1">
        <f t="array" ref="F426">INDEX('Stocastic Model Raw Data'!$I$2:$I$1001,$C426,0)</f>
        <v>244239680.732171</v>
      </c>
      <c r="G426" s="14">
        <f t="shared" si="73"/>
        <v>221984280.97618902</v>
      </c>
      <c r="H426" s="14" cm="1">
        <f t="array" ref="H426">INDEX('Stocastic Model Raw Data'!$E$2:$E$1001,$C426,0)</f>
        <v>5586223637.1339397</v>
      </c>
      <c r="I426" s="14" cm="1">
        <f t="array" ref="I426">INDEX('Stocastic Model Raw Data'!$J$2:$J$1001,$C426,0)</f>
        <v>1872771504.0495999</v>
      </c>
      <c r="J426" s="14">
        <f t="shared" si="74"/>
        <v>3713452133.0843401</v>
      </c>
      <c r="K426" s="14" cm="1">
        <f t="array" ref="K426">INDEX('Stocastic Model Raw Data'!$F$2:$F$1001,$C426,0)</f>
        <v>896400275.70281804</v>
      </c>
      <c r="L426" s="14" cm="1">
        <f t="array" ref="L426">INDEX('Stocastic Model Raw Data'!$K$2:$K$1001,$C426,0)</f>
        <v>554956424.52264595</v>
      </c>
      <c r="M426" s="14">
        <f t="shared" si="75"/>
        <v>341443851.18017209</v>
      </c>
      <c r="N426" s="14">
        <f t="shared" si="79"/>
        <v>6482623912.8367577</v>
      </c>
      <c r="O426" s="14">
        <f t="shared" si="80"/>
        <v>2427727928.5722456</v>
      </c>
      <c r="P426" s="14">
        <f t="shared" si="76"/>
        <v>4054895984.2645121</v>
      </c>
      <c r="Q426" s="3">
        <f t="shared" si="81"/>
        <v>6482623912.8367577</v>
      </c>
      <c r="R426" s="3">
        <f t="shared" si="82"/>
        <v>3864889901.4804554</v>
      </c>
      <c r="S426" s="3">
        <f t="shared" si="77"/>
        <v>2617734011.3563023</v>
      </c>
      <c r="T426" s="21">
        <f>(RANK(E426,E$8:E$1007,1)+COUNTIF(E$8:E426,E426)-1)/1000</f>
        <v>0.28499999999999998</v>
      </c>
      <c r="U426" s="21">
        <f>(RANK(F426,F$8:F$1007,1)+COUNTIF(F$8:F426,F426)-1)/1000</f>
        <v>0.27700000000000002</v>
      </c>
      <c r="V426" s="21">
        <f>(RANK(G426,G$8:G$1007,1)+COUNTIF(G$8:G426,G426)-1)/1000</f>
        <v>0.29299999999999998</v>
      </c>
      <c r="W426" s="21">
        <f>(RANK(H426,H$8:H$1007,1)+COUNTIF(H$8:H426,H426)-1)/1000</f>
        <v>0.26500000000000001</v>
      </c>
      <c r="X426" s="21">
        <f>(RANK(I426,I$8:I$1007,1)+COUNTIF(I$8:I426,I426)-1)/1000</f>
        <v>0.217</v>
      </c>
      <c r="Y426" s="21">
        <f>(RANK(J426,J$8:J$1007,1)+COUNTIF(J$8:J426,J426)-1)/1000</f>
        <v>0.31</v>
      </c>
      <c r="Z426" s="21">
        <f>(RANK(K426,K$8:K$1007,1)+COUNTIF(K$8:K426,K426)-1)/1000</f>
        <v>0.34100000000000003</v>
      </c>
      <c r="AA426" s="21">
        <f>(RANK(L426,L$8:L$1007,1)+COUNTIF(L$8:L426,L426)-1)/1000</f>
        <v>0.378</v>
      </c>
      <c r="AB426" s="21">
        <f>(RANK(M426,M$8:M$1007,1)+COUNTIF(M$8:M426,M426)-1)/1000</f>
        <v>0.28499999999999998</v>
      </c>
      <c r="AC426" s="21">
        <f>(RANK(N426,N$8:N$1007,1)+COUNTIF(N$8:N426,N426)-1)/1000</f>
        <v>0.27300000000000002</v>
      </c>
      <c r="AD426" s="21">
        <f>(RANK(O426,O$8:O$1007,1)+COUNTIF(O$8:O426,O426)-1)/1000</f>
        <v>0.254</v>
      </c>
      <c r="AE426" s="21">
        <f>(RANK(P426,P$8:P$1007,1)+COUNTIF(P$8:P426,P426)-1)/1000</f>
        <v>0.30499999999999999</v>
      </c>
      <c r="AF426" s="21">
        <f>(RANK(Q426,Q$8:Q$1007,1)+COUNTIF(Q$8:Q426,Q426)-1)/1000</f>
        <v>0.27300000000000002</v>
      </c>
      <c r="AG426" s="21">
        <f>(RANK(R426,R$8:R$1007,1)+COUNTIF(R$8:R426,R426)-1)/1000</f>
        <v>0.254</v>
      </c>
      <c r="AH426" s="21">
        <f>(RANK(S426,S$8:S$1007,1)+COUNTIF(S$8:S426,S426)-1)/1000</f>
        <v>0.30499999999999999</v>
      </c>
      <c r="AI426" s="14">
        <f t="shared" si="83"/>
        <v>0</v>
      </c>
      <c r="AK426" s="14">
        <f t="shared" si="84"/>
        <v>0</v>
      </c>
    </row>
    <row r="427" spans="2:37" x14ac:dyDescent="0.25">
      <c r="B427">
        <f t="shared" si="78"/>
        <v>420</v>
      </c>
      <c r="C427">
        <f>MATCH(B427,'Stocastic Model Raw Data'!$A$2:$A$1001,0)</f>
        <v>707</v>
      </c>
      <c r="D427" s="14" cm="1">
        <f t="array" ref="D427">INDEX('Stocastic Model Raw Data'!$H$2:$H$1001,$C427,0)</f>
        <v>1437161972.90821</v>
      </c>
      <c r="E427" s="14" cm="1">
        <f t="array" ref="E427">INDEX('Stocastic Model Raw Data'!$D$2:$D$1001,$C427,0)</f>
        <v>566979998.42560303</v>
      </c>
      <c r="F427" s="14" cm="1">
        <f t="array" ref="F427">INDEX('Stocastic Model Raw Data'!$I$2:$I$1001,$C427,0)</f>
        <v>300698276.82575101</v>
      </c>
      <c r="G427" s="14">
        <f t="shared" si="73"/>
        <v>266281721.59985203</v>
      </c>
      <c r="H427" s="14" cm="1">
        <f t="array" ref="H427">INDEX('Stocastic Model Raw Data'!$E$2:$E$1001,$C427,0)</f>
        <v>6660792711.5195599</v>
      </c>
      <c r="I427" s="14" cm="1">
        <f t="array" ref="I427">INDEX('Stocastic Model Raw Data'!$J$2:$J$1001,$C427,0)</f>
        <v>2349165788.1050701</v>
      </c>
      <c r="J427" s="14">
        <f t="shared" si="74"/>
        <v>4311626923.4144897</v>
      </c>
      <c r="K427" s="14" cm="1">
        <f t="array" ref="K427">INDEX('Stocastic Model Raw Data'!$F$2:$F$1001,$C427,0)</f>
        <v>1107423336.9297299</v>
      </c>
      <c r="L427" s="14" cm="1">
        <f t="array" ref="L427">INDEX('Stocastic Model Raw Data'!$K$2:$K$1001,$C427,0)</f>
        <v>677230598.87580705</v>
      </c>
      <c r="M427" s="14">
        <f t="shared" si="75"/>
        <v>430192738.05392289</v>
      </c>
      <c r="N427" s="14">
        <f t="shared" si="79"/>
        <v>7768216048.4492893</v>
      </c>
      <c r="O427" s="14">
        <f t="shared" si="80"/>
        <v>3026396386.9808769</v>
      </c>
      <c r="P427" s="14">
        <f t="shared" si="76"/>
        <v>4741819661.4684124</v>
      </c>
      <c r="Q427" s="3">
        <f t="shared" si="81"/>
        <v>7768216048.4492893</v>
      </c>
      <c r="R427" s="3">
        <f t="shared" si="82"/>
        <v>4463558359.8890867</v>
      </c>
      <c r="S427" s="3">
        <f t="shared" si="77"/>
        <v>3304657688.5602026</v>
      </c>
      <c r="T427" s="21">
        <f>(RANK(E427,E$8:E$1007,1)+COUNTIF(E$8:E427,E427)-1)/1000</f>
        <v>0.71699999999999997</v>
      </c>
      <c r="U427" s="21">
        <f>(RANK(F427,F$8:F$1007,1)+COUNTIF(F$8:F427,F427)-1)/1000</f>
        <v>0.71499999999999997</v>
      </c>
      <c r="V427" s="21">
        <f>(RANK(G427,G$8:G$1007,1)+COUNTIF(G$8:G427,G427)-1)/1000</f>
        <v>0.71399999999999997</v>
      </c>
      <c r="W427" s="21">
        <f>(RANK(H427,H$8:H$1007,1)+COUNTIF(H$8:H427,H427)-1)/1000</f>
        <v>0.69099999999999995</v>
      </c>
      <c r="X427" s="21">
        <f>(RANK(I427,I$8:I$1007,1)+COUNTIF(I$8:I427,I427)-1)/1000</f>
        <v>0.70299999999999996</v>
      </c>
      <c r="Y427" s="21">
        <f>(RANK(J427,J$8:J$1007,1)+COUNTIF(J$8:J427,J427)-1)/1000</f>
        <v>0.67800000000000005</v>
      </c>
      <c r="Z427" s="21">
        <f>(RANK(K427,K$8:K$1007,1)+COUNTIF(K$8:K427,K427)-1)/1000</f>
        <v>0.77200000000000002</v>
      </c>
      <c r="AA427" s="21">
        <f>(RANK(L427,L$8:L$1007,1)+COUNTIF(L$8:L427,L427)-1)/1000</f>
        <v>0.78900000000000003</v>
      </c>
      <c r="AB427" s="21">
        <f>(RANK(M427,M$8:M$1007,1)+COUNTIF(M$8:M427,M427)-1)/1000</f>
        <v>0.745</v>
      </c>
      <c r="AC427" s="21">
        <f>(RANK(N427,N$8:N$1007,1)+COUNTIF(N$8:N427,N427)-1)/1000</f>
        <v>0.70699999999999996</v>
      </c>
      <c r="AD427" s="21">
        <f>(RANK(O427,O$8:O$1007,1)+COUNTIF(O$8:O427,O427)-1)/1000</f>
        <v>0.73</v>
      </c>
      <c r="AE427" s="21">
        <f>(RANK(P427,P$8:P$1007,1)+COUNTIF(P$8:P427,P427)-1)/1000</f>
        <v>0.69299999999999995</v>
      </c>
      <c r="AF427" s="21">
        <f>(RANK(Q427,Q$8:Q$1007,1)+COUNTIF(Q$8:Q427,Q427)-1)/1000</f>
        <v>0.70699999999999996</v>
      </c>
      <c r="AG427" s="21">
        <f>(RANK(R427,R$8:R$1007,1)+COUNTIF(R$8:R427,R427)-1)/1000</f>
        <v>0.73</v>
      </c>
      <c r="AH427" s="21">
        <f>(RANK(S427,S$8:S$1007,1)+COUNTIF(S$8:S427,S427)-1)/1000</f>
        <v>0.69299999999999995</v>
      </c>
      <c r="AI427" s="14">
        <f t="shared" si="83"/>
        <v>0</v>
      </c>
      <c r="AK427" s="14">
        <f t="shared" si="84"/>
        <v>0</v>
      </c>
    </row>
    <row r="428" spans="2:37" x14ac:dyDescent="0.25">
      <c r="B428">
        <f t="shared" si="78"/>
        <v>421</v>
      </c>
      <c r="C428">
        <f>MATCH(B428,'Stocastic Model Raw Data'!$A$2:$A$1001,0)</f>
        <v>47</v>
      </c>
      <c r="D428" s="14" cm="1">
        <f t="array" ref="D428">INDEX('Stocastic Model Raw Data'!$H$2:$H$1001,$C428,0)</f>
        <v>1437161972.90821</v>
      </c>
      <c r="E428" s="14" cm="1">
        <f t="array" ref="E428">INDEX('Stocastic Model Raw Data'!$D$2:$D$1001,$C428,0)</f>
        <v>380107814.763053</v>
      </c>
      <c r="F428" s="14" cm="1">
        <f t="array" ref="F428">INDEX('Stocastic Model Raw Data'!$I$2:$I$1001,$C428,0)</f>
        <v>199596483.708242</v>
      </c>
      <c r="G428" s="14">
        <f t="shared" si="73"/>
        <v>180511331.054811</v>
      </c>
      <c r="H428" s="14" cm="1">
        <f t="array" ref="H428">INDEX('Stocastic Model Raw Data'!$E$2:$E$1001,$C428,0)</f>
        <v>4553664215.9851103</v>
      </c>
      <c r="I428" s="14" cm="1">
        <f t="array" ref="I428">INDEX('Stocastic Model Raw Data'!$J$2:$J$1001,$C428,0)</f>
        <v>1563708858.8249199</v>
      </c>
      <c r="J428" s="14">
        <f t="shared" si="74"/>
        <v>2989955357.1601906</v>
      </c>
      <c r="K428" s="14" cm="1">
        <f t="array" ref="K428">INDEX('Stocastic Model Raw Data'!$F$2:$F$1001,$C428,0)</f>
        <v>727626869.74372101</v>
      </c>
      <c r="L428" s="14" cm="1">
        <f t="array" ref="L428">INDEX('Stocastic Model Raw Data'!$K$2:$K$1001,$C428,0)</f>
        <v>437664031.70490998</v>
      </c>
      <c r="M428" s="14">
        <f t="shared" si="75"/>
        <v>289962838.03881103</v>
      </c>
      <c r="N428" s="14">
        <f t="shared" si="79"/>
        <v>5281291085.7288313</v>
      </c>
      <c r="O428" s="14">
        <f t="shared" si="80"/>
        <v>2001372890.52983</v>
      </c>
      <c r="P428" s="14">
        <f t="shared" si="76"/>
        <v>3279918195.1990013</v>
      </c>
      <c r="Q428" s="3">
        <f t="shared" si="81"/>
        <v>5281291085.7288313</v>
      </c>
      <c r="R428" s="3">
        <f t="shared" si="82"/>
        <v>3438534863.4380398</v>
      </c>
      <c r="S428" s="3">
        <f t="shared" si="77"/>
        <v>1842756222.2907915</v>
      </c>
      <c r="T428" s="21">
        <f>(RANK(E428,E$8:E$1007,1)+COUNTIF(E$8:E428,E428)-1)/1000</f>
        <v>5.6000000000000001E-2</v>
      </c>
      <c r="U428" s="21">
        <f>(RANK(F428,F$8:F$1007,1)+COUNTIF(F$8:F428,F428)-1)/1000</f>
        <v>5.8999999999999997E-2</v>
      </c>
      <c r="V428" s="21">
        <f>(RANK(G428,G$8:G$1007,1)+COUNTIF(G$8:G428,G428)-1)/1000</f>
        <v>5.3999999999999999E-2</v>
      </c>
      <c r="W428" s="21">
        <f>(RANK(H428,H$8:H$1007,1)+COUNTIF(H$8:H428,H428)-1)/1000</f>
        <v>4.3999999999999997E-2</v>
      </c>
      <c r="X428" s="21">
        <f>(RANK(I428,I$8:I$1007,1)+COUNTIF(I$8:I428,I428)-1)/1000</f>
        <v>5.0999999999999997E-2</v>
      </c>
      <c r="Y428" s="21">
        <f>(RANK(J428,J$8:J$1007,1)+COUNTIF(J$8:J428,J428)-1)/1000</f>
        <v>4.4999999999999998E-2</v>
      </c>
      <c r="Z428" s="21">
        <f>(RANK(K428,K$8:K$1007,1)+COUNTIF(K$8:K428,K428)-1)/1000</f>
        <v>6.2E-2</v>
      </c>
      <c r="AA428" s="21">
        <f>(RANK(L428,L$8:L$1007,1)+COUNTIF(L$8:L428,L428)-1)/1000</f>
        <v>0.06</v>
      </c>
      <c r="AB428" s="21">
        <f>(RANK(M428,M$8:M$1007,1)+COUNTIF(M$8:M428,M428)-1)/1000</f>
        <v>7.6999999999999999E-2</v>
      </c>
      <c r="AC428" s="21">
        <f>(RANK(N428,N$8:N$1007,1)+COUNTIF(N$8:N428,N428)-1)/1000</f>
        <v>4.7E-2</v>
      </c>
      <c r="AD428" s="21">
        <f>(RANK(O428,O$8:O$1007,1)+COUNTIF(O$8:O428,O428)-1)/1000</f>
        <v>0.05</v>
      </c>
      <c r="AE428" s="21">
        <f>(RANK(P428,P$8:P$1007,1)+COUNTIF(P$8:P428,P428)-1)/1000</f>
        <v>4.5999999999999999E-2</v>
      </c>
      <c r="AF428" s="21">
        <f>(RANK(Q428,Q$8:Q$1007,1)+COUNTIF(Q$8:Q428,Q428)-1)/1000</f>
        <v>4.7E-2</v>
      </c>
      <c r="AG428" s="21">
        <f>(RANK(R428,R$8:R$1007,1)+COUNTIF(R$8:R428,R428)-1)/1000</f>
        <v>0.05</v>
      </c>
      <c r="AH428" s="21">
        <f>(RANK(S428,S$8:S$1007,1)+COUNTIF(S$8:S428,S428)-1)/1000</f>
        <v>4.5999999999999999E-2</v>
      </c>
      <c r="AI428" s="14">
        <f t="shared" si="83"/>
        <v>0</v>
      </c>
      <c r="AK428" s="14">
        <f t="shared" si="84"/>
        <v>0</v>
      </c>
    </row>
    <row r="429" spans="2:37" x14ac:dyDescent="0.25">
      <c r="B429">
        <f t="shared" si="78"/>
        <v>422</v>
      </c>
      <c r="C429">
        <f>MATCH(B429,'Stocastic Model Raw Data'!$A$2:$A$1001,0)</f>
        <v>450</v>
      </c>
      <c r="D429" s="14" cm="1">
        <f t="array" ref="D429">INDEX('Stocastic Model Raw Data'!$H$2:$H$1001,$C429,0)</f>
        <v>1437161972.90821</v>
      </c>
      <c r="E429" s="14" cm="1">
        <f t="array" ref="E429">INDEX('Stocastic Model Raw Data'!$D$2:$D$1001,$C429,0)</f>
        <v>495810111.80553001</v>
      </c>
      <c r="F429" s="14" cm="1">
        <f t="array" ref="F429">INDEX('Stocastic Model Raw Data'!$I$2:$I$1001,$C429,0)</f>
        <v>261601642.74879101</v>
      </c>
      <c r="G429" s="14">
        <f t="shared" si="73"/>
        <v>234208469.056739</v>
      </c>
      <c r="H429" s="14" cm="1">
        <f t="array" ref="H429">INDEX('Stocastic Model Raw Data'!$E$2:$E$1001,$C429,0)</f>
        <v>6048215537.8369598</v>
      </c>
      <c r="I429" s="14" cm="1">
        <f t="array" ref="I429">INDEX('Stocastic Model Raw Data'!$J$2:$J$1001,$C429,0)</f>
        <v>2100714424.2035601</v>
      </c>
      <c r="J429" s="14">
        <f t="shared" si="74"/>
        <v>3947501113.6334</v>
      </c>
      <c r="K429" s="14" cm="1">
        <f t="array" ref="K429">INDEX('Stocastic Model Raw Data'!$F$2:$F$1001,$C429,0)</f>
        <v>915987663.039922</v>
      </c>
      <c r="L429" s="14" cm="1">
        <f t="array" ref="L429">INDEX('Stocastic Model Raw Data'!$K$2:$K$1001,$C429,0)</f>
        <v>559506997.14661896</v>
      </c>
      <c r="M429" s="14">
        <f t="shared" si="75"/>
        <v>356480665.89330304</v>
      </c>
      <c r="N429" s="14">
        <f t="shared" si="79"/>
        <v>6964203200.8768816</v>
      </c>
      <c r="O429" s="14">
        <f t="shared" si="80"/>
        <v>2660221421.3501792</v>
      </c>
      <c r="P429" s="14">
        <f t="shared" si="76"/>
        <v>4303981779.5267029</v>
      </c>
      <c r="Q429" s="3">
        <f t="shared" si="81"/>
        <v>6964203200.8768816</v>
      </c>
      <c r="R429" s="3">
        <f t="shared" si="82"/>
        <v>4097383394.2583895</v>
      </c>
      <c r="S429" s="3">
        <f t="shared" si="77"/>
        <v>2866819806.6184921</v>
      </c>
      <c r="T429" s="21">
        <f>(RANK(E429,E$8:E$1007,1)+COUNTIF(E$8:E429,E429)-1)/1000</f>
        <v>0.42599999999999999</v>
      </c>
      <c r="U429" s="21">
        <f>(RANK(F429,F$8:F$1007,1)+COUNTIF(F$8:F429,F429)-1)/1000</f>
        <v>0.42299999999999999</v>
      </c>
      <c r="V429" s="21">
        <f>(RANK(G429,G$8:G$1007,1)+COUNTIF(G$8:G429,G429)-1)/1000</f>
        <v>0.42299999999999999</v>
      </c>
      <c r="W429" s="21">
        <f>(RANK(H429,H$8:H$1007,1)+COUNTIF(H$8:H429,H429)-1)/1000</f>
        <v>0.45700000000000002</v>
      </c>
      <c r="X429" s="21">
        <f>(RANK(I429,I$8:I$1007,1)+COUNTIF(I$8:I429,I429)-1)/1000</f>
        <v>0.45600000000000002</v>
      </c>
      <c r="Y429" s="21">
        <f>(RANK(J429,J$8:J$1007,1)+COUNTIF(J$8:J429,J429)-1)/1000</f>
        <v>0.46100000000000002</v>
      </c>
      <c r="Z429" s="21">
        <f>(RANK(K429,K$8:K$1007,1)+COUNTIF(K$8:K429,K429)-1)/1000</f>
        <v>0.38700000000000001</v>
      </c>
      <c r="AA429" s="21">
        <f>(RANK(L429,L$8:L$1007,1)+COUNTIF(L$8:L429,L429)-1)/1000</f>
        <v>0.39600000000000002</v>
      </c>
      <c r="AB429" s="21">
        <f>(RANK(M429,M$8:M$1007,1)+COUNTIF(M$8:M429,M429)-1)/1000</f>
        <v>0.36899999999999999</v>
      </c>
      <c r="AC429" s="21">
        <f>(RANK(N429,N$8:N$1007,1)+COUNTIF(N$8:N429,N429)-1)/1000</f>
        <v>0.45</v>
      </c>
      <c r="AD429" s="21">
        <f>(RANK(O429,O$8:O$1007,1)+COUNTIF(O$8:O429,O429)-1)/1000</f>
        <v>0.44900000000000001</v>
      </c>
      <c r="AE429" s="21">
        <f>(RANK(P429,P$8:P$1007,1)+COUNTIF(P$8:P429,P429)-1)/1000</f>
        <v>0.44500000000000001</v>
      </c>
      <c r="AF429" s="21">
        <f>(RANK(Q429,Q$8:Q$1007,1)+COUNTIF(Q$8:Q429,Q429)-1)/1000</f>
        <v>0.45</v>
      </c>
      <c r="AG429" s="21">
        <f>(RANK(R429,R$8:R$1007,1)+COUNTIF(R$8:R429,R429)-1)/1000</f>
        <v>0.44900000000000001</v>
      </c>
      <c r="AH429" s="21">
        <f>(RANK(S429,S$8:S$1007,1)+COUNTIF(S$8:S429,S429)-1)/1000</f>
        <v>0.44500000000000001</v>
      </c>
      <c r="AI429" s="14">
        <f t="shared" si="83"/>
        <v>0</v>
      </c>
      <c r="AK429" s="14">
        <f t="shared" si="84"/>
        <v>0</v>
      </c>
    </row>
    <row r="430" spans="2:37" x14ac:dyDescent="0.25">
      <c r="B430">
        <f t="shared" si="78"/>
        <v>423</v>
      </c>
      <c r="C430">
        <f>MATCH(B430,'Stocastic Model Raw Data'!$A$2:$A$1001,0)</f>
        <v>604</v>
      </c>
      <c r="D430" s="14" cm="1">
        <f t="array" ref="D430">INDEX('Stocastic Model Raw Data'!$H$2:$H$1001,$C430,0)</f>
        <v>1437161972.90821</v>
      </c>
      <c r="E430" s="14" cm="1">
        <f t="array" ref="E430">INDEX('Stocastic Model Raw Data'!$D$2:$D$1001,$C430,0)</f>
        <v>527008849.67565399</v>
      </c>
      <c r="F430" s="14" cm="1">
        <f t="array" ref="F430">INDEX('Stocastic Model Raw Data'!$I$2:$I$1001,$C430,0)</f>
        <v>277750044.49771601</v>
      </c>
      <c r="G430" s="14">
        <f t="shared" si="73"/>
        <v>249258805.17793798</v>
      </c>
      <c r="H430" s="14" cm="1">
        <f t="array" ref="H430">INDEX('Stocastic Model Raw Data'!$E$2:$E$1001,$C430,0)</f>
        <v>6493830924.59589</v>
      </c>
      <c r="I430" s="14" cm="1">
        <f t="array" ref="I430">INDEX('Stocastic Model Raw Data'!$J$2:$J$1001,$C430,0)</f>
        <v>2227590516.4827499</v>
      </c>
      <c r="J430" s="14">
        <f t="shared" si="74"/>
        <v>4266240408.1131401</v>
      </c>
      <c r="K430" s="14" cm="1">
        <f t="array" ref="K430">INDEX('Stocastic Model Raw Data'!$F$2:$F$1001,$C430,0)</f>
        <v>943283255.964288</v>
      </c>
      <c r="L430" s="14" cm="1">
        <f t="array" ref="L430">INDEX('Stocastic Model Raw Data'!$K$2:$K$1001,$C430,0)</f>
        <v>572496063.095963</v>
      </c>
      <c r="M430" s="14">
        <f t="shared" si="75"/>
        <v>370787192.868325</v>
      </c>
      <c r="N430" s="14">
        <f t="shared" si="79"/>
        <v>7437114180.5601778</v>
      </c>
      <c r="O430" s="14">
        <f t="shared" si="80"/>
        <v>2800086579.5787129</v>
      </c>
      <c r="P430" s="14">
        <f t="shared" si="76"/>
        <v>4637027600.9814644</v>
      </c>
      <c r="Q430" s="3">
        <f t="shared" si="81"/>
        <v>7437114180.5601778</v>
      </c>
      <c r="R430" s="3">
        <f t="shared" si="82"/>
        <v>4237248552.4869232</v>
      </c>
      <c r="S430" s="3">
        <f t="shared" si="77"/>
        <v>3199865628.0732546</v>
      </c>
      <c r="T430" s="21">
        <f>(RANK(E430,E$8:E$1007,1)+COUNTIF(E$8:E430,E430)-1)/1000</f>
        <v>0.54800000000000004</v>
      </c>
      <c r="U430" s="21">
        <f>(RANK(F430,F$8:F$1007,1)+COUNTIF(F$8:F430,F430)-1)/1000</f>
        <v>0.53300000000000003</v>
      </c>
      <c r="V430" s="21">
        <f>(RANK(G430,G$8:G$1007,1)+COUNTIF(G$8:G430,G430)-1)/1000</f>
        <v>0.55700000000000005</v>
      </c>
      <c r="W430" s="21">
        <f>(RANK(H430,H$8:H$1007,1)+COUNTIF(H$8:H430,H430)-1)/1000</f>
        <v>0.63</v>
      </c>
      <c r="X430" s="21">
        <f>(RANK(I430,I$8:I$1007,1)+COUNTIF(I$8:I430,I430)-1)/1000</f>
        <v>0.57799999999999996</v>
      </c>
      <c r="Y430" s="21">
        <f>(RANK(J430,J$8:J$1007,1)+COUNTIF(J$8:J430,J430)-1)/1000</f>
        <v>0.64700000000000002</v>
      </c>
      <c r="Z430" s="21">
        <f>(RANK(K430,K$8:K$1007,1)+COUNTIF(K$8:K430,K430)-1)/1000</f>
        <v>0.45300000000000001</v>
      </c>
      <c r="AA430" s="21">
        <f>(RANK(L430,L$8:L$1007,1)+COUNTIF(L$8:L430,L430)-1)/1000</f>
        <v>0.44800000000000001</v>
      </c>
      <c r="AB430" s="21">
        <f>(RANK(M430,M$8:M$1007,1)+COUNTIF(M$8:M430,M430)-1)/1000</f>
        <v>0.45600000000000002</v>
      </c>
      <c r="AC430" s="21">
        <f>(RANK(N430,N$8:N$1007,1)+COUNTIF(N$8:N430,N430)-1)/1000</f>
        <v>0.60399999999999998</v>
      </c>
      <c r="AD430" s="21">
        <f>(RANK(O430,O$8:O$1007,1)+COUNTIF(O$8:O430,O430)-1)/1000</f>
        <v>0.55000000000000004</v>
      </c>
      <c r="AE430" s="21">
        <f>(RANK(P430,P$8:P$1007,1)+COUNTIF(P$8:P430,P430)-1)/1000</f>
        <v>0.63500000000000001</v>
      </c>
      <c r="AF430" s="21">
        <f>(RANK(Q430,Q$8:Q$1007,1)+COUNTIF(Q$8:Q430,Q430)-1)/1000</f>
        <v>0.60399999999999998</v>
      </c>
      <c r="AG430" s="21">
        <f>(RANK(R430,R$8:R$1007,1)+COUNTIF(R$8:R430,R430)-1)/1000</f>
        <v>0.55000000000000004</v>
      </c>
      <c r="AH430" s="21">
        <f>(RANK(S430,S$8:S$1007,1)+COUNTIF(S$8:S430,S430)-1)/1000</f>
        <v>0.63500000000000001</v>
      </c>
      <c r="AI430" s="14">
        <f t="shared" si="83"/>
        <v>0</v>
      </c>
      <c r="AK430" s="14">
        <f t="shared" si="84"/>
        <v>0</v>
      </c>
    </row>
    <row r="431" spans="2:37" x14ac:dyDescent="0.25">
      <c r="B431">
        <f t="shared" si="78"/>
        <v>424</v>
      </c>
      <c r="C431">
        <f>MATCH(B431,'Stocastic Model Raw Data'!$A$2:$A$1001,0)</f>
        <v>453</v>
      </c>
      <c r="D431" s="14" cm="1">
        <f t="array" ref="D431">INDEX('Stocastic Model Raw Data'!$H$2:$H$1001,$C431,0)</f>
        <v>1437161972.90821</v>
      </c>
      <c r="E431" s="14" cm="1">
        <f t="array" ref="E431">INDEX('Stocastic Model Raw Data'!$D$2:$D$1001,$C431,0)</f>
        <v>502937051.68550903</v>
      </c>
      <c r="F431" s="14" cm="1">
        <f t="array" ref="F431">INDEX('Stocastic Model Raw Data'!$I$2:$I$1001,$C431,0)</f>
        <v>264361554.36127099</v>
      </c>
      <c r="G431" s="14">
        <f t="shared" si="73"/>
        <v>238575497.32423803</v>
      </c>
      <c r="H431" s="14" cm="1">
        <f t="array" ref="H431">INDEX('Stocastic Model Raw Data'!$E$2:$E$1001,$C431,0)</f>
        <v>6090523999.2988195</v>
      </c>
      <c r="I431" s="14" cm="1">
        <f t="array" ref="I431">INDEX('Stocastic Model Raw Data'!$J$2:$J$1001,$C431,0)</f>
        <v>2123352988.3902099</v>
      </c>
      <c r="J431" s="14">
        <f t="shared" si="74"/>
        <v>3967171010.9086094</v>
      </c>
      <c r="K431" s="14" cm="1">
        <f t="array" ref="K431">INDEX('Stocastic Model Raw Data'!$F$2:$F$1001,$C431,0)</f>
        <v>889195141.01773703</v>
      </c>
      <c r="L431" s="14" cm="1">
        <f t="array" ref="L431">INDEX('Stocastic Model Raw Data'!$K$2:$K$1001,$C431,0)</f>
        <v>535786394.20845598</v>
      </c>
      <c r="M431" s="14">
        <f t="shared" si="75"/>
        <v>353408746.80928105</v>
      </c>
      <c r="N431" s="14">
        <f t="shared" si="79"/>
        <v>6979719140.3165569</v>
      </c>
      <c r="O431" s="14">
        <f t="shared" si="80"/>
        <v>2659139382.5986657</v>
      </c>
      <c r="P431" s="14">
        <f t="shared" si="76"/>
        <v>4320579757.7178917</v>
      </c>
      <c r="Q431" s="3">
        <f t="shared" si="81"/>
        <v>6979719140.3165569</v>
      </c>
      <c r="R431" s="3">
        <f t="shared" si="82"/>
        <v>4096301355.506876</v>
      </c>
      <c r="S431" s="3">
        <f t="shared" si="77"/>
        <v>2883417784.8096809</v>
      </c>
      <c r="T431" s="21">
        <f>(RANK(E431,E$8:E$1007,1)+COUNTIF(E$8:E431,E431)-1)/1000</f>
        <v>0.45400000000000001</v>
      </c>
      <c r="U431" s="21">
        <f>(RANK(F431,F$8:F$1007,1)+COUNTIF(F$8:F431,F431)-1)/1000</f>
        <v>0.441</v>
      </c>
      <c r="V431" s="21">
        <f>(RANK(G431,G$8:G$1007,1)+COUNTIF(G$8:G431,G431)-1)/1000</f>
        <v>0.45900000000000002</v>
      </c>
      <c r="W431" s="21">
        <f>(RANK(H431,H$8:H$1007,1)+COUNTIF(H$8:H431,H431)-1)/1000</f>
        <v>0.47199999999999998</v>
      </c>
      <c r="X431" s="21">
        <f>(RANK(I431,I$8:I$1007,1)+COUNTIF(I$8:I431,I431)-1)/1000</f>
        <v>0.47299999999999998</v>
      </c>
      <c r="Y431" s="21">
        <f>(RANK(J431,J$8:J$1007,1)+COUNTIF(J$8:J431,J431)-1)/1000</f>
        <v>0.47</v>
      </c>
      <c r="Z431" s="21">
        <f>(RANK(K431,K$8:K$1007,1)+COUNTIF(K$8:K431,K431)-1)/1000</f>
        <v>0.32200000000000001</v>
      </c>
      <c r="AA431" s="21">
        <f>(RANK(L431,L$8:L$1007,1)+COUNTIF(L$8:L431,L431)-1)/1000</f>
        <v>0.309</v>
      </c>
      <c r="AB431" s="21">
        <f>(RANK(M431,M$8:M$1007,1)+COUNTIF(M$8:M431,M431)-1)/1000</f>
        <v>0.35399999999999998</v>
      </c>
      <c r="AC431" s="21">
        <f>(RANK(N431,N$8:N$1007,1)+COUNTIF(N$8:N431,N431)-1)/1000</f>
        <v>0.45300000000000001</v>
      </c>
      <c r="AD431" s="21">
        <f>(RANK(O431,O$8:O$1007,1)+COUNTIF(O$8:O431,O431)-1)/1000</f>
        <v>0.44700000000000001</v>
      </c>
      <c r="AE431" s="21">
        <f>(RANK(P431,P$8:P$1007,1)+COUNTIF(P$8:P431,P431)-1)/1000</f>
        <v>0.45500000000000002</v>
      </c>
      <c r="AF431" s="21">
        <f>(RANK(Q431,Q$8:Q$1007,1)+COUNTIF(Q$8:Q431,Q431)-1)/1000</f>
        <v>0.45300000000000001</v>
      </c>
      <c r="AG431" s="21">
        <f>(RANK(R431,R$8:R$1007,1)+COUNTIF(R$8:R431,R431)-1)/1000</f>
        <v>0.44700000000000001</v>
      </c>
      <c r="AH431" s="21">
        <f>(RANK(S431,S$8:S$1007,1)+COUNTIF(S$8:S431,S431)-1)/1000</f>
        <v>0.45500000000000002</v>
      </c>
      <c r="AI431" s="14">
        <f t="shared" si="83"/>
        <v>0</v>
      </c>
      <c r="AK431" s="14">
        <f t="shared" si="84"/>
        <v>0</v>
      </c>
    </row>
    <row r="432" spans="2:37" x14ac:dyDescent="0.25">
      <c r="B432">
        <f t="shared" si="78"/>
        <v>425</v>
      </c>
      <c r="C432">
        <f>MATCH(B432,'Stocastic Model Raw Data'!$A$2:$A$1001,0)</f>
        <v>684</v>
      </c>
      <c r="D432" s="14" cm="1">
        <f t="array" ref="D432">INDEX('Stocastic Model Raw Data'!$H$2:$H$1001,$C432,0)</f>
        <v>1437161972.90821</v>
      </c>
      <c r="E432" s="14" cm="1">
        <f t="array" ref="E432">INDEX('Stocastic Model Raw Data'!$D$2:$D$1001,$C432,0)</f>
        <v>549354560.60666502</v>
      </c>
      <c r="F432" s="14" cm="1">
        <f t="array" ref="F432">INDEX('Stocastic Model Raw Data'!$I$2:$I$1001,$C432,0)</f>
        <v>289394284.57018203</v>
      </c>
      <c r="G432" s="14">
        <f t="shared" si="73"/>
        <v>259960276.03648299</v>
      </c>
      <c r="H432" s="14" cm="1">
        <f t="array" ref="H432">INDEX('Stocastic Model Raw Data'!$E$2:$E$1001,$C432,0)</f>
        <v>6725102727.2278299</v>
      </c>
      <c r="I432" s="14" cm="1">
        <f t="array" ref="I432">INDEX('Stocastic Model Raw Data'!$J$2:$J$1001,$C432,0)</f>
        <v>2316148919.9995999</v>
      </c>
      <c r="J432" s="14">
        <f t="shared" si="74"/>
        <v>4408953807.2282295</v>
      </c>
      <c r="K432" s="14" cm="1">
        <f t="array" ref="K432">INDEX('Stocastic Model Raw Data'!$F$2:$F$1001,$C432,0)</f>
        <v>971858843.73731697</v>
      </c>
      <c r="L432" s="14" cm="1">
        <f t="array" ref="L432">INDEX('Stocastic Model Raw Data'!$K$2:$K$1001,$C432,0)</f>
        <v>588143975.73044705</v>
      </c>
      <c r="M432" s="14">
        <f t="shared" si="75"/>
        <v>383714868.00686991</v>
      </c>
      <c r="N432" s="14">
        <f t="shared" si="79"/>
        <v>7696961570.965147</v>
      </c>
      <c r="O432" s="14">
        <f t="shared" si="80"/>
        <v>2904292895.7300472</v>
      </c>
      <c r="P432" s="14">
        <f t="shared" si="76"/>
        <v>4792668675.2350998</v>
      </c>
      <c r="Q432" s="3">
        <f t="shared" si="81"/>
        <v>7696961570.965147</v>
      </c>
      <c r="R432" s="3">
        <f t="shared" si="82"/>
        <v>4341454868.638257</v>
      </c>
      <c r="S432" s="3">
        <f t="shared" si="77"/>
        <v>3355506702.32689</v>
      </c>
      <c r="T432" s="21">
        <f>(RANK(E432,E$8:E$1007,1)+COUNTIF(E$8:E432,E432)-1)/1000</f>
        <v>0.64600000000000002</v>
      </c>
      <c r="U432" s="21">
        <f>(RANK(F432,F$8:F$1007,1)+COUNTIF(F$8:F432,F432)-1)/1000</f>
        <v>0.63600000000000001</v>
      </c>
      <c r="V432" s="21">
        <f>(RANK(G432,G$8:G$1007,1)+COUNTIF(G$8:G432,G432)-1)/1000</f>
        <v>0.65100000000000002</v>
      </c>
      <c r="W432" s="21">
        <f>(RANK(H432,H$8:H$1007,1)+COUNTIF(H$8:H432,H432)-1)/1000</f>
        <v>0.71599999999999997</v>
      </c>
      <c r="X432" s="21">
        <f>(RANK(I432,I$8:I$1007,1)+COUNTIF(I$8:I432,I432)-1)/1000</f>
        <v>0.67400000000000004</v>
      </c>
      <c r="Y432" s="21">
        <f>(RANK(J432,J$8:J$1007,1)+COUNTIF(J$8:J432,J432)-1)/1000</f>
        <v>0.73699999999999999</v>
      </c>
      <c r="Z432" s="21">
        <f>(RANK(K432,K$8:K$1007,1)+COUNTIF(K$8:K432,K432)-1)/1000</f>
        <v>0.51700000000000002</v>
      </c>
      <c r="AA432" s="21">
        <f>(RANK(L432,L$8:L$1007,1)+COUNTIF(L$8:L432,L432)-1)/1000</f>
        <v>0.51100000000000001</v>
      </c>
      <c r="AB432" s="21">
        <f>(RANK(M432,M$8:M$1007,1)+COUNTIF(M$8:M432,M432)-1)/1000</f>
        <v>0.52200000000000002</v>
      </c>
      <c r="AC432" s="21">
        <f>(RANK(N432,N$8:N$1007,1)+COUNTIF(N$8:N432,N432)-1)/1000</f>
        <v>0.68400000000000005</v>
      </c>
      <c r="AD432" s="21">
        <f>(RANK(O432,O$8:O$1007,1)+COUNTIF(O$8:O432,O432)-1)/1000</f>
        <v>0.64300000000000002</v>
      </c>
      <c r="AE432" s="21">
        <f>(RANK(P432,P$8:P$1007,1)+COUNTIF(P$8:P432,P432)-1)/1000</f>
        <v>0.72499999999999998</v>
      </c>
      <c r="AF432" s="21">
        <f>(RANK(Q432,Q$8:Q$1007,1)+COUNTIF(Q$8:Q432,Q432)-1)/1000</f>
        <v>0.68400000000000005</v>
      </c>
      <c r="AG432" s="21">
        <f>(RANK(R432,R$8:R$1007,1)+COUNTIF(R$8:R432,R432)-1)/1000</f>
        <v>0.64300000000000002</v>
      </c>
      <c r="AH432" s="21">
        <f>(RANK(S432,S$8:S$1007,1)+COUNTIF(S$8:S432,S432)-1)/1000</f>
        <v>0.72499999999999998</v>
      </c>
      <c r="AI432" s="14">
        <f t="shared" si="83"/>
        <v>0</v>
      </c>
      <c r="AK432" s="14">
        <f t="shared" si="84"/>
        <v>0</v>
      </c>
    </row>
    <row r="433" spans="2:37" x14ac:dyDescent="0.25">
      <c r="B433">
        <f t="shared" si="78"/>
        <v>426</v>
      </c>
      <c r="C433">
        <f>MATCH(B433,'Stocastic Model Raw Data'!$A$2:$A$1001,0)</f>
        <v>13</v>
      </c>
      <c r="D433" s="14" cm="1">
        <f t="array" ref="D433">INDEX('Stocastic Model Raw Data'!$H$2:$H$1001,$C433,0)</f>
        <v>1437161972.90821</v>
      </c>
      <c r="E433" s="14" cm="1">
        <f t="array" ref="E433">INDEX('Stocastic Model Raw Data'!$D$2:$D$1001,$C433,0)</f>
        <v>343198632.58208299</v>
      </c>
      <c r="F433" s="14" cm="1">
        <f t="array" ref="F433">INDEX('Stocastic Model Raw Data'!$I$2:$I$1001,$C433,0)</f>
        <v>178152554.47215101</v>
      </c>
      <c r="G433" s="14">
        <f t="shared" si="73"/>
        <v>165046078.10993198</v>
      </c>
      <c r="H433" s="14" cm="1">
        <f t="array" ref="H433">INDEX('Stocastic Model Raw Data'!$E$2:$E$1001,$C433,0)</f>
        <v>4208324095.1005201</v>
      </c>
      <c r="I433" s="14" cm="1">
        <f t="array" ref="I433">INDEX('Stocastic Model Raw Data'!$J$2:$J$1001,$C433,0)</f>
        <v>1389516616.4690499</v>
      </c>
      <c r="J433" s="14">
        <f t="shared" si="74"/>
        <v>2818807478.6314702</v>
      </c>
      <c r="K433" s="14" cm="1">
        <f t="array" ref="K433">INDEX('Stocastic Model Raw Data'!$F$2:$F$1001,$C433,0)</f>
        <v>672571179.76637304</v>
      </c>
      <c r="L433" s="14" cm="1">
        <f t="array" ref="L433">INDEX('Stocastic Model Raw Data'!$K$2:$K$1001,$C433,0)</f>
        <v>407571151.118393</v>
      </c>
      <c r="M433" s="14">
        <f t="shared" si="75"/>
        <v>265000028.64798003</v>
      </c>
      <c r="N433" s="14">
        <f t="shared" si="79"/>
        <v>4880895274.8668928</v>
      </c>
      <c r="O433" s="14">
        <f t="shared" si="80"/>
        <v>1797087767.5874429</v>
      </c>
      <c r="P433" s="14">
        <f t="shared" si="76"/>
        <v>3083807507.2794499</v>
      </c>
      <c r="Q433" s="3">
        <f t="shared" si="81"/>
        <v>4880895274.8668928</v>
      </c>
      <c r="R433" s="3">
        <f t="shared" si="82"/>
        <v>3234249740.4956532</v>
      </c>
      <c r="S433" s="3">
        <f t="shared" si="77"/>
        <v>1646645534.3712397</v>
      </c>
      <c r="T433" s="21">
        <f>(RANK(E433,E$8:E$1007,1)+COUNTIF(E$8:E433,E433)-1)/1000</f>
        <v>1.2999999999999999E-2</v>
      </c>
      <c r="U433" s="21">
        <f>(RANK(F433,F$8:F$1007,1)+COUNTIF(F$8:F433,F433)-1)/1000</f>
        <v>1.2E-2</v>
      </c>
      <c r="V433" s="21">
        <f>(RANK(G433,G$8:G$1007,1)+COUNTIF(G$8:G433,G433)-1)/1000</f>
        <v>1.2999999999999999E-2</v>
      </c>
      <c r="W433" s="21">
        <f>(RANK(H433,H$8:H$1007,1)+COUNTIF(H$8:H433,H433)-1)/1000</f>
        <v>1.2999999999999999E-2</v>
      </c>
      <c r="X433" s="21">
        <f>(RANK(I433,I$8:I$1007,1)+COUNTIF(I$8:I433,I433)-1)/1000</f>
        <v>1.0999999999999999E-2</v>
      </c>
      <c r="Y433" s="21">
        <f>(RANK(J433,J$8:J$1007,1)+COUNTIF(J$8:J433,J433)-1)/1000</f>
        <v>1.4999999999999999E-2</v>
      </c>
      <c r="Z433" s="21">
        <f>(RANK(K433,K$8:K$1007,1)+COUNTIF(K$8:K433,K433)-1)/1000</f>
        <v>2.1000000000000001E-2</v>
      </c>
      <c r="AA433" s="21">
        <f>(RANK(L433,L$8:L$1007,1)+COUNTIF(L$8:L433,L433)-1)/1000</f>
        <v>2.3E-2</v>
      </c>
      <c r="AB433" s="21">
        <f>(RANK(M433,M$8:M$1007,1)+COUNTIF(M$8:M433,M433)-1)/1000</f>
        <v>2.3E-2</v>
      </c>
      <c r="AC433" s="21">
        <f>(RANK(N433,N$8:N$1007,1)+COUNTIF(N$8:N433,N433)-1)/1000</f>
        <v>1.2999999999999999E-2</v>
      </c>
      <c r="AD433" s="21">
        <f>(RANK(O433,O$8:O$1007,1)+COUNTIF(O$8:O433,O433)-1)/1000</f>
        <v>1.2E-2</v>
      </c>
      <c r="AE433" s="21">
        <f>(RANK(P433,P$8:P$1007,1)+COUNTIF(P$8:P433,P433)-1)/1000</f>
        <v>1.4999999999999999E-2</v>
      </c>
      <c r="AF433" s="21">
        <f>(RANK(Q433,Q$8:Q$1007,1)+COUNTIF(Q$8:Q433,Q433)-1)/1000</f>
        <v>1.2999999999999999E-2</v>
      </c>
      <c r="AG433" s="21">
        <f>(RANK(R433,R$8:R$1007,1)+COUNTIF(R$8:R433,R433)-1)/1000</f>
        <v>1.2E-2</v>
      </c>
      <c r="AH433" s="21">
        <f>(RANK(S433,S$8:S$1007,1)+COUNTIF(S$8:S433,S433)-1)/1000</f>
        <v>1.4999999999999999E-2</v>
      </c>
      <c r="AI433" s="14">
        <f t="shared" si="83"/>
        <v>0</v>
      </c>
      <c r="AK433" s="14">
        <f t="shared" si="84"/>
        <v>0</v>
      </c>
    </row>
    <row r="434" spans="2:37" x14ac:dyDescent="0.25">
      <c r="B434">
        <f t="shared" si="78"/>
        <v>427</v>
      </c>
      <c r="C434">
        <f>MATCH(B434,'Stocastic Model Raw Data'!$A$2:$A$1001,0)</f>
        <v>886</v>
      </c>
      <c r="D434" s="14" cm="1">
        <f t="array" ref="D434">INDEX('Stocastic Model Raw Data'!$H$2:$H$1001,$C434,0)</f>
        <v>1437161972.90821</v>
      </c>
      <c r="E434" s="14" cm="1">
        <f t="array" ref="E434">INDEX('Stocastic Model Raw Data'!$D$2:$D$1001,$C434,0)</f>
        <v>627861901.59127903</v>
      </c>
      <c r="F434" s="14" cm="1">
        <f t="array" ref="F434">INDEX('Stocastic Model Raw Data'!$I$2:$I$1001,$C434,0)</f>
        <v>331824362.391491</v>
      </c>
      <c r="G434" s="14">
        <f t="shared" si="73"/>
        <v>296037539.19978803</v>
      </c>
      <c r="H434" s="14" cm="1">
        <f t="array" ref="H434">INDEX('Stocastic Model Raw Data'!$E$2:$E$1001,$C434,0)</f>
        <v>7399254543.4760799</v>
      </c>
      <c r="I434" s="14" cm="1">
        <f t="array" ref="I434">INDEX('Stocastic Model Raw Data'!$J$2:$J$1001,$C434,0)</f>
        <v>2576212774.0947299</v>
      </c>
      <c r="J434" s="14">
        <f t="shared" si="74"/>
        <v>4823041769.3813496</v>
      </c>
      <c r="K434" s="14" cm="1">
        <f t="array" ref="K434">INDEX('Stocastic Model Raw Data'!$F$2:$F$1001,$C434,0)</f>
        <v>1146707362.9466701</v>
      </c>
      <c r="L434" s="14" cm="1">
        <f t="array" ref="L434">INDEX('Stocastic Model Raw Data'!$K$2:$K$1001,$C434,0)</f>
        <v>696849253.35774004</v>
      </c>
      <c r="M434" s="14">
        <f t="shared" si="75"/>
        <v>449858109.58893001</v>
      </c>
      <c r="N434" s="14">
        <f t="shared" si="79"/>
        <v>8545961906.4227505</v>
      </c>
      <c r="O434" s="14">
        <f t="shared" si="80"/>
        <v>3273062027.4524698</v>
      </c>
      <c r="P434" s="14">
        <f t="shared" si="76"/>
        <v>5272899878.9702806</v>
      </c>
      <c r="Q434" s="3">
        <f t="shared" si="81"/>
        <v>8545961906.4227505</v>
      </c>
      <c r="R434" s="3">
        <f t="shared" si="82"/>
        <v>4710224000.3606796</v>
      </c>
      <c r="S434" s="3">
        <f t="shared" si="77"/>
        <v>3835737906.0620708</v>
      </c>
      <c r="T434" s="21">
        <f>(RANK(E434,E$8:E$1007,1)+COUNTIF(E$8:E434,E434)-1)/1000</f>
        <v>0.88100000000000001</v>
      </c>
      <c r="U434" s="21">
        <f>(RANK(F434,F$8:F$1007,1)+COUNTIF(F$8:F434,F434)-1)/1000</f>
        <v>0.86699999999999999</v>
      </c>
      <c r="V434" s="21">
        <f>(RANK(G434,G$8:G$1007,1)+COUNTIF(G$8:G434,G434)-1)/1000</f>
        <v>0.89200000000000002</v>
      </c>
      <c r="W434" s="21">
        <f>(RANK(H434,H$8:H$1007,1)+COUNTIF(H$8:H434,H434)-1)/1000</f>
        <v>0.89500000000000002</v>
      </c>
      <c r="X434" s="21">
        <f>(RANK(I434,I$8:I$1007,1)+COUNTIF(I$8:I434,I434)-1)/1000</f>
        <v>0.87</v>
      </c>
      <c r="Y434" s="21">
        <f>(RANK(J434,J$8:J$1007,1)+COUNTIF(J$8:J434,J434)-1)/1000</f>
        <v>0.91500000000000004</v>
      </c>
      <c r="Z434" s="21">
        <f>(RANK(K434,K$8:K$1007,1)+COUNTIF(K$8:K434,K434)-1)/1000</f>
        <v>0.82</v>
      </c>
      <c r="AA434" s="21">
        <f>(RANK(L434,L$8:L$1007,1)+COUNTIF(L$8:L434,L434)-1)/1000</f>
        <v>0.83099999999999996</v>
      </c>
      <c r="AB434" s="21">
        <f>(RANK(M434,M$8:M$1007,1)+COUNTIF(M$8:M434,M434)-1)/1000</f>
        <v>0.79900000000000004</v>
      </c>
      <c r="AC434" s="21">
        <f>(RANK(N434,N$8:N$1007,1)+COUNTIF(N$8:N434,N434)-1)/1000</f>
        <v>0.88600000000000001</v>
      </c>
      <c r="AD434" s="21">
        <f>(RANK(O434,O$8:O$1007,1)+COUNTIF(O$8:O434,O434)-1)/1000</f>
        <v>0.86</v>
      </c>
      <c r="AE434" s="21">
        <f>(RANK(P434,P$8:P$1007,1)+COUNTIF(P$8:P434,P434)-1)/1000</f>
        <v>0.90400000000000003</v>
      </c>
      <c r="AF434" s="21">
        <f>(RANK(Q434,Q$8:Q$1007,1)+COUNTIF(Q$8:Q434,Q434)-1)/1000</f>
        <v>0.88600000000000001</v>
      </c>
      <c r="AG434" s="21">
        <f>(RANK(R434,R$8:R$1007,1)+COUNTIF(R$8:R434,R434)-1)/1000</f>
        <v>0.86</v>
      </c>
      <c r="AH434" s="21">
        <f>(RANK(S434,S$8:S$1007,1)+COUNTIF(S$8:S434,S434)-1)/1000</f>
        <v>0.90400000000000003</v>
      </c>
      <c r="AI434" s="14">
        <f t="shared" si="83"/>
        <v>0</v>
      </c>
      <c r="AK434" s="14">
        <f t="shared" si="84"/>
        <v>0</v>
      </c>
    </row>
    <row r="435" spans="2:37" x14ac:dyDescent="0.25">
      <c r="B435">
        <f t="shared" si="78"/>
        <v>428</v>
      </c>
      <c r="C435">
        <f>MATCH(B435,'Stocastic Model Raw Data'!$A$2:$A$1001,0)</f>
        <v>23</v>
      </c>
      <c r="D435" s="14" cm="1">
        <f t="array" ref="D435">INDEX('Stocastic Model Raw Data'!$H$2:$H$1001,$C435,0)</f>
        <v>1437161972.90821</v>
      </c>
      <c r="E435" s="14" cm="1">
        <f t="array" ref="E435">INDEX('Stocastic Model Raw Data'!$D$2:$D$1001,$C435,0)</f>
        <v>360978810.17815799</v>
      </c>
      <c r="F435" s="14" cm="1">
        <f t="array" ref="F435">INDEX('Stocastic Model Raw Data'!$I$2:$I$1001,$C435,0)</f>
        <v>189696249.117019</v>
      </c>
      <c r="G435" s="14">
        <f t="shared" si="73"/>
        <v>171282561.06113899</v>
      </c>
      <c r="H435" s="14" cm="1">
        <f t="array" ref="H435">INDEX('Stocastic Model Raw Data'!$E$2:$E$1001,$C435,0)</f>
        <v>4401130018.16856</v>
      </c>
      <c r="I435" s="14" cm="1">
        <f t="array" ref="I435">INDEX('Stocastic Model Raw Data'!$J$2:$J$1001,$C435,0)</f>
        <v>1496494638.95328</v>
      </c>
      <c r="J435" s="14">
        <f t="shared" si="74"/>
        <v>2904635379.2152801</v>
      </c>
      <c r="K435" s="14" cm="1">
        <f t="array" ref="K435">INDEX('Stocastic Model Raw Data'!$F$2:$F$1001,$C435,0)</f>
        <v>676641983.82523096</v>
      </c>
      <c r="L435" s="14" cm="1">
        <f t="array" ref="L435">INDEX('Stocastic Model Raw Data'!$K$2:$K$1001,$C435,0)</f>
        <v>406680027.49454701</v>
      </c>
      <c r="M435" s="14">
        <f t="shared" si="75"/>
        <v>269961956.33068395</v>
      </c>
      <c r="N435" s="14">
        <f t="shared" si="79"/>
        <v>5077772001.9937906</v>
      </c>
      <c r="O435" s="14">
        <f t="shared" si="80"/>
        <v>1903174666.4478269</v>
      </c>
      <c r="P435" s="14">
        <f t="shared" si="76"/>
        <v>3174597335.5459638</v>
      </c>
      <c r="Q435" s="3">
        <f t="shared" si="81"/>
        <v>5077772001.9937906</v>
      </c>
      <c r="R435" s="3">
        <f t="shared" si="82"/>
        <v>3340336639.3560371</v>
      </c>
      <c r="S435" s="3">
        <f t="shared" si="77"/>
        <v>1737435362.6377535</v>
      </c>
      <c r="T435" s="21">
        <f>(RANK(E435,E$8:E$1007,1)+COUNTIF(E$8:E435,E435)-1)/1000</f>
        <v>2.5999999999999999E-2</v>
      </c>
      <c r="U435" s="21">
        <f>(RANK(F435,F$8:F$1007,1)+COUNTIF(F$8:F435,F435)-1)/1000</f>
        <v>2.9000000000000001E-2</v>
      </c>
      <c r="V435" s="21">
        <f>(RANK(G435,G$8:G$1007,1)+COUNTIF(G$8:G435,G435)-1)/1000</f>
        <v>2.5000000000000001E-2</v>
      </c>
      <c r="W435" s="21">
        <f>(RANK(H435,H$8:H$1007,1)+COUNTIF(H$8:H435,H435)-1)/1000</f>
        <v>2.8000000000000001E-2</v>
      </c>
      <c r="X435" s="21">
        <f>(RANK(I435,I$8:I$1007,1)+COUNTIF(I$8:I435,I435)-1)/1000</f>
        <v>2.1000000000000001E-2</v>
      </c>
      <c r="Y435" s="21">
        <f>(RANK(J435,J$8:J$1007,1)+COUNTIF(J$8:J435,J435)-1)/1000</f>
        <v>3.1E-2</v>
      </c>
      <c r="Z435" s="21">
        <f>(RANK(K435,K$8:K$1007,1)+COUNTIF(K$8:K435,K435)-1)/1000</f>
        <v>2.4E-2</v>
      </c>
      <c r="AA435" s="21">
        <f>(RANK(L435,L$8:L$1007,1)+COUNTIF(L$8:L435,L435)-1)/1000</f>
        <v>2.1000000000000001E-2</v>
      </c>
      <c r="AB435" s="21">
        <f>(RANK(M435,M$8:M$1007,1)+COUNTIF(M$8:M435,M435)-1)/1000</f>
        <v>2.7E-2</v>
      </c>
      <c r="AC435" s="21">
        <f>(RANK(N435,N$8:N$1007,1)+COUNTIF(N$8:N435,N435)-1)/1000</f>
        <v>2.3E-2</v>
      </c>
      <c r="AD435" s="21">
        <f>(RANK(O435,O$8:O$1007,1)+COUNTIF(O$8:O435,O435)-1)/1000</f>
        <v>1.7999999999999999E-2</v>
      </c>
      <c r="AE435" s="21">
        <f>(RANK(P435,P$8:P$1007,1)+COUNTIF(P$8:P435,P435)-1)/1000</f>
        <v>2.5999999999999999E-2</v>
      </c>
      <c r="AF435" s="21">
        <f>(RANK(Q435,Q$8:Q$1007,1)+COUNTIF(Q$8:Q435,Q435)-1)/1000</f>
        <v>2.3E-2</v>
      </c>
      <c r="AG435" s="21">
        <f>(RANK(R435,R$8:R$1007,1)+COUNTIF(R$8:R435,R435)-1)/1000</f>
        <v>1.7999999999999999E-2</v>
      </c>
      <c r="AH435" s="21">
        <f>(RANK(S435,S$8:S$1007,1)+COUNTIF(S$8:S435,S435)-1)/1000</f>
        <v>2.5999999999999999E-2</v>
      </c>
      <c r="AI435" s="14">
        <f t="shared" si="83"/>
        <v>0</v>
      </c>
      <c r="AK435" s="14">
        <f t="shared" si="84"/>
        <v>0</v>
      </c>
    </row>
    <row r="436" spans="2:37" x14ac:dyDescent="0.25">
      <c r="B436">
        <f t="shared" si="78"/>
        <v>429</v>
      </c>
      <c r="C436">
        <f>MATCH(B436,'Stocastic Model Raw Data'!$A$2:$A$1001,0)</f>
        <v>373</v>
      </c>
      <c r="D436" s="14" cm="1">
        <f t="array" ref="D436">INDEX('Stocastic Model Raw Data'!$H$2:$H$1001,$C436,0)</f>
        <v>1437161972.90821</v>
      </c>
      <c r="E436" s="14" cm="1">
        <f t="array" ref="E436">INDEX('Stocastic Model Raw Data'!$D$2:$D$1001,$C436,0)</f>
        <v>482586715.42539299</v>
      </c>
      <c r="F436" s="14" cm="1">
        <f t="array" ref="F436">INDEX('Stocastic Model Raw Data'!$I$2:$I$1001,$C436,0)</f>
        <v>253777997.05874601</v>
      </c>
      <c r="G436" s="14">
        <f t="shared" si="73"/>
        <v>228808718.36664698</v>
      </c>
      <c r="H436" s="14" cm="1">
        <f t="array" ref="H436">INDEX('Stocastic Model Raw Data'!$E$2:$E$1001,$C436,0)</f>
        <v>5838271920.60781</v>
      </c>
      <c r="I436" s="14" cm="1">
        <f t="array" ref="I436">INDEX('Stocastic Model Raw Data'!$J$2:$J$1001,$C436,0)</f>
        <v>1982935526.3266001</v>
      </c>
      <c r="J436" s="14">
        <f t="shared" si="74"/>
        <v>3855336394.2812099</v>
      </c>
      <c r="K436" s="14" cm="1">
        <f t="array" ref="K436">INDEX('Stocastic Model Raw Data'!$F$2:$F$1001,$C436,0)</f>
        <v>904275650.48863304</v>
      </c>
      <c r="L436" s="14" cm="1">
        <f t="array" ref="L436">INDEX('Stocastic Model Raw Data'!$K$2:$K$1001,$C436,0)</f>
        <v>561397678.57762301</v>
      </c>
      <c r="M436" s="14">
        <f t="shared" si="75"/>
        <v>342877971.91101003</v>
      </c>
      <c r="N436" s="14">
        <f t="shared" si="79"/>
        <v>6742547571.0964432</v>
      </c>
      <c r="O436" s="14">
        <f t="shared" si="80"/>
        <v>2544333204.904223</v>
      </c>
      <c r="P436" s="14">
        <f t="shared" si="76"/>
        <v>4198214366.1922202</v>
      </c>
      <c r="Q436" s="3">
        <f t="shared" si="81"/>
        <v>6742547571.0964432</v>
      </c>
      <c r="R436" s="3">
        <f t="shared" si="82"/>
        <v>3981495177.8124332</v>
      </c>
      <c r="S436" s="3">
        <f t="shared" si="77"/>
        <v>2761052393.2840099</v>
      </c>
      <c r="T436" s="21">
        <f>(RANK(E436,E$8:E$1007,1)+COUNTIF(E$8:E436,E436)-1)/1000</f>
        <v>0.36299999999999999</v>
      </c>
      <c r="U436" s="21">
        <f>(RANK(F436,F$8:F$1007,1)+COUNTIF(F$8:F436,F436)-1)/1000</f>
        <v>0.36099999999999999</v>
      </c>
      <c r="V436" s="21">
        <f>(RANK(G436,G$8:G$1007,1)+COUNTIF(G$8:G436,G436)-1)/1000</f>
        <v>0.36799999999999999</v>
      </c>
      <c r="W436" s="21">
        <f>(RANK(H436,H$8:H$1007,1)+COUNTIF(H$8:H436,H436)-1)/1000</f>
        <v>0.375</v>
      </c>
      <c r="X436" s="21">
        <f>(RANK(I436,I$8:I$1007,1)+COUNTIF(I$8:I436,I436)-1)/1000</f>
        <v>0.33900000000000002</v>
      </c>
      <c r="Y436" s="21">
        <f>(RANK(J436,J$8:J$1007,1)+COUNTIF(J$8:J436,J436)-1)/1000</f>
        <v>0.40300000000000002</v>
      </c>
      <c r="Z436" s="21">
        <f>(RANK(K436,K$8:K$1007,1)+COUNTIF(K$8:K436,K436)-1)/1000</f>
        <v>0.36499999999999999</v>
      </c>
      <c r="AA436" s="21">
        <f>(RANK(L436,L$8:L$1007,1)+COUNTIF(L$8:L436,L436)-1)/1000</f>
        <v>0.40500000000000003</v>
      </c>
      <c r="AB436" s="21">
        <f>(RANK(M436,M$8:M$1007,1)+COUNTIF(M$8:M436,M436)-1)/1000</f>
        <v>0.29199999999999998</v>
      </c>
      <c r="AC436" s="21">
        <f>(RANK(N436,N$8:N$1007,1)+COUNTIF(N$8:N436,N436)-1)/1000</f>
        <v>0.373</v>
      </c>
      <c r="AD436" s="21">
        <f>(RANK(O436,O$8:O$1007,1)+COUNTIF(O$8:O436,O436)-1)/1000</f>
        <v>0.35</v>
      </c>
      <c r="AE436" s="21">
        <f>(RANK(P436,P$8:P$1007,1)+COUNTIF(P$8:P436,P436)-1)/1000</f>
        <v>0.38900000000000001</v>
      </c>
      <c r="AF436" s="21">
        <f>(RANK(Q436,Q$8:Q$1007,1)+COUNTIF(Q$8:Q436,Q436)-1)/1000</f>
        <v>0.373</v>
      </c>
      <c r="AG436" s="21">
        <f>(RANK(R436,R$8:R$1007,1)+COUNTIF(R$8:R436,R436)-1)/1000</f>
        <v>0.35</v>
      </c>
      <c r="AH436" s="21">
        <f>(RANK(S436,S$8:S$1007,1)+COUNTIF(S$8:S436,S436)-1)/1000</f>
        <v>0.38900000000000001</v>
      </c>
      <c r="AI436" s="14">
        <f t="shared" si="83"/>
        <v>0</v>
      </c>
      <c r="AK436" s="14">
        <f t="shared" si="84"/>
        <v>0</v>
      </c>
    </row>
    <row r="437" spans="2:37" x14ac:dyDescent="0.25">
      <c r="B437">
        <f t="shared" si="78"/>
        <v>430</v>
      </c>
      <c r="C437">
        <f>MATCH(B437,'Stocastic Model Raw Data'!$A$2:$A$1001,0)</f>
        <v>571</v>
      </c>
      <c r="D437" s="14" cm="1">
        <f t="array" ref="D437">INDEX('Stocastic Model Raw Data'!$H$2:$H$1001,$C437,0)</f>
        <v>1437161972.90821</v>
      </c>
      <c r="E437" s="14" cm="1">
        <f t="array" ref="E437">INDEX('Stocastic Model Raw Data'!$D$2:$D$1001,$C437,0)</f>
        <v>517290914.77209997</v>
      </c>
      <c r="F437" s="14" cm="1">
        <f t="array" ref="F437">INDEX('Stocastic Model Raw Data'!$I$2:$I$1001,$C437,0)</f>
        <v>272390099.48181701</v>
      </c>
      <c r="G437" s="14">
        <f t="shared" si="73"/>
        <v>244900815.29028296</v>
      </c>
      <c r="H437" s="14" cm="1">
        <f t="array" ref="H437">INDEX('Stocastic Model Raw Data'!$E$2:$E$1001,$C437,0)</f>
        <v>6409767303.9032497</v>
      </c>
      <c r="I437" s="14" cm="1">
        <f t="array" ref="I437">INDEX('Stocastic Model Raw Data'!$J$2:$J$1001,$C437,0)</f>
        <v>2180065471.46383</v>
      </c>
      <c r="J437" s="14">
        <f t="shared" si="74"/>
        <v>4229701832.4394197</v>
      </c>
      <c r="K437" s="14" cm="1">
        <f t="array" ref="K437">INDEX('Stocastic Model Raw Data'!$F$2:$F$1001,$C437,0)</f>
        <v>938628572.43515599</v>
      </c>
      <c r="L437" s="14" cm="1">
        <f t="array" ref="L437">INDEX('Stocastic Model Raw Data'!$K$2:$K$1001,$C437,0)</f>
        <v>572000120.05381405</v>
      </c>
      <c r="M437" s="14">
        <f t="shared" si="75"/>
        <v>366628452.38134193</v>
      </c>
      <c r="N437" s="14">
        <f t="shared" si="79"/>
        <v>7348395876.3384056</v>
      </c>
      <c r="O437" s="14">
        <f t="shared" si="80"/>
        <v>2752065591.5176439</v>
      </c>
      <c r="P437" s="14">
        <f t="shared" si="76"/>
        <v>4596330284.8207617</v>
      </c>
      <c r="Q437" s="3">
        <f t="shared" si="81"/>
        <v>7348395876.3384056</v>
      </c>
      <c r="R437" s="3">
        <f t="shared" si="82"/>
        <v>4189227564.4258537</v>
      </c>
      <c r="S437" s="3">
        <f t="shared" si="77"/>
        <v>3159168311.9125519</v>
      </c>
      <c r="T437" s="21">
        <f>(RANK(E437,E$8:E$1007,1)+COUNTIF(E$8:E437,E437)-1)/1000</f>
        <v>0.501</v>
      </c>
      <c r="U437" s="21">
        <f>(RANK(F437,F$8:F$1007,1)+COUNTIF(F$8:F437,F437)-1)/1000</f>
        <v>0.496</v>
      </c>
      <c r="V437" s="21">
        <f>(RANK(G437,G$8:G$1007,1)+COUNTIF(G$8:G437,G437)-1)/1000</f>
        <v>0.51400000000000001</v>
      </c>
      <c r="W437" s="21">
        <f>(RANK(H437,H$8:H$1007,1)+COUNTIF(H$8:H437,H437)-1)/1000</f>
        <v>0.59399999999999997</v>
      </c>
      <c r="X437" s="21">
        <f>(RANK(I437,I$8:I$1007,1)+COUNTIF(I$8:I437,I437)-1)/1000</f>
        <v>0.53500000000000003</v>
      </c>
      <c r="Y437" s="21">
        <f>(RANK(J437,J$8:J$1007,1)+COUNTIF(J$8:J437,J437)-1)/1000</f>
        <v>0.628</v>
      </c>
      <c r="Z437" s="21">
        <f>(RANK(K437,K$8:K$1007,1)+COUNTIF(K$8:K437,K437)-1)/1000</f>
        <v>0.441</v>
      </c>
      <c r="AA437" s="21">
        <f>(RANK(L437,L$8:L$1007,1)+COUNTIF(L$8:L437,L437)-1)/1000</f>
        <v>0.44400000000000001</v>
      </c>
      <c r="AB437" s="21">
        <f>(RANK(M437,M$8:M$1007,1)+COUNTIF(M$8:M437,M437)-1)/1000</f>
        <v>0.433</v>
      </c>
      <c r="AC437" s="21">
        <f>(RANK(N437,N$8:N$1007,1)+COUNTIF(N$8:N437,N437)-1)/1000</f>
        <v>0.57099999999999995</v>
      </c>
      <c r="AD437" s="21">
        <f>(RANK(O437,O$8:O$1007,1)+COUNTIF(O$8:O437,O437)-1)/1000</f>
        <v>0.50700000000000001</v>
      </c>
      <c r="AE437" s="21">
        <f>(RANK(P437,P$8:P$1007,1)+COUNTIF(P$8:P437,P437)-1)/1000</f>
        <v>0.61899999999999999</v>
      </c>
      <c r="AF437" s="21">
        <f>(RANK(Q437,Q$8:Q$1007,1)+COUNTIF(Q$8:Q437,Q437)-1)/1000</f>
        <v>0.57099999999999995</v>
      </c>
      <c r="AG437" s="21">
        <f>(RANK(R437,R$8:R$1007,1)+COUNTIF(R$8:R437,R437)-1)/1000</f>
        <v>0.50700000000000001</v>
      </c>
      <c r="AH437" s="21">
        <f>(RANK(S437,S$8:S$1007,1)+COUNTIF(S$8:S437,S437)-1)/1000</f>
        <v>0.61899999999999999</v>
      </c>
      <c r="AI437" s="14">
        <f t="shared" si="83"/>
        <v>0</v>
      </c>
      <c r="AK437" s="14">
        <f t="shared" si="84"/>
        <v>0</v>
      </c>
    </row>
    <row r="438" spans="2:37" x14ac:dyDescent="0.25">
      <c r="B438">
        <f t="shared" si="78"/>
        <v>431</v>
      </c>
      <c r="C438">
        <f>MATCH(B438,'Stocastic Model Raw Data'!$A$2:$A$1001,0)</f>
        <v>371</v>
      </c>
      <c r="D438" s="14" cm="1">
        <f t="array" ref="D438">INDEX('Stocastic Model Raw Data'!$H$2:$H$1001,$C438,0)</f>
        <v>1437161972.90821</v>
      </c>
      <c r="E438" s="14" cm="1">
        <f t="array" ref="E438">INDEX('Stocastic Model Raw Data'!$D$2:$D$1001,$C438,0)</f>
        <v>492979421.431301</v>
      </c>
      <c r="F438" s="14" cm="1">
        <f t="array" ref="F438">INDEX('Stocastic Model Raw Data'!$I$2:$I$1001,$C438,0)</f>
        <v>260772569.43774199</v>
      </c>
      <c r="G438" s="14">
        <f t="shared" si="73"/>
        <v>232206851.993559</v>
      </c>
      <c r="H438" s="14" cm="1">
        <f t="array" ref="H438">INDEX('Stocastic Model Raw Data'!$E$2:$E$1001,$C438,0)</f>
        <v>5793137939.0715303</v>
      </c>
      <c r="I438" s="14" cm="1">
        <f t="array" ref="I438">INDEX('Stocastic Model Raw Data'!$J$2:$J$1001,$C438,0)</f>
        <v>2019491718.06775</v>
      </c>
      <c r="J438" s="14">
        <f t="shared" si="74"/>
        <v>3773646221.0037804</v>
      </c>
      <c r="K438" s="14" cm="1">
        <f t="array" ref="K438">INDEX('Stocastic Model Raw Data'!$F$2:$F$1001,$C438,0)</f>
        <v>939703106.94824898</v>
      </c>
      <c r="L438" s="14" cm="1">
        <f t="array" ref="L438">INDEX('Stocastic Model Raw Data'!$K$2:$K$1001,$C438,0)</f>
        <v>568202349.09033799</v>
      </c>
      <c r="M438" s="14">
        <f t="shared" si="75"/>
        <v>371500757.85791099</v>
      </c>
      <c r="N438" s="14">
        <f t="shared" si="79"/>
        <v>6732841046.0197792</v>
      </c>
      <c r="O438" s="14">
        <f t="shared" si="80"/>
        <v>2587694067.1580877</v>
      </c>
      <c r="P438" s="14">
        <f t="shared" si="76"/>
        <v>4145146978.8616915</v>
      </c>
      <c r="Q438" s="3">
        <f t="shared" si="81"/>
        <v>6732841046.0197792</v>
      </c>
      <c r="R438" s="3">
        <f t="shared" si="82"/>
        <v>4024856040.0662975</v>
      </c>
      <c r="S438" s="3">
        <f t="shared" si="77"/>
        <v>2707985005.9534817</v>
      </c>
      <c r="T438" s="21">
        <f>(RANK(E438,E$8:E$1007,1)+COUNTIF(E$8:E438,E438)-1)/1000</f>
        <v>0.41399999999999998</v>
      </c>
      <c r="U438" s="21">
        <f>(RANK(F438,F$8:F$1007,1)+COUNTIF(F$8:F438,F438)-1)/1000</f>
        <v>0.41799999999999998</v>
      </c>
      <c r="V438" s="21">
        <f>(RANK(G438,G$8:G$1007,1)+COUNTIF(G$8:G438,G438)-1)/1000</f>
        <v>0.40600000000000003</v>
      </c>
      <c r="W438" s="21">
        <f>(RANK(H438,H$8:H$1007,1)+COUNTIF(H$8:H438,H438)-1)/1000</f>
        <v>0.36099999999999999</v>
      </c>
      <c r="X438" s="21">
        <f>(RANK(I438,I$8:I$1007,1)+COUNTIF(I$8:I438,I438)-1)/1000</f>
        <v>0.377</v>
      </c>
      <c r="Y438" s="21">
        <f>(RANK(J438,J$8:J$1007,1)+COUNTIF(J$8:J438,J438)-1)/1000</f>
        <v>0.35499999999999998</v>
      </c>
      <c r="Z438" s="21">
        <f>(RANK(K438,K$8:K$1007,1)+COUNTIF(K$8:K438,K438)-1)/1000</f>
        <v>0.44400000000000001</v>
      </c>
      <c r="AA438" s="21">
        <f>(RANK(L438,L$8:L$1007,1)+COUNTIF(L$8:L438,L438)-1)/1000</f>
        <v>0.42899999999999999</v>
      </c>
      <c r="AB438" s="21">
        <f>(RANK(M438,M$8:M$1007,1)+COUNTIF(M$8:M438,M438)-1)/1000</f>
        <v>0.46100000000000002</v>
      </c>
      <c r="AC438" s="21">
        <f>(RANK(N438,N$8:N$1007,1)+COUNTIF(N$8:N438,N438)-1)/1000</f>
        <v>0.371</v>
      </c>
      <c r="AD438" s="21">
        <f>(RANK(O438,O$8:O$1007,1)+COUNTIF(O$8:O438,O438)-1)/1000</f>
        <v>0.38600000000000001</v>
      </c>
      <c r="AE438" s="21">
        <f>(RANK(P438,P$8:P$1007,1)+COUNTIF(P$8:P438,P438)-1)/1000</f>
        <v>0.35699999999999998</v>
      </c>
      <c r="AF438" s="21">
        <f>(RANK(Q438,Q$8:Q$1007,1)+COUNTIF(Q$8:Q438,Q438)-1)/1000</f>
        <v>0.371</v>
      </c>
      <c r="AG438" s="21">
        <f>(RANK(R438,R$8:R$1007,1)+COUNTIF(R$8:R438,R438)-1)/1000</f>
        <v>0.38600000000000001</v>
      </c>
      <c r="AH438" s="21">
        <f>(RANK(S438,S$8:S$1007,1)+COUNTIF(S$8:S438,S438)-1)/1000</f>
        <v>0.35699999999999998</v>
      </c>
      <c r="AI438" s="14">
        <f t="shared" si="83"/>
        <v>0</v>
      </c>
      <c r="AK438" s="14">
        <f t="shared" si="84"/>
        <v>0</v>
      </c>
    </row>
    <row r="439" spans="2:37" x14ac:dyDescent="0.25">
      <c r="B439">
        <f t="shared" si="78"/>
        <v>432</v>
      </c>
      <c r="C439">
        <f>MATCH(B439,'Stocastic Model Raw Data'!$A$2:$A$1001,0)</f>
        <v>195</v>
      </c>
      <c r="D439" s="14" cm="1">
        <f t="array" ref="D439">INDEX('Stocastic Model Raw Data'!$H$2:$H$1001,$C439,0)</f>
        <v>1437161972.90821</v>
      </c>
      <c r="E439" s="14" cm="1">
        <f t="array" ref="E439">INDEX('Stocastic Model Raw Data'!$D$2:$D$1001,$C439,0)</f>
        <v>452478888.234577</v>
      </c>
      <c r="F439" s="14" cm="1">
        <f t="array" ref="F439">INDEX('Stocastic Model Raw Data'!$I$2:$I$1001,$C439,0)</f>
        <v>237988455.64531401</v>
      </c>
      <c r="G439" s="14">
        <f t="shared" si="73"/>
        <v>214490432.58926299</v>
      </c>
      <c r="H439" s="14" cm="1">
        <f t="array" ref="H439">INDEX('Stocastic Model Raw Data'!$E$2:$E$1001,$C439,0)</f>
        <v>5351042800.7946596</v>
      </c>
      <c r="I439" s="14" cm="1">
        <f t="array" ref="I439">INDEX('Stocastic Model Raw Data'!$J$2:$J$1001,$C439,0)</f>
        <v>1879813252.8198099</v>
      </c>
      <c r="J439" s="14">
        <f t="shared" si="74"/>
        <v>3471229547.9748497</v>
      </c>
      <c r="K439" s="14" cm="1">
        <f t="array" ref="K439">INDEX('Stocastic Model Raw Data'!$F$2:$F$1001,$C439,0)</f>
        <v>869290855.05978596</v>
      </c>
      <c r="L439" s="14" cm="1">
        <f t="array" ref="L439">INDEX('Stocastic Model Raw Data'!$K$2:$K$1001,$C439,0)</f>
        <v>514809671.26472801</v>
      </c>
      <c r="M439" s="14">
        <f t="shared" si="75"/>
        <v>354481183.79505795</v>
      </c>
      <c r="N439" s="14">
        <f t="shared" si="79"/>
        <v>6220333655.8544455</v>
      </c>
      <c r="O439" s="14">
        <f t="shared" si="80"/>
        <v>2394622924.084538</v>
      </c>
      <c r="P439" s="14">
        <f t="shared" si="76"/>
        <v>3825710731.7699075</v>
      </c>
      <c r="Q439" s="3">
        <f t="shared" si="81"/>
        <v>6220333655.8544455</v>
      </c>
      <c r="R439" s="3">
        <f t="shared" si="82"/>
        <v>3831784896.9927483</v>
      </c>
      <c r="S439" s="3">
        <f t="shared" si="77"/>
        <v>2388548758.8616972</v>
      </c>
      <c r="T439" s="21">
        <f>(RANK(E439,E$8:E$1007,1)+COUNTIF(E$8:E439,E439)-1)/1000</f>
        <v>0.223</v>
      </c>
      <c r="U439" s="21">
        <f>(RANK(F439,F$8:F$1007,1)+COUNTIF(F$8:F439,F439)-1)/1000</f>
        <v>0.22600000000000001</v>
      </c>
      <c r="V439" s="21">
        <f>(RANK(G439,G$8:G$1007,1)+COUNTIF(G$8:G439,G439)-1)/1000</f>
        <v>0.224</v>
      </c>
      <c r="W439" s="21">
        <f>(RANK(H439,H$8:H$1007,1)+COUNTIF(H$8:H439,H439)-1)/1000</f>
        <v>0.187</v>
      </c>
      <c r="X439" s="21">
        <f>(RANK(I439,I$8:I$1007,1)+COUNTIF(I$8:I439,I439)-1)/1000</f>
        <v>0.222</v>
      </c>
      <c r="Y439" s="21">
        <f>(RANK(J439,J$8:J$1007,1)+COUNTIF(J$8:J439,J439)-1)/1000</f>
        <v>0.17499999999999999</v>
      </c>
      <c r="Z439" s="21">
        <f>(RANK(K439,K$8:K$1007,1)+COUNTIF(K$8:K439,K439)-1)/1000</f>
        <v>0.27300000000000002</v>
      </c>
      <c r="AA439" s="21">
        <f>(RANK(L439,L$8:L$1007,1)+COUNTIF(L$8:L439,L439)-1)/1000</f>
        <v>0.22600000000000001</v>
      </c>
      <c r="AB439" s="21">
        <f>(RANK(M439,M$8:M$1007,1)+COUNTIF(M$8:M439,M439)-1)/1000</f>
        <v>0.35899999999999999</v>
      </c>
      <c r="AC439" s="21">
        <f>(RANK(N439,N$8:N$1007,1)+COUNTIF(N$8:N439,N439)-1)/1000</f>
        <v>0.19500000000000001</v>
      </c>
      <c r="AD439" s="21">
        <f>(RANK(O439,O$8:O$1007,1)+COUNTIF(O$8:O439,O439)-1)/1000</f>
        <v>0.218</v>
      </c>
      <c r="AE439" s="21">
        <f>(RANK(P439,P$8:P$1007,1)+COUNTIF(P$8:P439,P439)-1)/1000</f>
        <v>0.185</v>
      </c>
      <c r="AF439" s="21">
        <f>(RANK(Q439,Q$8:Q$1007,1)+COUNTIF(Q$8:Q439,Q439)-1)/1000</f>
        <v>0.19500000000000001</v>
      </c>
      <c r="AG439" s="21">
        <f>(RANK(R439,R$8:R$1007,1)+COUNTIF(R$8:R439,R439)-1)/1000</f>
        <v>0.218</v>
      </c>
      <c r="AH439" s="21">
        <f>(RANK(S439,S$8:S$1007,1)+COUNTIF(S$8:S439,S439)-1)/1000</f>
        <v>0.185</v>
      </c>
      <c r="AI439" s="14">
        <f t="shared" si="83"/>
        <v>0</v>
      </c>
      <c r="AK439" s="14">
        <f t="shared" si="84"/>
        <v>0</v>
      </c>
    </row>
    <row r="440" spans="2:37" x14ac:dyDescent="0.25">
      <c r="B440">
        <f t="shared" si="78"/>
        <v>433</v>
      </c>
      <c r="C440">
        <f>MATCH(B440,'Stocastic Model Raw Data'!$A$2:$A$1001,0)</f>
        <v>93</v>
      </c>
      <c r="D440" s="14" cm="1">
        <f t="array" ref="D440">INDEX('Stocastic Model Raw Data'!$H$2:$H$1001,$C440,0)</f>
        <v>1437161972.90821</v>
      </c>
      <c r="E440" s="14" cm="1">
        <f t="array" ref="E440">INDEX('Stocastic Model Raw Data'!$D$2:$D$1001,$C440,0)</f>
        <v>407153921.34243703</v>
      </c>
      <c r="F440" s="14" cm="1">
        <f t="array" ref="F440">INDEX('Stocastic Model Raw Data'!$I$2:$I$1001,$C440,0)</f>
        <v>213518224.310303</v>
      </c>
      <c r="G440" s="14">
        <f t="shared" si="73"/>
        <v>193635697.03213403</v>
      </c>
      <c r="H440" s="14" cm="1">
        <f t="array" ref="H440">INDEX('Stocastic Model Raw Data'!$E$2:$E$1001,$C440,0)</f>
        <v>4927473192.4707699</v>
      </c>
      <c r="I440" s="14" cm="1">
        <f t="array" ref="I440">INDEX('Stocastic Model Raw Data'!$J$2:$J$1001,$C440,0)</f>
        <v>1690003797.7494299</v>
      </c>
      <c r="J440" s="14">
        <f t="shared" si="74"/>
        <v>3237469394.7213402</v>
      </c>
      <c r="K440" s="14" cm="1">
        <f t="array" ref="K440">INDEX('Stocastic Model Raw Data'!$F$2:$F$1001,$C440,0)</f>
        <v>747899919.83212698</v>
      </c>
      <c r="L440" s="14" cm="1">
        <f t="array" ref="L440">INDEX('Stocastic Model Raw Data'!$K$2:$K$1001,$C440,0)</f>
        <v>449489449.08672303</v>
      </c>
      <c r="M440" s="14">
        <f t="shared" si="75"/>
        <v>298410470.74540395</v>
      </c>
      <c r="N440" s="14">
        <f t="shared" si="79"/>
        <v>5675373112.3028965</v>
      </c>
      <c r="O440" s="14">
        <f t="shared" si="80"/>
        <v>2139493246.836153</v>
      </c>
      <c r="P440" s="14">
        <f t="shared" si="76"/>
        <v>3535879865.4667435</v>
      </c>
      <c r="Q440" s="3">
        <f t="shared" si="81"/>
        <v>5675373112.3028965</v>
      </c>
      <c r="R440" s="3">
        <f t="shared" si="82"/>
        <v>3576655219.7443628</v>
      </c>
      <c r="S440" s="3">
        <f t="shared" si="77"/>
        <v>2098717892.5585337</v>
      </c>
      <c r="T440" s="21">
        <f>(RANK(E440,E$8:E$1007,1)+COUNTIF(E$8:E440,E440)-1)/1000</f>
        <v>0.105</v>
      </c>
      <c r="U440" s="21">
        <f>(RANK(F440,F$8:F$1007,1)+COUNTIF(F$8:F440,F440)-1)/1000</f>
        <v>0.104</v>
      </c>
      <c r="V440" s="21">
        <f>(RANK(G440,G$8:G$1007,1)+COUNTIF(G$8:G440,G440)-1)/1000</f>
        <v>0.10199999999999999</v>
      </c>
      <c r="W440" s="21">
        <f>(RANK(H440,H$8:H$1007,1)+COUNTIF(H$8:H440,H440)-1)/1000</f>
        <v>9.9000000000000005E-2</v>
      </c>
      <c r="X440" s="21">
        <f>(RANK(I440,I$8:I$1007,1)+COUNTIF(I$8:I440,I440)-1)/1000</f>
        <v>0.10100000000000001</v>
      </c>
      <c r="Y440" s="21">
        <f>(RANK(J440,J$8:J$1007,1)+COUNTIF(J$8:J440,J440)-1)/1000</f>
        <v>0.10100000000000001</v>
      </c>
      <c r="Z440" s="21">
        <f>(RANK(K440,K$8:K$1007,1)+COUNTIF(K$8:K440,K440)-1)/1000</f>
        <v>8.5000000000000006E-2</v>
      </c>
      <c r="AA440" s="21">
        <f>(RANK(L440,L$8:L$1007,1)+COUNTIF(L$8:L440,L440)-1)/1000</f>
        <v>7.4999999999999997E-2</v>
      </c>
      <c r="AB440" s="21">
        <f>(RANK(M440,M$8:M$1007,1)+COUNTIF(M$8:M440,M440)-1)/1000</f>
        <v>0.1</v>
      </c>
      <c r="AC440" s="21">
        <f>(RANK(N440,N$8:N$1007,1)+COUNTIF(N$8:N440,N440)-1)/1000</f>
        <v>9.2999999999999999E-2</v>
      </c>
      <c r="AD440" s="21">
        <f>(RANK(O440,O$8:O$1007,1)+COUNTIF(O$8:O440,O440)-1)/1000</f>
        <v>9.4E-2</v>
      </c>
      <c r="AE440" s="21">
        <f>(RANK(P440,P$8:P$1007,1)+COUNTIF(P$8:P440,P440)-1)/1000</f>
        <v>9.7000000000000003E-2</v>
      </c>
      <c r="AF440" s="21">
        <f>(RANK(Q440,Q$8:Q$1007,1)+COUNTIF(Q$8:Q440,Q440)-1)/1000</f>
        <v>9.2999999999999999E-2</v>
      </c>
      <c r="AG440" s="21">
        <f>(RANK(R440,R$8:R$1007,1)+COUNTIF(R$8:R440,R440)-1)/1000</f>
        <v>9.4E-2</v>
      </c>
      <c r="AH440" s="21">
        <f>(RANK(S440,S$8:S$1007,1)+COUNTIF(S$8:S440,S440)-1)/1000</f>
        <v>9.7000000000000003E-2</v>
      </c>
      <c r="AI440" s="14">
        <f t="shared" si="83"/>
        <v>0</v>
      </c>
      <c r="AK440" s="14">
        <f t="shared" si="84"/>
        <v>0</v>
      </c>
    </row>
    <row r="441" spans="2:37" x14ac:dyDescent="0.25">
      <c r="B441">
        <f t="shared" si="78"/>
        <v>434</v>
      </c>
      <c r="C441">
        <f>MATCH(B441,'Stocastic Model Raw Data'!$A$2:$A$1001,0)</f>
        <v>718</v>
      </c>
      <c r="D441" s="14" cm="1">
        <f t="array" ref="D441">INDEX('Stocastic Model Raw Data'!$H$2:$H$1001,$C441,0)</f>
        <v>1437161972.90821</v>
      </c>
      <c r="E441" s="14" cm="1">
        <f t="array" ref="E441">INDEX('Stocastic Model Raw Data'!$D$2:$D$1001,$C441,0)</f>
        <v>552638898.26587605</v>
      </c>
      <c r="F441" s="14" cm="1">
        <f t="array" ref="F441">INDEX('Stocastic Model Raw Data'!$I$2:$I$1001,$C441,0)</f>
        <v>292064631.84433597</v>
      </c>
      <c r="G441" s="14">
        <f t="shared" si="73"/>
        <v>260574266.42154008</v>
      </c>
      <c r="H441" s="14" cm="1">
        <f t="array" ref="H441">INDEX('Stocastic Model Raw Data'!$E$2:$E$1001,$C441,0)</f>
        <v>6831389261.1776695</v>
      </c>
      <c r="I441" s="14" cm="1">
        <f t="array" ref="I441">INDEX('Stocastic Model Raw Data'!$J$2:$J$1001,$C441,0)</f>
        <v>2369012258.07335</v>
      </c>
      <c r="J441" s="14">
        <f t="shared" si="74"/>
        <v>4462377003.1043196</v>
      </c>
      <c r="K441" s="14" cm="1">
        <f t="array" ref="K441">INDEX('Stocastic Model Raw Data'!$F$2:$F$1001,$C441,0)</f>
        <v>965803816.18398595</v>
      </c>
      <c r="L441" s="14" cm="1">
        <f t="array" ref="L441">INDEX('Stocastic Model Raw Data'!$K$2:$K$1001,$C441,0)</f>
        <v>589556203.87964499</v>
      </c>
      <c r="M441" s="14">
        <f t="shared" si="75"/>
        <v>376247612.30434096</v>
      </c>
      <c r="N441" s="14">
        <f t="shared" si="79"/>
        <v>7797193077.3616552</v>
      </c>
      <c r="O441" s="14">
        <f t="shared" si="80"/>
        <v>2958568461.9529948</v>
      </c>
      <c r="P441" s="14">
        <f t="shared" si="76"/>
        <v>4838624615.4086609</v>
      </c>
      <c r="Q441" s="3">
        <f t="shared" si="81"/>
        <v>7797193077.3616552</v>
      </c>
      <c r="R441" s="3">
        <f t="shared" si="82"/>
        <v>4395730434.8612051</v>
      </c>
      <c r="S441" s="3">
        <f t="shared" si="77"/>
        <v>3401462642.5004501</v>
      </c>
      <c r="T441" s="21">
        <f>(RANK(E441,E$8:E$1007,1)+COUNTIF(E$8:E441,E441)-1)/1000</f>
        <v>0.65400000000000003</v>
      </c>
      <c r="U441" s="21">
        <f>(RANK(F441,F$8:F$1007,1)+COUNTIF(F$8:F441,F441)-1)/1000</f>
        <v>0.65</v>
      </c>
      <c r="V441" s="21">
        <f>(RANK(G441,G$8:G$1007,1)+COUNTIF(G$8:G441,G441)-1)/1000</f>
        <v>0.66100000000000003</v>
      </c>
      <c r="W441" s="21">
        <f>(RANK(H441,H$8:H$1007,1)+COUNTIF(H$8:H441,H441)-1)/1000</f>
        <v>0.75</v>
      </c>
      <c r="X441" s="21">
        <f>(RANK(I441,I$8:I$1007,1)+COUNTIF(I$8:I441,I441)-1)/1000</f>
        <v>0.71499999999999997</v>
      </c>
      <c r="Y441" s="21">
        <f>(RANK(J441,J$8:J$1007,1)+COUNTIF(J$8:J441,J441)-1)/1000</f>
        <v>0.76200000000000001</v>
      </c>
      <c r="Z441" s="21">
        <f>(RANK(K441,K$8:K$1007,1)+COUNTIF(K$8:K441,K441)-1)/1000</f>
        <v>0.50700000000000001</v>
      </c>
      <c r="AA441" s="21">
        <f>(RANK(L441,L$8:L$1007,1)+COUNTIF(L$8:L441,L441)-1)/1000</f>
        <v>0.51600000000000001</v>
      </c>
      <c r="AB441" s="21">
        <f>(RANK(M441,M$8:M$1007,1)+COUNTIF(M$8:M441,M441)-1)/1000</f>
        <v>0.48499999999999999</v>
      </c>
      <c r="AC441" s="21">
        <f>(RANK(N441,N$8:N$1007,1)+COUNTIF(N$8:N441,N441)-1)/1000</f>
        <v>0.71799999999999997</v>
      </c>
      <c r="AD441" s="21">
        <f>(RANK(O441,O$8:O$1007,1)+COUNTIF(O$8:O441,O441)-1)/1000</f>
        <v>0.67600000000000005</v>
      </c>
      <c r="AE441" s="21">
        <f>(RANK(P441,P$8:P$1007,1)+COUNTIF(P$8:P441,P441)-1)/1000</f>
        <v>0.73699999999999999</v>
      </c>
      <c r="AF441" s="21">
        <f>(RANK(Q441,Q$8:Q$1007,1)+COUNTIF(Q$8:Q441,Q441)-1)/1000</f>
        <v>0.71799999999999997</v>
      </c>
      <c r="AG441" s="21">
        <f>(RANK(R441,R$8:R$1007,1)+COUNTIF(R$8:R441,R441)-1)/1000</f>
        <v>0.67600000000000005</v>
      </c>
      <c r="AH441" s="21">
        <f>(RANK(S441,S$8:S$1007,1)+COUNTIF(S$8:S441,S441)-1)/1000</f>
        <v>0.73699999999999999</v>
      </c>
      <c r="AI441" s="14">
        <f t="shared" si="83"/>
        <v>0</v>
      </c>
      <c r="AK441" s="14">
        <f t="shared" si="84"/>
        <v>0</v>
      </c>
    </row>
    <row r="442" spans="2:37" x14ac:dyDescent="0.25">
      <c r="B442">
        <f t="shared" si="78"/>
        <v>435</v>
      </c>
      <c r="C442">
        <f>MATCH(B442,'Stocastic Model Raw Data'!$A$2:$A$1001,0)</f>
        <v>850</v>
      </c>
      <c r="D442" s="14" cm="1">
        <f t="array" ref="D442">INDEX('Stocastic Model Raw Data'!$H$2:$H$1001,$C442,0)</f>
        <v>1437161972.90821</v>
      </c>
      <c r="E442" s="14" cm="1">
        <f t="array" ref="E442">INDEX('Stocastic Model Raw Data'!$D$2:$D$1001,$C442,0)</f>
        <v>588531745.78094602</v>
      </c>
      <c r="F442" s="14" cm="1">
        <f t="array" ref="F442">INDEX('Stocastic Model Raw Data'!$I$2:$I$1001,$C442,0)</f>
        <v>312205723.35265797</v>
      </c>
      <c r="G442" s="14">
        <f t="shared" si="73"/>
        <v>276326022.42828804</v>
      </c>
      <c r="H442" s="14" cm="1">
        <f t="array" ref="H442">INDEX('Stocastic Model Raw Data'!$E$2:$E$1001,$C442,0)</f>
        <v>7321011113.4575396</v>
      </c>
      <c r="I442" s="14" cm="1">
        <f t="array" ref="I442">INDEX('Stocastic Model Raw Data'!$J$2:$J$1001,$C442,0)</f>
        <v>2560979262.4818401</v>
      </c>
      <c r="J442" s="14">
        <f t="shared" si="74"/>
        <v>4760031850.9756994</v>
      </c>
      <c r="K442" s="14" cm="1">
        <f t="array" ref="K442">INDEX('Stocastic Model Raw Data'!$F$2:$F$1001,$C442,0)</f>
        <v>1017134809.53306</v>
      </c>
      <c r="L442" s="14" cm="1">
        <f t="array" ref="L442">INDEX('Stocastic Model Raw Data'!$K$2:$K$1001,$C442,0)</f>
        <v>621804582.44512296</v>
      </c>
      <c r="M442" s="14">
        <f t="shared" si="75"/>
        <v>395330227.087937</v>
      </c>
      <c r="N442" s="14">
        <f t="shared" si="79"/>
        <v>8338145922.9905996</v>
      </c>
      <c r="O442" s="14">
        <f t="shared" si="80"/>
        <v>3182783844.9269629</v>
      </c>
      <c r="P442" s="14">
        <f t="shared" si="76"/>
        <v>5155362078.0636368</v>
      </c>
      <c r="Q442" s="3">
        <f t="shared" si="81"/>
        <v>8338145922.9905996</v>
      </c>
      <c r="R442" s="3">
        <f t="shared" si="82"/>
        <v>4619945817.8351727</v>
      </c>
      <c r="S442" s="3">
        <f t="shared" si="77"/>
        <v>3718200105.155427</v>
      </c>
      <c r="T442" s="21">
        <f>(RANK(E442,E$8:E$1007,1)+COUNTIF(E$8:E442,E442)-1)/1000</f>
        <v>0.78600000000000003</v>
      </c>
      <c r="U442" s="21">
        <f>(RANK(F442,F$8:F$1007,1)+COUNTIF(F$8:F442,F442)-1)/1000</f>
        <v>0.78600000000000003</v>
      </c>
      <c r="V442" s="21">
        <f>(RANK(G442,G$8:G$1007,1)+COUNTIF(G$8:G442,G442)-1)/1000</f>
        <v>0.78400000000000003</v>
      </c>
      <c r="W442" s="21">
        <f>(RANK(H442,H$8:H$1007,1)+COUNTIF(H$8:H442,H442)-1)/1000</f>
        <v>0.88</v>
      </c>
      <c r="X442" s="21">
        <f>(RANK(I442,I$8:I$1007,1)+COUNTIF(I$8:I442,I442)-1)/1000</f>
        <v>0.86199999999999999</v>
      </c>
      <c r="Y442" s="21">
        <f>(RANK(J442,J$8:J$1007,1)+COUNTIF(J$8:J442,J442)-1)/1000</f>
        <v>0.89</v>
      </c>
      <c r="Z442" s="21">
        <f>(RANK(K442,K$8:K$1007,1)+COUNTIF(K$8:K442,K442)-1)/1000</f>
        <v>0.61</v>
      </c>
      <c r="AA442" s="21">
        <f>(RANK(L442,L$8:L$1007,1)+COUNTIF(L$8:L442,L442)-1)/1000</f>
        <v>0.621</v>
      </c>
      <c r="AB442" s="21">
        <f>(RANK(M442,M$8:M$1007,1)+COUNTIF(M$8:M442,M442)-1)/1000</f>
        <v>0.59899999999999998</v>
      </c>
      <c r="AC442" s="21">
        <f>(RANK(N442,N$8:N$1007,1)+COUNTIF(N$8:N442,N442)-1)/1000</f>
        <v>0.85</v>
      </c>
      <c r="AD442" s="21">
        <f>(RANK(O442,O$8:O$1007,1)+COUNTIF(O$8:O442,O442)-1)/1000</f>
        <v>0.81599999999999995</v>
      </c>
      <c r="AE442" s="21">
        <f>(RANK(P442,P$8:P$1007,1)+COUNTIF(P$8:P442,P442)-1)/1000</f>
        <v>0.86699999999999999</v>
      </c>
      <c r="AF442" s="21">
        <f>(RANK(Q442,Q$8:Q$1007,1)+COUNTIF(Q$8:Q442,Q442)-1)/1000</f>
        <v>0.85</v>
      </c>
      <c r="AG442" s="21">
        <f>(RANK(R442,R$8:R$1007,1)+COUNTIF(R$8:R442,R442)-1)/1000</f>
        <v>0.81599999999999995</v>
      </c>
      <c r="AH442" s="21">
        <f>(RANK(S442,S$8:S$1007,1)+COUNTIF(S$8:S442,S442)-1)/1000</f>
        <v>0.86699999999999999</v>
      </c>
      <c r="AI442" s="14">
        <f t="shared" si="83"/>
        <v>0</v>
      </c>
      <c r="AK442" s="14">
        <f t="shared" si="84"/>
        <v>0</v>
      </c>
    </row>
    <row r="443" spans="2:37" x14ac:dyDescent="0.25">
      <c r="B443">
        <f t="shared" si="78"/>
        <v>436</v>
      </c>
      <c r="C443">
        <f>MATCH(B443,'Stocastic Model Raw Data'!$A$2:$A$1001,0)</f>
        <v>663</v>
      </c>
      <c r="D443" s="14" cm="1">
        <f t="array" ref="D443">INDEX('Stocastic Model Raw Data'!$H$2:$H$1001,$C443,0)</f>
        <v>1437161972.90821</v>
      </c>
      <c r="E443" s="14" cm="1">
        <f t="array" ref="E443">INDEX('Stocastic Model Raw Data'!$D$2:$D$1001,$C443,0)</f>
        <v>548980911.214167</v>
      </c>
      <c r="F443" s="14" cm="1">
        <f t="array" ref="F443">INDEX('Stocastic Model Raw Data'!$I$2:$I$1001,$C443,0)</f>
        <v>288757143.548787</v>
      </c>
      <c r="G443" s="14">
        <f t="shared" si="73"/>
        <v>260223767.66538</v>
      </c>
      <c r="H443" s="14" cm="1">
        <f t="array" ref="H443">INDEX('Stocastic Model Raw Data'!$E$2:$E$1001,$C443,0)</f>
        <v>6588104548.4483299</v>
      </c>
      <c r="I443" s="14" cm="1">
        <f t="array" ref="I443">INDEX('Stocastic Model Raw Data'!$J$2:$J$1001,$C443,0)</f>
        <v>2248946911.3983402</v>
      </c>
      <c r="J443" s="14">
        <f t="shared" si="74"/>
        <v>4339157637.0499897</v>
      </c>
      <c r="K443" s="14" cm="1">
        <f t="array" ref="K443">INDEX('Stocastic Model Raw Data'!$F$2:$F$1001,$C443,0)</f>
        <v>1025741034.05531</v>
      </c>
      <c r="L443" s="14" cm="1">
        <f t="array" ref="L443">INDEX('Stocastic Model Raw Data'!$K$2:$K$1001,$C443,0)</f>
        <v>635164773.79878604</v>
      </c>
      <c r="M443" s="14">
        <f t="shared" si="75"/>
        <v>390576260.25652397</v>
      </c>
      <c r="N443" s="14">
        <f t="shared" si="79"/>
        <v>7613845582.5036402</v>
      </c>
      <c r="O443" s="14">
        <f t="shared" si="80"/>
        <v>2884111685.1971264</v>
      </c>
      <c r="P443" s="14">
        <f t="shared" si="76"/>
        <v>4729733897.3065138</v>
      </c>
      <c r="Q443" s="3">
        <f t="shared" si="81"/>
        <v>7613845582.5036402</v>
      </c>
      <c r="R443" s="3">
        <f t="shared" si="82"/>
        <v>4321273658.1053362</v>
      </c>
      <c r="S443" s="3">
        <f t="shared" si="77"/>
        <v>3292571924.398304</v>
      </c>
      <c r="T443" s="21">
        <f>(RANK(E443,E$8:E$1007,1)+COUNTIF(E$8:E443,E443)-1)/1000</f>
        <v>0.64300000000000002</v>
      </c>
      <c r="U443" s="21">
        <f>(RANK(F443,F$8:F$1007,1)+COUNTIF(F$8:F443,F443)-1)/1000</f>
        <v>0.628</v>
      </c>
      <c r="V443" s="21">
        <f>(RANK(G443,G$8:G$1007,1)+COUNTIF(G$8:G443,G443)-1)/1000</f>
        <v>0.65600000000000003</v>
      </c>
      <c r="W443" s="21">
        <f>(RANK(H443,H$8:H$1007,1)+COUNTIF(H$8:H443,H443)-1)/1000</f>
        <v>0.66100000000000003</v>
      </c>
      <c r="X443" s="21">
        <f>(RANK(I443,I$8:I$1007,1)+COUNTIF(I$8:I443,I443)-1)/1000</f>
        <v>0.61</v>
      </c>
      <c r="Y443" s="21">
        <f>(RANK(J443,J$8:J$1007,1)+COUNTIF(J$8:J443,J443)-1)/1000</f>
        <v>0.70299999999999996</v>
      </c>
      <c r="Z443" s="21">
        <f>(RANK(K443,K$8:K$1007,1)+COUNTIF(K$8:K443,K443)-1)/1000</f>
        <v>0.628</v>
      </c>
      <c r="AA443" s="21">
        <f>(RANK(L443,L$8:L$1007,1)+COUNTIF(L$8:L443,L443)-1)/1000</f>
        <v>0.67600000000000005</v>
      </c>
      <c r="AB443" s="21">
        <f>(RANK(M443,M$8:M$1007,1)+COUNTIF(M$8:M443,M443)-1)/1000</f>
        <v>0.56699999999999995</v>
      </c>
      <c r="AC443" s="21">
        <f>(RANK(N443,N$8:N$1007,1)+COUNTIF(N$8:N443,N443)-1)/1000</f>
        <v>0.66300000000000003</v>
      </c>
      <c r="AD443" s="21">
        <f>(RANK(O443,O$8:O$1007,1)+COUNTIF(O$8:O443,O443)-1)/1000</f>
        <v>0.623</v>
      </c>
      <c r="AE443" s="21">
        <f>(RANK(P443,P$8:P$1007,1)+COUNTIF(P$8:P443,P443)-1)/1000</f>
        <v>0.68300000000000005</v>
      </c>
      <c r="AF443" s="21">
        <f>(RANK(Q443,Q$8:Q$1007,1)+COUNTIF(Q$8:Q443,Q443)-1)/1000</f>
        <v>0.66300000000000003</v>
      </c>
      <c r="AG443" s="21">
        <f>(RANK(R443,R$8:R$1007,1)+COUNTIF(R$8:R443,R443)-1)/1000</f>
        <v>0.623</v>
      </c>
      <c r="AH443" s="21">
        <f>(RANK(S443,S$8:S$1007,1)+COUNTIF(S$8:S443,S443)-1)/1000</f>
        <v>0.68300000000000005</v>
      </c>
      <c r="AI443" s="14">
        <f t="shared" si="83"/>
        <v>0</v>
      </c>
      <c r="AK443" s="14">
        <f t="shared" si="84"/>
        <v>0</v>
      </c>
    </row>
    <row r="444" spans="2:37" x14ac:dyDescent="0.25">
      <c r="B444">
        <f t="shared" si="78"/>
        <v>437</v>
      </c>
      <c r="C444">
        <f>MATCH(B444,'Stocastic Model Raw Data'!$A$2:$A$1001,0)</f>
        <v>899</v>
      </c>
      <c r="D444" s="14" cm="1">
        <f t="array" ref="D444">INDEX('Stocastic Model Raw Data'!$H$2:$H$1001,$C444,0)</f>
        <v>1437161972.90821</v>
      </c>
      <c r="E444" s="14" cm="1">
        <f t="array" ref="E444">INDEX('Stocastic Model Raw Data'!$D$2:$D$1001,$C444,0)</f>
        <v>626856407.45515895</v>
      </c>
      <c r="F444" s="14" cm="1">
        <f t="array" ref="F444">INDEX('Stocastic Model Raw Data'!$I$2:$I$1001,$C444,0)</f>
        <v>335148806.84429002</v>
      </c>
      <c r="G444" s="14">
        <f t="shared" si="73"/>
        <v>291707600.61086893</v>
      </c>
      <c r="H444" s="14" cm="1">
        <f t="array" ref="H444">INDEX('Stocastic Model Raw Data'!$E$2:$E$1001,$C444,0)</f>
        <v>7460056103.8724403</v>
      </c>
      <c r="I444" s="14" cm="1">
        <f t="array" ref="I444">INDEX('Stocastic Model Raw Data'!$J$2:$J$1001,$C444,0)</f>
        <v>2650754921.77631</v>
      </c>
      <c r="J444" s="14">
        <f t="shared" si="74"/>
        <v>4809301182.0961304</v>
      </c>
      <c r="K444" s="14" cm="1">
        <f t="array" ref="K444">INDEX('Stocastic Model Raw Data'!$F$2:$F$1001,$C444,0)</f>
        <v>1157955419.6157</v>
      </c>
      <c r="L444" s="14" cm="1">
        <f t="array" ref="L444">INDEX('Stocastic Model Raw Data'!$K$2:$K$1001,$C444,0)</f>
        <v>702707723.49884903</v>
      </c>
      <c r="M444" s="14">
        <f t="shared" si="75"/>
        <v>455247696.11685097</v>
      </c>
      <c r="N444" s="14">
        <f t="shared" si="79"/>
        <v>8618011523.4881401</v>
      </c>
      <c r="O444" s="14">
        <f t="shared" si="80"/>
        <v>3353462645.2751589</v>
      </c>
      <c r="P444" s="14">
        <f t="shared" si="76"/>
        <v>5264548878.2129812</v>
      </c>
      <c r="Q444" s="3">
        <f t="shared" si="81"/>
        <v>8618011523.4881401</v>
      </c>
      <c r="R444" s="3">
        <f t="shared" si="82"/>
        <v>4790624618.1833687</v>
      </c>
      <c r="S444" s="3">
        <f t="shared" si="77"/>
        <v>3827386905.3047714</v>
      </c>
      <c r="T444" s="21">
        <f>(RANK(E444,E$8:E$1007,1)+COUNTIF(E$8:E444,E444)-1)/1000</f>
        <v>0.873</v>
      </c>
      <c r="U444" s="21">
        <f>(RANK(F444,F$8:F$1007,1)+COUNTIF(F$8:F444,F444)-1)/1000</f>
        <v>0.88300000000000001</v>
      </c>
      <c r="V444" s="21">
        <f>(RANK(G444,G$8:G$1007,1)+COUNTIF(G$8:G444,G444)-1)/1000</f>
        <v>0.86499999999999999</v>
      </c>
      <c r="W444" s="21">
        <f>(RANK(H444,H$8:H$1007,1)+COUNTIF(H$8:H444,H444)-1)/1000</f>
        <v>0.90600000000000003</v>
      </c>
      <c r="X444" s="21">
        <f>(RANK(I444,I$8:I$1007,1)+COUNTIF(I$8:I444,I444)-1)/1000</f>
        <v>0.90400000000000003</v>
      </c>
      <c r="Y444" s="21">
        <f>(RANK(J444,J$8:J$1007,1)+COUNTIF(J$8:J444,J444)-1)/1000</f>
        <v>0.90900000000000003</v>
      </c>
      <c r="Z444" s="21">
        <f>(RANK(K444,K$8:K$1007,1)+COUNTIF(K$8:K444,K444)-1)/1000</f>
        <v>0.82899999999999996</v>
      </c>
      <c r="AA444" s="21">
        <f>(RANK(L444,L$8:L$1007,1)+COUNTIF(L$8:L444,L444)-1)/1000</f>
        <v>0.84199999999999997</v>
      </c>
      <c r="AB444" s="21">
        <f>(RANK(M444,M$8:M$1007,1)+COUNTIF(M$8:M444,M444)-1)/1000</f>
        <v>0.81299999999999994</v>
      </c>
      <c r="AC444" s="21">
        <f>(RANK(N444,N$8:N$1007,1)+COUNTIF(N$8:N444,N444)-1)/1000</f>
        <v>0.89900000000000002</v>
      </c>
      <c r="AD444" s="21">
        <f>(RANK(O444,O$8:O$1007,1)+COUNTIF(O$8:O444,O444)-1)/1000</f>
        <v>0.89300000000000002</v>
      </c>
      <c r="AE444" s="21">
        <f>(RANK(P444,P$8:P$1007,1)+COUNTIF(P$8:P444,P444)-1)/1000</f>
        <v>0.9</v>
      </c>
      <c r="AF444" s="21">
        <f>(RANK(Q444,Q$8:Q$1007,1)+COUNTIF(Q$8:Q444,Q444)-1)/1000</f>
        <v>0.89900000000000002</v>
      </c>
      <c r="AG444" s="21">
        <f>(RANK(R444,R$8:R$1007,1)+COUNTIF(R$8:R444,R444)-1)/1000</f>
        <v>0.89300000000000002</v>
      </c>
      <c r="AH444" s="21">
        <f>(RANK(S444,S$8:S$1007,1)+COUNTIF(S$8:S444,S444)-1)/1000</f>
        <v>0.9</v>
      </c>
      <c r="AI444" s="14">
        <f t="shared" si="83"/>
        <v>0</v>
      </c>
      <c r="AK444" s="14">
        <f t="shared" si="84"/>
        <v>0</v>
      </c>
    </row>
    <row r="445" spans="2:37" x14ac:dyDescent="0.25">
      <c r="B445">
        <f t="shared" si="78"/>
        <v>438</v>
      </c>
      <c r="C445">
        <f>MATCH(B445,'Stocastic Model Raw Data'!$A$2:$A$1001,0)</f>
        <v>957</v>
      </c>
      <c r="D445" s="14" cm="1">
        <f t="array" ref="D445">INDEX('Stocastic Model Raw Data'!$H$2:$H$1001,$C445,0)</f>
        <v>1437161972.90821</v>
      </c>
      <c r="E445" s="14" cm="1">
        <f t="array" ref="E445">INDEX('Stocastic Model Raw Data'!$D$2:$D$1001,$C445,0)</f>
        <v>679225683.69778502</v>
      </c>
      <c r="F445" s="14" cm="1">
        <f t="array" ref="F445">INDEX('Stocastic Model Raw Data'!$I$2:$I$1001,$C445,0)</f>
        <v>360921799.31940502</v>
      </c>
      <c r="G445" s="14">
        <f t="shared" si="73"/>
        <v>318303884.37838</v>
      </c>
      <c r="H445" s="14" cm="1">
        <f t="array" ref="H445">INDEX('Stocastic Model Raw Data'!$E$2:$E$1001,$C445,0)</f>
        <v>7721271559.2631302</v>
      </c>
      <c r="I445" s="14" cm="1">
        <f t="array" ref="I445">INDEX('Stocastic Model Raw Data'!$J$2:$J$1001,$C445,0)</f>
        <v>2762409991.28866</v>
      </c>
      <c r="J445" s="14">
        <f t="shared" si="74"/>
        <v>4958861567.9744701</v>
      </c>
      <c r="K445" s="14" cm="1">
        <f t="array" ref="K445">INDEX('Stocastic Model Raw Data'!$F$2:$F$1001,$C445,0)</f>
        <v>1378269065.0243299</v>
      </c>
      <c r="L445" s="14" cm="1">
        <f t="array" ref="L445">INDEX('Stocastic Model Raw Data'!$K$2:$K$1001,$C445,0)</f>
        <v>824987836.99489796</v>
      </c>
      <c r="M445" s="14">
        <f t="shared" si="75"/>
        <v>553281228.02943194</v>
      </c>
      <c r="N445" s="14">
        <f t="shared" si="79"/>
        <v>9099540624.2874603</v>
      </c>
      <c r="O445" s="14">
        <f t="shared" si="80"/>
        <v>3587397828.2835579</v>
      </c>
      <c r="P445" s="14">
        <f t="shared" si="76"/>
        <v>5512142796.0039024</v>
      </c>
      <c r="Q445" s="3">
        <f t="shared" si="81"/>
        <v>9099540624.2874603</v>
      </c>
      <c r="R445" s="3">
        <f t="shared" si="82"/>
        <v>5024559801.1917677</v>
      </c>
      <c r="S445" s="3">
        <f t="shared" si="77"/>
        <v>4074980823.0956926</v>
      </c>
      <c r="T445" s="21">
        <f>(RANK(E445,E$8:E$1007,1)+COUNTIF(E$8:E445,E445)-1)/1000</f>
        <v>0.96099999999999997</v>
      </c>
      <c r="U445" s="21">
        <f>(RANK(F445,F$8:F$1007,1)+COUNTIF(F$8:F445,F445)-1)/1000</f>
        <v>0.95599999999999996</v>
      </c>
      <c r="V445" s="21">
        <f>(RANK(G445,G$8:G$1007,1)+COUNTIF(G$8:G445,G445)-1)/1000</f>
        <v>0.96399999999999997</v>
      </c>
      <c r="W445" s="21">
        <f>(RANK(H445,H$8:H$1007,1)+COUNTIF(H$8:H445,H445)-1)/1000</f>
        <v>0.95</v>
      </c>
      <c r="X445" s="21">
        <f>(RANK(I445,I$8:I$1007,1)+COUNTIF(I$8:I445,I445)-1)/1000</f>
        <v>0.94599999999999995</v>
      </c>
      <c r="Y445" s="21">
        <f>(RANK(J445,J$8:J$1007,1)+COUNTIF(J$8:J445,J445)-1)/1000</f>
        <v>0.95099999999999996</v>
      </c>
      <c r="Z445" s="21">
        <f>(RANK(K445,K$8:K$1007,1)+COUNTIF(K$8:K445,K445)-1)/1000</f>
        <v>0.97799999999999998</v>
      </c>
      <c r="AA445" s="21">
        <f>(RANK(L445,L$8:L$1007,1)+COUNTIF(L$8:L445,L445)-1)/1000</f>
        <v>0.97699999999999998</v>
      </c>
      <c r="AB445" s="21">
        <f>(RANK(M445,M$8:M$1007,1)+COUNTIF(M$8:M445,M445)-1)/1000</f>
        <v>0.97399999999999998</v>
      </c>
      <c r="AC445" s="21">
        <f>(RANK(N445,N$8:N$1007,1)+COUNTIF(N$8:N445,N445)-1)/1000</f>
        <v>0.95699999999999996</v>
      </c>
      <c r="AD445" s="21">
        <f>(RANK(O445,O$8:O$1007,1)+COUNTIF(O$8:O445,O445)-1)/1000</f>
        <v>0.96</v>
      </c>
      <c r="AE445" s="21">
        <f>(RANK(P445,P$8:P$1007,1)+COUNTIF(P$8:P445,P445)-1)/1000</f>
        <v>0.95699999999999996</v>
      </c>
      <c r="AF445" s="21">
        <f>(RANK(Q445,Q$8:Q$1007,1)+COUNTIF(Q$8:Q445,Q445)-1)/1000</f>
        <v>0.95699999999999996</v>
      </c>
      <c r="AG445" s="21">
        <f>(RANK(R445,R$8:R$1007,1)+COUNTIF(R$8:R445,R445)-1)/1000</f>
        <v>0.96</v>
      </c>
      <c r="AH445" s="21">
        <f>(RANK(S445,S$8:S$1007,1)+COUNTIF(S$8:S445,S445)-1)/1000</f>
        <v>0.95699999999999996</v>
      </c>
      <c r="AI445" s="14">
        <f t="shared" si="83"/>
        <v>0</v>
      </c>
      <c r="AK445" s="14">
        <f t="shared" si="84"/>
        <v>0</v>
      </c>
    </row>
    <row r="446" spans="2:37" x14ac:dyDescent="0.25">
      <c r="B446">
        <f t="shared" si="78"/>
        <v>439</v>
      </c>
      <c r="C446">
        <f>MATCH(B446,'Stocastic Model Raw Data'!$A$2:$A$1001,0)</f>
        <v>557</v>
      </c>
      <c r="D446" s="14" cm="1">
        <f t="array" ref="D446">INDEX('Stocastic Model Raw Data'!$H$2:$H$1001,$C446,0)</f>
        <v>1437161972.90821</v>
      </c>
      <c r="E446" s="14" cm="1">
        <f t="array" ref="E446">INDEX('Stocastic Model Raw Data'!$D$2:$D$1001,$C446,0)</f>
        <v>534097554.306171</v>
      </c>
      <c r="F446" s="14" cm="1">
        <f t="array" ref="F446">INDEX('Stocastic Model Raw Data'!$I$2:$I$1001,$C446,0)</f>
        <v>284195363.12040198</v>
      </c>
      <c r="G446" s="14">
        <f t="shared" si="73"/>
        <v>249902191.18576902</v>
      </c>
      <c r="H446" s="14" cm="1">
        <f t="array" ref="H446">INDEX('Stocastic Model Raw Data'!$E$2:$E$1001,$C446,0)</f>
        <v>6201530143.4563398</v>
      </c>
      <c r="I446" s="14" cm="1">
        <f t="array" ref="I446">INDEX('Stocastic Model Raw Data'!$J$2:$J$1001,$C446,0)</f>
        <v>2201166507.55514</v>
      </c>
      <c r="J446" s="14">
        <f t="shared" si="74"/>
        <v>4000363635.9011998</v>
      </c>
      <c r="K446" s="14" cm="1">
        <f t="array" ref="K446">INDEX('Stocastic Model Raw Data'!$F$2:$F$1001,$C446,0)</f>
        <v>1082386917.47912</v>
      </c>
      <c r="L446" s="14" cm="1">
        <f t="array" ref="L446">INDEX('Stocastic Model Raw Data'!$K$2:$K$1001,$C446,0)</f>
        <v>663205207.48581398</v>
      </c>
      <c r="M446" s="14">
        <f t="shared" si="75"/>
        <v>419181709.99330604</v>
      </c>
      <c r="N446" s="14">
        <f t="shared" si="79"/>
        <v>7283917060.9354601</v>
      </c>
      <c r="O446" s="14">
        <f t="shared" si="80"/>
        <v>2864371715.0409541</v>
      </c>
      <c r="P446" s="14">
        <f t="shared" si="76"/>
        <v>4419545345.8945065</v>
      </c>
      <c r="Q446" s="3">
        <f t="shared" si="81"/>
        <v>7283917060.9354601</v>
      </c>
      <c r="R446" s="3">
        <f t="shared" si="82"/>
        <v>4301533687.9491644</v>
      </c>
      <c r="S446" s="3">
        <f t="shared" si="77"/>
        <v>2982383372.9862957</v>
      </c>
      <c r="T446" s="21">
        <f>(RANK(E446,E$8:E$1007,1)+COUNTIF(E$8:E446,E446)-1)/1000</f>
        <v>0.57499999999999996</v>
      </c>
      <c r="U446" s="21">
        <f>(RANK(F446,F$8:F$1007,1)+COUNTIF(F$8:F446,F446)-1)/1000</f>
        <v>0.59</v>
      </c>
      <c r="V446" s="21">
        <f>(RANK(G446,G$8:G$1007,1)+COUNTIF(G$8:G446,G446)-1)/1000</f>
        <v>0.56100000000000005</v>
      </c>
      <c r="W446" s="21">
        <f>(RANK(H446,H$8:H$1007,1)+COUNTIF(H$8:H446,H446)-1)/1000</f>
        <v>0.51900000000000002</v>
      </c>
      <c r="X446" s="21">
        <f>(RANK(I446,I$8:I$1007,1)+COUNTIF(I$8:I446,I446)-1)/1000</f>
        <v>0.55500000000000005</v>
      </c>
      <c r="Y446" s="21">
        <f>(RANK(J446,J$8:J$1007,1)+COUNTIF(J$8:J446,J446)-1)/1000</f>
        <v>0.5</v>
      </c>
      <c r="Z446" s="21">
        <f>(RANK(K446,K$8:K$1007,1)+COUNTIF(K$8:K446,K446)-1)/1000</f>
        <v>0.73499999999999999</v>
      </c>
      <c r="AA446" s="21">
        <f>(RANK(L446,L$8:L$1007,1)+COUNTIF(L$8:L446,L446)-1)/1000</f>
        <v>0.754</v>
      </c>
      <c r="AB446" s="21">
        <f>(RANK(M446,M$8:M$1007,1)+COUNTIF(M$8:M446,M446)-1)/1000</f>
        <v>0.70599999999999996</v>
      </c>
      <c r="AC446" s="21">
        <f>(RANK(N446,N$8:N$1007,1)+COUNTIF(N$8:N446,N446)-1)/1000</f>
        <v>0.55700000000000005</v>
      </c>
      <c r="AD446" s="21">
        <f>(RANK(O446,O$8:O$1007,1)+COUNTIF(O$8:O446,O446)-1)/1000</f>
        <v>0.60499999999999998</v>
      </c>
      <c r="AE446" s="21">
        <f>(RANK(P446,P$8:P$1007,1)+COUNTIF(P$8:P446,P446)-1)/1000</f>
        <v>0.51600000000000001</v>
      </c>
      <c r="AF446" s="21">
        <f>(RANK(Q446,Q$8:Q$1007,1)+COUNTIF(Q$8:Q446,Q446)-1)/1000</f>
        <v>0.55700000000000005</v>
      </c>
      <c r="AG446" s="21">
        <f>(RANK(R446,R$8:R$1007,1)+COUNTIF(R$8:R446,R446)-1)/1000</f>
        <v>0.60499999999999998</v>
      </c>
      <c r="AH446" s="21">
        <f>(RANK(S446,S$8:S$1007,1)+COUNTIF(S$8:S446,S446)-1)/1000</f>
        <v>0.51600000000000001</v>
      </c>
      <c r="AI446" s="14">
        <f t="shared" si="83"/>
        <v>0</v>
      </c>
      <c r="AK446" s="14">
        <f t="shared" si="84"/>
        <v>0</v>
      </c>
    </row>
    <row r="447" spans="2:37" x14ac:dyDescent="0.25">
      <c r="B447">
        <f t="shared" si="78"/>
        <v>440</v>
      </c>
      <c r="C447">
        <f>MATCH(B447,'Stocastic Model Raw Data'!$A$2:$A$1001,0)</f>
        <v>378</v>
      </c>
      <c r="D447" s="14" cm="1">
        <f t="array" ref="D447">INDEX('Stocastic Model Raw Data'!$H$2:$H$1001,$C447,0)</f>
        <v>1437161972.90821</v>
      </c>
      <c r="E447" s="14" cm="1">
        <f t="array" ref="E447">INDEX('Stocastic Model Raw Data'!$D$2:$D$1001,$C447,0)</f>
        <v>481105439.717408</v>
      </c>
      <c r="F447" s="14" cm="1">
        <f t="array" ref="F447">INDEX('Stocastic Model Raw Data'!$I$2:$I$1001,$C447,0)</f>
        <v>251683920.99704999</v>
      </c>
      <c r="G447" s="14">
        <f t="shared" si="73"/>
        <v>229421518.72035801</v>
      </c>
      <c r="H447" s="14" cm="1">
        <f t="array" ref="H447">INDEX('Stocastic Model Raw Data'!$E$2:$E$1001,$C447,0)</f>
        <v>5868723222.1496897</v>
      </c>
      <c r="I447" s="14" cm="1">
        <f t="array" ref="I447">INDEX('Stocastic Model Raw Data'!$J$2:$J$1001,$C447,0)</f>
        <v>1969509217.6863101</v>
      </c>
      <c r="J447" s="14">
        <f t="shared" si="74"/>
        <v>3899214004.4633799</v>
      </c>
      <c r="K447" s="14" cm="1">
        <f t="array" ref="K447">INDEX('Stocastic Model Raw Data'!$F$2:$F$1001,$C447,0)</f>
        <v>889362996.09201598</v>
      </c>
      <c r="L447" s="14" cm="1">
        <f t="array" ref="L447">INDEX('Stocastic Model Raw Data'!$K$2:$K$1001,$C447,0)</f>
        <v>547280775.64857495</v>
      </c>
      <c r="M447" s="14">
        <f t="shared" si="75"/>
        <v>342082220.44344103</v>
      </c>
      <c r="N447" s="14">
        <f t="shared" si="79"/>
        <v>6758086218.2417059</v>
      </c>
      <c r="O447" s="14">
        <f t="shared" si="80"/>
        <v>2516789993.3348851</v>
      </c>
      <c r="P447" s="14">
        <f t="shared" si="76"/>
        <v>4241296224.9068208</v>
      </c>
      <c r="Q447" s="3">
        <f t="shared" si="81"/>
        <v>6758086218.2417059</v>
      </c>
      <c r="R447" s="3">
        <f t="shared" si="82"/>
        <v>3953951966.2430954</v>
      </c>
      <c r="S447" s="3">
        <f t="shared" si="77"/>
        <v>2804134251.9986105</v>
      </c>
      <c r="T447" s="21">
        <f>(RANK(E447,E$8:E$1007,1)+COUNTIF(E$8:E447,E447)-1)/1000</f>
        <v>0.35799999999999998</v>
      </c>
      <c r="U447" s="21">
        <f>(RANK(F447,F$8:F$1007,1)+COUNTIF(F$8:F447,F447)-1)/1000</f>
        <v>0.34599999999999997</v>
      </c>
      <c r="V447" s="21">
        <f>(RANK(G447,G$8:G$1007,1)+COUNTIF(G$8:G447,G447)-1)/1000</f>
        <v>0.374</v>
      </c>
      <c r="W447" s="21">
        <f>(RANK(H447,H$8:H$1007,1)+COUNTIF(H$8:H447,H447)-1)/1000</f>
        <v>0.38900000000000001</v>
      </c>
      <c r="X447" s="21">
        <f>(RANK(I447,I$8:I$1007,1)+COUNTIF(I$8:I447,I447)-1)/1000</f>
        <v>0.32200000000000001</v>
      </c>
      <c r="Y447" s="21">
        <f>(RANK(J447,J$8:J$1007,1)+COUNTIF(J$8:J447,J447)-1)/1000</f>
        <v>0.42799999999999999</v>
      </c>
      <c r="Z447" s="21">
        <f>(RANK(K447,K$8:K$1007,1)+COUNTIF(K$8:K447,K447)-1)/1000</f>
        <v>0.32300000000000001</v>
      </c>
      <c r="AA447" s="21">
        <f>(RANK(L447,L$8:L$1007,1)+COUNTIF(L$8:L447,L447)-1)/1000</f>
        <v>0.35499999999999998</v>
      </c>
      <c r="AB447" s="21">
        <f>(RANK(M447,M$8:M$1007,1)+COUNTIF(M$8:M447,M447)-1)/1000</f>
        <v>0.28899999999999998</v>
      </c>
      <c r="AC447" s="21">
        <f>(RANK(N447,N$8:N$1007,1)+COUNTIF(N$8:N447,N447)-1)/1000</f>
        <v>0.378</v>
      </c>
      <c r="AD447" s="21">
        <f>(RANK(O447,O$8:O$1007,1)+COUNTIF(O$8:O447,O447)-1)/1000</f>
        <v>0.32900000000000001</v>
      </c>
      <c r="AE447" s="21">
        <f>(RANK(P447,P$8:P$1007,1)+COUNTIF(P$8:P447,P447)-1)/1000</f>
        <v>0.41299999999999998</v>
      </c>
      <c r="AF447" s="21">
        <f>(RANK(Q447,Q$8:Q$1007,1)+COUNTIF(Q$8:Q447,Q447)-1)/1000</f>
        <v>0.378</v>
      </c>
      <c r="AG447" s="21">
        <f>(RANK(R447,R$8:R$1007,1)+COUNTIF(R$8:R447,R447)-1)/1000</f>
        <v>0.32900000000000001</v>
      </c>
      <c r="AH447" s="21">
        <f>(RANK(S447,S$8:S$1007,1)+COUNTIF(S$8:S447,S447)-1)/1000</f>
        <v>0.41299999999999998</v>
      </c>
      <c r="AI447" s="14">
        <f t="shared" si="83"/>
        <v>0</v>
      </c>
      <c r="AK447" s="14">
        <f t="shared" si="84"/>
        <v>0</v>
      </c>
    </row>
    <row r="448" spans="2:37" x14ac:dyDescent="0.25">
      <c r="B448">
        <f t="shared" si="78"/>
        <v>441</v>
      </c>
      <c r="C448">
        <f>MATCH(B448,'Stocastic Model Raw Data'!$A$2:$A$1001,0)</f>
        <v>58</v>
      </c>
      <c r="D448" s="14" cm="1">
        <f t="array" ref="D448">INDEX('Stocastic Model Raw Data'!$H$2:$H$1001,$C448,0)</f>
        <v>1437161972.90821</v>
      </c>
      <c r="E448" s="14" cm="1">
        <f t="array" ref="E448">INDEX('Stocastic Model Raw Data'!$D$2:$D$1001,$C448,0)</f>
        <v>385041943.907112</v>
      </c>
      <c r="F448" s="14" cm="1">
        <f t="array" ref="F448">INDEX('Stocastic Model Raw Data'!$I$2:$I$1001,$C448,0)</f>
        <v>202103293.90779799</v>
      </c>
      <c r="G448" s="14">
        <f t="shared" si="73"/>
        <v>182938649.99931401</v>
      </c>
      <c r="H448" s="14" cm="1">
        <f t="array" ref="H448">INDEX('Stocastic Model Raw Data'!$E$2:$E$1001,$C448,0)</f>
        <v>4569607656.4586496</v>
      </c>
      <c r="I448" s="14" cm="1">
        <f t="array" ref="I448">INDEX('Stocastic Model Raw Data'!$J$2:$J$1001,$C448,0)</f>
        <v>1593497965.0793099</v>
      </c>
      <c r="J448" s="14">
        <f t="shared" si="74"/>
        <v>2976109691.3793397</v>
      </c>
      <c r="K448" s="14" cm="1">
        <f t="array" ref="K448">INDEX('Stocastic Model Raw Data'!$F$2:$F$1001,$C448,0)</f>
        <v>793705884.60190296</v>
      </c>
      <c r="L448" s="14" cm="1">
        <f t="array" ref="L448">INDEX('Stocastic Model Raw Data'!$K$2:$K$1001,$C448,0)</f>
        <v>469656114.30463803</v>
      </c>
      <c r="M448" s="14">
        <f t="shared" si="75"/>
        <v>324049770.29726493</v>
      </c>
      <c r="N448" s="14">
        <f t="shared" si="79"/>
        <v>5363313541.0605526</v>
      </c>
      <c r="O448" s="14">
        <f t="shared" si="80"/>
        <v>2063154079.3839478</v>
      </c>
      <c r="P448" s="14">
        <f t="shared" si="76"/>
        <v>3300159461.6766047</v>
      </c>
      <c r="Q448" s="3">
        <f t="shared" si="81"/>
        <v>5363313541.0605526</v>
      </c>
      <c r="R448" s="3">
        <f t="shared" si="82"/>
        <v>3500316052.2921581</v>
      </c>
      <c r="S448" s="3">
        <f t="shared" si="77"/>
        <v>1862997488.7683945</v>
      </c>
      <c r="T448" s="21">
        <f>(RANK(E448,E$8:E$1007,1)+COUNTIF(E$8:E448,E448)-1)/1000</f>
        <v>6.4000000000000001E-2</v>
      </c>
      <c r="U448" s="21">
        <f>(RANK(F448,F$8:F$1007,1)+COUNTIF(F$8:F448,F448)-1)/1000</f>
        <v>6.4000000000000001E-2</v>
      </c>
      <c r="V448" s="21">
        <f>(RANK(G448,G$8:G$1007,1)+COUNTIF(G$8:G448,G448)-1)/1000</f>
        <v>6.4000000000000001E-2</v>
      </c>
      <c r="W448" s="21">
        <f>(RANK(H448,H$8:H$1007,1)+COUNTIF(H$8:H448,H448)-1)/1000</f>
        <v>4.9000000000000002E-2</v>
      </c>
      <c r="X448" s="21">
        <f>(RANK(I448,I$8:I$1007,1)+COUNTIF(I$8:I448,I448)-1)/1000</f>
        <v>5.7000000000000002E-2</v>
      </c>
      <c r="Y448" s="21">
        <f>(RANK(J448,J$8:J$1007,1)+COUNTIF(J$8:J448,J448)-1)/1000</f>
        <v>4.2999999999999997E-2</v>
      </c>
      <c r="Z448" s="21">
        <f>(RANK(K448,K$8:K$1007,1)+COUNTIF(K$8:K448,K448)-1)/1000</f>
        <v>0.14099999999999999</v>
      </c>
      <c r="AA448" s="21">
        <f>(RANK(L448,L$8:L$1007,1)+COUNTIF(L$8:L448,L448)-1)/1000</f>
        <v>0.11700000000000001</v>
      </c>
      <c r="AB448" s="21">
        <f>(RANK(M448,M$8:M$1007,1)+COUNTIF(M$8:M448,M448)-1)/1000</f>
        <v>0.184</v>
      </c>
      <c r="AC448" s="21">
        <f>(RANK(N448,N$8:N$1007,1)+COUNTIF(N$8:N448,N448)-1)/1000</f>
        <v>5.8000000000000003E-2</v>
      </c>
      <c r="AD448" s="21">
        <f>(RANK(O448,O$8:O$1007,1)+COUNTIF(O$8:O448,O448)-1)/1000</f>
        <v>7.0000000000000007E-2</v>
      </c>
      <c r="AE448" s="21">
        <f>(RANK(P448,P$8:P$1007,1)+COUNTIF(P$8:P448,P448)-1)/1000</f>
        <v>5.0999999999999997E-2</v>
      </c>
      <c r="AF448" s="21">
        <f>(RANK(Q448,Q$8:Q$1007,1)+COUNTIF(Q$8:Q448,Q448)-1)/1000</f>
        <v>5.8000000000000003E-2</v>
      </c>
      <c r="AG448" s="21">
        <f>(RANK(R448,R$8:R$1007,1)+COUNTIF(R$8:R448,R448)-1)/1000</f>
        <v>7.0000000000000007E-2</v>
      </c>
      <c r="AH448" s="21">
        <f>(RANK(S448,S$8:S$1007,1)+COUNTIF(S$8:S448,S448)-1)/1000</f>
        <v>5.0999999999999997E-2</v>
      </c>
      <c r="AI448" s="14">
        <f t="shared" si="83"/>
        <v>0</v>
      </c>
      <c r="AK448" s="14">
        <f t="shared" si="84"/>
        <v>0</v>
      </c>
    </row>
    <row r="449" spans="2:37" x14ac:dyDescent="0.25">
      <c r="B449">
        <f t="shared" si="78"/>
        <v>442</v>
      </c>
      <c r="C449">
        <f>MATCH(B449,'Stocastic Model Raw Data'!$A$2:$A$1001,0)</f>
        <v>807</v>
      </c>
      <c r="D449" s="14" cm="1">
        <f t="array" ref="D449">INDEX('Stocastic Model Raw Data'!$H$2:$H$1001,$C449,0)</f>
        <v>1437161972.90821</v>
      </c>
      <c r="E449" s="14" cm="1">
        <f t="array" ref="E449">INDEX('Stocastic Model Raw Data'!$D$2:$D$1001,$C449,0)</f>
        <v>590617592.135939</v>
      </c>
      <c r="F449" s="14" cm="1">
        <f t="array" ref="F449">INDEX('Stocastic Model Raw Data'!$I$2:$I$1001,$C449,0)</f>
        <v>312914381.07366198</v>
      </c>
      <c r="G449" s="14">
        <f t="shared" si="73"/>
        <v>277703211.06227702</v>
      </c>
      <c r="H449" s="14" cm="1">
        <f t="array" ref="H449">INDEX('Stocastic Model Raw Data'!$E$2:$E$1001,$C449,0)</f>
        <v>7033350366.10184</v>
      </c>
      <c r="I449" s="14" cm="1">
        <f t="array" ref="I449">INDEX('Stocastic Model Raw Data'!$J$2:$J$1001,$C449,0)</f>
        <v>2443378926.3924999</v>
      </c>
      <c r="J449" s="14">
        <f t="shared" si="74"/>
        <v>4589971439.7093401</v>
      </c>
      <c r="K449" s="14" cm="1">
        <f t="array" ref="K449">INDEX('Stocastic Model Raw Data'!$F$2:$F$1001,$C449,0)</f>
        <v>1110518250.78247</v>
      </c>
      <c r="L449" s="14" cm="1">
        <f t="array" ref="L449">INDEX('Stocastic Model Raw Data'!$K$2:$K$1001,$C449,0)</f>
        <v>680875335.29050696</v>
      </c>
      <c r="M449" s="14">
        <f t="shared" si="75"/>
        <v>429642915.49196303</v>
      </c>
      <c r="N449" s="14">
        <f t="shared" si="79"/>
        <v>8143868616.8843098</v>
      </c>
      <c r="O449" s="14">
        <f t="shared" si="80"/>
        <v>3124254261.6830068</v>
      </c>
      <c r="P449" s="14">
        <f t="shared" si="76"/>
        <v>5019614355.2013035</v>
      </c>
      <c r="Q449" s="3">
        <f t="shared" si="81"/>
        <v>8143868616.8843098</v>
      </c>
      <c r="R449" s="3">
        <f t="shared" si="82"/>
        <v>4561416234.591217</v>
      </c>
      <c r="S449" s="3">
        <f t="shared" si="77"/>
        <v>3582452382.2930927</v>
      </c>
      <c r="T449" s="21">
        <f>(RANK(E449,E$8:E$1007,1)+COUNTIF(E$8:E449,E449)-1)/1000</f>
        <v>0.79200000000000004</v>
      </c>
      <c r="U449" s="21">
        <f>(RANK(F449,F$8:F$1007,1)+COUNTIF(F$8:F449,F449)-1)/1000</f>
        <v>0.79</v>
      </c>
      <c r="V449" s="21">
        <f>(RANK(G449,G$8:G$1007,1)+COUNTIF(G$8:G449,G449)-1)/1000</f>
        <v>0.79300000000000004</v>
      </c>
      <c r="W449" s="21">
        <f>(RANK(H449,H$8:H$1007,1)+COUNTIF(H$8:H449,H449)-1)/1000</f>
        <v>0.81100000000000005</v>
      </c>
      <c r="X449" s="21">
        <f>(RANK(I449,I$8:I$1007,1)+COUNTIF(I$8:I449,I449)-1)/1000</f>
        <v>0.78100000000000003</v>
      </c>
      <c r="Y449" s="21">
        <f>(RANK(J449,J$8:J$1007,1)+COUNTIF(J$8:J449,J449)-1)/1000</f>
        <v>0.82599999999999996</v>
      </c>
      <c r="Z449" s="21">
        <f>(RANK(K449,K$8:K$1007,1)+COUNTIF(K$8:K449,K449)-1)/1000</f>
        <v>0.77500000000000002</v>
      </c>
      <c r="AA449" s="21">
        <f>(RANK(L449,L$8:L$1007,1)+COUNTIF(L$8:L449,L449)-1)/1000</f>
        <v>0.8</v>
      </c>
      <c r="AB449" s="21">
        <f>(RANK(M449,M$8:M$1007,1)+COUNTIF(M$8:M449,M449)-1)/1000</f>
        <v>0.74199999999999999</v>
      </c>
      <c r="AC449" s="21">
        <f>(RANK(N449,N$8:N$1007,1)+COUNTIF(N$8:N449,N449)-1)/1000</f>
        <v>0.80700000000000005</v>
      </c>
      <c r="AD449" s="21">
        <f>(RANK(O449,O$8:O$1007,1)+COUNTIF(O$8:O449,O449)-1)/1000</f>
        <v>0.79</v>
      </c>
      <c r="AE449" s="21">
        <f>(RANK(P449,P$8:P$1007,1)+COUNTIF(P$8:P449,P449)-1)/1000</f>
        <v>0.81799999999999995</v>
      </c>
      <c r="AF449" s="21">
        <f>(RANK(Q449,Q$8:Q$1007,1)+COUNTIF(Q$8:Q449,Q449)-1)/1000</f>
        <v>0.80700000000000005</v>
      </c>
      <c r="AG449" s="21">
        <f>(RANK(R449,R$8:R$1007,1)+COUNTIF(R$8:R449,R449)-1)/1000</f>
        <v>0.79</v>
      </c>
      <c r="AH449" s="21">
        <f>(RANK(S449,S$8:S$1007,1)+COUNTIF(S$8:S449,S449)-1)/1000</f>
        <v>0.81799999999999995</v>
      </c>
      <c r="AI449" s="14">
        <f t="shared" si="83"/>
        <v>0</v>
      </c>
      <c r="AK449" s="14">
        <f t="shared" si="84"/>
        <v>0</v>
      </c>
    </row>
    <row r="450" spans="2:37" x14ac:dyDescent="0.25">
      <c r="B450">
        <f t="shared" si="78"/>
        <v>443</v>
      </c>
      <c r="C450">
        <f>MATCH(B450,'Stocastic Model Raw Data'!$A$2:$A$1001,0)</f>
        <v>746</v>
      </c>
      <c r="D450" s="14" cm="1">
        <f t="array" ref="D450">INDEX('Stocastic Model Raw Data'!$H$2:$H$1001,$C450,0)</f>
        <v>1437161972.90821</v>
      </c>
      <c r="E450" s="14" cm="1">
        <f t="array" ref="E450">INDEX('Stocastic Model Raw Data'!$D$2:$D$1001,$C450,0)</f>
        <v>592654819.49059904</v>
      </c>
      <c r="F450" s="14" cm="1">
        <f t="array" ref="F450">INDEX('Stocastic Model Raw Data'!$I$2:$I$1001,$C450,0)</f>
        <v>315809427.25262201</v>
      </c>
      <c r="G450" s="14">
        <f t="shared" si="73"/>
        <v>276845392.23797703</v>
      </c>
      <c r="H450" s="14" cm="1">
        <f t="array" ref="H450">INDEX('Stocastic Model Raw Data'!$E$2:$E$1001,$C450,0)</f>
        <v>6708512871.2874098</v>
      </c>
      <c r="I450" s="14" cm="1">
        <f t="array" ref="I450">INDEX('Stocastic Model Raw Data'!$J$2:$J$1001,$C450,0)</f>
        <v>2400894591.83709</v>
      </c>
      <c r="J450" s="14">
        <f t="shared" si="74"/>
        <v>4307618279.4503193</v>
      </c>
      <c r="K450" s="14" cm="1">
        <f t="array" ref="K450">INDEX('Stocastic Model Raw Data'!$F$2:$F$1001,$C450,0)</f>
        <v>1187870197.5750201</v>
      </c>
      <c r="L450" s="14" cm="1">
        <f t="array" ref="L450">INDEX('Stocastic Model Raw Data'!$K$2:$K$1001,$C450,0)</f>
        <v>701335854.326998</v>
      </c>
      <c r="M450" s="14">
        <f t="shared" si="75"/>
        <v>486534343.24802208</v>
      </c>
      <c r="N450" s="14">
        <f t="shared" si="79"/>
        <v>7896383068.8624296</v>
      </c>
      <c r="O450" s="14">
        <f t="shared" si="80"/>
        <v>3102230446.1640882</v>
      </c>
      <c r="P450" s="14">
        <f t="shared" si="76"/>
        <v>4794152622.6983414</v>
      </c>
      <c r="Q450" s="3">
        <f t="shared" si="81"/>
        <v>7896383068.8624296</v>
      </c>
      <c r="R450" s="3">
        <f t="shared" si="82"/>
        <v>4539392419.072298</v>
      </c>
      <c r="S450" s="3">
        <f t="shared" si="77"/>
        <v>3356990649.7901316</v>
      </c>
      <c r="T450" s="21">
        <f>(RANK(E450,E$8:E$1007,1)+COUNTIF(E$8:E450,E450)-1)/1000</f>
        <v>0.80100000000000005</v>
      </c>
      <c r="U450" s="21">
        <f>(RANK(F450,F$8:F$1007,1)+COUNTIF(F$8:F450,F450)-1)/1000</f>
        <v>0.80400000000000005</v>
      </c>
      <c r="V450" s="21">
        <f>(RANK(G450,G$8:G$1007,1)+COUNTIF(G$8:G450,G450)-1)/1000</f>
        <v>0.78700000000000003</v>
      </c>
      <c r="W450" s="21">
        <f>(RANK(H450,H$8:H$1007,1)+COUNTIF(H$8:H450,H450)-1)/1000</f>
        <v>0.71099999999999997</v>
      </c>
      <c r="X450" s="21">
        <f>(RANK(I450,I$8:I$1007,1)+COUNTIF(I$8:I450,I450)-1)/1000</f>
        <v>0.747</v>
      </c>
      <c r="Y450" s="21">
        <f>(RANK(J450,J$8:J$1007,1)+COUNTIF(J$8:J450,J450)-1)/1000</f>
        <v>0.67600000000000005</v>
      </c>
      <c r="Z450" s="21">
        <f>(RANK(K450,K$8:K$1007,1)+COUNTIF(K$8:K450,K450)-1)/1000</f>
        <v>0.85699999999999998</v>
      </c>
      <c r="AA450" s="21">
        <f>(RANK(L450,L$8:L$1007,1)+COUNTIF(L$8:L450,L450)-1)/1000</f>
        <v>0.83899999999999997</v>
      </c>
      <c r="AB450" s="21">
        <f>(RANK(M450,M$8:M$1007,1)+COUNTIF(M$8:M450,M450)-1)/1000</f>
        <v>0.88</v>
      </c>
      <c r="AC450" s="21">
        <f>(RANK(N450,N$8:N$1007,1)+COUNTIF(N$8:N450,N450)-1)/1000</f>
        <v>0.746</v>
      </c>
      <c r="AD450" s="21">
        <f>(RANK(O450,O$8:O$1007,1)+COUNTIF(O$8:O450,O450)-1)/1000</f>
        <v>0.77600000000000002</v>
      </c>
      <c r="AE450" s="21">
        <f>(RANK(P450,P$8:P$1007,1)+COUNTIF(P$8:P450,P450)-1)/1000</f>
        <v>0.72599999999999998</v>
      </c>
      <c r="AF450" s="21">
        <f>(RANK(Q450,Q$8:Q$1007,1)+COUNTIF(Q$8:Q450,Q450)-1)/1000</f>
        <v>0.746</v>
      </c>
      <c r="AG450" s="21">
        <f>(RANK(R450,R$8:R$1007,1)+COUNTIF(R$8:R450,R450)-1)/1000</f>
        <v>0.77600000000000002</v>
      </c>
      <c r="AH450" s="21">
        <f>(RANK(S450,S$8:S$1007,1)+COUNTIF(S$8:S450,S450)-1)/1000</f>
        <v>0.72599999999999998</v>
      </c>
      <c r="AI450" s="14">
        <f t="shared" si="83"/>
        <v>0</v>
      </c>
      <c r="AK450" s="14">
        <f t="shared" si="84"/>
        <v>0</v>
      </c>
    </row>
    <row r="451" spans="2:37" x14ac:dyDescent="0.25">
      <c r="B451">
        <f t="shared" si="78"/>
        <v>444</v>
      </c>
      <c r="C451">
        <f>MATCH(B451,'Stocastic Model Raw Data'!$A$2:$A$1001,0)</f>
        <v>342</v>
      </c>
      <c r="D451" s="14" cm="1">
        <f t="array" ref="D451">INDEX('Stocastic Model Raw Data'!$H$2:$H$1001,$C451,0)</f>
        <v>1437161972.90821</v>
      </c>
      <c r="E451" s="14" cm="1">
        <f t="array" ref="E451">INDEX('Stocastic Model Raw Data'!$D$2:$D$1001,$C451,0)</f>
        <v>478799940.71007401</v>
      </c>
      <c r="F451" s="14" cm="1">
        <f t="array" ref="F451">INDEX('Stocastic Model Raw Data'!$I$2:$I$1001,$C451,0)</f>
        <v>253535238.11344901</v>
      </c>
      <c r="G451" s="14">
        <f t="shared" si="73"/>
        <v>225264702.596625</v>
      </c>
      <c r="H451" s="14" cm="1">
        <f t="array" ref="H451">INDEX('Stocastic Model Raw Data'!$E$2:$E$1001,$C451,0)</f>
        <v>5776040157.4076004</v>
      </c>
      <c r="I451" s="14" cm="1">
        <f t="array" ref="I451">INDEX('Stocastic Model Raw Data'!$J$2:$J$1001,$C451,0)</f>
        <v>2028162161.2561901</v>
      </c>
      <c r="J451" s="14">
        <f t="shared" si="74"/>
        <v>3747877996.1514101</v>
      </c>
      <c r="K451" s="14" cm="1">
        <f t="array" ref="K451">INDEX('Stocastic Model Raw Data'!$F$2:$F$1001,$C451,0)</f>
        <v>871924392.58696198</v>
      </c>
      <c r="L451" s="14" cm="1">
        <f t="array" ref="L451">INDEX('Stocastic Model Raw Data'!$K$2:$K$1001,$C451,0)</f>
        <v>521796622.12414902</v>
      </c>
      <c r="M451" s="14">
        <f t="shared" si="75"/>
        <v>350127770.46281296</v>
      </c>
      <c r="N451" s="14">
        <f t="shared" si="79"/>
        <v>6647964549.9945621</v>
      </c>
      <c r="O451" s="14">
        <f t="shared" si="80"/>
        <v>2549958783.3803391</v>
      </c>
      <c r="P451" s="14">
        <f t="shared" si="76"/>
        <v>4098005766.614223</v>
      </c>
      <c r="Q451" s="3">
        <f t="shared" si="81"/>
        <v>6647964549.9945621</v>
      </c>
      <c r="R451" s="3">
        <f t="shared" si="82"/>
        <v>3987120756.2885494</v>
      </c>
      <c r="S451" s="3">
        <f t="shared" si="77"/>
        <v>2660843793.7060127</v>
      </c>
      <c r="T451" s="21">
        <f>(RANK(E451,E$8:E$1007,1)+COUNTIF(E$8:E451,E451)-1)/1000</f>
        <v>0.34899999999999998</v>
      </c>
      <c r="U451" s="21">
        <f>(RANK(F451,F$8:F$1007,1)+COUNTIF(F$8:F451,F451)-1)/1000</f>
        <v>0.35699999999999998</v>
      </c>
      <c r="V451" s="21">
        <f>(RANK(G451,G$8:G$1007,1)+COUNTIF(G$8:G451,G451)-1)/1000</f>
        <v>0.33100000000000002</v>
      </c>
      <c r="W451" s="21">
        <f>(RANK(H451,H$8:H$1007,1)+COUNTIF(H$8:H451,H451)-1)/1000</f>
        <v>0.35599999999999998</v>
      </c>
      <c r="X451" s="21">
        <f>(RANK(I451,I$8:I$1007,1)+COUNTIF(I$8:I451,I451)-1)/1000</f>
        <v>0.38300000000000001</v>
      </c>
      <c r="Y451" s="21">
        <f>(RANK(J451,J$8:J$1007,1)+COUNTIF(J$8:J451,J451)-1)/1000</f>
        <v>0.34</v>
      </c>
      <c r="Z451" s="21">
        <f>(RANK(K451,K$8:K$1007,1)+COUNTIF(K$8:K451,K451)-1)/1000</f>
        <v>0.27800000000000002</v>
      </c>
      <c r="AA451" s="21">
        <f>(RANK(L451,L$8:L$1007,1)+COUNTIF(L$8:L451,L451)-1)/1000</f>
        <v>0.252</v>
      </c>
      <c r="AB451" s="21">
        <f>(RANK(M451,M$8:M$1007,1)+COUNTIF(M$8:M451,M451)-1)/1000</f>
        <v>0.33800000000000002</v>
      </c>
      <c r="AC451" s="21">
        <f>(RANK(N451,N$8:N$1007,1)+COUNTIF(N$8:N451,N451)-1)/1000</f>
        <v>0.34200000000000003</v>
      </c>
      <c r="AD451" s="21">
        <f>(RANK(O451,O$8:O$1007,1)+COUNTIF(O$8:O451,O451)-1)/1000</f>
        <v>0.35699999999999998</v>
      </c>
      <c r="AE451" s="21">
        <f>(RANK(P451,P$8:P$1007,1)+COUNTIF(P$8:P451,P451)-1)/1000</f>
        <v>0.32900000000000001</v>
      </c>
      <c r="AF451" s="21">
        <f>(RANK(Q451,Q$8:Q$1007,1)+COUNTIF(Q$8:Q451,Q451)-1)/1000</f>
        <v>0.34200000000000003</v>
      </c>
      <c r="AG451" s="21">
        <f>(RANK(R451,R$8:R$1007,1)+COUNTIF(R$8:R451,R451)-1)/1000</f>
        <v>0.35699999999999998</v>
      </c>
      <c r="AH451" s="21">
        <f>(RANK(S451,S$8:S$1007,1)+COUNTIF(S$8:S451,S451)-1)/1000</f>
        <v>0.32900000000000001</v>
      </c>
      <c r="AI451" s="14">
        <f t="shared" si="83"/>
        <v>0</v>
      </c>
      <c r="AK451" s="14">
        <f t="shared" si="84"/>
        <v>0</v>
      </c>
    </row>
    <row r="452" spans="2:37" x14ac:dyDescent="0.25">
      <c r="B452">
        <f t="shared" si="78"/>
        <v>445</v>
      </c>
      <c r="C452">
        <f>MATCH(B452,'Stocastic Model Raw Data'!$A$2:$A$1001,0)</f>
        <v>134</v>
      </c>
      <c r="D452" s="14" cm="1">
        <f t="array" ref="D452">INDEX('Stocastic Model Raw Data'!$H$2:$H$1001,$C452,0)</f>
        <v>1437161972.90821</v>
      </c>
      <c r="E452" s="14" cm="1">
        <f t="array" ref="E452">INDEX('Stocastic Model Raw Data'!$D$2:$D$1001,$C452,0)</f>
        <v>417799776.18359399</v>
      </c>
      <c r="F452" s="14" cm="1">
        <f t="array" ref="F452">INDEX('Stocastic Model Raw Data'!$I$2:$I$1001,$C452,0)</f>
        <v>220530415.95445099</v>
      </c>
      <c r="G452" s="14">
        <f t="shared" si="73"/>
        <v>197269360.22914299</v>
      </c>
      <c r="H452" s="14" cm="1">
        <f t="array" ref="H452">INDEX('Stocastic Model Raw Data'!$E$2:$E$1001,$C452,0)</f>
        <v>5119082544.3627796</v>
      </c>
      <c r="I452" s="14" cm="1">
        <f t="array" ref="I452">INDEX('Stocastic Model Raw Data'!$J$2:$J$1001,$C452,0)</f>
        <v>1790243334.93345</v>
      </c>
      <c r="J452" s="14">
        <f t="shared" si="74"/>
        <v>3328839209.4293299</v>
      </c>
      <c r="K452" s="14" cm="1">
        <f t="array" ref="K452">INDEX('Stocastic Model Raw Data'!$F$2:$F$1001,$C452,0)</f>
        <v>770963895.18077695</v>
      </c>
      <c r="L452" s="14" cm="1">
        <f t="array" ref="L452">INDEX('Stocastic Model Raw Data'!$K$2:$K$1001,$C452,0)</f>
        <v>459826048.92971599</v>
      </c>
      <c r="M452" s="14">
        <f t="shared" si="75"/>
        <v>311137846.25106096</v>
      </c>
      <c r="N452" s="14">
        <f t="shared" si="79"/>
        <v>5890046439.5435562</v>
      </c>
      <c r="O452" s="14">
        <f t="shared" si="80"/>
        <v>2250069383.8631659</v>
      </c>
      <c r="P452" s="14">
        <f t="shared" si="76"/>
        <v>3639977055.6803904</v>
      </c>
      <c r="Q452" s="3">
        <f t="shared" si="81"/>
        <v>5890046439.5435562</v>
      </c>
      <c r="R452" s="3">
        <f t="shared" si="82"/>
        <v>3687231356.7713757</v>
      </c>
      <c r="S452" s="3">
        <f t="shared" si="77"/>
        <v>2202815082.7721806</v>
      </c>
      <c r="T452" s="21">
        <f>(RANK(E452,E$8:E$1007,1)+COUNTIF(E$8:E452,E452)-1)/1000</f>
        <v>0.122</v>
      </c>
      <c r="U452" s="21">
        <f>(RANK(F452,F$8:F$1007,1)+COUNTIF(F$8:F452,F452)-1)/1000</f>
        <v>0.126</v>
      </c>
      <c r="V452" s="21">
        <f>(RANK(G452,G$8:G$1007,1)+COUNTIF(G$8:G452,G452)-1)/1000</f>
        <v>0.11899999999999999</v>
      </c>
      <c r="W452" s="21">
        <f>(RANK(H452,H$8:H$1007,1)+COUNTIF(H$8:H452,H452)-1)/1000</f>
        <v>0.13500000000000001</v>
      </c>
      <c r="X452" s="21">
        <f>(RANK(I452,I$8:I$1007,1)+COUNTIF(I$8:I452,I452)-1)/1000</f>
        <v>0.157</v>
      </c>
      <c r="Y452" s="21">
        <f>(RANK(J452,J$8:J$1007,1)+COUNTIF(J$8:J452,J452)-1)/1000</f>
        <v>0.127</v>
      </c>
      <c r="Z452" s="21">
        <f>(RANK(K452,K$8:K$1007,1)+COUNTIF(K$8:K452,K452)-1)/1000</f>
        <v>0.113</v>
      </c>
      <c r="AA452" s="21">
        <f>(RANK(L452,L$8:L$1007,1)+COUNTIF(L$8:L452,L452)-1)/1000</f>
        <v>0.1</v>
      </c>
      <c r="AB452" s="21">
        <f>(RANK(M452,M$8:M$1007,1)+COUNTIF(M$8:M452,M452)-1)/1000</f>
        <v>0.13800000000000001</v>
      </c>
      <c r="AC452" s="21">
        <f>(RANK(N452,N$8:N$1007,1)+COUNTIF(N$8:N452,N452)-1)/1000</f>
        <v>0.13400000000000001</v>
      </c>
      <c r="AD452" s="21">
        <f>(RANK(O452,O$8:O$1007,1)+COUNTIF(O$8:O452,O452)-1)/1000</f>
        <v>0.14199999999999999</v>
      </c>
      <c r="AE452" s="21">
        <f>(RANK(P452,P$8:P$1007,1)+COUNTIF(P$8:P452,P452)-1)/1000</f>
        <v>0.125</v>
      </c>
      <c r="AF452" s="21">
        <f>(RANK(Q452,Q$8:Q$1007,1)+COUNTIF(Q$8:Q452,Q452)-1)/1000</f>
        <v>0.13400000000000001</v>
      </c>
      <c r="AG452" s="21">
        <f>(RANK(R452,R$8:R$1007,1)+COUNTIF(R$8:R452,R452)-1)/1000</f>
        <v>0.14199999999999999</v>
      </c>
      <c r="AH452" s="21">
        <f>(RANK(S452,S$8:S$1007,1)+COUNTIF(S$8:S452,S452)-1)/1000</f>
        <v>0.125</v>
      </c>
      <c r="AI452" s="14">
        <f t="shared" si="83"/>
        <v>0</v>
      </c>
      <c r="AK452" s="14">
        <f t="shared" si="84"/>
        <v>0</v>
      </c>
    </row>
    <row r="453" spans="2:37" x14ac:dyDescent="0.25">
      <c r="B453">
        <f t="shared" si="78"/>
        <v>446</v>
      </c>
      <c r="C453">
        <f>MATCH(B453,'Stocastic Model Raw Data'!$A$2:$A$1001,0)</f>
        <v>279</v>
      </c>
      <c r="D453" s="14" cm="1">
        <f t="array" ref="D453">INDEX('Stocastic Model Raw Data'!$H$2:$H$1001,$C453,0)</f>
        <v>1437161972.90821</v>
      </c>
      <c r="E453" s="14" cm="1">
        <f t="array" ref="E453">INDEX('Stocastic Model Raw Data'!$D$2:$D$1001,$C453,0)</f>
        <v>461018635.10641497</v>
      </c>
      <c r="F453" s="14" cm="1">
        <f t="array" ref="F453">INDEX('Stocastic Model Raw Data'!$I$2:$I$1001,$C453,0)</f>
        <v>241332156.64445499</v>
      </c>
      <c r="G453" s="14">
        <f t="shared" si="73"/>
        <v>219686478.46195999</v>
      </c>
      <c r="H453" s="14" cm="1">
        <f t="array" ref="H453">INDEX('Stocastic Model Raw Data'!$E$2:$E$1001,$C453,0)</f>
        <v>5586657276.2336903</v>
      </c>
      <c r="I453" s="14" cm="1">
        <f t="array" ref="I453">INDEX('Stocastic Model Raw Data'!$J$2:$J$1001,$C453,0)</f>
        <v>1853555759.6551299</v>
      </c>
      <c r="J453" s="14">
        <f t="shared" si="74"/>
        <v>3733101516.5785604</v>
      </c>
      <c r="K453" s="14" cm="1">
        <f t="array" ref="K453">INDEX('Stocastic Model Raw Data'!$F$2:$F$1001,$C453,0)</f>
        <v>913837845.77170002</v>
      </c>
      <c r="L453" s="14" cm="1">
        <f t="array" ref="L453">INDEX('Stocastic Model Raw Data'!$K$2:$K$1001,$C453,0)</f>
        <v>564810809.31523097</v>
      </c>
      <c r="M453" s="14">
        <f t="shared" si="75"/>
        <v>349027036.45646906</v>
      </c>
      <c r="N453" s="14">
        <f t="shared" si="79"/>
        <v>6500495122.0053902</v>
      </c>
      <c r="O453" s="14">
        <f t="shared" si="80"/>
        <v>2418366568.9703608</v>
      </c>
      <c r="P453" s="14">
        <f t="shared" si="76"/>
        <v>4082128553.0350294</v>
      </c>
      <c r="Q453" s="3">
        <f t="shared" si="81"/>
        <v>6500495122.0053902</v>
      </c>
      <c r="R453" s="3">
        <f t="shared" si="82"/>
        <v>3855528541.8785706</v>
      </c>
      <c r="S453" s="3">
        <f t="shared" si="77"/>
        <v>2644966580.1268196</v>
      </c>
      <c r="T453" s="21">
        <f>(RANK(E453,E$8:E$1007,1)+COUNTIF(E$8:E453,E453)-1)/1000</f>
        <v>0.26200000000000001</v>
      </c>
      <c r="U453" s="21">
        <f>(RANK(F453,F$8:F$1007,1)+COUNTIF(F$8:F453,F453)-1)/1000</f>
        <v>0.251</v>
      </c>
      <c r="V453" s="21">
        <f>(RANK(G453,G$8:G$1007,1)+COUNTIF(G$8:G453,G453)-1)/1000</f>
        <v>0.27200000000000002</v>
      </c>
      <c r="W453" s="21">
        <f>(RANK(H453,H$8:H$1007,1)+COUNTIF(H$8:H453,H453)-1)/1000</f>
        <v>0.26700000000000002</v>
      </c>
      <c r="X453" s="21">
        <f>(RANK(I453,I$8:I$1007,1)+COUNTIF(I$8:I453,I453)-1)/1000</f>
        <v>0.19400000000000001</v>
      </c>
      <c r="Y453" s="21">
        <f>(RANK(J453,J$8:J$1007,1)+COUNTIF(J$8:J453,J453)-1)/1000</f>
        <v>0.33100000000000002</v>
      </c>
      <c r="Z453" s="21">
        <f>(RANK(K453,K$8:K$1007,1)+COUNTIF(K$8:K453,K453)-1)/1000</f>
        <v>0.38400000000000001</v>
      </c>
      <c r="AA453" s="21">
        <f>(RANK(L453,L$8:L$1007,1)+COUNTIF(L$8:L453,L453)-1)/1000</f>
        <v>0.41399999999999998</v>
      </c>
      <c r="AB453" s="21">
        <f>(RANK(M453,M$8:M$1007,1)+COUNTIF(M$8:M453,M453)-1)/1000</f>
        <v>0.32900000000000001</v>
      </c>
      <c r="AC453" s="21">
        <f>(RANK(N453,N$8:N$1007,1)+COUNTIF(N$8:N453,N453)-1)/1000</f>
        <v>0.27900000000000003</v>
      </c>
      <c r="AD453" s="21">
        <f>(RANK(O453,O$8:O$1007,1)+COUNTIF(O$8:O453,O453)-1)/1000</f>
        <v>0.24199999999999999</v>
      </c>
      <c r="AE453" s="21">
        <f>(RANK(P453,P$8:P$1007,1)+COUNTIF(P$8:P453,P453)-1)/1000</f>
        <v>0.32300000000000001</v>
      </c>
      <c r="AF453" s="21">
        <f>(RANK(Q453,Q$8:Q$1007,1)+COUNTIF(Q$8:Q453,Q453)-1)/1000</f>
        <v>0.27900000000000003</v>
      </c>
      <c r="AG453" s="21">
        <f>(RANK(R453,R$8:R$1007,1)+COUNTIF(R$8:R453,R453)-1)/1000</f>
        <v>0.24199999999999999</v>
      </c>
      <c r="AH453" s="21">
        <f>(RANK(S453,S$8:S$1007,1)+COUNTIF(S$8:S453,S453)-1)/1000</f>
        <v>0.32300000000000001</v>
      </c>
      <c r="AI453" s="14">
        <f t="shared" si="83"/>
        <v>0</v>
      </c>
      <c r="AK453" s="14">
        <f t="shared" si="84"/>
        <v>0</v>
      </c>
    </row>
    <row r="454" spans="2:37" x14ac:dyDescent="0.25">
      <c r="B454">
        <f t="shared" si="78"/>
        <v>447</v>
      </c>
      <c r="C454">
        <f>MATCH(B454,'Stocastic Model Raw Data'!$A$2:$A$1001,0)</f>
        <v>739</v>
      </c>
      <c r="D454" s="14" cm="1">
        <f t="array" ref="D454">INDEX('Stocastic Model Raw Data'!$H$2:$H$1001,$C454,0)</f>
        <v>1437161972.90821</v>
      </c>
      <c r="E454" s="14" cm="1">
        <f t="array" ref="E454">INDEX('Stocastic Model Raw Data'!$D$2:$D$1001,$C454,0)</f>
        <v>579030116.77296996</v>
      </c>
      <c r="F454" s="14" cm="1">
        <f t="array" ref="F454">INDEX('Stocastic Model Raw Data'!$I$2:$I$1001,$C454,0)</f>
        <v>307225319.20617098</v>
      </c>
      <c r="G454" s="14">
        <f t="shared" si="73"/>
        <v>271804797.56679899</v>
      </c>
      <c r="H454" s="14" cm="1">
        <f t="array" ref="H454">INDEX('Stocastic Model Raw Data'!$E$2:$E$1001,$C454,0)</f>
        <v>6815536059.0144701</v>
      </c>
      <c r="I454" s="14" cm="1">
        <f t="array" ref="I454">INDEX('Stocastic Model Raw Data'!$J$2:$J$1001,$C454,0)</f>
        <v>2403402143.6364799</v>
      </c>
      <c r="J454" s="14">
        <f t="shared" si="74"/>
        <v>4412133915.3779907</v>
      </c>
      <c r="K454" s="14" cm="1">
        <f t="array" ref="K454">INDEX('Stocastic Model Raw Data'!$F$2:$F$1001,$C454,0)</f>
        <v>1061110737.58966</v>
      </c>
      <c r="L454" s="14" cm="1">
        <f t="array" ref="L454">INDEX('Stocastic Model Raw Data'!$K$2:$K$1001,$C454,0)</f>
        <v>647656402.20044804</v>
      </c>
      <c r="M454" s="14">
        <f t="shared" si="75"/>
        <v>413454335.38921201</v>
      </c>
      <c r="N454" s="14">
        <f t="shared" si="79"/>
        <v>7876646796.6041298</v>
      </c>
      <c r="O454" s="14">
        <f t="shared" si="80"/>
        <v>3051058545.8369279</v>
      </c>
      <c r="P454" s="14">
        <f t="shared" si="76"/>
        <v>4825588250.7672024</v>
      </c>
      <c r="Q454" s="3">
        <f t="shared" si="81"/>
        <v>7876646796.6041298</v>
      </c>
      <c r="R454" s="3">
        <f t="shared" si="82"/>
        <v>4488220518.7451382</v>
      </c>
      <c r="S454" s="3">
        <f t="shared" si="77"/>
        <v>3388426277.8589916</v>
      </c>
      <c r="T454" s="21">
        <f>(RANK(E454,E$8:E$1007,1)+COUNTIF(E$8:E454,E454)-1)/1000</f>
        <v>0.754</v>
      </c>
      <c r="U454" s="21">
        <f>(RANK(F454,F$8:F$1007,1)+COUNTIF(F$8:F454,F454)-1)/1000</f>
        <v>0.752</v>
      </c>
      <c r="V454" s="21">
        <f>(RANK(G454,G$8:G$1007,1)+COUNTIF(G$8:G454,G454)-1)/1000</f>
        <v>0.75800000000000001</v>
      </c>
      <c r="W454" s="21">
        <f>(RANK(H454,H$8:H$1007,1)+COUNTIF(H$8:H454,H454)-1)/1000</f>
        <v>0.74399999999999999</v>
      </c>
      <c r="X454" s="21">
        <f>(RANK(I454,I$8:I$1007,1)+COUNTIF(I$8:I454,I454)-1)/1000</f>
        <v>0.749</v>
      </c>
      <c r="Y454" s="21">
        <f>(RANK(J454,J$8:J$1007,1)+COUNTIF(J$8:J454,J454)-1)/1000</f>
        <v>0.73899999999999999</v>
      </c>
      <c r="Z454" s="21">
        <f>(RANK(K454,K$8:K$1007,1)+COUNTIF(K$8:K454,K454)-1)/1000</f>
        <v>0.69499999999999995</v>
      </c>
      <c r="AA454" s="21">
        <f>(RANK(L454,L$8:L$1007,1)+COUNTIF(L$8:L454,L454)-1)/1000</f>
        <v>0.71399999999999997</v>
      </c>
      <c r="AB454" s="21">
        <f>(RANK(M454,M$8:M$1007,1)+COUNTIF(M$8:M454,M454)-1)/1000</f>
        <v>0.67700000000000005</v>
      </c>
      <c r="AC454" s="21">
        <f>(RANK(N454,N$8:N$1007,1)+COUNTIF(N$8:N454,N454)-1)/1000</f>
        <v>0.73899999999999999</v>
      </c>
      <c r="AD454" s="21">
        <f>(RANK(O454,O$8:O$1007,1)+COUNTIF(O$8:O454,O454)-1)/1000</f>
        <v>0.746</v>
      </c>
      <c r="AE454" s="21">
        <f>(RANK(P454,P$8:P$1007,1)+COUNTIF(P$8:P454,P454)-1)/1000</f>
        <v>0.73399999999999999</v>
      </c>
      <c r="AF454" s="21">
        <f>(RANK(Q454,Q$8:Q$1007,1)+COUNTIF(Q$8:Q454,Q454)-1)/1000</f>
        <v>0.73899999999999999</v>
      </c>
      <c r="AG454" s="21">
        <f>(RANK(R454,R$8:R$1007,1)+COUNTIF(R$8:R454,R454)-1)/1000</f>
        <v>0.746</v>
      </c>
      <c r="AH454" s="21">
        <f>(RANK(S454,S$8:S$1007,1)+COUNTIF(S$8:S454,S454)-1)/1000</f>
        <v>0.73399999999999999</v>
      </c>
      <c r="AI454" s="14">
        <f t="shared" si="83"/>
        <v>0</v>
      </c>
      <c r="AK454" s="14">
        <f t="shared" si="84"/>
        <v>0</v>
      </c>
    </row>
    <row r="455" spans="2:37" x14ac:dyDescent="0.25">
      <c r="B455">
        <f t="shared" si="78"/>
        <v>448</v>
      </c>
      <c r="C455">
        <f>MATCH(B455,'Stocastic Model Raw Data'!$A$2:$A$1001,0)</f>
        <v>243</v>
      </c>
      <c r="D455" s="14" cm="1">
        <f t="array" ref="D455">INDEX('Stocastic Model Raw Data'!$H$2:$H$1001,$C455,0)</f>
        <v>1437161972.90821</v>
      </c>
      <c r="E455" s="14" cm="1">
        <f t="array" ref="E455">INDEX('Stocastic Model Raw Data'!$D$2:$D$1001,$C455,0)</f>
        <v>455793057.51856101</v>
      </c>
      <c r="F455" s="14" cm="1">
        <f t="array" ref="F455">INDEX('Stocastic Model Raw Data'!$I$2:$I$1001,$C455,0)</f>
        <v>239227027.20968601</v>
      </c>
      <c r="G455" s="14">
        <f t="shared" si="73"/>
        <v>216566030.30887499</v>
      </c>
      <c r="H455" s="14" cm="1">
        <f t="array" ref="H455">INDEX('Stocastic Model Raw Data'!$E$2:$E$1001,$C455,0)</f>
        <v>5507324979.5355501</v>
      </c>
      <c r="I455" s="14" cm="1">
        <f t="array" ref="I455">INDEX('Stocastic Model Raw Data'!$J$2:$J$1001,$C455,0)</f>
        <v>1899325352.0128</v>
      </c>
      <c r="J455" s="14">
        <f t="shared" si="74"/>
        <v>3607999627.5227499</v>
      </c>
      <c r="K455" s="14" cm="1">
        <f t="array" ref="K455">INDEX('Stocastic Model Raw Data'!$F$2:$F$1001,$C455,0)</f>
        <v>884126197.61401296</v>
      </c>
      <c r="L455" s="14" cm="1">
        <f t="array" ref="L455">INDEX('Stocastic Model Raw Data'!$K$2:$K$1001,$C455,0)</f>
        <v>530230740.75504303</v>
      </c>
      <c r="M455" s="14">
        <f t="shared" si="75"/>
        <v>353895456.85896993</v>
      </c>
      <c r="N455" s="14">
        <f t="shared" si="79"/>
        <v>6391451177.1495628</v>
      </c>
      <c r="O455" s="14">
        <f t="shared" si="80"/>
        <v>2429556092.7678432</v>
      </c>
      <c r="P455" s="14">
        <f t="shared" si="76"/>
        <v>3961895084.3817196</v>
      </c>
      <c r="Q455" s="3">
        <f t="shared" si="81"/>
        <v>6391451177.1495628</v>
      </c>
      <c r="R455" s="3">
        <f t="shared" si="82"/>
        <v>3866718065.676053</v>
      </c>
      <c r="S455" s="3">
        <f t="shared" si="77"/>
        <v>2524733111.4735098</v>
      </c>
      <c r="T455" s="21">
        <f>(RANK(E455,E$8:E$1007,1)+COUNTIF(E$8:E455,E455)-1)/1000</f>
        <v>0.24</v>
      </c>
      <c r="U455" s="21">
        <f>(RANK(F455,F$8:F$1007,1)+COUNTIF(F$8:F455,F455)-1)/1000</f>
        <v>0.23499999999999999</v>
      </c>
      <c r="V455" s="21">
        <f>(RANK(G455,G$8:G$1007,1)+COUNTIF(G$8:G455,G455)-1)/1000</f>
        <v>0.24399999999999999</v>
      </c>
      <c r="W455" s="21">
        <f>(RANK(H455,H$8:H$1007,1)+COUNTIF(H$8:H455,H455)-1)/1000</f>
        <v>0.23799999999999999</v>
      </c>
      <c r="X455" s="21">
        <f>(RANK(I455,I$8:I$1007,1)+COUNTIF(I$8:I455,I455)-1)/1000</f>
        <v>0.246</v>
      </c>
      <c r="Y455" s="21">
        <f>(RANK(J455,J$8:J$1007,1)+COUNTIF(J$8:J455,J455)-1)/1000</f>
        <v>0.24299999999999999</v>
      </c>
      <c r="Z455" s="21">
        <f>(RANK(K455,K$8:K$1007,1)+COUNTIF(K$8:K455,K455)-1)/1000</f>
        <v>0.30499999999999999</v>
      </c>
      <c r="AA455" s="21">
        <f>(RANK(L455,L$8:L$1007,1)+COUNTIF(L$8:L455,L455)-1)/1000</f>
        <v>0.28199999999999997</v>
      </c>
      <c r="AB455" s="21">
        <f>(RANK(M455,M$8:M$1007,1)+COUNTIF(M$8:M455,M455)-1)/1000</f>
        <v>0.35499999999999998</v>
      </c>
      <c r="AC455" s="21">
        <f>(RANK(N455,N$8:N$1007,1)+COUNTIF(N$8:N455,N455)-1)/1000</f>
        <v>0.24299999999999999</v>
      </c>
      <c r="AD455" s="21">
        <f>(RANK(O455,O$8:O$1007,1)+COUNTIF(O$8:O455,O455)-1)/1000</f>
        <v>0.255</v>
      </c>
      <c r="AE455" s="21">
        <f>(RANK(P455,P$8:P$1007,1)+COUNTIF(P$8:P455,P455)-1)/1000</f>
        <v>0.247</v>
      </c>
      <c r="AF455" s="21">
        <f>(RANK(Q455,Q$8:Q$1007,1)+COUNTIF(Q$8:Q455,Q455)-1)/1000</f>
        <v>0.24299999999999999</v>
      </c>
      <c r="AG455" s="21">
        <f>(RANK(R455,R$8:R$1007,1)+COUNTIF(R$8:R455,R455)-1)/1000</f>
        <v>0.255</v>
      </c>
      <c r="AH455" s="21">
        <f>(RANK(S455,S$8:S$1007,1)+COUNTIF(S$8:S455,S455)-1)/1000</f>
        <v>0.247</v>
      </c>
      <c r="AI455" s="14">
        <f t="shared" si="83"/>
        <v>0</v>
      </c>
      <c r="AK455" s="14">
        <f t="shared" si="84"/>
        <v>0</v>
      </c>
    </row>
    <row r="456" spans="2:37" x14ac:dyDescent="0.25">
      <c r="B456">
        <f t="shared" si="78"/>
        <v>449</v>
      </c>
      <c r="C456">
        <f>MATCH(B456,'Stocastic Model Raw Data'!$A$2:$A$1001,0)</f>
        <v>619</v>
      </c>
      <c r="D456" s="14" cm="1">
        <f t="array" ref="D456">INDEX('Stocastic Model Raw Data'!$H$2:$H$1001,$C456,0)</f>
        <v>1437161972.90821</v>
      </c>
      <c r="E456" s="14" cm="1">
        <f t="array" ref="E456">INDEX('Stocastic Model Raw Data'!$D$2:$D$1001,$C456,0)</f>
        <v>534437813.08563</v>
      </c>
      <c r="F456" s="14" cm="1">
        <f t="array" ref="F456">INDEX('Stocastic Model Raw Data'!$I$2:$I$1001,$C456,0)</f>
        <v>281738134.75584197</v>
      </c>
      <c r="G456" s="14">
        <f t="shared" ref="G456:G519" si="85">E456-F456</f>
        <v>252699678.32978803</v>
      </c>
      <c r="H456" s="14" cm="1">
        <f t="array" ref="H456">INDEX('Stocastic Model Raw Data'!$E$2:$E$1001,$C456,0)</f>
        <v>6471115765.7165403</v>
      </c>
      <c r="I456" s="14" cm="1">
        <f t="array" ref="I456">INDEX('Stocastic Model Raw Data'!$J$2:$J$1001,$C456,0)</f>
        <v>2211099599.13837</v>
      </c>
      <c r="J456" s="14">
        <f t="shared" ref="J456:J519" si="86">H456-I456</f>
        <v>4260016166.5781703</v>
      </c>
      <c r="K456" s="14" cm="1">
        <f t="array" ref="K456">INDEX('Stocastic Model Raw Data'!$F$2:$F$1001,$C456,0)</f>
        <v>1020515343.79845</v>
      </c>
      <c r="L456" s="14" cm="1">
        <f t="array" ref="L456">INDEX('Stocastic Model Raw Data'!$K$2:$K$1001,$C456,0)</f>
        <v>634299296.37606394</v>
      </c>
      <c r="M456" s="14">
        <f t="shared" ref="M456:M519" si="87">K456-L456</f>
        <v>386216047.42238605</v>
      </c>
      <c r="N456" s="14">
        <f t="shared" si="79"/>
        <v>7491631109.5149899</v>
      </c>
      <c r="O456" s="14">
        <f t="shared" si="80"/>
        <v>2845398895.5144339</v>
      </c>
      <c r="P456" s="14">
        <f t="shared" ref="P456:P519" si="88">N456-O456</f>
        <v>4646232214.000556</v>
      </c>
      <c r="Q456" s="3">
        <f t="shared" si="81"/>
        <v>7491631109.5149899</v>
      </c>
      <c r="R456" s="3">
        <f t="shared" si="82"/>
        <v>4282560868.4226437</v>
      </c>
      <c r="S456" s="3">
        <f t="shared" ref="S456:S519" si="89">Q456-R456</f>
        <v>3209070241.0923462</v>
      </c>
      <c r="T456" s="21">
        <f>(RANK(E456,E$8:E$1007,1)+COUNTIF(E$8:E456,E456)-1)/1000</f>
        <v>0.57599999999999996</v>
      </c>
      <c r="U456" s="21">
        <f>(RANK(F456,F$8:F$1007,1)+COUNTIF(F$8:F456,F456)-1)/1000</f>
        <v>0.57199999999999995</v>
      </c>
      <c r="V456" s="21">
        <f>(RANK(G456,G$8:G$1007,1)+COUNTIF(G$8:G456,G456)-1)/1000</f>
        <v>0.58599999999999997</v>
      </c>
      <c r="W456" s="21">
        <f>(RANK(H456,H$8:H$1007,1)+COUNTIF(H$8:H456,H456)-1)/1000</f>
        <v>0.622</v>
      </c>
      <c r="X456" s="21">
        <f>(RANK(I456,I$8:I$1007,1)+COUNTIF(I$8:I456,I456)-1)/1000</f>
        <v>0.56000000000000005</v>
      </c>
      <c r="Y456" s="21">
        <f>(RANK(J456,J$8:J$1007,1)+COUNTIF(J$8:J456,J456)-1)/1000</f>
        <v>0.64400000000000002</v>
      </c>
      <c r="Z456" s="21">
        <f>(RANK(K456,K$8:K$1007,1)+COUNTIF(K$8:K456,K456)-1)/1000</f>
        <v>0.61699999999999999</v>
      </c>
      <c r="AA456" s="21">
        <f>(RANK(L456,L$8:L$1007,1)+COUNTIF(L$8:L456,L456)-1)/1000</f>
        <v>0.67400000000000004</v>
      </c>
      <c r="AB456" s="21">
        <f>(RANK(M456,M$8:M$1007,1)+COUNTIF(M$8:M456,M456)-1)/1000</f>
        <v>0.54100000000000004</v>
      </c>
      <c r="AC456" s="21">
        <f>(RANK(N456,N$8:N$1007,1)+COUNTIF(N$8:N456,N456)-1)/1000</f>
        <v>0.61899999999999999</v>
      </c>
      <c r="AD456" s="21">
        <f>(RANK(O456,O$8:O$1007,1)+COUNTIF(O$8:O456,O456)-1)/1000</f>
        <v>0.58799999999999997</v>
      </c>
      <c r="AE456" s="21">
        <f>(RANK(P456,P$8:P$1007,1)+COUNTIF(P$8:P456,P456)-1)/1000</f>
        <v>0.63900000000000001</v>
      </c>
      <c r="AF456" s="21">
        <f>(RANK(Q456,Q$8:Q$1007,1)+COUNTIF(Q$8:Q456,Q456)-1)/1000</f>
        <v>0.61899999999999999</v>
      </c>
      <c r="AG456" s="21">
        <f>(RANK(R456,R$8:R$1007,1)+COUNTIF(R$8:R456,R456)-1)/1000</f>
        <v>0.58799999999999997</v>
      </c>
      <c r="AH456" s="21">
        <f>(RANK(S456,S$8:S$1007,1)+COUNTIF(S$8:S456,S456)-1)/1000</f>
        <v>0.63900000000000001</v>
      </c>
      <c r="AI456" s="14">
        <f t="shared" si="83"/>
        <v>0</v>
      </c>
      <c r="AK456" s="14">
        <f t="shared" si="84"/>
        <v>0</v>
      </c>
    </row>
    <row r="457" spans="2:37" x14ac:dyDescent="0.25">
      <c r="B457">
        <f t="shared" ref="B457:B520" si="90">B456+1</f>
        <v>450</v>
      </c>
      <c r="C457">
        <f>MATCH(B457,'Stocastic Model Raw Data'!$A$2:$A$1001,0)</f>
        <v>721</v>
      </c>
      <c r="D457" s="14" cm="1">
        <f t="array" ref="D457">INDEX('Stocastic Model Raw Data'!$H$2:$H$1001,$C457,0)</f>
        <v>1437161972.90821</v>
      </c>
      <c r="E457" s="14" cm="1">
        <f t="array" ref="E457">INDEX('Stocastic Model Raw Data'!$D$2:$D$1001,$C457,0)</f>
        <v>572498831.46536696</v>
      </c>
      <c r="F457" s="14" cm="1">
        <f t="array" ref="F457">INDEX('Stocastic Model Raw Data'!$I$2:$I$1001,$C457,0)</f>
        <v>303704745.74388802</v>
      </c>
      <c r="G457" s="14">
        <f t="shared" si="85"/>
        <v>268794085.72147894</v>
      </c>
      <c r="H457" s="14" cm="1">
        <f t="array" ref="H457">INDEX('Stocastic Model Raw Data'!$E$2:$E$1001,$C457,0)</f>
        <v>6662019727.6678305</v>
      </c>
      <c r="I457" s="14" cm="1">
        <f t="array" ref="I457">INDEX('Stocastic Model Raw Data'!$J$2:$J$1001,$C457,0)</f>
        <v>2334441367.5616102</v>
      </c>
      <c r="J457" s="14">
        <f t="shared" si="86"/>
        <v>4327578360.1062202</v>
      </c>
      <c r="K457" s="14" cm="1">
        <f t="array" ref="K457">INDEX('Stocastic Model Raw Data'!$F$2:$F$1001,$C457,0)</f>
        <v>1145007174.02865</v>
      </c>
      <c r="L457" s="14" cm="1">
        <f t="array" ref="L457">INDEX('Stocastic Model Raw Data'!$K$2:$K$1001,$C457,0)</f>
        <v>695883669.49557197</v>
      </c>
      <c r="M457" s="14">
        <f t="shared" si="87"/>
        <v>449123504.53307807</v>
      </c>
      <c r="N457" s="14">
        <f t="shared" ref="N457:N520" si="91">H457+K457</f>
        <v>7807026901.6964808</v>
      </c>
      <c r="O457" s="14">
        <f t="shared" ref="O457:O520" si="92">I457+L457</f>
        <v>3030325037.0571823</v>
      </c>
      <c r="P457" s="14">
        <f t="shared" si="88"/>
        <v>4776701864.6392984</v>
      </c>
      <c r="Q457" s="3">
        <f t="shared" ref="Q457:Q520" si="93">N457</f>
        <v>7807026901.6964808</v>
      </c>
      <c r="R457" s="3">
        <f t="shared" ref="R457:R520" si="94">O457+D457</f>
        <v>4467487009.9653921</v>
      </c>
      <c r="S457" s="3">
        <f t="shared" si="89"/>
        <v>3339539891.7310886</v>
      </c>
      <c r="T457" s="21">
        <f>(RANK(E457,E$8:E$1007,1)+COUNTIF(E$8:E457,E457)-1)/1000</f>
        <v>0.73299999999999998</v>
      </c>
      <c r="U457" s="21">
        <f>(RANK(F457,F$8:F$1007,1)+COUNTIF(F$8:F457,F457)-1)/1000</f>
        <v>0.73299999999999998</v>
      </c>
      <c r="V457" s="21">
        <f>(RANK(G457,G$8:G$1007,1)+COUNTIF(G$8:G457,G457)-1)/1000</f>
        <v>0.73599999999999999</v>
      </c>
      <c r="W457" s="21">
        <f>(RANK(H457,H$8:H$1007,1)+COUNTIF(H$8:H457,H457)-1)/1000</f>
        <v>0.69199999999999995</v>
      </c>
      <c r="X457" s="21">
        <f>(RANK(I457,I$8:I$1007,1)+COUNTIF(I$8:I457,I457)-1)/1000</f>
        <v>0.69299999999999995</v>
      </c>
      <c r="Y457" s="21">
        <f>(RANK(J457,J$8:J$1007,1)+COUNTIF(J$8:J457,J457)-1)/1000</f>
        <v>0.69299999999999995</v>
      </c>
      <c r="Z457" s="21">
        <f>(RANK(K457,K$8:K$1007,1)+COUNTIF(K$8:K457,K457)-1)/1000</f>
        <v>0.81799999999999995</v>
      </c>
      <c r="AA457" s="21">
        <f>(RANK(L457,L$8:L$1007,1)+COUNTIF(L$8:L457,L457)-1)/1000</f>
        <v>0.82699999999999996</v>
      </c>
      <c r="AB457" s="21">
        <f>(RANK(M457,M$8:M$1007,1)+COUNTIF(M$8:M457,M457)-1)/1000</f>
        <v>0.79700000000000004</v>
      </c>
      <c r="AC457" s="21">
        <f>(RANK(N457,N$8:N$1007,1)+COUNTIF(N$8:N457,N457)-1)/1000</f>
        <v>0.72099999999999997</v>
      </c>
      <c r="AD457" s="21">
        <f>(RANK(O457,O$8:O$1007,1)+COUNTIF(O$8:O457,O457)-1)/1000</f>
        <v>0.73299999999999998</v>
      </c>
      <c r="AE457" s="21">
        <f>(RANK(P457,P$8:P$1007,1)+COUNTIF(P$8:P457,P457)-1)/1000</f>
        <v>0.71399999999999997</v>
      </c>
      <c r="AF457" s="21">
        <f>(RANK(Q457,Q$8:Q$1007,1)+COUNTIF(Q$8:Q457,Q457)-1)/1000</f>
        <v>0.72099999999999997</v>
      </c>
      <c r="AG457" s="21">
        <f>(RANK(R457,R$8:R$1007,1)+COUNTIF(R$8:R457,R457)-1)/1000</f>
        <v>0.73299999999999998</v>
      </c>
      <c r="AH457" s="21">
        <f>(RANK(S457,S$8:S$1007,1)+COUNTIF(S$8:S457,S457)-1)/1000</f>
        <v>0.71399999999999997</v>
      </c>
      <c r="AI457" s="14">
        <f t="shared" ref="AI457:AI520" si="95">J457+M457-P457</f>
        <v>0</v>
      </c>
      <c r="AK457" s="14">
        <f t="shared" ref="AK457:AK520" si="96">H457+K457-N457</f>
        <v>0</v>
      </c>
    </row>
    <row r="458" spans="2:37" x14ac:dyDescent="0.25">
      <c r="B458">
        <f t="shared" si="90"/>
        <v>451</v>
      </c>
      <c r="C458">
        <f>MATCH(B458,'Stocastic Model Raw Data'!$A$2:$A$1001,0)</f>
        <v>363</v>
      </c>
      <c r="D458" s="14" cm="1">
        <f t="array" ref="D458">INDEX('Stocastic Model Raw Data'!$H$2:$H$1001,$C458,0)</f>
        <v>1437161972.90821</v>
      </c>
      <c r="E458" s="14" cm="1">
        <f t="array" ref="E458">INDEX('Stocastic Model Raw Data'!$D$2:$D$1001,$C458,0)</f>
        <v>475932722.47061598</v>
      </c>
      <c r="F458" s="14" cm="1">
        <f t="array" ref="F458">INDEX('Stocastic Model Raw Data'!$I$2:$I$1001,$C458,0)</f>
        <v>248794804.110623</v>
      </c>
      <c r="G458" s="14">
        <f t="shared" si="85"/>
        <v>227137918.35999298</v>
      </c>
      <c r="H458" s="14" cm="1">
        <f t="array" ref="H458">INDEX('Stocastic Model Raw Data'!$E$2:$E$1001,$C458,0)</f>
        <v>5781988384.6131001</v>
      </c>
      <c r="I458" s="14" cm="1">
        <f t="array" ref="I458">INDEX('Stocastic Model Raw Data'!$J$2:$J$1001,$C458,0)</f>
        <v>1929536473.4082201</v>
      </c>
      <c r="J458" s="14">
        <f t="shared" si="86"/>
        <v>3852451911.2048798</v>
      </c>
      <c r="K458" s="14" cm="1">
        <f t="array" ref="K458">INDEX('Stocastic Model Raw Data'!$F$2:$F$1001,$C458,0)</f>
        <v>934197634.833323</v>
      </c>
      <c r="L458" s="14" cm="1">
        <f t="array" ref="L458">INDEX('Stocastic Model Raw Data'!$K$2:$K$1001,$C458,0)</f>
        <v>579061571.69679701</v>
      </c>
      <c r="M458" s="14">
        <f t="shared" si="87"/>
        <v>355136063.13652599</v>
      </c>
      <c r="N458" s="14">
        <f t="shared" si="91"/>
        <v>6716186019.4464226</v>
      </c>
      <c r="O458" s="14">
        <f t="shared" si="92"/>
        <v>2508598045.1050172</v>
      </c>
      <c r="P458" s="14">
        <f t="shared" si="88"/>
        <v>4207587974.3414054</v>
      </c>
      <c r="Q458" s="3">
        <f t="shared" si="93"/>
        <v>6716186019.4464226</v>
      </c>
      <c r="R458" s="3">
        <f t="shared" si="94"/>
        <v>3945760018.0132275</v>
      </c>
      <c r="S458" s="3">
        <f t="shared" si="89"/>
        <v>2770426001.4331951</v>
      </c>
      <c r="T458" s="21">
        <f>(RANK(E458,E$8:E$1007,1)+COUNTIF(E$8:E458,E458)-1)/1000</f>
        <v>0.33600000000000002</v>
      </c>
      <c r="U458" s="21">
        <f>(RANK(F458,F$8:F$1007,1)+COUNTIF(F$8:F458,F458)-1)/1000</f>
        <v>0.314</v>
      </c>
      <c r="V458" s="21">
        <f>(RANK(G458,G$8:G$1007,1)+COUNTIF(G$8:G458,G458)-1)/1000</f>
        <v>0.34899999999999998</v>
      </c>
      <c r="W458" s="21">
        <f>(RANK(H458,H$8:H$1007,1)+COUNTIF(H$8:H458,H458)-1)/1000</f>
        <v>0.35699999999999998</v>
      </c>
      <c r="X458" s="21">
        <f>(RANK(I458,I$8:I$1007,1)+COUNTIF(I$8:I458,I458)-1)/1000</f>
        <v>0.27700000000000002</v>
      </c>
      <c r="Y458" s="21">
        <f>(RANK(J458,J$8:J$1007,1)+COUNTIF(J$8:J458,J458)-1)/1000</f>
        <v>0.40100000000000002</v>
      </c>
      <c r="Z458" s="21">
        <f>(RANK(K458,K$8:K$1007,1)+COUNTIF(K$8:K458,K458)-1)/1000</f>
        <v>0.432</v>
      </c>
      <c r="AA458" s="21">
        <f>(RANK(L458,L$8:L$1007,1)+COUNTIF(L$8:L458,L458)-1)/1000</f>
        <v>0.47499999999999998</v>
      </c>
      <c r="AB458" s="21">
        <f>(RANK(M458,M$8:M$1007,1)+COUNTIF(M$8:M458,M458)-1)/1000</f>
        <v>0.36199999999999999</v>
      </c>
      <c r="AC458" s="21">
        <f>(RANK(N458,N$8:N$1007,1)+COUNTIF(N$8:N458,N458)-1)/1000</f>
        <v>0.36299999999999999</v>
      </c>
      <c r="AD458" s="21">
        <f>(RANK(O458,O$8:O$1007,1)+COUNTIF(O$8:O458,O458)-1)/1000</f>
        <v>0.318</v>
      </c>
      <c r="AE458" s="21">
        <f>(RANK(P458,P$8:P$1007,1)+COUNTIF(P$8:P458,P458)-1)/1000</f>
        <v>0.39600000000000002</v>
      </c>
      <c r="AF458" s="21">
        <f>(RANK(Q458,Q$8:Q$1007,1)+COUNTIF(Q$8:Q458,Q458)-1)/1000</f>
        <v>0.36299999999999999</v>
      </c>
      <c r="AG458" s="21">
        <f>(RANK(R458,R$8:R$1007,1)+COUNTIF(R$8:R458,R458)-1)/1000</f>
        <v>0.318</v>
      </c>
      <c r="AH458" s="21">
        <f>(RANK(S458,S$8:S$1007,1)+COUNTIF(S$8:S458,S458)-1)/1000</f>
        <v>0.39600000000000002</v>
      </c>
      <c r="AI458" s="14">
        <f t="shared" si="95"/>
        <v>0</v>
      </c>
      <c r="AK458" s="14">
        <f t="shared" si="96"/>
        <v>0</v>
      </c>
    </row>
    <row r="459" spans="2:37" x14ac:dyDescent="0.25">
      <c r="B459">
        <f t="shared" si="90"/>
        <v>452</v>
      </c>
      <c r="C459">
        <f>MATCH(B459,'Stocastic Model Raw Data'!$A$2:$A$1001,0)</f>
        <v>892</v>
      </c>
      <c r="D459" s="14" cm="1">
        <f t="array" ref="D459">INDEX('Stocastic Model Raw Data'!$H$2:$H$1001,$C459,0)</f>
        <v>1437161972.90821</v>
      </c>
      <c r="E459" s="14" cm="1">
        <f t="array" ref="E459">INDEX('Stocastic Model Raw Data'!$D$2:$D$1001,$C459,0)</f>
        <v>634538766.01305306</v>
      </c>
      <c r="F459" s="14" cm="1">
        <f t="array" ref="F459">INDEX('Stocastic Model Raw Data'!$I$2:$I$1001,$C459,0)</f>
        <v>336303127.35692698</v>
      </c>
      <c r="G459" s="14">
        <f t="shared" si="85"/>
        <v>298235638.65612608</v>
      </c>
      <c r="H459" s="14" cm="1">
        <f t="array" ref="H459">INDEX('Stocastic Model Raw Data'!$E$2:$E$1001,$C459,0)</f>
        <v>7398697299.31742</v>
      </c>
      <c r="I459" s="14" cm="1">
        <f t="array" ref="I459">INDEX('Stocastic Model Raw Data'!$J$2:$J$1001,$C459,0)</f>
        <v>2587968246.70158</v>
      </c>
      <c r="J459" s="14">
        <f t="shared" si="86"/>
        <v>4810729052.61584</v>
      </c>
      <c r="K459" s="14" cm="1">
        <f t="array" ref="K459">INDEX('Stocastic Model Raw Data'!$F$2:$F$1001,$C459,0)</f>
        <v>1188346164.8382001</v>
      </c>
      <c r="L459" s="14" cm="1">
        <f t="array" ref="L459">INDEX('Stocastic Model Raw Data'!$K$2:$K$1001,$C459,0)</f>
        <v>724829240.95045996</v>
      </c>
      <c r="M459" s="14">
        <f t="shared" si="87"/>
        <v>463516923.88774014</v>
      </c>
      <c r="N459" s="14">
        <f t="shared" si="91"/>
        <v>8587043464.1556206</v>
      </c>
      <c r="O459" s="14">
        <f t="shared" si="92"/>
        <v>3312797487.65204</v>
      </c>
      <c r="P459" s="14">
        <f t="shared" si="88"/>
        <v>5274245976.5035801</v>
      </c>
      <c r="Q459" s="3">
        <f t="shared" si="93"/>
        <v>8587043464.1556206</v>
      </c>
      <c r="R459" s="3">
        <f t="shared" si="94"/>
        <v>4749959460.5602503</v>
      </c>
      <c r="S459" s="3">
        <f t="shared" si="89"/>
        <v>3837084003.5953703</v>
      </c>
      <c r="T459" s="21">
        <f>(RANK(E459,E$8:E$1007,1)+COUNTIF(E$8:E459,E459)-1)/1000</f>
        <v>0.89500000000000002</v>
      </c>
      <c r="U459" s="21">
        <f>(RANK(F459,F$8:F$1007,1)+COUNTIF(F$8:F459,F459)-1)/1000</f>
        <v>0.89100000000000001</v>
      </c>
      <c r="V459" s="21">
        <f>(RANK(G459,G$8:G$1007,1)+COUNTIF(G$8:G459,G459)-1)/1000</f>
        <v>0.90200000000000002</v>
      </c>
      <c r="W459" s="21">
        <f>(RANK(H459,H$8:H$1007,1)+COUNTIF(H$8:H459,H459)-1)/1000</f>
        <v>0.89200000000000002</v>
      </c>
      <c r="X459" s="21">
        <f>(RANK(I459,I$8:I$1007,1)+COUNTIF(I$8:I459,I459)-1)/1000</f>
        <v>0.876</v>
      </c>
      <c r="Y459" s="21">
        <f>(RANK(J459,J$8:J$1007,1)+COUNTIF(J$8:J459,J459)-1)/1000</f>
        <v>0.91</v>
      </c>
      <c r="Z459" s="21">
        <f>(RANK(K459,K$8:K$1007,1)+COUNTIF(K$8:K459,K459)-1)/1000</f>
        <v>0.85799999999999998</v>
      </c>
      <c r="AA459" s="21">
        <f>(RANK(L459,L$8:L$1007,1)+COUNTIF(L$8:L459,L459)-1)/1000</f>
        <v>0.877</v>
      </c>
      <c r="AB459" s="21">
        <f>(RANK(M459,M$8:M$1007,1)+COUNTIF(M$8:M459,M459)-1)/1000</f>
        <v>0.83199999999999996</v>
      </c>
      <c r="AC459" s="21">
        <f>(RANK(N459,N$8:N$1007,1)+COUNTIF(N$8:N459,N459)-1)/1000</f>
        <v>0.89200000000000002</v>
      </c>
      <c r="AD459" s="21">
        <f>(RANK(O459,O$8:O$1007,1)+COUNTIF(O$8:O459,O459)-1)/1000</f>
        <v>0.88100000000000001</v>
      </c>
      <c r="AE459" s="21">
        <f>(RANK(P459,P$8:P$1007,1)+COUNTIF(P$8:P459,P459)-1)/1000</f>
        <v>0.90500000000000003</v>
      </c>
      <c r="AF459" s="21">
        <f>(RANK(Q459,Q$8:Q$1007,1)+COUNTIF(Q$8:Q459,Q459)-1)/1000</f>
        <v>0.89200000000000002</v>
      </c>
      <c r="AG459" s="21">
        <f>(RANK(R459,R$8:R$1007,1)+COUNTIF(R$8:R459,R459)-1)/1000</f>
        <v>0.88100000000000001</v>
      </c>
      <c r="AH459" s="21">
        <f>(RANK(S459,S$8:S$1007,1)+COUNTIF(S$8:S459,S459)-1)/1000</f>
        <v>0.90500000000000003</v>
      </c>
      <c r="AI459" s="14">
        <f t="shared" si="95"/>
        <v>0</v>
      </c>
      <c r="AK459" s="14">
        <f t="shared" si="96"/>
        <v>0</v>
      </c>
    </row>
    <row r="460" spans="2:37" x14ac:dyDescent="0.25">
      <c r="B460">
        <f t="shared" si="90"/>
        <v>453</v>
      </c>
      <c r="C460">
        <f>MATCH(B460,'Stocastic Model Raw Data'!$A$2:$A$1001,0)</f>
        <v>793</v>
      </c>
      <c r="D460" s="14" cm="1">
        <f t="array" ref="D460">INDEX('Stocastic Model Raw Data'!$H$2:$H$1001,$C460,0)</f>
        <v>1437161972.90821</v>
      </c>
      <c r="E460" s="14" cm="1">
        <f t="array" ref="E460">INDEX('Stocastic Model Raw Data'!$D$2:$D$1001,$C460,0)</f>
        <v>587126573.14521801</v>
      </c>
      <c r="F460" s="14" cm="1">
        <f t="array" ref="F460">INDEX('Stocastic Model Raw Data'!$I$2:$I$1001,$C460,0)</f>
        <v>312363016.706815</v>
      </c>
      <c r="G460" s="14">
        <f t="shared" si="85"/>
        <v>274763556.43840301</v>
      </c>
      <c r="H460" s="14" cm="1">
        <f t="array" ref="H460">INDEX('Stocastic Model Raw Data'!$E$2:$E$1001,$C460,0)</f>
        <v>6963782942.96387</v>
      </c>
      <c r="I460" s="14" cm="1">
        <f t="array" ref="I460">INDEX('Stocastic Model Raw Data'!$J$2:$J$1001,$C460,0)</f>
        <v>2466637012.3590598</v>
      </c>
      <c r="J460" s="14">
        <f t="shared" si="86"/>
        <v>4497145930.6048107</v>
      </c>
      <c r="K460" s="14" cm="1">
        <f t="array" ref="K460">INDEX('Stocastic Model Raw Data'!$F$2:$F$1001,$C460,0)</f>
        <v>1124622425.23263</v>
      </c>
      <c r="L460" s="14" cm="1">
        <f t="array" ref="L460">INDEX('Stocastic Model Raw Data'!$K$2:$K$1001,$C460,0)</f>
        <v>678818163.43460095</v>
      </c>
      <c r="M460" s="14">
        <f t="shared" si="87"/>
        <v>445804261.79802907</v>
      </c>
      <c r="N460" s="14">
        <f t="shared" si="91"/>
        <v>8088405368.1964998</v>
      </c>
      <c r="O460" s="14">
        <f t="shared" si="92"/>
        <v>3145455175.7936606</v>
      </c>
      <c r="P460" s="14">
        <f t="shared" si="88"/>
        <v>4942950192.4028397</v>
      </c>
      <c r="Q460" s="3">
        <f t="shared" si="93"/>
        <v>8088405368.1964998</v>
      </c>
      <c r="R460" s="3">
        <f t="shared" si="94"/>
        <v>4582617148.7018709</v>
      </c>
      <c r="S460" s="3">
        <f t="shared" si="89"/>
        <v>3505788219.4946289</v>
      </c>
      <c r="T460" s="21">
        <f>(RANK(E460,E$8:E$1007,1)+COUNTIF(E$8:E460,E460)-1)/1000</f>
        <v>0.77900000000000003</v>
      </c>
      <c r="U460" s="21">
        <f>(RANK(F460,F$8:F$1007,1)+COUNTIF(F$8:F460,F460)-1)/1000</f>
        <v>0.78700000000000003</v>
      </c>
      <c r="V460" s="21">
        <f>(RANK(G460,G$8:G$1007,1)+COUNTIF(G$8:G460,G460)-1)/1000</f>
        <v>0.76800000000000002</v>
      </c>
      <c r="W460" s="21">
        <f>(RANK(H460,H$8:H$1007,1)+COUNTIF(H$8:H460,H460)-1)/1000</f>
        <v>0.78700000000000003</v>
      </c>
      <c r="X460" s="21">
        <f>(RANK(I460,I$8:I$1007,1)+COUNTIF(I$8:I460,I460)-1)/1000</f>
        <v>0.79500000000000004</v>
      </c>
      <c r="Y460" s="21">
        <f>(RANK(J460,J$8:J$1007,1)+COUNTIF(J$8:J460,J460)-1)/1000</f>
        <v>0.77900000000000003</v>
      </c>
      <c r="Z460" s="21">
        <f>(RANK(K460,K$8:K$1007,1)+COUNTIF(K$8:K460,K460)-1)/1000</f>
        <v>0.79400000000000004</v>
      </c>
      <c r="AA460" s="21">
        <f>(RANK(L460,L$8:L$1007,1)+COUNTIF(L$8:L460,L460)-1)/1000</f>
        <v>0.79500000000000004</v>
      </c>
      <c r="AB460" s="21">
        <f>(RANK(M460,M$8:M$1007,1)+COUNTIF(M$8:M460,M460)-1)/1000</f>
        <v>0.78400000000000003</v>
      </c>
      <c r="AC460" s="21">
        <f>(RANK(N460,N$8:N$1007,1)+COUNTIF(N$8:N460,N460)-1)/1000</f>
        <v>0.79300000000000004</v>
      </c>
      <c r="AD460" s="21">
        <f>(RANK(O460,O$8:O$1007,1)+COUNTIF(O$8:O460,O460)-1)/1000</f>
        <v>0.80200000000000005</v>
      </c>
      <c r="AE460" s="21">
        <f>(RANK(P460,P$8:P$1007,1)+COUNTIF(P$8:P460,P460)-1)/1000</f>
        <v>0.78600000000000003</v>
      </c>
      <c r="AF460" s="21">
        <f>(RANK(Q460,Q$8:Q$1007,1)+COUNTIF(Q$8:Q460,Q460)-1)/1000</f>
        <v>0.79300000000000004</v>
      </c>
      <c r="AG460" s="21">
        <f>(RANK(R460,R$8:R$1007,1)+COUNTIF(R$8:R460,R460)-1)/1000</f>
        <v>0.80200000000000005</v>
      </c>
      <c r="AH460" s="21">
        <f>(RANK(S460,S$8:S$1007,1)+COUNTIF(S$8:S460,S460)-1)/1000</f>
        <v>0.78600000000000003</v>
      </c>
      <c r="AI460" s="14">
        <f t="shared" si="95"/>
        <v>0</v>
      </c>
      <c r="AK460" s="14">
        <f t="shared" si="96"/>
        <v>0</v>
      </c>
    </row>
    <row r="461" spans="2:37" x14ac:dyDescent="0.25">
      <c r="B461">
        <f t="shared" si="90"/>
        <v>454</v>
      </c>
      <c r="C461">
        <f>MATCH(B461,'Stocastic Model Raw Data'!$A$2:$A$1001,0)</f>
        <v>252</v>
      </c>
      <c r="D461" s="14" cm="1">
        <f t="array" ref="D461">INDEX('Stocastic Model Raw Data'!$H$2:$H$1001,$C461,0)</f>
        <v>1437161972.90821</v>
      </c>
      <c r="E461" s="14" cm="1">
        <f t="array" ref="E461">INDEX('Stocastic Model Raw Data'!$D$2:$D$1001,$C461,0)</f>
        <v>470336315.5255</v>
      </c>
      <c r="F461" s="14" cm="1">
        <f t="array" ref="F461">INDEX('Stocastic Model Raw Data'!$I$2:$I$1001,$C461,0)</f>
        <v>250690507.206985</v>
      </c>
      <c r="G461" s="14">
        <f t="shared" si="85"/>
        <v>219645808.318515</v>
      </c>
      <c r="H461" s="14" cm="1">
        <f t="array" ref="H461">INDEX('Stocastic Model Raw Data'!$E$2:$E$1001,$C461,0)</f>
        <v>5552388005.3885002</v>
      </c>
      <c r="I461" s="14" cm="1">
        <f t="array" ref="I461">INDEX('Stocastic Model Raw Data'!$J$2:$J$1001,$C461,0)</f>
        <v>2011108343.13148</v>
      </c>
      <c r="J461" s="14">
        <f t="shared" si="86"/>
        <v>3541279662.25702</v>
      </c>
      <c r="K461" s="14" cm="1">
        <f t="array" ref="K461">INDEX('Stocastic Model Raw Data'!$F$2:$F$1001,$C461,0)</f>
        <v>867607539.92632902</v>
      </c>
      <c r="L461" s="14" cm="1">
        <f t="array" ref="L461">INDEX('Stocastic Model Raw Data'!$K$2:$K$1001,$C461,0)</f>
        <v>522942105.16468698</v>
      </c>
      <c r="M461" s="14">
        <f t="shared" si="87"/>
        <v>344665434.76164204</v>
      </c>
      <c r="N461" s="14">
        <f t="shared" si="91"/>
        <v>6419995545.3148289</v>
      </c>
      <c r="O461" s="14">
        <f t="shared" si="92"/>
        <v>2534050448.2961669</v>
      </c>
      <c r="P461" s="14">
        <f t="shared" si="88"/>
        <v>3885945097.018662</v>
      </c>
      <c r="Q461" s="3">
        <f t="shared" si="93"/>
        <v>6419995545.3148289</v>
      </c>
      <c r="R461" s="3">
        <f t="shared" si="94"/>
        <v>3971212421.2043772</v>
      </c>
      <c r="S461" s="3">
        <f t="shared" si="89"/>
        <v>2448783124.1104517</v>
      </c>
      <c r="T461" s="21">
        <f>(RANK(E461,E$8:E$1007,1)+COUNTIF(E$8:E461,E461)-1)/1000</f>
        <v>0.3</v>
      </c>
      <c r="U461" s="21">
        <f>(RANK(F461,F$8:F$1007,1)+COUNTIF(F$8:F461,F461)-1)/1000</f>
        <v>0.33500000000000002</v>
      </c>
      <c r="V461" s="21">
        <f>(RANK(G461,G$8:G$1007,1)+COUNTIF(G$8:G461,G461)-1)/1000</f>
        <v>0.27100000000000002</v>
      </c>
      <c r="W461" s="21">
        <f>(RANK(H461,H$8:H$1007,1)+COUNTIF(H$8:H461,H461)-1)/1000</f>
        <v>0.25</v>
      </c>
      <c r="X461" s="21">
        <f>(RANK(I461,I$8:I$1007,1)+COUNTIF(I$8:I461,I461)-1)/1000</f>
        <v>0.36499999999999999</v>
      </c>
      <c r="Y461" s="21">
        <f>(RANK(J461,J$8:J$1007,1)+COUNTIF(J$8:J461,J461)-1)/1000</f>
        <v>0.20499999999999999</v>
      </c>
      <c r="Z461" s="21">
        <f>(RANK(K461,K$8:K$1007,1)+COUNTIF(K$8:K461,K461)-1)/1000</f>
        <v>0.27100000000000002</v>
      </c>
      <c r="AA461" s="21">
        <f>(RANK(L461,L$8:L$1007,1)+COUNTIF(L$8:L461,L461)-1)/1000</f>
        <v>0.25700000000000001</v>
      </c>
      <c r="AB461" s="21">
        <f>(RANK(M461,M$8:M$1007,1)+COUNTIF(M$8:M461,M461)-1)/1000</f>
        <v>0.30399999999999999</v>
      </c>
      <c r="AC461" s="21">
        <f>(RANK(N461,N$8:N$1007,1)+COUNTIF(N$8:N461,N461)-1)/1000</f>
        <v>0.252</v>
      </c>
      <c r="AD461" s="21">
        <f>(RANK(O461,O$8:O$1007,1)+COUNTIF(O$8:O461,O461)-1)/1000</f>
        <v>0.34300000000000003</v>
      </c>
      <c r="AE461" s="21">
        <f>(RANK(P461,P$8:P$1007,1)+COUNTIF(P$8:P461,P461)-1)/1000</f>
        <v>0.20799999999999999</v>
      </c>
      <c r="AF461" s="21">
        <f>(RANK(Q461,Q$8:Q$1007,1)+COUNTIF(Q$8:Q461,Q461)-1)/1000</f>
        <v>0.252</v>
      </c>
      <c r="AG461" s="21">
        <f>(RANK(R461,R$8:R$1007,1)+COUNTIF(R$8:R461,R461)-1)/1000</f>
        <v>0.34300000000000003</v>
      </c>
      <c r="AH461" s="21">
        <f>(RANK(S461,S$8:S$1007,1)+COUNTIF(S$8:S461,S461)-1)/1000</f>
        <v>0.20799999999999999</v>
      </c>
      <c r="AI461" s="14">
        <f t="shared" si="95"/>
        <v>0</v>
      </c>
      <c r="AK461" s="14">
        <f t="shared" si="96"/>
        <v>0</v>
      </c>
    </row>
    <row r="462" spans="2:37" x14ac:dyDescent="0.25">
      <c r="B462">
        <f t="shared" si="90"/>
        <v>455</v>
      </c>
      <c r="C462">
        <f>MATCH(B462,'Stocastic Model Raw Data'!$A$2:$A$1001,0)</f>
        <v>365</v>
      </c>
      <c r="D462" s="14" cm="1">
        <f t="array" ref="D462">INDEX('Stocastic Model Raw Data'!$H$2:$H$1001,$C462,0)</f>
        <v>1437161972.90821</v>
      </c>
      <c r="E462" s="14" cm="1">
        <f t="array" ref="E462">INDEX('Stocastic Model Raw Data'!$D$2:$D$1001,$C462,0)</f>
        <v>472329340.68951398</v>
      </c>
      <c r="F462" s="14" cm="1">
        <f t="array" ref="F462">INDEX('Stocastic Model Raw Data'!$I$2:$I$1001,$C462,0)</f>
        <v>246619746.35192999</v>
      </c>
      <c r="G462" s="14">
        <f t="shared" si="85"/>
        <v>225709594.33758399</v>
      </c>
      <c r="H462" s="14" cm="1">
        <f t="array" ref="H462">INDEX('Stocastic Model Raw Data'!$E$2:$E$1001,$C462,0)</f>
        <v>5879951853.9524002</v>
      </c>
      <c r="I462" s="14" cm="1">
        <f t="array" ref="I462">INDEX('Stocastic Model Raw Data'!$J$2:$J$1001,$C462,0)</f>
        <v>1988387716.8367801</v>
      </c>
      <c r="J462" s="14">
        <f t="shared" si="86"/>
        <v>3891564137.1156201</v>
      </c>
      <c r="K462" s="14" cm="1">
        <f t="array" ref="K462">INDEX('Stocastic Model Raw Data'!$F$2:$F$1001,$C462,0)</f>
        <v>838815448.81837404</v>
      </c>
      <c r="L462" s="14" cm="1">
        <f t="array" ref="L462">INDEX('Stocastic Model Raw Data'!$K$2:$K$1001,$C462,0)</f>
        <v>513209507.36214</v>
      </c>
      <c r="M462" s="14">
        <f t="shared" si="87"/>
        <v>325605941.45623404</v>
      </c>
      <c r="N462" s="14">
        <f t="shared" si="91"/>
        <v>6718767302.7707739</v>
      </c>
      <c r="O462" s="14">
        <f t="shared" si="92"/>
        <v>2501597224.1989202</v>
      </c>
      <c r="P462" s="14">
        <f t="shared" si="88"/>
        <v>4217170078.5718536</v>
      </c>
      <c r="Q462" s="3">
        <f t="shared" si="93"/>
        <v>6718767302.7707739</v>
      </c>
      <c r="R462" s="3">
        <f t="shared" si="94"/>
        <v>3938759197.1071301</v>
      </c>
      <c r="S462" s="3">
        <f t="shared" si="89"/>
        <v>2780008105.6636438</v>
      </c>
      <c r="T462" s="21">
        <f>(RANK(E462,E$8:E$1007,1)+COUNTIF(E$8:E462,E462)-1)/1000</f>
        <v>0.31</v>
      </c>
      <c r="U462" s="21">
        <f>(RANK(F462,F$8:F$1007,1)+COUNTIF(F$8:F462,F462)-1)/1000</f>
        <v>0.29399999999999998</v>
      </c>
      <c r="V462" s="21">
        <f>(RANK(G462,G$8:G$1007,1)+COUNTIF(G$8:G462,G462)-1)/1000</f>
        <v>0.33600000000000002</v>
      </c>
      <c r="W462" s="21">
        <f>(RANK(H462,H$8:H$1007,1)+COUNTIF(H$8:H462,H462)-1)/1000</f>
        <v>0.39300000000000002</v>
      </c>
      <c r="X462" s="21">
        <f>(RANK(I462,I$8:I$1007,1)+COUNTIF(I$8:I462,I462)-1)/1000</f>
        <v>0.34200000000000003</v>
      </c>
      <c r="Y462" s="21">
        <f>(RANK(J462,J$8:J$1007,1)+COUNTIF(J$8:J462,J462)-1)/1000</f>
        <v>0.42499999999999999</v>
      </c>
      <c r="Z462" s="21">
        <f>(RANK(K462,K$8:K$1007,1)+COUNTIF(K$8:K462,K462)-1)/1000</f>
        <v>0.21199999999999999</v>
      </c>
      <c r="AA462" s="21">
        <f>(RANK(L462,L$8:L$1007,1)+COUNTIF(L$8:L462,L462)-1)/1000</f>
        <v>0.223</v>
      </c>
      <c r="AB462" s="21">
        <f>(RANK(M462,M$8:M$1007,1)+COUNTIF(M$8:M462,M462)-1)/1000</f>
        <v>0.192</v>
      </c>
      <c r="AC462" s="21">
        <f>(RANK(N462,N$8:N$1007,1)+COUNTIF(N$8:N462,N462)-1)/1000</f>
        <v>0.36499999999999999</v>
      </c>
      <c r="AD462" s="21">
        <f>(RANK(O462,O$8:O$1007,1)+COUNTIF(O$8:O462,O462)-1)/1000</f>
        <v>0.312</v>
      </c>
      <c r="AE462" s="21">
        <f>(RANK(P462,P$8:P$1007,1)+COUNTIF(P$8:P462,P462)-1)/1000</f>
        <v>0.4</v>
      </c>
      <c r="AF462" s="21">
        <f>(RANK(Q462,Q$8:Q$1007,1)+COUNTIF(Q$8:Q462,Q462)-1)/1000</f>
        <v>0.36499999999999999</v>
      </c>
      <c r="AG462" s="21">
        <f>(RANK(R462,R$8:R$1007,1)+COUNTIF(R$8:R462,R462)-1)/1000</f>
        <v>0.312</v>
      </c>
      <c r="AH462" s="21">
        <f>(RANK(S462,S$8:S$1007,1)+COUNTIF(S$8:S462,S462)-1)/1000</f>
        <v>0.4</v>
      </c>
      <c r="AI462" s="14">
        <f t="shared" si="95"/>
        <v>0</v>
      </c>
      <c r="AK462" s="14">
        <f t="shared" si="96"/>
        <v>0</v>
      </c>
    </row>
    <row r="463" spans="2:37" x14ac:dyDescent="0.25">
      <c r="B463">
        <f t="shared" si="90"/>
        <v>456</v>
      </c>
      <c r="C463">
        <f>MATCH(B463,'Stocastic Model Raw Data'!$A$2:$A$1001,0)</f>
        <v>827</v>
      </c>
      <c r="D463" s="14" cm="1">
        <f t="array" ref="D463">INDEX('Stocastic Model Raw Data'!$H$2:$H$1001,$C463,0)</f>
        <v>1437161972.90821</v>
      </c>
      <c r="E463" s="14" cm="1">
        <f t="array" ref="E463">INDEX('Stocastic Model Raw Data'!$D$2:$D$1001,$C463,0)</f>
        <v>610865999.77086306</v>
      </c>
      <c r="F463" s="14" cm="1">
        <f t="array" ref="F463">INDEX('Stocastic Model Raw Data'!$I$2:$I$1001,$C463,0)</f>
        <v>324055799.36751401</v>
      </c>
      <c r="G463" s="14">
        <f t="shared" si="85"/>
        <v>286810200.40334904</v>
      </c>
      <c r="H463" s="14" cm="1">
        <f t="array" ref="H463">INDEX('Stocastic Model Raw Data'!$E$2:$E$1001,$C463,0)</f>
        <v>7041241067.6938295</v>
      </c>
      <c r="I463" s="14" cm="1">
        <f t="array" ref="I463">INDEX('Stocastic Model Raw Data'!$J$2:$J$1001,$C463,0)</f>
        <v>2518175235.4354801</v>
      </c>
      <c r="J463" s="14">
        <f t="shared" si="86"/>
        <v>4523065832.2583494</v>
      </c>
      <c r="K463" s="14" cm="1">
        <f t="array" ref="K463">INDEX('Stocastic Model Raw Data'!$F$2:$F$1001,$C463,0)</f>
        <v>1203356692.2026899</v>
      </c>
      <c r="L463" s="14" cm="1">
        <f t="array" ref="L463">INDEX('Stocastic Model Raw Data'!$K$2:$K$1001,$C463,0)</f>
        <v>711271923.03537905</v>
      </c>
      <c r="M463" s="14">
        <f t="shared" si="87"/>
        <v>492084769.16731083</v>
      </c>
      <c r="N463" s="14">
        <f t="shared" si="91"/>
        <v>8244597759.8965197</v>
      </c>
      <c r="O463" s="14">
        <f t="shared" si="92"/>
        <v>3229447158.4708591</v>
      </c>
      <c r="P463" s="14">
        <f t="shared" si="88"/>
        <v>5015150601.4256611</v>
      </c>
      <c r="Q463" s="3">
        <f t="shared" si="93"/>
        <v>8244597759.8965197</v>
      </c>
      <c r="R463" s="3">
        <f t="shared" si="94"/>
        <v>4666609131.3790693</v>
      </c>
      <c r="S463" s="3">
        <f t="shared" si="89"/>
        <v>3577988628.5174503</v>
      </c>
      <c r="T463" s="21">
        <f>(RANK(E463,E$8:E$1007,1)+COUNTIF(E$8:E463,E463)-1)/1000</f>
        <v>0.83799999999999997</v>
      </c>
      <c r="U463" s="21">
        <f>(RANK(F463,F$8:F$1007,1)+COUNTIF(F$8:F463,F463)-1)/1000</f>
        <v>0.83</v>
      </c>
      <c r="V463" s="21">
        <f>(RANK(G463,G$8:G$1007,1)+COUNTIF(G$8:G463,G463)-1)/1000</f>
        <v>0.84099999999999997</v>
      </c>
      <c r="W463" s="21">
        <f>(RANK(H463,H$8:H$1007,1)+COUNTIF(H$8:H463,H463)-1)/1000</f>
        <v>0.81299999999999994</v>
      </c>
      <c r="X463" s="21">
        <f>(RANK(I463,I$8:I$1007,1)+COUNTIF(I$8:I463,I463)-1)/1000</f>
        <v>0.83199999999999996</v>
      </c>
      <c r="Y463" s="21">
        <f>(RANK(J463,J$8:J$1007,1)+COUNTIF(J$8:J463,J463)-1)/1000</f>
        <v>0.79600000000000004</v>
      </c>
      <c r="Z463" s="21">
        <f>(RANK(K463,K$8:K$1007,1)+COUNTIF(K$8:K463,K463)-1)/1000</f>
        <v>0.87</v>
      </c>
      <c r="AA463" s="21">
        <f>(RANK(L463,L$8:L$1007,1)+COUNTIF(L$8:L463,L463)-1)/1000</f>
        <v>0.85299999999999998</v>
      </c>
      <c r="AB463" s="21">
        <f>(RANK(M463,M$8:M$1007,1)+COUNTIF(M$8:M463,M463)-1)/1000</f>
        <v>0.88500000000000001</v>
      </c>
      <c r="AC463" s="21">
        <f>(RANK(N463,N$8:N$1007,1)+COUNTIF(N$8:N463,N463)-1)/1000</f>
        <v>0.82699999999999996</v>
      </c>
      <c r="AD463" s="21">
        <f>(RANK(O463,O$8:O$1007,1)+COUNTIF(O$8:O463,O463)-1)/1000</f>
        <v>0.83699999999999997</v>
      </c>
      <c r="AE463" s="21">
        <f>(RANK(P463,P$8:P$1007,1)+COUNTIF(P$8:P463,P463)-1)/1000</f>
        <v>0.81599999999999995</v>
      </c>
      <c r="AF463" s="21">
        <f>(RANK(Q463,Q$8:Q$1007,1)+COUNTIF(Q$8:Q463,Q463)-1)/1000</f>
        <v>0.82699999999999996</v>
      </c>
      <c r="AG463" s="21">
        <f>(RANK(R463,R$8:R$1007,1)+COUNTIF(R$8:R463,R463)-1)/1000</f>
        <v>0.83699999999999997</v>
      </c>
      <c r="AH463" s="21">
        <f>(RANK(S463,S$8:S$1007,1)+COUNTIF(S$8:S463,S463)-1)/1000</f>
        <v>0.81599999999999995</v>
      </c>
      <c r="AI463" s="14">
        <f t="shared" si="95"/>
        <v>0</v>
      </c>
      <c r="AK463" s="14">
        <f t="shared" si="96"/>
        <v>0</v>
      </c>
    </row>
    <row r="464" spans="2:37" x14ac:dyDescent="0.25">
      <c r="B464">
        <f t="shared" si="90"/>
        <v>457</v>
      </c>
      <c r="C464">
        <f>MATCH(B464,'Stocastic Model Raw Data'!$A$2:$A$1001,0)</f>
        <v>650</v>
      </c>
      <c r="D464" s="14" cm="1">
        <f t="array" ref="D464">INDEX('Stocastic Model Raw Data'!$H$2:$H$1001,$C464,0)</f>
        <v>1437161972.90821</v>
      </c>
      <c r="E464" s="14" cm="1">
        <f t="array" ref="E464">INDEX('Stocastic Model Raw Data'!$D$2:$D$1001,$C464,0)</f>
        <v>533691469.43220401</v>
      </c>
      <c r="F464" s="14" cm="1">
        <f t="array" ref="F464">INDEX('Stocastic Model Raw Data'!$I$2:$I$1001,$C464,0)</f>
        <v>280825858.37039697</v>
      </c>
      <c r="G464" s="14">
        <f t="shared" si="85"/>
        <v>252865611.06180704</v>
      </c>
      <c r="H464" s="14" cm="1">
        <f t="array" ref="H464">INDEX('Stocastic Model Raw Data'!$E$2:$E$1001,$C464,0)</f>
        <v>6623743126.0694504</v>
      </c>
      <c r="I464" s="14" cm="1">
        <f t="array" ref="I464">INDEX('Stocastic Model Raw Data'!$J$2:$J$1001,$C464,0)</f>
        <v>2281024770.4836798</v>
      </c>
      <c r="J464" s="14">
        <f t="shared" si="86"/>
        <v>4342718355.5857706</v>
      </c>
      <c r="K464" s="14" cm="1">
        <f t="array" ref="K464">INDEX('Stocastic Model Raw Data'!$F$2:$F$1001,$C464,0)</f>
        <v>943236851.34783697</v>
      </c>
      <c r="L464" s="14" cm="1">
        <f t="array" ref="L464">INDEX('Stocastic Model Raw Data'!$K$2:$K$1001,$C464,0)</f>
        <v>570785346.75771594</v>
      </c>
      <c r="M464" s="14">
        <f t="shared" si="87"/>
        <v>372451504.59012103</v>
      </c>
      <c r="N464" s="14">
        <f t="shared" si="91"/>
        <v>7566979977.4172878</v>
      </c>
      <c r="O464" s="14">
        <f t="shared" si="92"/>
        <v>2851810117.241396</v>
      </c>
      <c r="P464" s="14">
        <f t="shared" si="88"/>
        <v>4715169860.1758919</v>
      </c>
      <c r="Q464" s="3">
        <f t="shared" si="93"/>
        <v>7566979977.4172878</v>
      </c>
      <c r="R464" s="3">
        <f t="shared" si="94"/>
        <v>4288972090.1496058</v>
      </c>
      <c r="S464" s="3">
        <f t="shared" si="89"/>
        <v>3278007887.2676821</v>
      </c>
      <c r="T464" s="21">
        <f>(RANK(E464,E$8:E$1007,1)+COUNTIF(E$8:E464,E464)-1)/1000</f>
        <v>0.56999999999999995</v>
      </c>
      <c r="U464" s="21">
        <f>(RANK(F464,F$8:F$1007,1)+COUNTIF(F$8:F464,F464)-1)/1000</f>
        <v>0.56399999999999995</v>
      </c>
      <c r="V464" s="21">
        <f>(RANK(G464,G$8:G$1007,1)+COUNTIF(G$8:G464,G464)-1)/1000</f>
        <v>0.59</v>
      </c>
      <c r="W464" s="21">
        <f>(RANK(H464,H$8:H$1007,1)+COUNTIF(H$8:H464,H464)-1)/1000</f>
        <v>0.67900000000000005</v>
      </c>
      <c r="X464" s="21">
        <f>(RANK(I464,I$8:I$1007,1)+COUNTIF(I$8:I464,I464)-1)/1000</f>
        <v>0.63700000000000001</v>
      </c>
      <c r="Y464" s="21">
        <f>(RANK(J464,J$8:J$1007,1)+COUNTIF(J$8:J464,J464)-1)/1000</f>
        <v>0.70499999999999996</v>
      </c>
      <c r="Z464" s="21">
        <f>(RANK(K464,K$8:K$1007,1)+COUNTIF(K$8:K464,K464)-1)/1000</f>
        <v>0.45200000000000001</v>
      </c>
      <c r="AA464" s="21">
        <f>(RANK(L464,L$8:L$1007,1)+COUNTIF(L$8:L464,L464)-1)/1000</f>
        <v>0.439</v>
      </c>
      <c r="AB464" s="21">
        <f>(RANK(M464,M$8:M$1007,1)+COUNTIF(M$8:M464,M464)-1)/1000</f>
        <v>0.46500000000000002</v>
      </c>
      <c r="AC464" s="21">
        <f>(RANK(N464,N$8:N$1007,1)+COUNTIF(N$8:N464,N464)-1)/1000</f>
        <v>0.65</v>
      </c>
      <c r="AD464" s="21">
        <f>(RANK(O464,O$8:O$1007,1)+COUNTIF(O$8:O464,O464)-1)/1000</f>
        <v>0.59899999999999998</v>
      </c>
      <c r="AE464" s="21">
        <f>(RANK(P464,P$8:P$1007,1)+COUNTIF(P$8:P464,P464)-1)/1000</f>
        <v>0.67</v>
      </c>
      <c r="AF464" s="21">
        <f>(RANK(Q464,Q$8:Q$1007,1)+COUNTIF(Q$8:Q464,Q464)-1)/1000</f>
        <v>0.65</v>
      </c>
      <c r="AG464" s="21">
        <f>(RANK(R464,R$8:R$1007,1)+COUNTIF(R$8:R464,R464)-1)/1000</f>
        <v>0.59899999999999998</v>
      </c>
      <c r="AH464" s="21">
        <f>(RANK(S464,S$8:S$1007,1)+COUNTIF(S$8:S464,S464)-1)/1000</f>
        <v>0.67</v>
      </c>
      <c r="AI464" s="14">
        <f t="shared" si="95"/>
        <v>0</v>
      </c>
      <c r="AK464" s="14">
        <f t="shared" si="96"/>
        <v>0</v>
      </c>
    </row>
    <row r="465" spans="2:37" x14ac:dyDescent="0.25">
      <c r="B465">
        <f t="shared" si="90"/>
        <v>458</v>
      </c>
      <c r="C465">
        <f>MATCH(B465,'Stocastic Model Raw Data'!$A$2:$A$1001,0)</f>
        <v>108</v>
      </c>
      <c r="D465" s="14" cm="1">
        <f t="array" ref="D465">INDEX('Stocastic Model Raw Data'!$H$2:$H$1001,$C465,0)</f>
        <v>1437161972.90821</v>
      </c>
      <c r="E465" s="14" cm="1">
        <f t="array" ref="E465">INDEX('Stocastic Model Raw Data'!$D$2:$D$1001,$C465,0)</f>
        <v>423545559.36327702</v>
      </c>
      <c r="F465" s="14" cm="1">
        <f t="array" ref="F465">INDEX('Stocastic Model Raw Data'!$I$2:$I$1001,$C465,0)</f>
        <v>223646530.16334301</v>
      </c>
      <c r="G465" s="14">
        <f t="shared" si="85"/>
        <v>199899029.19993401</v>
      </c>
      <c r="H465" s="14" cm="1">
        <f t="array" ref="H465">INDEX('Stocastic Model Raw Data'!$E$2:$E$1001,$C465,0)</f>
        <v>4864399418.2601805</v>
      </c>
      <c r="I465" s="14" cm="1">
        <f t="array" ref="I465">INDEX('Stocastic Model Raw Data'!$J$2:$J$1001,$C465,0)</f>
        <v>1699460437.9551499</v>
      </c>
      <c r="J465" s="14">
        <f t="shared" si="86"/>
        <v>3164938980.3050308</v>
      </c>
      <c r="K465" s="14" cm="1">
        <f t="array" ref="K465">INDEX('Stocastic Model Raw Data'!$F$2:$F$1001,$C465,0)</f>
        <v>866186781.22866499</v>
      </c>
      <c r="L465" s="14" cm="1">
        <f t="array" ref="L465">INDEX('Stocastic Model Raw Data'!$K$2:$K$1001,$C465,0)</f>
        <v>516178481.54315501</v>
      </c>
      <c r="M465" s="14">
        <f t="shared" si="87"/>
        <v>350008299.68550998</v>
      </c>
      <c r="N465" s="14">
        <f t="shared" si="91"/>
        <v>5730586199.4888458</v>
      </c>
      <c r="O465" s="14">
        <f t="shared" si="92"/>
        <v>2215638919.4983048</v>
      </c>
      <c r="P465" s="14">
        <f t="shared" si="88"/>
        <v>3514947279.990541</v>
      </c>
      <c r="Q465" s="3">
        <f t="shared" si="93"/>
        <v>5730586199.4888458</v>
      </c>
      <c r="R465" s="3">
        <f t="shared" si="94"/>
        <v>3652800892.4065151</v>
      </c>
      <c r="S465" s="3">
        <f t="shared" si="89"/>
        <v>2077785307.0823307</v>
      </c>
      <c r="T465" s="21">
        <f>(RANK(E465,E$8:E$1007,1)+COUNTIF(E$8:E465,E465)-1)/1000</f>
        <v>0.13800000000000001</v>
      </c>
      <c r="U465" s="21">
        <f>(RANK(F465,F$8:F$1007,1)+COUNTIF(F$8:F465,F465)-1)/1000</f>
        <v>0.14799999999999999</v>
      </c>
      <c r="V465" s="21">
        <f>(RANK(G465,G$8:G$1007,1)+COUNTIF(G$8:G465,G465)-1)/1000</f>
        <v>0.129</v>
      </c>
      <c r="W465" s="21">
        <f>(RANK(H465,H$8:H$1007,1)+COUNTIF(H$8:H465,H465)-1)/1000</f>
        <v>8.5999999999999993E-2</v>
      </c>
      <c r="X465" s="21">
        <f>(RANK(I465,I$8:I$1007,1)+COUNTIF(I$8:I465,I465)-1)/1000</f>
        <v>0.104</v>
      </c>
      <c r="Y465" s="21">
        <f>(RANK(J465,J$8:J$1007,1)+COUNTIF(J$8:J465,J465)-1)/1000</f>
        <v>8.2000000000000003E-2</v>
      </c>
      <c r="Z465" s="21">
        <f>(RANK(K465,K$8:K$1007,1)+COUNTIF(K$8:K465,K465)-1)/1000</f>
        <v>0.26900000000000002</v>
      </c>
      <c r="AA465" s="21">
        <f>(RANK(L465,L$8:L$1007,1)+COUNTIF(L$8:L465,L465)-1)/1000</f>
        <v>0.23100000000000001</v>
      </c>
      <c r="AB465" s="21">
        <f>(RANK(M465,M$8:M$1007,1)+COUNTIF(M$8:M465,M465)-1)/1000</f>
        <v>0.33700000000000002</v>
      </c>
      <c r="AC465" s="21">
        <f>(RANK(N465,N$8:N$1007,1)+COUNTIF(N$8:N465,N465)-1)/1000</f>
        <v>0.108</v>
      </c>
      <c r="AD465" s="21">
        <f>(RANK(O465,O$8:O$1007,1)+COUNTIF(O$8:O465,O465)-1)/1000</f>
        <v>0.124</v>
      </c>
      <c r="AE465" s="21">
        <f>(RANK(P465,P$8:P$1007,1)+COUNTIF(P$8:P465,P465)-1)/1000</f>
        <v>9.1999999999999998E-2</v>
      </c>
      <c r="AF465" s="21">
        <f>(RANK(Q465,Q$8:Q$1007,1)+COUNTIF(Q$8:Q465,Q465)-1)/1000</f>
        <v>0.108</v>
      </c>
      <c r="AG465" s="21">
        <f>(RANK(R465,R$8:R$1007,1)+COUNTIF(R$8:R465,R465)-1)/1000</f>
        <v>0.124</v>
      </c>
      <c r="AH465" s="21">
        <f>(RANK(S465,S$8:S$1007,1)+COUNTIF(S$8:S465,S465)-1)/1000</f>
        <v>9.1999999999999998E-2</v>
      </c>
      <c r="AI465" s="14">
        <f t="shared" si="95"/>
        <v>0</v>
      </c>
      <c r="AK465" s="14">
        <f t="shared" si="96"/>
        <v>0</v>
      </c>
    </row>
    <row r="466" spans="2:37" x14ac:dyDescent="0.25">
      <c r="B466">
        <f t="shared" si="90"/>
        <v>459</v>
      </c>
      <c r="C466">
        <f>MATCH(B466,'Stocastic Model Raw Data'!$A$2:$A$1001,0)</f>
        <v>587</v>
      </c>
      <c r="D466" s="14" cm="1">
        <f t="array" ref="D466">INDEX('Stocastic Model Raw Data'!$H$2:$H$1001,$C466,0)</f>
        <v>1437161972.90821</v>
      </c>
      <c r="E466" s="14" cm="1">
        <f t="array" ref="E466">INDEX('Stocastic Model Raw Data'!$D$2:$D$1001,$C466,0)</f>
        <v>540543053.15646505</v>
      </c>
      <c r="F466" s="14" cm="1">
        <f t="array" ref="F466">INDEX('Stocastic Model Raw Data'!$I$2:$I$1001,$C466,0)</f>
        <v>285593803.97033399</v>
      </c>
      <c r="G466" s="14">
        <f t="shared" si="85"/>
        <v>254949249.18613106</v>
      </c>
      <c r="H466" s="14" cm="1">
        <f t="array" ref="H466">INDEX('Stocastic Model Raw Data'!$E$2:$E$1001,$C466,0)</f>
        <v>6427906093.2337799</v>
      </c>
      <c r="I466" s="14" cm="1">
        <f t="array" ref="I466">INDEX('Stocastic Model Raw Data'!$J$2:$J$1001,$C466,0)</f>
        <v>2254078234.4117398</v>
      </c>
      <c r="J466" s="14">
        <f t="shared" si="86"/>
        <v>4173827858.8220401</v>
      </c>
      <c r="K466" s="14" cm="1">
        <f t="array" ref="K466">INDEX('Stocastic Model Raw Data'!$F$2:$F$1001,$C466,0)</f>
        <v>962727806.56761599</v>
      </c>
      <c r="L466" s="14" cm="1">
        <f t="array" ref="L466">INDEX('Stocastic Model Raw Data'!$K$2:$K$1001,$C466,0)</f>
        <v>582020451.58149898</v>
      </c>
      <c r="M466" s="14">
        <f t="shared" si="87"/>
        <v>380707354.98611701</v>
      </c>
      <c r="N466" s="14">
        <f t="shared" si="91"/>
        <v>7390633899.8013954</v>
      </c>
      <c r="O466" s="14">
        <f t="shared" si="92"/>
        <v>2836098685.9932389</v>
      </c>
      <c r="P466" s="14">
        <f t="shared" si="88"/>
        <v>4554535213.808157</v>
      </c>
      <c r="Q466" s="3">
        <f t="shared" si="93"/>
        <v>7390633899.8013954</v>
      </c>
      <c r="R466" s="3">
        <f t="shared" si="94"/>
        <v>4273260658.9014492</v>
      </c>
      <c r="S466" s="3">
        <f t="shared" si="89"/>
        <v>3117373240.8999462</v>
      </c>
      <c r="T466" s="21">
        <f>(RANK(E466,E$8:E$1007,1)+COUNTIF(E$8:E466,E466)-1)/1000</f>
        <v>0.60199999999999998</v>
      </c>
      <c r="U466" s="21">
        <f>(RANK(F466,F$8:F$1007,1)+COUNTIF(F$8:F466,F466)-1)/1000</f>
        <v>0.6</v>
      </c>
      <c r="V466" s="21">
        <f>(RANK(G466,G$8:G$1007,1)+COUNTIF(G$8:G466,G466)-1)/1000</f>
        <v>0.60699999999999998</v>
      </c>
      <c r="W466" s="21">
        <f>(RANK(H466,H$8:H$1007,1)+COUNTIF(H$8:H466,H466)-1)/1000</f>
        <v>0.60499999999999998</v>
      </c>
      <c r="X466" s="21">
        <f>(RANK(I466,I$8:I$1007,1)+COUNTIF(I$8:I466,I466)-1)/1000</f>
        <v>0.61599999999999999</v>
      </c>
      <c r="Y466" s="21">
        <f>(RANK(J466,J$8:J$1007,1)+COUNTIF(J$8:J466,J466)-1)/1000</f>
        <v>0.60199999999999998</v>
      </c>
      <c r="Z466" s="21">
        <f>(RANK(K466,K$8:K$1007,1)+COUNTIF(K$8:K466,K466)-1)/1000</f>
        <v>0.498</v>
      </c>
      <c r="AA466" s="21">
        <f>(RANK(L466,L$8:L$1007,1)+COUNTIF(L$8:L466,L466)-1)/1000</f>
        <v>0.48399999999999999</v>
      </c>
      <c r="AB466" s="21">
        <f>(RANK(M466,M$8:M$1007,1)+COUNTIF(M$8:M466,M466)-1)/1000</f>
        <v>0.50600000000000001</v>
      </c>
      <c r="AC466" s="21">
        <f>(RANK(N466,N$8:N$1007,1)+COUNTIF(N$8:N466,N466)-1)/1000</f>
        <v>0.58699999999999997</v>
      </c>
      <c r="AD466" s="21">
        <f>(RANK(O466,O$8:O$1007,1)+COUNTIF(O$8:O466,O466)-1)/1000</f>
        <v>0.57999999999999996</v>
      </c>
      <c r="AE466" s="21">
        <f>(RANK(P466,P$8:P$1007,1)+COUNTIF(P$8:P466,P466)-1)/1000</f>
        <v>0.59099999999999997</v>
      </c>
      <c r="AF466" s="21">
        <f>(RANK(Q466,Q$8:Q$1007,1)+COUNTIF(Q$8:Q466,Q466)-1)/1000</f>
        <v>0.58699999999999997</v>
      </c>
      <c r="AG466" s="21">
        <f>(RANK(R466,R$8:R$1007,1)+COUNTIF(R$8:R466,R466)-1)/1000</f>
        <v>0.57999999999999996</v>
      </c>
      <c r="AH466" s="21">
        <f>(RANK(S466,S$8:S$1007,1)+COUNTIF(S$8:S466,S466)-1)/1000</f>
        <v>0.59099999999999997</v>
      </c>
      <c r="AI466" s="14">
        <f t="shared" si="95"/>
        <v>0</v>
      </c>
      <c r="AK466" s="14">
        <f t="shared" si="96"/>
        <v>0</v>
      </c>
    </row>
    <row r="467" spans="2:37" x14ac:dyDescent="0.25">
      <c r="B467">
        <f t="shared" si="90"/>
        <v>460</v>
      </c>
      <c r="C467">
        <f>MATCH(B467,'Stocastic Model Raw Data'!$A$2:$A$1001,0)</f>
        <v>762</v>
      </c>
      <c r="D467" s="14" cm="1">
        <f t="array" ref="D467">INDEX('Stocastic Model Raw Data'!$H$2:$H$1001,$C467,0)</f>
        <v>1437161972.90821</v>
      </c>
      <c r="E467" s="14" cm="1">
        <f t="array" ref="E467">INDEX('Stocastic Model Raw Data'!$D$2:$D$1001,$C467,0)</f>
        <v>586445682.99934804</v>
      </c>
      <c r="F467" s="14" cm="1">
        <f t="array" ref="F467">INDEX('Stocastic Model Raw Data'!$I$2:$I$1001,$C467,0)</f>
        <v>311125561.74250799</v>
      </c>
      <c r="G467" s="14">
        <f t="shared" si="85"/>
        <v>275320121.25684005</v>
      </c>
      <c r="H467" s="14" cm="1">
        <f t="array" ref="H467">INDEX('Stocastic Model Raw Data'!$E$2:$E$1001,$C467,0)</f>
        <v>6920520863.6668596</v>
      </c>
      <c r="I467" s="14" cm="1">
        <f t="array" ref="I467">INDEX('Stocastic Model Raw Data'!$J$2:$J$1001,$C467,0)</f>
        <v>2444648482.0398502</v>
      </c>
      <c r="J467" s="14">
        <f t="shared" si="86"/>
        <v>4475872381.6270094</v>
      </c>
      <c r="K467" s="14" cm="1">
        <f t="array" ref="K467">INDEX('Stocastic Model Raw Data'!$F$2:$F$1001,$C467,0)</f>
        <v>1043887613.18791</v>
      </c>
      <c r="L467" s="14" cm="1">
        <f t="array" ref="L467">INDEX('Stocastic Model Raw Data'!$K$2:$K$1001,$C467,0)</f>
        <v>633243960.33554304</v>
      </c>
      <c r="M467" s="14">
        <f t="shared" si="87"/>
        <v>410643652.85236692</v>
      </c>
      <c r="N467" s="14">
        <f t="shared" si="91"/>
        <v>7964408476.8547697</v>
      </c>
      <c r="O467" s="14">
        <f t="shared" si="92"/>
        <v>3077892442.3753934</v>
      </c>
      <c r="P467" s="14">
        <f t="shared" si="88"/>
        <v>4886516034.4793758</v>
      </c>
      <c r="Q467" s="3">
        <f t="shared" si="93"/>
        <v>7964408476.8547697</v>
      </c>
      <c r="R467" s="3">
        <f t="shared" si="94"/>
        <v>4515054415.2836037</v>
      </c>
      <c r="S467" s="3">
        <f t="shared" si="89"/>
        <v>3449354061.571166</v>
      </c>
      <c r="T467" s="21">
        <f>(RANK(E467,E$8:E$1007,1)+COUNTIF(E$8:E467,E467)-1)/1000</f>
        <v>0.77400000000000002</v>
      </c>
      <c r="U467" s="21">
        <f>(RANK(F467,F$8:F$1007,1)+COUNTIF(F$8:F467,F467)-1)/1000</f>
        <v>0.77900000000000003</v>
      </c>
      <c r="V467" s="21">
        <f>(RANK(G467,G$8:G$1007,1)+COUNTIF(G$8:G467,G467)-1)/1000</f>
        <v>0.77300000000000002</v>
      </c>
      <c r="W467" s="21">
        <f>(RANK(H467,H$8:H$1007,1)+COUNTIF(H$8:H467,H467)-1)/1000</f>
        <v>0.77300000000000002</v>
      </c>
      <c r="X467" s="21">
        <f>(RANK(I467,I$8:I$1007,1)+COUNTIF(I$8:I467,I467)-1)/1000</f>
        <v>0.78200000000000003</v>
      </c>
      <c r="Y467" s="21">
        <f>(RANK(J467,J$8:J$1007,1)+COUNTIF(J$8:J467,J467)-1)/1000</f>
        <v>0.76900000000000002</v>
      </c>
      <c r="Z467" s="21">
        <f>(RANK(K467,K$8:K$1007,1)+COUNTIF(K$8:K467,K467)-1)/1000</f>
        <v>0.66300000000000003</v>
      </c>
      <c r="AA467" s="21">
        <f>(RANK(L467,L$8:L$1007,1)+COUNTIF(L$8:L467,L467)-1)/1000</f>
        <v>0.67200000000000004</v>
      </c>
      <c r="AB467" s="21">
        <f>(RANK(M467,M$8:M$1007,1)+COUNTIF(M$8:M467,M467)-1)/1000</f>
        <v>0.66700000000000004</v>
      </c>
      <c r="AC467" s="21">
        <f>(RANK(N467,N$8:N$1007,1)+COUNTIF(N$8:N467,N467)-1)/1000</f>
        <v>0.76200000000000001</v>
      </c>
      <c r="AD467" s="21">
        <f>(RANK(O467,O$8:O$1007,1)+COUNTIF(O$8:O467,O467)-1)/1000</f>
        <v>0.76200000000000001</v>
      </c>
      <c r="AE467" s="21">
        <f>(RANK(P467,P$8:P$1007,1)+COUNTIF(P$8:P467,P467)-1)/1000</f>
        <v>0.76100000000000001</v>
      </c>
      <c r="AF467" s="21">
        <f>(RANK(Q467,Q$8:Q$1007,1)+COUNTIF(Q$8:Q467,Q467)-1)/1000</f>
        <v>0.76200000000000001</v>
      </c>
      <c r="AG467" s="21">
        <f>(RANK(R467,R$8:R$1007,1)+COUNTIF(R$8:R467,R467)-1)/1000</f>
        <v>0.76200000000000001</v>
      </c>
      <c r="AH467" s="21">
        <f>(RANK(S467,S$8:S$1007,1)+COUNTIF(S$8:S467,S467)-1)/1000</f>
        <v>0.76100000000000001</v>
      </c>
      <c r="AI467" s="14">
        <f t="shared" si="95"/>
        <v>0</v>
      </c>
      <c r="AK467" s="14">
        <f t="shared" si="96"/>
        <v>0</v>
      </c>
    </row>
    <row r="468" spans="2:37" x14ac:dyDescent="0.25">
      <c r="B468">
        <f t="shared" si="90"/>
        <v>461</v>
      </c>
      <c r="C468">
        <f>MATCH(B468,'Stocastic Model Raw Data'!$A$2:$A$1001,0)</f>
        <v>452</v>
      </c>
      <c r="D468" s="14" cm="1">
        <f t="array" ref="D468">INDEX('Stocastic Model Raw Data'!$H$2:$H$1001,$C468,0)</f>
        <v>1437161972.90821</v>
      </c>
      <c r="E468" s="14" cm="1">
        <f t="array" ref="E468">INDEX('Stocastic Model Raw Data'!$D$2:$D$1001,$C468,0)</f>
        <v>523386248.82903397</v>
      </c>
      <c r="F468" s="14" cm="1">
        <f t="array" ref="F468">INDEX('Stocastic Model Raw Data'!$I$2:$I$1001,$C468,0)</f>
        <v>280555804.06677502</v>
      </c>
      <c r="G468" s="14">
        <f t="shared" si="85"/>
        <v>242830444.76225895</v>
      </c>
      <c r="H468" s="14" cm="1">
        <f t="array" ref="H468">INDEX('Stocastic Model Raw Data'!$E$2:$E$1001,$C468,0)</f>
        <v>5900789362.7979698</v>
      </c>
      <c r="I468" s="14" cm="1">
        <f t="array" ref="I468">INDEX('Stocastic Model Raw Data'!$J$2:$J$1001,$C468,0)</f>
        <v>2185895800.01335</v>
      </c>
      <c r="J468" s="14">
        <f t="shared" si="86"/>
        <v>3714893562.7846198</v>
      </c>
      <c r="K468" s="14" cm="1">
        <f t="array" ref="K468">INDEX('Stocastic Model Raw Data'!$F$2:$F$1001,$C468,0)</f>
        <v>1073992474.25963</v>
      </c>
      <c r="L468" s="14" cm="1">
        <f t="array" ref="L468">INDEX('Stocastic Model Raw Data'!$K$2:$K$1001,$C468,0)</f>
        <v>632374609.532534</v>
      </c>
      <c r="M468" s="14">
        <f t="shared" si="87"/>
        <v>441617864.72709596</v>
      </c>
      <c r="N468" s="14">
        <f t="shared" si="91"/>
        <v>6974781837.0576</v>
      </c>
      <c r="O468" s="14">
        <f t="shared" si="92"/>
        <v>2818270409.5458841</v>
      </c>
      <c r="P468" s="14">
        <f t="shared" si="88"/>
        <v>4156511427.5117159</v>
      </c>
      <c r="Q468" s="3">
        <f t="shared" si="93"/>
        <v>6974781837.0576</v>
      </c>
      <c r="R468" s="3">
        <f t="shared" si="94"/>
        <v>4255432382.4540939</v>
      </c>
      <c r="S468" s="3">
        <f t="shared" si="89"/>
        <v>2719349454.6035061</v>
      </c>
      <c r="T468" s="21">
        <f>(RANK(E468,E$8:E$1007,1)+COUNTIF(E$8:E468,E468)-1)/1000</f>
        <v>0.52800000000000002</v>
      </c>
      <c r="U468" s="21">
        <f>(RANK(F468,F$8:F$1007,1)+COUNTIF(F$8:F468,F468)-1)/1000</f>
        <v>0.56000000000000005</v>
      </c>
      <c r="V468" s="21">
        <f>(RANK(G468,G$8:G$1007,1)+COUNTIF(G$8:G468,G468)-1)/1000</f>
        <v>0.496</v>
      </c>
      <c r="W468" s="21">
        <f>(RANK(H468,H$8:H$1007,1)+COUNTIF(H$8:H468,H468)-1)/1000</f>
        <v>0.40600000000000003</v>
      </c>
      <c r="X468" s="21">
        <f>(RANK(I468,I$8:I$1007,1)+COUNTIF(I$8:I468,I468)-1)/1000</f>
        <v>0.54300000000000004</v>
      </c>
      <c r="Y468" s="21">
        <f>(RANK(J468,J$8:J$1007,1)+COUNTIF(J$8:J468,J468)-1)/1000</f>
        <v>0.312</v>
      </c>
      <c r="Z468" s="21">
        <f>(RANK(K468,K$8:K$1007,1)+COUNTIF(K$8:K468,K468)-1)/1000</f>
        <v>0.72099999999999997</v>
      </c>
      <c r="AA468" s="21">
        <f>(RANK(L468,L$8:L$1007,1)+COUNTIF(L$8:L468,L468)-1)/1000</f>
        <v>0.66300000000000003</v>
      </c>
      <c r="AB468" s="21">
        <f>(RANK(M468,M$8:M$1007,1)+COUNTIF(M$8:M468,M468)-1)/1000</f>
        <v>0.77600000000000002</v>
      </c>
      <c r="AC468" s="21">
        <f>(RANK(N468,N$8:N$1007,1)+COUNTIF(N$8:N468,N468)-1)/1000</f>
        <v>0.45200000000000001</v>
      </c>
      <c r="AD468" s="21">
        <f>(RANK(O468,O$8:O$1007,1)+COUNTIF(O$8:O468,O468)-1)/1000</f>
        <v>0.56499999999999995</v>
      </c>
      <c r="AE468" s="21">
        <f>(RANK(P468,P$8:P$1007,1)+COUNTIF(P$8:P468,P468)-1)/1000</f>
        <v>0.36599999999999999</v>
      </c>
      <c r="AF468" s="21">
        <f>(RANK(Q468,Q$8:Q$1007,1)+COUNTIF(Q$8:Q468,Q468)-1)/1000</f>
        <v>0.45200000000000001</v>
      </c>
      <c r="AG468" s="21">
        <f>(RANK(R468,R$8:R$1007,1)+COUNTIF(R$8:R468,R468)-1)/1000</f>
        <v>0.56499999999999995</v>
      </c>
      <c r="AH468" s="21">
        <f>(RANK(S468,S$8:S$1007,1)+COUNTIF(S$8:S468,S468)-1)/1000</f>
        <v>0.36599999999999999</v>
      </c>
      <c r="AI468" s="14">
        <f t="shared" si="95"/>
        <v>0</v>
      </c>
      <c r="AK468" s="14">
        <f t="shared" si="96"/>
        <v>0</v>
      </c>
    </row>
    <row r="469" spans="2:37" x14ac:dyDescent="0.25">
      <c r="B469">
        <f t="shared" si="90"/>
        <v>462</v>
      </c>
      <c r="C469">
        <f>MATCH(B469,'Stocastic Model Raw Data'!$A$2:$A$1001,0)</f>
        <v>865</v>
      </c>
      <c r="D469" s="14" cm="1">
        <f t="array" ref="D469">INDEX('Stocastic Model Raw Data'!$H$2:$H$1001,$C469,0)</f>
        <v>1437161972.90821</v>
      </c>
      <c r="E469" s="14" cm="1">
        <f t="array" ref="E469">INDEX('Stocastic Model Raw Data'!$D$2:$D$1001,$C469,0)</f>
        <v>627596254.12149298</v>
      </c>
      <c r="F469" s="14" cm="1">
        <f t="array" ref="F469">INDEX('Stocastic Model Raw Data'!$I$2:$I$1001,$C469,0)</f>
        <v>336229836.18743902</v>
      </c>
      <c r="G469" s="14">
        <f t="shared" si="85"/>
        <v>291366417.93405396</v>
      </c>
      <c r="H469" s="14" cm="1">
        <f t="array" ref="H469">INDEX('Stocastic Model Raw Data'!$E$2:$E$1001,$C469,0)</f>
        <v>7240489216.6170998</v>
      </c>
      <c r="I469" s="14" cm="1">
        <f t="array" ref="I469">INDEX('Stocastic Model Raw Data'!$J$2:$J$1001,$C469,0)</f>
        <v>2596502469.4911499</v>
      </c>
      <c r="J469" s="14">
        <f t="shared" si="86"/>
        <v>4643986747.1259499</v>
      </c>
      <c r="K469" s="14" cm="1">
        <f t="array" ref="K469">INDEX('Stocastic Model Raw Data'!$F$2:$F$1001,$C469,0)</f>
        <v>1193175849.9623499</v>
      </c>
      <c r="L469" s="14" cm="1">
        <f t="array" ref="L469">INDEX('Stocastic Model Raw Data'!$K$2:$K$1001,$C469,0)</f>
        <v>721242075.25320899</v>
      </c>
      <c r="M469" s="14">
        <f t="shared" si="87"/>
        <v>471933774.7091409</v>
      </c>
      <c r="N469" s="14">
        <f t="shared" si="91"/>
        <v>8433665066.5794497</v>
      </c>
      <c r="O469" s="14">
        <f t="shared" si="92"/>
        <v>3317744544.744359</v>
      </c>
      <c r="P469" s="14">
        <f t="shared" si="88"/>
        <v>5115920521.8350906</v>
      </c>
      <c r="Q469" s="3">
        <f t="shared" si="93"/>
        <v>8433665066.5794497</v>
      </c>
      <c r="R469" s="3">
        <f t="shared" si="94"/>
        <v>4754906517.6525688</v>
      </c>
      <c r="S469" s="3">
        <f t="shared" si="89"/>
        <v>3678758548.9268808</v>
      </c>
      <c r="T469" s="21">
        <f>(RANK(E469,E$8:E$1007,1)+COUNTIF(E$8:E469,E469)-1)/1000</f>
        <v>0.879</v>
      </c>
      <c r="U469" s="21">
        <f>(RANK(F469,F$8:F$1007,1)+COUNTIF(F$8:F469,F469)-1)/1000</f>
        <v>0.89</v>
      </c>
      <c r="V469" s="21">
        <f>(RANK(G469,G$8:G$1007,1)+COUNTIF(G$8:G469,G469)-1)/1000</f>
        <v>0.86399999999999999</v>
      </c>
      <c r="W469" s="21">
        <f>(RANK(H469,H$8:H$1007,1)+COUNTIF(H$8:H469,H469)-1)/1000</f>
        <v>0.86899999999999999</v>
      </c>
      <c r="X469" s="21">
        <f>(RANK(I469,I$8:I$1007,1)+COUNTIF(I$8:I469,I469)-1)/1000</f>
        <v>0.88200000000000001</v>
      </c>
      <c r="Y469" s="21">
        <f>(RANK(J469,J$8:J$1007,1)+COUNTIF(J$8:J469,J469)-1)/1000</f>
        <v>0.85099999999999998</v>
      </c>
      <c r="Z469" s="21">
        <f>(RANK(K469,K$8:K$1007,1)+COUNTIF(K$8:K469,K469)-1)/1000</f>
        <v>0.86499999999999999</v>
      </c>
      <c r="AA469" s="21">
        <f>(RANK(L469,L$8:L$1007,1)+COUNTIF(L$8:L469,L469)-1)/1000</f>
        <v>0.87</v>
      </c>
      <c r="AB469" s="21">
        <f>(RANK(M469,M$8:M$1007,1)+COUNTIF(M$8:M469,M469)-1)/1000</f>
        <v>0.85399999999999998</v>
      </c>
      <c r="AC469" s="21">
        <f>(RANK(N469,N$8:N$1007,1)+COUNTIF(N$8:N469,N469)-1)/1000</f>
        <v>0.86499999999999999</v>
      </c>
      <c r="AD469" s="21">
        <f>(RANK(O469,O$8:O$1007,1)+COUNTIF(O$8:O469,O469)-1)/1000</f>
        <v>0.88200000000000001</v>
      </c>
      <c r="AE469" s="21">
        <f>(RANK(P469,P$8:P$1007,1)+COUNTIF(P$8:P469,P469)-1)/1000</f>
        <v>0.85499999999999998</v>
      </c>
      <c r="AF469" s="21">
        <f>(RANK(Q469,Q$8:Q$1007,1)+COUNTIF(Q$8:Q469,Q469)-1)/1000</f>
        <v>0.86499999999999999</v>
      </c>
      <c r="AG469" s="21">
        <f>(RANK(R469,R$8:R$1007,1)+COUNTIF(R$8:R469,R469)-1)/1000</f>
        <v>0.88200000000000001</v>
      </c>
      <c r="AH469" s="21">
        <f>(RANK(S469,S$8:S$1007,1)+COUNTIF(S$8:S469,S469)-1)/1000</f>
        <v>0.85499999999999998</v>
      </c>
      <c r="AI469" s="14">
        <f t="shared" si="95"/>
        <v>0</v>
      </c>
      <c r="AK469" s="14">
        <f t="shared" si="96"/>
        <v>0</v>
      </c>
    </row>
    <row r="470" spans="2:37" x14ac:dyDescent="0.25">
      <c r="B470">
        <f t="shared" si="90"/>
        <v>463</v>
      </c>
      <c r="C470">
        <f>MATCH(B470,'Stocastic Model Raw Data'!$A$2:$A$1001,0)</f>
        <v>947</v>
      </c>
      <c r="D470" s="14" cm="1">
        <f t="array" ref="D470">INDEX('Stocastic Model Raw Data'!$H$2:$H$1001,$C470,0)</f>
        <v>1437161972.90821</v>
      </c>
      <c r="E470" s="14" cm="1">
        <f t="array" ref="E470">INDEX('Stocastic Model Raw Data'!$D$2:$D$1001,$C470,0)</f>
        <v>669493238.11689401</v>
      </c>
      <c r="F470" s="14" cm="1">
        <f t="array" ref="F470">INDEX('Stocastic Model Raw Data'!$I$2:$I$1001,$C470,0)</f>
        <v>357621000.85183901</v>
      </c>
      <c r="G470" s="14">
        <f t="shared" si="85"/>
        <v>311872237.265055</v>
      </c>
      <c r="H470" s="14" cm="1">
        <f t="array" ref="H470">INDEX('Stocastic Model Raw Data'!$E$2:$E$1001,$C470,0)</f>
        <v>7688236701.8954096</v>
      </c>
      <c r="I470" s="14" cm="1">
        <f t="array" ref="I470">INDEX('Stocastic Model Raw Data'!$J$2:$J$1001,$C470,0)</f>
        <v>2764732086.8835802</v>
      </c>
      <c r="J470" s="14">
        <f t="shared" si="86"/>
        <v>4923504615.0118294</v>
      </c>
      <c r="K470" s="14" cm="1">
        <f t="array" ref="K470">INDEX('Stocastic Model Raw Data'!$F$2:$F$1001,$C470,0)</f>
        <v>1304554196.66311</v>
      </c>
      <c r="L470" s="14" cm="1">
        <f t="array" ref="L470">INDEX('Stocastic Model Raw Data'!$K$2:$K$1001,$C470,0)</f>
        <v>769363704.19820905</v>
      </c>
      <c r="M470" s="14">
        <f t="shared" si="87"/>
        <v>535190492.46490097</v>
      </c>
      <c r="N470" s="14">
        <f t="shared" si="91"/>
        <v>8992790898.5585194</v>
      </c>
      <c r="O470" s="14">
        <f t="shared" si="92"/>
        <v>3534095791.081789</v>
      </c>
      <c r="P470" s="14">
        <f t="shared" si="88"/>
        <v>5458695107.4767303</v>
      </c>
      <c r="Q470" s="3">
        <f t="shared" si="93"/>
        <v>8992790898.5585194</v>
      </c>
      <c r="R470" s="3">
        <f t="shared" si="94"/>
        <v>4971257763.9899988</v>
      </c>
      <c r="S470" s="3">
        <f t="shared" si="89"/>
        <v>4021533134.5685205</v>
      </c>
      <c r="T470" s="21">
        <f>(RANK(E470,E$8:E$1007,1)+COUNTIF(E$8:E470,E470)-1)/1000</f>
        <v>0.94599999999999995</v>
      </c>
      <c r="U470" s="21">
        <f>(RANK(F470,F$8:F$1007,1)+COUNTIF(F$8:F470,F470)-1)/1000</f>
        <v>0.94799999999999995</v>
      </c>
      <c r="V470" s="21">
        <f>(RANK(G470,G$8:G$1007,1)+COUNTIF(G$8:G470,G470)-1)/1000</f>
        <v>0.94599999999999995</v>
      </c>
      <c r="W470" s="21">
        <f>(RANK(H470,H$8:H$1007,1)+COUNTIF(H$8:H470,H470)-1)/1000</f>
        <v>0.94599999999999995</v>
      </c>
      <c r="X470" s="21">
        <f>(RANK(I470,I$8:I$1007,1)+COUNTIF(I$8:I470,I470)-1)/1000</f>
        <v>0.94799999999999995</v>
      </c>
      <c r="Y470" s="21">
        <f>(RANK(J470,J$8:J$1007,1)+COUNTIF(J$8:J470,J470)-1)/1000</f>
        <v>0.94299999999999995</v>
      </c>
      <c r="Z470" s="21">
        <f>(RANK(K470,K$8:K$1007,1)+COUNTIF(K$8:K470,K470)-1)/1000</f>
        <v>0.94399999999999995</v>
      </c>
      <c r="AA470" s="21">
        <f>(RANK(L470,L$8:L$1007,1)+COUNTIF(L$8:L470,L470)-1)/1000</f>
        <v>0.93899999999999995</v>
      </c>
      <c r="AB470" s="21">
        <f>(RANK(M470,M$8:M$1007,1)+COUNTIF(M$8:M470,M470)-1)/1000</f>
        <v>0.95199999999999996</v>
      </c>
      <c r="AC470" s="21">
        <f>(RANK(N470,N$8:N$1007,1)+COUNTIF(N$8:N470,N470)-1)/1000</f>
        <v>0.94699999999999995</v>
      </c>
      <c r="AD470" s="21">
        <f>(RANK(O470,O$8:O$1007,1)+COUNTIF(O$8:O470,O470)-1)/1000</f>
        <v>0.94499999999999995</v>
      </c>
      <c r="AE470" s="21">
        <f>(RANK(P470,P$8:P$1007,1)+COUNTIF(P$8:P470,P470)-1)/1000</f>
        <v>0.94799999999999995</v>
      </c>
      <c r="AF470" s="21">
        <f>(RANK(Q470,Q$8:Q$1007,1)+COUNTIF(Q$8:Q470,Q470)-1)/1000</f>
        <v>0.94699999999999995</v>
      </c>
      <c r="AG470" s="21">
        <f>(RANK(R470,R$8:R$1007,1)+COUNTIF(R$8:R470,R470)-1)/1000</f>
        <v>0.94499999999999995</v>
      </c>
      <c r="AH470" s="21">
        <f>(RANK(S470,S$8:S$1007,1)+COUNTIF(S$8:S470,S470)-1)/1000</f>
        <v>0.94799999999999995</v>
      </c>
      <c r="AI470" s="14">
        <f t="shared" si="95"/>
        <v>0</v>
      </c>
      <c r="AK470" s="14">
        <f t="shared" si="96"/>
        <v>0</v>
      </c>
    </row>
    <row r="471" spans="2:37" x14ac:dyDescent="0.25">
      <c r="B471">
        <f t="shared" si="90"/>
        <v>464</v>
      </c>
      <c r="C471">
        <f>MATCH(B471,'Stocastic Model Raw Data'!$A$2:$A$1001,0)</f>
        <v>433</v>
      </c>
      <c r="D471" s="14" cm="1">
        <f t="array" ref="D471">INDEX('Stocastic Model Raw Data'!$H$2:$H$1001,$C471,0)</f>
        <v>1437161972.90821</v>
      </c>
      <c r="E471" s="14" cm="1">
        <f t="array" ref="E471">INDEX('Stocastic Model Raw Data'!$D$2:$D$1001,$C471,0)</f>
        <v>489697252.743303</v>
      </c>
      <c r="F471" s="14" cm="1">
        <f t="array" ref="F471">INDEX('Stocastic Model Raw Data'!$I$2:$I$1001,$C471,0)</f>
        <v>257704481.484153</v>
      </c>
      <c r="G471" s="14">
        <f t="shared" si="85"/>
        <v>231992771.25915</v>
      </c>
      <c r="H471" s="14" cm="1">
        <f t="array" ref="H471">INDEX('Stocastic Model Raw Data'!$E$2:$E$1001,$C471,0)</f>
        <v>6008566863.9983702</v>
      </c>
      <c r="I471" s="14" cm="1">
        <f t="array" ref="I471">INDEX('Stocastic Model Raw Data'!$J$2:$J$1001,$C471,0)</f>
        <v>2033606996.30704</v>
      </c>
      <c r="J471" s="14">
        <f t="shared" si="86"/>
        <v>3974959867.69133</v>
      </c>
      <c r="K471" s="14" cm="1">
        <f t="array" ref="K471">INDEX('Stocastic Model Raw Data'!$F$2:$F$1001,$C471,0)</f>
        <v>918171852.17883205</v>
      </c>
      <c r="L471" s="14" cm="1">
        <f t="array" ref="L471">INDEX('Stocastic Model Raw Data'!$K$2:$K$1001,$C471,0)</f>
        <v>561636071.32534301</v>
      </c>
      <c r="M471" s="14">
        <f t="shared" si="87"/>
        <v>356535780.85348904</v>
      </c>
      <c r="N471" s="14">
        <f t="shared" si="91"/>
        <v>6926738716.1772022</v>
      </c>
      <c r="O471" s="14">
        <f t="shared" si="92"/>
        <v>2595243067.6323829</v>
      </c>
      <c r="P471" s="14">
        <f t="shared" si="88"/>
        <v>4331495648.5448189</v>
      </c>
      <c r="Q471" s="3">
        <f t="shared" si="93"/>
        <v>6926738716.1772022</v>
      </c>
      <c r="R471" s="3">
        <f t="shared" si="94"/>
        <v>4032405040.5405931</v>
      </c>
      <c r="S471" s="3">
        <f t="shared" si="89"/>
        <v>2894333675.6366091</v>
      </c>
      <c r="T471" s="21">
        <f>(RANK(E471,E$8:E$1007,1)+COUNTIF(E$8:E471,E471)-1)/1000</f>
        <v>0.39500000000000002</v>
      </c>
      <c r="U471" s="21">
        <f>(RANK(F471,F$8:F$1007,1)+COUNTIF(F$8:F471,F471)-1)/1000</f>
        <v>0.39200000000000002</v>
      </c>
      <c r="V471" s="21">
        <f>(RANK(G471,G$8:G$1007,1)+COUNTIF(G$8:G471,G471)-1)/1000</f>
        <v>0.40300000000000002</v>
      </c>
      <c r="W471" s="21">
        <f>(RANK(H471,H$8:H$1007,1)+COUNTIF(H$8:H471,H471)-1)/1000</f>
        <v>0.44700000000000001</v>
      </c>
      <c r="X471" s="21">
        <f>(RANK(I471,I$8:I$1007,1)+COUNTIF(I$8:I471,I471)-1)/1000</f>
        <v>0.39200000000000002</v>
      </c>
      <c r="Y471" s="21">
        <f>(RANK(J471,J$8:J$1007,1)+COUNTIF(J$8:J471,J471)-1)/1000</f>
        <v>0.48</v>
      </c>
      <c r="Z471" s="21">
        <f>(RANK(K471,K$8:K$1007,1)+COUNTIF(K$8:K471,K471)-1)/1000</f>
        <v>0.39400000000000002</v>
      </c>
      <c r="AA471" s="21">
        <f>(RANK(L471,L$8:L$1007,1)+COUNTIF(L$8:L471,L471)-1)/1000</f>
        <v>0.40600000000000003</v>
      </c>
      <c r="AB471" s="21">
        <f>(RANK(M471,M$8:M$1007,1)+COUNTIF(M$8:M471,M471)-1)/1000</f>
        <v>0.37</v>
      </c>
      <c r="AC471" s="21">
        <f>(RANK(N471,N$8:N$1007,1)+COUNTIF(N$8:N471,N471)-1)/1000</f>
        <v>0.433</v>
      </c>
      <c r="AD471" s="21">
        <f>(RANK(O471,O$8:O$1007,1)+COUNTIF(O$8:O471,O471)-1)/1000</f>
        <v>0.39700000000000002</v>
      </c>
      <c r="AE471" s="21">
        <f>(RANK(P471,P$8:P$1007,1)+COUNTIF(P$8:P471,P471)-1)/1000</f>
        <v>0.46500000000000002</v>
      </c>
      <c r="AF471" s="21">
        <f>(RANK(Q471,Q$8:Q$1007,1)+COUNTIF(Q$8:Q471,Q471)-1)/1000</f>
        <v>0.433</v>
      </c>
      <c r="AG471" s="21">
        <f>(RANK(R471,R$8:R$1007,1)+COUNTIF(R$8:R471,R471)-1)/1000</f>
        <v>0.39700000000000002</v>
      </c>
      <c r="AH471" s="21">
        <f>(RANK(S471,S$8:S$1007,1)+COUNTIF(S$8:S471,S471)-1)/1000</f>
        <v>0.46500000000000002</v>
      </c>
      <c r="AI471" s="14">
        <f t="shared" si="95"/>
        <v>0</v>
      </c>
      <c r="AK471" s="14">
        <f t="shared" si="96"/>
        <v>0</v>
      </c>
    </row>
    <row r="472" spans="2:37" x14ac:dyDescent="0.25">
      <c r="B472">
        <f t="shared" si="90"/>
        <v>465</v>
      </c>
      <c r="C472">
        <f>MATCH(B472,'Stocastic Model Raw Data'!$A$2:$A$1001,0)</f>
        <v>498</v>
      </c>
      <c r="D472" s="14" cm="1">
        <f t="array" ref="D472">INDEX('Stocastic Model Raw Data'!$H$2:$H$1001,$C472,0)</f>
        <v>1437161972.90821</v>
      </c>
      <c r="E472" s="14" cm="1">
        <f t="array" ref="E472">INDEX('Stocastic Model Raw Data'!$D$2:$D$1001,$C472,0)</f>
        <v>504386760.52574903</v>
      </c>
      <c r="F472" s="14" cm="1">
        <f t="array" ref="F472">INDEX('Stocastic Model Raw Data'!$I$2:$I$1001,$C472,0)</f>
        <v>265039875.86392999</v>
      </c>
      <c r="G472" s="14">
        <f t="shared" si="85"/>
        <v>239346884.66181904</v>
      </c>
      <c r="H472" s="14" cm="1">
        <f t="array" ref="H472">INDEX('Stocastic Model Raw Data'!$E$2:$E$1001,$C472,0)</f>
        <v>6185389426.6157198</v>
      </c>
      <c r="I472" s="14" cm="1">
        <f t="array" ref="I472">INDEX('Stocastic Model Raw Data'!$J$2:$J$1001,$C472,0)</f>
        <v>2116234430.8914101</v>
      </c>
      <c r="J472" s="14">
        <f t="shared" si="86"/>
        <v>4069154995.7243099</v>
      </c>
      <c r="K472" s="14" cm="1">
        <f t="array" ref="K472">INDEX('Stocastic Model Raw Data'!$F$2:$F$1001,$C472,0)</f>
        <v>941320301.952479</v>
      </c>
      <c r="L472" s="14" cm="1">
        <f t="array" ref="L472">INDEX('Stocastic Model Raw Data'!$K$2:$K$1001,$C472,0)</f>
        <v>582954297.25244403</v>
      </c>
      <c r="M472" s="14">
        <f t="shared" si="87"/>
        <v>358366004.70003498</v>
      </c>
      <c r="N472" s="14">
        <f t="shared" si="91"/>
        <v>7126709728.5681992</v>
      </c>
      <c r="O472" s="14">
        <f t="shared" si="92"/>
        <v>2699188728.1438541</v>
      </c>
      <c r="P472" s="14">
        <f t="shared" si="88"/>
        <v>4427521000.424345</v>
      </c>
      <c r="Q472" s="3">
        <f t="shared" si="93"/>
        <v>7126709728.5681992</v>
      </c>
      <c r="R472" s="3">
        <f t="shared" si="94"/>
        <v>4136350701.0520639</v>
      </c>
      <c r="S472" s="3">
        <f t="shared" si="89"/>
        <v>2990359027.5161352</v>
      </c>
      <c r="T472" s="21">
        <f>(RANK(E472,E$8:E$1007,1)+COUNTIF(E$8:E472,E472)-1)/1000</f>
        <v>0.45700000000000002</v>
      </c>
      <c r="U472" s="21">
        <f>(RANK(F472,F$8:F$1007,1)+COUNTIF(F$8:F472,F472)-1)/1000</f>
        <v>0.44600000000000001</v>
      </c>
      <c r="V472" s="21">
        <f>(RANK(G472,G$8:G$1007,1)+COUNTIF(G$8:G472,G472)-1)/1000</f>
        <v>0.46500000000000002</v>
      </c>
      <c r="W472" s="21">
        <f>(RANK(H472,H$8:H$1007,1)+COUNTIF(H$8:H472,H472)-1)/1000</f>
        <v>0.51100000000000001</v>
      </c>
      <c r="X472" s="21">
        <f>(RANK(I472,I$8:I$1007,1)+COUNTIF(I$8:I472,I472)-1)/1000</f>
        <v>0.46700000000000003</v>
      </c>
      <c r="Y472" s="21">
        <f>(RANK(J472,J$8:J$1007,1)+COUNTIF(J$8:J472,J472)-1)/1000</f>
        <v>0.54400000000000004</v>
      </c>
      <c r="Z472" s="21">
        <f>(RANK(K472,K$8:K$1007,1)+COUNTIF(K$8:K472,K472)-1)/1000</f>
        <v>0.45</v>
      </c>
      <c r="AA472" s="21">
        <f>(RANK(L472,L$8:L$1007,1)+COUNTIF(L$8:L472,L472)-1)/1000</f>
        <v>0.48899999999999999</v>
      </c>
      <c r="AB472" s="21">
        <f>(RANK(M472,M$8:M$1007,1)+COUNTIF(M$8:M472,M472)-1)/1000</f>
        <v>0.38300000000000001</v>
      </c>
      <c r="AC472" s="21">
        <f>(RANK(N472,N$8:N$1007,1)+COUNTIF(N$8:N472,N472)-1)/1000</f>
        <v>0.498</v>
      </c>
      <c r="AD472" s="21">
        <f>(RANK(O472,O$8:O$1007,1)+COUNTIF(O$8:O472,O472)-1)/1000</f>
        <v>0.47199999999999998</v>
      </c>
      <c r="AE472" s="21">
        <f>(RANK(P472,P$8:P$1007,1)+COUNTIF(P$8:P472,P472)-1)/1000</f>
        <v>0.52</v>
      </c>
      <c r="AF472" s="21">
        <f>(RANK(Q472,Q$8:Q$1007,1)+COUNTIF(Q$8:Q472,Q472)-1)/1000</f>
        <v>0.498</v>
      </c>
      <c r="AG472" s="21">
        <f>(RANK(R472,R$8:R$1007,1)+COUNTIF(R$8:R472,R472)-1)/1000</f>
        <v>0.47199999999999998</v>
      </c>
      <c r="AH472" s="21">
        <f>(RANK(S472,S$8:S$1007,1)+COUNTIF(S$8:S472,S472)-1)/1000</f>
        <v>0.52</v>
      </c>
      <c r="AI472" s="14">
        <f t="shared" si="95"/>
        <v>0</v>
      </c>
      <c r="AK472" s="14">
        <f t="shared" si="96"/>
        <v>0</v>
      </c>
    </row>
    <row r="473" spans="2:37" x14ac:dyDescent="0.25">
      <c r="B473">
        <f t="shared" si="90"/>
        <v>466</v>
      </c>
      <c r="C473">
        <f>MATCH(B473,'Stocastic Model Raw Data'!$A$2:$A$1001,0)</f>
        <v>127</v>
      </c>
      <c r="D473" s="14" cm="1">
        <f t="array" ref="D473">INDEX('Stocastic Model Raw Data'!$H$2:$H$1001,$C473,0)</f>
        <v>1437161972.90821</v>
      </c>
      <c r="E473" s="14" cm="1">
        <f t="array" ref="E473">INDEX('Stocastic Model Raw Data'!$D$2:$D$1001,$C473,0)</f>
        <v>411498546.54806697</v>
      </c>
      <c r="F473" s="14" cm="1">
        <f t="array" ref="F473">INDEX('Stocastic Model Raw Data'!$I$2:$I$1001,$C473,0)</f>
        <v>217057731.47032601</v>
      </c>
      <c r="G473" s="14">
        <f t="shared" si="85"/>
        <v>194440815.07774097</v>
      </c>
      <c r="H473" s="14" cm="1">
        <f t="array" ref="H473">INDEX('Stocastic Model Raw Data'!$E$2:$E$1001,$C473,0)</f>
        <v>5159459419.1636295</v>
      </c>
      <c r="I473" s="14" cm="1">
        <f t="array" ref="I473">INDEX('Stocastic Model Raw Data'!$J$2:$J$1001,$C473,0)</f>
        <v>1794837602.2730701</v>
      </c>
      <c r="J473" s="14">
        <f t="shared" si="86"/>
        <v>3364621816.8905592</v>
      </c>
      <c r="K473" s="14" cm="1">
        <f t="array" ref="K473">INDEX('Stocastic Model Raw Data'!$F$2:$F$1001,$C473,0)</f>
        <v>708977793.13724601</v>
      </c>
      <c r="L473" s="14" cm="1">
        <f t="array" ref="L473">INDEX('Stocastic Model Raw Data'!$K$2:$K$1001,$C473,0)</f>
        <v>420976210.01294398</v>
      </c>
      <c r="M473" s="14">
        <f t="shared" si="87"/>
        <v>288001583.12430203</v>
      </c>
      <c r="N473" s="14">
        <f t="shared" si="91"/>
        <v>5868437212.3008757</v>
      </c>
      <c r="O473" s="14">
        <f t="shared" si="92"/>
        <v>2215813812.2860141</v>
      </c>
      <c r="P473" s="14">
        <f t="shared" si="88"/>
        <v>3652623400.0148616</v>
      </c>
      <c r="Q473" s="3">
        <f t="shared" si="93"/>
        <v>5868437212.3008757</v>
      </c>
      <c r="R473" s="3">
        <f t="shared" si="94"/>
        <v>3652975785.1942244</v>
      </c>
      <c r="S473" s="3">
        <f t="shared" si="89"/>
        <v>2215461427.1066513</v>
      </c>
      <c r="T473" s="21">
        <f>(RANK(E473,E$8:E$1007,1)+COUNTIF(E$8:E473,E473)-1)/1000</f>
        <v>0.112</v>
      </c>
      <c r="U473" s="21">
        <f>(RANK(F473,F$8:F$1007,1)+COUNTIF(F$8:F473,F473)-1)/1000</f>
        <v>0.11600000000000001</v>
      </c>
      <c r="V473" s="21">
        <f>(RANK(G473,G$8:G$1007,1)+COUNTIF(G$8:G473,G473)-1)/1000</f>
        <v>0.107</v>
      </c>
      <c r="W473" s="21">
        <f>(RANK(H473,H$8:H$1007,1)+COUNTIF(H$8:H473,H473)-1)/1000</f>
        <v>0.14699999999999999</v>
      </c>
      <c r="X473" s="21">
        <f>(RANK(I473,I$8:I$1007,1)+COUNTIF(I$8:I473,I473)-1)/1000</f>
        <v>0.159</v>
      </c>
      <c r="Y473" s="21">
        <f>(RANK(J473,J$8:J$1007,1)+COUNTIF(J$8:J473,J473)-1)/1000</f>
        <v>0.14299999999999999</v>
      </c>
      <c r="Z473" s="21">
        <f>(RANK(K473,K$8:K$1007,1)+COUNTIF(K$8:K473,K473)-1)/1000</f>
        <v>4.9000000000000002E-2</v>
      </c>
      <c r="AA473" s="21">
        <f>(RANK(L473,L$8:L$1007,1)+COUNTIF(L$8:L473,L473)-1)/1000</f>
        <v>4.1000000000000002E-2</v>
      </c>
      <c r="AB473" s="21">
        <f>(RANK(M473,M$8:M$1007,1)+COUNTIF(M$8:M473,M473)-1)/1000</f>
        <v>7.0999999999999994E-2</v>
      </c>
      <c r="AC473" s="21">
        <f>(RANK(N473,N$8:N$1007,1)+COUNTIF(N$8:N473,N473)-1)/1000</f>
        <v>0.127</v>
      </c>
      <c r="AD473" s="21">
        <f>(RANK(O473,O$8:O$1007,1)+COUNTIF(O$8:O473,O473)-1)/1000</f>
        <v>0.126</v>
      </c>
      <c r="AE473" s="21">
        <f>(RANK(P473,P$8:P$1007,1)+COUNTIF(P$8:P473,P473)-1)/1000</f>
        <v>0.13200000000000001</v>
      </c>
      <c r="AF473" s="21">
        <f>(RANK(Q473,Q$8:Q$1007,1)+COUNTIF(Q$8:Q473,Q473)-1)/1000</f>
        <v>0.127</v>
      </c>
      <c r="AG473" s="21">
        <f>(RANK(R473,R$8:R$1007,1)+COUNTIF(R$8:R473,R473)-1)/1000</f>
        <v>0.126</v>
      </c>
      <c r="AH473" s="21">
        <f>(RANK(S473,S$8:S$1007,1)+COUNTIF(S$8:S473,S473)-1)/1000</f>
        <v>0.13200000000000001</v>
      </c>
      <c r="AI473" s="14">
        <f t="shared" si="95"/>
        <v>0</v>
      </c>
      <c r="AK473" s="14">
        <f t="shared" si="96"/>
        <v>0</v>
      </c>
    </row>
    <row r="474" spans="2:37" x14ac:dyDescent="0.25">
      <c r="B474">
        <f t="shared" si="90"/>
        <v>467</v>
      </c>
      <c r="C474">
        <f>MATCH(B474,'Stocastic Model Raw Data'!$A$2:$A$1001,0)</f>
        <v>544</v>
      </c>
      <c r="D474" s="14" cm="1">
        <f t="array" ref="D474">INDEX('Stocastic Model Raw Data'!$H$2:$H$1001,$C474,0)</f>
        <v>1437161972.90821</v>
      </c>
      <c r="E474" s="14" cm="1">
        <f t="array" ref="E474">INDEX('Stocastic Model Raw Data'!$D$2:$D$1001,$C474,0)</f>
        <v>528678040.15432203</v>
      </c>
      <c r="F474" s="14" cm="1">
        <f t="array" ref="F474">INDEX('Stocastic Model Raw Data'!$I$2:$I$1001,$C474,0)</f>
        <v>279996249.50690198</v>
      </c>
      <c r="G474" s="14">
        <f t="shared" si="85"/>
        <v>248681790.64742005</v>
      </c>
      <c r="H474" s="14" cm="1">
        <f t="array" ref="H474">INDEX('Stocastic Model Raw Data'!$E$2:$E$1001,$C474,0)</f>
        <v>6296534098.1485596</v>
      </c>
      <c r="I474" s="14" cm="1">
        <f t="array" ref="I474">INDEX('Stocastic Model Raw Data'!$J$2:$J$1001,$C474,0)</f>
        <v>2215714520.0745602</v>
      </c>
      <c r="J474" s="14">
        <f t="shared" si="86"/>
        <v>4080819578.0739994</v>
      </c>
      <c r="K474" s="14" cm="1">
        <f t="array" ref="K474">INDEX('Stocastic Model Raw Data'!$F$2:$F$1001,$C474,0)</f>
        <v>955636484.87437701</v>
      </c>
      <c r="L474" s="14" cm="1">
        <f t="array" ref="L474">INDEX('Stocastic Model Raw Data'!$K$2:$K$1001,$C474,0)</f>
        <v>579245806.15611696</v>
      </c>
      <c r="M474" s="14">
        <f t="shared" si="87"/>
        <v>376390678.71826005</v>
      </c>
      <c r="N474" s="14">
        <f t="shared" si="91"/>
        <v>7252170583.0229368</v>
      </c>
      <c r="O474" s="14">
        <f t="shared" si="92"/>
        <v>2794960326.2306771</v>
      </c>
      <c r="P474" s="14">
        <f t="shared" si="88"/>
        <v>4457210256.7922592</v>
      </c>
      <c r="Q474" s="3">
        <f t="shared" si="93"/>
        <v>7252170583.0229368</v>
      </c>
      <c r="R474" s="3">
        <f t="shared" si="94"/>
        <v>4232122299.1388874</v>
      </c>
      <c r="S474" s="3">
        <f t="shared" si="89"/>
        <v>3020048283.8840494</v>
      </c>
      <c r="T474" s="21">
        <f>(RANK(E474,E$8:E$1007,1)+COUNTIF(E$8:E474,E474)-1)/1000</f>
        <v>0.55600000000000005</v>
      </c>
      <c r="U474" s="21">
        <f>(RANK(F474,F$8:F$1007,1)+COUNTIF(F$8:F474,F474)-1)/1000</f>
        <v>0.55300000000000005</v>
      </c>
      <c r="V474" s="21">
        <f>(RANK(G474,G$8:G$1007,1)+COUNTIF(G$8:G474,G474)-1)/1000</f>
        <v>0.55200000000000005</v>
      </c>
      <c r="W474" s="21">
        <f>(RANK(H474,H$8:H$1007,1)+COUNTIF(H$8:H474,H474)-1)/1000</f>
        <v>0.56200000000000006</v>
      </c>
      <c r="X474" s="21">
        <f>(RANK(I474,I$8:I$1007,1)+COUNTIF(I$8:I474,I474)-1)/1000</f>
        <v>0.56399999999999995</v>
      </c>
      <c r="Y474" s="21">
        <f>(RANK(J474,J$8:J$1007,1)+COUNTIF(J$8:J474,J474)-1)/1000</f>
        <v>0.55100000000000005</v>
      </c>
      <c r="Z474" s="21">
        <f>(RANK(K474,K$8:K$1007,1)+COUNTIF(K$8:K474,K474)-1)/1000</f>
        <v>0.48299999999999998</v>
      </c>
      <c r="AA474" s="21">
        <f>(RANK(L474,L$8:L$1007,1)+COUNTIF(L$8:L474,L474)-1)/1000</f>
        <v>0.47699999999999998</v>
      </c>
      <c r="AB474" s="21">
        <f>(RANK(M474,M$8:M$1007,1)+COUNTIF(M$8:M474,M474)-1)/1000</f>
        <v>0.48699999999999999</v>
      </c>
      <c r="AC474" s="21">
        <f>(RANK(N474,N$8:N$1007,1)+COUNTIF(N$8:N474,N474)-1)/1000</f>
        <v>0.54400000000000004</v>
      </c>
      <c r="AD474" s="21">
        <f>(RANK(O474,O$8:O$1007,1)+COUNTIF(O$8:O474,O474)-1)/1000</f>
        <v>0.54600000000000004</v>
      </c>
      <c r="AE474" s="21">
        <f>(RANK(P474,P$8:P$1007,1)+COUNTIF(P$8:P474,P474)-1)/1000</f>
        <v>0.54200000000000004</v>
      </c>
      <c r="AF474" s="21">
        <f>(RANK(Q474,Q$8:Q$1007,1)+COUNTIF(Q$8:Q474,Q474)-1)/1000</f>
        <v>0.54400000000000004</v>
      </c>
      <c r="AG474" s="21">
        <f>(RANK(R474,R$8:R$1007,1)+COUNTIF(R$8:R474,R474)-1)/1000</f>
        <v>0.54600000000000004</v>
      </c>
      <c r="AH474" s="21">
        <f>(RANK(S474,S$8:S$1007,1)+COUNTIF(S$8:S474,S474)-1)/1000</f>
        <v>0.54200000000000004</v>
      </c>
      <c r="AI474" s="14">
        <f t="shared" si="95"/>
        <v>0</v>
      </c>
      <c r="AK474" s="14">
        <f t="shared" si="96"/>
        <v>0</v>
      </c>
    </row>
    <row r="475" spans="2:37" x14ac:dyDescent="0.25">
      <c r="B475">
        <f t="shared" si="90"/>
        <v>468</v>
      </c>
      <c r="C475">
        <f>MATCH(B475,'Stocastic Model Raw Data'!$A$2:$A$1001,0)</f>
        <v>410</v>
      </c>
      <c r="D475" s="14" cm="1">
        <f t="array" ref="D475">INDEX('Stocastic Model Raw Data'!$H$2:$H$1001,$C475,0)</f>
        <v>1437161972.90821</v>
      </c>
      <c r="E475" s="14" cm="1">
        <f t="array" ref="E475">INDEX('Stocastic Model Raw Data'!$D$2:$D$1001,$C475,0)</f>
        <v>491036231.74387097</v>
      </c>
      <c r="F475" s="14" cm="1">
        <f t="array" ref="F475">INDEX('Stocastic Model Raw Data'!$I$2:$I$1001,$C475,0)</f>
        <v>259198623.099969</v>
      </c>
      <c r="G475" s="14">
        <f t="shared" si="85"/>
        <v>231837608.64390197</v>
      </c>
      <c r="H475" s="14" cm="1">
        <f t="array" ref="H475">INDEX('Stocastic Model Raw Data'!$E$2:$E$1001,$C475,0)</f>
        <v>5930643237.70506</v>
      </c>
      <c r="I475" s="14" cm="1">
        <f t="array" ref="I475">INDEX('Stocastic Model Raw Data'!$J$2:$J$1001,$C475,0)</f>
        <v>2040544251.51614</v>
      </c>
      <c r="J475" s="14">
        <f t="shared" si="86"/>
        <v>3890098986.18892</v>
      </c>
      <c r="K475" s="14" cm="1">
        <f t="array" ref="K475">INDEX('Stocastic Model Raw Data'!$F$2:$F$1001,$C475,0)</f>
        <v>917842173.31344402</v>
      </c>
      <c r="L475" s="14" cm="1">
        <f t="array" ref="L475">INDEX('Stocastic Model Raw Data'!$K$2:$K$1001,$C475,0)</f>
        <v>552045133.97582996</v>
      </c>
      <c r="M475" s="14">
        <f t="shared" si="87"/>
        <v>365797039.33761406</v>
      </c>
      <c r="N475" s="14">
        <f t="shared" si="91"/>
        <v>6848485411.0185041</v>
      </c>
      <c r="O475" s="14">
        <f t="shared" si="92"/>
        <v>2592589385.4919701</v>
      </c>
      <c r="P475" s="14">
        <f t="shared" si="88"/>
        <v>4255896025.5265341</v>
      </c>
      <c r="Q475" s="3">
        <f t="shared" si="93"/>
        <v>6848485411.0185041</v>
      </c>
      <c r="R475" s="3">
        <f t="shared" si="94"/>
        <v>4029751358.4001799</v>
      </c>
      <c r="S475" s="3">
        <f t="shared" si="89"/>
        <v>2818734052.6183243</v>
      </c>
      <c r="T475" s="21">
        <f>(RANK(E475,E$8:E$1007,1)+COUNTIF(E$8:E475,E475)-1)/1000</f>
        <v>0.40300000000000002</v>
      </c>
      <c r="U475" s="21">
        <f>(RANK(F475,F$8:F$1007,1)+COUNTIF(F$8:F475,F475)-1)/1000</f>
        <v>0.40699999999999997</v>
      </c>
      <c r="V475" s="21">
        <f>(RANK(G475,G$8:G$1007,1)+COUNTIF(G$8:G475,G475)-1)/1000</f>
        <v>0.39900000000000002</v>
      </c>
      <c r="W475" s="21">
        <f>(RANK(H475,H$8:H$1007,1)+COUNTIF(H$8:H475,H475)-1)/1000</f>
        <v>0.41899999999999998</v>
      </c>
      <c r="X475" s="21">
        <f>(RANK(I475,I$8:I$1007,1)+COUNTIF(I$8:I475,I475)-1)/1000</f>
        <v>0.40500000000000003</v>
      </c>
      <c r="Y475" s="21">
        <f>(RANK(J475,J$8:J$1007,1)+COUNTIF(J$8:J475,J475)-1)/1000</f>
        <v>0.42099999999999999</v>
      </c>
      <c r="Z475" s="21">
        <f>(RANK(K475,K$8:K$1007,1)+COUNTIF(K$8:K475,K475)-1)/1000</f>
        <v>0.39100000000000001</v>
      </c>
      <c r="AA475" s="21">
        <f>(RANK(L475,L$8:L$1007,1)+COUNTIF(L$8:L475,L475)-1)/1000</f>
        <v>0.372</v>
      </c>
      <c r="AB475" s="21">
        <f>(RANK(M475,M$8:M$1007,1)+COUNTIF(M$8:M475,M475)-1)/1000</f>
        <v>0.42699999999999999</v>
      </c>
      <c r="AC475" s="21">
        <f>(RANK(N475,N$8:N$1007,1)+COUNTIF(N$8:N475,N475)-1)/1000</f>
        <v>0.41</v>
      </c>
      <c r="AD475" s="21">
        <f>(RANK(O475,O$8:O$1007,1)+COUNTIF(O$8:O475,O475)-1)/1000</f>
        <v>0.38800000000000001</v>
      </c>
      <c r="AE475" s="21">
        <f>(RANK(P475,P$8:P$1007,1)+COUNTIF(P$8:P475,P475)-1)/1000</f>
        <v>0.42499999999999999</v>
      </c>
      <c r="AF475" s="21">
        <f>(RANK(Q475,Q$8:Q$1007,1)+COUNTIF(Q$8:Q475,Q475)-1)/1000</f>
        <v>0.41</v>
      </c>
      <c r="AG475" s="21">
        <f>(RANK(R475,R$8:R$1007,1)+COUNTIF(R$8:R475,R475)-1)/1000</f>
        <v>0.38800000000000001</v>
      </c>
      <c r="AH475" s="21">
        <f>(RANK(S475,S$8:S$1007,1)+COUNTIF(S$8:S475,S475)-1)/1000</f>
        <v>0.42499999999999999</v>
      </c>
      <c r="AI475" s="14">
        <f t="shared" si="95"/>
        <v>0</v>
      </c>
      <c r="AK475" s="14">
        <f t="shared" si="96"/>
        <v>0</v>
      </c>
    </row>
    <row r="476" spans="2:37" x14ac:dyDescent="0.25">
      <c r="B476">
        <f t="shared" si="90"/>
        <v>469</v>
      </c>
      <c r="C476">
        <f>MATCH(B476,'Stocastic Model Raw Data'!$A$2:$A$1001,0)</f>
        <v>959</v>
      </c>
      <c r="D476" s="14" cm="1">
        <f t="array" ref="D476">INDEX('Stocastic Model Raw Data'!$H$2:$H$1001,$C476,0)</f>
        <v>1437161972.90821</v>
      </c>
      <c r="E476" s="14" cm="1">
        <f t="array" ref="E476">INDEX('Stocastic Model Raw Data'!$D$2:$D$1001,$C476,0)</f>
        <v>684827272.59317303</v>
      </c>
      <c r="F476" s="14" cm="1">
        <f t="array" ref="F476">INDEX('Stocastic Model Raw Data'!$I$2:$I$1001,$C476,0)</f>
        <v>365043906.55311799</v>
      </c>
      <c r="G476" s="14">
        <f t="shared" si="85"/>
        <v>319783366.04005504</v>
      </c>
      <c r="H476" s="14" cm="1">
        <f t="array" ref="H476">INDEX('Stocastic Model Raw Data'!$E$2:$E$1001,$C476,0)</f>
        <v>7747561509.7741404</v>
      </c>
      <c r="I476" s="14" cm="1">
        <f t="array" ref="I476">INDEX('Stocastic Model Raw Data'!$J$2:$J$1001,$C476,0)</f>
        <v>2769188485.4847298</v>
      </c>
      <c r="J476" s="14">
        <f t="shared" si="86"/>
        <v>4978373024.2894106</v>
      </c>
      <c r="K476" s="14" cm="1">
        <f t="array" ref="K476">INDEX('Stocastic Model Raw Data'!$F$2:$F$1001,$C476,0)</f>
        <v>1370392717.5571799</v>
      </c>
      <c r="L476" s="14" cm="1">
        <f t="array" ref="L476">INDEX('Stocastic Model Raw Data'!$K$2:$K$1001,$C476,0)</f>
        <v>817527452.733832</v>
      </c>
      <c r="M476" s="14">
        <f t="shared" si="87"/>
        <v>552865264.82334793</v>
      </c>
      <c r="N476" s="14">
        <f t="shared" si="91"/>
        <v>9117954227.3313198</v>
      </c>
      <c r="O476" s="14">
        <f t="shared" si="92"/>
        <v>3586715938.2185616</v>
      </c>
      <c r="P476" s="14">
        <f t="shared" si="88"/>
        <v>5531238289.1127586</v>
      </c>
      <c r="Q476" s="3">
        <f t="shared" si="93"/>
        <v>9117954227.3313198</v>
      </c>
      <c r="R476" s="3">
        <f t="shared" si="94"/>
        <v>5023877911.1267719</v>
      </c>
      <c r="S476" s="3">
        <f t="shared" si="89"/>
        <v>4094076316.2045479</v>
      </c>
      <c r="T476" s="21">
        <f>(RANK(E476,E$8:E$1007,1)+COUNTIF(E$8:E476,E476)-1)/1000</f>
        <v>0.96599999999999997</v>
      </c>
      <c r="U476" s="21">
        <f>(RANK(F476,F$8:F$1007,1)+COUNTIF(F$8:F476,F476)-1)/1000</f>
        <v>0.96599999999999997</v>
      </c>
      <c r="V476" s="21">
        <f>(RANK(G476,G$8:G$1007,1)+COUNTIF(G$8:G476,G476)-1)/1000</f>
        <v>0.96799999999999997</v>
      </c>
      <c r="W476" s="21">
        <f>(RANK(H476,H$8:H$1007,1)+COUNTIF(H$8:H476,H476)-1)/1000</f>
        <v>0.95199999999999996</v>
      </c>
      <c r="X476" s="21">
        <f>(RANK(I476,I$8:I$1007,1)+COUNTIF(I$8:I476,I476)-1)/1000</f>
        <v>0.95</v>
      </c>
      <c r="Y476" s="21">
        <f>(RANK(J476,J$8:J$1007,1)+COUNTIF(J$8:J476,J476)-1)/1000</f>
        <v>0.95299999999999996</v>
      </c>
      <c r="Z476" s="21">
        <f>(RANK(K476,K$8:K$1007,1)+COUNTIF(K$8:K476,K476)-1)/1000</f>
        <v>0.97499999999999998</v>
      </c>
      <c r="AA476" s="21">
        <f>(RANK(L476,L$8:L$1007,1)+COUNTIF(L$8:L476,L476)-1)/1000</f>
        <v>0.97499999999999998</v>
      </c>
      <c r="AB476" s="21">
        <f>(RANK(M476,M$8:M$1007,1)+COUNTIF(M$8:M476,M476)-1)/1000</f>
        <v>0.97199999999999998</v>
      </c>
      <c r="AC476" s="21">
        <f>(RANK(N476,N$8:N$1007,1)+COUNTIF(N$8:N476,N476)-1)/1000</f>
        <v>0.95899999999999996</v>
      </c>
      <c r="AD476" s="21">
        <f>(RANK(O476,O$8:O$1007,1)+COUNTIF(O$8:O476,O476)-1)/1000</f>
        <v>0.95899999999999996</v>
      </c>
      <c r="AE476" s="21">
        <f>(RANK(P476,P$8:P$1007,1)+COUNTIF(P$8:P476,P476)-1)/1000</f>
        <v>0.95899999999999996</v>
      </c>
      <c r="AF476" s="21">
        <f>(RANK(Q476,Q$8:Q$1007,1)+COUNTIF(Q$8:Q476,Q476)-1)/1000</f>
        <v>0.95899999999999996</v>
      </c>
      <c r="AG476" s="21">
        <f>(RANK(R476,R$8:R$1007,1)+COUNTIF(R$8:R476,R476)-1)/1000</f>
        <v>0.95899999999999996</v>
      </c>
      <c r="AH476" s="21">
        <f>(RANK(S476,S$8:S$1007,1)+COUNTIF(S$8:S476,S476)-1)/1000</f>
        <v>0.95899999999999996</v>
      </c>
      <c r="AI476" s="14">
        <f t="shared" si="95"/>
        <v>0</v>
      </c>
      <c r="AK476" s="14">
        <f t="shared" si="96"/>
        <v>0</v>
      </c>
    </row>
    <row r="477" spans="2:37" x14ac:dyDescent="0.25">
      <c r="B477">
        <f t="shared" si="90"/>
        <v>470</v>
      </c>
      <c r="C477">
        <f>MATCH(B477,'Stocastic Model Raw Data'!$A$2:$A$1001,0)</f>
        <v>542</v>
      </c>
      <c r="D477" s="14" cm="1">
        <f t="array" ref="D477">INDEX('Stocastic Model Raw Data'!$H$2:$H$1001,$C477,0)</f>
        <v>1437161972.90821</v>
      </c>
      <c r="E477" s="14" cm="1">
        <f t="array" ref="E477">INDEX('Stocastic Model Raw Data'!$D$2:$D$1001,$C477,0)</f>
        <v>539488583.786358</v>
      </c>
      <c r="F477" s="14" cm="1">
        <f t="array" ref="F477">INDEX('Stocastic Model Raw Data'!$I$2:$I$1001,$C477,0)</f>
        <v>287937045.80485398</v>
      </c>
      <c r="G477" s="14">
        <f t="shared" si="85"/>
        <v>251551537.98150402</v>
      </c>
      <c r="H477" s="14" cm="1">
        <f t="array" ref="H477">INDEX('Stocastic Model Raw Data'!$E$2:$E$1001,$C477,0)</f>
        <v>6135157105.6517696</v>
      </c>
      <c r="I477" s="14" cm="1">
        <f t="array" ref="I477">INDEX('Stocastic Model Raw Data'!$J$2:$J$1001,$C477,0)</f>
        <v>2228734296.8671198</v>
      </c>
      <c r="J477" s="14">
        <f t="shared" si="86"/>
        <v>3906422808.7846498</v>
      </c>
      <c r="K477" s="14" cm="1">
        <f t="array" ref="K477">INDEX('Stocastic Model Raw Data'!$F$2:$F$1001,$C477,0)</f>
        <v>1115566061.2463601</v>
      </c>
      <c r="L477" s="14" cm="1">
        <f t="array" ref="L477">INDEX('Stocastic Model Raw Data'!$K$2:$K$1001,$C477,0)</f>
        <v>663287191.78052998</v>
      </c>
      <c r="M477" s="14">
        <f t="shared" si="87"/>
        <v>452278869.46583009</v>
      </c>
      <c r="N477" s="14">
        <f t="shared" si="91"/>
        <v>7250723166.8981295</v>
      </c>
      <c r="O477" s="14">
        <f t="shared" si="92"/>
        <v>2892021488.6476498</v>
      </c>
      <c r="P477" s="14">
        <f t="shared" si="88"/>
        <v>4358701678.2504797</v>
      </c>
      <c r="Q477" s="3">
        <f t="shared" si="93"/>
        <v>7250723166.8981295</v>
      </c>
      <c r="R477" s="3">
        <f t="shared" si="94"/>
        <v>4329183461.5558596</v>
      </c>
      <c r="S477" s="3">
        <f t="shared" si="89"/>
        <v>2921539705.3422699</v>
      </c>
      <c r="T477" s="21">
        <f>(RANK(E477,E$8:E$1007,1)+COUNTIF(E$8:E477,E477)-1)/1000</f>
        <v>0.59899999999999998</v>
      </c>
      <c r="U477" s="21">
        <f>(RANK(F477,F$8:F$1007,1)+COUNTIF(F$8:F477,F477)-1)/1000</f>
        <v>0.62</v>
      </c>
      <c r="V477" s="21">
        <f>(RANK(G477,G$8:G$1007,1)+COUNTIF(G$8:G477,G477)-1)/1000</f>
        <v>0.57499999999999996</v>
      </c>
      <c r="W477" s="21">
        <f>(RANK(H477,H$8:H$1007,1)+COUNTIF(H$8:H477,H477)-1)/1000</f>
        <v>0.49299999999999999</v>
      </c>
      <c r="X477" s="21">
        <f>(RANK(I477,I$8:I$1007,1)+COUNTIF(I$8:I477,I477)-1)/1000</f>
        <v>0.57999999999999996</v>
      </c>
      <c r="Y477" s="21">
        <f>(RANK(J477,J$8:J$1007,1)+COUNTIF(J$8:J477,J477)-1)/1000</f>
        <v>0.436</v>
      </c>
      <c r="Z477" s="21">
        <f>(RANK(K477,K$8:K$1007,1)+COUNTIF(K$8:K477,K477)-1)/1000</f>
        <v>0.78100000000000003</v>
      </c>
      <c r="AA477" s="21">
        <f>(RANK(L477,L$8:L$1007,1)+COUNTIF(L$8:L477,L477)-1)/1000</f>
        <v>0.755</v>
      </c>
      <c r="AB477" s="21">
        <f>(RANK(M477,M$8:M$1007,1)+COUNTIF(M$8:M477,M477)-1)/1000</f>
        <v>0.80500000000000005</v>
      </c>
      <c r="AC477" s="21">
        <f>(RANK(N477,N$8:N$1007,1)+COUNTIF(N$8:N477,N477)-1)/1000</f>
        <v>0.54200000000000004</v>
      </c>
      <c r="AD477" s="21">
        <f>(RANK(O477,O$8:O$1007,1)+COUNTIF(O$8:O477,O477)-1)/1000</f>
        <v>0.63500000000000001</v>
      </c>
      <c r="AE477" s="21">
        <f>(RANK(P477,P$8:P$1007,1)+COUNTIF(P$8:P477,P477)-1)/1000</f>
        <v>0.48599999999999999</v>
      </c>
      <c r="AF477" s="21">
        <f>(RANK(Q477,Q$8:Q$1007,1)+COUNTIF(Q$8:Q477,Q477)-1)/1000</f>
        <v>0.54200000000000004</v>
      </c>
      <c r="AG477" s="21">
        <f>(RANK(R477,R$8:R$1007,1)+COUNTIF(R$8:R477,R477)-1)/1000</f>
        <v>0.63500000000000001</v>
      </c>
      <c r="AH477" s="21">
        <f>(RANK(S477,S$8:S$1007,1)+COUNTIF(S$8:S477,S477)-1)/1000</f>
        <v>0.48599999999999999</v>
      </c>
      <c r="AI477" s="14">
        <f t="shared" si="95"/>
        <v>0</v>
      </c>
      <c r="AK477" s="14">
        <f t="shared" si="96"/>
        <v>0</v>
      </c>
    </row>
    <row r="478" spans="2:37" x14ac:dyDescent="0.25">
      <c r="B478">
        <f t="shared" si="90"/>
        <v>471</v>
      </c>
      <c r="C478">
        <f>MATCH(B478,'Stocastic Model Raw Data'!$A$2:$A$1001,0)</f>
        <v>803</v>
      </c>
      <c r="D478" s="14" cm="1">
        <f t="array" ref="D478">INDEX('Stocastic Model Raw Data'!$H$2:$H$1001,$C478,0)</f>
        <v>1437161972.90821</v>
      </c>
      <c r="E478" s="14" cm="1">
        <f t="array" ref="E478">INDEX('Stocastic Model Raw Data'!$D$2:$D$1001,$C478,0)</f>
        <v>585470303.77804303</v>
      </c>
      <c r="F478" s="14" cm="1">
        <f t="array" ref="F478">INDEX('Stocastic Model Raw Data'!$I$2:$I$1001,$C478,0)</f>
        <v>309386775.23795199</v>
      </c>
      <c r="G478" s="14">
        <f t="shared" si="85"/>
        <v>276083528.54009104</v>
      </c>
      <c r="H478" s="14" cm="1">
        <f t="array" ref="H478">INDEX('Stocastic Model Raw Data'!$E$2:$E$1001,$C478,0)</f>
        <v>7067283913.9754496</v>
      </c>
      <c r="I478" s="14" cm="1">
        <f t="array" ref="I478">INDEX('Stocastic Model Raw Data'!$J$2:$J$1001,$C478,0)</f>
        <v>2416712486.1462102</v>
      </c>
      <c r="J478" s="14">
        <f t="shared" si="86"/>
        <v>4650571427.8292389</v>
      </c>
      <c r="K478" s="14" cm="1">
        <f t="array" ref="K478">INDEX('Stocastic Model Raw Data'!$F$2:$F$1001,$C478,0)</f>
        <v>1074056698.7467699</v>
      </c>
      <c r="L478" s="14" cm="1">
        <f t="array" ref="L478">INDEX('Stocastic Model Raw Data'!$K$2:$K$1001,$C478,0)</f>
        <v>655826951.00302005</v>
      </c>
      <c r="M478" s="14">
        <f t="shared" si="87"/>
        <v>418229747.74374986</v>
      </c>
      <c r="N478" s="14">
        <f t="shared" si="91"/>
        <v>8141340612.7222195</v>
      </c>
      <c r="O478" s="14">
        <f t="shared" si="92"/>
        <v>3072539437.14923</v>
      </c>
      <c r="P478" s="14">
        <f t="shared" si="88"/>
        <v>5068801175.5729895</v>
      </c>
      <c r="Q478" s="3">
        <f t="shared" si="93"/>
        <v>8141340612.7222195</v>
      </c>
      <c r="R478" s="3">
        <f t="shared" si="94"/>
        <v>4509701410.0574398</v>
      </c>
      <c r="S478" s="3">
        <f t="shared" si="89"/>
        <v>3631639202.6647797</v>
      </c>
      <c r="T478" s="21">
        <f>(RANK(E478,E$8:E$1007,1)+COUNTIF(E$8:E478,E478)-1)/1000</f>
        <v>0.77100000000000002</v>
      </c>
      <c r="U478" s="21">
        <f>(RANK(F478,F$8:F$1007,1)+COUNTIF(F$8:F478,F478)-1)/1000</f>
        <v>0.76500000000000001</v>
      </c>
      <c r="V478" s="21">
        <f>(RANK(G478,G$8:G$1007,1)+COUNTIF(G$8:G478,G478)-1)/1000</f>
        <v>0.78</v>
      </c>
      <c r="W478" s="21">
        <f>(RANK(H478,H$8:H$1007,1)+COUNTIF(H$8:H478,H478)-1)/1000</f>
        <v>0.82</v>
      </c>
      <c r="X478" s="21">
        <f>(RANK(I478,I$8:I$1007,1)+COUNTIF(I$8:I478,I478)-1)/1000</f>
        <v>0.75900000000000001</v>
      </c>
      <c r="Y478" s="21">
        <f>(RANK(J478,J$8:J$1007,1)+COUNTIF(J$8:J478,J478)-1)/1000</f>
        <v>0.85499999999999998</v>
      </c>
      <c r="Z478" s="21">
        <f>(RANK(K478,K$8:K$1007,1)+COUNTIF(K$8:K478,K478)-1)/1000</f>
        <v>0.72199999999999998</v>
      </c>
      <c r="AA478" s="21">
        <f>(RANK(L478,L$8:L$1007,1)+COUNTIF(L$8:L478,L478)-1)/1000</f>
        <v>0.73699999999999999</v>
      </c>
      <c r="AB478" s="21">
        <f>(RANK(M478,M$8:M$1007,1)+COUNTIF(M$8:M478,M478)-1)/1000</f>
        <v>0.69899999999999995</v>
      </c>
      <c r="AC478" s="21">
        <f>(RANK(N478,N$8:N$1007,1)+COUNTIF(N$8:N478,N478)-1)/1000</f>
        <v>0.80300000000000005</v>
      </c>
      <c r="AD478" s="21">
        <f>(RANK(O478,O$8:O$1007,1)+COUNTIF(O$8:O478,O478)-1)/1000</f>
        <v>0.75900000000000001</v>
      </c>
      <c r="AE478" s="21">
        <f>(RANK(P478,P$8:P$1007,1)+COUNTIF(P$8:P478,P478)-1)/1000</f>
        <v>0.83799999999999997</v>
      </c>
      <c r="AF478" s="21">
        <f>(RANK(Q478,Q$8:Q$1007,1)+COUNTIF(Q$8:Q478,Q478)-1)/1000</f>
        <v>0.80300000000000005</v>
      </c>
      <c r="AG478" s="21">
        <f>(RANK(R478,R$8:R$1007,1)+COUNTIF(R$8:R478,R478)-1)/1000</f>
        <v>0.75900000000000001</v>
      </c>
      <c r="AH478" s="21">
        <f>(RANK(S478,S$8:S$1007,1)+COUNTIF(S$8:S478,S478)-1)/1000</f>
        <v>0.83799999999999997</v>
      </c>
      <c r="AI478" s="14">
        <f t="shared" si="95"/>
        <v>0</v>
      </c>
      <c r="AK478" s="14">
        <f t="shared" si="96"/>
        <v>0</v>
      </c>
    </row>
    <row r="479" spans="2:37" x14ac:dyDescent="0.25">
      <c r="B479">
        <f t="shared" si="90"/>
        <v>472</v>
      </c>
      <c r="C479">
        <f>MATCH(B479,'Stocastic Model Raw Data'!$A$2:$A$1001,0)</f>
        <v>467</v>
      </c>
      <c r="D479" s="14" cm="1">
        <f t="array" ref="D479">INDEX('Stocastic Model Raw Data'!$H$2:$H$1001,$C479,0)</f>
        <v>1437161972.90821</v>
      </c>
      <c r="E479" s="14" cm="1">
        <f t="array" ref="E479">INDEX('Stocastic Model Raw Data'!$D$2:$D$1001,$C479,0)</f>
        <v>494334606.07975</v>
      </c>
      <c r="F479" s="14" cm="1">
        <f t="array" ref="F479">INDEX('Stocastic Model Raw Data'!$I$2:$I$1001,$C479,0)</f>
        <v>260705437.24108499</v>
      </c>
      <c r="G479" s="14">
        <f t="shared" si="85"/>
        <v>233629168.83866501</v>
      </c>
      <c r="H479" s="14" cm="1">
        <f t="array" ref="H479">INDEX('Stocastic Model Raw Data'!$E$2:$E$1001,$C479,0)</f>
        <v>6066578650.5969696</v>
      </c>
      <c r="I479" s="14" cm="1">
        <f t="array" ref="I479">INDEX('Stocastic Model Raw Data'!$J$2:$J$1001,$C479,0)</f>
        <v>2073870752.76442</v>
      </c>
      <c r="J479" s="14">
        <f t="shared" si="86"/>
        <v>3992707897.8325496</v>
      </c>
      <c r="K479" s="14" cm="1">
        <f t="array" ref="K479">INDEX('Stocastic Model Raw Data'!$F$2:$F$1001,$C479,0)</f>
        <v>946994045.71462405</v>
      </c>
      <c r="L479" s="14" cm="1">
        <f t="array" ref="L479">INDEX('Stocastic Model Raw Data'!$K$2:$K$1001,$C479,0)</f>
        <v>584633031.15287006</v>
      </c>
      <c r="M479" s="14">
        <f t="shared" si="87"/>
        <v>362361014.56175399</v>
      </c>
      <c r="N479" s="14">
        <f t="shared" si="91"/>
        <v>7013572696.311594</v>
      </c>
      <c r="O479" s="14">
        <f t="shared" si="92"/>
        <v>2658503783.9172902</v>
      </c>
      <c r="P479" s="14">
        <f t="shared" si="88"/>
        <v>4355068912.3943043</v>
      </c>
      <c r="Q479" s="3">
        <f t="shared" si="93"/>
        <v>7013572696.311594</v>
      </c>
      <c r="R479" s="3">
        <f t="shared" si="94"/>
        <v>4095665756.8255005</v>
      </c>
      <c r="S479" s="3">
        <f t="shared" si="89"/>
        <v>2917906939.4860935</v>
      </c>
      <c r="T479" s="21">
        <f>(RANK(E479,E$8:E$1007,1)+COUNTIF(E$8:E479,E479)-1)/1000</f>
        <v>0.41899999999999998</v>
      </c>
      <c r="U479" s="21">
        <f>(RANK(F479,F$8:F$1007,1)+COUNTIF(F$8:F479,F479)-1)/1000</f>
        <v>0.41699999999999998</v>
      </c>
      <c r="V479" s="21">
        <f>(RANK(G479,G$8:G$1007,1)+COUNTIF(G$8:G479,G479)-1)/1000</f>
        <v>0.41799999999999998</v>
      </c>
      <c r="W479" s="21">
        <f>(RANK(H479,H$8:H$1007,1)+COUNTIF(H$8:H479,H479)-1)/1000</f>
        <v>0.46700000000000003</v>
      </c>
      <c r="X479" s="21">
        <f>(RANK(I479,I$8:I$1007,1)+COUNTIF(I$8:I479,I479)-1)/1000</f>
        <v>0.43099999999999999</v>
      </c>
      <c r="Y479" s="21">
        <f>(RANK(J479,J$8:J$1007,1)+COUNTIF(J$8:J479,J479)-1)/1000</f>
        <v>0.496</v>
      </c>
      <c r="Z479" s="21">
        <f>(RANK(K479,K$8:K$1007,1)+COUNTIF(K$8:K479,K479)-1)/1000</f>
        <v>0.46600000000000003</v>
      </c>
      <c r="AA479" s="21">
        <f>(RANK(L479,L$8:L$1007,1)+COUNTIF(L$8:L479,L479)-1)/1000</f>
        <v>0.496</v>
      </c>
      <c r="AB479" s="21">
        <f>(RANK(M479,M$8:M$1007,1)+COUNTIF(M$8:M479,M479)-1)/1000</f>
        <v>0.41099999999999998</v>
      </c>
      <c r="AC479" s="21">
        <f>(RANK(N479,N$8:N$1007,1)+COUNTIF(N$8:N479,N479)-1)/1000</f>
        <v>0.46700000000000003</v>
      </c>
      <c r="AD479" s="21">
        <f>(RANK(O479,O$8:O$1007,1)+COUNTIF(O$8:O479,O479)-1)/1000</f>
        <v>0.44600000000000001</v>
      </c>
      <c r="AE479" s="21">
        <f>(RANK(P479,P$8:P$1007,1)+COUNTIF(P$8:P479,P479)-1)/1000</f>
        <v>0.48399999999999999</v>
      </c>
      <c r="AF479" s="21">
        <f>(RANK(Q479,Q$8:Q$1007,1)+COUNTIF(Q$8:Q479,Q479)-1)/1000</f>
        <v>0.46700000000000003</v>
      </c>
      <c r="AG479" s="21">
        <f>(RANK(R479,R$8:R$1007,1)+COUNTIF(R$8:R479,R479)-1)/1000</f>
        <v>0.44600000000000001</v>
      </c>
      <c r="AH479" s="21">
        <f>(RANK(S479,S$8:S$1007,1)+COUNTIF(S$8:S479,S479)-1)/1000</f>
        <v>0.48399999999999999</v>
      </c>
      <c r="AI479" s="14">
        <f t="shared" si="95"/>
        <v>0</v>
      </c>
      <c r="AK479" s="14">
        <f t="shared" si="96"/>
        <v>0</v>
      </c>
    </row>
    <row r="480" spans="2:37" x14ac:dyDescent="0.25">
      <c r="B480">
        <f t="shared" si="90"/>
        <v>473</v>
      </c>
      <c r="C480">
        <f>MATCH(B480,'Stocastic Model Raw Data'!$A$2:$A$1001,0)</f>
        <v>915</v>
      </c>
      <c r="D480" s="14" cm="1">
        <f t="array" ref="D480">INDEX('Stocastic Model Raw Data'!$H$2:$H$1001,$C480,0)</f>
        <v>1437161972.90821</v>
      </c>
      <c r="E480" s="14" cm="1">
        <f t="array" ref="E480">INDEX('Stocastic Model Raw Data'!$D$2:$D$1001,$C480,0)</f>
        <v>638701763.60232198</v>
      </c>
      <c r="F480" s="14" cm="1">
        <f t="array" ref="F480">INDEX('Stocastic Model Raw Data'!$I$2:$I$1001,$C480,0)</f>
        <v>341332197.23929501</v>
      </c>
      <c r="G480" s="14">
        <f t="shared" si="85"/>
        <v>297369566.36302698</v>
      </c>
      <c r="H480" s="14" cm="1">
        <f t="array" ref="H480">INDEX('Stocastic Model Raw Data'!$E$2:$E$1001,$C480,0)</f>
        <v>7471180098.7651501</v>
      </c>
      <c r="I480" s="14" cm="1">
        <f t="array" ref="I480">INDEX('Stocastic Model Raw Data'!$J$2:$J$1001,$C480,0)</f>
        <v>2662553275.26689</v>
      </c>
      <c r="J480" s="14">
        <f t="shared" si="86"/>
        <v>4808626823.4982605</v>
      </c>
      <c r="K480" s="14" cm="1">
        <f t="array" ref="K480">INDEX('Stocastic Model Raw Data'!$F$2:$F$1001,$C480,0)</f>
        <v>1255955561.3073201</v>
      </c>
      <c r="L480" s="14" cm="1">
        <f t="array" ref="L480">INDEX('Stocastic Model Raw Data'!$K$2:$K$1001,$C480,0)</f>
        <v>766726057.52072406</v>
      </c>
      <c r="M480" s="14">
        <f t="shared" si="87"/>
        <v>489229503.78659606</v>
      </c>
      <c r="N480" s="14">
        <f t="shared" si="91"/>
        <v>8727135660.0724697</v>
      </c>
      <c r="O480" s="14">
        <f t="shared" si="92"/>
        <v>3429279332.7876139</v>
      </c>
      <c r="P480" s="14">
        <f t="shared" si="88"/>
        <v>5297856327.2848558</v>
      </c>
      <c r="Q480" s="3">
        <f t="shared" si="93"/>
        <v>8727135660.0724697</v>
      </c>
      <c r="R480" s="3">
        <f t="shared" si="94"/>
        <v>4866441305.6958237</v>
      </c>
      <c r="S480" s="3">
        <f t="shared" si="89"/>
        <v>3860694354.376646</v>
      </c>
      <c r="T480" s="21">
        <f>(RANK(E480,E$8:E$1007,1)+COUNTIF(E$8:E480,E480)-1)/1000</f>
        <v>0.90200000000000002</v>
      </c>
      <c r="U480" s="21">
        <f>(RANK(F480,F$8:F$1007,1)+COUNTIF(F$8:F480,F480)-1)/1000</f>
        <v>0.90300000000000002</v>
      </c>
      <c r="V480" s="21">
        <f>(RANK(G480,G$8:G$1007,1)+COUNTIF(G$8:G480,G480)-1)/1000</f>
        <v>0.89700000000000002</v>
      </c>
      <c r="W480" s="21">
        <f>(RANK(H480,H$8:H$1007,1)+COUNTIF(H$8:H480,H480)-1)/1000</f>
        <v>0.91</v>
      </c>
      <c r="X480" s="21">
        <f>(RANK(I480,I$8:I$1007,1)+COUNTIF(I$8:I480,I480)-1)/1000</f>
        <v>0.90600000000000003</v>
      </c>
      <c r="Y480" s="21">
        <f>(RANK(J480,J$8:J$1007,1)+COUNTIF(J$8:J480,J480)-1)/1000</f>
        <v>0.90800000000000003</v>
      </c>
      <c r="Z480" s="21">
        <f>(RANK(K480,K$8:K$1007,1)+COUNTIF(K$8:K480,K480)-1)/1000</f>
        <v>0.91400000000000003</v>
      </c>
      <c r="AA480" s="21">
        <f>(RANK(L480,L$8:L$1007,1)+COUNTIF(L$8:L480,L480)-1)/1000</f>
        <v>0.93400000000000005</v>
      </c>
      <c r="AB480" s="21">
        <f>(RANK(M480,M$8:M$1007,1)+COUNTIF(M$8:M480,M480)-1)/1000</f>
        <v>0.88100000000000001</v>
      </c>
      <c r="AC480" s="21">
        <f>(RANK(N480,N$8:N$1007,1)+COUNTIF(N$8:N480,N480)-1)/1000</f>
        <v>0.91500000000000004</v>
      </c>
      <c r="AD480" s="21">
        <f>(RANK(O480,O$8:O$1007,1)+COUNTIF(O$8:O480,O480)-1)/1000</f>
        <v>0.91700000000000004</v>
      </c>
      <c r="AE480" s="21">
        <f>(RANK(P480,P$8:P$1007,1)+COUNTIF(P$8:P480,P480)-1)/1000</f>
        <v>0.91100000000000003</v>
      </c>
      <c r="AF480" s="21">
        <f>(RANK(Q480,Q$8:Q$1007,1)+COUNTIF(Q$8:Q480,Q480)-1)/1000</f>
        <v>0.91500000000000004</v>
      </c>
      <c r="AG480" s="21">
        <f>(RANK(R480,R$8:R$1007,1)+COUNTIF(R$8:R480,R480)-1)/1000</f>
        <v>0.91700000000000004</v>
      </c>
      <c r="AH480" s="21">
        <f>(RANK(S480,S$8:S$1007,1)+COUNTIF(S$8:S480,S480)-1)/1000</f>
        <v>0.91100000000000003</v>
      </c>
      <c r="AI480" s="14">
        <f t="shared" si="95"/>
        <v>0</v>
      </c>
      <c r="AK480" s="14">
        <f t="shared" si="96"/>
        <v>0</v>
      </c>
    </row>
    <row r="481" spans="2:37" x14ac:dyDescent="0.25">
      <c r="B481">
        <f t="shared" si="90"/>
        <v>474</v>
      </c>
      <c r="C481">
        <f>MATCH(B481,'Stocastic Model Raw Data'!$A$2:$A$1001,0)</f>
        <v>634</v>
      </c>
      <c r="D481" s="14" cm="1">
        <f t="array" ref="D481">INDEX('Stocastic Model Raw Data'!$H$2:$H$1001,$C481,0)</f>
        <v>1437161972.90821</v>
      </c>
      <c r="E481" s="14" cm="1">
        <f t="array" ref="E481">INDEX('Stocastic Model Raw Data'!$D$2:$D$1001,$C481,0)</f>
        <v>536521406.54673702</v>
      </c>
      <c r="F481" s="14" cm="1">
        <f t="array" ref="F481">INDEX('Stocastic Model Raw Data'!$I$2:$I$1001,$C481,0)</f>
        <v>282799213.02046001</v>
      </c>
      <c r="G481" s="14">
        <f t="shared" si="85"/>
        <v>253722193.52627701</v>
      </c>
      <c r="H481" s="14" cm="1">
        <f t="array" ref="H481">INDEX('Stocastic Model Raw Data'!$E$2:$E$1001,$C481,0)</f>
        <v>6522781780.8767996</v>
      </c>
      <c r="I481" s="14" cm="1">
        <f t="array" ref="I481">INDEX('Stocastic Model Raw Data'!$J$2:$J$1001,$C481,0)</f>
        <v>2215441654.76436</v>
      </c>
      <c r="J481" s="14">
        <f t="shared" si="86"/>
        <v>4307340126.1124401</v>
      </c>
      <c r="K481" s="14" cm="1">
        <f t="array" ref="K481">INDEX('Stocastic Model Raw Data'!$F$2:$F$1001,$C481,0)</f>
        <v>1013067204.87431</v>
      </c>
      <c r="L481" s="14" cm="1">
        <f t="array" ref="L481">INDEX('Stocastic Model Raw Data'!$K$2:$K$1001,$C481,0)</f>
        <v>622103531.38054299</v>
      </c>
      <c r="M481" s="14">
        <f t="shared" si="87"/>
        <v>390963673.49376702</v>
      </c>
      <c r="N481" s="14">
        <f t="shared" si="91"/>
        <v>7535848985.7511101</v>
      </c>
      <c r="O481" s="14">
        <f t="shared" si="92"/>
        <v>2837545186.1449032</v>
      </c>
      <c r="P481" s="14">
        <f t="shared" si="88"/>
        <v>4698303799.6062069</v>
      </c>
      <c r="Q481" s="3">
        <f t="shared" si="93"/>
        <v>7535848985.7511101</v>
      </c>
      <c r="R481" s="3">
        <f t="shared" si="94"/>
        <v>4274707159.053113</v>
      </c>
      <c r="S481" s="3">
        <f t="shared" si="89"/>
        <v>3261141826.6979971</v>
      </c>
      <c r="T481" s="21">
        <f>(RANK(E481,E$8:E$1007,1)+COUNTIF(E$8:E481,E481)-1)/1000</f>
        <v>0.58399999999999996</v>
      </c>
      <c r="U481" s="21">
        <f>(RANK(F481,F$8:F$1007,1)+COUNTIF(F$8:F481,F481)-1)/1000</f>
        <v>0.58199999999999996</v>
      </c>
      <c r="V481" s="21">
        <f>(RANK(G481,G$8:G$1007,1)+COUNTIF(G$8:G481,G481)-1)/1000</f>
        <v>0.59899999999999998</v>
      </c>
      <c r="W481" s="21">
        <f>(RANK(H481,H$8:H$1007,1)+COUNTIF(H$8:H481,H481)-1)/1000</f>
        <v>0.63700000000000001</v>
      </c>
      <c r="X481" s="21">
        <f>(RANK(I481,I$8:I$1007,1)+COUNTIF(I$8:I481,I481)-1)/1000</f>
        <v>0.56299999999999994</v>
      </c>
      <c r="Y481" s="21">
        <f>(RANK(J481,J$8:J$1007,1)+COUNTIF(J$8:J481,J481)-1)/1000</f>
        <v>0.67500000000000004</v>
      </c>
      <c r="Z481" s="21">
        <f>(RANK(K481,K$8:K$1007,1)+COUNTIF(K$8:K481,K481)-1)/1000</f>
        <v>0.60099999999999998</v>
      </c>
      <c r="AA481" s="21">
        <f>(RANK(L481,L$8:L$1007,1)+COUNTIF(L$8:L481,L481)-1)/1000</f>
        <v>0.622</v>
      </c>
      <c r="AB481" s="21">
        <f>(RANK(M481,M$8:M$1007,1)+COUNTIF(M$8:M481,M481)-1)/1000</f>
        <v>0.57199999999999995</v>
      </c>
      <c r="AC481" s="21">
        <f>(RANK(N481,N$8:N$1007,1)+COUNTIF(N$8:N481,N481)-1)/1000</f>
        <v>0.63400000000000001</v>
      </c>
      <c r="AD481" s="21">
        <f>(RANK(O481,O$8:O$1007,1)+COUNTIF(O$8:O481,O481)-1)/1000</f>
        <v>0.58099999999999996</v>
      </c>
      <c r="AE481" s="21">
        <f>(RANK(P481,P$8:P$1007,1)+COUNTIF(P$8:P481,P481)-1)/1000</f>
        <v>0.66200000000000003</v>
      </c>
      <c r="AF481" s="21">
        <f>(RANK(Q481,Q$8:Q$1007,1)+COUNTIF(Q$8:Q481,Q481)-1)/1000</f>
        <v>0.63400000000000001</v>
      </c>
      <c r="AG481" s="21">
        <f>(RANK(R481,R$8:R$1007,1)+COUNTIF(R$8:R481,R481)-1)/1000</f>
        <v>0.58099999999999996</v>
      </c>
      <c r="AH481" s="21">
        <f>(RANK(S481,S$8:S$1007,1)+COUNTIF(S$8:S481,S481)-1)/1000</f>
        <v>0.66200000000000003</v>
      </c>
      <c r="AI481" s="14">
        <f t="shared" si="95"/>
        <v>0</v>
      </c>
      <c r="AK481" s="14">
        <f t="shared" si="96"/>
        <v>0</v>
      </c>
    </row>
    <row r="482" spans="2:37" x14ac:dyDescent="0.25">
      <c r="B482">
        <f t="shared" si="90"/>
        <v>475</v>
      </c>
      <c r="C482">
        <f>MATCH(B482,'Stocastic Model Raw Data'!$A$2:$A$1001,0)</f>
        <v>689</v>
      </c>
      <c r="D482" s="14" cm="1">
        <f t="array" ref="D482">INDEX('Stocastic Model Raw Data'!$H$2:$H$1001,$C482,0)</f>
        <v>1437161972.90821</v>
      </c>
      <c r="E482" s="14" cm="1">
        <f t="array" ref="E482">INDEX('Stocastic Model Raw Data'!$D$2:$D$1001,$C482,0)</f>
        <v>558122237.84930396</v>
      </c>
      <c r="F482" s="14" cm="1">
        <f t="array" ref="F482">INDEX('Stocastic Model Raw Data'!$I$2:$I$1001,$C482,0)</f>
        <v>294745667.19080502</v>
      </c>
      <c r="G482" s="14">
        <f t="shared" si="85"/>
        <v>263376570.65849894</v>
      </c>
      <c r="H482" s="14" cm="1">
        <f t="array" ref="H482">INDEX('Stocastic Model Raw Data'!$E$2:$E$1001,$C482,0)</f>
        <v>6705588837.9463902</v>
      </c>
      <c r="I482" s="14" cm="1">
        <f t="array" ref="I482">INDEX('Stocastic Model Raw Data'!$J$2:$J$1001,$C482,0)</f>
        <v>2346960236.7996602</v>
      </c>
      <c r="J482" s="14">
        <f t="shared" si="86"/>
        <v>4358628601.1467304</v>
      </c>
      <c r="K482" s="14" cm="1">
        <f t="array" ref="K482">INDEX('Stocastic Model Raw Data'!$F$2:$F$1001,$C482,0)</f>
        <v>1002553567.1232899</v>
      </c>
      <c r="L482" s="14" cm="1">
        <f t="array" ref="L482">INDEX('Stocastic Model Raw Data'!$K$2:$K$1001,$C482,0)</f>
        <v>608350249.87561202</v>
      </c>
      <c r="M482" s="14">
        <f t="shared" si="87"/>
        <v>394203317.24767792</v>
      </c>
      <c r="N482" s="14">
        <f t="shared" si="91"/>
        <v>7708142405.0696802</v>
      </c>
      <c r="O482" s="14">
        <f t="shared" si="92"/>
        <v>2955310486.675272</v>
      </c>
      <c r="P482" s="14">
        <f t="shared" si="88"/>
        <v>4752831918.3944082</v>
      </c>
      <c r="Q482" s="3">
        <f t="shared" si="93"/>
        <v>7708142405.0696802</v>
      </c>
      <c r="R482" s="3">
        <f t="shared" si="94"/>
        <v>4392472459.5834818</v>
      </c>
      <c r="S482" s="3">
        <f t="shared" si="89"/>
        <v>3315669945.4861984</v>
      </c>
      <c r="T482" s="21">
        <f>(RANK(E482,E$8:E$1007,1)+COUNTIF(E$8:E482,E482)-1)/1000</f>
        <v>0.67500000000000004</v>
      </c>
      <c r="U482" s="21">
        <f>(RANK(F482,F$8:F$1007,1)+COUNTIF(F$8:F482,F482)-1)/1000</f>
        <v>0.67100000000000004</v>
      </c>
      <c r="V482" s="21">
        <f>(RANK(G482,G$8:G$1007,1)+COUNTIF(G$8:G482,G482)-1)/1000</f>
        <v>0.68200000000000005</v>
      </c>
      <c r="W482" s="21">
        <f>(RANK(H482,H$8:H$1007,1)+COUNTIF(H$8:H482,H482)-1)/1000</f>
        <v>0.70799999999999996</v>
      </c>
      <c r="X482" s="21">
        <f>(RANK(I482,I$8:I$1007,1)+COUNTIF(I$8:I482,I482)-1)/1000</f>
        <v>0.70199999999999996</v>
      </c>
      <c r="Y482" s="21">
        <f>(RANK(J482,J$8:J$1007,1)+COUNTIF(J$8:J482,J482)-1)/1000</f>
        <v>0.71499999999999997</v>
      </c>
      <c r="Z482" s="21">
        <f>(RANK(K482,K$8:K$1007,1)+COUNTIF(K$8:K482,K482)-1)/1000</f>
        <v>0.57599999999999996</v>
      </c>
      <c r="AA482" s="21">
        <f>(RANK(L482,L$8:L$1007,1)+COUNTIF(L$8:L482,L482)-1)/1000</f>
        <v>0.58099999999999996</v>
      </c>
      <c r="AB482" s="21">
        <f>(RANK(M482,M$8:M$1007,1)+COUNTIF(M$8:M482,M482)-1)/1000</f>
        <v>0.59199999999999997</v>
      </c>
      <c r="AC482" s="21">
        <f>(RANK(N482,N$8:N$1007,1)+COUNTIF(N$8:N482,N482)-1)/1000</f>
        <v>0.68899999999999995</v>
      </c>
      <c r="AD482" s="21">
        <f>(RANK(O482,O$8:O$1007,1)+COUNTIF(O$8:O482,O482)-1)/1000</f>
        <v>0.67400000000000004</v>
      </c>
      <c r="AE482" s="21">
        <f>(RANK(P482,P$8:P$1007,1)+COUNTIF(P$8:P482,P482)-1)/1000</f>
        <v>0.7</v>
      </c>
      <c r="AF482" s="21">
        <f>(RANK(Q482,Q$8:Q$1007,1)+COUNTIF(Q$8:Q482,Q482)-1)/1000</f>
        <v>0.68899999999999995</v>
      </c>
      <c r="AG482" s="21">
        <f>(RANK(R482,R$8:R$1007,1)+COUNTIF(R$8:R482,R482)-1)/1000</f>
        <v>0.67400000000000004</v>
      </c>
      <c r="AH482" s="21">
        <f>(RANK(S482,S$8:S$1007,1)+COUNTIF(S$8:S482,S482)-1)/1000</f>
        <v>0.7</v>
      </c>
      <c r="AI482" s="14">
        <f t="shared" si="95"/>
        <v>0</v>
      </c>
      <c r="AK482" s="14">
        <f t="shared" si="96"/>
        <v>0</v>
      </c>
    </row>
    <row r="483" spans="2:37" x14ac:dyDescent="0.25">
      <c r="B483">
        <f t="shared" si="90"/>
        <v>476</v>
      </c>
      <c r="C483">
        <f>MATCH(B483,'Stocastic Model Raw Data'!$A$2:$A$1001,0)</f>
        <v>235</v>
      </c>
      <c r="D483" s="14" cm="1">
        <f t="array" ref="D483">INDEX('Stocastic Model Raw Data'!$H$2:$H$1001,$C483,0)</f>
        <v>1437161972.90821</v>
      </c>
      <c r="E483" s="14" cm="1">
        <f t="array" ref="E483">INDEX('Stocastic Model Raw Data'!$D$2:$D$1001,$C483,0)</f>
        <v>454152480.103122</v>
      </c>
      <c r="F483" s="14" cm="1">
        <f t="array" ref="F483">INDEX('Stocastic Model Raw Data'!$I$2:$I$1001,$C483,0)</f>
        <v>240417342.19821101</v>
      </c>
      <c r="G483" s="14">
        <f t="shared" si="85"/>
        <v>213735137.90491098</v>
      </c>
      <c r="H483" s="14" cm="1">
        <f t="array" ref="H483">INDEX('Stocastic Model Raw Data'!$E$2:$E$1001,$C483,0)</f>
        <v>5561615028.3687601</v>
      </c>
      <c r="I483" s="14" cm="1">
        <f t="array" ref="I483">INDEX('Stocastic Model Raw Data'!$J$2:$J$1001,$C483,0)</f>
        <v>1939940280.1754799</v>
      </c>
      <c r="J483" s="14">
        <f t="shared" si="86"/>
        <v>3621674748.1932802</v>
      </c>
      <c r="K483" s="14" cm="1">
        <f t="array" ref="K483">INDEX('Stocastic Model Raw Data'!$F$2:$F$1001,$C483,0)</f>
        <v>814489976.24645805</v>
      </c>
      <c r="L483" s="14" cm="1">
        <f t="array" ref="L483">INDEX('Stocastic Model Raw Data'!$K$2:$K$1001,$C483,0)</f>
        <v>487389654.60802001</v>
      </c>
      <c r="M483" s="14">
        <f t="shared" si="87"/>
        <v>327100321.63843805</v>
      </c>
      <c r="N483" s="14">
        <f t="shared" si="91"/>
        <v>6376105004.6152182</v>
      </c>
      <c r="O483" s="14">
        <f t="shared" si="92"/>
        <v>2427329934.7834997</v>
      </c>
      <c r="P483" s="14">
        <f t="shared" si="88"/>
        <v>3948775069.8317184</v>
      </c>
      <c r="Q483" s="3">
        <f t="shared" si="93"/>
        <v>6376105004.6152182</v>
      </c>
      <c r="R483" s="3">
        <f t="shared" si="94"/>
        <v>3864491907.6917095</v>
      </c>
      <c r="S483" s="3">
        <f t="shared" si="89"/>
        <v>2511613096.9235086</v>
      </c>
      <c r="T483" s="21">
        <f>(RANK(E483,E$8:E$1007,1)+COUNTIF(E$8:E483,E483)-1)/1000</f>
        <v>0.23200000000000001</v>
      </c>
      <c r="U483" s="21">
        <f>(RANK(F483,F$8:F$1007,1)+COUNTIF(F$8:F483,F483)-1)/1000</f>
        <v>0.24399999999999999</v>
      </c>
      <c r="V483" s="21">
        <f>(RANK(G483,G$8:G$1007,1)+COUNTIF(G$8:G483,G483)-1)/1000</f>
        <v>0.216</v>
      </c>
      <c r="W483" s="21">
        <f>(RANK(H483,H$8:H$1007,1)+COUNTIF(H$8:H483,H483)-1)/1000</f>
        <v>0.255</v>
      </c>
      <c r="X483" s="21">
        <f>(RANK(I483,I$8:I$1007,1)+COUNTIF(I$8:I483,I483)-1)/1000</f>
        <v>0.29299999999999998</v>
      </c>
      <c r="Y483" s="21">
        <f>(RANK(J483,J$8:J$1007,1)+COUNTIF(J$8:J483,J483)-1)/1000</f>
        <v>0.25</v>
      </c>
      <c r="Z483" s="21">
        <f>(RANK(K483,K$8:K$1007,1)+COUNTIF(K$8:K483,K483)-1)/1000</f>
        <v>0.16600000000000001</v>
      </c>
      <c r="AA483" s="21">
        <f>(RANK(L483,L$8:L$1007,1)+COUNTIF(L$8:L483,L483)-1)/1000</f>
        <v>0.154</v>
      </c>
      <c r="AB483" s="21">
        <f>(RANK(M483,M$8:M$1007,1)+COUNTIF(M$8:M483,M483)-1)/1000</f>
        <v>0.20499999999999999</v>
      </c>
      <c r="AC483" s="21">
        <f>(RANK(N483,N$8:N$1007,1)+COUNTIF(N$8:N483,N483)-1)/1000</f>
        <v>0.23499999999999999</v>
      </c>
      <c r="AD483" s="21">
        <f>(RANK(O483,O$8:O$1007,1)+COUNTIF(O$8:O483,O483)-1)/1000</f>
        <v>0.253</v>
      </c>
      <c r="AE483" s="21">
        <f>(RANK(P483,P$8:P$1007,1)+COUNTIF(P$8:P483,P483)-1)/1000</f>
        <v>0.23899999999999999</v>
      </c>
      <c r="AF483" s="21">
        <f>(RANK(Q483,Q$8:Q$1007,1)+COUNTIF(Q$8:Q483,Q483)-1)/1000</f>
        <v>0.23499999999999999</v>
      </c>
      <c r="AG483" s="21">
        <f>(RANK(R483,R$8:R$1007,1)+COUNTIF(R$8:R483,R483)-1)/1000</f>
        <v>0.253</v>
      </c>
      <c r="AH483" s="21">
        <f>(RANK(S483,S$8:S$1007,1)+COUNTIF(S$8:S483,S483)-1)/1000</f>
        <v>0.23899999999999999</v>
      </c>
      <c r="AI483" s="14">
        <f t="shared" si="95"/>
        <v>0</v>
      </c>
      <c r="AK483" s="14">
        <f t="shared" si="96"/>
        <v>0</v>
      </c>
    </row>
    <row r="484" spans="2:37" x14ac:dyDescent="0.25">
      <c r="B484">
        <f t="shared" si="90"/>
        <v>477</v>
      </c>
      <c r="C484">
        <f>MATCH(B484,'Stocastic Model Raw Data'!$A$2:$A$1001,0)</f>
        <v>282</v>
      </c>
      <c r="D484" s="14" cm="1">
        <f t="array" ref="D484">INDEX('Stocastic Model Raw Data'!$H$2:$H$1001,$C484,0)</f>
        <v>1437161972.90821</v>
      </c>
      <c r="E484" s="14" cm="1">
        <f t="array" ref="E484">INDEX('Stocastic Model Raw Data'!$D$2:$D$1001,$C484,0)</f>
        <v>495093271.39270997</v>
      </c>
      <c r="F484" s="14" cm="1">
        <f t="array" ref="F484">INDEX('Stocastic Model Raw Data'!$I$2:$I$1001,$C484,0)</f>
        <v>264533535.108455</v>
      </c>
      <c r="G484" s="14">
        <f t="shared" si="85"/>
        <v>230559736.28425497</v>
      </c>
      <c r="H484" s="14" cm="1">
        <f t="array" ref="H484">INDEX('Stocastic Model Raw Data'!$E$2:$E$1001,$C484,0)</f>
        <v>5474033911.0354605</v>
      </c>
      <c r="I484" s="14" cm="1">
        <f t="array" ref="I484">INDEX('Stocastic Model Raw Data'!$J$2:$J$1001,$C484,0)</f>
        <v>2012887767.74108</v>
      </c>
      <c r="J484" s="14">
        <f t="shared" si="86"/>
        <v>3461146143.2943802</v>
      </c>
      <c r="K484" s="14" cm="1">
        <f t="array" ref="K484">INDEX('Stocastic Model Raw Data'!$F$2:$F$1001,$C484,0)</f>
        <v>1030439225.31611</v>
      </c>
      <c r="L484" s="14" cm="1">
        <f t="array" ref="L484">INDEX('Stocastic Model Raw Data'!$K$2:$K$1001,$C484,0)</f>
        <v>603434058.64543796</v>
      </c>
      <c r="M484" s="14">
        <f t="shared" si="87"/>
        <v>427005166.67067206</v>
      </c>
      <c r="N484" s="14">
        <f t="shared" si="91"/>
        <v>6504473136.3515701</v>
      </c>
      <c r="O484" s="14">
        <f t="shared" si="92"/>
        <v>2616321826.386518</v>
      </c>
      <c r="P484" s="14">
        <f t="shared" si="88"/>
        <v>3888151309.9650521</v>
      </c>
      <c r="Q484" s="3">
        <f t="shared" si="93"/>
        <v>6504473136.3515701</v>
      </c>
      <c r="R484" s="3">
        <f t="shared" si="94"/>
        <v>4053483799.2947283</v>
      </c>
      <c r="S484" s="3">
        <f t="shared" si="89"/>
        <v>2450989337.0568419</v>
      </c>
      <c r="T484" s="21">
        <f>(RANK(E484,E$8:E$1007,1)+COUNTIF(E$8:E484,E484)-1)/1000</f>
        <v>0.42299999999999999</v>
      </c>
      <c r="U484" s="21">
        <f>(RANK(F484,F$8:F$1007,1)+COUNTIF(F$8:F484,F484)-1)/1000</f>
        <v>0.442</v>
      </c>
      <c r="V484" s="21">
        <f>(RANK(G484,G$8:G$1007,1)+COUNTIF(G$8:G484,G484)-1)/1000</f>
        <v>0.38800000000000001</v>
      </c>
      <c r="W484" s="21">
        <f>(RANK(H484,H$8:H$1007,1)+COUNTIF(H$8:H484,H484)-1)/1000</f>
        <v>0.22900000000000001</v>
      </c>
      <c r="X484" s="21">
        <f>(RANK(I484,I$8:I$1007,1)+COUNTIF(I$8:I484,I484)-1)/1000</f>
        <v>0.36799999999999999</v>
      </c>
      <c r="Y484" s="21">
        <f>(RANK(J484,J$8:J$1007,1)+COUNTIF(J$8:J484,J484)-1)/1000</f>
        <v>0.17299999999999999</v>
      </c>
      <c r="Z484" s="21">
        <f>(RANK(K484,K$8:K$1007,1)+COUNTIF(K$8:K484,K484)-1)/1000</f>
        <v>0.64100000000000001</v>
      </c>
      <c r="AA484" s="21">
        <f>(RANK(L484,L$8:L$1007,1)+COUNTIF(L$8:L484,L484)-1)/1000</f>
        <v>0.57099999999999995</v>
      </c>
      <c r="AB484" s="21">
        <f>(RANK(M484,M$8:M$1007,1)+COUNTIF(M$8:M484,M484)-1)/1000</f>
        <v>0.73699999999999999</v>
      </c>
      <c r="AC484" s="21">
        <f>(RANK(N484,N$8:N$1007,1)+COUNTIF(N$8:N484,N484)-1)/1000</f>
        <v>0.28199999999999997</v>
      </c>
      <c r="AD484" s="21">
        <f>(RANK(O484,O$8:O$1007,1)+COUNTIF(O$8:O484,O484)-1)/1000</f>
        <v>0.41099999999999998</v>
      </c>
      <c r="AE484" s="21">
        <f>(RANK(P484,P$8:P$1007,1)+COUNTIF(P$8:P484,P484)-1)/1000</f>
        <v>0.21099999999999999</v>
      </c>
      <c r="AF484" s="21">
        <f>(RANK(Q484,Q$8:Q$1007,1)+COUNTIF(Q$8:Q484,Q484)-1)/1000</f>
        <v>0.28199999999999997</v>
      </c>
      <c r="AG484" s="21">
        <f>(RANK(R484,R$8:R$1007,1)+COUNTIF(R$8:R484,R484)-1)/1000</f>
        <v>0.41099999999999998</v>
      </c>
      <c r="AH484" s="21">
        <f>(RANK(S484,S$8:S$1007,1)+COUNTIF(S$8:S484,S484)-1)/1000</f>
        <v>0.21099999999999999</v>
      </c>
      <c r="AI484" s="14">
        <f t="shared" si="95"/>
        <v>0</v>
      </c>
      <c r="AK484" s="14">
        <f t="shared" si="96"/>
        <v>0</v>
      </c>
    </row>
    <row r="485" spans="2:37" x14ac:dyDescent="0.25">
      <c r="B485">
        <f t="shared" si="90"/>
        <v>478</v>
      </c>
      <c r="C485">
        <f>MATCH(B485,'Stocastic Model Raw Data'!$A$2:$A$1001,0)</f>
        <v>559</v>
      </c>
      <c r="D485" s="14" cm="1">
        <f t="array" ref="D485">INDEX('Stocastic Model Raw Data'!$H$2:$H$1001,$C485,0)</f>
        <v>1437161972.90821</v>
      </c>
      <c r="E485" s="14" cm="1">
        <f t="array" ref="E485">INDEX('Stocastic Model Raw Data'!$D$2:$D$1001,$C485,0)</f>
        <v>527490927.81278098</v>
      </c>
      <c r="F485" s="14" cm="1">
        <f t="array" ref="F485">INDEX('Stocastic Model Raw Data'!$I$2:$I$1001,$C485,0)</f>
        <v>280657193.13390201</v>
      </c>
      <c r="G485" s="14">
        <f t="shared" si="85"/>
        <v>246833734.67887896</v>
      </c>
      <c r="H485" s="14" cm="1">
        <f t="array" ref="H485">INDEX('Stocastic Model Raw Data'!$E$2:$E$1001,$C485,0)</f>
        <v>6250514564.1507196</v>
      </c>
      <c r="I485" s="14" cm="1">
        <f t="array" ref="I485">INDEX('Stocastic Model Raw Data'!$J$2:$J$1001,$C485,0)</f>
        <v>2220017816.27073</v>
      </c>
      <c r="J485" s="14">
        <f t="shared" si="86"/>
        <v>4030496747.8799896</v>
      </c>
      <c r="K485" s="14" cm="1">
        <f t="array" ref="K485">INDEX('Stocastic Model Raw Data'!$F$2:$F$1001,$C485,0)</f>
        <v>1046985610.19296</v>
      </c>
      <c r="L485" s="14" cm="1">
        <f t="array" ref="L485">INDEX('Stocastic Model Raw Data'!$K$2:$K$1001,$C485,0)</f>
        <v>635640464.75419295</v>
      </c>
      <c r="M485" s="14">
        <f t="shared" si="87"/>
        <v>411345145.43876708</v>
      </c>
      <c r="N485" s="14">
        <f t="shared" si="91"/>
        <v>7297500174.3436794</v>
      </c>
      <c r="O485" s="14">
        <f t="shared" si="92"/>
        <v>2855658281.0249228</v>
      </c>
      <c r="P485" s="14">
        <f t="shared" si="88"/>
        <v>4441841893.3187561</v>
      </c>
      <c r="Q485" s="3">
        <f t="shared" si="93"/>
        <v>7297500174.3436794</v>
      </c>
      <c r="R485" s="3">
        <f t="shared" si="94"/>
        <v>4292820253.9331331</v>
      </c>
      <c r="S485" s="3">
        <f t="shared" si="89"/>
        <v>3004679920.4105463</v>
      </c>
      <c r="T485" s="21">
        <f>(RANK(E485,E$8:E$1007,1)+COUNTIF(E$8:E485,E485)-1)/1000</f>
        <v>0.55000000000000004</v>
      </c>
      <c r="U485" s="21">
        <f>(RANK(F485,F$8:F$1007,1)+COUNTIF(F$8:F485,F485)-1)/1000</f>
        <v>0.56100000000000005</v>
      </c>
      <c r="V485" s="21">
        <f>(RANK(G485,G$8:G$1007,1)+COUNTIF(G$8:G485,G485)-1)/1000</f>
        <v>0.53700000000000003</v>
      </c>
      <c r="W485" s="21">
        <f>(RANK(H485,H$8:H$1007,1)+COUNTIF(H$8:H485,H485)-1)/1000</f>
        <v>0.54400000000000004</v>
      </c>
      <c r="X485" s="21">
        <f>(RANK(I485,I$8:I$1007,1)+COUNTIF(I$8:I485,I485)-1)/1000</f>
        <v>0.56699999999999995</v>
      </c>
      <c r="Y485" s="21">
        <f>(RANK(J485,J$8:J$1007,1)+COUNTIF(J$8:J485,J485)-1)/1000</f>
        <v>0.51700000000000002</v>
      </c>
      <c r="Z485" s="21">
        <f>(RANK(K485,K$8:K$1007,1)+COUNTIF(K$8:K485,K485)-1)/1000</f>
        <v>0.66900000000000004</v>
      </c>
      <c r="AA485" s="21">
        <f>(RANK(L485,L$8:L$1007,1)+COUNTIF(L$8:L485,L485)-1)/1000</f>
        <v>0.67800000000000005</v>
      </c>
      <c r="AB485" s="21">
        <f>(RANK(M485,M$8:M$1007,1)+COUNTIF(M$8:M485,M485)-1)/1000</f>
        <v>0.67</v>
      </c>
      <c r="AC485" s="21">
        <f>(RANK(N485,N$8:N$1007,1)+COUNTIF(N$8:N485,N485)-1)/1000</f>
        <v>0.55900000000000005</v>
      </c>
      <c r="AD485" s="21">
        <f>(RANK(O485,O$8:O$1007,1)+COUNTIF(O$8:O485,O485)-1)/1000</f>
        <v>0.60099999999999998</v>
      </c>
      <c r="AE485" s="21">
        <f>(RANK(P485,P$8:P$1007,1)+COUNTIF(P$8:P485,P485)-1)/1000</f>
        <v>0.53200000000000003</v>
      </c>
      <c r="AF485" s="21">
        <f>(RANK(Q485,Q$8:Q$1007,1)+COUNTIF(Q$8:Q485,Q485)-1)/1000</f>
        <v>0.55900000000000005</v>
      </c>
      <c r="AG485" s="21">
        <f>(RANK(R485,R$8:R$1007,1)+COUNTIF(R$8:R485,R485)-1)/1000</f>
        <v>0.60099999999999998</v>
      </c>
      <c r="AH485" s="21">
        <f>(RANK(S485,S$8:S$1007,1)+COUNTIF(S$8:S485,S485)-1)/1000</f>
        <v>0.53200000000000003</v>
      </c>
      <c r="AI485" s="14">
        <f t="shared" si="95"/>
        <v>0</v>
      </c>
      <c r="AK485" s="14">
        <f t="shared" si="96"/>
        <v>0</v>
      </c>
    </row>
    <row r="486" spans="2:37" x14ac:dyDescent="0.25">
      <c r="B486">
        <f t="shared" si="90"/>
        <v>479</v>
      </c>
      <c r="C486">
        <f>MATCH(B486,'Stocastic Model Raw Data'!$A$2:$A$1001,0)</f>
        <v>710</v>
      </c>
      <c r="D486" s="14" cm="1">
        <f t="array" ref="D486">INDEX('Stocastic Model Raw Data'!$H$2:$H$1001,$C486,0)</f>
        <v>1437161972.90821</v>
      </c>
      <c r="E486" s="14" cm="1">
        <f t="array" ref="E486">INDEX('Stocastic Model Raw Data'!$D$2:$D$1001,$C486,0)</f>
        <v>564707898.61297596</v>
      </c>
      <c r="F486" s="14" cm="1">
        <f t="array" ref="F486">INDEX('Stocastic Model Raw Data'!$I$2:$I$1001,$C486,0)</f>
        <v>299362369.13398802</v>
      </c>
      <c r="G486" s="14">
        <f t="shared" si="85"/>
        <v>265345529.47898793</v>
      </c>
      <c r="H486" s="14" cm="1">
        <f t="array" ref="H486">INDEX('Stocastic Model Raw Data'!$E$2:$E$1001,$C486,0)</f>
        <v>6689350224.1912804</v>
      </c>
      <c r="I486" s="14" cm="1">
        <f t="array" ref="I486">INDEX('Stocastic Model Raw Data'!$J$2:$J$1001,$C486,0)</f>
        <v>2351835221.20999</v>
      </c>
      <c r="J486" s="14">
        <f t="shared" si="86"/>
        <v>4337515002.9812908</v>
      </c>
      <c r="K486" s="14" cm="1">
        <f t="array" ref="K486">INDEX('Stocastic Model Raw Data'!$F$2:$F$1001,$C486,0)</f>
        <v>1084280133.2412701</v>
      </c>
      <c r="L486" s="14" cm="1">
        <f t="array" ref="L486">INDEX('Stocastic Model Raw Data'!$K$2:$K$1001,$C486,0)</f>
        <v>658102067.18833494</v>
      </c>
      <c r="M486" s="14">
        <f t="shared" si="87"/>
        <v>426178066.05293512</v>
      </c>
      <c r="N486" s="14">
        <f t="shared" si="91"/>
        <v>7773630357.4325504</v>
      </c>
      <c r="O486" s="14">
        <f t="shared" si="92"/>
        <v>3009937288.398325</v>
      </c>
      <c r="P486" s="14">
        <f t="shared" si="88"/>
        <v>4763693069.0342255</v>
      </c>
      <c r="Q486" s="3">
        <f t="shared" si="93"/>
        <v>7773630357.4325504</v>
      </c>
      <c r="R486" s="3">
        <f t="shared" si="94"/>
        <v>4447099261.3065348</v>
      </c>
      <c r="S486" s="3">
        <f t="shared" si="89"/>
        <v>3326531096.1260157</v>
      </c>
      <c r="T486" s="21">
        <f>(RANK(E486,E$8:E$1007,1)+COUNTIF(E$8:E486,E486)-1)/1000</f>
        <v>0.70599999999999996</v>
      </c>
      <c r="U486" s="21">
        <f>(RANK(F486,F$8:F$1007,1)+COUNTIF(F$8:F486,F486)-1)/1000</f>
        <v>0.70699999999999996</v>
      </c>
      <c r="V486" s="21">
        <f>(RANK(G486,G$8:G$1007,1)+COUNTIF(G$8:G486,G486)-1)/1000</f>
        <v>0.70399999999999996</v>
      </c>
      <c r="W486" s="21">
        <f>(RANK(H486,H$8:H$1007,1)+COUNTIF(H$8:H486,H486)-1)/1000</f>
        <v>0.70199999999999996</v>
      </c>
      <c r="X486" s="21">
        <f>(RANK(I486,I$8:I$1007,1)+COUNTIF(I$8:I486,I486)-1)/1000</f>
        <v>0.70699999999999996</v>
      </c>
      <c r="Y486" s="21">
        <f>(RANK(J486,J$8:J$1007,1)+COUNTIF(J$8:J486,J486)-1)/1000</f>
        <v>0.70199999999999996</v>
      </c>
      <c r="Z486" s="21">
        <f>(RANK(K486,K$8:K$1007,1)+COUNTIF(K$8:K486,K486)-1)/1000</f>
        <v>0.73799999999999999</v>
      </c>
      <c r="AA486" s="21">
        <f>(RANK(L486,L$8:L$1007,1)+COUNTIF(L$8:L486,L486)-1)/1000</f>
        <v>0.745</v>
      </c>
      <c r="AB486" s="21">
        <f>(RANK(M486,M$8:M$1007,1)+COUNTIF(M$8:M486,M486)-1)/1000</f>
        <v>0.73399999999999999</v>
      </c>
      <c r="AC486" s="21">
        <f>(RANK(N486,N$8:N$1007,1)+COUNTIF(N$8:N486,N486)-1)/1000</f>
        <v>0.71</v>
      </c>
      <c r="AD486" s="21">
        <f>(RANK(O486,O$8:O$1007,1)+COUNTIF(O$8:O486,O486)-1)/1000</f>
        <v>0.72</v>
      </c>
      <c r="AE486" s="21">
        <f>(RANK(P486,P$8:P$1007,1)+COUNTIF(P$8:P486,P486)-1)/1000</f>
        <v>0.70499999999999996</v>
      </c>
      <c r="AF486" s="21">
        <f>(RANK(Q486,Q$8:Q$1007,1)+COUNTIF(Q$8:Q486,Q486)-1)/1000</f>
        <v>0.71</v>
      </c>
      <c r="AG486" s="21">
        <f>(RANK(R486,R$8:R$1007,1)+COUNTIF(R$8:R486,R486)-1)/1000</f>
        <v>0.72</v>
      </c>
      <c r="AH486" s="21">
        <f>(RANK(S486,S$8:S$1007,1)+COUNTIF(S$8:S486,S486)-1)/1000</f>
        <v>0.70499999999999996</v>
      </c>
      <c r="AI486" s="14">
        <f t="shared" si="95"/>
        <v>0</v>
      </c>
      <c r="AK486" s="14">
        <f t="shared" si="96"/>
        <v>0</v>
      </c>
    </row>
    <row r="487" spans="2:37" x14ac:dyDescent="0.25">
      <c r="B487">
        <f t="shared" si="90"/>
        <v>480</v>
      </c>
      <c r="C487">
        <f>MATCH(B487,'Stocastic Model Raw Data'!$A$2:$A$1001,0)</f>
        <v>143</v>
      </c>
      <c r="D487" s="14" cm="1">
        <f t="array" ref="D487">INDEX('Stocastic Model Raw Data'!$H$2:$H$1001,$C487,0)</f>
        <v>1437161972.90821</v>
      </c>
      <c r="E487" s="14" cm="1">
        <f t="array" ref="E487">INDEX('Stocastic Model Raw Data'!$D$2:$D$1001,$C487,0)</f>
        <v>417173185.49525201</v>
      </c>
      <c r="F487" s="14" cm="1">
        <f t="array" ref="F487">INDEX('Stocastic Model Raw Data'!$I$2:$I$1001,$C487,0)</f>
        <v>219867928.16101399</v>
      </c>
      <c r="G487" s="14">
        <f t="shared" si="85"/>
        <v>197305257.33423802</v>
      </c>
      <c r="H487" s="14" cm="1">
        <f t="array" ref="H487">INDEX('Stocastic Model Raw Data'!$E$2:$E$1001,$C487,0)</f>
        <v>5169805834.5777102</v>
      </c>
      <c r="I487" s="14" cm="1">
        <f t="array" ref="I487">INDEX('Stocastic Model Raw Data'!$J$2:$J$1001,$C487,0)</f>
        <v>1790093640.9438701</v>
      </c>
      <c r="J487" s="14">
        <f t="shared" si="86"/>
        <v>3379712193.6338401</v>
      </c>
      <c r="K487" s="14" cm="1">
        <f t="array" ref="K487">INDEX('Stocastic Model Raw Data'!$F$2:$F$1001,$C487,0)</f>
        <v>764847856.46938503</v>
      </c>
      <c r="L487" s="14" cm="1">
        <f t="array" ref="L487">INDEX('Stocastic Model Raw Data'!$K$2:$K$1001,$C487,0)</f>
        <v>464200612.892856</v>
      </c>
      <c r="M487" s="14">
        <f t="shared" si="87"/>
        <v>300647243.57652903</v>
      </c>
      <c r="N487" s="14">
        <f t="shared" si="91"/>
        <v>5934653691.0470953</v>
      </c>
      <c r="O487" s="14">
        <f t="shared" si="92"/>
        <v>2254294253.8367262</v>
      </c>
      <c r="P487" s="14">
        <f t="shared" si="88"/>
        <v>3680359437.2103691</v>
      </c>
      <c r="Q487" s="3">
        <f t="shared" si="93"/>
        <v>5934653691.0470953</v>
      </c>
      <c r="R487" s="3">
        <f t="shared" si="94"/>
        <v>3691456226.744936</v>
      </c>
      <c r="S487" s="3">
        <f t="shared" si="89"/>
        <v>2243197464.3021593</v>
      </c>
      <c r="T487" s="21">
        <f>(RANK(E487,E$8:E$1007,1)+COUNTIF(E$8:E487,E487)-1)/1000</f>
        <v>0.12</v>
      </c>
      <c r="U487" s="21">
        <f>(RANK(F487,F$8:F$1007,1)+COUNTIF(F$8:F487,F487)-1)/1000</f>
        <v>0.121</v>
      </c>
      <c r="V487" s="21">
        <f>(RANK(G487,G$8:G$1007,1)+COUNTIF(G$8:G487,G487)-1)/1000</f>
        <v>0.12</v>
      </c>
      <c r="W487" s="21">
        <f>(RANK(H487,H$8:H$1007,1)+COUNTIF(H$8:H487,H487)-1)/1000</f>
        <v>0.14899999999999999</v>
      </c>
      <c r="X487" s="21">
        <f>(RANK(I487,I$8:I$1007,1)+COUNTIF(I$8:I487,I487)-1)/1000</f>
        <v>0.156</v>
      </c>
      <c r="Y487" s="21">
        <f>(RANK(J487,J$8:J$1007,1)+COUNTIF(J$8:J487,J487)-1)/1000</f>
        <v>0.14699999999999999</v>
      </c>
      <c r="Z487" s="21">
        <f>(RANK(K487,K$8:K$1007,1)+COUNTIF(K$8:K487,K487)-1)/1000</f>
        <v>0.106</v>
      </c>
      <c r="AA487" s="21">
        <f>(RANK(L487,L$8:L$1007,1)+COUNTIF(L$8:L487,L487)-1)/1000</f>
        <v>0.107</v>
      </c>
      <c r="AB487" s="21">
        <f>(RANK(M487,M$8:M$1007,1)+COUNTIF(M$8:M487,M487)-1)/1000</f>
        <v>0.106</v>
      </c>
      <c r="AC487" s="21">
        <f>(RANK(N487,N$8:N$1007,1)+COUNTIF(N$8:N487,N487)-1)/1000</f>
        <v>0.14299999999999999</v>
      </c>
      <c r="AD487" s="21">
        <f>(RANK(O487,O$8:O$1007,1)+COUNTIF(O$8:O487,O487)-1)/1000</f>
        <v>0.14299999999999999</v>
      </c>
      <c r="AE487" s="21">
        <f>(RANK(P487,P$8:P$1007,1)+COUNTIF(P$8:P487,P487)-1)/1000</f>
        <v>0.14099999999999999</v>
      </c>
      <c r="AF487" s="21">
        <f>(RANK(Q487,Q$8:Q$1007,1)+COUNTIF(Q$8:Q487,Q487)-1)/1000</f>
        <v>0.14299999999999999</v>
      </c>
      <c r="AG487" s="21">
        <f>(RANK(R487,R$8:R$1007,1)+COUNTIF(R$8:R487,R487)-1)/1000</f>
        <v>0.14299999999999999</v>
      </c>
      <c r="AH487" s="21">
        <f>(RANK(S487,S$8:S$1007,1)+COUNTIF(S$8:S487,S487)-1)/1000</f>
        <v>0.14099999999999999</v>
      </c>
      <c r="AI487" s="14">
        <f t="shared" si="95"/>
        <v>0</v>
      </c>
      <c r="AK487" s="14">
        <f t="shared" si="96"/>
        <v>0</v>
      </c>
    </row>
    <row r="488" spans="2:37" x14ac:dyDescent="0.25">
      <c r="B488">
        <f t="shared" si="90"/>
        <v>481</v>
      </c>
      <c r="C488">
        <f>MATCH(B488,'Stocastic Model Raw Data'!$A$2:$A$1001,0)</f>
        <v>686</v>
      </c>
      <c r="D488" s="14" cm="1">
        <f t="array" ref="D488">INDEX('Stocastic Model Raw Data'!$H$2:$H$1001,$C488,0)</f>
        <v>1437161972.90821</v>
      </c>
      <c r="E488" s="14" cm="1">
        <f t="array" ref="E488">INDEX('Stocastic Model Raw Data'!$D$2:$D$1001,$C488,0)</f>
        <v>550685925.251683</v>
      </c>
      <c r="F488" s="14" cm="1">
        <f t="array" ref="F488">INDEX('Stocastic Model Raw Data'!$I$2:$I$1001,$C488,0)</f>
        <v>291065624.40773702</v>
      </c>
      <c r="G488" s="14">
        <f t="shared" si="85"/>
        <v>259620300.84394598</v>
      </c>
      <c r="H488" s="14" cm="1">
        <f t="array" ref="H488">INDEX('Stocastic Model Raw Data'!$E$2:$E$1001,$C488,0)</f>
        <v>6742766792.2265596</v>
      </c>
      <c r="I488" s="14" cm="1">
        <f t="array" ref="I488">INDEX('Stocastic Model Raw Data'!$J$2:$J$1001,$C488,0)</f>
        <v>2326239415.68894</v>
      </c>
      <c r="J488" s="14">
        <f t="shared" si="86"/>
        <v>4416527376.5376196</v>
      </c>
      <c r="K488" s="14" cm="1">
        <f t="array" ref="K488">INDEX('Stocastic Model Raw Data'!$F$2:$F$1001,$C488,0)</f>
        <v>961327049.94209599</v>
      </c>
      <c r="L488" s="14" cm="1">
        <f t="array" ref="L488">INDEX('Stocastic Model Raw Data'!$K$2:$K$1001,$C488,0)</f>
        <v>586617892.90915596</v>
      </c>
      <c r="M488" s="14">
        <f t="shared" si="87"/>
        <v>374709157.03294003</v>
      </c>
      <c r="N488" s="14">
        <f t="shared" si="91"/>
        <v>7704093842.1686554</v>
      </c>
      <c r="O488" s="14">
        <f t="shared" si="92"/>
        <v>2912857308.5980959</v>
      </c>
      <c r="P488" s="14">
        <f t="shared" si="88"/>
        <v>4791236533.5705595</v>
      </c>
      <c r="Q488" s="3">
        <f t="shared" si="93"/>
        <v>7704093842.1686554</v>
      </c>
      <c r="R488" s="3">
        <f t="shared" si="94"/>
        <v>4350019281.5063057</v>
      </c>
      <c r="S488" s="3">
        <f t="shared" si="89"/>
        <v>3354074560.6623497</v>
      </c>
      <c r="T488" s="21">
        <f>(RANK(E488,E$8:E$1007,1)+COUNTIF(E$8:E488,E488)-1)/1000</f>
        <v>0.65</v>
      </c>
      <c r="U488" s="21">
        <f>(RANK(F488,F$8:F$1007,1)+COUNTIF(F$8:F488,F488)-1)/1000</f>
        <v>0.64200000000000002</v>
      </c>
      <c r="V488" s="21">
        <f>(RANK(G488,G$8:G$1007,1)+COUNTIF(G$8:G488,G488)-1)/1000</f>
        <v>0.65</v>
      </c>
      <c r="W488" s="21">
        <f>(RANK(H488,H$8:H$1007,1)+COUNTIF(H$8:H488,H488)-1)/1000</f>
        <v>0.72299999999999998</v>
      </c>
      <c r="X488" s="21">
        <f>(RANK(I488,I$8:I$1007,1)+COUNTIF(I$8:I488,I488)-1)/1000</f>
        <v>0.68100000000000005</v>
      </c>
      <c r="Y488" s="21">
        <f>(RANK(J488,J$8:J$1007,1)+COUNTIF(J$8:J488,J488)-1)/1000</f>
        <v>0.74</v>
      </c>
      <c r="Z488" s="21">
        <f>(RANK(K488,K$8:K$1007,1)+COUNTIF(K$8:K488,K488)-1)/1000</f>
        <v>0.49199999999999999</v>
      </c>
      <c r="AA488" s="21">
        <f>(RANK(L488,L$8:L$1007,1)+COUNTIF(L$8:L488,L488)-1)/1000</f>
        <v>0.505</v>
      </c>
      <c r="AB488" s="21">
        <f>(RANK(M488,M$8:M$1007,1)+COUNTIF(M$8:M488,M488)-1)/1000</f>
        <v>0.47699999999999998</v>
      </c>
      <c r="AC488" s="21">
        <f>(RANK(N488,N$8:N$1007,1)+COUNTIF(N$8:N488,N488)-1)/1000</f>
        <v>0.68600000000000005</v>
      </c>
      <c r="AD488" s="21">
        <f>(RANK(O488,O$8:O$1007,1)+COUNTIF(O$8:O488,O488)-1)/1000</f>
        <v>0.64800000000000002</v>
      </c>
      <c r="AE488" s="21">
        <f>(RANK(P488,P$8:P$1007,1)+COUNTIF(P$8:P488,P488)-1)/1000</f>
        <v>0.72299999999999998</v>
      </c>
      <c r="AF488" s="21">
        <f>(RANK(Q488,Q$8:Q$1007,1)+COUNTIF(Q$8:Q488,Q488)-1)/1000</f>
        <v>0.68600000000000005</v>
      </c>
      <c r="AG488" s="21">
        <f>(RANK(R488,R$8:R$1007,1)+COUNTIF(R$8:R488,R488)-1)/1000</f>
        <v>0.64800000000000002</v>
      </c>
      <c r="AH488" s="21">
        <f>(RANK(S488,S$8:S$1007,1)+COUNTIF(S$8:S488,S488)-1)/1000</f>
        <v>0.72299999999999998</v>
      </c>
      <c r="AI488" s="14">
        <f t="shared" si="95"/>
        <v>0</v>
      </c>
      <c r="AK488" s="14">
        <f t="shared" si="96"/>
        <v>0</v>
      </c>
    </row>
    <row r="489" spans="2:37" x14ac:dyDescent="0.25">
      <c r="B489">
        <f t="shared" si="90"/>
        <v>482</v>
      </c>
      <c r="C489">
        <f>MATCH(B489,'Stocastic Model Raw Data'!$A$2:$A$1001,0)</f>
        <v>998</v>
      </c>
      <c r="D489" s="14" cm="1">
        <f t="array" ref="D489">INDEX('Stocastic Model Raw Data'!$H$2:$H$1001,$C489,0)</f>
        <v>1437161972.90821</v>
      </c>
      <c r="E489" s="14" cm="1">
        <f t="array" ref="E489">INDEX('Stocastic Model Raw Data'!$D$2:$D$1001,$C489,0)</f>
        <v>776785259.92219496</v>
      </c>
      <c r="F489" s="14" cm="1">
        <f t="array" ref="F489">INDEX('Stocastic Model Raw Data'!$I$2:$I$1001,$C489,0)</f>
        <v>416673879.63263398</v>
      </c>
      <c r="G489" s="14">
        <f t="shared" si="85"/>
        <v>360111380.28956097</v>
      </c>
      <c r="H489" s="14" cm="1">
        <f t="array" ref="H489">INDEX('Stocastic Model Raw Data'!$E$2:$E$1001,$C489,0)</f>
        <v>8931856611.5678501</v>
      </c>
      <c r="I489" s="14" cm="1">
        <f t="array" ref="I489">INDEX('Stocastic Model Raw Data'!$J$2:$J$1001,$C489,0)</f>
        <v>3245536118.5690098</v>
      </c>
      <c r="J489" s="14">
        <f t="shared" si="86"/>
        <v>5686320492.9988403</v>
      </c>
      <c r="K489" s="14" cm="1">
        <f t="array" ref="K489">INDEX('Stocastic Model Raw Data'!$F$2:$F$1001,$C489,0)</f>
        <v>1509371563.7005799</v>
      </c>
      <c r="L489" s="14" cm="1">
        <f t="array" ref="L489">INDEX('Stocastic Model Raw Data'!$K$2:$K$1001,$C489,0)</f>
        <v>905205281.08919501</v>
      </c>
      <c r="M489" s="14">
        <f t="shared" si="87"/>
        <v>604166282.61138487</v>
      </c>
      <c r="N489" s="14">
        <f t="shared" si="91"/>
        <v>10441228175.268431</v>
      </c>
      <c r="O489" s="14">
        <f t="shared" si="92"/>
        <v>4150741399.658205</v>
      </c>
      <c r="P489" s="14">
        <f t="shared" si="88"/>
        <v>6290486775.6102257</v>
      </c>
      <c r="Q489" s="3">
        <f t="shared" si="93"/>
        <v>10441228175.268431</v>
      </c>
      <c r="R489" s="3">
        <f t="shared" si="94"/>
        <v>5587903372.5664148</v>
      </c>
      <c r="S489" s="3">
        <f t="shared" si="89"/>
        <v>4853324802.7020159</v>
      </c>
      <c r="T489" s="21">
        <f>(RANK(E489,E$8:E$1007,1)+COUNTIF(E$8:E489,E489)-1)/1000</f>
        <v>0.998</v>
      </c>
      <c r="U489" s="21">
        <f>(RANK(F489,F$8:F$1007,1)+COUNTIF(F$8:F489,F489)-1)/1000</f>
        <v>0.998</v>
      </c>
      <c r="V489" s="21">
        <f>(RANK(G489,G$8:G$1007,1)+COUNTIF(G$8:G489,G489)-1)/1000</f>
        <v>0.997</v>
      </c>
      <c r="W489" s="21">
        <f>(RANK(H489,H$8:H$1007,1)+COUNTIF(H$8:H489,H489)-1)/1000</f>
        <v>0.999</v>
      </c>
      <c r="X489" s="21">
        <f>(RANK(I489,I$8:I$1007,1)+COUNTIF(I$8:I489,I489)-1)/1000</f>
        <v>0.999</v>
      </c>
      <c r="Y489" s="21">
        <f>(RANK(J489,J$8:J$1007,1)+COUNTIF(J$8:J489,J489)-1)/1000</f>
        <v>0.999</v>
      </c>
      <c r="Z489" s="21">
        <f>(RANK(K489,K$8:K$1007,1)+COUNTIF(K$8:K489,K489)-1)/1000</f>
        <v>0.99399999999999999</v>
      </c>
      <c r="AA489" s="21">
        <f>(RANK(L489,L$8:L$1007,1)+COUNTIF(L$8:L489,L489)-1)/1000</f>
        <v>0.995</v>
      </c>
      <c r="AB489" s="21">
        <f>(RANK(M489,M$8:M$1007,1)+COUNTIF(M$8:M489,M489)-1)/1000</f>
        <v>0.99399999999999999</v>
      </c>
      <c r="AC489" s="21">
        <f>(RANK(N489,N$8:N$1007,1)+COUNTIF(N$8:N489,N489)-1)/1000</f>
        <v>0.998</v>
      </c>
      <c r="AD489" s="21">
        <f>(RANK(O489,O$8:O$1007,1)+COUNTIF(O$8:O489,O489)-1)/1000</f>
        <v>0.998</v>
      </c>
      <c r="AE489" s="21">
        <f>(RANK(P489,P$8:P$1007,1)+COUNTIF(P$8:P489,P489)-1)/1000</f>
        <v>0.997</v>
      </c>
      <c r="AF489" s="21">
        <f>(RANK(Q489,Q$8:Q$1007,1)+COUNTIF(Q$8:Q489,Q489)-1)/1000</f>
        <v>0.998</v>
      </c>
      <c r="AG489" s="21">
        <f>(RANK(R489,R$8:R$1007,1)+COUNTIF(R$8:R489,R489)-1)/1000</f>
        <v>0.998</v>
      </c>
      <c r="AH489" s="21">
        <f>(RANK(S489,S$8:S$1007,1)+COUNTIF(S$8:S489,S489)-1)/1000</f>
        <v>0.997</v>
      </c>
      <c r="AI489" s="14">
        <f t="shared" si="95"/>
        <v>0</v>
      </c>
      <c r="AK489" s="14">
        <f t="shared" si="96"/>
        <v>0</v>
      </c>
    </row>
    <row r="490" spans="2:37" x14ac:dyDescent="0.25">
      <c r="B490">
        <f t="shared" si="90"/>
        <v>483</v>
      </c>
      <c r="C490">
        <f>MATCH(B490,'Stocastic Model Raw Data'!$A$2:$A$1001,0)</f>
        <v>206</v>
      </c>
      <c r="D490" s="14" cm="1">
        <f t="array" ref="D490">INDEX('Stocastic Model Raw Data'!$H$2:$H$1001,$C490,0)</f>
        <v>1437161972.90821</v>
      </c>
      <c r="E490" s="14" cm="1">
        <f t="array" ref="E490">INDEX('Stocastic Model Raw Data'!$D$2:$D$1001,$C490,0)</f>
        <v>450838310.77573597</v>
      </c>
      <c r="F490" s="14" cm="1">
        <f t="array" ref="F490">INDEX('Stocastic Model Raw Data'!$I$2:$I$1001,$C490,0)</f>
        <v>237074336.57679299</v>
      </c>
      <c r="G490" s="14">
        <f t="shared" si="85"/>
        <v>213763974.19894299</v>
      </c>
      <c r="H490" s="14" cm="1">
        <f t="array" ref="H490">INDEX('Stocastic Model Raw Data'!$E$2:$E$1001,$C490,0)</f>
        <v>5412785129.9481697</v>
      </c>
      <c r="I490" s="14" cm="1">
        <f t="array" ref="I490">INDEX('Stocastic Model Raw Data'!$J$2:$J$1001,$C490,0)</f>
        <v>1881392914.9039099</v>
      </c>
      <c r="J490" s="14">
        <f t="shared" si="86"/>
        <v>3531392215.04426</v>
      </c>
      <c r="K490" s="14" cm="1">
        <f t="array" ref="K490">INDEX('Stocastic Model Raw Data'!$F$2:$F$1001,$C490,0)</f>
        <v>852854017.95332801</v>
      </c>
      <c r="L490" s="14" cm="1">
        <f t="array" ref="L490">INDEX('Stocastic Model Raw Data'!$K$2:$K$1001,$C490,0)</f>
        <v>511183099.87928402</v>
      </c>
      <c r="M490" s="14">
        <f t="shared" si="87"/>
        <v>341670918.07404399</v>
      </c>
      <c r="N490" s="14">
        <f t="shared" si="91"/>
        <v>6265639147.9014978</v>
      </c>
      <c r="O490" s="14">
        <f t="shared" si="92"/>
        <v>2392576014.7831941</v>
      </c>
      <c r="P490" s="14">
        <f t="shared" si="88"/>
        <v>3873063133.1183038</v>
      </c>
      <c r="Q490" s="3">
        <f t="shared" si="93"/>
        <v>6265639147.9014978</v>
      </c>
      <c r="R490" s="3">
        <f t="shared" si="94"/>
        <v>3829737987.6914043</v>
      </c>
      <c r="S490" s="3">
        <f t="shared" si="89"/>
        <v>2435901160.2100935</v>
      </c>
      <c r="T490" s="21">
        <f>(RANK(E490,E$8:E$1007,1)+COUNTIF(E$8:E490,E490)-1)/1000</f>
        <v>0.215</v>
      </c>
      <c r="U490" s="21">
        <f>(RANK(F490,F$8:F$1007,1)+COUNTIF(F$8:F490,F490)-1)/1000</f>
        <v>0.21299999999999999</v>
      </c>
      <c r="V490" s="21">
        <f>(RANK(G490,G$8:G$1007,1)+COUNTIF(G$8:G490,G490)-1)/1000</f>
        <v>0.217</v>
      </c>
      <c r="W490" s="21">
        <f>(RANK(H490,H$8:H$1007,1)+COUNTIF(H$8:H490,H490)-1)/1000</f>
        <v>0.20200000000000001</v>
      </c>
      <c r="X490" s="21">
        <f>(RANK(I490,I$8:I$1007,1)+COUNTIF(I$8:I490,I490)-1)/1000</f>
        <v>0.22500000000000001</v>
      </c>
      <c r="Y490" s="21">
        <f>(RANK(J490,J$8:J$1007,1)+COUNTIF(J$8:J490,J490)-1)/1000</f>
        <v>0.20300000000000001</v>
      </c>
      <c r="Z490" s="21">
        <f>(RANK(K490,K$8:K$1007,1)+COUNTIF(K$8:K490,K490)-1)/1000</f>
        <v>0.24199999999999999</v>
      </c>
      <c r="AA490" s="21">
        <f>(RANK(L490,L$8:L$1007,1)+COUNTIF(L$8:L490,L490)-1)/1000</f>
        <v>0.219</v>
      </c>
      <c r="AB490" s="21">
        <f>(RANK(M490,M$8:M$1007,1)+COUNTIF(M$8:M490,M490)-1)/1000</f>
        <v>0.28699999999999998</v>
      </c>
      <c r="AC490" s="21">
        <f>(RANK(N490,N$8:N$1007,1)+COUNTIF(N$8:N490,N490)-1)/1000</f>
        <v>0.20599999999999999</v>
      </c>
      <c r="AD490" s="21">
        <f>(RANK(O490,O$8:O$1007,1)+COUNTIF(O$8:O490,O490)-1)/1000</f>
        <v>0.216</v>
      </c>
      <c r="AE490" s="21">
        <f>(RANK(P490,P$8:P$1007,1)+COUNTIF(P$8:P490,P490)-1)/1000</f>
        <v>0.20200000000000001</v>
      </c>
      <c r="AF490" s="21">
        <f>(RANK(Q490,Q$8:Q$1007,1)+COUNTIF(Q$8:Q490,Q490)-1)/1000</f>
        <v>0.20599999999999999</v>
      </c>
      <c r="AG490" s="21">
        <f>(RANK(R490,R$8:R$1007,1)+COUNTIF(R$8:R490,R490)-1)/1000</f>
        <v>0.216</v>
      </c>
      <c r="AH490" s="21">
        <f>(RANK(S490,S$8:S$1007,1)+COUNTIF(S$8:S490,S490)-1)/1000</f>
        <v>0.20200000000000001</v>
      </c>
      <c r="AI490" s="14">
        <f t="shared" si="95"/>
        <v>0</v>
      </c>
      <c r="AK490" s="14">
        <f t="shared" si="96"/>
        <v>0</v>
      </c>
    </row>
    <row r="491" spans="2:37" x14ac:dyDescent="0.25">
      <c r="B491">
        <f t="shared" si="90"/>
        <v>484</v>
      </c>
      <c r="C491">
        <f>MATCH(B491,'Stocastic Model Raw Data'!$A$2:$A$1001,0)</f>
        <v>631</v>
      </c>
      <c r="D491" s="14" cm="1">
        <f t="array" ref="D491">INDEX('Stocastic Model Raw Data'!$H$2:$H$1001,$C491,0)</f>
        <v>1437161972.90821</v>
      </c>
      <c r="E491" s="14" cm="1">
        <f t="array" ref="E491">INDEX('Stocastic Model Raw Data'!$D$2:$D$1001,$C491,0)</f>
        <v>573855650.82429194</v>
      </c>
      <c r="F491" s="14" cm="1">
        <f t="array" ref="F491">INDEX('Stocastic Model Raw Data'!$I$2:$I$1001,$C491,0)</f>
        <v>306642688.85509098</v>
      </c>
      <c r="G491" s="14">
        <f t="shared" si="85"/>
        <v>267212961.96920097</v>
      </c>
      <c r="H491" s="14" cm="1">
        <f t="array" ref="H491">INDEX('Stocastic Model Raw Data'!$E$2:$E$1001,$C491,0)</f>
        <v>6373797409.9967699</v>
      </c>
      <c r="I491" s="14" cm="1">
        <f t="array" ref="I491">INDEX('Stocastic Model Raw Data'!$J$2:$J$1001,$C491,0)</f>
        <v>2325416411.9401398</v>
      </c>
      <c r="J491" s="14">
        <f t="shared" si="86"/>
        <v>4048380998.0566301</v>
      </c>
      <c r="K491" s="14" cm="1">
        <f t="array" ref="K491">INDEX('Stocastic Model Raw Data'!$F$2:$F$1001,$C491,0)</f>
        <v>1152864857.5497</v>
      </c>
      <c r="L491" s="14" cm="1">
        <f t="array" ref="L491">INDEX('Stocastic Model Raw Data'!$K$2:$K$1001,$C491,0)</f>
        <v>676730143.09244502</v>
      </c>
      <c r="M491" s="14">
        <f t="shared" si="87"/>
        <v>476134714.45725501</v>
      </c>
      <c r="N491" s="14">
        <f t="shared" si="91"/>
        <v>7526662267.5464697</v>
      </c>
      <c r="O491" s="14">
        <f t="shared" si="92"/>
        <v>3002146555.0325847</v>
      </c>
      <c r="P491" s="14">
        <f t="shared" si="88"/>
        <v>4524515712.5138855</v>
      </c>
      <c r="Q491" s="3">
        <f t="shared" si="93"/>
        <v>7526662267.5464697</v>
      </c>
      <c r="R491" s="3">
        <f t="shared" si="94"/>
        <v>4439308527.9407949</v>
      </c>
      <c r="S491" s="3">
        <f t="shared" si="89"/>
        <v>3087353739.6056747</v>
      </c>
      <c r="T491" s="21">
        <f>(RANK(E491,E$8:E$1007,1)+COUNTIF(E$8:E491,E491)-1)/1000</f>
        <v>0.73799999999999999</v>
      </c>
      <c r="U491" s="21">
        <f>(RANK(F491,F$8:F$1007,1)+COUNTIF(F$8:F491,F491)-1)/1000</f>
        <v>0.749</v>
      </c>
      <c r="V491" s="21">
        <f>(RANK(G491,G$8:G$1007,1)+COUNTIF(G$8:G491,G491)-1)/1000</f>
        <v>0.72199999999999998</v>
      </c>
      <c r="W491" s="21">
        <f>(RANK(H491,H$8:H$1007,1)+COUNTIF(H$8:H491,H491)-1)/1000</f>
        <v>0.58399999999999996</v>
      </c>
      <c r="X491" s="21">
        <f>(RANK(I491,I$8:I$1007,1)+COUNTIF(I$8:I491,I491)-1)/1000</f>
        <v>0.67900000000000005</v>
      </c>
      <c r="Y491" s="21">
        <f>(RANK(J491,J$8:J$1007,1)+COUNTIF(J$8:J491,J491)-1)/1000</f>
        <v>0.53</v>
      </c>
      <c r="Z491" s="21">
        <f>(RANK(K491,K$8:K$1007,1)+COUNTIF(K$8:K491,K491)-1)/1000</f>
        <v>0.82499999999999996</v>
      </c>
      <c r="AA491" s="21">
        <f>(RANK(L491,L$8:L$1007,1)+COUNTIF(L$8:L491,L491)-1)/1000</f>
        <v>0.78700000000000003</v>
      </c>
      <c r="AB491" s="21">
        <f>(RANK(M491,M$8:M$1007,1)+COUNTIF(M$8:M491,M491)-1)/1000</f>
        <v>0.86199999999999999</v>
      </c>
      <c r="AC491" s="21">
        <f>(RANK(N491,N$8:N$1007,1)+COUNTIF(N$8:N491,N491)-1)/1000</f>
        <v>0.63100000000000001</v>
      </c>
      <c r="AD491" s="21">
        <f>(RANK(O491,O$8:O$1007,1)+COUNTIF(O$8:O491,O491)-1)/1000</f>
        <v>0.71199999999999997</v>
      </c>
      <c r="AE491" s="21">
        <f>(RANK(P491,P$8:P$1007,1)+COUNTIF(P$8:P491,P491)-1)/1000</f>
        <v>0.57499999999999996</v>
      </c>
      <c r="AF491" s="21">
        <f>(RANK(Q491,Q$8:Q$1007,1)+COUNTIF(Q$8:Q491,Q491)-1)/1000</f>
        <v>0.63100000000000001</v>
      </c>
      <c r="AG491" s="21">
        <f>(RANK(R491,R$8:R$1007,1)+COUNTIF(R$8:R491,R491)-1)/1000</f>
        <v>0.71199999999999997</v>
      </c>
      <c r="AH491" s="21">
        <f>(RANK(S491,S$8:S$1007,1)+COUNTIF(S$8:S491,S491)-1)/1000</f>
        <v>0.57499999999999996</v>
      </c>
      <c r="AI491" s="14">
        <f t="shared" si="95"/>
        <v>0</v>
      </c>
      <c r="AK491" s="14">
        <f t="shared" si="96"/>
        <v>0</v>
      </c>
    </row>
    <row r="492" spans="2:37" x14ac:dyDescent="0.25">
      <c r="B492">
        <f t="shared" si="90"/>
        <v>485</v>
      </c>
      <c r="C492">
        <f>MATCH(B492,'Stocastic Model Raw Data'!$A$2:$A$1001,0)</f>
        <v>99</v>
      </c>
      <c r="D492" s="14" cm="1">
        <f t="array" ref="D492">INDEX('Stocastic Model Raw Data'!$H$2:$H$1001,$C492,0)</f>
        <v>1437161972.90821</v>
      </c>
      <c r="E492" s="14" cm="1">
        <f t="array" ref="E492">INDEX('Stocastic Model Raw Data'!$D$2:$D$1001,$C492,0)</f>
        <v>406533933.10191602</v>
      </c>
      <c r="F492" s="14" cm="1">
        <f t="array" ref="F492">INDEX('Stocastic Model Raw Data'!$I$2:$I$1001,$C492,0)</f>
        <v>212035636.60272101</v>
      </c>
      <c r="G492" s="14">
        <f t="shared" si="85"/>
        <v>194498296.49919501</v>
      </c>
      <c r="H492" s="14" cm="1">
        <f t="array" ref="H492">INDEX('Stocastic Model Raw Data'!$E$2:$E$1001,$C492,0)</f>
        <v>4958391931.5055199</v>
      </c>
      <c r="I492" s="14" cm="1">
        <f t="array" ref="I492">INDEX('Stocastic Model Raw Data'!$J$2:$J$1001,$C492,0)</f>
        <v>1651128624.62691</v>
      </c>
      <c r="J492" s="14">
        <f t="shared" si="86"/>
        <v>3307263306.8786097</v>
      </c>
      <c r="K492" s="14" cm="1">
        <f t="array" ref="K492">INDEX('Stocastic Model Raw Data'!$F$2:$F$1001,$C492,0)</f>
        <v>744319519.72581196</v>
      </c>
      <c r="L492" s="14" cm="1">
        <f t="array" ref="L492">INDEX('Stocastic Model Raw Data'!$K$2:$K$1001,$C492,0)</f>
        <v>457001865.82984102</v>
      </c>
      <c r="M492" s="14">
        <f t="shared" si="87"/>
        <v>287317653.89597094</v>
      </c>
      <c r="N492" s="14">
        <f t="shared" si="91"/>
        <v>5702711451.2313318</v>
      </c>
      <c r="O492" s="14">
        <f t="shared" si="92"/>
        <v>2108130490.4567509</v>
      </c>
      <c r="P492" s="14">
        <f t="shared" si="88"/>
        <v>3594580960.774581</v>
      </c>
      <c r="Q492" s="3">
        <f t="shared" si="93"/>
        <v>5702711451.2313318</v>
      </c>
      <c r="R492" s="3">
        <f t="shared" si="94"/>
        <v>3545292463.3649607</v>
      </c>
      <c r="S492" s="3">
        <f t="shared" si="89"/>
        <v>2157418987.8663712</v>
      </c>
      <c r="T492" s="21">
        <f>(RANK(E492,E$8:E$1007,1)+COUNTIF(E$8:E492,E492)-1)/1000</f>
        <v>0.10299999999999999</v>
      </c>
      <c r="U492" s="21">
        <f>(RANK(F492,F$8:F$1007,1)+COUNTIF(F$8:F492,F492)-1)/1000</f>
        <v>9.8000000000000004E-2</v>
      </c>
      <c r="V492" s="21">
        <f>(RANK(G492,G$8:G$1007,1)+COUNTIF(G$8:G492,G492)-1)/1000</f>
        <v>0.108</v>
      </c>
      <c r="W492" s="21">
        <f>(RANK(H492,H$8:H$1007,1)+COUNTIF(H$8:H492,H492)-1)/1000</f>
        <v>0.106</v>
      </c>
      <c r="X492" s="21">
        <f>(RANK(I492,I$8:I$1007,1)+COUNTIF(I$8:I492,I492)-1)/1000</f>
        <v>8.2000000000000003E-2</v>
      </c>
      <c r="Y492" s="21">
        <f>(RANK(J492,J$8:J$1007,1)+COUNTIF(J$8:J492,J492)-1)/1000</f>
        <v>0.11700000000000001</v>
      </c>
      <c r="Z492" s="21">
        <f>(RANK(K492,K$8:K$1007,1)+COUNTIF(K$8:K492,K492)-1)/1000</f>
        <v>8.3000000000000004E-2</v>
      </c>
      <c r="AA492" s="21">
        <f>(RANK(L492,L$8:L$1007,1)+COUNTIF(L$8:L492,L492)-1)/1000</f>
        <v>9.4E-2</v>
      </c>
      <c r="AB492" s="21">
        <f>(RANK(M492,M$8:M$1007,1)+COUNTIF(M$8:M492,M492)-1)/1000</f>
        <v>6.6000000000000003E-2</v>
      </c>
      <c r="AC492" s="21">
        <f>(RANK(N492,N$8:N$1007,1)+COUNTIF(N$8:N492,N492)-1)/1000</f>
        <v>9.9000000000000005E-2</v>
      </c>
      <c r="AD492" s="21">
        <f>(RANK(O492,O$8:O$1007,1)+COUNTIF(O$8:O492,O492)-1)/1000</f>
        <v>8.4000000000000005E-2</v>
      </c>
      <c r="AE492" s="21">
        <f>(RANK(P492,P$8:P$1007,1)+COUNTIF(P$8:P492,P492)-1)/1000</f>
        <v>0.114</v>
      </c>
      <c r="AF492" s="21">
        <f>(RANK(Q492,Q$8:Q$1007,1)+COUNTIF(Q$8:Q492,Q492)-1)/1000</f>
        <v>9.9000000000000005E-2</v>
      </c>
      <c r="AG492" s="21">
        <f>(RANK(R492,R$8:R$1007,1)+COUNTIF(R$8:R492,R492)-1)/1000</f>
        <v>8.4000000000000005E-2</v>
      </c>
      <c r="AH492" s="21">
        <f>(RANK(S492,S$8:S$1007,1)+COUNTIF(S$8:S492,S492)-1)/1000</f>
        <v>0.114</v>
      </c>
      <c r="AI492" s="14">
        <f t="shared" si="95"/>
        <v>0</v>
      </c>
      <c r="AK492" s="14">
        <f t="shared" si="96"/>
        <v>0</v>
      </c>
    </row>
    <row r="493" spans="2:37" x14ac:dyDescent="0.25">
      <c r="B493">
        <f t="shared" si="90"/>
        <v>486</v>
      </c>
      <c r="C493">
        <f>MATCH(B493,'Stocastic Model Raw Data'!$A$2:$A$1001,0)</f>
        <v>392</v>
      </c>
      <c r="D493" s="14" cm="1">
        <f t="array" ref="D493">INDEX('Stocastic Model Raw Data'!$H$2:$H$1001,$C493,0)</f>
        <v>1437161972.90821</v>
      </c>
      <c r="E493" s="14" cm="1">
        <f t="array" ref="E493">INDEX('Stocastic Model Raw Data'!$D$2:$D$1001,$C493,0)</f>
        <v>484873291.441787</v>
      </c>
      <c r="F493" s="14" cm="1">
        <f t="array" ref="F493">INDEX('Stocastic Model Raw Data'!$I$2:$I$1001,$C493,0)</f>
        <v>257632350.62301499</v>
      </c>
      <c r="G493" s="14">
        <f t="shared" si="85"/>
        <v>227240940.81877202</v>
      </c>
      <c r="H493" s="14" cm="1">
        <f t="array" ref="H493">INDEX('Stocastic Model Raw Data'!$E$2:$E$1001,$C493,0)</f>
        <v>5894614280.7863398</v>
      </c>
      <c r="I493" s="14" cm="1">
        <f t="array" ref="I493">INDEX('Stocastic Model Raw Data'!$J$2:$J$1001,$C493,0)</f>
        <v>2094952739.6117401</v>
      </c>
      <c r="J493" s="14">
        <f t="shared" si="86"/>
        <v>3799661541.1745996</v>
      </c>
      <c r="K493" s="14" cm="1">
        <f t="array" ref="K493">INDEX('Stocastic Model Raw Data'!$F$2:$F$1001,$C493,0)</f>
        <v>887827174.70272195</v>
      </c>
      <c r="L493" s="14" cm="1">
        <f t="array" ref="L493">INDEX('Stocastic Model Raw Data'!$K$2:$K$1001,$C493,0)</f>
        <v>535778812.21696901</v>
      </c>
      <c r="M493" s="14">
        <f t="shared" si="87"/>
        <v>352048362.48575294</v>
      </c>
      <c r="N493" s="14">
        <f t="shared" si="91"/>
        <v>6782441455.4890614</v>
      </c>
      <c r="O493" s="14">
        <f t="shared" si="92"/>
        <v>2630731551.8287091</v>
      </c>
      <c r="P493" s="14">
        <f t="shared" si="88"/>
        <v>4151709903.6603522</v>
      </c>
      <c r="Q493" s="3">
        <f t="shared" si="93"/>
        <v>6782441455.4890614</v>
      </c>
      <c r="R493" s="3">
        <f t="shared" si="94"/>
        <v>4067893524.7369194</v>
      </c>
      <c r="S493" s="3">
        <f t="shared" si="89"/>
        <v>2714547930.752142</v>
      </c>
      <c r="T493" s="21">
        <f>(RANK(E493,E$8:E$1007,1)+COUNTIF(E$8:E493,E493)-1)/1000</f>
        <v>0.372</v>
      </c>
      <c r="U493" s="21">
        <f>(RANK(F493,F$8:F$1007,1)+COUNTIF(F$8:F493,F493)-1)/1000</f>
        <v>0.39</v>
      </c>
      <c r="V493" s="21">
        <f>(RANK(G493,G$8:G$1007,1)+COUNTIF(G$8:G493,G493)-1)/1000</f>
        <v>0.35099999999999998</v>
      </c>
      <c r="W493" s="21">
        <f>(RANK(H493,H$8:H$1007,1)+COUNTIF(H$8:H493,H493)-1)/1000</f>
        <v>0.40100000000000002</v>
      </c>
      <c r="X493" s="21">
        <f>(RANK(I493,I$8:I$1007,1)+COUNTIF(I$8:I493,I493)-1)/1000</f>
        <v>0.44800000000000001</v>
      </c>
      <c r="Y493" s="21">
        <f>(RANK(J493,J$8:J$1007,1)+COUNTIF(J$8:J493,J493)-1)/1000</f>
        <v>0.36599999999999999</v>
      </c>
      <c r="Z493" s="21">
        <f>(RANK(K493,K$8:K$1007,1)+COUNTIF(K$8:K493,K493)-1)/1000</f>
        <v>0.318</v>
      </c>
      <c r="AA493" s="21">
        <f>(RANK(L493,L$8:L$1007,1)+COUNTIF(L$8:L493,L493)-1)/1000</f>
        <v>0.308</v>
      </c>
      <c r="AB493" s="21">
        <f>(RANK(M493,M$8:M$1007,1)+COUNTIF(M$8:M493,M493)-1)/1000</f>
        <v>0.34799999999999998</v>
      </c>
      <c r="AC493" s="21">
        <f>(RANK(N493,N$8:N$1007,1)+COUNTIF(N$8:N493,N493)-1)/1000</f>
        <v>0.39200000000000002</v>
      </c>
      <c r="AD493" s="21">
        <f>(RANK(O493,O$8:O$1007,1)+COUNTIF(O$8:O493,O493)-1)/1000</f>
        <v>0.42499999999999999</v>
      </c>
      <c r="AE493" s="21">
        <f>(RANK(P493,P$8:P$1007,1)+COUNTIF(P$8:P493,P493)-1)/1000</f>
        <v>0.36099999999999999</v>
      </c>
      <c r="AF493" s="21">
        <f>(RANK(Q493,Q$8:Q$1007,1)+COUNTIF(Q$8:Q493,Q493)-1)/1000</f>
        <v>0.39200000000000002</v>
      </c>
      <c r="AG493" s="21">
        <f>(RANK(R493,R$8:R$1007,1)+COUNTIF(R$8:R493,R493)-1)/1000</f>
        <v>0.42499999999999999</v>
      </c>
      <c r="AH493" s="21">
        <f>(RANK(S493,S$8:S$1007,1)+COUNTIF(S$8:S493,S493)-1)/1000</f>
        <v>0.36099999999999999</v>
      </c>
      <c r="AI493" s="14">
        <f t="shared" si="95"/>
        <v>0</v>
      </c>
      <c r="AK493" s="14">
        <f t="shared" si="96"/>
        <v>0</v>
      </c>
    </row>
    <row r="494" spans="2:37" x14ac:dyDescent="0.25">
      <c r="B494">
        <f t="shared" si="90"/>
        <v>487</v>
      </c>
      <c r="C494">
        <f>MATCH(B494,'Stocastic Model Raw Data'!$A$2:$A$1001,0)</f>
        <v>341</v>
      </c>
      <c r="D494" s="14" cm="1">
        <f t="array" ref="D494">INDEX('Stocastic Model Raw Data'!$H$2:$H$1001,$C494,0)</f>
        <v>1437161972.90821</v>
      </c>
      <c r="E494" s="14" cm="1">
        <f t="array" ref="E494">INDEX('Stocastic Model Raw Data'!$D$2:$D$1001,$C494,0)</f>
        <v>474459960.270046</v>
      </c>
      <c r="F494" s="14" cm="1">
        <f t="array" ref="F494">INDEX('Stocastic Model Raw Data'!$I$2:$I$1001,$C494,0)</f>
        <v>249304388.6072</v>
      </c>
      <c r="G494" s="14">
        <f t="shared" si="85"/>
        <v>225155571.662846</v>
      </c>
      <c r="H494" s="14" cm="1">
        <f t="array" ref="H494">INDEX('Stocastic Model Raw Data'!$E$2:$E$1001,$C494,0)</f>
        <v>5690614130.8461905</v>
      </c>
      <c r="I494" s="14" cm="1">
        <f t="array" ref="I494">INDEX('Stocastic Model Raw Data'!$J$2:$J$1001,$C494,0)</f>
        <v>1936765921.5539999</v>
      </c>
      <c r="J494" s="14">
        <f t="shared" si="86"/>
        <v>3753848209.2921906</v>
      </c>
      <c r="K494" s="14" cm="1">
        <f t="array" ref="K494">INDEX('Stocastic Model Raw Data'!$F$2:$F$1001,$C494,0)</f>
        <v>953284283.20371103</v>
      </c>
      <c r="L494" s="14" cm="1">
        <f t="array" ref="L494">INDEX('Stocastic Model Raw Data'!$K$2:$K$1001,$C494,0)</f>
        <v>587955852.92306006</v>
      </c>
      <c r="M494" s="14">
        <f t="shared" si="87"/>
        <v>365328430.28065097</v>
      </c>
      <c r="N494" s="14">
        <f t="shared" si="91"/>
        <v>6643898414.049902</v>
      </c>
      <c r="O494" s="14">
        <f t="shared" si="92"/>
        <v>2524721774.4770598</v>
      </c>
      <c r="P494" s="14">
        <f t="shared" si="88"/>
        <v>4119176639.5728421</v>
      </c>
      <c r="Q494" s="3">
        <f t="shared" si="93"/>
        <v>6643898414.049902</v>
      </c>
      <c r="R494" s="3">
        <f t="shared" si="94"/>
        <v>3961883747.3852701</v>
      </c>
      <c r="S494" s="3">
        <f t="shared" si="89"/>
        <v>2682014666.6646318</v>
      </c>
      <c r="T494" s="21">
        <f>(RANK(E494,E$8:E$1007,1)+COUNTIF(E$8:E494,E494)-1)/1000</f>
        <v>0.32500000000000001</v>
      </c>
      <c r="U494" s="21">
        <f>(RANK(F494,F$8:F$1007,1)+COUNTIF(F$8:F494,F494)-1)/1000</f>
        <v>0.318</v>
      </c>
      <c r="V494" s="21">
        <f>(RANK(G494,G$8:G$1007,1)+COUNTIF(G$8:G494,G494)-1)/1000</f>
        <v>0.32900000000000001</v>
      </c>
      <c r="W494" s="21">
        <f>(RANK(H494,H$8:H$1007,1)+COUNTIF(H$8:H494,H494)-1)/1000</f>
        <v>0.32500000000000001</v>
      </c>
      <c r="X494" s="21">
        <f>(RANK(I494,I$8:I$1007,1)+COUNTIF(I$8:I494,I494)-1)/1000</f>
        <v>0.28799999999999998</v>
      </c>
      <c r="Y494" s="21">
        <f>(RANK(J494,J$8:J$1007,1)+COUNTIF(J$8:J494,J494)-1)/1000</f>
        <v>0.34399999999999997</v>
      </c>
      <c r="Z494" s="21">
        <f>(RANK(K494,K$8:K$1007,1)+COUNTIF(K$8:K494,K494)-1)/1000</f>
        <v>0.47899999999999998</v>
      </c>
      <c r="AA494" s="21">
        <f>(RANK(L494,L$8:L$1007,1)+COUNTIF(L$8:L494,L494)-1)/1000</f>
        <v>0.51</v>
      </c>
      <c r="AB494" s="21">
        <f>(RANK(M494,M$8:M$1007,1)+COUNTIF(M$8:M494,M494)-1)/1000</f>
        <v>0.42299999999999999</v>
      </c>
      <c r="AC494" s="21">
        <f>(RANK(N494,N$8:N$1007,1)+COUNTIF(N$8:N494,N494)-1)/1000</f>
        <v>0.34100000000000003</v>
      </c>
      <c r="AD494" s="21">
        <f>(RANK(O494,O$8:O$1007,1)+COUNTIF(O$8:O494,O494)-1)/1000</f>
        <v>0.33800000000000002</v>
      </c>
      <c r="AE494" s="21">
        <f>(RANK(P494,P$8:P$1007,1)+COUNTIF(P$8:P494,P494)-1)/1000</f>
        <v>0.34399999999999997</v>
      </c>
      <c r="AF494" s="21">
        <f>(RANK(Q494,Q$8:Q$1007,1)+COUNTIF(Q$8:Q494,Q494)-1)/1000</f>
        <v>0.34100000000000003</v>
      </c>
      <c r="AG494" s="21">
        <f>(RANK(R494,R$8:R$1007,1)+COUNTIF(R$8:R494,R494)-1)/1000</f>
        <v>0.33800000000000002</v>
      </c>
      <c r="AH494" s="21">
        <f>(RANK(S494,S$8:S$1007,1)+COUNTIF(S$8:S494,S494)-1)/1000</f>
        <v>0.34399999999999997</v>
      </c>
      <c r="AI494" s="14">
        <f t="shared" si="95"/>
        <v>0</v>
      </c>
      <c r="AK494" s="14">
        <f t="shared" si="96"/>
        <v>0</v>
      </c>
    </row>
    <row r="495" spans="2:37" x14ac:dyDescent="0.25">
      <c r="B495">
        <f t="shared" si="90"/>
        <v>488</v>
      </c>
      <c r="C495">
        <f>MATCH(B495,'Stocastic Model Raw Data'!$A$2:$A$1001,0)</f>
        <v>212</v>
      </c>
      <c r="D495" s="14" cm="1">
        <f t="array" ref="D495">INDEX('Stocastic Model Raw Data'!$H$2:$H$1001,$C495,0)</f>
        <v>1437161972.90821</v>
      </c>
      <c r="E495" s="14" cm="1">
        <f t="array" ref="E495">INDEX('Stocastic Model Raw Data'!$D$2:$D$1001,$C495,0)</f>
        <v>448175809.701904</v>
      </c>
      <c r="F495" s="14" cm="1">
        <f t="array" ref="F495">INDEX('Stocastic Model Raw Data'!$I$2:$I$1001,$C495,0)</f>
        <v>237696675.787718</v>
      </c>
      <c r="G495" s="14">
        <f t="shared" si="85"/>
        <v>210479133.914186</v>
      </c>
      <c r="H495" s="14" cm="1">
        <f t="array" ref="H495">INDEX('Stocastic Model Raw Data'!$E$2:$E$1001,$C495,0)</f>
        <v>5472679833.3479004</v>
      </c>
      <c r="I495" s="14" cm="1">
        <f t="array" ref="I495">INDEX('Stocastic Model Raw Data'!$J$2:$J$1001,$C495,0)</f>
        <v>1929957538.28725</v>
      </c>
      <c r="J495" s="14">
        <f t="shared" si="86"/>
        <v>3542722295.0606503</v>
      </c>
      <c r="K495" s="14" cm="1">
        <f t="array" ref="K495">INDEX('Stocastic Model Raw Data'!$F$2:$F$1001,$C495,0)</f>
        <v>813111440.67096305</v>
      </c>
      <c r="L495" s="14" cm="1">
        <f t="array" ref="L495">INDEX('Stocastic Model Raw Data'!$K$2:$K$1001,$C495,0)</f>
        <v>487511787.78473198</v>
      </c>
      <c r="M495" s="14">
        <f t="shared" si="87"/>
        <v>325599652.88623106</v>
      </c>
      <c r="N495" s="14">
        <f t="shared" si="91"/>
        <v>6285791274.0188637</v>
      </c>
      <c r="O495" s="14">
        <f t="shared" si="92"/>
        <v>2417469326.0719819</v>
      </c>
      <c r="P495" s="14">
        <f t="shared" si="88"/>
        <v>3868321947.9468818</v>
      </c>
      <c r="Q495" s="3">
        <f t="shared" si="93"/>
        <v>6285791274.0188637</v>
      </c>
      <c r="R495" s="3">
        <f t="shared" si="94"/>
        <v>3854631298.9801922</v>
      </c>
      <c r="S495" s="3">
        <f t="shared" si="89"/>
        <v>2431159975.0386715</v>
      </c>
      <c r="T495" s="21">
        <f>(RANK(E495,E$8:E$1007,1)+COUNTIF(E$8:E495,E495)-1)/1000</f>
        <v>0.20100000000000001</v>
      </c>
      <c r="U495" s="21">
        <f>(RANK(F495,F$8:F$1007,1)+COUNTIF(F$8:F495,F495)-1)/1000</f>
        <v>0.223</v>
      </c>
      <c r="V495" s="21">
        <f>(RANK(G495,G$8:G$1007,1)+COUNTIF(G$8:G495,G495)-1)/1000</f>
        <v>0.192</v>
      </c>
      <c r="W495" s="21">
        <f>(RANK(H495,H$8:H$1007,1)+COUNTIF(H$8:H495,H495)-1)/1000</f>
        <v>0.22800000000000001</v>
      </c>
      <c r="X495" s="21">
        <f>(RANK(I495,I$8:I$1007,1)+COUNTIF(I$8:I495,I495)-1)/1000</f>
        <v>0.28000000000000003</v>
      </c>
      <c r="Y495" s="21">
        <f>(RANK(J495,J$8:J$1007,1)+COUNTIF(J$8:J495,J495)-1)/1000</f>
        <v>0.20699999999999999</v>
      </c>
      <c r="Z495" s="21">
        <f>(RANK(K495,K$8:K$1007,1)+COUNTIF(K$8:K495,K495)-1)/1000</f>
        <v>0.16200000000000001</v>
      </c>
      <c r="AA495" s="21">
        <f>(RANK(L495,L$8:L$1007,1)+COUNTIF(L$8:L495,L495)-1)/1000</f>
        <v>0.156</v>
      </c>
      <c r="AB495" s="21">
        <f>(RANK(M495,M$8:M$1007,1)+COUNTIF(M$8:M495,M495)-1)/1000</f>
        <v>0.191</v>
      </c>
      <c r="AC495" s="21">
        <f>(RANK(N495,N$8:N$1007,1)+COUNTIF(N$8:N495,N495)-1)/1000</f>
        <v>0.21199999999999999</v>
      </c>
      <c r="AD495" s="21">
        <f>(RANK(O495,O$8:O$1007,1)+COUNTIF(O$8:O495,O495)-1)/1000</f>
        <v>0.23799999999999999</v>
      </c>
      <c r="AE495" s="21">
        <f>(RANK(P495,P$8:P$1007,1)+COUNTIF(P$8:P495,P495)-1)/1000</f>
        <v>0.2</v>
      </c>
      <c r="AF495" s="21">
        <f>(RANK(Q495,Q$8:Q$1007,1)+COUNTIF(Q$8:Q495,Q495)-1)/1000</f>
        <v>0.21199999999999999</v>
      </c>
      <c r="AG495" s="21">
        <f>(RANK(R495,R$8:R$1007,1)+COUNTIF(R$8:R495,R495)-1)/1000</f>
        <v>0.23799999999999999</v>
      </c>
      <c r="AH495" s="21">
        <f>(RANK(S495,S$8:S$1007,1)+COUNTIF(S$8:S495,S495)-1)/1000</f>
        <v>0.2</v>
      </c>
      <c r="AI495" s="14">
        <f t="shared" si="95"/>
        <v>0</v>
      </c>
      <c r="AK495" s="14">
        <f t="shared" si="96"/>
        <v>0</v>
      </c>
    </row>
    <row r="496" spans="2:37" x14ac:dyDescent="0.25">
      <c r="B496">
        <f t="shared" si="90"/>
        <v>489</v>
      </c>
      <c r="C496">
        <f>MATCH(B496,'Stocastic Model Raw Data'!$A$2:$A$1001,0)</f>
        <v>289</v>
      </c>
      <c r="D496" s="14" cm="1">
        <f t="array" ref="D496">INDEX('Stocastic Model Raw Data'!$H$2:$H$1001,$C496,0)</f>
        <v>1437161972.90821</v>
      </c>
      <c r="E496" s="14" cm="1">
        <f t="array" ref="E496">INDEX('Stocastic Model Raw Data'!$D$2:$D$1001,$C496,0)</f>
        <v>462217118.49580097</v>
      </c>
      <c r="F496" s="14" cm="1">
        <f t="array" ref="F496">INDEX('Stocastic Model Raw Data'!$I$2:$I$1001,$C496,0)</f>
        <v>244842831.272798</v>
      </c>
      <c r="G496" s="14">
        <f t="shared" si="85"/>
        <v>217374287.22300297</v>
      </c>
      <c r="H496" s="14" cm="1">
        <f t="array" ref="H496">INDEX('Stocastic Model Raw Data'!$E$2:$E$1001,$C496,0)</f>
        <v>5666192657.7332697</v>
      </c>
      <c r="I496" s="14" cm="1">
        <f t="array" ref="I496">INDEX('Stocastic Model Raw Data'!$J$2:$J$1001,$C496,0)</f>
        <v>1979294161.21629</v>
      </c>
      <c r="J496" s="14">
        <f t="shared" si="86"/>
        <v>3686898496.5169797</v>
      </c>
      <c r="K496" s="14" cm="1">
        <f t="array" ref="K496">INDEX('Stocastic Model Raw Data'!$F$2:$F$1001,$C496,0)</f>
        <v>850896557.46838295</v>
      </c>
      <c r="L496" s="14" cm="1">
        <f t="array" ref="L496">INDEX('Stocastic Model Raw Data'!$K$2:$K$1001,$C496,0)</f>
        <v>516942516.10209298</v>
      </c>
      <c r="M496" s="14">
        <f t="shared" si="87"/>
        <v>333954041.36628997</v>
      </c>
      <c r="N496" s="14">
        <f t="shared" si="91"/>
        <v>6517089215.2016525</v>
      </c>
      <c r="O496" s="14">
        <f t="shared" si="92"/>
        <v>2496236677.3183832</v>
      </c>
      <c r="P496" s="14">
        <f t="shared" si="88"/>
        <v>4020852537.8832693</v>
      </c>
      <c r="Q496" s="3">
        <f t="shared" si="93"/>
        <v>6517089215.2016525</v>
      </c>
      <c r="R496" s="3">
        <f t="shared" si="94"/>
        <v>3933398650.226593</v>
      </c>
      <c r="S496" s="3">
        <f t="shared" si="89"/>
        <v>2583690564.9750595</v>
      </c>
      <c r="T496" s="21">
        <f>(RANK(E496,E$8:E$1007,1)+COUNTIF(E$8:E496,E496)-1)/1000</f>
        <v>0.26500000000000001</v>
      </c>
      <c r="U496" s="21">
        <f>(RANK(F496,F$8:F$1007,1)+COUNTIF(F$8:F496,F496)-1)/1000</f>
        <v>0.28199999999999997</v>
      </c>
      <c r="V496" s="21">
        <f>(RANK(G496,G$8:G$1007,1)+COUNTIF(G$8:G496,G496)-1)/1000</f>
        <v>0.253</v>
      </c>
      <c r="W496" s="21">
        <f>(RANK(H496,H$8:H$1007,1)+COUNTIF(H$8:H496,H496)-1)/1000</f>
        <v>0.315</v>
      </c>
      <c r="X496" s="21">
        <f>(RANK(I496,I$8:I$1007,1)+COUNTIF(I$8:I496,I496)-1)/1000</f>
        <v>0.33500000000000002</v>
      </c>
      <c r="Y496" s="21">
        <f>(RANK(J496,J$8:J$1007,1)+COUNTIF(J$8:J496,J496)-1)/1000</f>
        <v>0.28699999999999998</v>
      </c>
      <c r="Z496" s="21">
        <f>(RANK(K496,K$8:K$1007,1)+COUNTIF(K$8:K496,K496)-1)/1000</f>
        <v>0.23899999999999999</v>
      </c>
      <c r="AA496" s="21">
        <f>(RANK(L496,L$8:L$1007,1)+COUNTIF(L$8:L496,L496)-1)/1000</f>
        <v>0.23499999999999999</v>
      </c>
      <c r="AB496" s="21">
        <f>(RANK(M496,M$8:M$1007,1)+COUNTIF(M$8:M496,M496)-1)/1000</f>
        <v>0.23899999999999999</v>
      </c>
      <c r="AC496" s="21">
        <f>(RANK(N496,N$8:N$1007,1)+COUNTIF(N$8:N496,N496)-1)/1000</f>
        <v>0.28899999999999998</v>
      </c>
      <c r="AD496" s="21">
        <f>(RANK(O496,O$8:O$1007,1)+COUNTIF(O$8:O496,O496)-1)/1000</f>
        <v>0.31</v>
      </c>
      <c r="AE496" s="21">
        <f>(RANK(P496,P$8:P$1007,1)+COUNTIF(P$8:P496,P496)-1)/1000</f>
        <v>0.28100000000000003</v>
      </c>
      <c r="AF496" s="21">
        <f>(RANK(Q496,Q$8:Q$1007,1)+COUNTIF(Q$8:Q496,Q496)-1)/1000</f>
        <v>0.28899999999999998</v>
      </c>
      <c r="AG496" s="21">
        <f>(RANK(R496,R$8:R$1007,1)+COUNTIF(R$8:R496,R496)-1)/1000</f>
        <v>0.31</v>
      </c>
      <c r="AH496" s="21">
        <f>(RANK(S496,S$8:S$1007,1)+COUNTIF(S$8:S496,S496)-1)/1000</f>
        <v>0.28100000000000003</v>
      </c>
      <c r="AI496" s="14">
        <f t="shared" si="95"/>
        <v>0</v>
      </c>
      <c r="AK496" s="14">
        <f t="shared" si="96"/>
        <v>0</v>
      </c>
    </row>
    <row r="497" spans="2:37" x14ac:dyDescent="0.25">
      <c r="B497">
        <f t="shared" si="90"/>
        <v>490</v>
      </c>
      <c r="C497">
        <f>MATCH(B497,'Stocastic Model Raw Data'!$A$2:$A$1001,0)</f>
        <v>305</v>
      </c>
      <c r="D497" s="14" cm="1">
        <f t="array" ref="D497">INDEX('Stocastic Model Raw Data'!$H$2:$H$1001,$C497,0)</f>
        <v>1437161972.90821</v>
      </c>
      <c r="E497" s="14" cm="1">
        <f t="array" ref="E497">INDEX('Stocastic Model Raw Data'!$D$2:$D$1001,$C497,0)</f>
        <v>465660248.60199201</v>
      </c>
      <c r="F497" s="14" cm="1">
        <f t="array" ref="F497">INDEX('Stocastic Model Raw Data'!$I$2:$I$1001,$C497,0)</f>
        <v>244956624.84008899</v>
      </c>
      <c r="G497" s="14">
        <f t="shared" si="85"/>
        <v>220703623.76190302</v>
      </c>
      <c r="H497" s="14" cm="1">
        <f t="array" ref="H497">INDEX('Stocastic Model Raw Data'!$E$2:$E$1001,$C497,0)</f>
        <v>5640079209.5621901</v>
      </c>
      <c r="I497" s="14" cm="1">
        <f t="array" ref="I497">INDEX('Stocastic Model Raw Data'!$J$2:$J$1001,$C497,0)</f>
        <v>1901124624.2941401</v>
      </c>
      <c r="J497" s="14">
        <f t="shared" si="86"/>
        <v>3738954585.2680502</v>
      </c>
      <c r="K497" s="14" cm="1">
        <f t="array" ref="K497">INDEX('Stocastic Model Raw Data'!$F$2:$F$1001,$C497,0)</f>
        <v>917815971.57769096</v>
      </c>
      <c r="L497" s="14" cm="1">
        <f t="array" ref="L497">INDEX('Stocastic Model Raw Data'!$K$2:$K$1001,$C497,0)</f>
        <v>566610760.94139802</v>
      </c>
      <c r="M497" s="14">
        <f t="shared" si="87"/>
        <v>351205210.63629293</v>
      </c>
      <c r="N497" s="14">
        <f t="shared" si="91"/>
        <v>6557895181.1398811</v>
      </c>
      <c r="O497" s="14">
        <f t="shared" si="92"/>
        <v>2467735385.235538</v>
      </c>
      <c r="P497" s="14">
        <f t="shared" si="88"/>
        <v>4090159795.9043431</v>
      </c>
      <c r="Q497" s="3">
        <f t="shared" si="93"/>
        <v>6557895181.1398811</v>
      </c>
      <c r="R497" s="3">
        <f t="shared" si="94"/>
        <v>3904897358.1437483</v>
      </c>
      <c r="S497" s="3">
        <f t="shared" si="89"/>
        <v>2652997822.9961329</v>
      </c>
      <c r="T497" s="21">
        <f>(RANK(E497,E$8:E$1007,1)+COUNTIF(E$8:E497,E497)-1)/1000</f>
        <v>0.28299999999999997</v>
      </c>
      <c r="U497" s="21">
        <f>(RANK(F497,F$8:F$1007,1)+COUNTIF(F$8:F497,F497)-1)/1000</f>
        <v>0.28399999999999997</v>
      </c>
      <c r="V497" s="21">
        <f>(RANK(G497,G$8:G$1007,1)+COUNTIF(G$8:G497,G497)-1)/1000</f>
        <v>0.28399999999999997</v>
      </c>
      <c r="W497" s="21">
        <f>(RANK(H497,H$8:H$1007,1)+COUNTIF(H$8:H497,H497)-1)/1000</f>
        <v>0.29599999999999999</v>
      </c>
      <c r="X497" s="21">
        <f>(RANK(I497,I$8:I$1007,1)+COUNTIF(I$8:I497,I497)-1)/1000</f>
        <v>0.248</v>
      </c>
      <c r="Y497" s="21">
        <f>(RANK(J497,J$8:J$1007,1)+COUNTIF(J$8:J497,J497)-1)/1000</f>
        <v>0.33500000000000002</v>
      </c>
      <c r="Z497" s="21">
        <f>(RANK(K497,K$8:K$1007,1)+COUNTIF(K$8:K497,K497)-1)/1000</f>
        <v>0.39</v>
      </c>
      <c r="AA497" s="21">
        <f>(RANK(L497,L$8:L$1007,1)+COUNTIF(L$8:L497,L497)-1)/1000</f>
        <v>0.42299999999999999</v>
      </c>
      <c r="AB497" s="21">
        <f>(RANK(M497,M$8:M$1007,1)+COUNTIF(M$8:M497,M497)-1)/1000</f>
        <v>0.34499999999999997</v>
      </c>
      <c r="AC497" s="21">
        <f>(RANK(N497,N$8:N$1007,1)+COUNTIF(N$8:N497,N497)-1)/1000</f>
        <v>0.30499999999999999</v>
      </c>
      <c r="AD497" s="21">
        <f>(RANK(O497,O$8:O$1007,1)+COUNTIF(O$8:O497,O497)-1)/1000</f>
        <v>0.27500000000000002</v>
      </c>
      <c r="AE497" s="21">
        <f>(RANK(P497,P$8:P$1007,1)+COUNTIF(P$8:P497,P497)-1)/1000</f>
        <v>0.32500000000000001</v>
      </c>
      <c r="AF497" s="21">
        <f>(RANK(Q497,Q$8:Q$1007,1)+COUNTIF(Q$8:Q497,Q497)-1)/1000</f>
        <v>0.30499999999999999</v>
      </c>
      <c r="AG497" s="21">
        <f>(RANK(R497,R$8:R$1007,1)+COUNTIF(R$8:R497,R497)-1)/1000</f>
        <v>0.27500000000000002</v>
      </c>
      <c r="AH497" s="21">
        <f>(RANK(S497,S$8:S$1007,1)+COUNTIF(S$8:S497,S497)-1)/1000</f>
        <v>0.32500000000000001</v>
      </c>
      <c r="AI497" s="14">
        <f t="shared" si="95"/>
        <v>0</v>
      </c>
      <c r="AK497" s="14">
        <f t="shared" si="96"/>
        <v>0</v>
      </c>
    </row>
    <row r="498" spans="2:37" x14ac:dyDescent="0.25">
      <c r="B498">
        <f t="shared" si="90"/>
        <v>491</v>
      </c>
      <c r="C498">
        <f>MATCH(B498,'Stocastic Model Raw Data'!$A$2:$A$1001,0)</f>
        <v>651</v>
      </c>
      <c r="D498" s="14" cm="1">
        <f t="array" ref="D498">INDEX('Stocastic Model Raw Data'!$H$2:$H$1001,$C498,0)</f>
        <v>1437161972.90821</v>
      </c>
      <c r="E498" s="14" cm="1">
        <f t="array" ref="E498">INDEX('Stocastic Model Raw Data'!$D$2:$D$1001,$C498,0)</f>
        <v>547018128.79562104</v>
      </c>
      <c r="F498" s="14" cm="1">
        <f t="array" ref="F498">INDEX('Stocastic Model Raw Data'!$I$2:$I$1001,$C498,0)</f>
        <v>287456875.041022</v>
      </c>
      <c r="G498" s="14">
        <f t="shared" si="85"/>
        <v>259561253.75459903</v>
      </c>
      <c r="H498" s="14" cm="1">
        <f t="array" ref="H498">INDEX('Stocastic Model Raw Data'!$E$2:$E$1001,$C498,0)</f>
        <v>6587696172.3944197</v>
      </c>
      <c r="I498" s="14" cm="1">
        <f t="array" ref="I498">INDEX('Stocastic Model Raw Data'!$J$2:$J$1001,$C498,0)</f>
        <v>2221047263.1065998</v>
      </c>
      <c r="J498" s="14">
        <f t="shared" si="86"/>
        <v>4366648909.2878199</v>
      </c>
      <c r="K498" s="14" cm="1">
        <f t="array" ref="K498">INDEX('Stocastic Model Raw Data'!$F$2:$F$1001,$C498,0)</f>
        <v>981078627.98722196</v>
      </c>
      <c r="L498" s="14" cm="1">
        <f t="array" ref="L498">INDEX('Stocastic Model Raw Data'!$K$2:$K$1001,$C498,0)</f>
        <v>598213366.70185804</v>
      </c>
      <c r="M498" s="14">
        <f t="shared" si="87"/>
        <v>382865261.28536391</v>
      </c>
      <c r="N498" s="14">
        <f t="shared" si="91"/>
        <v>7568774800.3816414</v>
      </c>
      <c r="O498" s="14">
        <f t="shared" si="92"/>
        <v>2819260629.8084579</v>
      </c>
      <c r="P498" s="14">
        <f t="shared" si="88"/>
        <v>4749514170.5731831</v>
      </c>
      <c r="Q498" s="3">
        <f t="shared" si="93"/>
        <v>7568774800.3816414</v>
      </c>
      <c r="R498" s="3">
        <f t="shared" si="94"/>
        <v>4256422602.7166681</v>
      </c>
      <c r="S498" s="3">
        <f t="shared" si="89"/>
        <v>3312352197.6649733</v>
      </c>
      <c r="T498" s="21">
        <f>(RANK(E498,E$8:E$1007,1)+COUNTIF(E$8:E498,E498)-1)/1000</f>
        <v>0.63600000000000001</v>
      </c>
      <c r="U498" s="21">
        <f>(RANK(F498,F$8:F$1007,1)+COUNTIF(F$8:F498,F498)-1)/1000</f>
        <v>0.61399999999999999</v>
      </c>
      <c r="V498" s="21">
        <f>(RANK(G498,G$8:G$1007,1)+COUNTIF(G$8:G498,G498)-1)/1000</f>
        <v>0.64800000000000002</v>
      </c>
      <c r="W498" s="21">
        <f>(RANK(H498,H$8:H$1007,1)+COUNTIF(H$8:H498,H498)-1)/1000</f>
        <v>0.66</v>
      </c>
      <c r="X498" s="21">
        <f>(RANK(I498,I$8:I$1007,1)+COUNTIF(I$8:I498,I498)-1)/1000</f>
        <v>0.56899999999999995</v>
      </c>
      <c r="Y498" s="21">
        <f>(RANK(J498,J$8:J$1007,1)+COUNTIF(J$8:J498,J498)-1)/1000</f>
        <v>0.71899999999999997</v>
      </c>
      <c r="Z498" s="21">
        <f>(RANK(K498,K$8:K$1007,1)+COUNTIF(K$8:K498,K498)-1)/1000</f>
        <v>0.53600000000000003</v>
      </c>
      <c r="AA498" s="21">
        <f>(RANK(L498,L$8:L$1007,1)+COUNTIF(L$8:L498,L498)-1)/1000</f>
        <v>0.54200000000000004</v>
      </c>
      <c r="AB498" s="21">
        <f>(RANK(M498,M$8:M$1007,1)+COUNTIF(M$8:M498,M498)-1)/1000</f>
        <v>0.52100000000000002</v>
      </c>
      <c r="AC498" s="21">
        <f>(RANK(N498,N$8:N$1007,1)+COUNTIF(N$8:N498,N498)-1)/1000</f>
        <v>0.65100000000000002</v>
      </c>
      <c r="AD498" s="21">
        <f>(RANK(O498,O$8:O$1007,1)+COUNTIF(O$8:O498,O498)-1)/1000</f>
        <v>0.56699999999999995</v>
      </c>
      <c r="AE498" s="21">
        <f>(RANK(P498,P$8:P$1007,1)+COUNTIF(P$8:P498,P498)-1)/1000</f>
        <v>0.69799999999999995</v>
      </c>
      <c r="AF498" s="21">
        <f>(RANK(Q498,Q$8:Q$1007,1)+COUNTIF(Q$8:Q498,Q498)-1)/1000</f>
        <v>0.65100000000000002</v>
      </c>
      <c r="AG498" s="21">
        <f>(RANK(R498,R$8:R$1007,1)+COUNTIF(R$8:R498,R498)-1)/1000</f>
        <v>0.56699999999999995</v>
      </c>
      <c r="AH498" s="21">
        <f>(RANK(S498,S$8:S$1007,1)+COUNTIF(S$8:S498,S498)-1)/1000</f>
        <v>0.69799999999999995</v>
      </c>
      <c r="AI498" s="14">
        <f t="shared" si="95"/>
        <v>0</v>
      </c>
      <c r="AK498" s="14">
        <f t="shared" si="96"/>
        <v>0</v>
      </c>
    </row>
    <row r="499" spans="2:37" x14ac:dyDescent="0.25">
      <c r="B499">
        <f t="shared" si="90"/>
        <v>492</v>
      </c>
      <c r="C499">
        <f>MATCH(B499,'Stocastic Model Raw Data'!$A$2:$A$1001,0)</f>
        <v>221</v>
      </c>
      <c r="D499" s="14" cm="1">
        <f t="array" ref="D499">INDEX('Stocastic Model Raw Data'!$H$2:$H$1001,$C499,0)</f>
        <v>1437161972.90821</v>
      </c>
      <c r="E499" s="14" cm="1">
        <f t="array" ref="E499">INDEX('Stocastic Model Raw Data'!$D$2:$D$1001,$C499,0)</f>
        <v>451077517.25796402</v>
      </c>
      <c r="F499" s="14" cm="1">
        <f t="array" ref="F499">INDEX('Stocastic Model Raw Data'!$I$2:$I$1001,$C499,0)</f>
        <v>236909311.92003199</v>
      </c>
      <c r="G499" s="14">
        <f t="shared" si="85"/>
        <v>214168205.33793202</v>
      </c>
      <c r="H499" s="14" cm="1">
        <f t="array" ref="H499">INDEX('Stocastic Model Raw Data'!$E$2:$E$1001,$C499,0)</f>
        <v>5452280911.0024405</v>
      </c>
      <c r="I499" s="14" cm="1">
        <f t="array" ref="I499">INDEX('Stocastic Model Raw Data'!$J$2:$J$1001,$C499,0)</f>
        <v>1871705505.60183</v>
      </c>
      <c r="J499" s="14">
        <f t="shared" si="86"/>
        <v>3580575405.4006104</v>
      </c>
      <c r="K499" s="14" cm="1">
        <f t="array" ref="K499">INDEX('Stocastic Model Raw Data'!$F$2:$F$1001,$C499,0)</f>
        <v>851859623.63011706</v>
      </c>
      <c r="L499" s="14" cm="1">
        <f t="array" ref="L499">INDEX('Stocastic Model Raw Data'!$K$2:$K$1001,$C499,0)</f>
        <v>522951188.13733202</v>
      </c>
      <c r="M499" s="14">
        <f t="shared" si="87"/>
        <v>328908435.49278504</v>
      </c>
      <c r="N499" s="14">
        <f t="shared" si="91"/>
        <v>6304140534.6325579</v>
      </c>
      <c r="O499" s="14">
        <f t="shared" si="92"/>
        <v>2394656693.739162</v>
      </c>
      <c r="P499" s="14">
        <f t="shared" si="88"/>
        <v>3909483840.8933959</v>
      </c>
      <c r="Q499" s="3">
        <f t="shared" si="93"/>
        <v>6304140534.6325579</v>
      </c>
      <c r="R499" s="3">
        <f t="shared" si="94"/>
        <v>3831818666.6473722</v>
      </c>
      <c r="S499" s="3">
        <f t="shared" si="89"/>
        <v>2472321867.9851856</v>
      </c>
      <c r="T499" s="21">
        <f>(RANK(E499,E$8:E$1007,1)+COUNTIF(E$8:E499,E499)-1)/1000</f>
        <v>0.218</v>
      </c>
      <c r="U499" s="21">
        <f>(RANK(F499,F$8:F$1007,1)+COUNTIF(F$8:F499,F499)-1)/1000</f>
        <v>0.21199999999999999</v>
      </c>
      <c r="V499" s="21">
        <f>(RANK(G499,G$8:G$1007,1)+COUNTIF(G$8:G499,G499)-1)/1000</f>
        <v>0.221</v>
      </c>
      <c r="W499" s="21">
        <f>(RANK(H499,H$8:H$1007,1)+COUNTIF(H$8:H499,H499)-1)/1000</f>
        <v>0.222</v>
      </c>
      <c r="X499" s="21">
        <f>(RANK(I499,I$8:I$1007,1)+COUNTIF(I$8:I499,I499)-1)/1000</f>
        <v>0.216</v>
      </c>
      <c r="Y499" s="21">
        <f>(RANK(J499,J$8:J$1007,1)+COUNTIF(J$8:J499,J499)-1)/1000</f>
        <v>0.22800000000000001</v>
      </c>
      <c r="Z499" s="21">
        <f>(RANK(K499,K$8:K$1007,1)+COUNTIF(K$8:K499,K499)-1)/1000</f>
        <v>0.24</v>
      </c>
      <c r="AA499" s="21">
        <f>(RANK(L499,L$8:L$1007,1)+COUNTIF(L$8:L499,L499)-1)/1000</f>
        <v>0.25800000000000001</v>
      </c>
      <c r="AB499" s="21">
        <f>(RANK(M499,M$8:M$1007,1)+COUNTIF(M$8:M499,M499)-1)/1000</f>
        <v>0.21299999999999999</v>
      </c>
      <c r="AC499" s="21">
        <f>(RANK(N499,N$8:N$1007,1)+COUNTIF(N$8:N499,N499)-1)/1000</f>
        <v>0.221</v>
      </c>
      <c r="AD499" s="21">
        <f>(RANK(O499,O$8:O$1007,1)+COUNTIF(O$8:O499,O499)-1)/1000</f>
        <v>0.219</v>
      </c>
      <c r="AE499" s="21">
        <f>(RANK(P499,P$8:P$1007,1)+COUNTIF(P$8:P499,P499)-1)/1000</f>
        <v>0.224</v>
      </c>
      <c r="AF499" s="21">
        <f>(RANK(Q499,Q$8:Q$1007,1)+COUNTIF(Q$8:Q499,Q499)-1)/1000</f>
        <v>0.221</v>
      </c>
      <c r="AG499" s="21">
        <f>(RANK(R499,R$8:R$1007,1)+COUNTIF(R$8:R499,R499)-1)/1000</f>
        <v>0.219</v>
      </c>
      <c r="AH499" s="21">
        <f>(RANK(S499,S$8:S$1007,1)+COUNTIF(S$8:S499,S499)-1)/1000</f>
        <v>0.224</v>
      </c>
      <c r="AI499" s="14">
        <f t="shared" si="95"/>
        <v>0</v>
      </c>
      <c r="AK499" s="14">
        <f t="shared" si="96"/>
        <v>0</v>
      </c>
    </row>
    <row r="500" spans="2:37" x14ac:dyDescent="0.25">
      <c r="B500">
        <f t="shared" si="90"/>
        <v>493</v>
      </c>
      <c r="C500">
        <f>MATCH(B500,'Stocastic Model Raw Data'!$A$2:$A$1001,0)</f>
        <v>627</v>
      </c>
      <c r="D500" s="14" cm="1">
        <f t="array" ref="D500">INDEX('Stocastic Model Raw Data'!$H$2:$H$1001,$C500,0)</f>
        <v>1437161972.90821</v>
      </c>
      <c r="E500" s="14" cm="1">
        <f t="array" ref="E500">INDEX('Stocastic Model Raw Data'!$D$2:$D$1001,$C500,0)</f>
        <v>554920334.84373903</v>
      </c>
      <c r="F500" s="14" cm="1">
        <f t="array" ref="F500">INDEX('Stocastic Model Raw Data'!$I$2:$I$1001,$C500,0)</f>
        <v>293008396.68041199</v>
      </c>
      <c r="G500" s="14">
        <f t="shared" si="85"/>
        <v>261911938.16332704</v>
      </c>
      <c r="H500" s="14" cm="1">
        <f t="array" ref="H500">INDEX('Stocastic Model Raw Data'!$E$2:$E$1001,$C500,0)</f>
        <v>6541001494.7999802</v>
      </c>
      <c r="I500" s="14" cm="1">
        <f t="array" ref="I500">INDEX('Stocastic Model Raw Data'!$J$2:$J$1001,$C500,0)</f>
        <v>2283165227.9007602</v>
      </c>
      <c r="J500" s="14">
        <f t="shared" si="86"/>
        <v>4257836266.89922</v>
      </c>
      <c r="K500" s="14" cm="1">
        <f t="array" ref="K500">INDEX('Stocastic Model Raw Data'!$F$2:$F$1001,$C500,0)</f>
        <v>970180494.25131702</v>
      </c>
      <c r="L500" s="14" cm="1">
        <f t="array" ref="L500">INDEX('Stocastic Model Raw Data'!$K$2:$K$1001,$C500,0)</f>
        <v>584841763.51347494</v>
      </c>
      <c r="M500" s="14">
        <f t="shared" si="87"/>
        <v>385338730.73784208</v>
      </c>
      <c r="N500" s="14">
        <f t="shared" si="91"/>
        <v>7511181989.0512972</v>
      </c>
      <c r="O500" s="14">
        <f t="shared" si="92"/>
        <v>2868006991.4142351</v>
      </c>
      <c r="P500" s="14">
        <f t="shared" si="88"/>
        <v>4643174997.6370621</v>
      </c>
      <c r="Q500" s="3">
        <f t="shared" si="93"/>
        <v>7511181989.0512972</v>
      </c>
      <c r="R500" s="3">
        <f t="shared" si="94"/>
        <v>4305168964.3224449</v>
      </c>
      <c r="S500" s="3">
        <f t="shared" si="89"/>
        <v>3206013024.7288523</v>
      </c>
      <c r="T500" s="21">
        <f>(RANK(E500,E$8:E$1007,1)+COUNTIF(E$8:E500,E500)-1)/1000</f>
        <v>0.66400000000000003</v>
      </c>
      <c r="U500" s="21">
        <f>(RANK(F500,F$8:F$1007,1)+COUNTIF(F$8:F500,F500)-1)/1000</f>
        <v>0.65500000000000003</v>
      </c>
      <c r="V500" s="21">
        <f>(RANK(G500,G$8:G$1007,1)+COUNTIF(G$8:G500,G500)-1)/1000</f>
        <v>0.66700000000000004</v>
      </c>
      <c r="W500" s="21">
        <f>(RANK(H500,H$8:H$1007,1)+COUNTIF(H$8:H500,H500)-1)/1000</f>
        <v>0.64900000000000002</v>
      </c>
      <c r="X500" s="21">
        <f>(RANK(I500,I$8:I$1007,1)+COUNTIF(I$8:I500,I500)-1)/1000</f>
        <v>0.64</v>
      </c>
      <c r="Y500" s="21">
        <f>(RANK(J500,J$8:J$1007,1)+COUNTIF(J$8:J500,J500)-1)/1000</f>
        <v>0.64</v>
      </c>
      <c r="Z500" s="21">
        <f>(RANK(K500,K$8:K$1007,1)+COUNTIF(K$8:K500,K500)-1)/1000</f>
        <v>0.51500000000000001</v>
      </c>
      <c r="AA500" s="21">
        <f>(RANK(L500,L$8:L$1007,1)+COUNTIF(L$8:L500,L500)-1)/1000</f>
        <v>0.497</v>
      </c>
      <c r="AB500" s="21">
        <f>(RANK(M500,M$8:M$1007,1)+COUNTIF(M$8:M500,M500)-1)/1000</f>
        <v>0.53500000000000003</v>
      </c>
      <c r="AC500" s="21">
        <f>(RANK(N500,N$8:N$1007,1)+COUNTIF(N$8:N500,N500)-1)/1000</f>
        <v>0.627</v>
      </c>
      <c r="AD500" s="21">
        <f>(RANK(O500,O$8:O$1007,1)+COUNTIF(O$8:O500,O500)-1)/1000</f>
        <v>0.60899999999999999</v>
      </c>
      <c r="AE500" s="21">
        <f>(RANK(P500,P$8:P$1007,1)+COUNTIF(P$8:P500,P500)-1)/1000</f>
        <v>0.63700000000000001</v>
      </c>
      <c r="AF500" s="21">
        <f>(RANK(Q500,Q$8:Q$1007,1)+COUNTIF(Q$8:Q500,Q500)-1)/1000</f>
        <v>0.627</v>
      </c>
      <c r="AG500" s="21">
        <f>(RANK(R500,R$8:R$1007,1)+COUNTIF(R$8:R500,R500)-1)/1000</f>
        <v>0.60899999999999999</v>
      </c>
      <c r="AH500" s="21">
        <f>(RANK(S500,S$8:S$1007,1)+COUNTIF(S$8:S500,S500)-1)/1000</f>
        <v>0.63700000000000001</v>
      </c>
      <c r="AI500" s="14">
        <f t="shared" si="95"/>
        <v>0</v>
      </c>
      <c r="AK500" s="14">
        <f t="shared" si="96"/>
        <v>0</v>
      </c>
    </row>
    <row r="501" spans="2:37" x14ac:dyDescent="0.25">
      <c r="B501">
        <f t="shared" si="90"/>
        <v>494</v>
      </c>
      <c r="C501">
        <f>MATCH(B501,'Stocastic Model Raw Data'!$A$2:$A$1001,0)</f>
        <v>180</v>
      </c>
      <c r="D501" s="14" cm="1">
        <f t="array" ref="D501">INDEX('Stocastic Model Raw Data'!$H$2:$H$1001,$C501,0)</f>
        <v>1437161972.90821</v>
      </c>
      <c r="E501" s="14" cm="1">
        <f t="array" ref="E501">INDEX('Stocastic Model Raw Data'!$D$2:$D$1001,$C501,0)</f>
        <v>441092506.59956199</v>
      </c>
      <c r="F501" s="14" cm="1">
        <f t="array" ref="F501">INDEX('Stocastic Model Raw Data'!$I$2:$I$1001,$C501,0)</f>
        <v>233127389.864858</v>
      </c>
      <c r="G501" s="14">
        <f t="shared" si="85"/>
        <v>207965116.73470399</v>
      </c>
      <c r="H501" s="14" cm="1">
        <f t="array" ref="H501">INDEX('Stocastic Model Raw Data'!$E$2:$E$1001,$C501,0)</f>
        <v>5351079205.5848398</v>
      </c>
      <c r="I501" s="14" cm="1">
        <f t="array" ref="I501">INDEX('Stocastic Model Raw Data'!$J$2:$J$1001,$C501,0)</f>
        <v>1859045504.81566</v>
      </c>
      <c r="J501" s="14">
        <f t="shared" si="86"/>
        <v>3492033700.7691798</v>
      </c>
      <c r="K501" s="14" cm="1">
        <f t="array" ref="K501">INDEX('Stocastic Model Raw Data'!$F$2:$F$1001,$C501,0)</f>
        <v>813309298.70198202</v>
      </c>
      <c r="L501" s="14" cm="1">
        <f t="array" ref="L501">INDEX('Stocastic Model Raw Data'!$K$2:$K$1001,$C501,0)</f>
        <v>496706058.21790099</v>
      </c>
      <c r="M501" s="14">
        <f t="shared" si="87"/>
        <v>316603240.48408103</v>
      </c>
      <c r="N501" s="14">
        <f t="shared" si="91"/>
        <v>6164388504.2868214</v>
      </c>
      <c r="O501" s="14">
        <f t="shared" si="92"/>
        <v>2355751563.0335608</v>
      </c>
      <c r="P501" s="14">
        <f t="shared" si="88"/>
        <v>3808636941.2532606</v>
      </c>
      <c r="Q501" s="3">
        <f t="shared" si="93"/>
        <v>6164388504.2868214</v>
      </c>
      <c r="R501" s="3">
        <f t="shared" si="94"/>
        <v>3792913535.9417706</v>
      </c>
      <c r="S501" s="3">
        <f t="shared" si="89"/>
        <v>2371474968.3450508</v>
      </c>
      <c r="T501" s="21">
        <f>(RANK(E501,E$8:E$1007,1)+COUNTIF(E$8:E501,E501)-1)/1000</f>
        <v>0.184</v>
      </c>
      <c r="U501" s="21">
        <f>(RANK(F501,F$8:F$1007,1)+COUNTIF(F$8:F501,F501)-1)/1000</f>
        <v>0.192</v>
      </c>
      <c r="V501" s="21">
        <f>(RANK(G501,G$8:G$1007,1)+COUNTIF(G$8:G501,G501)-1)/1000</f>
        <v>0.17599999999999999</v>
      </c>
      <c r="W501" s="21">
        <f>(RANK(H501,H$8:H$1007,1)+COUNTIF(H$8:H501,H501)-1)/1000</f>
        <v>0.188</v>
      </c>
      <c r="X501" s="21">
        <f>(RANK(I501,I$8:I$1007,1)+COUNTIF(I$8:I501,I501)-1)/1000</f>
        <v>0.20399999999999999</v>
      </c>
      <c r="Y501" s="21">
        <f>(RANK(J501,J$8:J$1007,1)+COUNTIF(J$8:J501,J501)-1)/1000</f>
        <v>0.182</v>
      </c>
      <c r="Z501" s="21">
        <f>(RANK(K501,K$8:K$1007,1)+COUNTIF(K$8:K501,K501)-1)/1000</f>
        <v>0.16300000000000001</v>
      </c>
      <c r="AA501" s="21">
        <f>(RANK(L501,L$8:L$1007,1)+COUNTIF(L$8:L501,L501)-1)/1000</f>
        <v>0.17599999999999999</v>
      </c>
      <c r="AB501" s="21">
        <f>(RANK(M501,M$8:M$1007,1)+COUNTIF(M$8:M501,M501)-1)/1000</f>
        <v>0.155</v>
      </c>
      <c r="AC501" s="21">
        <f>(RANK(N501,N$8:N$1007,1)+COUNTIF(N$8:N501,N501)-1)/1000</f>
        <v>0.18</v>
      </c>
      <c r="AD501" s="21">
        <f>(RANK(O501,O$8:O$1007,1)+COUNTIF(O$8:O501,O501)-1)/1000</f>
        <v>0.19</v>
      </c>
      <c r="AE501" s="21">
        <f>(RANK(P501,P$8:P$1007,1)+COUNTIF(P$8:P501,P501)-1)/1000</f>
        <v>0.18</v>
      </c>
      <c r="AF501" s="21">
        <f>(RANK(Q501,Q$8:Q$1007,1)+COUNTIF(Q$8:Q501,Q501)-1)/1000</f>
        <v>0.18</v>
      </c>
      <c r="AG501" s="21">
        <f>(RANK(R501,R$8:R$1007,1)+COUNTIF(R$8:R501,R501)-1)/1000</f>
        <v>0.19</v>
      </c>
      <c r="AH501" s="21">
        <f>(RANK(S501,S$8:S$1007,1)+COUNTIF(S$8:S501,S501)-1)/1000</f>
        <v>0.18</v>
      </c>
      <c r="AI501" s="14">
        <f t="shared" si="95"/>
        <v>0</v>
      </c>
      <c r="AK501" s="14">
        <f t="shared" si="96"/>
        <v>0</v>
      </c>
    </row>
    <row r="502" spans="2:37" x14ac:dyDescent="0.25">
      <c r="B502">
        <f t="shared" si="90"/>
        <v>495</v>
      </c>
      <c r="C502">
        <f>MATCH(B502,'Stocastic Model Raw Data'!$A$2:$A$1001,0)</f>
        <v>975</v>
      </c>
      <c r="D502" s="14" cm="1">
        <f t="array" ref="D502">INDEX('Stocastic Model Raw Data'!$H$2:$H$1001,$C502,0)</f>
        <v>1437161972.90821</v>
      </c>
      <c r="E502" s="14" cm="1">
        <f t="array" ref="E502">INDEX('Stocastic Model Raw Data'!$D$2:$D$1001,$C502,0)</f>
        <v>675062485.68459904</v>
      </c>
      <c r="F502" s="14" cm="1">
        <f t="array" ref="F502">INDEX('Stocastic Model Raw Data'!$I$2:$I$1001,$C502,0)</f>
        <v>360060649.71645403</v>
      </c>
      <c r="G502" s="14">
        <f t="shared" si="85"/>
        <v>315001835.96814501</v>
      </c>
      <c r="H502" s="14" cm="1">
        <f t="array" ref="H502">INDEX('Stocastic Model Raw Data'!$E$2:$E$1001,$C502,0)</f>
        <v>8135115315.1223602</v>
      </c>
      <c r="I502" s="14" cm="1">
        <f t="array" ref="I502">INDEX('Stocastic Model Raw Data'!$J$2:$J$1001,$C502,0)</f>
        <v>2915720200.6046801</v>
      </c>
      <c r="J502" s="14">
        <f t="shared" si="86"/>
        <v>5219395114.5176802</v>
      </c>
      <c r="K502" s="14" cm="1">
        <f t="array" ref="K502">INDEX('Stocastic Model Raw Data'!$F$2:$F$1001,$C502,0)</f>
        <v>1203011151.4329</v>
      </c>
      <c r="L502" s="14" cm="1">
        <f t="array" ref="L502">INDEX('Stocastic Model Raw Data'!$K$2:$K$1001,$C502,0)</f>
        <v>731112459.26383102</v>
      </c>
      <c r="M502" s="14">
        <f t="shared" si="87"/>
        <v>471898692.16906893</v>
      </c>
      <c r="N502" s="14">
        <f t="shared" si="91"/>
        <v>9338126466.5552597</v>
      </c>
      <c r="O502" s="14">
        <f t="shared" si="92"/>
        <v>3646832659.8685112</v>
      </c>
      <c r="P502" s="14">
        <f t="shared" si="88"/>
        <v>5691293806.6867485</v>
      </c>
      <c r="Q502" s="3">
        <f t="shared" si="93"/>
        <v>9338126466.5552597</v>
      </c>
      <c r="R502" s="3">
        <f t="shared" si="94"/>
        <v>5083994632.776721</v>
      </c>
      <c r="S502" s="3">
        <f t="shared" si="89"/>
        <v>4254131833.7785387</v>
      </c>
      <c r="T502" s="21">
        <f>(RANK(E502,E$8:E$1007,1)+COUNTIF(E$8:E502,E502)-1)/1000</f>
        <v>0.95599999999999996</v>
      </c>
      <c r="U502" s="21">
        <f>(RANK(F502,F$8:F$1007,1)+COUNTIF(F$8:F502,F502)-1)/1000</f>
        <v>0.95199999999999996</v>
      </c>
      <c r="V502" s="21">
        <f>(RANK(G502,G$8:G$1007,1)+COUNTIF(G$8:G502,G502)-1)/1000</f>
        <v>0.95599999999999996</v>
      </c>
      <c r="W502" s="21">
        <f>(RANK(H502,H$8:H$1007,1)+COUNTIF(H$8:H502,H502)-1)/1000</f>
        <v>0.97699999999999998</v>
      </c>
      <c r="X502" s="21">
        <f>(RANK(I502,I$8:I$1007,1)+COUNTIF(I$8:I502,I502)-1)/1000</f>
        <v>0.97599999999999998</v>
      </c>
      <c r="Y502" s="21">
        <f>(RANK(J502,J$8:J$1007,1)+COUNTIF(J$8:J502,J502)-1)/1000</f>
        <v>0.97699999999999998</v>
      </c>
      <c r="Z502" s="21">
        <f>(RANK(K502,K$8:K$1007,1)+COUNTIF(K$8:K502,K502)-1)/1000</f>
        <v>0.86899999999999999</v>
      </c>
      <c r="AA502" s="21">
        <f>(RANK(L502,L$8:L$1007,1)+COUNTIF(L$8:L502,L502)-1)/1000</f>
        <v>0.88700000000000001</v>
      </c>
      <c r="AB502" s="21">
        <f>(RANK(M502,M$8:M$1007,1)+COUNTIF(M$8:M502,M502)-1)/1000</f>
        <v>0.85299999999999998</v>
      </c>
      <c r="AC502" s="21">
        <f>(RANK(N502,N$8:N$1007,1)+COUNTIF(N$8:N502,N502)-1)/1000</f>
        <v>0.97499999999999998</v>
      </c>
      <c r="AD502" s="21">
        <f>(RANK(O502,O$8:O$1007,1)+COUNTIF(O$8:O502,O502)-1)/1000</f>
        <v>0.96899999999999997</v>
      </c>
      <c r="AE502" s="21">
        <f>(RANK(P502,P$8:P$1007,1)+COUNTIF(P$8:P502,P502)-1)/1000</f>
        <v>0.97499999999999998</v>
      </c>
      <c r="AF502" s="21">
        <f>(RANK(Q502,Q$8:Q$1007,1)+COUNTIF(Q$8:Q502,Q502)-1)/1000</f>
        <v>0.97499999999999998</v>
      </c>
      <c r="AG502" s="21">
        <f>(RANK(R502,R$8:R$1007,1)+COUNTIF(R$8:R502,R502)-1)/1000</f>
        <v>0.96899999999999997</v>
      </c>
      <c r="AH502" s="21">
        <f>(RANK(S502,S$8:S$1007,1)+COUNTIF(S$8:S502,S502)-1)/1000</f>
        <v>0.97499999999999998</v>
      </c>
      <c r="AI502" s="14">
        <f t="shared" si="95"/>
        <v>0</v>
      </c>
      <c r="AK502" s="14">
        <f t="shared" si="96"/>
        <v>0</v>
      </c>
    </row>
    <row r="503" spans="2:37" x14ac:dyDescent="0.25">
      <c r="B503">
        <f t="shared" si="90"/>
        <v>496</v>
      </c>
      <c r="C503">
        <f>MATCH(B503,'Stocastic Model Raw Data'!$A$2:$A$1001,0)</f>
        <v>599</v>
      </c>
      <c r="D503" s="14" cm="1">
        <f t="array" ref="D503">INDEX('Stocastic Model Raw Data'!$H$2:$H$1001,$C503,0)</f>
        <v>1437161972.90821</v>
      </c>
      <c r="E503" s="14" cm="1">
        <f t="array" ref="E503">INDEX('Stocastic Model Raw Data'!$D$2:$D$1001,$C503,0)</f>
        <v>545236576.46764898</v>
      </c>
      <c r="F503" s="14" cm="1">
        <f t="array" ref="F503">INDEX('Stocastic Model Raw Data'!$I$2:$I$1001,$C503,0)</f>
        <v>287949386.78378499</v>
      </c>
      <c r="G503" s="14">
        <f t="shared" si="85"/>
        <v>257287189.683864</v>
      </c>
      <c r="H503" s="14" cm="1">
        <f t="array" ref="H503">INDEX('Stocastic Model Raw Data'!$E$2:$E$1001,$C503,0)</f>
        <v>6420618486.17171</v>
      </c>
      <c r="I503" s="14" cm="1">
        <f t="array" ref="I503">INDEX('Stocastic Model Raw Data'!$J$2:$J$1001,$C503,0)</f>
        <v>2237605900.61093</v>
      </c>
      <c r="J503" s="14">
        <f t="shared" si="86"/>
        <v>4183012585.56078</v>
      </c>
      <c r="K503" s="14" cm="1">
        <f t="array" ref="K503">INDEX('Stocastic Model Raw Data'!$F$2:$F$1001,$C503,0)</f>
        <v>1003240871.22927</v>
      </c>
      <c r="L503" s="14" cm="1">
        <f t="array" ref="L503">INDEX('Stocastic Model Raw Data'!$K$2:$K$1001,$C503,0)</f>
        <v>609039940.78850901</v>
      </c>
      <c r="M503" s="14">
        <f t="shared" si="87"/>
        <v>394200930.44076097</v>
      </c>
      <c r="N503" s="14">
        <f t="shared" si="91"/>
        <v>7423859357.40098</v>
      </c>
      <c r="O503" s="14">
        <f t="shared" si="92"/>
        <v>2846645841.3994389</v>
      </c>
      <c r="P503" s="14">
        <f t="shared" si="88"/>
        <v>4577213516.0015411</v>
      </c>
      <c r="Q503" s="3">
        <f t="shared" si="93"/>
        <v>7423859357.40098</v>
      </c>
      <c r="R503" s="3">
        <f t="shared" si="94"/>
        <v>4283807814.3076487</v>
      </c>
      <c r="S503" s="3">
        <f t="shared" si="89"/>
        <v>3140051543.0933313</v>
      </c>
      <c r="T503" s="21">
        <f>(RANK(E503,E$8:E$1007,1)+COUNTIF(E$8:E503,E503)-1)/1000</f>
        <v>0.628</v>
      </c>
      <c r="U503" s="21">
        <f>(RANK(F503,F$8:F$1007,1)+COUNTIF(F$8:F503,F503)-1)/1000</f>
        <v>0.621</v>
      </c>
      <c r="V503" s="21">
        <f>(RANK(G503,G$8:G$1007,1)+COUNTIF(G$8:G503,G503)-1)/1000</f>
        <v>0.63600000000000001</v>
      </c>
      <c r="W503" s="21">
        <f>(RANK(H503,H$8:H$1007,1)+COUNTIF(H$8:H503,H503)-1)/1000</f>
        <v>0.59899999999999998</v>
      </c>
      <c r="X503" s="21">
        <f>(RANK(I503,I$8:I$1007,1)+COUNTIF(I$8:I503,I503)-1)/1000</f>
        <v>0.59199999999999997</v>
      </c>
      <c r="Y503" s="21">
        <f>(RANK(J503,J$8:J$1007,1)+COUNTIF(J$8:J503,J503)-1)/1000</f>
        <v>0.60599999999999998</v>
      </c>
      <c r="Z503" s="21">
        <f>(RANK(K503,K$8:K$1007,1)+COUNTIF(K$8:K503,K503)-1)/1000</f>
        <v>0.57699999999999996</v>
      </c>
      <c r="AA503" s="21">
        <f>(RANK(L503,L$8:L$1007,1)+COUNTIF(L$8:L503,L503)-1)/1000</f>
        <v>0.58499999999999996</v>
      </c>
      <c r="AB503" s="21">
        <f>(RANK(M503,M$8:M$1007,1)+COUNTIF(M$8:M503,M503)-1)/1000</f>
        <v>0.59099999999999997</v>
      </c>
      <c r="AC503" s="21">
        <f>(RANK(N503,N$8:N$1007,1)+COUNTIF(N$8:N503,N503)-1)/1000</f>
        <v>0.59899999999999998</v>
      </c>
      <c r="AD503" s="21">
        <f>(RANK(O503,O$8:O$1007,1)+COUNTIF(O$8:O503,O503)-1)/1000</f>
        <v>0.59299999999999997</v>
      </c>
      <c r="AE503" s="21">
        <f>(RANK(P503,P$8:P$1007,1)+COUNTIF(P$8:P503,P503)-1)/1000</f>
        <v>0.60499999999999998</v>
      </c>
      <c r="AF503" s="21">
        <f>(RANK(Q503,Q$8:Q$1007,1)+COUNTIF(Q$8:Q503,Q503)-1)/1000</f>
        <v>0.59899999999999998</v>
      </c>
      <c r="AG503" s="21">
        <f>(RANK(R503,R$8:R$1007,1)+COUNTIF(R$8:R503,R503)-1)/1000</f>
        <v>0.59299999999999997</v>
      </c>
      <c r="AH503" s="21">
        <f>(RANK(S503,S$8:S$1007,1)+COUNTIF(S$8:S503,S503)-1)/1000</f>
        <v>0.60499999999999998</v>
      </c>
      <c r="AI503" s="14">
        <f t="shared" si="95"/>
        <v>0</v>
      </c>
      <c r="AK503" s="14">
        <f t="shared" si="96"/>
        <v>0</v>
      </c>
    </row>
    <row r="504" spans="2:37" x14ac:dyDescent="0.25">
      <c r="B504">
        <f t="shared" si="90"/>
        <v>497</v>
      </c>
      <c r="C504">
        <f>MATCH(B504,'Stocastic Model Raw Data'!$A$2:$A$1001,0)</f>
        <v>575</v>
      </c>
      <c r="D504" s="14" cm="1">
        <f t="array" ref="D504">INDEX('Stocastic Model Raw Data'!$H$2:$H$1001,$C504,0)</f>
        <v>1437161972.90821</v>
      </c>
      <c r="E504" s="14" cm="1">
        <f t="array" ref="E504">INDEX('Stocastic Model Raw Data'!$D$2:$D$1001,$C504,0)</f>
        <v>537325638.55154097</v>
      </c>
      <c r="F504" s="14" cm="1">
        <f t="array" ref="F504">INDEX('Stocastic Model Raw Data'!$I$2:$I$1001,$C504,0)</f>
        <v>284848094.68212199</v>
      </c>
      <c r="G504" s="14">
        <f t="shared" si="85"/>
        <v>252477543.86941898</v>
      </c>
      <c r="H504" s="14" cm="1">
        <f t="array" ref="H504">INDEX('Stocastic Model Raw Data'!$E$2:$E$1001,$C504,0)</f>
        <v>6325215694.0254297</v>
      </c>
      <c r="I504" s="14" cm="1">
        <f t="array" ref="I504">INDEX('Stocastic Model Raw Data'!$J$2:$J$1001,$C504,0)</f>
        <v>2209955570.7178798</v>
      </c>
      <c r="J504" s="14">
        <f t="shared" si="86"/>
        <v>4115260123.30755</v>
      </c>
      <c r="K504" s="14" cm="1">
        <f t="array" ref="K504">INDEX('Stocastic Model Raw Data'!$F$2:$F$1001,$C504,0)</f>
        <v>1030650911.99547</v>
      </c>
      <c r="L504" s="14" cm="1">
        <f t="array" ref="L504">INDEX('Stocastic Model Raw Data'!$K$2:$K$1001,$C504,0)</f>
        <v>629179525.04892695</v>
      </c>
      <c r="M504" s="14">
        <f t="shared" si="87"/>
        <v>401471386.9465431</v>
      </c>
      <c r="N504" s="14">
        <f t="shared" si="91"/>
        <v>7355866606.0208998</v>
      </c>
      <c r="O504" s="14">
        <f t="shared" si="92"/>
        <v>2839135095.7668066</v>
      </c>
      <c r="P504" s="14">
        <f t="shared" si="88"/>
        <v>4516731510.2540932</v>
      </c>
      <c r="Q504" s="3">
        <f t="shared" si="93"/>
        <v>7355866606.0208998</v>
      </c>
      <c r="R504" s="3">
        <f t="shared" si="94"/>
        <v>4276297068.6750164</v>
      </c>
      <c r="S504" s="3">
        <f t="shared" si="89"/>
        <v>3079569537.3458834</v>
      </c>
      <c r="T504" s="21">
        <f>(RANK(E504,E$8:E$1007,1)+COUNTIF(E$8:E504,E504)-1)/1000</f>
        <v>0.58799999999999997</v>
      </c>
      <c r="U504" s="21">
        <f>(RANK(F504,F$8:F$1007,1)+COUNTIF(F$8:F504,F504)-1)/1000</f>
        <v>0.59199999999999997</v>
      </c>
      <c r="V504" s="21">
        <f>(RANK(G504,G$8:G$1007,1)+COUNTIF(G$8:G504,G504)-1)/1000</f>
        <v>0.58199999999999996</v>
      </c>
      <c r="W504" s="21">
        <f>(RANK(H504,H$8:H$1007,1)+COUNTIF(H$8:H504,H504)-1)/1000</f>
        <v>0.57199999999999995</v>
      </c>
      <c r="X504" s="21">
        <f>(RANK(I504,I$8:I$1007,1)+COUNTIF(I$8:I504,I504)-1)/1000</f>
        <v>0.55900000000000005</v>
      </c>
      <c r="Y504" s="21">
        <f>(RANK(J504,J$8:J$1007,1)+COUNTIF(J$8:J504,J504)-1)/1000</f>
        <v>0.57299999999999995</v>
      </c>
      <c r="Z504" s="21">
        <f>(RANK(K504,K$8:K$1007,1)+COUNTIF(K$8:K504,K504)-1)/1000</f>
        <v>0.64400000000000002</v>
      </c>
      <c r="AA504" s="21">
        <f>(RANK(L504,L$8:L$1007,1)+COUNTIF(L$8:L504,L504)-1)/1000</f>
        <v>0.65300000000000002</v>
      </c>
      <c r="AB504" s="21">
        <f>(RANK(M504,M$8:M$1007,1)+COUNTIF(M$8:M504,M504)-1)/1000</f>
        <v>0.625</v>
      </c>
      <c r="AC504" s="21">
        <f>(RANK(N504,N$8:N$1007,1)+COUNTIF(N$8:N504,N504)-1)/1000</f>
        <v>0.57499999999999996</v>
      </c>
      <c r="AD504" s="21">
        <f>(RANK(O504,O$8:O$1007,1)+COUNTIF(O$8:O504,O504)-1)/1000</f>
        <v>0.58299999999999996</v>
      </c>
      <c r="AE504" s="21">
        <f>(RANK(P504,P$8:P$1007,1)+COUNTIF(P$8:P504,P504)-1)/1000</f>
        <v>0.57299999999999995</v>
      </c>
      <c r="AF504" s="21">
        <f>(RANK(Q504,Q$8:Q$1007,1)+COUNTIF(Q$8:Q504,Q504)-1)/1000</f>
        <v>0.57499999999999996</v>
      </c>
      <c r="AG504" s="21">
        <f>(RANK(R504,R$8:R$1007,1)+COUNTIF(R$8:R504,R504)-1)/1000</f>
        <v>0.58299999999999996</v>
      </c>
      <c r="AH504" s="21">
        <f>(RANK(S504,S$8:S$1007,1)+COUNTIF(S$8:S504,S504)-1)/1000</f>
        <v>0.57299999999999995</v>
      </c>
      <c r="AI504" s="14">
        <f t="shared" si="95"/>
        <v>0</v>
      </c>
      <c r="AK504" s="14">
        <f t="shared" si="96"/>
        <v>0</v>
      </c>
    </row>
    <row r="505" spans="2:37" x14ac:dyDescent="0.25">
      <c r="B505">
        <f t="shared" si="90"/>
        <v>498</v>
      </c>
      <c r="C505">
        <f>MATCH(B505,'Stocastic Model Raw Data'!$A$2:$A$1001,0)</f>
        <v>716</v>
      </c>
      <c r="D505" s="14" cm="1">
        <f t="array" ref="D505">INDEX('Stocastic Model Raw Data'!$H$2:$H$1001,$C505,0)</f>
        <v>1437161972.90821</v>
      </c>
      <c r="E505" s="14" cm="1">
        <f t="array" ref="E505">INDEX('Stocastic Model Raw Data'!$D$2:$D$1001,$C505,0)</f>
        <v>575901330.52237296</v>
      </c>
      <c r="F505" s="14" cm="1">
        <f t="array" ref="F505">INDEX('Stocastic Model Raw Data'!$I$2:$I$1001,$C505,0)</f>
        <v>307555534.75488001</v>
      </c>
      <c r="G505" s="14">
        <f t="shared" si="85"/>
        <v>268345795.76749295</v>
      </c>
      <c r="H505" s="14" cm="1">
        <f t="array" ref="H505">INDEX('Stocastic Model Raw Data'!$E$2:$E$1001,$C505,0)</f>
        <v>6610830823.4016399</v>
      </c>
      <c r="I505" s="14" cm="1">
        <f t="array" ref="I505">INDEX('Stocastic Model Raw Data'!$J$2:$J$1001,$C505,0)</f>
        <v>2404829957.8817801</v>
      </c>
      <c r="J505" s="14">
        <f t="shared" si="86"/>
        <v>4206000865.5198598</v>
      </c>
      <c r="K505" s="14" cm="1">
        <f t="array" ref="K505">INDEX('Stocastic Model Raw Data'!$F$2:$F$1001,$C505,0)</f>
        <v>1173355244.3196299</v>
      </c>
      <c r="L505" s="14" cm="1">
        <f t="array" ref="L505">INDEX('Stocastic Model Raw Data'!$K$2:$K$1001,$C505,0)</f>
        <v>699200506.90799105</v>
      </c>
      <c r="M505" s="14">
        <f t="shared" si="87"/>
        <v>474154737.41163886</v>
      </c>
      <c r="N505" s="14">
        <f t="shared" si="91"/>
        <v>7784186067.7212696</v>
      </c>
      <c r="O505" s="14">
        <f t="shared" si="92"/>
        <v>3104030464.7897711</v>
      </c>
      <c r="P505" s="14">
        <f t="shared" si="88"/>
        <v>4680155602.9314985</v>
      </c>
      <c r="Q505" s="3">
        <f t="shared" si="93"/>
        <v>7784186067.7212696</v>
      </c>
      <c r="R505" s="3">
        <f t="shared" si="94"/>
        <v>4541192437.6979809</v>
      </c>
      <c r="S505" s="3">
        <f t="shared" si="89"/>
        <v>3242993630.0232887</v>
      </c>
      <c r="T505" s="21">
        <f>(RANK(E505,E$8:E$1007,1)+COUNTIF(E$8:E505,E505)-1)/1000</f>
        <v>0.745</v>
      </c>
      <c r="U505" s="21">
        <f>(RANK(F505,F$8:F$1007,1)+COUNTIF(F$8:F505,F505)-1)/1000</f>
        <v>0.755</v>
      </c>
      <c r="V505" s="21">
        <f>(RANK(G505,G$8:G$1007,1)+COUNTIF(G$8:G505,G505)-1)/1000</f>
        <v>0.73199999999999998</v>
      </c>
      <c r="W505" s="21">
        <f>(RANK(H505,H$8:H$1007,1)+COUNTIF(H$8:H505,H505)-1)/1000</f>
        <v>0.67500000000000004</v>
      </c>
      <c r="X505" s="21">
        <f>(RANK(I505,I$8:I$1007,1)+COUNTIF(I$8:I505,I505)-1)/1000</f>
        <v>0.752</v>
      </c>
      <c r="Y505" s="21">
        <f>(RANK(J505,J$8:J$1007,1)+COUNTIF(J$8:J505,J505)-1)/1000</f>
        <v>0.61899999999999999</v>
      </c>
      <c r="Z505" s="21">
        <f>(RANK(K505,K$8:K$1007,1)+COUNTIF(K$8:K505,K505)-1)/1000</f>
        <v>0.84799999999999998</v>
      </c>
      <c r="AA505" s="21">
        <f>(RANK(L505,L$8:L$1007,1)+COUNTIF(L$8:L505,L505)-1)/1000</f>
        <v>0.83499999999999996</v>
      </c>
      <c r="AB505" s="21">
        <f>(RANK(M505,M$8:M$1007,1)+COUNTIF(M$8:M505,M505)-1)/1000</f>
        <v>0.85699999999999998</v>
      </c>
      <c r="AC505" s="21">
        <f>(RANK(N505,N$8:N$1007,1)+COUNTIF(N$8:N505,N505)-1)/1000</f>
        <v>0.71599999999999997</v>
      </c>
      <c r="AD505" s="21">
        <f>(RANK(O505,O$8:O$1007,1)+COUNTIF(O$8:O505,O505)-1)/1000</f>
        <v>0.77800000000000002</v>
      </c>
      <c r="AE505" s="21">
        <f>(RANK(P505,P$8:P$1007,1)+COUNTIF(P$8:P505,P505)-1)/1000</f>
        <v>0.65300000000000002</v>
      </c>
      <c r="AF505" s="21">
        <f>(RANK(Q505,Q$8:Q$1007,1)+COUNTIF(Q$8:Q505,Q505)-1)/1000</f>
        <v>0.71599999999999997</v>
      </c>
      <c r="AG505" s="21">
        <f>(RANK(R505,R$8:R$1007,1)+COUNTIF(R$8:R505,R505)-1)/1000</f>
        <v>0.77800000000000002</v>
      </c>
      <c r="AH505" s="21">
        <f>(RANK(S505,S$8:S$1007,1)+COUNTIF(S$8:S505,S505)-1)/1000</f>
        <v>0.65300000000000002</v>
      </c>
      <c r="AI505" s="14">
        <f t="shared" si="95"/>
        <v>0</v>
      </c>
      <c r="AK505" s="14">
        <f t="shared" si="96"/>
        <v>0</v>
      </c>
    </row>
    <row r="506" spans="2:37" x14ac:dyDescent="0.25">
      <c r="B506">
        <f t="shared" si="90"/>
        <v>499</v>
      </c>
      <c r="C506">
        <f>MATCH(B506,'Stocastic Model Raw Data'!$A$2:$A$1001,0)</f>
        <v>331</v>
      </c>
      <c r="D506" s="14" cm="1">
        <f t="array" ref="D506">INDEX('Stocastic Model Raw Data'!$H$2:$H$1001,$C506,0)</f>
        <v>1437161972.90821</v>
      </c>
      <c r="E506" s="14" cm="1">
        <f t="array" ref="E506">INDEX('Stocastic Model Raw Data'!$D$2:$D$1001,$C506,0)</f>
        <v>472441213.88285798</v>
      </c>
      <c r="F506" s="14" cm="1">
        <f t="array" ref="F506">INDEX('Stocastic Model Raw Data'!$I$2:$I$1001,$C506,0)</f>
        <v>247787113.41854</v>
      </c>
      <c r="G506" s="14">
        <f t="shared" si="85"/>
        <v>224654100.46431798</v>
      </c>
      <c r="H506" s="14" cm="1">
        <f t="array" ref="H506">INDEX('Stocastic Model Raw Data'!$E$2:$E$1001,$C506,0)</f>
        <v>5759074240.0658398</v>
      </c>
      <c r="I506" s="14" cm="1">
        <f t="array" ref="I506">INDEX('Stocastic Model Raw Data'!$J$2:$J$1001,$C506,0)</f>
        <v>1931218597.95117</v>
      </c>
      <c r="J506" s="14">
        <f t="shared" si="86"/>
        <v>3827855642.1146698</v>
      </c>
      <c r="K506" s="14" cm="1">
        <f t="array" ref="K506">INDEX('Stocastic Model Raw Data'!$F$2:$F$1001,$C506,0)</f>
        <v>861476302.508461</v>
      </c>
      <c r="L506" s="14" cm="1">
        <f t="array" ref="L506">INDEX('Stocastic Model Raw Data'!$K$2:$K$1001,$C506,0)</f>
        <v>523304367.52481002</v>
      </c>
      <c r="M506" s="14">
        <f t="shared" si="87"/>
        <v>338171934.98365098</v>
      </c>
      <c r="N506" s="14">
        <f t="shared" si="91"/>
        <v>6620550542.5743008</v>
      </c>
      <c r="O506" s="14">
        <f t="shared" si="92"/>
        <v>2454522965.4759798</v>
      </c>
      <c r="P506" s="14">
        <f t="shared" si="88"/>
        <v>4166027577.098321</v>
      </c>
      <c r="Q506" s="3">
        <f t="shared" si="93"/>
        <v>6620550542.5743008</v>
      </c>
      <c r="R506" s="3">
        <f t="shared" si="94"/>
        <v>3891684938.3841896</v>
      </c>
      <c r="S506" s="3">
        <f t="shared" si="89"/>
        <v>2728865604.1901112</v>
      </c>
      <c r="T506" s="21">
        <f>(RANK(E506,E$8:E$1007,1)+COUNTIF(E$8:E506,E506)-1)/1000</f>
        <v>0.312</v>
      </c>
      <c r="U506" s="21">
        <f>(RANK(F506,F$8:F$1007,1)+COUNTIF(F$8:F506,F506)-1)/1000</f>
        <v>0.30399999999999999</v>
      </c>
      <c r="V506" s="21">
        <f>(RANK(G506,G$8:G$1007,1)+COUNTIF(G$8:G506,G506)-1)/1000</f>
        <v>0.32500000000000001</v>
      </c>
      <c r="W506" s="21">
        <f>(RANK(H506,H$8:H$1007,1)+COUNTIF(H$8:H506,H506)-1)/1000</f>
        <v>0.34399999999999997</v>
      </c>
      <c r="X506" s="21">
        <f>(RANK(I506,I$8:I$1007,1)+COUNTIF(I$8:I506,I506)-1)/1000</f>
        <v>0.28100000000000003</v>
      </c>
      <c r="Y506" s="21">
        <f>(RANK(J506,J$8:J$1007,1)+COUNTIF(J$8:J506,J506)-1)/1000</f>
        <v>0.38400000000000001</v>
      </c>
      <c r="Z506" s="21">
        <f>(RANK(K506,K$8:K$1007,1)+COUNTIF(K$8:K506,K506)-1)/1000</f>
        <v>0.26200000000000001</v>
      </c>
      <c r="AA506" s="21">
        <f>(RANK(L506,L$8:L$1007,1)+COUNTIF(L$8:L506,L506)-1)/1000</f>
        <v>0.26</v>
      </c>
      <c r="AB506" s="21">
        <f>(RANK(M506,M$8:M$1007,1)+COUNTIF(M$8:M506,M506)-1)/1000</f>
        <v>0.26100000000000001</v>
      </c>
      <c r="AC506" s="21">
        <f>(RANK(N506,N$8:N$1007,1)+COUNTIF(N$8:N506,N506)-1)/1000</f>
        <v>0.33100000000000002</v>
      </c>
      <c r="AD506" s="21">
        <f>(RANK(O506,O$8:O$1007,1)+COUNTIF(O$8:O506,O506)-1)/1000</f>
        <v>0.26800000000000002</v>
      </c>
      <c r="AE506" s="21">
        <f>(RANK(P506,P$8:P$1007,1)+COUNTIF(P$8:P506,P506)-1)/1000</f>
        <v>0.37</v>
      </c>
      <c r="AF506" s="21">
        <f>(RANK(Q506,Q$8:Q$1007,1)+COUNTIF(Q$8:Q506,Q506)-1)/1000</f>
        <v>0.33100000000000002</v>
      </c>
      <c r="AG506" s="21">
        <f>(RANK(R506,R$8:R$1007,1)+COUNTIF(R$8:R506,R506)-1)/1000</f>
        <v>0.26800000000000002</v>
      </c>
      <c r="AH506" s="21">
        <f>(RANK(S506,S$8:S$1007,1)+COUNTIF(S$8:S506,S506)-1)/1000</f>
        <v>0.37</v>
      </c>
      <c r="AI506" s="14">
        <f t="shared" si="95"/>
        <v>0</v>
      </c>
      <c r="AK506" s="14">
        <f t="shared" si="96"/>
        <v>0</v>
      </c>
    </row>
    <row r="507" spans="2:37" x14ac:dyDescent="0.25">
      <c r="B507">
        <f t="shared" si="90"/>
        <v>500</v>
      </c>
      <c r="C507">
        <f>MATCH(B507,'Stocastic Model Raw Data'!$A$2:$A$1001,0)</f>
        <v>89</v>
      </c>
      <c r="D507" s="14" cm="1">
        <f t="array" ref="D507">INDEX('Stocastic Model Raw Data'!$H$2:$H$1001,$C507,0)</f>
        <v>1437161972.90821</v>
      </c>
      <c r="E507" s="14" cm="1">
        <f t="array" ref="E507">INDEX('Stocastic Model Raw Data'!$D$2:$D$1001,$C507,0)</f>
        <v>396761676.31709599</v>
      </c>
      <c r="F507" s="14" cm="1">
        <f t="array" ref="F507">INDEX('Stocastic Model Raw Data'!$I$2:$I$1001,$C507,0)</f>
        <v>207516244.65082401</v>
      </c>
      <c r="G507" s="14">
        <f t="shared" si="85"/>
        <v>189245431.66627198</v>
      </c>
      <c r="H507" s="14" cm="1">
        <f t="array" ref="H507">INDEX('Stocastic Model Raw Data'!$E$2:$E$1001,$C507,0)</f>
        <v>4924352378.6252403</v>
      </c>
      <c r="I507" s="14" cm="1">
        <f t="array" ref="I507">INDEX('Stocastic Model Raw Data'!$J$2:$J$1001,$C507,0)</f>
        <v>1655861068.86184</v>
      </c>
      <c r="J507" s="14">
        <f t="shared" si="86"/>
        <v>3268491309.7634001</v>
      </c>
      <c r="K507" s="14" cm="1">
        <f t="array" ref="K507">INDEX('Stocastic Model Raw Data'!$F$2:$F$1001,$C507,0)</f>
        <v>739317734.60724497</v>
      </c>
      <c r="L507" s="14" cm="1">
        <f t="array" ref="L507">INDEX('Stocastic Model Raw Data'!$K$2:$K$1001,$C507,0)</f>
        <v>457307395.16215199</v>
      </c>
      <c r="M507" s="14">
        <f t="shared" si="87"/>
        <v>282010339.44509298</v>
      </c>
      <c r="N507" s="14">
        <f t="shared" si="91"/>
        <v>5663670113.2324848</v>
      </c>
      <c r="O507" s="14">
        <f t="shared" si="92"/>
        <v>2113168464.0239921</v>
      </c>
      <c r="P507" s="14">
        <f t="shared" si="88"/>
        <v>3550501649.2084928</v>
      </c>
      <c r="Q507" s="3">
        <f t="shared" si="93"/>
        <v>5663670113.2324848</v>
      </c>
      <c r="R507" s="3">
        <f t="shared" si="94"/>
        <v>3550330436.9322023</v>
      </c>
      <c r="S507" s="3">
        <f t="shared" si="89"/>
        <v>2113339676.3002825</v>
      </c>
      <c r="T507" s="21">
        <f>(RANK(E507,E$8:E$1007,1)+COUNTIF(E$8:E507,E507)-1)/1000</f>
        <v>7.9000000000000001E-2</v>
      </c>
      <c r="U507" s="21">
        <f>(RANK(F507,F$8:F$1007,1)+COUNTIF(F$8:F507,F507)-1)/1000</f>
        <v>7.8E-2</v>
      </c>
      <c r="V507" s="21">
        <f>(RANK(G507,G$8:G$1007,1)+COUNTIF(G$8:G507,G507)-1)/1000</f>
        <v>7.6999999999999999E-2</v>
      </c>
      <c r="W507" s="21">
        <f>(RANK(H507,H$8:H$1007,1)+COUNTIF(H$8:H507,H507)-1)/1000</f>
        <v>9.8000000000000004E-2</v>
      </c>
      <c r="X507" s="21">
        <f>(RANK(I507,I$8:I$1007,1)+COUNTIF(I$8:I507,I507)-1)/1000</f>
        <v>8.5000000000000006E-2</v>
      </c>
      <c r="Y507" s="21">
        <f>(RANK(J507,J$8:J$1007,1)+COUNTIF(J$8:J507,J507)-1)/1000</f>
        <v>0.11</v>
      </c>
      <c r="Z507" s="21">
        <f>(RANK(K507,K$8:K$1007,1)+COUNTIF(K$8:K507,K507)-1)/1000</f>
        <v>7.3999999999999996E-2</v>
      </c>
      <c r="AA507" s="21">
        <f>(RANK(L507,L$8:L$1007,1)+COUNTIF(L$8:L507,L507)-1)/1000</f>
        <v>9.6000000000000002E-2</v>
      </c>
      <c r="AB507" s="21">
        <f>(RANK(M507,M$8:M$1007,1)+COUNTIF(M$8:M507,M507)-1)/1000</f>
        <v>0.05</v>
      </c>
      <c r="AC507" s="21">
        <f>(RANK(N507,N$8:N$1007,1)+COUNTIF(N$8:N507,N507)-1)/1000</f>
        <v>8.8999999999999996E-2</v>
      </c>
      <c r="AD507" s="21">
        <f>(RANK(O507,O$8:O$1007,1)+COUNTIF(O$8:O507,O507)-1)/1000</f>
        <v>8.5999999999999993E-2</v>
      </c>
      <c r="AE507" s="21">
        <f>(RANK(P507,P$8:P$1007,1)+COUNTIF(P$8:P507,P507)-1)/1000</f>
        <v>0.10100000000000001</v>
      </c>
      <c r="AF507" s="21">
        <f>(RANK(Q507,Q$8:Q$1007,1)+COUNTIF(Q$8:Q507,Q507)-1)/1000</f>
        <v>8.8999999999999996E-2</v>
      </c>
      <c r="AG507" s="21">
        <f>(RANK(R507,R$8:R$1007,1)+COUNTIF(R$8:R507,R507)-1)/1000</f>
        <v>8.5999999999999993E-2</v>
      </c>
      <c r="AH507" s="21">
        <f>(RANK(S507,S$8:S$1007,1)+COUNTIF(S$8:S507,S507)-1)/1000</f>
        <v>0.10100000000000001</v>
      </c>
      <c r="AI507" s="14">
        <f t="shared" si="95"/>
        <v>0</v>
      </c>
      <c r="AK507" s="14">
        <f t="shared" si="96"/>
        <v>0</v>
      </c>
    </row>
    <row r="508" spans="2:37" x14ac:dyDescent="0.25">
      <c r="B508">
        <f t="shared" si="90"/>
        <v>501</v>
      </c>
      <c r="C508">
        <f>MATCH(B508,'Stocastic Model Raw Data'!$A$2:$A$1001,0)</f>
        <v>580</v>
      </c>
      <c r="D508" s="14" cm="1">
        <f t="array" ref="D508">INDEX('Stocastic Model Raw Data'!$H$2:$H$1001,$C508,0)</f>
        <v>1437161972.90821</v>
      </c>
      <c r="E508" s="14" cm="1">
        <f t="array" ref="E508">INDEX('Stocastic Model Raw Data'!$D$2:$D$1001,$C508,0)</f>
        <v>539989040.76509094</v>
      </c>
      <c r="F508" s="14" cm="1">
        <f t="array" ref="F508">INDEX('Stocastic Model Raw Data'!$I$2:$I$1001,$C508,0)</f>
        <v>285963412.92871898</v>
      </c>
      <c r="G508" s="14">
        <f t="shared" si="85"/>
        <v>254025627.83637196</v>
      </c>
      <c r="H508" s="14" cm="1">
        <f t="array" ref="H508">INDEX('Stocastic Model Raw Data'!$E$2:$E$1001,$C508,0)</f>
        <v>6397119046.0497398</v>
      </c>
      <c r="I508" s="14" cm="1">
        <f t="array" ref="I508">INDEX('Stocastic Model Raw Data'!$J$2:$J$1001,$C508,0)</f>
        <v>2254645023.5029101</v>
      </c>
      <c r="J508" s="14">
        <f t="shared" si="86"/>
        <v>4142474022.5468297</v>
      </c>
      <c r="K508" s="14" cm="1">
        <f t="array" ref="K508">INDEX('Stocastic Model Raw Data'!$F$2:$F$1001,$C508,0)</f>
        <v>972520602.95371306</v>
      </c>
      <c r="L508" s="14" cm="1">
        <f t="array" ref="L508">INDEX('Stocastic Model Raw Data'!$K$2:$K$1001,$C508,0)</f>
        <v>591389696.43561995</v>
      </c>
      <c r="M508" s="14">
        <f t="shared" si="87"/>
        <v>381130906.51809311</v>
      </c>
      <c r="N508" s="14">
        <f t="shared" si="91"/>
        <v>7369639649.0034533</v>
      </c>
      <c r="O508" s="14">
        <f t="shared" si="92"/>
        <v>2846034719.93853</v>
      </c>
      <c r="P508" s="14">
        <f t="shared" si="88"/>
        <v>4523604929.0649233</v>
      </c>
      <c r="Q508" s="3">
        <f t="shared" si="93"/>
        <v>7369639649.0034533</v>
      </c>
      <c r="R508" s="3">
        <f t="shared" si="94"/>
        <v>4283196692.8467398</v>
      </c>
      <c r="S508" s="3">
        <f t="shared" si="89"/>
        <v>3086442956.1567135</v>
      </c>
      <c r="T508" s="21">
        <f>(RANK(E508,E$8:E$1007,1)+COUNTIF(E$8:E508,E508)-1)/1000</f>
        <v>0.60099999999999998</v>
      </c>
      <c r="U508" s="21">
        <f>(RANK(F508,F$8:F$1007,1)+COUNTIF(F$8:F508,F508)-1)/1000</f>
        <v>0.60299999999999998</v>
      </c>
      <c r="V508" s="21">
        <f>(RANK(G508,G$8:G$1007,1)+COUNTIF(G$8:G508,G508)-1)/1000</f>
        <v>0.6</v>
      </c>
      <c r="W508" s="21">
        <f>(RANK(H508,H$8:H$1007,1)+COUNTIF(H$8:H508,H508)-1)/1000</f>
        <v>0.59</v>
      </c>
      <c r="X508" s="21">
        <f>(RANK(I508,I$8:I$1007,1)+COUNTIF(I$8:I508,I508)-1)/1000</f>
        <v>0.61799999999999999</v>
      </c>
      <c r="Y508" s="21">
        <f>(RANK(J508,J$8:J$1007,1)+COUNTIF(J$8:J508,J508)-1)/1000</f>
        <v>0.58899999999999997</v>
      </c>
      <c r="Z508" s="21">
        <f>(RANK(K508,K$8:K$1007,1)+COUNTIF(K$8:K508,K508)-1)/1000</f>
        <v>0.52</v>
      </c>
      <c r="AA508" s="21">
        <f>(RANK(L508,L$8:L$1007,1)+COUNTIF(L$8:L508,L508)-1)/1000</f>
        <v>0.52200000000000002</v>
      </c>
      <c r="AB508" s="21">
        <f>(RANK(M508,M$8:M$1007,1)+COUNTIF(M$8:M508,M508)-1)/1000</f>
        <v>0.51100000000000001</v>
      </c>
      <c r="AC508" s="21">
        <f>(RANK(N508,N$8:N$1007,1)+COUNTIF(N$8:N508,N508)-1)/1000</f>
        <v>0.57999999999999996</v>
      </c>
      <c r="AD508" s="21">
        <f>(RANK(O508,O$8:O$1007,1)+COUNTIF(O$8:O508,O508)-1)/1000</f>
        <v>0.59</v>
      </c>
      <c r="AE508" s="21">
        <f>(RANK(P508,P$8:P$1007,1)+COUNTIF(P$8:P508,P508)-1)/1000</f>
        <v>0.57399999999999995</v>
      </c>
      <c r="AF508" s="21">
        <f>(RANK(Q508,Q$8:Q$1007,1)+COUNTIF(Q$8:Q508,Q508)-1)/1000</f>
        <v>0.57999999999999996</v>
      </c>
      <c r="AG508" s="21">
        <f>(RANK(R508,R$8:R$1007,1)+COUNTIF(R$8:R508,R508)-1)/1000</f>
        <v>0.59</v>
      </c>
      <c r="AH508" s="21">
        <f>(RANK(S508,S$8:S$1007,1)+COUNTIF(S$8:S508,S508)-1)/1000</f>
        <v>0.57399999999999995</v>
      </c>
      <c r="AI508" s="14">
        <f t="shared" si="95"/>
        <v>0</v>
      </c>
      <c r="AK508" s="14">
        <f t="shared" si="96"/>
        <v>0</v>
      </c>
    </row>
    <row r="509" spans="2:37" x14ac:dyDescent="0.25">
      <c r="B509">
        <f t="shared" si="90"/>
        <v>502</v>
      </c>
      <c r="C509">
        <f>MATCH(B509,'Stocastic Model Raw Data'!$A$2:$A$1001,0)</f>
        <v>408</v>
      </c>
      <c r="D509" s="14" cm="1">
        <f t="array" ref="D509">INDEX('Stocastic Model Raw Data'!$H$2:$H$1001,$C509,0)</f>
        <v>1437161972.90821</v>
      </c>
      <c r="E509" s="14" cm="1">
        <f t="array" ref="E509">INDEX('Stocastic Model Raw Data'!$D$2:$D$1001,$C509,0)</f>
        <v>493517652.38818997</v>
      </c>
      <c r="F509" s="14" cm="1">
        <f t="array" ref="F509">INDEX('Stocastic Model Raw Data'!$I$2:$I$1001,$C509,0)</f>
        <v>259998655.23128501</v>
      </c>
      <c r="G509" s="14">
        <f t="shared" si="85"/>
        <v>233518997.15690497</v>
      </c>
      <c r="H509" s="14" cm="1">
        <f t="array" ref="H509">INDEX('Stocastic Model Raw Data'!$E$2:$E$1001,$C509,0)</f>
        <v>5847437784.9610596</v>
      </c>
      <c r="I509" s="14" cm="1">
        <f t="array" ref="I509">INDEX('Stocastic Model Raw Data'!$J$2:$J$1001,$C509,0)</f>
        <v>2033257331.83676</v>
      </c>
      <c r="J509" s="14">
        <f t="shared" si="86"/>
        <v>3814180453.1242995</v>
      </c>
      <c r="K509" s="14" cm="1">
        <f t="array" ref="K509">INDEX('Stocastic Model Raw Data'!$F$2:$F$1001,$C509,0)</f>
        <v>993679594.40500104</v>
      </c>
      <c r="L509" s="14" cm="1">
        <f t="array" ref="L509">INDEX('Stocastic Model Raw Data'!$K$2:$K$1001,$C509,0)</f>
        <v>601615886.01727605</v>
      </c>
      <c r="M509" s="14">
        <f t="shared" si="87"/>
        <v>392063708.387725</v>
      </c>
      <c r="N509" s="14">
        <f t="shared" si="91"/>
        <v>6841117379.3660603</v>
      </c>
      <c r="O509" s="14">
        <f t="shared" si="92"/>
        <v>2634873217.8540363</v>
      </c>
      <c r="P509" s="14">
        <f t="shared" si="88"/>
        <v>4206244161.5120239</v>
      </c>
      <c r="Q509" s="3">
        <f t="shared" si="93"/>
        <v>6841117379.3660603</v>
      </c>
      <c r="R509" s="3">
        <f t="shared" si="94"/>
        <v>4072035190.7622461</v>
      </c>
      <c r="S509" s="3">
        <f t="shared" si="89"/>
        <v>2769082188.6038141</v>
      </c>
      <c r="T509" s="21">
        <f>(RANK(E509,E$8:E$1007,1)+COUNTIF(E$8:E509,E509)-1)/1000</f>
        <v>0.41799999999999998</v>
      </c>
      <c r="U509" s="21">
        <f>(RANK(F509,F$8:F$1007,1)+COUNTIF(F$8:F509,F509)-1)/1000</f>
        <v>0.41199999999999998</v>
      </c>
      <c r="V509" s="21">
        <f>(RANK(G509,G$8:G$1007,1)+COUNTIF(G$8:G509,G509)-1)/1000</f>
        <v>0.41699999999999998</v>
      </c>
      <c r="W509" s="21">
        <f>(RANK(H509,H$8:H$1007,1)+COUNTIF(H$8:H509,H509)-1)/1000</f>
        <v>0.38300000000000001</v>
      </c>
      <c r="X509" s="21">
        <f>(RANK(I509,I$8:I$1007,1)+COUNTIF(I$8:I509,I509)-1)/1000</f>
        <v>0.39100000000000001</v>
      </c>
      <c r="Y509" s="21">
        <f>(RANK(J509,J$8:J$1007,1)+COUNTIF(J$8:J509,J509)-1)/1000</f>
        <v>0.372</v>
      </c>
      <c r="Z509" s="21">
        <f>(RANK(K509,K$8:K$1007,1)+COUNTIF(K$8:K509,K509)-1)/1000</f>
        <v>0.55900000000000005</v>
      </c>
      <c r="AA509" s="21">
        <f>(RANK(L509,L$8:L$1007,1)+COUNTIF(L$8:L509,L509)-1)/1000</f>
        <v>0.55600000000000005</v>
      </c>
      <c r="AB509" s="21">
        <f>(RANK(M509,M$8:M$1007,1)+COUNTIF(M$8:M509,M509)-1)/1000</f>
        <v>0.58099999999999996</v>
      </c>
      <c r="AC509" s="21">
        <f>(RANK(N509,N$8:N$1007,1)+COUNTIF(N$8:N509,N509)-1)/1000</f>
        <v>0.40799999999999997</v>
      </c>
      <c r="AD509" s="21">
        <f>(RANK(O509,O$8:O$1007,1)+COUNTIF(O$8:O509,O509)-1)/1000</f>
        <v>0.42899999999999999</v>
      </c>
      <c r="AE509" s="21">
        <f>(RANK(P509,P$8:P$1007,1)+COUNTIF(P$8:P509,P509)-1)/1000</f>
        <v>0.39400000000000002</v>
      </c>
      <c r="AF509" s="21">
        <f>(RANK(Q509,Q$8:Q$1007,1)+COUNTIF(Q$8:Q509,Q509)-1)/1000</f>
        <v>0.40799999999999997</v>
      </c>
      <c r="AG509" s="21">
        <f>(RANK(R509,R$8:R$1007,1)+COUNTIF(R$8:R509,R509)-1)/1000</f>
        <v>0.42899999999999999</v>
      </c>
      <c r="AH509" s="21">
        <f>(RANK(S509,S$8:S$1007,1)+COUNTIF(S$8:S509,S509)-1)/1000</f>
        <v>0.39400000000000002</v>
      </c>
      <c r="AI509" s="14">
        <f t="shared" si="95"/>
        <v>0</v>
      </c>
      <c r="AK509" s="14">
        <f t="shared" si="96"/>
        <v>0</v>
      </c>
    </row>
    <row r="510" spans="2:37" x14ac:dyDescent="0.25">
      <c r="B510">
        <f t="shared" si="90"/>
        <v>503</v>
      </c>
      <c r="C510">
        <f>MATCH(B510,'Stocastic Model Raw Data'!$A$2:$A$1001,0)</f>
        <v>439</v>
      </c>
      <c r="D510" s="14" cm="1">
        <f t="array" ref="D510">INDEX('Stocastic Model Raw Data'!$H$2:$H$1001,$C510,0)</f>
        <v>1437161972.90821</v>
      </c>
      <c r="E510" s="14" cm="1">
        <f t="array" ref="E510">INDEX('Stocastic Model Raw Data'!$D$2:$D$1001,$C510,0)</f>
        <v>511770867.747693</v>
      </c>
      <c r="F510" s="14" cm="1">
        <f t="array" ref="F510">INDEX('Stocastic Model Raw Data'!$I$2:$I$1001,$C510,0)</f>
        <v>271951613.42780697</v>
      </c>
      <c r="G510" s="14">
        <f t="shared" si="85"/>
        <v>239819254.31988603</v>
      </c>
      <c r="H510" s="14" cm="1">
        <f t="array" ref="H510">INDEX('Stocastic Model Raw Data'!$E$2:$E$1001,$C510,0)</f>
        <v>5928426141.2365904</v>
      </c>
      <c r="I510" s="14" cm="1">
        <f t="array" ref="I510">INDEX('Stocastic Model Raw Data'!$J$2:$J$1001,$C510,0)</f>
        <v>2097621084.91821</v>
      </c>
      <c r="J510" s="14">
        <f t="shared" si="86"/>
        <v>3830805056.3183804</v>
      </c>
      <c r="K510" s="14" cm="1">
        <f t="array" ref="K510">INDEX('Stocastic Model Raw Data'!$F$2:$F$1001,$C510,0)</f>
        <v>1018732209.79313</v>
      </c>
      <c r="L510" s="14" cm="1">
        <f t="array" ref="L510">INDEX('Stocastic Model Raw Data'!$K$2:$K$1001,$C510,0)</f>
        <v>607069167.96992195</v>
      </c>
      <c r="M510" s="14">
        <f t="shared" si="87"/>
        <v>411663041.82320809</v>
      </c>
      <c r="N510" s="14">
        <f t="shared" si="91"/>
        <v>6947158351.0297203</v>
      </c>
      <c r="O510" s="14">
        <f t="shared" si="92"/>
        <v>2704690252.8881321</v>
      </c>
      <c r="P510" s="14">
        <f t="shared" si="88"/>
        <v>4242468098.1415882</v>
      </c>
      <c r="Q510" s="3">
        <f t="shared" si="93"/>
        <v>6947158351.0297203</v>
      </c>
      <c r="R510" s="3">
        <f t="shared" si="94"/>
        <v>4141852225.7963419</v>
      </c>
      <c r="S510" s="3">
        <f t="shared" si="89"/>
        <v>2805306125.2333784</v>
      </c>
      <c r="T510" s="21">
        <f>(RANK(E510,E$8:E$1007,1)+COUNTIF(E$8:E510,E510)-1)/1000</f>
        <v>0.48299999999999998</v>
      </c>
      <c r="U510" s="21">
        <f>(RANK(F510,F$8:F$1007,1)+COUNTIF(F$8:F510,F510)-1)/1000</f>
        <v>0.49299999999999999</v>
      </c>
      <c r="V510" s="21">
        <f>(RANK(G510,G$8:G$1007,1)+COUNTIF(G$8:G510,G510)-1)/1000</f>
        <v>0.46800000000000003</v>
      </c>
      <c r="W510" s="21">
        <f>(RANK(H510,H$8:H$1007,1)+COUNTIF(H$8:H510,H510)-1)/1000</f>
        <v>0.41799999999999998</v>
      </c>
      <c r="X510" s="21">
        <f>(RANK(I510,I$8:I$1007,1)+COUNTIF(I$8:I510,I510)-1)/1000</f>
        <v>0.45100000000000001</v>
      </c>
      <c r="Y510" s="21">
        <f>(RANK(J510,J$8:J$1007,1)+COUNTIF(J$8:J510,J510)-1)/1000</f>
        <v>0.38900000000000001</v>
      </c>
      <c r="Z510" s="21">
        <f>(RANK(K510,K$8:K$1007,1)+COUNTIF(K$8:K510,K510)-1)/1000</f>
        <v>0.61299999999999999</v>
      </c>
      <c r="AA510" s="21">
        <f>(RANK(L510,L$8:L$1007,1)+COUNTIF(L$8:L510,L510)-1)/1000</f>
        <v>0.57799999999999996</v>
      </c>
      <c r="AB510" s="21">
        <f>(RANK(M510,M$8:M$1007,1)+COUNTIF(M$8:M510,M510)-1)/1000</f>
        <v>0.67100000000000004</v>
      </c>
      <c r="AC510" s="21">
        <f>(RANK(N510,N$8:N$1007,1)+COUNTIF(N$8:N510,N510)-1)/1000</f>
        <v>0.439</v>
      </c>
      <c r="AD510" s="21">
        <f>(RANK(O510,O$8:O$1007,1)+COUNTIF(O$8:O510,O510)-1)/1000</f>
        <v>0.47499999999999998</v>
      </c>
      <c r="AE510" s="21">
        <f>(RANK(P510,P$8:P$1007,1)+COUNTIF(P$8:P510,P510)-1)/1000</f>
        <v>0.41399999999999998</v>
      </c>
      <c r="AF510" s="21">
        <f>(RANK(Q510,Q$8:Q$1007,1)+COUNTIF(Q$8:Q510,Q510)-1)/1000</f>
        <v>0.439</v>
      </c>
      <c r="AG510" s="21">
        <f>(RANK(R510,R$8:R$1007,1)+COUNTIF(R$8:R510,R510)-1)/1000</f>
        <v>0.47499999999999998</v>
      </c>
      <c r="AH510" s="21">
        <f>(RANK(S510,S$8:S$1007,1)+COUNTIF(S$8:S510,S510)-1)/1000</f>
        <v>0.41399999999999998</v>
      </c>
      <c r="AI510" s="14">
        <f t="shared" si="95"/>
        <v>0</v>
      </c>
      <c r="AK510" s="14">
        <f t="shared" si="96"/>
        <v>0</v>
      </c>
    </row>
    <row r="511" spans="2:37" x14ac:dyDescent="0.25">
      <c r="B511">
        <f t="shared" si="90"/>
        <v>504</v>
      </c>
      <c r="C511">
        <f>MATCH(B511,'Stocastic Model Raw Data'!$A$2:$A$1001,0)</f>
        <v>377</v>
      </c>
      <c r="D511" s="14" cm="1">
        <f t="array" ref="D511">INDEX('Stocastic Model Raw Data'!$H$2:$H$1001,$C511,0)</f>
        <v>1437161972.90821</v>
      </c>
      <c r="E511" s="14" cm="1">
        <f t="array" ref="E511">INDEX('Stocastic Model Raw Data'!$D$2:$D$1001,$C511,0)</f>
        <v>475265804.44692099</v>
      </c>
      <c r="F511" s="14" cm="1">
        <f t="array" ref="F511">INDEX('Stocastic Model Raw Data'!$I$2:$I$1001,$C511,0)</f>
        <v>248008498.57777801</v>
      </c>
      <c r="G511" s="14">
        <f t="shared" si="85"/>
        <v>227257305.86914298</v>
      </c>
      <c r="H511" s="14" cm="1">
        <f t="array" ref="H511">INDEX('Stocastic Model Raw Data'!$E$2:$E$1001,$C511,0)</f>
        <v>5898895895.4088202</v>
      </c>
      <c r="I511" s="14" cm="1">
        <f t="array" ref="I511">INDEX('Stocastic Model Raw Data'!$J$2:$J$1001,$C511,0)</f>
        <v>1974707403.07619</v>
      </c>
      <c r="J511" s="14">
        <f t="shared" si="86"/>
        <v>3924188492.3326302</v>
      </c>
      <c r="K511" s="14" cm="1">
        <f t="array" ref="K511">INDEX('Stocastic Model Raw Data'!$F$2:$F$1001,$C511,0)</f>
        <v>855971201.09858406</v>
      </c>
      <c r="L511" s="14" cm="1">
        <f t="array" ref="L511">INDEX('Stocastic Model Raw Data'!$K$2:$K$1001,$C511,0)</f>
        <v>520959397.06700099</v>
      </c>
      <c r="M511" s="14">
        <f t="shared" si="87"/>
        <v>335011804.03158307</v>
      </c>
      <c r="N511" s="14">
        <f t="shared" si="91"/>
        <v>6754867096.5074043</v>
      </c>
      <c r="O511" s="14">
        <f t="shared" si="92"/>
        <v>2495666800.1431909</v>
      </c>
      <c r="P511" s="14">
        <f t="shared" si="88"/>
        <v>4259200296.3642135</v>
      </c>
      <c r="Q511" s="3">
        <f t="shared" si="93"/>
        <v>6754867096.5074043</v>
      </c>
      <c r="R511" s="3">
        <f t="shared" si="94"/>
        <v>3932828773.0514011</v>
      </c>
      <c r="S511" s="3">
        <f t="shared" si="89"/>
        <v>2822038323.4560032</v>
      </c>
      <c r="T511" s="21">
        <f>(RANK(E511,E$8:E$1007,1)+COUNTIF(E$8:E511,E511)-1)/1000</f>
        <v>0.33100000000000002</v>
      </c>
      <c r="U511" s="21">
        <f>(RANK(F511,F$8:F$1007,1)+COUNTIF(F$8:F511,F511)-1)/1000</f>
        <v>0.30599999999999999</v>
      </c>
      <c r="V511" s="21">
        <f>(RANK(G511,G$8:G$1007,1)+COUNTIF(G$8:G511,G511)-1)/1000</f>
        <v>0.35199999999999998</v>
      </c>
      <c r="W511" s="21">
        <f>(RANK(H511,H$8:H$1007,1)+COUNTIF(H$8:H511,H511)-1)/1000</f>
        <v>0.40400000000000003</v>
      </c>
      <c r="X511" s="21">
        <f>(RANK(I511,I$8:I$1007,1)+COUNTIF(I$8:I511,I511)-1)/1000</f>
        <v>0.32600000000000001</v>
      </c>
      <c r="Y511" s="21">
        <f>(RANK(J511,J$8:J$1007,1)+COUNTIF(J$8:J511,J511)-1)/1000</f>
        <v>0.44700000000000001</v>
      </c>
      <c r="Z511" s="21">
        <f>(RANK(K511,K$8:K$1007,1)+COUNTIF(K$8:K511,K511)-1)/1000</f>
        <v>0.251</v>
      </c>
      <c r="AA511" s="21">
        <f>(RANK(L511,L$8:L$1007,1)+COUNTIF(L$8:L511,L511)-1)/1000</f>
        <v>0.247</v>
      </c>
      <c r="AB511" s="21">
        <f>(RANK(M511,M$8:M$1007,1)+COUNTIF(M$8:M511,M511)-1)/1000</f>
        <v>0.245</v>
      </c>
      <c r="AC511" s="21">
        <f>(RANK(N511,N$8:N$1007,1)+COUNTIF(N$8:N511,N511)-1)/1000</f>
        <v>0.377</v>
      </c>
      <c r="AD511" s="21">
        <f>(RANK(O511,O$8:O$1007,1)+COUNTIF(O$8:O511,O511)-1)/1000</f>
        <v>0.307</v>
      </c>
      <c r="AE511" s="21">
        <f>(RANK(P511,P$8:P$1007,1)+COUNTIF(P$8:P511,P511)-1)/1000</f>
        <v>0.42599999999999999</v>
      </c>
      <c r="AF511" s="21">
        <f>(RANK(Q511,Q$8:Q$1007,1)+COUNTIF(Q$8:Q511,Q511)-1)/1000</f>
        <v>0.377</v>
      </c>
      <c r="AG511" s="21">
        <f>(RANK(R511,R$8:R$1007,1)+COUNTIF(R$8:R511,R511)-1)/1000</f>
        <v>0.307</v>
      </c>
      <c r="AH511" s="21">
        <f>(RANK(S511,S$8:S$1007,1)+COUNTIF(S$8:S511,S511)-1)/1000</f>
        <v>0.42599999999999999</v>
      </c>
      <c r="AI511" s="14">
        <f t="shared" si="95"/>
        <v>0</v>
      </c>
      <c r="AK511" s="14">
        <f t="shared" si="96"/>
        <v>0</v>
      </c>
    </row>
    <row r="512" spans="2:37" x14ac:dyDescent="0.25">
      <c r="B512">
        <f t="shared" si="90"/>
        <v>505</v>
      </c>
      <c r="C512">
        <f>MATCH(B512,'Stocastic Model Raw Data'!$A$2:$A$1001,0)</f>
        <v>359</v>
      </c>
      <c r="D512" s="14" cm="1">
        <f t="array" ref="D512">INDEX('Stocastic Model Raw Data'!$H$2:$H$1001,$C512,0)</f>
        <v>1437161972.90821</v>
      </c>
      <c r="E512" s="14" cm="1">
        <f t="array" ref="E512">INDEX('Stocastic Model Raw Data'!$D$2:$D$1001,$C512,0)</f>
        <v>489083953.18769598</v>
      </c>
      <c r="F512" s="14" cm="1">
        <f t="array" ref="F512">INDEX('Stocastic Model Raw Data'!$I$2:$I$1001,$C512,0)</f>
        <v>258615207.84548801</v>
      </c>
      <c r="G512" s="14">
        <f t="shared" si="85"/>
        <v>230468745.34220797</v>
      </c>
      <c r="H512" s="14" cm="1">
        <f t="array" ref="H512">INDEX('Stocastic Model Raw Data'!$E$2:$E$1001,$C512,0)</f>
        <v>5753921613.3772802</v>
      </c>
      <c r="I512" s="14" cm="1">
        <f t="array" ref="I512">INDEX('Stocastic Model Raw Data'!$J$2:$J$1001,$C512,0)</f>
        <v>2014708422.6325099</v>
      </c>
      <c r="J512" s="14">
        <f t="shared" si="86"/>
        <v>3739213190.7447701</v>
      </c>
      <c r="K512" s="14" cm="1">
        <f t="array" ref="K512">INDEX('Stocastic Model Raw Data'!$F$2:$F$1001,$C512,0)</f>
        <v>955830557.15663004</v>
      </c>
      <c r="L512" s="14" cm="1">
        <f t="array" ref="L512">INDEX('Stocastic Model Raw Data'!$K$2:$K$1001,$C512,0)</f>
        <v>578571666.39967096</v>
      </c>
      <c r="M512" s="14">
        <f t="shared" si="87"/>
        <v>377258890.75695908</v>
      </c>
      <c r="N512" s="14">
        <f t="shared" si="91"/>
        <v>6709752170.5339108</v>
      </c>
      <c r="O512" s="14">
        <f t="shared" si="92"/>
        <v>2593280089.0321808</v>
      </c>
      <c r="P512" s="14">
        <f t="shared" si="88"/>
        <v>4116472081.50173</v>
      </c>
      <c r="Q512" s="3">
        <f t="shared" si="93"/>
        <v>6709752170.5339108</v>
      </c>
      <c r="R512" s="3">
        <f t="shared" si="94"/>
        <v>4030442061.9403906</v>
      </c>
      <c r="S512" s="3">
        <f t="shared" si="89"/>
        <v>2679310108.5935202</v>
      </c>
      <c r="T512" s="21">
        <f>(RANK(E512,E$8:E$1007,1)+COUNTIF(E$8:E512,E512)-1)/1000</f>
        <v>0.39100000000000001</v>
      </c>
      <c r="U512" s="21">
        <f>(RANK(F512,F$8:F$1007,1)+COUNTIF(F$8:F512,F512)-1)/1000</f>
        <v>0.40400000000000003</v>
      </c>
      <c r="V512" s="21">
        <f>(RANK(G512,G$8:G$1007,1)+COUNTIF(G$8:G512,G512)-1)/1000</f>
        <v>0.38700000000000001</v>
      </c>
      <c r="W512" s="21">
        <f>(RANK(H512,H$8:H$1007,1)+COUNTIF(H$8:H512,H512)-1)/1000</f>
        <v>0.34300000000000003</v>
      </c>
      <c r="X512" s="21">
        <f>(RANK(I512,I$8:I$1007,1)+COUNTIF(I$8:I512,I512)-1)/1000</f>
        <v>0.372</v>
      </c>
      <c r="Y512" s="21">
        <f>(RANK(J512,J$8:J$1007,1)+COUNTIF(J$8:J512,J512)-1)/1000</f>
        <v>0.33600000000000002</v>
      </c>
      <c r="Z512" s="21">
        <f>(RANK(K512,K$8:K$1007,1)+COUNTIF(K$8:K512,K512)-1)/1000</f>
        <v>0.48399999999999999</v>
      </c>
      <c r="AA512" s="21">
        <f>(RANK(L512,L$8:L$1007,1)+COUNTIF(L$8:L512,L512)-1)/1000</f>
        <v>0.47399999999999998</v>
      </c>
      <c r="AB512" s="21">
        <f>(RANK(M512,M$8:M$1007,1)+COUNTIF(M$8:M512,M512)-1)/1000</f>
        <v>0.48899999999999999</v>
      </c>
      <c r="AC512" s="21">
        <f>(RANK(N512,N$8:N$1007,1)+COUNTIF(N$8:N512,N512)-1)/1000</f>
        <v>0.35899999999999999</v>
      </c>
      <c r="AD512" s="21">
        <f>(RANK(O512,O$8:O$1007,1)+COUNTIF(O$8:O512,O512)-1)/1000</f>
        <v>0.39100000000000001</v>
      </c>
      <c r="AE512" s="21">
        <f>(RANK(P512,P$8:P$1007,1)+COUNTIF(P$8:P512,P512)-1)/1000</f>
        <v>0.34200000000000003</v>
      </c>
      <c r="AF512" s="21">
        <f>(RANK(Q512,Q$8:Q$1007,1)+COUNTIF(Q$8:Q512,Q512)-1)/1000</f>
        <v>0.35899999999999999</v>
      </c>
      <c r="AG512" s="21">
        <f>(RANK(R512,R$8:R$1007,1)+COUNTIF(R$8:R512,R512)-1)/1000</f>
        <v>0.39100000000000001</v>
      </c>
      <c r="AH512" s="21">
        <f>(RANK(S512,S$8:S$1007,1)+COUNTIF(S$8:S512,S512)-1)/1000</f>
        <v>0.34200000000000003</v>
      </c>
      <c r="AI512" s="14">
        <f t="shared" si="95"/>
        <v>0</v>
      </c>
      <c r="AK512" s="14">
        <f t="shared" si="96"/>
        <v>0</v>
      </c>
    </row>
    <row r="513" spans="2:37" x14ac:dyDescent="0.25">
      <c r="B513">
        <f t="shared" si="90"/>
        <v>506</v>
      </c>
      <c r="C513">
        <f>MATCH(B513,'Stocastic Model Raw Data'!$A$2:$A$1001,0)</f>
        <v>160</v>
      </c>
      <c r="D513" s="14" cm="1">
        <f t="array" ref="D513">INDEX('Stocastic Model Raw Data'!$H$2:$H$1001,$C513,0)</f>
        <v>1437161972.90821</v>
      </c>
      <c r="E513" s="14" cm="1">
        <f t="array" ref="E513">INDEX('Stocastic Model Raw Data'!$D$2:$D$1001,$C513,0)</f>
        <v>434540135.78744698</v>
      </c>
      <c r="F513" s="14" cm="1">
        <f t="array" ref="F513">INDEX('Stocastic Model Raw Data'!$I$2:$I$1001,$C513,0)</f>
        <v>227180597.77860001</v>
      </c>
      <c r="G513" s="14">
        <f t="shared" si="85"/>
        <v>207359538.00884697</v>
      </c>
      <c r="H513" s="14" cm="1">
        <f t="array" ref="H513">INDEX('Stocastic Model Raw Data'!$E$2:$E$1001,$C513,0)</f>
        <v>5206905324.1794004</v>
      </c>
      <c r="I513" s="14" cm="1">
        <f t="array" ref="I513">INDEX('Stocastic Model Raw Data'!$J$2:$J$1001,$C513,0)</f>
        <v>1757703586.9644799</v>
      </c>
      <c r="J513" s="14">
        <f t="shared" si="86"/>
        <v>3449201737.2149205</v>
      </c>
      <c r="K513" s="14" cm="1">
        <f t="array" ref="K513">INDEX('Stocastic Model Raw Data'!$F$2:$F$1001,$C513,0)</f>
        <v>825663514.35891998</v>
      </c>
      <c r="L513" s="14" cm="1">
        <f t="array" ref="L513">INDEX('Stocastic Model Raw Data'!$K$2:$K$1001,$C513,0)</f>
        <v>500513039.28377801</v>
      </c>
      <c r="M513" s="14">
        <f t="shared" si="87"/>
        <v>325150475.07514197</v>
      </c>
      <c r="N513" s="14">
        <f t="shared" si="91"/>
        <v>6032568838.5383205</v>
      </c>
      <c r="O513" s="14">
        <f t="shared" si="92"/>
        <v>2258216626.2482581</v>
      </c>
      <c r="P513" s="14">
        <f t="shared" si="88"/>
        <v>3774352212.2900624</v>
      </c>
      <c r="Q513" s="3">
        <f t="shared" si="93"/>
        <v>6032568838.5383205</v>
      </c>
      <c r="R513" s="3">
        <f t="shared" si="94"/>
        <v>3695378599.1564684</v>
      </c>
      <c r="S513" s="3">
        <f t="shared" si="89"/>
        <v>2337190239.3818521</v>
      </c>
      <c r="T513" s="21">
        <f>(RANK(E513,E$8:E$1007,1)+COUNTIF(E$8:E513,E513)-1)/1000</f>
        <v>0.16900000000000001</v>
      </c>
      <c r="U513" s="21">
        <f>(RANK(F513,F$8:F$1007,1)+COUNTIF(F$8:F513,F513)-1)/1000</f>
        <v>0.16500000000000001</v>
      </c>
      <c r="V513" s="21">
        <f>(RANK(G513,G$8:G$1007,1)+COUNTIF(G$8:G513,G513)-1)/1000</f>
        <v>0.17299999999999999</v>
      </c>
      <c r="W513" s="21">
        <f>(RANK(H513,H$8:H$1007,1)+COUNTIF(H$8:H513,H513)-1)/1000</f>
        <v>0.159</v>
      </c>
      <c r="X513" s="21">
        <f>(RANK(I513,I$8:I$1007,1)+COUNTIF(I$8:I513,I513)-1)/1000</f>
        <v>0.13800000000000001</v>
      </c>
      <c r="Y513" s="21">
        <f>(RANK(J513,J$8:J$1007,1)+COUNTIF(J$8:J513,J513)-1)/1000</f>
        <v>0.16900000000000001</v>
      </c>
      <c r="Z513" s="21">
        <f>(RANK(K513,K$8:K$1007,1)+COUNTIF(K$8:K513,K513)-1)/1000</f>
        <v>0.186</v>
      </c>
      <c r="AA513" s="21">
        <f>(RANK(L513,L$8:L$1007,1)+COUNTIF(L$8:L513,L513)-1)/1000</f>
        <v>0.184</v>
      </c>
      <c r="AB513" s="21">
        <f>(RANK(M513,M$8:M$1007,1)+COUNTIF(M$8:M513,M513)-1)/1000</f>
        <v>0.188</v>
      </c>
      <c r="AC513" s="21">
        <f>(RANK(N513,N$8:N$1007,1)+COUNTIF(N$8:N513,N513)-1)/1000</f>
        <v>0.16</v>
      </c>
      <c r="AD513" s="21">
        <f>(RANK(O513,O$8:O$1007,1)+COUNTIF(O$8:O513,O513)-1)/1000</f>
        <v>0.14499999999999999</v>
      </c>
      <c r="AE513" s="21">
        <f>(RANK(P513,P$8:P$1007,1)+COUNTIF(P$8:P513,P513)-1)/1000</f>
        <v>0.17</v>
      </c>
      <c r="AF513" s="21">
        <f>(RANK(Q513,Q$8:Q$1007,1)+COUNTIF(Q$8:Q513,Q513)-1)/1000</f>
        <v>0.16</v>
      </c>
      <c r="AG513" s="21">
        <f>(RANK(R513,R$8:R$1007,1)+COUNTIF(R$8:R513,R513)-1)/1000</f>
        <v>0.14499999999999999</v>
      </c>
      <c r="AH513" s="21">
        <f>(RANK(S513,S$8:S$1007,1)+COUNTIF(S$8:S513,S513)-1)/1000</f>
        <v>0.17</v>
      </c>
      <c r="AI513" s="14">
        <f t="shared" si="95"/>
        <v>0</v>
      </c>
      <c r="AK513" s="14">
        <f t="shared" si="96"/>
        <v>0</v>
      </c>
    </row>
    <row r="514" spans="2:37" x14ac:dyDescent="0.25">
      <c r="B514">
        <f t="shared" si="90"/>
        <v>507</v>
      </c>
      <c r="C514">
        <f>MATCH(B514,'Stocastic Model Raw Data'!$A$2:$A$1001,0)</f>
        <v>85</v>
      </c>
      <c r="D514" s="14" cm="1">
        <f t="array" ref="D514">INDEX('Stocastic Model Raw Data'!$H$2:$H$1001,$C514,0)</f>
        <v>1437161972.90821</v>
      </c>
      <c r="E514" s="14" cm="1">
        <f t="array" ref="E514">INDEX('Stocastic Model Raw Data'!$D$2:$D$1001,$C514,0)</f>
        <v>410785884.62001997</v>
      </c>
      <c r="F514" s="14" cm="1">
        <f t="array" ref="F514">INDEX('Stocastic Model Raw Data'!$I$2:$I$1001,$C514,0)</f>
        <v>215926901.62618601</v>
      </c>
      <c r="G514" s="14">
        <f t="shared" si="85"/>
        <v>194858982.99383396</v>
      </c>
      <c r="H514" s="14" cm="1">
        <f t="array" ref="H514">INDEX('Stocastic Model Raw Data'!$E$2:$E$1001,$C514,0)</f>
        <v>4780801896.6580896</v>
      </c>
      <c r="I514" s="14" cm="1">
        <f t="array" ref="I514">INDEX('Stocastic Model Raw Data'!$J$2:$J$1001,$C514,0)</f>
        <v>1670782714.11621</v>
      </c>
      <c r="J514" s="14">
        <f t="shared" si="86"/>
        <v>3110019182.5418797</v>
      </c>
      <c r="K514" s="14" cm="1">
        <f t="array" ref="K514">INDEX('Stocastic Model Raw Data'!$F$2:$F$1001,$C514,0)</f>
        <v>835139723.829072</v>
      </c>
      <c r="L514" s="14" cm="1">
        <f t="array" ref="L514">INDEX('Stocastic Model Raw Data'!$K$2:$K$1001,$C514,0)</f>
        <v>495866458.470586</v>
      </c>
      <c r="M514" s="14">
        <f t="shared" si="87"/>
        <v>339273265.358486</v>
      </c>
      <c r="N514" s="14">
        <f t="shared" si="91"/>
        <v>5615941620.4871616</v>
      </c>
      <c r="O514" s="14">
        <f t="shared" si="92"/>
        <v>2166649172.5867958</v>
      </c>
      <c r="P514" s="14">
        <f t="shared" si="88"/>
        <v>3449292447.9003658</v>
      </c>
      <c r="Q514" s="3">
        <f t="shared" si="93"/>
        <v>5615941620.4871616</v>
      </c>
      <c r="R514" s="3">
        <f t="shared" si="94"/>
        <v>3603811145.4950056</v>
      </c>
      <c r="S514" s="3">
        <f t="shared" si="89"/>
        <v>2012130474.992156</v>
      </c>
      <c r="T514" s="21">
        <f>(RANK(E514,E$8:E$1007,1)+COUNTIF(E$8:E514,E514)-1)/1000</f>
        <v>0.109</v>
      </c>
      <c r="U514" s="21">
        <f>(RANK(F514,F$8:F$1007,1)+COUNTIF(F$8:F514,F514)-1)/1000</f>
        <v>0.113</v>
      </c>
      <c r="V514" s="21">
        <f>(RANK(G514,G$8:G$1007,1)+COUNTIF(G$8:G514,G514)-1)/1000</f>
        <v>0.109</v>
      </c>
      <c r="W514" s="21">
        <f>(RANK(H514,H$8:H$1007,1)+COUNTIF(H$8:H514,H514)-1)/1000</f>
        <v>7.4999999999999997E-2</v>
      </c>
      <c r="X514" s="21">
        <f>(RANK(I514,I$8:I$1007,1)+COUNTIF(I$8:I514,I514)-1)/1000</f>
        <v>9.0999999999999998E-2</v>
      </c>
      <c r="Y514" s="21">
        <f>(RANK(J514,J$8:J$1007,1)+COUNTIF(J$8:J514,J514)-1)/1000</f>
        <v>7.0000000000000007E-2</v>
      </c>
      <c r="Z514" s="21">
        <f>(RANK(K514,K$8:K$1007,1)+COUNTIF(K$8:K514,K514)-1)/1000</f>
        <v>0.20300000000000001</v>
      </c>
      <c r="AA514" s="21">
        <f>(RANK(L514,L$8:L$1007,1)+COUNTIF(L$8:L514,L514)-1)/1000</f>
        <v>0.17299999999999999</v>
      </c>
      <c r="AB514" s="21">
        <f>(RANK(M514,M$8:M$1007,1)+COUNTIF(M$8:M514,M514)-1)/1000</f>
        <v>0.27100000000000002</v>
      </c>
      <c r="AC514" s="21">
        <f>(RANK(N514,N$8:N$1007,1)+COUNTIF(N$8:N514,N514)-1)/1000</f>
        <v>8.5000000000000006E-2</v>
      </c>
      <c r="AD514" s="21">
        <f>(RANK(O514,O$8:O$1007,1)+COUNTIF(O$8:O514,O514)-1)/1000</f>
        <v>0.105</v>
      </c>
      <c r="AE514" s="21">
        <f>(RANK(P514,P$8:P$1007,1)+COUNTIF(P$8:P514,P514)-1)/1000</f>
        <v>7.6999999999999999E-2</v>
      </c>
      <c r="AF514" s="21">
        <f>(RANK(Q514,Q$8:Q$1007,1)+COUNTIF(Q$8:Q514,Q514)-1)/1000</f>
        <v>8.5000000000000006E-2</v>
      </c>
      <c r="AG514" s="21">
        <f>(RANK(R514,R$8:R$1007,1)+COUNTIF(R$8:R514,R514)-1)/1000</f>
        <v>0.105</v>
      </c>
      <c r="AH514" s="21">
        <f>(RANK(S514,S$8:S$1007,1)+COUNTIF(S$8:S514,S514)-1)/1000</f>
        <v>7.6999999999999999E-2</v>
      </c>
      <c r="AI514" s="14">
        <f t="shared" si="95"/>
        <v>0</v>
      </c>
      <c r="AK514" s="14">
        <f t="shared" si="96"/>
        <v>0</v>
      </c>
    </row>
    <row r="515" spans="2:37" x14ac:dyDescent="0.25">
      <c r="B515">
        <f t="shared" si="90"/>
        <v>508</v>
      </c>
      <c r="C515">
        <f>MATCH(B515,'Stocastic Model Raw Data'!$A$2:$A$1001,0)</f>
        <v>10</v>
      </c>
      <c r="D515" s="14" cm="1">
        <f t="array" ref="D515">INDEX('Stocastic Model Raw Data'!$H$2:$H$1001,$C515,0)</f>
        <v>1437161972.90821</v>
      </c>
      <c r="E515" s="14" cm="1">
        <f t="array" ref="E515">INDEX('Stocastic Model Raw Data'!$D$2:$D$1001,$C515,0)</f>
        <v>332880504.32479399</v>
      </c>
      <c r="F515" s="14" cm="1">
        <f t="array" ref="F515">INDEX('Stocastic Model Raw Data'!$I$2:$I$1001,$C515,0)</f>
        <v>173560725.97051799</v>
      </c>
      <c r="G515" s="14">
        <f t="shared" si="85"/>
        <v>159319778.354276</v>
      </c>
      <c r="H515" s="14" cm="1">
        <f t="array" ref="H515">INDEX('Stocastic Model Raw Data'!$E$2:$E$1001,$C515,0)</f>
        <v>4072630188.8433199</v>
      </c>
      <c r="I515" s="14" cm="1">
        <f t="array" ref="I515">INDEX('Stocastic Model Raw Data'!$J$2:$J$1001,$C515,0)</f>
        <v>1368686711.87676</v>
      </c>
      <c r="J515" s="14">
        <f t="shared" si="86"/>
        <v>2703943476.9665599</v>
      </c>
      <c r="K515" s="14" cm="1">
        <f t="array" ref="K515">INDEX('Stocastic Model Raw Data'!$F$2:$F$1001,$C515,0)</f>
        <v>651532990.03710604</v>
      </c>
      <c r="L515" s="14" cm="1">
        <f t="array" ref="L515">INDEX('Stocastic Model Raw Data'!$K$2:$K$1001,$C515,0)</f>
        <v>395567029.25765198</v>
      </c>
      <c r="M515" s="14">
        <f t="shared" si="87"/>
        <v>255965960.77945405</v>
      </c>
      <c r="N515" s="14">
        <f t="shared" si="91"/>
        <v>4724163178.8804264</v>
      </c>
      <c r="O515" s="14">
        <f t="shared" si="92"/>
        <v>1764253741.1344121</v>
      </c>
      <c r="P515" s="14">
        <f t="shared" si="88"/>
        <v>2959909437.7460146</v>
      </c>
      <c r="Q515" s="3">
        <f t="shared" si="93"/>
        <v>4724163178.8804264</v>
      </c>
      <c r="R515" s="3">
        <f t="shared" si="94"/>
        <v>3201415714.0426221</v>
      </c>
      <c r="S515" s="3">
        <f t="shared" si="89"/>
        <v>1522747464.8378043</v>
      </c>
      <c r="T515" s="21">
        <f>(RANK(E515,E$8:E$1007,1)+COUNTIF(E$8:E515,E515)-1)/1000</f>
        <v>8.9999999999999993E-3</v>
      </c>
      <c r="U515" s="21">
        <f>(RANK(F515,F$8:F$1007,1)+COUNTIF(F$8:F515,F515)-1)/1000</f>
        <v>8.9999999999999993E-3</v>
      </c>
      <c r="V515" s="21">
        <f>(RANK(G515,G$8:G$1007,1)+COUNTIF(G$8:G515,G515)-1)/1000</f>
        <v>8.9999999999999993E-3</v>
      </c>
      <c r="W515" s="21">
        <f>(RANK(H515,H$8:H$1007,1)+COUNTIF(H$8:H515,H515)-1)/1000</f>
        <v>0.01</v>
      </c>
      <c r="X515" s="21">
        <f>(RANK(I515,I$8:I$1007,1)+COUNTIF(I$8:I515,I515)-1)/1000</f>
        <v>8.0000000000000002E-3</v>
      </c>
      <c r="Y515" s="21">
        <f>(RANK(J515,J$8:J$1007,1)+COUNTIF(J$8:J515,J515)-1)/1000</f>
        <v>8.9999999999999993E-3</v>
      </c>
      <c r="Z515" s="21">
        <f>(RANK(K515,K$8:K$1007,1)+COUNTIF(K$8:K515,K515)-1)/1000</f>
        <v>1.7000000000000001E-2</v>
      </c>
      <c r="AA515" s="21">
        <f>(RANK(L515,L$8:L$1007,1)+COUNTIF(L$8:L515,L515)-1)/1000</f>
        <v>1.6E-2</v>
      </c>
      <c r="AB515" s="21">
        <f>(RANK(M515,M$8:M$1007,1)+COUNTIF(M$8:M515,M515)-1)/1000</f>
        <v>1.4999999999999999E-2</v>
      </c>
      <c r="AC515" s="21">
        <f>(RANK(N515,N$8:N$1007,1)+COUNTIF(N$8:N515,N515)-1)/1000</f>
        <v>0.01</v>
      </c>
      <c r="AD515" s="21">
        <f>(RANK(O515,O$8:O$1007,1)+COUNTIF(O$8:O515,O515)-1)/1000</f>
        <v>8.9999999999999993E-3</v>
      </c>
      <c r="AE515" s="21">
        <f>(RANK(P515,P$8:P$1007,1)+COUNTIF(P$8:P515,P515)-1)/1000</f>
        <v>0.01</v>
      </c>
      <c r="AF515" s="21">
        <f>(RANK(Q515,Q$8:Q$1007,1)+COUNTIF(Q$8:Q515,Q515)-1)/1000</f>
        <v>0.01</v>
      </c>
      <c r="AG515" s="21">
        <f>(RANK(R515,R$8:R$1007,1)+COUNTIF(R$8:R515,R515)-1)/1000</f>
        <v>8.9999999999999993E-3</v>
      </c>
      <c r="AH515" s="21">
        <f>(RANK(S515,S$8:S$1007,1)+COUNTIF(S$8:S515,S515)-1)/1000</f>
        <v>0.01</v>
      </c>
      <c r="AI515" s="14">
        <f t="shared" si="95"/>
        <v>0</v>
      </c>
      <c r="AK515" s="14">
        <f t="shared" si="96"/>
        <v>0</v>
      </c>
    </row>
    <row r="516" spans="2:37" x14ac:dyDescent="0.25">
      <c r="B516">
        <f t="shared" si="90"/>
        <v>509</v>
      </c>
      <c r="C516">
        <f>MATCH(B516,'Stocastic Model Raw Data'!$A$2:$A$1001,0)</f>
        <v>262</v>
      </c>
      <c r="D516" s="14" cm="1">
        <f t="array" ref="D516">INDEX('Stocastic Model Raw Data'!$H$2:$H$1001,$C516,0)</f>
        <v>1437161972.90821</v>
      </c>
      <c r="E516" s="14" cm="1">
        <f t="array" ref="E516">INDEX('Stocastic Model Raw Data'!$D$2:$D$1001,$C516,0)</f>
        <v>464949966.63042998</v>
      </c>
      <c r="F516" s="14" cm="1">
        <f t="array" ref="F516">INDEX('Stocastic Model Raw Data'!$I$2:$I$1001,$C516,0)</f>
        <v>245829855.55902001</v>
      </c>
      <c r="G516" s="14">
        <f t="shared" si="85"/>
        <v>219120111.07140997</v>
      </c>
      <c r="H516" s="14" cm="1">
        <f t="array" ref="H516">INDEX('Stocastic Model Raw Data'!$E$2:$E$1001,$C516,0)</f>
        <v>5540884294.1495399</v>
      </c>
      <c r="I516" s="14" cm="1">
        <f t="array" ref="I516">INDEX('Stocastic Model Raw Data'!$J$2:$J$1001,$C516,0)</f>
        <v>1905238654.10709</v>
      </c>
      <c r="J516" s="14">
        <f t="shared" si="86"/>
        <v>3635645640.04245</v>
      </c>
      <c r="K516" s="14" cm="1">
        <f t="array" ref="K516">INDEX('Stocastic Model Raw Data'!$F$2:$F$1001,$C516,0)</f>
        <v>896417623.83208597</v>
      </c>
      <c r="L516" s="14" cm="1">
        <f t="array" ref="L516">INDEX('Stocastic Model Raw Data'!$K$2:$K$1001,$C516,0)</f>
        <v>546532958.55396795</v>
      </c>
      <c r="M516" s="14">
        <f t="shared" si="87"/>
        <v>349884665.27811801</v>
      </c>
      <c r="N516" s="14">
        <f t="shared" si="91"/>
        <v>6437301917.9816256</v>
      </c>
      <c r="O516" s="14">
        <f t="shared" si="92"/>
        <v>2451771612.6610579</v>
      </c>
      <c r="P516" s="14">
        <f t="shared" si="88"/>
        <v>3985530305.3205676</v>
      </c>
      <c r="Q516" s="3">
        <f t="shared" si="93"/>
        <v>6437301917.9816256</v>
      </c>
      <c r="R516" s="3">
        <f t="shared" si="94"/>
        <v>3888933585.5692682</v>
      </c>
      <c r="S516" s="3">
        <f t="shared" si="89"/>
        <v>2548368332.4123573</v>
      </c>
      <c r="T516" s="21">
        <f>(RANK(E516,E$8:E$1007,1)+COUNTIF(E$8:E516,E516)-1)/1000</f>
        <v>0.27900000000000003</v>
      </c>
      <c r="U516" s="21">
        <f>(RANK(F516,F$8:F$1007,1)+COUNTIF(F$8:F516,F516)-1)/1000</f>
        <v>0.28899999999999998</v>
      </c>
      <c r="V516" s="21">
        <f>(RANK(G516,G$8:G$1007,1)+COUNTIF(G$8:G516,G516)-1)/1000</f>
        <v>0.26600000000000001</v>
      </c>
      <c r="W516" s="21">
        <f>(RANK(H516,H$8:H$1007,1)+COUNTIF(H$8:H516,H516)-1)/1000</f>
        <v>0.246</v>
      </c>
      <c r="X516" s="21">
        <f>(RANK(I516,I$8:I$1007,1)+COUNTIF(I$8:I516,I516)-1)/1000</f>
        <v>0.251</v>
      </c>
      <c r="Y516" s="21">
        <f>(RANK(J516,J$8:J$1007,1)+COUNTIF(J$8:J516,J516)-1)/1000</f>
        <v>0.26100000000000001</v>
      </c>
      <c r="Z516" s="21">
        <f>(RANK(K516,K$8:K$1007,1)+COUNTIF(K$8:K516,K516)-1)/1000</f>
        <v>0.34200000000000003</v>
      </c>
      <c r="AA516" s="21">
        <f>(RANK(L516,L$8:L$1007,1)+COUNTIF(L$8:L516,L516)-1)/1000</f>
        <v>0.35099999999999998</v>
      </c>
      <c r="AB516" s="21">
        <f>(RANK(M516,M$8:M$1007,1)+COUNTIF(M$8:M516,M516)-1)/1000</f>
        <v>0.33600000000000002</v>
      </c>
      <c r="AC516" s="21">
        <f>(RANK(N516,N$8:N$1007,1)+COUNTIF(N$8:N516,N516)-1)/1000</f>
        <v>0.26200000000000001</v>
      </c>
      <c r="AD516" s="21">
        <f>(RANK(O516,O$8:O$1007,1)+COUNTIF(O$8:O516,O516)-1)/1000</f>
        <v>0.26700000000000002</v>
      </c>
      <c r="AE516" s="21">
        <f>(RANK(P516,P$8:P$1007,1)+COUNTIF(P$8:P516,P516)-1)/1000</f>
        <v>0.25600000000000001</v>
      </c>
      <c r="AF516" s="21">
        <f>(RANK(Q516,Q$8:Q$1007,1)+COUNTIF(Q$8:Q516,Q516)-1)/1000</f>
        <v>0.26200000000000001</v>
      </c>
      <c r="AG516" s="21">
        <f>(RANK(R516,R$8:R$1007,1)+COUNTIF(R$8:R516,R516)-1)/1000</f>
        <v>0.26700000000000002</v>
      </c>
      <c r="AH516" s="21">
        <f>(RANK(S516,S$8:S$1007,1)+COUNTIF(S$8:S516,S516)-1)/1000</f>
        <v>0.25600000000000001</v>
      </c>
      <c r="AI516" s="14">
        <f t="shared" si="95"/>
        <v>0</v>
      </c>
      <c r="AK516" s="14">
        <f t="shared" si="96"/>
        <v>0</v>
      </c>
    </row>
    <row r="517" spans="2:37" x14ac:dyDescent="0.25">
      <c r="B517">
        <f t="shared" si="90"/>
        <v>510</v>
      </c>
      <c r="C517">
        <f>MATCH(B517,'Stocastic Model Raw Data'!$A$2:$A$1001,0)</f>
        <v>607</v>
      </c>
      <c r="D517" s="14" cm="1">
        <f t="array" ref="D517">INDEX('Stocastic Model Raw Data'!$H$2:$H$1001,$C517,0)</f>
        <v>1437161972.90821</v>
      </c>
      <c r="E517" s="14" cm="1">
        <f t="array" ref="E517">INDEX('Stocastic Model Raw Data'!$D$2:$D$1001,$C517,0)</f>
        <v>537740163.95053196</v>
      </c>
      <c r="F517" s="14" cm="1">
        <f t="array" ref="F517">INDEX('Stocastic Model Raw Data'!$I$2:$I$1001,$C517,0)</f>
        <v>282564093.91840601</v>
      </c>
      <c r="G517" s="14">
        <f t="shared" si="85"/>
        <v>255176070.03212595</v>
      </c>
      <c r="H517" s="14" cm="1">
        <f t="array" ref="H517">INDEX('Stocastic Model Raw Data'!$E$2:$E$1001,$C517,0)</f>
        <v>6434831327.0489702</v>
      </c>
      <c r="I517" s="14" cm="1">
        <f t="array" ref="I517">INDEX('Stocastic Model Raw Data'!$J$2:$J$1001,$C517,0)</f>
        <v>2175278820.2379799</v>
      </c>
      <c r="J517" s="14">
        <f t="shared" si="86"/>
        <v>4259552506.8109903</v>
      </c>
      <c r="K517" s="14" cm="1">
        <f t="array" ref="K517">INDEX('Stocastic Model Raw Data'!$F$2:$F$1001,$C517,0)</f>
        <v>1010602785.2596</v>
      </c>
      <c r="L517" s="14" cm="1">
        <f t="array" ref="L517">INDEX('Stocastic Model Raw Data'!$K$2:$K$1001,$C517,0)</f>
        <v>621110275.63515496</v>
      </c>
      <c r="M517" s="14">
        <f t="shared" si="87"/>
        <v>389492509.62444508</v>
      </c>
      <c r="N517" s="14">
        <f t="shared" si="91"/>
        <v>7445434112.3085699</v>
      </c>
      <c r="O517" s="14">
        <f t="shared" si="92"/>
        <v>2796389095.8731346</v>
      </c>
      <c r="P517" s="14">
        <f t="shared" si="88"/>
        <v>4649045016.4354353</v>
      </c>
      <c r="Q517" s="3">
        <f t="shared" si="93"/>
        <v>7445434112.3085699</v>
      </c>
      <c r="R517" s="3">
        <f t="shared" si="94"/>
        <v>4233551068.7813444</v>
      </c>
      <c r="S517" s="3">
        <f t="shared" si="89"/>
        <v>3211883043.5272255</v>
      </c>
      <c r="T517" s="21">
        <f>(RANK(E517,E$8:E$1007,1)+COUNTIF(E$8:E517,E517)-1)/1000</f>
        <v>0.59</v>
      </c>
      <c r="U517" s="21">
        <f>(RANK(F517,F$8:F$1007,1)+COUNTIF(F$8:F517,F517)-1)/1000</f>
        <v>0.57999999999999996</v>
      </c>
      <c r="V517" s="21">
        <f>(RANK(G517,G$8:G$1007,1)+COUNTIF(G$8:G517,G517)-1)/1000</f>
        <v>0.61</v>
      </c>
      <c r="W517" s="21">
        <f>(RANK(H517,H$8:H$1007,1)+COUNTIF(H$8:H517,H517)-1)/1000</f>
        <v>0.60899999999999999</v>
      </c>
      <c r="X517" s="21">
        <f>(RANK(I517,I$8:I$1007,1)+COUNTIF(I$8:I517,I517)-1)/1000</f>
        <v>0.53</v>
      </c>
      <c r="Y517" s="21">
        <f>(RANK(J517,J$8:J$1007,1)+COUNTIF(J$8:J517,J517)-1)/1000</f>
        <v>0.64200000000000002</v>
      </c>
      <c r="Z517" s="21">
        <f>(RANK(K517,K$8:K$1007,1)+COUNTIF(K$8:K517,K517)-1)/1000</f>
        <v>0.59199999999999997</v>
      </c>
      <c r="AA517" s="21">
        <f>(RANK(L517,L$8:L$1007,1)+COUNTIF(L$8:L517,L517)-1)/1000</f>
        <v>0.61899999999999999</v>
      </c>
      <c r="AB517" s="21">
        <f>(RANK(M517,M$8:M$1007,1)+COUNTIF(M$8:M517,M517)-1)/1000</f>
        <v>0.56100000000000005</v>
      </c>
      <c r="AC517" s="21">
        <f>(RANK(N517,N$8:N$1007,1)+COUNTIF(N$8:N517,N517)-1)/1000</f>
        <v>0.60699999999999998</v>
      </c>
      <c r="AD517" s="21">
        <f>(RANK(O517,O$8:O$1007,1)+COUNTIF(O$8:O517,O517)-1)/1000</f>
        <v>0.54700000000000004</v>
      </c>
      <c r="AE517" s="21">
        <f>(RANK(P517,P$8:P$1007,1)+COUNTIF(P$8:P517,P517)-1)/1000</f>
        <v>0.64</v>
      </c>
      <c r="AF517" s="21">
        <f>(RANK(Q517,Q$8:Q$1007,1)+COUNTIF(Q$8:Q517,Q517)-1)/1000</f>
        <v>0.60699999999999998</v>
      </c>
      <c r="AG517" s="21">
        <f>(RANK(R517,R$8:R$1007,1)+COUNTIF(R$8:R517,R517)-1)/1000</f>
        <v>0.54700000000000004</v>
      </c>
      <c r="AH517" s="21">
        <f>(RANK(S517,S$8:S$1007,1)+COUNTIF(S$8:S517,S517)-1)/1000</f>
        <v>0.64</v>
      </c>
      <c r="AI517" s="14">
        <f t="shared" si="95"/>
        <v>0</v>
      </c>
      <c r="AK517" s="14">
        <f t="shared" si="96"/>
        <v>0</v>
      </c>
    </row>
    <row r="518" spans="2:37" x14ac:dyDescent="0.25">
      <c r="B518">
        <f t="shared" si="90"/>
        <v>511</v>
      </c>
      <c r="C518">
        <f>MATCH(B518,'Stocastic Model Raw Data'!$A$2:$A$1001,0)</f>
        <v>461</v>
      </c>
      <c r="D518" s="14" cm="1">
        <f t="array" ref="D518">INDEX('Stocastic Model Raw Data'!$H$2:$H$1001,$C518,0)</f>
        <v>1437161972.90821</v>
      </c>
      <c r="E518" s="14" cm="1">
        <f t="array" ref="E518">INDEX('Stocastic Model Raw Data'!$D$2:$D$1001,$C518,0)</f>
        <v>496611947.68650198</v>
      </c>
      <c r="F518" s="14" cm="1">
        <f t="array" ref="F518">INDEX('Stocastic Model Raw Data'!$I$2:$I$1001,$C518,0)</f>
        <v>262353102.059026</v>
      </c>
      <c r="G518" s="14">
        <f t="shared" si="85"/>
        <v>234258845.62747598</v>
      </c>
      <c r="H518" s="14" cm="1">
        <f t="array" ref="H518">INDEX('Stocastic Model Raw Data'!$E$2:$E$1001,$C518,0)</f>
        <v>6099494343.0018501</v>
      </c>
      <c r="I518" s="14" cm="1">
        <f t="array" ref="I518">INDEX('Stocastic Model Raw Data'!$J$2:$J$1001,$C518,0)</f>
        <v>2099687776.9630001</v>
      </c>
      <c r="J518" s="14">
        <f t="shared" si="86"/>
        <v>3999806566.0388498</v>
      </c>
      <c r="K518" s="14" cm="1">
        <f t="array" ref="K518">INDEX('Stocastic Model Raw Data'!$F$2:$F$1001,$C518,0)</f>
        <v>896734057.06309199</v>
      </c>
      <c r="L518" s="14" cm="1">
        <f t="array" ref="L518">INDEX('Stocastic Model Raw Data'!$K$2:$K$1001,$C518,0)</f>
        <v>548186201.22602403</v>
      </c>
      <c r="M518" s="14">
        <f t="shared" si="87"/>
        <v>348547855.83706796</v>
      </c>
      <c r="N518" s="14">
        <f t="shared" si="91"/>
        <v>6996228400.0649424</v>
      </c>
      <c r="O518" s="14">
        <f t="shared" si="92"/>
        <v>2647873978.189024</v>
      </c>
      <c r="P518" s="14">
        <f t="shared" si="88"/>
        <v>4348354421.8759184</v>
      </c>
      <c r="Q518" s="3">
        <f t="shared" si="93"/>
        <v>6996228400.0649424</v>
      </c>
      <c r="R518" s="3">
        <f t="shared" si="94"/>
        <v>4085035951.0972338</v>
      </c>
      <c r="S518" s="3">
        <f t="shared" si="89"/>
        <v>2911192448.9677086</v>
      </c>
      <c r="T518" s="21">
        <f>(RANK(E518,E$8:E$1007,1)+COUNTIF(E$8:E518,E518)-1)/1000</f>
        <v>0.42799999999999999</v>
      </c>
      <c r="U518" s="21">
        <f>(RANK(F518,F$8:F$1007,1)+COUNTIF(F$8:F518,F518)-1)/1000</f>
        <v>0.42799999999999999</v>
      </c>
      <c r="V518" s="21">
        <f>(RANK(G518,G$8:G$1007,1)+COUNTIF(G$8:G518,G518)-1)/1000</f>
        <v>0.42399999999999999</v>
      </c>
      <c r="W518" s="21">
        <f>(RANK(H518,H$8:H$1007,1)+COUNTIF(H$8:H518,H518)-1)/1000</f>
        <v>0.47499999999999998</v>
      </c>
      <c r="X518" s="21">
        <f>(RANK(I518,I$8:I$1007,1)+COUNTIF(I$8:I518,I518)-1)/1000</f>
        <v>0.45500000000000002</v>
      </c>
      <c r="Y518" s="21">
        <f>(RANK(J518,J$8:J$1007,1)+COUNTIF(J$8:J518,J518)-1)/1000</f>
        <v>0.499</v>
      </c>
      <c r="Z518" s="21">
        <f>(RANK(K518,K$8:K$1007,1)+COUNTIF(K$8:K518,K518)-1)/1000</f>
        <v>0.34499999999999997</v>
      </c>
      <c r="AA518" s="21">
        <f>(RANK(L518,L$8:L$1007,1)+COUNTIF(L$8:L518,L518)-1)/1000</f>
        <v>0.35799999999999998</v>
      </c>
      <c r="AB518" s="21">
        <f>(RANK(M518,M$8:M$1007,1)+COUNTIF(M$8:M518,M518)-1)/1000</f>
        <v>0.32700000000000001</v>
      </c>
      <c r="AC518" s="21">
        <f>(RANK(N518,N$8:N$1007,1)+COUNTIF(N$8:N518,N518)-1)/1000</f>
        <v>0.46100000000000002</v>
      </c>
      <c r="AD518" s="21">
        <f>(RANK(O518,O$8:O$1007,1)+COUNTIF(O$8:O518,O518)-1)/1000</f>
        <v>0.439</v>
      </c>
      <c r="AE518" s="21">
        <f>(RANK(P518,P$8:P$1007,1)+COUNTIF(P$8:P518,P518)-1)/1000</f>
        <v>0.47499999999999998</v>
      </c>
      <c r="AF518" s="21">
        <f>(RANK(Q518,Q$8:Q$1007,1)+COUNTIF(Q$8:Q518,Q518)-1)/1000</f>
        <v>0.46100000000000002</v>
      </c>
      <c r="AG518" s="21">
        <f>(RANK(R518,R$8:R$1007,1)+COUNTIF(R$8:R518,R518)-1)/1000</f>
        <v>0.439</v>
      </c>
      <c r="AH518" s="21">
        <f>(RANK(S518,S$8:S$1007,1)+COUNTIF(S$8:S518,S518)-1)/1000</f>
        <v>0.47499999999999998</v>
      </c>
      <c r="AI518" s="14">
        <f t="shared" si="95"/>
        <v>0</v>
      </c>
      <c r="AK518" s="14">
        <f t="shared" si="96"/>
        <v>0</v>
      </c>
    </row>
    <row r="519" spans="2:37" x14ac:dyDescent="0.25">
      <c r="B519">
        <f t="shared" si="90"/>
        <v>512</v>
      </c>
      <c r="C519">
        <f>MATCH(B519,'Stocastic Model Raw Data'!$A$2:$A$1001,0)</f>
        <v>893</v>
      </c>
      <c r="D519" s="14" cm="1">
        <f t="array" ref="D519">INDEX('Stocastic Model Raw Data'!$H$2:$H$1001,$C519,0)</f>
        <v>1437161972.90821</v>
      </c>
      <c r="E519" s="14" cm="1">
        <f t="array" ref="E519">INDEX('Stocastic Model Raw Data'!$D$2:$D$1001,$C519,0)</f>
        <v>653071683.44234705</v>
      </c>
      <c r="F519" s="14" cm="1">
        <f t="array" ref="F519">INDEX('Stocastic Model Raw Data'!$I$2:$I$1001,$C519,0)</f>
        <v>348714064.24478799</v>
      </c>
      <c r="G519" s="14">
        <f t="shared" si="85"/>
        <v>304357619.19755906</v>
      </c>
      <c r="H519" s="14" cm="1">
        <f t="array" ref="H519">INDEX('Stocastic Model Raw Data'!$E$2:$E$1001,$C519,0)</f>
        <v>7247795912.0907698</v>
      </c>
      <c r="I519" s="14" cm="1">
        <f t="array" ref="I519">INDEX('Stocastic Model Raw Data'!$J$2:$J$1001,$C519,0)</f>
        <v>2600124968.5359998</v>
      </c>
      <c r="J519" s="14">
        <f t="shared" si="86"/>
        <v>4647670943.5547695</v>
      </c>
      <c r="K519" s="14" cm="1">
        <f t="array" ref="K519">INDEX('Stocastic Model Raw Data'!$F$2:$F$1001,$C519,0)</f>
        <v>1342379949.2454801</v>
      </c>
      <c r="L519" s="14" cm="1">
        <f t="array" ref="L519">INDEX('Stocastic Model Raw Data'!$K$2:$K$1001,$C519,0)</f>
        <v>804021393.65850699</v>
      </c>
      <c r="M519" s="14">
        <f t="shared" si="87"/>
        <v>538358555.58697307</v>
      </c>
      <c r="N519" s="14">
        <f t="shared" si="91"/>
        <v>8590175861.3362503</v>
      </c>
      <c r="O519" s="14">
        <f t="shared" si="92"/>
        <v>3404146362.1945066</v>
      </c>
      <c r="P519" s="14">
        <f t="shared" si="88"/>
        <v>5186029499.1417437</v>
      </c>
      <c r="Q519" s="3">
        <f t="shared" si="93"/>
        <v>8590175861.3362503</v>
      </c>
      <c r="R519" s="3">
        <f t="shared" si="94"/>
        <v>4841308335.1027164</v>
      </c>
      <c r="S519" s="3">
        <f t="shared" si="89"/>
        <v>3748867526.2335339</v>
      </c>
      <c r="T519" s="21">
        <f>(RANK(E519,E$8:E$1007,1)+COUNTIF(E$8:E519,E519)-1)/1000</f>
        <v>0.92900000000000005</v>
      </c>
      <c r="U519" s="21">
        <f>(RANK(F519,F$8:F$1007,1)+COUNTIF(F$8:F519,F519)-1)/1000</f>
        <v>0.92900000000000005</v>
      </c>
      <c r="V519" s="21">
        <f>(RANK(G519,G$8:G$1007,1)+COUNTIF(G$8:G519,G519)-1)/1000</f>
        <v>0.92800000000000005</v>
      </c>
      <c r="W519" s="21">
        <f>(RANK(H519,H$8:H$1007,1)+COUNTIF(H$8:H519,H519)-1)/1000</f>
        <v>0.871</v>
      </c>
      <c r="X519" s="21">
        <f>(RANK(I519,I$8:I$1007,1)+COUNTIF(I$8:I519,I519)-1)/1000</f>
        <v>0.88500000000000001</v>
      </c>
      <c r="Y519" s="21">
        <f>(RANK(J519,J$8:J$1007,1)+COUNTIF(J$8:J519,J519)-1)/1000</f>
        <v>0.85199999999999998</v>
      </c>
      <c r="Z519" s="21">
        <f>(RANK(K519,K$8:K$1007,1)+COUNTIF(K$8:K519,K519)-1)/1000</f>
        <v>0.96099999999999997</v>
      </c>
      <c r="AA519" s="21">
        <f>(RANK(L519,L$8:L$1007,1)+COUNTIF(L$8:L519,L519)-1)/1000</f>
        <v>0.96199999999999997</v>
      </c>
      <c r="AB519" s="21">
        <f>(RANK(M519,M$8:M$1007,1)+COUNTIF(M$8:M519,M519)-1)/1000</f>
        <v>0.95399999999999996</v>
      </c>
      <c r="AC519" s="21">
        <f>(RANK(N519,N$8:N$1007,1)+COUNTIF(N$8:N519,N519)-1)/1000</f>
        <v>0.89300000000000002</v>
      </c>
      <c r="AD519" s="21">
        <f>(RANK(O519,O$8:O$1007,1)+COUNTIF(O$8:O519,O519)-1)/1000</f>
        <v>0.90800000000000003</v>
      </c>
      <c r="AE519" s="21">
        <f>(RANK(P519,P$8:P$1007,1)+COUNTIF(P$8:P519,P519)-1)/1000</f>
        <v>0.876</v>
      </c>
      <c r="AF519" s="21">
        <f>(RANK(Q519,Q$8:Q$1007,1)+COUNTIF(Q$8:Q519,Q519)-1)/1000</f>
        <v>0.89300000000000002</v>
      </c>
      <c r="AG519" s="21">
        <f>(RANK(R519,R$8:R$1007,1)+COUNTIF(R$8:R519,R519)-1)/1000</f>
        <v>0.90800000000000003</v>
      </c>
      <c r="AH519" s="21">
        <f>(RANK(S519,S$8:S$1007,1)+COUNTIF(S$8:S519,S519)-1)/1000</f>
        <v>0.876</v>
      </c>
      <c r="AI519" s="14">
        <f t="shared" si="95"/>
        <v>0</v>
      </c>
      <c r="AK519" s="14">
        <f t="shared" si="96"/>
        <v>0</v>
      </c>
    </row>
    <row r="520" spans="2:37" x14ac:dyDescent="0.25">
      <c r="B520">
        <f t="shared" si="90"/>
        <v>513</v>
      </c>
      <c r="C520">
        <f>MATCH(B520,'Stocastic Model Raw Data'!$A$2:$A$1001,0)</f>
        <v>201</v>
      </c>
      <c r="D520" s="14" cm="1">
        <f t="array" ref="D520">INDEX('Stocastic Model Raw Data'!$H$2:$H$1001,$C520,0)</f>
        <v>1437161972.90821</v>
      </c>
      <c r="E520" s="14" cm="1">
        <f t="array" ref="E520">INDEX('Stocastic Model Raw Data'!$D$2:$D$1001,$C520,0)</f>
        <v>452705244.01263702</v>
      </c>
      <c r="F520" s="14" cm="1">
        <f t="array" ref="F520">INDEX('Stocastic Model Raw Data'!$I$2:$I$1001,$C520,0)</f>
        <v>238081050.94136399</v>
      </c>
      <c r="G520" s="14">
        <f t="shared" ref="G520:G583" si="97">E520-F520</f>
        <v>214624193.07127303</v>
      </c>
      <c r="H520" s="14" cm="1">
        <f t="array" ref="H520">INDEX('Stocastic Model Raw Data'!$E$2:$E$1001,$C520,0)</f>
        <v>5431066462.5671597</v>
      </c>
      <c r="I520" s="14" cm="1">
        <f t="array" ref="I520">INDEX('Stocastic Model Raw Data'!$J$2:$J$1001,$C520,0)</f>
        <v>1865981709.0257199</v>
      </c>
      <c r="J520" s="14">
        <f t="shared" ref="J520:J583" si="98">H520-I520</f>
        <v>3565084753.54144</v>
      </c>
      <c r="K520" s="14" cm="1">
        <f t="array" ref="K520">INDEX('Stocastic Model Raw Data'!$F$2:$F$1001,$C520,0)</f>
        <v>815789440.71321106</v>
      </c>
      <c r="L520" s="14" cm="1">
        <f t="array" ref="L520">INDEX('Stocastic Model Raw Data'!$K$2:$K$1001,$C520,0)</f>
        <v>494639153.57406002</v>
      </c>
      <c r="M520" s="14">
        <f t="shared" ref="M520:M583" si="99">K520-L520</f>
        <v>321150287.13915104</v>
      </c>
      <c r="N520" s="14">
        <f t="shared" si="91"/>
        <v>6246855903.2803707</v>
      </c>
      <c r="O520" s="14">
        <f t="shared" si="92"/>
        <v>2360620862.5997801</v>
      </c>
      <c r="P520" s="14">
        <f t="shared" ref="P520:P583" si="100">N520-O520</f>
        <v>3886235040.6805906</v>
      </c>
      <c r="Q520" s="3">
        <f t="shared" si="93"/>
        <v>6246855903.2803707</v>
      </c>
      <c r="R520" s="3">
        <f t="shared" si="94"/>
        <v>3797782835.5079899</v>
      </c>
      <c r="S520" s="3">
        <f t="shared" ref="S520:S583" si="101">Q520-R520</f>
        <v>2449073067.7723808</v>
      </c>
      <c r="T520" s="21">
        <f>(RANK(E520,E$8:E$1007,1)+COUNTIF(E$8:E520,E520)-1)/1000</f>
        <v>0.224</v>
      </c>
      <c r="U520" s="21">
        <f>(RANK(F520,F$8:F$1007,1)+COUNTIF(F$8:F520,F520)-1)/1000</f>
        <v>0.22800000000000001</v>
      </c>
      <c r="V520" s="21">
        <f>(RANK(G520,G$8:G$1007,1)+COUNTIF(G$8:G520,G520)-1)/1000</f>
        <v>0.22500000000000001</v>
      </c>
      <c r="W520" s="21">
        <f>(RANK(H520,H$8:H$1007,1)+COUNTIF(H$8:H520,H520)-1)/1000</f>
        <v>0.21299999999999999</v>
      </c>
      <c r="X520" s="21">
        <f>(RANK(I520,I$8:I$1007,1)+COUNTIF(I$8:I520,I520)-1)/1000</f>
        <v>0.21099999999999999</v>
      </c>
      <c r="Y520" s="21">
        <f>(RANK(J520,J$8:J$1007,1)+COUNTIF(J$8:J520,J520)-1)/1000</f>
        <v>0.221</v>
      </c>
      <c r="Z520" s="21">
        <f>(RANK(K520,K$8:K$1007,1)+COUNTIF(K$8:K520,K520)-1)/1000</f>
        <v>0.16800000000000001</v>
      </c>
      <c r="AA520" s="21">
        <f>(RANK(L520,L$8:L$1007,1)+COUNTIF(L$8:L520,L520)-1)/1000</f>
        <v>0.16800000000000001</v>
      </c>
      <c r="AB520" s="21">
        <f>(RANK(M520,M$8:M$1007,1)+COUNTIF(M$8:M520,M520)-1)/1000</f>
        <v>0.17299999999999999</v>
      </c>
      <c r="AC520" s="21">
        <f>(RANK(N520,N$8:N$1007,1)+COUNTIF(N$8:N520,N520)-1)/1000</f>
        <v>0.20100000000000001</v>
      </c>
      <c r="AD520" s="21">
        <f>(RANK(O520,O$8:O$1007,1)+COUNTIF(O$8:O520,O520)-1)/1000</f>
        <v>0.193</v>
      </c>
      <c r="AE520" s="21">
        <f>(RANK(P520,P$8:P$1007,1)+COUNTIF(P$8:P520,P520)-1)/1000</f>
        <v>0.20899999999999999</v>
      </c>
      <c r="AF520" s="21">
        <f>(RANK(Q520,Q$8:Q$1007,1)+COUNTIF(Q$8:Q520,Q520)-1)/1000</f>
        <v>0.20100000000000001</v>
      </c>
      <c r="AG520" s="21">
        <f>(RANK(R520,R$8:R$1007,1)+COUNTIF(R$8:R520,R520)-1)/1000</f>
        <v>0.193</v>
      </c>
      <c r="AH520" s="21">
        <f>(RANK(S520,S$8:S$1007,1)+COUNTIF(S$8:S520,S520)-1)/1000</f>
        <v>0.20899999999999999</v>
      </c>
      <c r="AI520" s="14">
        <f t="shared" si="95"/>
        <v>0</v>
      </c>
      <c r="AK520" s="14">
        <f t="shared" si="96"/>
        <v>0</v>
      </c>
    </row>
    <row r="521" spans="2:37" x14ac:dyDescent="0.25">
      <c r="B521">
        <f t="shared" ref="B521:B584" si="102">B520+1</f>
        <v>514</v>
      </c>
      <c r="C521">
        <f>MATCH(B521,'Stocastic Model Raw Data'!$A$2:$A$1001,0)</f>
        <v>101</v>
      </c>
      <c r="D521" s="14" cm="1">
        <f t="array" ref="D521">INDEX('Stocastic Model Raw Data'!$H$2:$H$1001,$C521,0)</f>
        <v>1437161972.90821</v>
      </c>
      <c r="E521" s="14" cm="1">
        <f t="array" ref="E521">INDEX('Stocastic Model Raw Data'!$D$2:$D$1001,$C521,0)</f>
        <v>396592790.32602102</v>
      </c>
      <c r="F521" s="14" cm="1">
        <f t="array" ref="F521">INDEX('Stocastic Model Raw Data'!$I$2:$I$1001,$C521,0)</f>
        <v>207832307.23923701</v>
      </c>
      <c r="G521" s="14">
        <f t="shared" si="97"/>
        <v>188760483.08678401</v>
      </c>
      <c r="H521" s="14" cm="1">
        <f t="array" ref="H521">INDEX('Stocastic Model Raw Data'!$E$2:$E$1001,$C521,0)</f>
        <v>4968673241.3903303</v>
      </c>
      <c r="I521" s="14" cm="1">
        <f t="array" ref="I521">INDEX('Stocastic Model Raw Data'!$J$2:$J$1001,$C521,0)</f>
        <v>1673182544.8780401</v>
      </c>
      <c r="J521" s="14">
        <f t="shared" si="98"/>
        <v>3295490696.51229</v>
      </c>
      <c r="K521" s="14" cm="1">
        <f t="array" ref="K521">INDEX('Stocastic Model Raw Data'!$F$2:$F$1001,$C521,0)</f>
        <v>744053464.16528904</v>
      </c>
      <c r="L521" s="14" cm="1">
        <f t="array" ref="L521">INDEX('Stocastic Model Raw Data'!$K$2:$K$1001,$C521,0)</f>
        <v>460314533.72007799</v>
      </c>
      <c r="M521" s="14">
        <f t="shared" si="99"/>
        <v>283738930.44521105</v>
      </c>
      <c r="N521" s="14">
        <f t="shared" ref="N521:N584" si="103">H521+K521</f>
        <v>5712726705.5556192</v>
      </c>
      <c r="O521" s="14">
        <f t="shared" ref="O521:O584" si="104">I521+L521</f>
        <v>2133497078.5981181</v>
      </c>
      <c r="P521" s="14">
        <f t="shared" si="100"/>
        <v>3579229626.9575014</v>
      </c>
      <c r="Q521" s="3">
        <f t="shared" ref="Q521:Q584" si="105">N521</f>
        <v>5712726705.5556192</v>
      </c>
      <c r="R521" s="3">
        <f t="shared" ref="R521:R584" si="106">O521+D521</f>
        <v>3570659051.5063281</v>
      </c>
      <c r="S521" s="3">
        <f t="shared" si="101"/>
        <v>2142067654.0492911</v>
      </c>
      <c r="T521" s="21">
        <f>(RANK(E521,E$8:E$1007,1)+COUNTIF(E$8:E521,E521)-1)/1000</f>
        <v>7.6999999999999999E-2</v>
      </c>
      <c r="U521" s="21">
        <f>(RANK(F521,F$8:F$1007,1)+COUNTIF(F$8:F521,F521)-1)/1000</f>
        <v>8.2000000000000003E-2</v>
      </c>
      <c r="V521" s="21">
        <f>(RANK(G521,G$8:G$1007,1)+COUNTIF(G$8:G521,G521)-1)/1000</f>
        <v>7.3999999999999996E-2</v>
      </c>
      <c r="W521" s="21">
        <f>(RANK(H521,H$8:H$1007,1)+COUNTIF(H$8:H521,H521)-1)/1000</f>
        <v>0.108</v>
      </c>
      <c r="X521" s="21">
        <f>(RANK(I521,I$8:I$1007,1)+COUNTIF(I$8:I521,I521)-1)/1000</f>
        <v>9.1999999999999998E-2</v>
      </c>
      <c r="Y521" s="21">
        <f>(RANK(J521,J$8:J$1007,1)+COUNTIF(J$8:J521,J521)-1)/1000</f>
        <v>0.114</v>
      </c>
      <c r="Z521" s="21">
        <f>(RANK(K521,K$8:K$1007,1)+COUNTIF(K$8:K521,K521)-1)/1000</f>
        <v>8.2000000000000003E-2</v>
      </c>
      <c r="AA521" s="21">
        <f>(RANK(L521,L$8:L$1007,1)+COUNTIF(L$8:L521,L521)-1)/1000</f>
        <v>0.10299999999999999</v>
      </c>
      <c r="AB521" s="21">
        <f>(RANK(M521,M$8:M$1007,1)+COUNTIF(M$8:M521,M521)-1)/1000</f>
        <v>5.6000000000000001E-2</v>
      </c>
      <c r="AC521" s="21">
        <f>(RANK(N521,N$8:N$1007,1)+COUNTIF(N$8:N521,N521)-1)/1000</f>
        <v>0.10100000000000001</v>
      </c>
      <c r="AD521" s="21">
        <f>(RANK(O521,O$8:O$1007,1)+COUNTIF(O$8:O521,O521)-1)/1000</f>
        <v>9.0999999999999998E-2</v>
      </c>
      <c r="AE521" s="21">
        <f>(RANK(P521,P$8:P$1007,1)+COUNTIF(P$8:P521,P521)-1)/1000</f>
        <v>0.111</v>
      </c>
      <c r="AF521" s="21">
        <f>(RANK(Q521,Q$8:Q$1007,1)+COUNTIF(Q$8:Q521,Q521)-1)/1000</f>
        <v>0.10100000000000001</v>
      </c>
      <c r="AG521" s="21">
        <f>(RANK(R521,R$8:R$1007,1)+COUNTIF(R$8:R521,R521)-1)/1000</f>
        <v>9.0999999999999998E-2</v>
      </c>
      <c r="AH521" s="21">
        <f>(RANK(S521,S$8:S$1007,1)+COUNTIF(S$8:S521,S521)-1)/1000</f>
        <v>0.111</v>
      </c>
      <c r="AI521" s="14">
        <f t="shared" ref="AI521:AI584" si="107">J521+M521-P521</f>
        <v>0</v>
      </c>
      <c r="AK521" s="14">
        <f t="shared" ref="AK521:AK584" si="108">H521+K521-N521</f>
        <v>0</v>
      </c>
    </row>
    <row r="522" spans="2:37" x14ac:dyDescent="0.25">
      <c r="B522">
        <f t="shared" si="102"/>
        <v>515</v>
      </c>
      <c r="C522">
        <f>MATCH(B522,'Stocastic Model Raw Data'!$A$2:$A$1001,0)</f>
        <v>74</v>
      </c>
      <c r="D522" s="14" cm="1">
        <f t="array" ref="D522">INDEX('Stocastic Model Raw Data'!$H$2:$H$1001,$C522,0)</f>
        <v>1437161972.90821</v>
      </c>
      <c r="E522" s="14" cm="1">
        <f t="array" ref="E522">INDEX('Stocastic Model Raw Data'!$D$2:$D$1001,$C522,0)</f>
        <v>397141679.75842702</v>
      </c>
      <c r="F522" s="14" cm="1">
        <f t="array" ref="F522">INDEX('Stocastic Model Raw Data'!$I$2:$I$1001,$C522,0)</f>
        <v>207400038.62343499</v>
      </c>
      <c r="G522" s="14">
        <f t="shared" si="97"/>
        <v>189741641.13499203</v>
      </c>
      <c r="H522" s="14" cm="1">
        <f t="array" ref="H522">INDEX('Stocastic Model Raw Data'!$E$2:$E$1001,$C522,0)</f>
        <v>4778255586.8051901</v>
      </c>
      <c r="I522" s="14" cm="1">
        <f t="array" ref="I522">INDEX('Stocastic Model Raw Data'!$J$2:$J$1001,$C522,0)</f>
        <v>1609111899.1310799</v>
      </c>
      <c r="J522" s="14">
        <f t="shared" si="98"/>
        <v>3169143687.6741104</v>
      </c>
      <c r="K522" s="14" cm="1">
        <f t="array" ref="K522">INDEX('Stocastic Model Raw Data'!$F$2:$F$1001,$C522,0)</f>
        <v>749772724.95744503</v>
      </c>
      <c r="L522" s="14" cm="1">
        <f t="array" ref="L522">INDEX('Stocastic Model Raw Data'!$K$2:$K$1001,$C522,0)</f>
        <v>454512086.72066599</v>
      </c>
      <c r="M522" s="14">
        <f t="shared" si="99"/>
        <v>295260638.23677903</v>
      </c>
      <c r="N522" s="14">
        <f t="shared" si="103"/>
        <v>5528028311.7626352</v>
      </c>
      <c r="O522" s="14">
        <f t="shared" si="104"/>
        <v>2063623985.8517458</v>
      </c>
      <c r="P522" s="14">
        <f t="shared" si="100"/>
        <v>3464404325.9108896</v>
      </c>
      <c r="Q522" s="3">
        <f t="shared" si="105"/>
        <v>5528028311.7626352</v>
      </c>
      <c r="R522" s="3">
        <f t="shared" si="106"/>
        <v>3500785958.7599559</v>
      </c>
      <c r="S522" s="3">
        <f t="shared" si="101"/>
        <v>2027242353.0026793</v>
      </c>
      <c r="T522" s="21">
        <f>(RANK(E522,E$8:E$1007,1)+COUNTIF(E$8:E522,E522)-1)/1000</f>
        <v>0.08</v>
      </c>
      <c r="U522" s="21">
        <f>(RANK(F522,F$8:F$1007,1)+COUNTIF(F$8:F522,F522)-1)/1000</f>
        <v>7.6999999999999999E-2</v>
      </c>
      <c r="V522" s="21">
        <f>(RANK(G522,G$8:G$1007,1)+COUNTIF(G$8:G522,G522)-1)/1000</f>
        <v>8.5000000000000006E-2</v>
      </c>
      <c r="W522" s="21">
        <f>(RANK(H522,H$8:H$1007,1)+COUNTIF(H$8:H522,H522)-1)/1000</f>
        <v>7.3999999999999996E-2</v>
      </c>
      <c r="X522" s="21">
        <f>(RANK(I522,I$8:I$1007,1)+COUNTIF(I$8:I522,I522)-1)/1000</f>
        <v>6.6000000000000003E-2</v>
      </c>
      <c r="Y522" s="21">
        <f>(RANK(J522,J$8:J$1007,1)+COUNTIF(J$8:J522,J522)-1)/1000</f>
        <v>8.4000000000000005E-2</v>
      </c>
      <c r="Z522" s="21">
        <f>(RANK(K522,K$8:K$1007,1)+COUNTIF(K$8:K522,K522)-1)/1000</f>
        <v>8.8999999999999996E-2</v>
      </c>
      <c r="AA522" s="21">
        <f>(RANK(L522,L$8:L$1007,1)+COUNTIF(L$8:L522,L522)-1)/1000</f>
        <v>0.09</v>
      </c>
      <c r="AB522" s="21">
        <f>(RANK(M522,M$8:M$1007,1)+COUNTIF(M$8:M522,M522)-1)/1000</f>
        <v>9.1999999999999998E-2</v>
      </c>
      <c r="AC522" s="21">
        <f>(RANK(N522,N$8:N$1007,1)+COUNTIF(N$8:N522,N522)-1)/1000</f>
        <v>7.3999999999999996E-2</v>
      </c>
      <c r="AD522" s="21">
        <f>(RANK(O522,O$8:O$1007,1)+COUNTIF(O$8:O522,O522)-1)/1000</f>
        <v>7.0999999999999994E-2</v>
      </c>
      <c r="AE522" s="21">
        <f>(RANK(P522,P$8:P$1007,1)+COUNTIF(P$8:P522,P522)-1)/1000</f>
        <v>8.2000000000000003E-2</v>
      </c>
      <c r="AF522" s="21">
        <f>(RANK(Q522,Q$8:Q$1007,1)+COUNTIF(Q$8:Q522,Q522)-1)/1000</f>
        <v>7.3999999999999996E-2</v>
      </c>
      <c r="AG522" s="21">
        <f>(RANK(R522,R$8:R$1007,1)+COUNTIF(R$8:R522,R522)-1)/1000</f>
        <v>7.0999999999999994E-2</v>
      </c>
      <c r="AH522" s="21">
        <f>(RANK(S522,S$8:S$1007,1)+COUNTIF(S$8:S522,S522)-1)/1000</f>
        <v>8.2000000000000003E-2</v>
      </c>
      <c r="AI522" s="14">
        <f t="shared" si="107"/>
        <v>0</v>
      </c>
      <c r="AK522" s="14">
        <f t="shared" si="108"/>
        <v>0</v>
      </c>
    </row>
    <row r="523" spans="2:37" x14ac:dyDescent="0.25">
      <c r="B523">
        <f t="shared" si="102"/>
        <v>516</v>
      </c>
      <c r="C523">
        <f>MATCH(B523,'Stocastic Model Raw Data'!$A$2:$A$1001,0)</f>
        <v>166</v>
      </c>
      <c r="D523" s="14" cm="1">
        <f t="array" ref="D523">INDEX('Stocastic Model Raw Data'!$H$2:$H$1001,$C523,0)</f>
        <v>1437161972.90821</v>
      </c>
      <c r="E523" s="14" cm="1">
        <f t="array" ref="E523">INDEX('Stocastic Model Raw Data'!$D$2:$D$1001,$C523,0)</f>
        <v>436931327.32631302</v>
      </c>
      <c r="F523" s="14" cm="1">
        <f t="array" ref="F523">INDEX('Stocastic Model Raw Data'!$I$2:$I$1001,$C523,0)</f>
        <v>228229821.001634</v>
      </c>
      <c r="G523" s="14">
        <f t="shared" si="97"/>
        <v>208701506.32467902</v>
      </c>
      <c r="H523" s="14" cm="1">
        <f t="array" ref="H523">INDEX('Stocastic Model Raw Data'!$E$2:$E$1001,$C523,0)</f>
        <v>5256345812.6108799</v>
      </c>
      <c r="I523" s="14" cm="1">
        <f t="array" ref="I523">INDEX('Stocastic Model Raw Data'!$J$2:$J$1001,$C523,0)</f>
        <v>1782539945.1458499</v>
      </c>
      <c r="J523" s="14">
        <f t="shared" si="98"/>
        <v>3473805867.4650297</v>
      </c>
      <c r="K523" s="14" cm="1">
        <f t="array" ref="K523">INDEX('Stocastic Model Raw Data'!$F$2:$F$1001,$C523,0)</f>
        <v>822625479.55083799</v>
      </c>
      <c r="L523" s="14" cm="1">
        <f t="array" ref="L523">INDEX('Stocastic Model Raw Data'!$K$2:$K$1001,$C523,0)</f>
        <v>496473330.42694002</v>
      </c>
      <c r="M523" s="14">
        <f t="shared" si="99"/>
        <v>326152149.12389797</v>
      </c>
      <c r="N523" s="14">
        <f t="shared" si="103"/>
        <v>6078971292.1617184</v>
      </c>
      <c r="O523" s="14">
        <f t="shared" si="104"/>
        <v>2279013275.5727901</v>
      </c>
      <c r="P523" s="14">
        <f t="shared" si="100"/>
        <v>3799958016.5889282</v>
      </c>
      <c r="Q523" s="3">
        <f t="shared" si="105"/>
        <v>6078971292.1617184</v>
      </c>
      <c r="R523" s="3">
        <f t="shared" si="106"/>
        <v>3716175248.4809999</v>
      </c>
      <c r="S523" s="3">
        <f t="shared" si="101"/>
        <v>2362796043.6807184</v>
      </c>
      <c r="T523" s="21">
        <f>(RANK(E523,E$8:E$1007,1)+COUNTIF(E$8:E523,E523)-1)/1000</f>
        <v>0.17499999999999999</v>
      </c>
      <c r="U523" s="21">
        <f>(RANK(F523,F$8:F$1007,1)+COUNTIF(F$8:F523,F523)-1)/1000</f>
        <v>0.16900000000000001</v>
      </c>
      <c r="V523" s="21">
        <f>(RANK(G523,G$8:G$1007,1)+COUNTIF(G$8:G523,G523)-1)/1000</f>
        <v>0.18099999999999999</v>
      </c>
      <c r="W523" s="21">
        <f>(RANK(H523,H$8:H$1007,1)+COUNTIF(H$8:H523,H523)-1)/1000</f>
        <v>0.16700000000000001</v>
      </c>
      <c r="X523" s="21">
        <f>(RANK(I523,I$8:I$1007,1)+COUNTIF(I$8:I523,I523)-1)/1000</f>
        <v>0.15</v>
      </c>
      <c r="Y523" s="21">
        <f>(RANK(J523,J$8:J$1007,1)+COUNTIF(J$8:J523,J523)-1)/1000</f>
        <v>0.17599999999999999</v>
      </c>
      <c r="Z523" s="21">
        <f>(RANK(K523,K$8:K$1007,1)+COUNTIF(K$8:K523,K523)-1)/1000</f>
        <v>0.17899999999999999</v>
      </c>
      <c r="AA523" s="21">
        <f>(RANK(L523,L$8:L$1007,1)+COUNTIF(L$8:L523,L523)-1)/1000</f>
        <v>0.17499999999999999</v>
      </c>
      <c r="AB523" s="21">
        <f>(RANK(M523,M$8:M$1007,1)+COUNTIF(M$8:M523,M523)-1)/1000</f>
        <v>0.19500000000000001</v>
      </c>
      <c r="AC523" s="21">
        <f>(RANK(N523,N$8:N$1007,1)+COUNTIF(N$8:N523,N523)-1)/1000</f>
        <v>0.16600000000000001</v>
      </c>
      <c r="AD523" s="21">
        <f>(RANK(O523,O$8:O$1007,1)+COUNTIF(O$8:O523,O523)-1)/1000</f>
        <v>0.155</v>
      </c>
      <c r="AE523" s="21">
        <f>(RANK(P523,P$8:P$1007,1)+COUNTIF(P$8:P523,P523)-1)/1000</f>
        <v>0.17799999999999999</v>
      </c>
      <c r="AF523" s="21">
        <f>(RANK(Q523,Q$8:Q$1007,1)+COUNTIF(Q$8:Q523,Q523)-1)/1000</f>
        <v>0.16600000000000001</v>
      </c>
      <c r="AG523" s="21">
        <f>(RANK(R523,R$8:R$1007,1)+COUNTIF(R$8:R523,R523)-1)/1000</f>
        <v>0.155</v>
      </c>
      <c r="AH523" s="21">
        <f>(RANK(S523,S$8:S$1007,1)+COUNTIF(S$8:S523,S523)-1)/1000</f>
        <v>0.17799999999999999</v>
      </c>
      <c r="AI523" s="14">
        <f t="shared" si="107"/>
        <v>0</v>
      </c>
      <c r="AK523" s="14">
        <f t="shared" si="108"/>
        <v>0</v>
      </c>
    </row>
    <row r="524" spans="2:37" x14ac:dyDescent="0.25">
      <c r="B524">
        <f t="shared" si="102"/>
        <v>517</v>
      </c>
      <c r="C524">
        <f>MATCH(B524,'Stocastic Model Raw Data'!$A$2:$A$1001,0)</f>
        <v>792</v>
      </c>
      <c r="D524" s="14" cm="1">
        <f t="array" ref="D524">INDEX('Stocastic Model Raw Data'!$H$2:$H$1001,$C524,0)</f>
        <v>1437161972.90821</v>
      </c>
      <c r="E524" s="14" cm="1">
        <f t="array" ref="E524">INDEX('Stocastic Model Raw Data'!$D$2:$D$1001,$C524,0)</f>
        <v>587211311.68468595</v>
      </c>
      <c r="F524" s="14" cm="1">
        <f t="array" ref="F524">INDEX('Stocastic Model Raw Data'!$I$2:$I$1001,$C524,0)</f>
        <v>309441864.36301601</v>
      </c>
      <c r="G524" s="14">
        <f t="shared" si="97"/>
        <v>277769447.32166994</v>
      </c>
      <c r="H524" s="14" cm="1">
        <f t="array" ref="H524">INDEX('Stocastic Model Raw Data'!$E$2:$E$1001,$C524,0)</f>
        <v>7029197645.2041397</v>
      </c>
      <c r="I524" s="14" cm="1">
        <f t="array" ref="I524">INDEX('Stocastic Model Raw Data'!$J$2:$J$1001,$C524,0)</f>
        <v>2398654955.1337099</v>
      </c>
      <c r="J524" s="14">
        <f t="shared" si="98"/>
        <v>4630542690.0704298</v>
      </c>
      <c r="K524" s="14" cm="1">
        <f t="array" ref="K524">INDEX('Stocastic Model Raw Data'!$F$2:$F$1001,$C524,0)</f>
        <v>1057768447.80729</v>
      </c>
      <c r="L524" s="14" cm="1">
        <f t="array" ref="L524">INDEX('Stocastic Model Raw Data'!$K$2:$K$1001,$C524,0)</f>
        <v>651897177.30996799</v>
      </c>
      <c r="M524" s="14">
        <f t="shared" si="99"/>
        <v>405871270.49732196</v>
      </c>
      <c r="N524" s="14">
        <f t="shared" si="103"/>
        <v>8086966093.0114298</v>
      </c>
      <c r="O524" s="14">
        <f t="shared" si="104"/>
        <v>3050552132.4436779</v>
      </c>
      <c r="P524" s="14">
        <f t="shared" si="100"/>
        <v>5036413960.5677519</v>
      </c>
      <c r="Q524" s="3">
        <f t="shared" si="105"/>
        <v>8086966093.0114298</v>
      </c>
      <c r="R524" s="3">
        <f t="shared" si="106"/>
        <v>4487714105.3518877</v>
      </c>
      <c r="S524" s="3">
        <f t="shared" si="101"/>
        <v>3599251987.6595421</v>
      </c>
      <c r="T524" s="21">
        <f>(RANK(E524,E$8:E$1007,1)+COUNTIF(E$8:E524,E524)-1)/1000</f>
        <v>0.78</v>
      </c>
      <c r="U524" s="21">
        <f>(RANK(F524,F$8:F$1007,1)+COUNTIF(F$8:F524,F524)-1)/1000</f>
        <v>0.76600000000000001</v>
      </c>
      <c r="V524" s="21">
        <f>(RANK(G524,G$8:G$1007,1)+COUNTIF(G$8:G524,G524)-1)/1000</f>
        <v>0.79500000000000004</v>
      </c>
      <c r="W524" s="21">
        <f>(RANK(H524,H$8:H$1007,1)+COUNTIF(H$8:H524,H524)-1)/1000</f>
        <v>0.80900000000000005</v>
      </c>
      <c r="X524" s="21">
        <f>(RANK(I524,I$8:I$1007,1)+COUNTIF(I$8:I524,I524)-1)/1000</f>
        <v>0.74299999999999999</v>
      </c>
      <c r="Y524" s="21">
        <f>(RANK(J524,J$8:J$1007,1)+COUNTIF(J$8:J524,J524)-1)/1000</f>
        <v>0.84699999999999998</v>
      </c>
      <c r="Z524" s="21">
        <f>(RANK(K524,K$8:K$1007,1)+COUNTIF(K$8:K524,K524)-1)/1000</f>
        <v>0.69199999999999995</v>
      </c>
      <c r="AA524" s="21">
        <f>(RANK(L524,L$8:L$1007,1)+COUNTIF(L$8:L524,L524)-1)/1000</f>
        <v>0.72599999999999998</v>
      </c>
      <c r="AB524" s="21">
        <f>(RANK(M524,M$8:M$1007,1)+COUNTIF(M$8:M524,M524)-1)/1000</f>
        <v>0.64600000000000002</v>
      </c>
      <c r="AC524" s="21">
        <f>(RANK(N524,N$8:N$1007,1)+COUNTIF(N$8:N524,N524)-1)/1000</f>
        <v>0.79200000000000004</v>
      </c>
      <c r="AD524" s="21">
        <f>(RANK(O524,O$8:O$1007,1)+COUNTIF(O$8:O524,O524)-1)/1000</f>
        <v>0.74399999999999999</v>
      </c>
      <c r="AE524" s="21">
        <f>(RANK(P524,P$8:P$1007,1)+COUNTIF(P$8:P524,P524)-1)/1000</f>
        <v>0.82499999999999996</v>
      </c>
      <c r="AF524" s="21">
        <f>(RANK(Q524,Q$8:Q$1007,1)+COUNTIF(Q$8:Q524,Q524)-1)/1000</f>
        <v>0.79200000000000004</v>
      </c>
      <c r="AG524" s="21">
        <f>(RANK(R524,R$8:R$1007,1)+COUNTIF(R$8:R524,R524)-1)/1000</f>
        <v>0.74399999999999999</v>
      </c>
      <c r="AH524" s="21">
        <f>(RANK(S524,S$8:S$1007,1)+COUNTIF(S$8:S524,S524)-1)/1000</f>
        <v>0.82499999999999996</v>
      </c>
      <c r="AI524" s="14">
        <f t="shared" si="107"/>
        <v>0</v>
      </c>
      <c r="AK524" s="14">
        <f t="shared" si="108"/>
        <v>0</v>
      </c>
    </row>
    <row r="525" spans="2:37" x14ac:dyDescent="0.25">
      <c r="B525">
        <f t="shared" si="102"/>
        <v>518</v>
      </c>
      <c r="C525">
        <f>MATCH(B525,'Stocastic Model Raw Data'!$A$2:$A$1001,0)</f>
        <v>861</v>
      </c>
      <c r="D525" s="14" cm="1">
        <f t="array" ref="D525">INDEX('Stocastic Model Raw Data'!$H$2:$H$1001,$C525,0)</f>
        <v>1437161972.90821</v>
      </c>
      <c r="E525" s="14" cm="1">
        <f t="array" ref="E525">INDEX('Stocastic Model Raw Data'!$D$2:$D$1001,$C525,0)</f>
        <v>616397123.79931498</v>
      </c>
      <c r="F525" s="14" cm="1">
        <f t="array" ref="F525">INDEX('Stocastic Model Raw Data'!$I$2:$I$1001,$C525,0)</f>
        <v>327513125.68539399</v>
      </c>
      <c r="G525" s="14">
        <f t="shared" si="97"/>
        <v>288883998.11392099</v>
      </c>
      <c r="H525" s="14" cm="1">
        <f t="array" ref="H525">INDEX('Stocastic Model Raw Data'!$E$2:$E$1001,$C525,0)</f>
        <v>7306899454.7670202</v>
      </c>
      <c r="I525" s="14" cm="1">
        <f t="array" ref="I525">INDEX('Stocastic Model Raw Data'!$J$2:$J$1001,$C525,0)</f>
        <v>2580714961.6917601</v>
      </c>
      <c r="J525" s="14">
        <f t="shared" si="98"/>
        <v>4726184493.0752602</v>
      </c>
      <c r="K525" s="14" cm="1">
        <f t="array" ref="K525">INDEX('Stocastic Model Raw Data'!$F$2:$F$1001,$C525,0)</f>
        <v>1102348682.8430099</v>
      </c>
      <c r="L525" s="14" cm="1">
        <f t="array" ref="L525">INDEX('Stocastic Model Raw Data'!$K$2:$K$1001,$C525,0)</f>
        <v>665850905.08940494</v>
      </c>
      <c r="M525" s="14">
        <f t="shared" si="99"/>
        <v>436497777.75360501</v>
      </c>
      <c r="N525" s="14">
        <f t="shared" si="103"/>
        <v>8409248137.6100302</v>
      </c>
      <c r="O525" s="14">
        <f t="shared" si="104"/>
        <v>3246565866.7811651</v>
      </c>
      <c r="P525" s="14">
        <f t="shared" si="100"/>
        <v>5162682270.8288651</v>
      </c>
      <c r="Q525" s="3">
        <f t="shared" si="105"/>
        <v>8409248137.6100302</v>
      </c>
      <c r="R525" s="3">
        <f t="shared" si="106"/>
        <v>4683727839.6893749</v>
      </c>
      <c r="S525" s="3">
        <f t="shared" si="101"/>
        <v>3725520297.9206553</v>
      </c>
      <c r="T525" s="21">
        <f>(RANK(E525,E$8:E$1007,1)+COUNTIF(E$8:E525,E525)-1)/1000</f>
        <v>0.85</v>
      </c>
      <c r="U525" s="21">
        <f>(RANK(F525,F$8:F$1007,1)+COUNTIF(F$8:F525,F525)-1)/1000</f>
        <v>0.85099999999999998</v>
      </c>
      <c r="V525" s="21">
        <f>(RANK(G525,G$8:G$1007,1)+COUNTIF(G$8:G525,G525)-1)/1000</f>
        <v>0.85099999999999998</v>
      </c>
      <c r="W525" s="21">
        <f>(RANK(H525,H$8:H$1007,1)+COUNTIF(H$8:H525,H525)-1)/1000</f>
        <v>0.879</v>
      </c>
      <c r="X525" s="21">
        <f>(RANK(I525,I$8:I$1007,1)+COUNTIF(I$8:I525,I525)-1)/1000</f>
        <v>0.872</v>
      </c>
      <c r="Y525" s="21">
        <f>(RANK(J525,J$8:J$1007,1)+COUNTIF(J$8:J525,J525)-1)/1000</f>
        <v>0.88</v>
      </c>
      <c r="Z525" s="21">
        <f>(RANK(K525,K$8:K$1007,1)+COUNTIF(K$8:K525,K525)-1)/1000</f>
        <v>0.76500000000000001</v>
      </c>
      <c r="AA525" s="21">
        <f>(RANK(L525,L$8:L$1007,1)+COUNTIF(L$8:L525,L525)-1)/1000</f>
        <v>0.76200000000000001</v>
      </c>
      <c r="AB525" s="21">
        <f>(RANK(M525,M$8:M$1007,1)+COUNTIF(M$8:M525,M525)-1)/1000</f>
        <v>0.76400000000000001</v>
      </c>
      <c r="AC525" s="21">
        <f>(RANK(N525,N$8:N$1007,1)+COUNTIF(N$8:N525,N525)-1)/1000</f>
        <v>0.86099999999999999</v>
      </c>
      <c r="AD525" s="21">
        <f>(RANK(O525,O$8:O$1007,1)+COUNTIF(O$8:O525,O525)-1)/1000</f>
        <v>0.84799999999999998</v>
      </c>
      <c r="AE525" s="21">
        <f>(RANK(P525,P$8:P$1007,1)+COUNTIF(P$8:P525,P525)-1)/1000</f>
        <v>0.871</v>
      </c>
      <c r="AF525" s="21">
        <f>(RANK(Q525,Q$8:Q$1007,1)+COUNTIF(Q$8:Q525,Q525)-1)/1000</f>
        <v>0.86099999999999999</v>
      </c>
      <c r="AG525" s="21">
        <f>(RANK(R525,R$8:R$1007,1)+COUNTIF(R$8:R525,R525)-1)/1000</f>
        <v>0.84799999999999998</v>
      </c>
      <c r="AH525" s="21">
        <f>(RANK(S525,S$8:S$1007,1)+COUNTIF(S$8:S525,S525)-1)/1000</f>
        <v>0.871</v>
      </c>
      <c r="AI525" s="14">
        <f t="shared" si="107"/>
        <v>0</v>
      </c>
      <c r="AK525" s="14">
        <f t="shared" si="108"/>
        <v>0</v>
      </c>
    </row>
    <row r="526" spans="2:37" x14ac:dyDescent="0.25">
      <c r="B526">
        <f t="shared" si="102"/>
        <v>519</v>
      </c>
      <c r="C526">
        <f>MATCH(B526,'Stocastic Model Raw Data'!$A$2:$A$1001,0)</f>
        <v>192</v>
      </c>
      <c r="D526" s="14" cm="1">
        <f t="array" ref="D526">INDEX('Stocastic Model Raw Data'!$H$2:$H$1001,$C526,0)</f>
        <v>1437161972.90821</v>
      </c>
      <c r="E526" s="14" cm="1">
        <f t="array" ref="E526">INDEX('Stocastic Model Raw Data'!$D$2:$D$1001,$C526,0)</f>
        <v>435480849.94815397</v>
      </c>
      <c r="F526" s="14" cm="1">
        <f t="array" ref="F526">INDEX('Stocastic Model Raw Data'!$I$2:$I$1001,$C526,0)</f>
        <v>227861126.46785599</v>
      </c>
      <c r="G526" s="14">
        <f t="shared" si="97"/>
        <v>207619723.48029798</v>
      </c>
      <c r="H526" s="14" cm="1">
        <f t="array" ref="H526">INDEX('Stocastic Model Raw Data'!$E$2:$E$1001,$C526,0)</f>
        <v>5396939019.4104996</v>
      </c>
      <c r="I526" s="14" cm="1">
        <f t="array" ref="I526">INDEX('Stocastic Model Raw Data'!$J$2:$J$1001,$C526,0)</f>
        <v>1816566382.7306399</v>
      </c>
      <c r="J526" s="14">
        <f t="shared" si="98"/>
        <v>3580372636.6798596</v>
      </c>
      <c r="K526" s="14" cm="1">
        <f t="array" ref="K526">INDEX('Stocastic Model Raw Data'!$F$2:$F$1001,$C526,0)</f>
        <v>806962083.09433496</v>
      </c>
      <c r="L526" s="14" cm="1">
        <f t="array" ref="L526">INDEX('Stocastic Model Raw Data'!$K$2:$K$1001,$C526,0)</f>
        <v>499967494.98210001</v>
      </c>
      <c r="M526" s="14">
        <f t="shared" si="99"/>
        <v>306994588.11223495</v>
      </c>
      <c r="N526" s="14">
        <f t="shared" si="103"/>
        <v>6203901102.5048342</v>
      </c>
      <c r="O526" s="14">
        <f t="shared" si="104"/>
        <v>2316533877.7127399</v>
      </c>
      <c r="P526" s="14">
        <f t="shared" si="100"/>
        <v>3887367224.7920942</v>
      </c>
      <c r="Q526" s="3">
        <f t="shared" si="105"/>
        <v>6203901102.5048342</v>
      </c>
      <c r="R526" s="3">
        <f t="shared" si="106"/>
        <v>3753695850.6209497</v>
      </c>
      <c r="S526" s="3">
        <f t="shared" si="101"/>
        <v>2450205251.8838844</v>
      </c>
      <c r="T526" s="21">
        <f>(RANK(E526,E$8:E$1007,1)+COUNTIF(E$8:E526,E526)-1)/1000</f>
        <v>0.17199999999999999</v>
      </c>
      <c r="U526" s="21">
        <f>(RANK(F526,F$8:F$1007,1)+COUNTIF(F$8:F526,F526)-1)/1000</f>
        <v>0.16800000000000001</v>
      </c>
      <c r="V526" s="21">
        <f>(RANK(G526,G$8:G$1007,1)+COUNTIF(G$8:G526,G526)-1)/1000</f>
        <v>0.17499999999999999</v>
      </c>
      <c r="W526" s="21">
        <f>(RANK(H526,H$8:H$1007,1)+COUNTIF(H$8:H526,H526)-1)/1000</f>
        <v>0.19900000000000001</v>
      </c>
      <c r="X526" s="21">
        <f>(RANK(I526,I$8:I$1007,1)+COUNTIF(I$8:I526,I526)-1)/1000</f>
        <v>0.17100000000000001</v>
      </c>
      <c r="Y526" s="21">
        <f>(RANK(J526,J$8:J$1007,1)+COUNTIF(J$8:J526,J526)-1)/1000</f>
        <v>0.22700000000000001</v>
      </c>
      <c r="Z526" s="21">
        <f>(RANK(K526,K$8:K$1007,1)+COUNTIF(K$8:K526,K526)-1)/1000</f>
        <v>0.155</v>
      </c>
      <c r="AA526" s="21">
        <f>(RANK(L526,L$8:L$1007,1)+COUNTIF(L$8:L526,L526)-1)/1000</f>
        <v>0.182</v>
      </c>
      <c r="AB526" s="21">
        <f>(RANK(M526,M$8:M$1007,1)+COUNTIF(M$8:M526,M526)-1)/1000</f>
        <v>0.122</v>
      </c>
      <c r="AC526" s="21">
        <f>(RANK(N526,N$8:N$1007,1)+COUNTIF(N$8:N526,N526)-1)/1000</f>
        <v>0.192</v>
      </c>
      <c r="AD526" s="21">
        <f>(RANK(O526,O$8:O$1007,1)+COUNTIF(O$8:O526,O526)-1)/1000</f>
        <v>0.17199999999999999</v>
      </c>
      <c r="AE526" s="21">
        <f>(RANK(P526,P$8:P$1007,1)+COUNTIF(P$8:P526,P526)-1)/1000</f>
        <v>0.21</v>
      </c>
      <c r="AF526" s="21">
        <f>(RANK(Q526,Q$8:Q$1007,1)+COUNTIF(Q$8:Q526,Q526)-1)/1000</f>
        <v>0.192</v>
      </c>
      <c r="AG526" s="21">
        <f>(RANK(R526,R$8:R$1007,1)+COUNTIF(R$8:R526,R526)-1)/1000</f>
        <v>0.17199999999999999</v>
      </c>
      <c r="AH526" s="21">
        <f>(RANK(S526,S$8:S$1007,1)+COUNTIF(S$8:S526,S526)-1)/1000</f>
        <v>0.21</v>
      </c>
      <c r="AI526" s="14">
        <f t="shared" si="107"/>
        <v>0</v>
      </c>
      <c r="AK526" s="14">
        <f t="shared" si="108"/>
        <v>0</v>
      </c>
    </row>
    <row r="527" spans="2:37" x14ac:dyDescent="0.25">
      <c r="B527">
        <f t="shared" si="102"/>
        <v>520</v>
      </c>
      <c r="C527">
        <f>MATCH(B527,'Stocastic Model Raw Data'!$A$2:$A$1001,0)</f>
        <v>239</v>
      </c>
      <c r="D527" s="14" cm="1">
        <f t="array" ref="D527">INDEX('Stocastic Model Raw Data'!$H$2:$H$1001,$C527,0)</f>
        <v>1437161972.90821</v>
      </c>
      <c r="E527" s="14" cm="1">
        <f t="array" ref="E527">INDEX('Stocastic Model Raw Data'!$D$2:$D$1001,$C527,0)</f>
        <v>452014863.73062301</v>
      </c>
      <c r="F527" s="14" cm="1">
        <f t="array" ref="F527">INDEX('Stocastic Model Raw Data'!$I$2:$I$1001,$C527,0)</f>
        <v>238489941.65860701</v>
      </c>
      <c r="G527" s="14">
        <f t="shared" si="97"/>
        <v>213524922.072016</v>
      </c>
      <c r="H527" s="14" cm="1">
        <f t="array" ref="H527">INDEX('Stocastic Model Raw Data'!$E$2:$E$1001,$C527,0)</f>
        <v>5558380522.2128897</v>
      </c>
      <c r="I527" s="14" cm="1">
        <f t="array" ref="I527">INDEX('Stocastic Model Raw Data'!$J$2:$J$1001,$C527,0)</f>
        <v>1896016165.1672699</v>
      </c>
      <c r="J527" s="14">
        <f t="shared" si="98"/>
        <v>3662364357.04562</v>
      </c>
      <c r="K527" s="14" cm="1">
        <f t="array" ref="K527">INDEX('Stocastic Model Raw Data'!$F$2:$F$1001,$C527,0)</f>
        <v>825096681.00683105</v>
      </c>
      <c r="L527" s="14" cm="1">
        <f t="array" ref="L527">INDEX('Stocastic Model Raw Data'!$K$2:$K$1001,$C527,0)</f>
        <v>506347083.540667</v>
      </c>
      <c r="M527" s="14">
        <f t="shared" si="99"/>
        <v>318749597.46616405</v>
      </c>
      <c r="N527" s="14">
        <f t="shared" si="103"/>
        <v>6383477203.2197208</v>
      </c>
      <c r="O527" s="14">
        <f t="shared" si="104"/>
        <v>2402363248.7079368</v>
      </c>
      <c r="P527" s="14">
        <f t="shared" si="100"/>
        <v>3981113954.5117841</v>
      </c>
      <c r="Q527" s="3">
        <f t="shared" si="105"/>
        <v>6383477203.2197208</v>
      </c>
      <c r="R527" s="3">
        <f t="shared" si="106"/>
        <v>3839525221.616147</v>
      </c>
      <c r="S527" s="3">
        <f t="shared" si="101"/>
        <v>2543951981.6035738</v>
      </c>
      <c r="T527" s="21">
        <f>(RANK(E527,E$8:E$1007,1)+COUNTIF(E$8:E527,E527)-1)/1000</f>
        <v>0.22</v>
      </c>
      <c r="U527" s="21">
        <f>(RANK(F527,F$8:F$1007,1)+COUNTIF(F$8:F527,F527)-1)/1000</f>
        <v>0.23</v>
      </c>
      <c r="V527" s="21">
        <f>(RANK(G527,G$8:G$1007,1)+COUNTIF(G$8:G527,G527)-1)/1000</f>
        <v>0.21199999999999999</v>
      </c>
      <c r="W527" s="21">
        <f>(RANK(H527,H$8:H$1007,1)+COUNTIF(H$8:H527,H527)-1)/1000</f>
        <v>0.253</v>
      </c>
      <c r="X527" s="21">
        <f>(RANK(I527,I$8:I$1007,1)+COUNTIF(I$8:I527,I527)-1)/1000</f>
        <v>0.24199999999999999</v>
      </c>
      <c r="Y527" s="21">
        <f>(RANK(J527,J$8:J$1007,1)+COUNTIF(J$8:J527,J527)-1)/1000</f>
        <v>0.27100000000000002</v>
      </c>
      <c r="Z527" s="21">
        <f>(RANK(K527,K$8:K$1007,1)+COUNTIF(K$8:K527,K527)-1)/1000</f>
        <v>0.183</v>
      </c>
      <c r="AA527" s="21">
        <f>(RANK(L527,L$8:L$1007,1)+COUNTIF(L$8:L527,L527)-1)/1000</f>
        <v>0.20599999999999999</v>
      </c>
      <c r="AB527" s="21">
        <f>(RANK(M527,M$8:M$1007,1)+COUNTIF(M$8:M527,M527)-1)/1000</f>
        <v>0.16500000000000001</v>
      </c>
      <c r="AC527" s="21">
        <f>(RANK(N527,N$8:N$1007,1)+COUNTIF(N$8:N527,N527)-1)/1000</f>
        <v>0.23899999999999999</v>
      </c>
      <c r="AD527" s="21">
        <f>(RANK(O527,O$8:O$1007,1)+COUNTIF(O$8:O527,O527)-1)/1000</f>
        <v>0.22500000000000001</v>
      </c>
      <c r="AE527" s="21">
        <f>(RANK(P527,P$8:P$1007,1)+COUNTIF(P$8:P527,P527)-1)/1000</f>
        <v>0.252</v>
      </c>
      <c r="AF527" s="21">
        <f>(RANK(Q527,Q$8:Q$1007,1)+COUNTIF(Q$8:Q527,Q527)-1)/1000</f>
        <v>0.23899999999999999</v>
      </c>
      <c r="AG527" s="21">
        <f>(RANK(R527,R$8:R$1007,1)+COUNTIF(R$8:R527,R527)-1)/1000</f>
        <v>0.22500000000000001</v>
      </c>
      <c r="AH527" s="21">
        <f>(RANK(S527,S$8:S$1007,1)+COUNTIF(S$8:S527,S527)-1)/1000</f>
        <v>0.252</v>
      </c>
      <c r="AI527" s="14">
        <f t="shared" si="107"/>
        <v>0</v>
      </c>
      <c r="AK527" s="14">
        <f t="shared" si="108"/>
        <v>0</v>
      </c>
    </row>
    <row r="528" spans="2:37" x14ac:dyDescent="0.25">
      <c r="B528">
        <f t="shared" si="102"/>
        <v>521</v>
      </c>
      <c r="C528">
        <f>MATCH(B528,'Stocastic Model Raw Data'!$A$2:$A$1001,0)</f>
        <v>802</v>
      </c>
      <c r="D528" s="14" cm="1">
        <f t="array" ref="D528">INDEX('Stocastic Model Raw Data'!$H$2:$H$1001,$C528,0)</f>
        <v>1437161972.90821</v>
      </c>
      <c r="E528" s="14" cm="1">
        <f t="array" ref="E528">INDEX('Stocastic Model Raw Data'!$D$2:$D$1001,$C528,0)</f>
        <v>611160706.77931702</v>
      </c>
      <c r="F528" s="14" cm="1">
        <f t="array" ref="F528">INDEX('Stocastic Model Raw Data'!$I$2:$I$1001,$C528,0)</f>
        <v>325453321.709782</v>
      </c>
      <c r="G528" s="14">
        <f t="shared" si="97"/>
        <v>285707385.06953502</v>
      </c>
      <c r="H528" s="14" cm="1">
        <f t="array" ref="H528">INDEX('Stocastic Model Raw Data'!$E$2:$E$1001,$C528,0)</f>
        <v>6928092307.3143396</v>
      </c>
      <c r="I528" s="14" cm="1">
        <f t="array" ref="I528">INDEX('Stocastic Model Raw Data'!$J$2:$J$1001,$C528,0)</f>
        <v>2502344818.8958001</v>
      </c>
      <c r="J528" s="14">
        <f t="shared" si="98"/>
        <v>4425747488.418539</v>
      </c>
      <c r="K528" s="14" cm="1">
        <f t="array" ref="K528">INDEX('Stocastic Model Raw Data'!$F$2:$F$1001,$C528,0)</f>
        <v>1213113492.9446199</v>
      </c>
      <c r="L528" s="14" cm="1">
        <f t="array" ref="L528">INDEX('Stocastic Model Raw Data'!$K$2:$K$1001,$C528,0)</f>
        <v>721726402.86269903</v>
      </c>
      <c r="M528" s="14">
        <f t="shared" si="99"/>
        <v>491387090.08192086</v>
      </c>
      <c r="N528" s="14">
        <f t="shared" si="103"/>
        <v>8141205800.2589598</v>
      </c>
      <c r="O528" s="14">
        <f t="shared" si="104"/>
        <v>3224071221.7584991</v>
      </c>
      <c r="P528" s="14">
        <f t="shared" si="100"/>
        <v>4917134578.5004606</v>
      </c>
      <c r="Q528" s="3">
        <f t="shared" si="105"/>
        <v>8141205800.2589598</v>
      </c>
      <c r="R528" s="3">
        <f t="shared" si="106"/>
        <v>4661233194.6667089</v>
      </c>
      <c r="S528" s="3">
        <f t="shared" si="101"/>
        <v>3479972605.5922508</v>
      </c>
      <c r="T528" s="21">
        <f>(RANK(E528,E$8:E$1007,1)+COUNTIF(E$8:E528,E528)-1)/1000</f>
        <v>0.83899999999999997</v>
      </c>
      <c r="U528" s="21">
        <f>(RANK(F528,F$8:F$1007,1)+COUNTIF(F$8:F528,F528)-1)/1000</f>
        <v>0.84199999999999997</v>
      </c>
      <c r="V528" s="21">
        <f>(RANK(G528,G$8:G$1007,1)+COUNTIF(G$8:G528,G528)-1)/1000</f>
        <v>0.83599999999999997</v>
      </c>
      <c r="W528" s="21">
        <f>(RANK(H528,H$8:H$1007,1)+COUNTIF(H$8:H528,H528)-1)/1000</f>
        <v>0.77400000000000002</v>
      </c>
      <c r="X528" s="21">
        <f>(RANK(I528,I$8:I$1007,1)+COUNTIF(I$8:I528,I528)-1)/1000</f>
        <v>0.82099999999999995</v>
      </c>
      <c r="Y528" s="21">
        <f>(RANK(J528,J$8:J$1007,1)+COUNTIF(J$8:J528,J528)-1)/1000</f>
        <v>0.74299999999999999</v>
      </c>
      <c r="Z528" s="21">
        <f>(RANK(K528,K$8:K$1007,1)+COUNTIF(K$8:K528,K528)-1)/1000</f>
        <v>0.879</v>
      </c>
      <c r="AA528" s="21">
        <f>(RANK(L528,L$8:L$1007,1)+COUNTIF(L$8:L528,L528)-1)/1000</f>
        <v>0.872</v>
      </c>
      <c r="AB528" s="21">
        <f>(RANK(M528,M$8:M$1007,1)+COUNTIF(M$8:M528,M528)-1)/1000</f>
        <v>0.88300000000000001</v>
      </c>
      <c r="AC528" s="21">
        <f>(RANK(N528,N$8:N$1007,1)+COUNTIF(N$8:N528,N528)-1)/1000</f>
        <v>0.80200000000000005</v>
      </c>
      <c r="AD528" s="21">
        <f>(RANK(O528,O$8:O$1007,1)+COUNTIF(O$8:O528,O528)-1)/1000</f>
        <v>0.83299999999999996</v>
      </c>
      <c r="AE528" s="21">
        <f>(RANK(P528,P$8:P$1007,1)+COUNTIF(P$8:P528,P528)-1)/1000</f>
        <v>0.77700000000000002</v>
      </c>
      <c r="AF528" s="21">
        <f>(RANK(Q528,Q$8:Q$1007,1)+COUNTIF(Q$8:Q528,Q528)-1)/1000</f>
        <v>0.80200000000000005</v>
      </c>
      <c r="AG528" s="21">
        <f>(RANK(R528,R$8:R$1007,1)+COUNTIF(R$8:R528,R528)-1)/1000</f>
        <v>0.83299999999999996</v>
      </c>
      <c r="AH528" s="21">
        <f>(RANK(S528,S$8:S$1007,1)+COUNTIF(S$8:S528,S528)-1)/1000</f>
        <v>0.77700000000000002</v>
      </c>
      <c r="AI528" s="14">
        <f t="shared" si="107"/>
        <v>0</v>
      </c>
      <c r="AK528" s="14">
        <f t="shared" si="108"/>
        <v>0</v>
      </c>
    </row>
    <row r="529" spans="2:37" x14ac:dyDescent="0.25">
      <c r="B529">
        <f t="shared" si="102"/>
        <v>522</v>
      </c>
      <c r="C529">
        <f>MATCH(B529,'Stocastic Model Raw Data'!$A$2:$A$1001,0)</f>
        <v>659</v>
      </c>
      <c r="D529" s="14" cm="1">
        <f t="array" ref="D529">INDEX('Stocastic Model Raw Data'!$H$2:$H$1001,$C529,0)</f>
        <v>1437161972.90821</v>
      </c>
      <c r="E529" s="14" cm="1">
        <f t="array" ref="E529">INDEX('Stocastic Model Raw Data'!$D$2:$D$1001,$C529,0)</f>
        <v>559796853.46125495</v>
      </c>
      <c r="F529" s="14" cm="1">
        <f t="array" ref="F529">INDEX('Stocastic Model Raw Data'!$I$2:$I$1001,$C529,0)</f>
        <v>295711195.16891402</v>
      </c>
      <c r="G529" s="14">
        <f t="shared" si="97"/>
        <v>264085658.29234093</v>
      </c>
      <c r="H529" s="14" cm="1">
        <f t="array" ref="H529">INDEX('Stocastic Model Raw Data'!$E$2:$E$1001,$C529,0)</f>
        <v>6594069696.9813204</v>
      </c>
      <c r="I529" s="14" cm="1">
        <f t="array" ref="I529">INDEX('Stocastic Model Raw Data'!$J$2:$J$1001,$C529,0)</f>
        <v>2308544343.6903</v>
      </c>
      <c r="J529" s="14">
        <f t="shared" si="98"/>
        <v>4285525353.2910204</v>
      </c>
      <c r="K529" s="14" cm="1">
        <f t="array" ref="K529">INDEX('Stocastic Model Raw Data'!$F$2:$F$1001,$C529,0)</f>
        <v>1003485496.362</v>
      </c>
      <c r="L529" s="14" cm="1">
        <f t="array" ref="L529">INDEX('Stocastic Model Raw Data'!$K$2:$K$1001,$C529,0)</f>
        <v>608700377.30359101</v>
      </c>
      <c r="M529" s="14">
        <f t="shared" si="99"/>
        <v>394785119.05840898</v>
      </c>
      <c r="N529" s="14">
        <f t="shared" si="103"/>
        <v>7597555193.3433208</v>
      </c>
      <c r="O529" s="14">
        <f t="shared" si="104"/>
        <v>2917244720.9938908</v>
      </c>
      <c r="P529" s="14">
        <f t="shared" si="100"/>
        <v>4680310472.3494301</v>
      </c>
      <c r="Q529" s="3">
        <f t="shared" si="105"/>
        <v>7597555193.3433208</v>
      </c>
      <c r="R529" s="3">
        <f t="shared" si="106"/>
        <v>4354406693.9021006</v>
      </c>
      <c r="S529" s="3">
        <f t="shared" si="101"/>
        <v>3243148499.4412203</v>
      </c>
      <c r="T529" s="21">
        <f>(RANK(E529,E$8:E$1007,1)+COUNTIF(E$8:E529,E529)-1)/1000</f>
        <v>0.68200000000000005</v>
      </c>
      <c r="U529" s="21">
        <f>(RANK(F529,F$8:F$1007,1)+COUNTIF(F$8:F529,F529)-1)/1000</f>
        <v>0.67500000000000004</v>
      </c>
      <c r="V529" s="21">
        <f>(RANK(G529,G$8:G$1007,1)+COUNTIF(G$8:G529,G529)-1)/1000</f>
        <v>0.69199999999999995</v>
      </c>
      <c r="W529" s="21">
        <f>(RANK(H529,H$8:H$1007,1)+COUNTIF(H$8:H529,H529)-1)/1000</f>
        <v>0.66400000000000003</v>
      </c>
      <c r="X529" s="21">
        <f>(RANK(I529,I$8:I$1007,1)+COUNTIF(I$8:I529,I529)-1)/1000</f>
        <v>0.66800000000000004</v>
      </c>
      <c r="Y529" s="21">
        <f>(RANK(J529,J$8:J$1007,1)+COUNTIF(J$8:J529,J529)-1)/1000</f>
        <v>0.66400000000000003</v>
      </c>
      <c r="Z529" s="21">
        <f>(RANK(K529,K$8:K$1007,1)+COUNTIF(K$8:K529,K529)-1)/1000</f>
        <v>0.57899999999999996</v>
      </c>
      <c r="AA529" s="21">
        <f>(RANK(L529,L$8:L$1007,1)+COUNTIF(L$8:L529,L529)-1)/1000</f>
        <v>0.58299999999999996</v>
      </c>
      <c r="AB529" s="21">
        <f>(RANK(M529,M$8:M$1007,1)+COUNTIF(M$8:M529,M529)-1)/1000</f>
        <v>0.59699999999999998</v>
      </c>
      <c r="AC529" s="21">
        <f>(RANK(N529,N$8:N$1007,1)+COUNTIF(N$8:N529,N529)-1)/1000</f>
        <v>0.65900000000000003</v>
      </c>
      <c r="AD529" s="21">
        <f>(RANK(O529,O$8:O$1007,1)+COUNTIF(O$8:O529,O529)-1)/1000</f>
        <v>0.65100000000000002</v>
      </c>
      <c r="AE529" s="21">
        <f>(RANK(P529,P$8:P$1007,1)+COUNTIF(P$8:P529,P529)-1)/1000</f>
        <v>0.65400000000000003</v>
      </c>
      <c r="AF529" s="21">
        <f>(RANK(Q529,Q$8:Q$1007,1)+COUNTIF(Q$8:Q529,Q529)-1)/1000</f>
        <v>0.65900000000000003</v>
      </c>
      <c r="AG529" s="21">
        <f>(RANK(R529,R$8:R$1007,1)+COUNTIF(R$8:R529,R529)-1)/1000</f>
        <v>0.65100000000000002</v>
      </c>
      <c r="AH529" s="21">
        <f>(RANK(S529,S$8:S$1007,1)+COUNTIF(S$8:S529,S529)-1)/1000</f>
        <v>0.65400000000000003</v>
      </c>
      <c r="AI529" s="14">
        <f t="shared" si="107"/>
        <v>0</v>
      </c>
      <c r="AK529" s="14">
        <f t="shared" si="108"/>
        <v>0</v>
      </c>
    </row>
    <row r="530" spans="2:37" x14ac:dyDescent="0.25">
      <c r="B530">
        <f t="shared" si="102"/>
        <v>523</v>
      </c>
      <c r="C530">
        <f>MATCH(B530,'Stocastic Model Raw Data'!$A$2:$A$1001,0)</f>
        <v>133</v>
      </c>
      <c r="D530" s="14" cm="1">
        <f t="array" ref="D530">INDEX('Stocastic Model Raw Data'!$H$2:$H$1001,$C530,0)</f>
        <v>1437161972.90821</v>
      </c>
      <c r="E530" s="14" cm="1">
        <f t="array" ref="E530">INDEX('Stocastic Model Raw Data'!$D$2:$D$1001,$C530,0)</f>
        <v>432907108.33869702</v>
      </c>
      <c r="F530" s="14" cm="1">
        <f t="array" ref="F530">INDEX('Stocastic Model Raw Data'!$I$2:$I$1001,$C530,0)</f>
        <v>228965068.175899</v>
      </c>
      <c r="G530" s="14">
        <f t="shared" si="97"/>
        <v>203942040.16279802</v>
      </c>
      <c r="H530" s="14" cm="1">
        <f t="array" ref="H530">INDEX('Stocastic Model Raw Data'!$E$2:$E$1001,$C530,0)</f>
        <v>5136081433.9724197</v>
      </c>
      <c r="I530" s="14" cm="1">
        <f t="array" ref="I530">INDEX('Stocastic Model Raw Data'!$J$2:$J$1001,$C530,0)</f>
        <v>1834927254.07425</v>
      </c>
      <c r="J530" s="14">
        <f t="shared" si="98"/>
        <v>3301154179.8981695</v>
      </c>
      <c r="K530" s="14" cm="1">
        <f t="array" ref="K530">INDEX('Stocastic Model Raw Data'!$F$2:$F$1001,$C530,0)</f>
        <v>749120995.78975999</v>
      </c>
      <c r="L530" s="14" cm="1">
        <f t="array" ref="L530">INDEX('Stocastic Model Raw Data'!$K$2:$K$1001,$C530,0)</f>
        <v>443437899.142272</v>
      </c>
      <c r="M530" s="14">
        <f t="shared" si="99"/>
        <v>305683096.647488</v>
      </c>
      <c r="N530" s="14">
        <f t="shared" si="103"/>
        <v>5885202429.7621794</v>
      </c>
      <c r="O530" s="14">
        <f t="shared" si="104"/>
        <v>2278365153.2165222</v>
      </c>
      <c r="P530" s="14">
        <f t="shared" si="100"/>
        <v>3606837276.5456572</v>
      </c>
      <c r="Q530" s="3">
        <f t="shared" si="105"/>
        <v>5885202429.7621794</v>
      </c>
      <c r="R530" s="3">
        <f t="shared" si="106"/>
        <v>3715527126.124732</v>
      </c>
      <c r="S530" s="3">
        <f t="shared" si="101"/>
        <v>2169675303.6374474</v>
      </c>
      <c r="T530" s="21">
        <f>(RANK(E530,E$8:E$1007,1)+COUNTIF(E$8:E530,E530)-1)/1000</f>
        <v>0.16700000000000001</v>
      </c>
      <c r="U530" s="21">
        <f>(RANK(F530,F$8:F$1007,1)+COUNTIF(F$8:F530,F530)-1)/1000</f>
        <v>0.17</v>
      </c>
      <c r="V530" s="21">
        <f>(RANK(G530,G$8:G$1007,1)+COUNTIF(G$8:G530,G530)-1)/1000</f>
        <v>0.161</v>
      </c>
      <c r="W530" s="21">
        <f>(RANK(H530,H$8:H$1007,1)+COUNTIF(H$8:H530,H530)-1)/1000</f>
        <v>0.13900000000000001</v>
      </c>
      <c r="X530" s="21">
        <f>(RANK(I530,I$8:I$1007,1)+COUNTIF(I$8:I530,I530)-1)/1000</f>
        <v>0.182</v>
      </c>
      <c r="Y530" s="21">
        <f>(RANK(J530,J$8:J$1007,1)+COUNTIF(J$8:J530,J530)-1)/1000</f>
        <v>0.11600000000000001</v>
      </c>
      <c r="Z530" s="21">
        <f>(RANK(K530,K$8:K$1007,1)+COUNTIF(K$8:K530,K530)-1)/1000</f>
        <v>8.5999999999999993E-2</v>
      </c>
      <c r="AA530" s="21">
        <f>(RANK(L530,L$8:L$1007,1)+COUNTIF(L$8:L530,L530)-1)/1000</f>
        <v>6.7000000000000004E-2</v>
      </c>
      <c r="AB530" s="21">
        <f>(RANK(M530,M$8:M$1007,1)+COUNTIF(M$8:M530,M530)-1)/1000</f>
        <v>0.11899999999999999</v>
      </c>
      <c r="AC530" s="21">
        <f>(RANK(N530,N$8:N$1007,1)+COUNTIF(N$8:N530,N530)-1)/1000</f>
        <v>0.13300000000000001</v>
      </c>
      <c r="AD530" s="21">
        <f>(RANK(O530,O$8:O$1007,1)+COUNTIF(O$8:O530,O530)-1)/1000</f>
        <v>0.154</v>
      </c>
      <c r="AE530" s="21">
        <f>(RANK(P530,P$8:P$1007,1)+COUNTIF(P$8:P530,P530)-1)/1000</f>
        <v>0.11899999999999999</v>
      </c>
      <c r="AF530" s="21">
        <f>(RANK(Q530,Q$8:Q$1007,1)+COUNTIF(Q$8:Q530,Q530)-1)/1000</f>
        <v>0.13300000000000001</v>
      </c>
      <c r="AG530" s="21">
        <f>(RANK(R530,R$8:R$1007,1)+COUNTIF(R$8:R530,R530)-1)/1000</f>
        <v>0.154</v>
      </c>
      <c r="AH530" s="21">
        <f>(RANK(S530,S$8:S$1007,1)+COUNTIF(S$8:S530,S530)-1)/1000</f>
        <v>0.11899999999999999</v>
      </c>
      <c r="AI530" s="14">
        <f t="shared" si="107"/>
        <v>0</v>
      </c>
      <c r="AK530" s="14">
        <f t="shared" si="108"/>
        <v>0</v>
      </c>
    </row>
    <row r="531" spans="2:37" x14ac:dyDescent="0.25">
      <c r="B531">
        <f t="shared" si="102"/>
        <v>524</v>
      </c>
      <c r="C531">
        <f>MATCH(B531,'Stocastic Model Raw Data'!$A$2:$A$1001,0)</f>
        <v>550</v>
      </c>
      <c r="D531" s="14" cm="1">
        <f t="array" ref="D531">INDEX('Stocastic Model Raw Data'!$H$2:$H$1001,$C531,0)</f>
        <v>1437161972.90821</v>
      </c>
      <c r="E531" s="14" cm="1">
        <f t="array" ref="E531">INDEX('Stocastic Model Raw Data'!$D$2:$D$1001,$C531,0)</f>
        <v>529272050.46857101</v>
      </c>
      <c r="F531" s="14" cm="1">
        <f t="array" ref="F531">INDEX('Stocastic Model Raw Data'!$I$2:$I$1001,$C531,0)</f>
        <v>279878710.75470299</v>
      </c>
      <c r="G531" s="14">
        <f t="shared" si="97"/>
        <v>249393339.71386802</v>
      </c>
      <c r="H531" s="14" cm="1">
        <f t="array" ref="H531">INDEX('Stocastic Model Raw Data'!$E$2:$E$1001,$C531,0)</f>
        <v>6231081798.1787004</v>
      </c>
      <c r="I531" s="14" cm="1">
        <f t="array" ref="I531">INDEX('Stocastic Model Raw Data'!$J$2:$J$1001,$C531,0)</f>
        <v>2172494235.3264499</v>
      </c>
      <c r="J531" s="14">
        <f t="shared" si="98"/>
        <v>4058587562.8522506</v>
      </c>
      <c r="K531" s="14" cm="1">
        <f t="array" ref="K531">INDEX('Stocastic Model Raw Data'!$F$2:$F$1001,$C531,0)</f>
        <v>1037946712.05314</v>
      </c>
      <c r="L531" s="14" cm="1">
        <f t="array" ref="L531">INDEX('Stocastic Model Raw Data'!$K$2:$K$1001,$C531,0)</f>
        <v>627848385.19699299</v>
      </c>
      <c r="M531" s="14">
        <f t="shared" si="99"/>
        <v>410098326.85614705</v>
      </c>
      <c r="N531" s="14">
        <f t="shared" si="103"/>
        <v>7269028510.2318401</v>
      </c>
      <c r="O531" s="14">
        <f t="shared" si="104"/>
        <v>2800342620.5234427</v>
      </c>
      <c r="P531" s="14">
        <f t="shared" si="100"/>
        <v>4468685889.7083969</v>
      </c>
      <c r="Q531" s="3">
        <f t="shared" si="105"/>
        <v>7269028510.2318401</v>
      </c>
      <c r="R531" s="3">
        <f t="shared" si="106"/>
        <v>4237504593.431653</v>
      </c>
      <c r="S531" s="3">
        <f t="shared" si="101"/>
        <v>3031523916.8001871</v>
      </c>
      <c r="T531" s="21">
        <f>(RANK(E531,E$8:E$1007,1)+COUNTIF(E$8:E531,E531)-1)/1000</f>
        <v>0.55900000000000005</v>
      </c>
      <c r="U531" s="21">
        <f>(RANK(F531,F$8:F$1007,1)+COUNTIF(F$8:F531,F531)-1)/1000</f>
        <v>0.55200000000000005</v>
      </c>
      <c r="V531" s="21">
        <f>(RANK(G531,G$8:G$1007,1)+COUNTIF(G$8:G531,G531)-1)/1000</f>
        <v>0.55800000000000005</v>
      </c>
      <c r="W531" s="21">
        <f>(RANK(H531,H$8:H$1007,1)+COUNTIF(H$8:H531,H531)-1)/1000</f>
        <v>0.53300000000000003</v>
      </c>
      <c r="X531" s="21">
        <f>(RANK(I531,I$8:I$1007,1)+COUNTIF(I$8:I531,I531)-1)/1000</f>
        <v>0.52800000000000002</v>
      </c>
      <c r="Y531" s="21">
        <f>(RANK(J531,J$8:J$1007,1)+COUNTIF(J$8:J531,J531)-1)/1000</f>
        <v>0.53500000000000003</v>
      </c>
      <c r="Z531" s="21">
        <f>(RANK(K531,K$8:K$1007,1)+COUNTIF(K$8:K531,K531)-1)/1000</f>
        <v>0.65600000000000003</v>
      </c>
      <c r="AA531" s="21">
        <f>(RANK(L531,L$8:L$1007,1)+COUNTIF(L$8:L531,L531)-1)/1000</f>
        <v>0.64700000000000002</v>
      </c>
      <c r="AB531" s="21">
        <f>(RANK(M531,M$8:M$1007,1)+COUNTIF(M$8:M531,M531)-1)/1000</f>
        <v>0.66500000000000004</v>
      </c>
      <c r="AC531" s="21">
        <f>(RANK(N531,N$8:N$1007,1)+COUNTIF(N$8:N531,N531)-1)/1000</f>
        <v>0.55000000000000004</v>
      </c>
      <c r="AD531" s="21">
        <f>(RANK(O531,O$8:O$1007,1)+COUNTIF(O$8:O531,O531)-1)/1000</f>
        <v>0.55100000000000005</v>
      </c>
      <c r="AE531" s="21">
        <f>(RANK(P531,P$8:P$1007,1)+COUNTIF(P$8:P531,P531)-1)/1000</f>
        <v>0.54600000000000004</v>
      </c>
      <c r="AF531" s="21">
        <f>(RANK(Q531,Q$8:Q$1007,1)+COUNTIF(Q$8:Q531,Q531)-1)/1000</f>
        <v>0.55000000000000004</v>
      </c>
      <c r="AG531" s="21">
        <f>(RANK(R531,R$8:R$1007,1)+COUNTIF(R$8:R531,R531)-1)/1000</f>
        <v>0.55100000000000005</v>
      </c>
      <c r="AH531" s="21">
        <f>(RANK(S531,S$8:S$1007,1)+COUNTIF(S$8:S531,S531)-1)/1000</f>
        <v>0.54600000000000004</v>
      </c>
      <c r="AI531" s="14">
        <f t="shared" si="107"/>
        <v>0</v>
      </c>
      <c r="AK531" s="14">
        <f t="shared" si="108"/>
        <v>0</v>
      </c>
    </row>
    <row r="532" spans="2:37" x14ac:dyDescent="0.25">
      <c r="B532">
        <f t="shared" si="102"/>
        <v>525</v>
      </c>
      <c r="C532">
        <f>MATCH(B532,'Stocastic Model Raw Data'!$A$2:$A$1001,0)</f>
        <v>763</v>
      </c>
      <c r="D532" s="14" cm="1">
        <f t="array" ref="D532">INDEX('Stocastic Model Raw Data'!$H$2:$H$1001,$C532,0)</f>
        <v>1437161972.90821</v>
      </c>
      <c r="E532" s="14" cm="1">
        <f t="array" ref="E532">INDEX('Stocastic Model Raw Data'!$D$2:$D$1001,$C532,0)</f>
        <v>591746358.29960704</v>
      </c>
      <c r="F532" s="14" cm="1">
        <f t="array" ref="F532">INDEX('Stocastic Model Raw Data'!$I$2:$I$1001,$C532,0)</f>
        <v>313331178.13673699</v>
      </c>
      <c r="G532" s="14">
        <f t="shared" si="97"/>
        <v>278415180.16287005</v>
      </c>
      <c r="H532" s="14" cm="1">
        <f t="array" ref="H532">INDEX('Stocastic Model Raw Data'!$E$2:$E$1001,$C532,0)</f>
        <v>6861179337.25488</v>
      </c>
      <c r="I532" s="14" cm="1">
        <f t="array" ref="I532">INDEX('Stocastic Model Raw Data'!$J$2:$J$1001,$C532,0)</f>
        <v>2399163024.08606</v>
      </c>
      <c r="J532" s="14">
        <f t="shared" si="98"/>
        <v>4462016313.1688194</v>
      </c>
      <c r="K532" s="14" cm="1">
        <f t="array" ref="K532">INDEX('Stocastic Model Raw Data'!$F$2:$F$1001,$C532,0)</f>
        <v>1105064334.2889299</v>
      </c>
      <c r="L532" s="14" cm="1">
        <f t="array" ref="L532">INDEX('Stocastic Model Raw Data'!$K$2:$K$1001,$C532,0)</f>
        <v>672912008.13921905</v>
      </c>
      <c r="M532" s="14">
        <f t="shared" si="99"/>
        <v>432152326.14971089</v>
      </c>
      <c r="N532" s="14">
        <f t="shared" si="103"/>
        <v>7966243671.5438099</v>
      </c>
      <c r="O532" s="14">
        <f t="shared" si="104"/>
        <v>3072075032.2252789</v>
      </c>
      <c r="P532" s="14">
        <f t="shared" si="100"/>
        <v>4894168639.318531</v>
      </c>
      <c r="Q532" s="3">
        <f t="shared" si="105"/>
        <v>7966243671.5438099</v>
      </c>
      <c r="R532" s="3">
        <f t="shared" si="106"/>
        <v>4509237005.1334887</v>
      </c>
      <c r="S532" s="3">
        <f t="shared" si="101"/>
        <v>3457006666.4103212</v>
      </c>
      <c r="T532" s="21">
        <f>(RANK(E532,E$8:E$1007,1)+COUNTIF(E$8:E532,E532)-1)/1000</f>
        <v>0.79900000000000004</v>
      </c>
      <c r="U532" s="21">
        <f>(RANK(F532,F$8:F$1007,1)+COUNTIF(F$8:F532,F532)-1)/1000</f>
        <v>0.79200000000000004</v>
      </c>
      <c r="V532" s="21">
        <f>(RANK(G532,G$8:G$1007,1)+COUNTIF(G$8:G532,G532)-1)/1000</f>
        <v>0.8</v>
      </c>
      <c r="W532" s="21">
        <f>(RANK(H532,H$8:H$1007,1)+COUNTIF(H$8:H532,H532)-1)/1000</f>
        <v>0.755</v>
      </c>
      <c r="X532" s="21">
        <f>(RANK(I532,I$8:I$1007,1)+COUNTIF(I$8:I532,I532)-1)/1000</f>
        <v>0.74399999999999999</v>
      </c>
      <c r="Y532" s="21">
        <f>(RANK(J532,J$8:J$1007,1)+COUNTIF(J$8:J532,J532)-1)/1000</f>
        <v>0.76100000000000001</v>
      </c>
      <c r="Z532" s="21">
        <f>(RANK(K532,K$8:K$1007,1)+COUNTIF(K$8:K532,K532)-1)/1000</f>
        <v>0.76800000000000002</v>
      </c>
      <c r="AA532" s="21">
        <f>(RANK(L532,L$8:L$1007,1)+COUNTIF(L$8:L532,L532)-1)/1000</f>
        <v>0.78300000000000003</v>
      </c>
      <c r="AB532" s="21">
        <f>(RANK(M532,M$8:M$1007,1)+COUNTIF(M$8:M532,M532)-1)/1000</f>
        <v>0.752</v>
      </c>
      <c r="AC532" s="21">
        <f>(RANK(N532,N$8:N$1007,1)+COUNTIF(N$8:N532,N532)-1)/1000</f>
        <v>0.76300000000000001</v>
      </c>
      <c r="AD532" s="21">
        <f>(RANK(O532,O$8:O$1007,1)+COUNTIF(O$8:O532,O532)-1)/1000</f>
        <v>0.75800000000000001</v>
      </c>
      <c r="AE532" s="21">
        <f>(RANK(P532,P$8:P$1007,1)+COUNTIF(P$8:P532,P532)-1)/1000</f>
        <v>0.76300000000000001</v>
      </c>
      <c r="AF532" s="21">
        <f>(RANK(Q532,Q$8:Q$1007,1)+COUNTIF(Q$8:Q532,Q532)-1)/1000</f>
        <v>0.76300000000000001</v>
      </c>
      <c r="AG532" s="21">
        <f>(RANK(R532,R$8:R$1007,1)+COUNTIF(R$8:R532,R532)-1)/1000</f>
        <v>0.75800000000000001</v>
      </c>
      <c r="AH532" s="21">
        <f>(RANK(S532,S$8:S$1007,1)+COUNTIF(S$8:S532,S532)-1)/1000</f>
        <v>0.76300000000000001</v>
      </c>
      <c r="AI532" s="14">
        <f t="shared" si="107"/>
        <v>0</v>
      </c>
      <c r="AK532" s="14">
        <f t="shared" si="108"/>
        <v>0</v>
      </c>
    </row>
    <row r="533" spans="2:37" x14ac:dyDescent="0.25">
      <c r="B533">
        <f t="shared" si="102"/>
        <v>526</v>
      </c>
      <c r="C533">
        <f>MATCH(B533,'Stocastic Model Raw Data'!$A$2:$A$1001,0)</f>
        <v>668</v>
      </c>
      <c r="D533" s="14" cm="1">
        <f t="array" ref="D533">INDEX('Stocastic Model Raw Data'!$H$2:$H$1001,$C533,0)</f>
        <v>1437161972.90821</v>
      </c>
      <c r="E533" s="14" cm="1">
        <f t="array" ref="E533">INDEX('Stocastic Model Raw Data'!$D$2:$D$1001,$C533,0)</f>
        <v>545599094.53677702</v>
      </c>
      <c r="F533" s="14" cm="1">
        <f t="array" ref="F533">INDEX('Stocastic Model Raw Data'!$I$2:$I$1001,$C533,0)</f>
        <v>289045088.69858497</v>
      </c>
      <c r="G533" s="14">
        <f t="shared" si="97"/>
        <v>256554005.83819205</v>
      </c>
      <c r="H533" s="14" cm="1">
        <f t="array" ref="H533">INDEX('Stocastic Model Raw Data'!$E$2:$E$1001,$C533,0)</f>
        <v>6601898394.6302299</v>
      </c>
      <c r="I533" s="14" cm="1">
        <f t="array" ref="I533">INDEX('Stocastic Model Raw Data'!$J$2:$J$1001,$C533,0)</f>
        <v>2289632951.15558</v>
      </c>
      <c r="J533" s="14">
        <f t="shared" si="98"/>
        <v>4312265443.4746494</v>
      </c>
      <c r="K533" s="14" cm="1">
        <f t="array" ref="K533">INDEX('Stocastic Model Raw Data'!$F$2:$F$1001,$C533,0)</f>
        <v>1022550757.93363</v>
      </c>
      <c r="L533" s="14" cm="1">
        <f t="array" ref="L533">INDEX('Stocastic Model Raw Data'!$K$2:$K$1001,$C533,0)</f>
        <v>624132165.21110904</v>
      </c>
      <c r="M533" s="14">
        <f t="shared" si="99"/>
        <v>398418592.72252095</v>
      </c>
      <c r="N533" s="14">
        <f t="shared" si="103"/>
        <v>7624449152.5638599</v>
      </c>
      <c r="O533" s="14">
        <f t="shared" si="104"/>
        <v>2913765116.3666892</v>
      </c>
      <c r="P533" s="14">
        <f t="shared" si="100"/>
        <v>4710684036.1971703</v>
      </c>
      <c r="Q533" s="3">
        <f t="shared" si="105"/>
        <v>7624449152.5638599</v>
      </c>
      <c r="R533" s="3">
        <f t="shared" si="106"/>
        <v>4350927089.2748995</v>
      </c>
      <c r="S533" s="3">
        <f t="shared" si="101"/>
        <v>3273522063.2889605</v>
      </c>
      <c r="T533" s="21">
        <f>(RANK(E533,E$8:E$1007,1)+COUNTIF(E$8:E533,E533)-1)/1000</f>
        <v>0.63100000000000001</v>
      </c>
      <c r="U533" s="21">
        <f>(RANK(F533,F$8:F$1007,1)+COUNTIF(F$8:F533,F533)-1)/1000</f>
        <v>0.63400000000000001</v>
      </c>
      <c r="V533" s="21">
        <f>(RANK(G533,G$8:G$1007,1)+COUNTIF(G$8:G533,G533)-1)/1000</f>
        <v>0.626</v>
      </c>
      <c r="W533" s="21">
        <f>(RANK(H533,H$8:H$1007,1)+COUNTIF(H$8:H533,H533)-1)/1000</f>
        <v>0.67</v>
      </c>
      <c r="X533" s="21">
        <f>(RANK(I533,I$8:I$1007,1)+COUNTIF(I$8:I533,I533)-1)/1000</f>
        <v>0.65</v>
      </c>
      <c r="Y533" s="21">
        <f>(RANK(J533,J$8:J$1007,1)+COUNTIF(J$8:J533,J533)-1)/1000</f>
        <v>0.68</v>
      </c>
      <c r="Z533" s="21">
        <f>(RANK(K533,K$8:K$1007,1)+COUNTIF(K$8:K533,K533)-1)/1000</f>
        <v>0.621</v>
      </c>
      <c r="AA533" s="21">
        <f>(RANK(L533,L$8:L$1007,1)+COUNTIF(L$8:L533,L533)-1)/1000</f>
        <v>0.63200000000000001</v>
      </c>
      <c r="AB533" s="21">
        <f>(RANK(M533,M$8:M$1007,1)+COUNTIF(M$8:M533,M533)-1)/1000</f>
        <v>0.60799999999999998</v>
      </c>
      <c r="AC533" s="21">
        <f>(RANK(N533,N$8:N$1007,1)+COUNTIF(N$8:N533,N533)-1)/1000</f>
        <v>0.66800000000000004</v>
      </c>
      <c r="AD533" s="21">
        <f>(RANK(O533,O$8:O$1007,1)+COUNTIF(O$8:O533,O533)-1)/1000</f>
        <v>0.64900000000000002</v>
      </c>
      <c r="AE533" s="21">
        <f>(RANK(P533,P$8:P$1007,1)+COUNTIF(P$8:P533,P533)-1)/1000</f>
        <v>0.66900000000000004</v>
      </c>
      <c r="AF533" s="21">
        <f>(RANK(Q533,Q$8:Q$1007,1)+COUNTIF(Q$8:Q533,Q533)-1)/1000</f>
        <v>0.66800000000000004</v>
      </c>
      <c r="AG533" s="21">
        <f>(RANK(R533,R$8:R$1007,1)+COUNTIF(R$8:R533,R533)-1)/1000</f>
        <v>0.64900000000000002</v>
      </c>
      <c r="AH533" s="21">
        <f>(RANK(S533,S$8:S$1007,1)+COUNTIF(S$8:S533,S533)-1)/1000</f>
        <v>0.66900000000000004</v>
      </c>
      <c r="AI533" s="14">
        <f t="shared" si="107"/>
        <v>0</v>
      </c>
      <c r="AK533" s="14">
        <f t="shared" si="108"/>
        <v>0</v>
      </c>
    </row>
    <row r="534" spans="2:37" x14ac:dyDescent="0.25">
      <c r="B534">
        <f t="shared" si="102"/>
        <v>527</v>
      </c>
      <c r="C534">
        <f>MATCH(B534,'Stocastic Model Raw Data'!$A$2:$A$1001,0)</f>
        <v>40</v>
      </c>
      <c r="D534" s="14" cm="1">
        <f t="array" ref="D534">INDEX('Stocastic Model Raw Data'!$H$2:$H$1001,$C534,0)</f>
        <v>1437161972.90821</v>
      </c>
      <c r="E534" s="14" cm="1">
        <f t="array" ref="E534">INDEX('Stocastic Model Raw Data'!$D$2:$D$1001,$C534,0)</f>
        <v>380659803.728607</v>
      </c>
      <c r="F534" s="14" cm="1">
        <f t="array" ref="F534">INDEX('Stocastic Model Raw Data'!$I$2:$I$1001,$C534,0)</f>
        <v>200383414.35783899</v>
      </c>
      <c r="G534" s="14">
        <f t="shared" si="97"/>
        <v>180276389.37076801</v>
      </c>
      <c r="H534" s="14" cm="1">
        <f t="array" ref="H534">INDEX('Stocastic Model Raw Data'!$E$2:$E$1001,$C534,0)</f>
        <v>4382750663.0049295</v>
      </c>
      <c r="I534" s="14" cm="1">
        <f t="array" ref="I534">INDEX('Stocastic Model Raw Data'!$J$2:$J$1001,$C534,0)</f>
        <v>1532466760.6659701</v>
      </c>
      <c r="J534" s="14">
        <f t="shared" si="98"/>
        <v>2850283902.3389597</v>
      </c>
      <c r="K534" s="14" cm="1">
        <f t="array" ref="K534">INDEX('Stocastic Model Raw Data'!$F$2:$F$1001,$C534,0)</f>
        <v>821173549.93176997</v>
      </c>
      <c r="L534" s="14" cm="1">
        <f t="array" ref="L534">INDEX('Stocastic Model Raw Data'!$K$2:$K$1001,$C534,0)</f>
        <v>489369310.37515903</v>
      </c>
      <c r="M534" s="14">
        <f t="shared" si="99"/>
        <v>331804239.55661094</v>
      </c>
      <c r="N534" s="14">
        <f t="shared" si="103"/>
        <v>5203924212.9366999</v>
      </c>
      <c r="O534" s="14">
        <f t="shared" si="104"/>
        <v>2021836071.0411291</v>
      </c>
      <c r="P534" s="14">
        <f t="shared" si="100"/>
        <v>3182088141.8955708</v>
      </c>
      <c r="Q534" s="3">
        <f t="shared" si="105"/>
        <v>5203924212.9366999</v>
      </c>
      <c r="R534" s="3">
        <f t="shared" si="106"/>
        <v>3458998043.9493389</v>
      </c>
      <c r="S534" s="3">
        <f t="shared" si="101"/>
        <v>1744926168.987361</v>
      </c>
      <c r="T534" s="21">
        <f>(RANK(E534,E$8:E$1007,1)+COUNTIF(E$8:E534,E534)-1)/1000</f>
        <v>0.06</v>
      </c>
      <c r="U534" s="21">
        <f>(RANK(F534,F$8:F$1007,1)+COUNTIF(F$8:F534,F534)-1)/1000</f>
        <v>0.06</v>
      </c>
      <c r="V534" s="21">
        <f>(RANK(G534,G$8:G$1007,1)+COUNTIF(G$8:G534,G534)-1)/1000</f>
        <v>0.05</v>
      </c>
      <c r="W534" s="21">
        <f>(RANK(H534,H$8:H$1007,1)+COUNTIF(H$8:H534,H534)-1)/1000</f>
        <v>2.4E-2</v>
      </c>
      <c r="X534" s="21">
        <f>(RANK(I534,I$8:I$1007,1)+COUNTIF(I$8:I534,I534)-1)/1000</f>
        <v>3.4000000000000002E-2</v>
      </c>
      <c r="Y534" s="21">
        <f>(RANK(J534,J$8:J$1007,1)+COUNTIF(J$8:J534,J534)-1)/1000</f>
        <v>0.02</v>
      </c>
      <c r="Z534" s="21">
        <f>(RANK(K534,K$8:K$1007,1)+COUNTIF(K$8:K534,K534)-1)/1000</f>
        <v>0.17799999999999999</v>
      </c>
      <c r="AA534" s="21">
        <f>(RANK(L534,L$8:L$1007,1)+COUNTIF(L$8:L534,L534)-1)/1000</f>
        <v>0.16</v>
      </c>
      <c r="AB534" s="21">
        <f>(RANK(M534,M$8:M$1007,1)+COUNTIF(M$8:M534,M534)-1)/1000</f>
        <v>0.23200000000000001</v>
      </c>
      <c r="AC534" s="21">
        <f>(RANK(N534,N$8:N$1007,1)+COUNTIF(N$8:N534,N534)-1)/1000</f>
        <v>0.04</v>
      </c>
      <c r="AD534" s="21">
        <f>(RANK(O534,O$8:O$1007,1)+COUNTIF(O$8:O534,O534)-1)/1000</f>
        <v>5.6000000000000001E-2</v>
      </c>
      <c r="AE534" s="21">
        <f>(RANK(P534,P$8:P$1007,1)+COUNTIF(P$8:P534,P534)-1)/1000</f>
        <v>0.03</v>
      </c>
      <c r="AF534" s="21">
        <f>(RANK(Q534,Q$8:Q$1007,1)+COUNTIF(Q$8:Q534,Q534)-1)/1000</f>
        <v>0.04</v>
      </c>
      <c r="AG534" s="21">
        <f>(RANK(R534,R$8:R$1007,1)+COUNTIF(R$8:R534,R534)-1)/1000</f>
        <v>5.6000000000000001E-2</v>
      </c>
      <c r="AH534" s="21">
        <f>(RANK(S534,S$8:S$1007,1)+COUNTIF(S$8:S534,S534)-1)/1000</f>
        <v>0.03</v>
      </c>
      <c r="AI534" s="14">
        <f t="shared" si="107"/>
        <v>0</v>
      </c>
      <c r="AK534" s="14">
        <f t="shared" si="108"/>
        <v>0</v>
      </c>
    </row>
    <row r="535" spans="2:37" x14ac:dyDescent="0.25">
      <c r="B535">
        <f t="shared" si="102"/>
        <v>528</v>
      </c>
      <c r="C535">
        <f>MATCH(B535,'Stocastic Model Raw Data'!$A$2:$A$1001,0)</f>
        <v>831</v>
      </c>
      <c r="D535" s="14" cm="1">
        <f t="array" ref="D535">INDEX('Stocastic Model Raw Data'!$H$2:$H$1001,$C535,0)</f>
        <v>1437161972.90821</v>
      </c>
      <c r="E535" s="14" cm="1">
        <f t="array" ref="E535">INDEX('Stocastic Model Raw Data'!$D$2:$D$1001,$C535,0)</f>
        <v>621942421.48555601</v>
      </c>
      <c r="F535" s="14" cm="1">
        <f t="array" ref="F535">INDEX('Stocastic Model Raw Data'!$I$2:$I$1001,$C535,0)</f>
        <v>331624109.68066299</v>
      </c>
      <c r="G535" s="14">
        <f t="shared" si="97"/>
        <v>290318311.80489302</v>
      </c>
      <c r="H535" s="14" cm="1">
        <f t="array" ref="H535">INDEX('Stocastic Model Raw Data'!$E$2:$E$1001,$C535,0)</f>
        <v>7018807517.73036</v>
      </c>
      <c r="I535" s="14" cm="1">
        <f t="array" ref="I535">INDEX('Stocastic Model Raw Data'!$J$2:$J$1001,$C535,0)</f>
        <v>2532968033.2284698</v>
      </c>
      <c r="J535" s="14">
        <f t="shared" si="98"/>
        <v>4485839484.5018902</v>
      </c>
      <c r="K535" s="14" cm="1">
        <f t="array" ref="K535">INDEX('Stocastic Model Raw Data'!$F$2:$F$1001,$C535,0)</f>
        <v>1245254480.9607899</v>
      </c>
      <c r="L535" s="14" cm="1">
        <f t="array" ref="L535">INDEX('Stocastic Model Raw Data'!$K$2:$K$1001,$C535,0)</f>
        <v>743743947.79903305</v>
      </c>
      <c r="M535" s="14">
        <f t="shared" si="99"/>
        <v>501510533.16175687</v>
      </c>
      <c r="N535" s="14">
        <f t="shared" si="103"/>
        <v>8264061998.6911497</v>
      </c>
      <c r="O535" s="14">
        <f t="shared" si="104"/>
        <v>3276711981.027503</v>
      </c>
      <c r="P535" s="14">
        <f t="shared" si="100"/>
        <v>4987350017.6636467</v>
      </c>
      <c r="Q535" s="3">
        <f t="shared" si="105"/>
        <v>8264061998.6911497</v>
      </c>
      <c r="R535" s="3">
        <f t="shared" si="106"/>
        <v>4713873953.9357128</v>
      </c>
      <c r="S535" s="3">
        <f t="shared" si="101"/>
        <v>3550188044.7554369</v>
      </c>
      <c r="T535" s="21">
        <f>(RANK(E535,E$8:E$1007,1)+COUNTIF(E$8:E535,E535)-1)/1000</f>
        <v>0.86399999999999999</v>
      </c>
      <c r="U535" s="21">
        <f>(RANK(F535,F$8:F$1007,1)+COUNTIF(F$8:F535,F535)-1)/1000</f>
        <v>0.86599999999999999</v>
      </c>
      <c r="V535" s="21">
        <f>(RANK(G535,G$8:G$1007,1)+COUNTIF(G$8:G535,G535)-1)/1000</f>
        <v>0.86</v>
      </c>
      <c r="W535" s="21">
        <f>(RANK(H535,H$8:H$1007,1)+COUNTIF(H$8:H535,H535)-1)/1000</f>
        <v>0.80500000000000005</v>
      </c>
      <c r="X535" s="21">
        <f>(RANK(I535,I$8:I$1007,1)+COUNTIF(I$8:I535,I535)-1)/1000</f>
        <v>0.84499999999999997</v>
      </c>
      <c r="Y535" s="21">
        <f>(RANK(J535,J$8:J$1007,1)+COUNTIF(J$8:J535,J535)-1)/1000</f>
        <v>0.77400000000000002</v>
      </c>
      <c r="Z535" s="21">
        <f>(RANK(K535,K$8:K$1007,1)+COUNTIF(K$8:K535,K535)-1)/1000</f>
        <v>0.90600000000000003</v>
      </c>
      <c r="AA535" s="21">
        <f>(RANK(L535,L$8:L$1007,1)+COUNTIF(L$8:L535,L535)-1)/1000</f>
        <v>0.90300000000000002</v>
      </c>
      <c r="AB535" s="21">
        <f>(RANK(M535,M$8:M$1007,1)+COUNTIF(M$8:M535,M535)-1)/1000</f>
        <v>0.90100000000000002</v>
      </c>
      <c r="AC535" s="21">
        <f>(RANK(N535,N$8:N$1007,1)+COUNTIF(N$8:N535,N535)-1)/1000</f>
        <v>0.83099999999999996</v>
      </c>
      <c r="AD535" s="21">
        <f>(RANK(O535,O$8:O$1007,1)+COUNTIF(O$8:O535,O535)-1)/1000</f>
        <v>0.86199999999999999</v>
      </c>
      <c r="AE535" s="21">
        <f>(RANK(P535,P$8:P$1007,1)+COUNTIF(P$8:P535,P535)-1)/1000</f>
        <v>0.79900000000000004</v>
      </c>
      <c r="AF535" s="21">
        <f>(RANK(Q535,Q$8:Q$1007,1)+COUNTIF(Q$8:Q535,Q535)-1)/1000</f>
        <v>0.83099999999999996</v>
      </c>
      <c r="AG535" s="21">
        <f>(RANK(R535,R$8:R$1007,1)+COUNTIF(R$8:R535,R535)-1)/1000</f>
        <v>0.86199999999999999</v>
      </c>
      <c r="AH535" s="21">
        <f>(RANK(S535,S$8:S$1007,1)+COUNTIF(S$8:S535,S535)-1)/1000</f>
        <v>0.79900000000000004</v>
      </c>
      <c r="AI535" s="14">
        <f t="shared" si="107"/>
        <v>0</v>
      </c>
      <c r="AK535" s="14">
        <f t="shared" si="108"/>
        <v>0</v>
      </c>
    </row>
    <row r="536" spans="2:37" x14ac:dyDescent="0.25">
      <c r="B536">
        <f t="shared" si="102"/>
        <v>529</v>
      </c>
      <c r="C536">
        <f>MATCH(B536,'Stocastic Model Raw Data'!$A$2:$A$1001,0)</f>
        <v>914</v>
      </c>
      <c r="D536" s="14" cm="1">
        <f t="array" ref="D536">INDEX('Stocastic Model Raw Data'!$H$2:$H$1001,$C536,0)</f>
        <v>1437161972.90821</v>
      </c>
      <c r="E536" s="14" cm="1">
        <f t="array" ref="E536">INDEX('Stocastic Model Raw Data'!$D$2:$D$1001,$C536,0)</f>
        <v>657186574.84957099</v>
      </c>
      <c r="F536" s="14" cm="1">
        <f t="array" ref="F536">INDEX('Stocastic Model Raw Data'!$I$2:$I$1001,$C536,0)</f>
        <v>352372420.36538798</v>
      </c>
      <c r="G536" s="14">
        <f t="shared" si="97"/>
        <v>304814154.48418301</v>
      </c>
      <c r="H536" s="14" cm="1">
        <f t="array" ref="H536">INDEX('Stocastic Model Raw Data'!$E$2:$E$1001,$C536,0)</f>
        <v>7400215946.9909496</v>
      </c>
      <c r="I536" s="14" cm="1">
        <f t="array" ref="I536">INDEX('Stocastic Model Raw Data'!$J$2:$J$1001,$C536,0)</f>
        <v>2699361846.0420899</v>
      </c>
      <c r="J536" s="14">
        <f t="shared" si="98"/>
        <v>4700854100.9488602</v>
      </c>
      <c r="K536" s="14" cm="1">
        <f t="array" ref="K536">INDEX('Stocastic Model Raw Data'!$F$2:$F$1001,$C536,0)</f>
        <v>1307415564.03895</v>
      </c>
      <c r="L536" s="14" cm="1">
        <f t="array" ref="L536">INDEX('Stocastic Model Raw Data'!$K$2:$K$1001,$C536,0)</f>
        <v>767078787.38818896</v>
      </c>
      <c r="M536" s="14">
        <f t="shared" si="99"/>
        <v>540336776.65076101</v>
      </c>
      <c r="N536" s="14">
        <f t="shared" si="103"/>
        <v>8707631511.0298996</v>
      </c>
      <c r="O536" s="14">
        <f t="shared" si="104"/>
        <v>3466440633.4302788</v>
      </c>
      <c r="P536" s="14">
        <f t="shared" si="100"/>
        <v>5241190877.5996208</v>
      </c>
      <c r="Q536" s="3">
        <f t="shared" si="105"/>
        <v>8707631511.0298996</v>
      </c>
      <c r="R536" s="3">
        <f t="shared" si="106"/>
        <v>4903602606.3384886</v>
      </c>
      <c r="S536" s="3">
        <f t="shared" si="101"/>
        <v>3804028904.691411</v>
      </c>
      <c r="T536" s="21">
        <f>(RANK(E536,E$8:E$1007,1)+COUNTIF(E$8:E536,E536)-1)/1000</f>
        <v>0.93400000000000005</v>
      </c>
      <c r="U536" s="21">
        <f>(RANK(F536,F$8:F$1007,1)+COUNTIF(F$8:F536,F536)-1)/1000</f>
        <v>0.93700000000000006</v>
      </c>
      <c r="V536" s="21">
        <f>(RANK(G536,G$8:G$1007,1)+COUNTIF(G$8:G536,G536)-1)/1000</f>
        <v>0.93</v>
      </c>
      <c r="W536" s="21">
        <f>(RANK(H536,H$8:H$1007,1)+COUNTIF(H$8:H536,H536)-1)/1000</f>
        <v>0.89600000000000002</v>
      </c>
      <c r="X536" s="21">
        <f>(RANK(I536,I$8:I$1007,1)+COUNTIF(I$8:I536,I536)-1)/1000</f>
        <v>0.91900000000000004</v>
      </c>
      <c r="Y536" s="21">
        <f>(RANK(J536,J$8:J$1007,1)+COUNTIF(J$8:J536,J536)-1)/1000</f>
        <v>0.871</v>
      </c>
      <c r="Z536" s="21">
        <f>(RANK(K536,K$8:K$1007,1)+COUNTIF(K$8:K536,K536)-1)/1000</f>
        <v>0.94799999999999995</v>
      </c>
      <c r="AA536" s="21">
        <f>(RANK(L536,L$8:L$1007,1)+COUNTIF(L$8:L536,L536)-1)/1000</f>
        <v>0.93500000000000005</v>
      </c>
      <c r="AB536" s="21">
        <f>(RANK(M536,M$8:M$1007,1)+COUNTIF(M$8:M536,M536)-1)/1000</f>
        <v>0.95899999999999996</v>
      </c>
      <c r="AC536" s="21">
        <f>(RANK(N536,N$8:N$1007,1)+COUNTIF(N$8:N536,N536)-1)/1000</f>
        <v>0.91400000000000003</v>
      </c>
      <c r="AD536" s="21">
        <f>(RANK(O536,O$8:O$1007,1)+COUNTIF(O$8:O536,O536)-1)/1000</f>
        <v>0.92900000000000005</v>
      </c>
      <c r="AE536" s="21">
        <f>(RANK(P536,P$8:P$1007,1)+COUNTIF(P$8:P536,P536)-1)/1000</f>
        <v>0.89100000000000001</v>
      </c>
      <c r="AF536" s="21">
        <f>(RANK(Q536,Q$8:Q$1007,1)+COUNTIF(Q$8:Q536,Q536)-1)/1000</f>
        <v>0.91400000000000003</v>
      </c>
      <c r="AG536" s="21">
        <f>(RANK(R536,R$8:R$1007,1)+COUNTIF(R$8:R536,R536)-1)/1000</f>
        <v>0.92900000000000005</v>
      </c>
      <c r="AH536" s="21">
        <f>(RANK(S536,S$8:S$1007,1)+COUNTIF(S$8:S536,S536)-1)/1000</f>
        <v>0.89100000000000001</v>
      </c>
      <c r="AI536" s="14">
        <f t="shared" si="107"/>
        <v>0</v>
      </c>
      <c r="AK536" s="14">
        <f t="shared" si="108"/>
        <v>0</v>
      </c>
    </row>
    <row r="537" spans="2:37" x14ac:dyDescent="0.25">
      <c r="B537">
        <f t="shared" si="102"/>
        <v>530</v>
      </c>
      <c r="C537">
        <f>MATCH(B537,'Stocastic Model Raw Data'!$A$2:$A$1001,0)</f>
        <v>997</v>
      </c>
      <c r="D537" s="14" cm="1">
        <f t="array" ref="D537">INDEX('Stocastic Model Raw Data'!$H$2:$H$1001,$C537,0)</f>
        <v>1437161972.90821</v>
      </c>
      <c r="E537" s="14" cm="1">
        <f t="array" ref="E537">INDEX('Stocastic Model Raw Data'!$D$2:$D$1001,$C537,0)</f>
        <v>776069925.97046196</v>
      </c>
      <c r="F537" s="14" cm="1">
        <f t="array" ref="F537">INDEX('Stocastic Model Raw Data'!$I$2:$I$1001,$C537,0)</f>
        <v>415645299.49620098</v>
      </c>
      <c r="G537" s="14">
        <f t="shared" si="97"/>
        <v>360424626.47426099</v>
      </c>
      <c r="H537" s="14" cm="1">
        <f t="array" ref="H537">INDEX('Stocastic Model Raw Data'!$E$2:$E$1001,$C537,0)</f>
        <v>8923924563.9668903</v>
      </c>
      <c r="I537" s="14" cm="1">
        <f t="array" ref="I537">INDEX('Stocastic Model Raw Data'!$J$2:$J$1001,$C537,0)</f>
        <v>3239685300.89362</v>
      </c>
      <c r="J537" s="14">
        <f t="shared" si="98"/>
        <v>5684239263.0732708</v>
      </c>
      <c r="K537" s="14" cm="1">
        <f t="array" ref="K537">INDEX('Stocastic Model Raw Data'!$F$2:$F$1001,$C537,0)</f>
        <v>1513318927.7302599</v>
      </c>
      <c r="L537" s="14" cm="1">
        <f t="array" ref="L537">INDEX('Stocastic Model Raw Data'!$K$2:$K$1001,$C537,0)</f>
        <v>905469256.68801105</v>
      </c>
      <c r="M537" s="14">
        <f t="shared" si="99"/>
        <v>607849671.04224885</v>
      </c>
      <c r="N537" s="14">
        <f t="shared" si="103"/>
        <v>10437243491.697151</v>
      </c>
      <c r="O537" s="14">
        <f t="shared" si="104"/>
        <v>4145154557.5816312</v>
      </c>
      <c r="P537" s="14">
        <f t="shared" si="100"/>
        <v>6292088934.1155205</v>
      </c>
      <c r="Q537" s="3">
        <f t="shared" si="105"/>
        <v>10437243491.697151</v>
      </c>
      <c r="R537" s="3">
        <f t="shared" si="106"/>
        <v>5582316530.4898415</v>
      </c>
      <c r="S537" s="3">
        <f t="shared" si="101"/>
        <v>4854926961.2073097</v>
      </c>
      <c r="T537" s="21">
        <f>(RANK(E537,E$8:E$1007,1)+COUNTIF(E$8:E537,E537)-1)/1000</f>
        <v>0.997</v>
      </c>
      <c r="U537" s="21">
        <f>(RANK(F537,F$8:F$1007,1)+COUNTIF(F$8:F537,F537)-1)/1000</f>
        <v>0.997</v>
      </c>
      <c r="V537" s="21">
        <f>(RANK(G537,G$8:G$1007,1)+COUNTIF(G$8:G537,G537)-1)/1000</f>
        <v>0.998</v>
      </c>
      <c r="W537" s="21">
        <f>(RANK(H537,H$8:H$1007,1)+COUNTIF(H$8:H537,H537)-1)/1000</f>
        <v>0.998</v>
      </c>
      <c r="X537" s="21">
        <f>(RANK(I537,I$8:I$1007,1)+COUNTIF(I$8:I537,I537)-1)/1000</f>
        <v>0.997</v>
      </c>
      <c r="Y537" s="21">
        <f>(RANK(J537,J$8:J$1007,1)+COUNTIF(J$8:J537,J537)-1)/1000</f>
        <v>0.998</v>
      </c>
      <c r="Z537" s="21">
        <f>(RANK(K537,K$8:K$1007,1)+COUNTIF(K$8:K537,K537)-1)/1000</f>
        <v>0.997</v>
      </c>
      <c r="AA537" s="21">
        <f>(RANK(L537,L$8:L$1007,1)+COUNTIF(L$8:L537,L537)-1)/1000</f>
        <v>0.996</v>
      </c>
      <c r="AB537" s="21">
        <f>(RANK(M537,M$8:M$1007,1)+COUNTIF(M$8:M537,M537)-1)/1000</f>
        <v>0.996</v>
      </c>
      <c r="AC537" s="21">
        <f>(RANK(N537,N$8:N$1007,1)+COUNTIF(N$8:N537,N537)-1)/1000</f>
        <v>0.997</v>
      </c>
      <c r="AD537" s="21">
        <f>(RANK(O537,O$8:O$1007,1)+COUNTIF(O$8:O537,O537)-1)/1000</f>
        <v>0.997</v>
      </c>
      <c r="AE537" s="21">
        <f>(RANK(P537,P$8:P$1007,1)+COUNTIF(P$8:P537,P537)-1)/1000</f>
        <v>0.998</v>
      </c>
      <c r="AF537" s="21">
        <f>(RANK(Q537,Q$8:Q$1007,1)+COUNTIF(Q$8:Q537,Q537)-1)/1000</f>
        <v>0.997</v>
      </c>
      <c r="AG537" s="21">
        <f>(RANK(R537,R$8:R$1007,1)+COUNTIF(R$8:R537,R537)-1)/1000</f>
        <v>0.997</v>
      </c>
      <c r="AH537" s="21">
        <f>(RANK(S537,S$8:S$1007,1)+COUNTIF(S$8:S537,S537)-1)/1000</f>
        <v>0.998</v>
      </c>
      <c r="AI537" s="14">
        <f t="shared" si="107"/>
        <v>0</v>
      </c>
      <c r="AK537" s="14">
        <f t="shared" si="108"/>
        <v>0</v>
      </c>
    </row>
    <row r="538" spans="2:37" x14ac:dyDescent="0.25">
      <c r="B538">
        <f t="shared" si="102"/>
        <v>531</v>
      </c>
      <c r="C538">
        <f>MATCH(B538,'Stocastic Model Raw Data'!$A$2:$A$1001,0)</f>
        <v>475</v>
      </c>
      <c r="D538" s="14" cm="1">
        <f t="array" ref="D538">INDEX('Stocastic Model Raw Data'!$H$2:$H$1001,$C538,0)</f>
        <v>1437161972.90821</v>
      </c>
      <c r="E538" s="14" cm="1">
        <f t="array" ref="E538">INDEX('Stocastic Model Raw Data'!$D$2:$D$1001,$C538,0)</f>
        <v>511964082.71646899</v>
      </c>
      <c r="F538" s="14" cm="1">
        <f t="array" ref="F538">INDEX('Stocastic Model Raw Data'!$I$2:$I$1001,$C538,0)</f>
        <v>270894626.66039097</v>
      </c>
      <c r="G538" s="14">
        <f t="shared" si="97"/>
        <v>241069456.05607802</v>
      </c>
      <c r="H538" s="14" cm="1">
        <f t="array" ref="H538">INDEX('Stocastic Model Raw Data'!$E$2:$E$1001,$C538,0)</f>
        <v>6036150259.3175497</v>
      </c>
      <c r="I538" s="14" cm="1">
        <f t="array" ref="I538">INDEX('Stocastic Model Raw Data'!$J$2:$J$1001,$C538,0)</f>
        <v>2111515621.43735</v>
      </c>
      <c r="J538" s="14">
        <f t="shared" si="98"/>
        <v>3924634637.8801994</v>
      </c>
      <c r="K538" s="14" cm="1">
        <f t="array" ref="K538">INDEX('Stocastic Model Raw Data'!$F$2:$F$1001,$C538,0)</f>
        <v>1011130634.8013901</v>
      </c>
      <c r="L538" s="14" cm="1">
        <f t="array" ref="L538">INDEX('Stocastic Model Raw Data'!$K$2:$K$1001,$C538,0)</f>
        <v>611571102.62384403</v>
      </c>
      <c r="M538" s="14">
        <f t="shared" si="99"/>
        <v>399559532.17754602</v>
      </c>
      <c r="N538" s="14">
        <f t="shared" si="103"/>
        <v>7047280894.1189394</v>
      </c>
      <c r="O538" s="14">
        <f t="shared" si="104"/>
        <v>2723086724.0611939</v>
      </c>
      <c r="P538" s="14">
        <f t="shared" si="100"/>
        <v>4324194170.057745</v>
      </c>
      <c r="Q538" s="3">
        <f t="shared" si="105"/>
        <v>7047280894.1189394</v>
      </c>
      <c r="R538" s="3">
        <f t="shared" si="106"/>
        <v>4160248696.9694042</v>
      </c>
      <c r="S538" s="3">
        <f t="shared" si="101"/>
        <v>2887032197.1495352</v>
      </c>
      <c r="T538" s="21">
        <f>(RANK(E538,E$8:E$1007,1)+COUNTIF(E$8:E538,E538)-1)/1000</f>
        <v>0.48499999999999999</v>
      </c>
      <c r="U538" s="21">
        <f>(RANK(F538,F$8:F$1007,1)+COUNTIF(F$8:F538,F538)-1)/1000</f>
        <v>0.48599999999999999</v>
      </c>
      <c r="V538" s="21">
        <f>(RANK(G538,G$8:G$1007,1)+COUNTIF(G$8:G538,G538)-1)/1000</f>
        <v>0.48</v>
      </c>
      <c r="W538" s="21">
        <f>(RANK(H538,H$8:H$1007,1)+COUNTIF(H$8:H538,H538)-1)/1000</f>
        <v>0.45400000000000001</v>
      </c>
      <c r="X538" s="21">
        <f>(RANK(I538,I$8:I$1007,1)+COUNTIF(I$8:I538,I538)-1)/1000</f>
        <v>0.46100000000000002</v>
      </c>
      <c r="Y538" s="21">
        <f>(RANK(J538,J$8:J$1007,1)+COUNTIF(J$8:J538,J538)-1)/1000</f>
        <v>0.44800000000000001</v>
      </c>
      <c r="Z538" s="21">
        <f>(RANK(K538,K$8:K$1007,1)+COUNTIF(K$8:K538,K538)-1)/1000</f>
        <v>0.59399999999999997</v>
      </c>
      <c r="AA538" s="21">
        <f>(RANK(L538,L$8:L$1007,1)+COUNTIF(L$8:L538,L538)-1)/1000</f>
        <v>0.58899999999999997</v>
      </c>
      <c r="AB538" s="21">
        <f>(RANK(M538,M$8:M$1007,1)+COUNTIF(M$8:M538,M538)-1)/1000</f>
        <v>0.61599999999999999</v>
      </c>
      <c r="AC538" s="21">
        <f>(RANK(N538,N$8:N$1007,1)+COUNTIF(N$8:N538,N538)-1)/1000</f>
        <v>0.47499999999999998</v>
      </c>
      <c r="AD538" s="21">
        <f>(RANK(O538,O$8:O$1007,1)+COUNTIF(O$8:O538,O538)-1)/1000</f>
        <v>0.48299999999999998</v>
      </c>
      <c r="AE538" s="21">
        <f>(RANK(P538,P$8:P$1007,1)+COUNTIF(P$8:P538,P538)-1)/1000</f>
        <v>0.45700000000000002</v>
      </c>
      <c r="AF538" s="21">
        <f>(RANK(Q538,Q$8:Q$1007,1)+COUNTIF(Q$8:Q538,Q538)-1)/1000</f>
        <v>0.47499999999999998</v>
      </c>
      <c r="AG538" s="21">
        <f>(RANK(R538,R$8:R$1007,1)+COUNTIF(R$8:R538,R538)-1)/1000</f>
        <v>0.48299999999999998</v>
      </c>
      <c r="AH538" s="21">
        <f>(RANK(S538,S$8:S$1007,1)+COUNTIF(S$8:S538,S538)-1)/1000</f>
        <v>0.45700000000000002</v>
      </c>
      <c r="AI538" s="14">
        <f t="shared" si="107"/>
        <v>0</v>
      </c>
      <c r="AK538" s="14">
        <f t="shared" si="108"/>
        <v>0</v>
      </c>
    </row>
    <row r="539" spans="2:37" x14ac:dyDescent="0.25">
      <c r="B539">
        <f t="shared" si="102"/>
        <v>532</v>
      </c>
      <c r="C539">
        <f>MATCH(B539,'Stocastic Model Raw Data'!$A$2:$A$1001,0)</f>
        <v>418</v>
      </c>
      <c r="D539" s="14" cm="1">
        <f t="array" ref="D539">INDEX('Stocastic Model Raw Data'!$H$2:$H$1001,$C539,0)</f>
        <v>1437161972.90821</v>
      </c>
      <c r="E539" s="14" cm="1">
        <f t="array" ref="E539">INDEX('Stocastic Model Raw Data'!$D$2:$D$1001,$C539,0)</f>
        <v>490378438.85762</v>
      </c>
      <c r="F539" s="14" cm="1">
        <f t="array" ref="F539">INDEX('Stocastic Model Raw Data'!$I$2:$I$1001,$C539,0)</f>
        <v>256530581.49579999</v>
      </c>
      <c r="G539" s="14">
        <f t="shared" si="97"/>
        <v>233847857.36182001</v>
      </c>
      <c r="H539" s="14" cm="1">
        <f t="array" ref="H539">INDEX('Stocastic Model Raw Data'!$E$2:$E$1001,$C539,0)</f>
        <v>6000565429.4507999</v>
      </c>
      <c r="I539" s="14" cm="1">
        <f t="array" ref="I539">INDEX('Stocastic Model Raw Data'!$J$2:$J$1001,$C539,0)</f>
        <v>2032744311.92168</v>
      </c>
      <c r="J539" s="14">
        <f t="shared" si="98"/>
        <v>3967821117.52912</v>
      </c>
      <c r="K539" s="14" cm="1">
        <f t="array" ref="K539">INDEX('Stocastic Model Raw Data'!$F$2:$F$1001,$C539,0)</f>
        <v>872392295.68343496</v>
      </c>
      <c r="L539" s="14" cm="1">
        <f t="array" ref="L539">INDEX('Stocastic Model Raw Data'!$K$2:$K$1001,$C539,0)</f>
        <v>533666612.98545998</v>
      </c>
      <c r="M539" s="14">
        <f t="shared" si="99"/>
        <v>338725682.69797498</v>
      </c>
      <c r="N539" s="14">
        <f t="shared" si="103"/>
        <v>6872957725.1342354</v>
      </c>
      <c r="O539" s="14">
        <f t="shared" si="104"/>
        <v>2566410924.9071398</v>
      </c>
      <c r="P539" s="14">
        <f t="shared" si="100"/>
        <v>4306546800.2270956</v>
      </c>
      <c r="Q539" s="3">
        <f t="shared" si="105"/>
        <v>6872957725.1342354</v>
      </c>
      <c r="R539" s="3">
        <f t="shared" si="106"/>
        <v>4003572897.8153496</v>
      </c>
      <c r="S539" s="3">
        <f t="shared" si="101"/>
        <v>2869384827.3188858</v>
      </c>
      <c r="T539" s="21">
        <f>(RANK(E539,E$8:E$1007,1)+COUNTIF(E$8:E539,E539)-1)/1000</f>
        <v>0.39900000000000002</v>
      </c>
      <c r="U539" s="21">
        <f>(RANK(F539,F$8:F$1007,1)+COUNTIF(F$8:F539,F539)-1)/1000</f>
        <v>0.38100000000000001</v>
      </c>
      <c r="V539" s="21">
        <f>(RANK(G539,G$8:G$1007,1)+COUNTIF(G$8:G539,G539)-1)/1000</f>
        <v>0.42</v>
      </c>
      <c r="W539" s="21">
        <f>(RANK(H539,H$8:H$1007,1)+COUNTIF(H$8:H539,H539)-1)/1000</f>
        <v>0.441</v>
      </c>
      <c r="X539" s="21">
        <f>(RANK(I539,I$8:I$1007,1)+COUNTIF(I$8:I539,I539)-1)/1000</f>
        <v>0.39</v>
      </c>
      <c r="Y539" s="21">
        <f>(RANK(J539,J$8:J$1007,1)+COUNTIF(J$8:J539,J539)-1)/1000</f>
        <v>0.47099999999999997</v>
      </c>
      <c r="Z539" s="21">
        <f>(RANK(K539,K$8:K$1007,1)+COUNTIF(K$8:K539,K539)-1)/1000</f>
        <v>0.28000000000000003</v>
      </c>
      <c r="AA539" s="21">
        <f>(RANK(L539,L$8:L$1007,1)+COUNTIF(L$8:L539,L539)-1)/1000</f>
        <v>0.30099999999999999</v>
      </c>
      <c r="AB539" s="21">
        <f>(RANK(M539,M$8:M$1007,1)+COUNTIF(M$8:M539,M539)-1)/1000</f>
        <v>0.26400000000000001</v>
      </c>
      <c r="AC539" s="21">
        <f>(RANK(N539,N$8:N$1007,1)+COUNTIF(N$8:N539,N539)-1)/1000</f>
        <v>0.41799999999999998</v>
      </c>
      <c r="AD539" s="21">
        <f>(RANK(O539,O$8:O$1007,1)+COUNTIF(O$8:O539,O539)-1)/1000</f>
        <v>0.372</v>
      </c>
      <c r="AE539" s="21">
        <f>(RANK(P539,P$8:P$1007,1)+COUNTIF(P$8:P539,P539)-1)/1000</f>
        <v>0.44600000000000001</v>
      </c>
      <c r="AF539" s="21">
        <f>(RANK(Q539,Q$8:Q$1007,1)+COUNTIF(Q$8:Q539,Q539)-1)/1000</f>
        <v>0.41799999999999998</v>
      </c>
      <c r="AG539" s="21">
        <f>(RANK(R539,R$8:R$1007,1)+COUNTIF(R$8:R539,R539)-1)/1000</f>
        <v>0.372</v>
      </c>
      <c r="AH539" s="21">
        <f>(RANK(S539,S$8:S$1007,1)+COUNTIF(S$8:S539,S539)-1)/1000</f>
        <v>0.44600000000000001</v>
      </c>
      <c r="AI539" s="14">
        <f t="shared" si="107"/>
        <v>0</v>
      </c>
      <c r="AK539" s="14">
        <f t="shared" si="108"/>
        <v>0</v>
      </c>
    </row>
    <row r="540" spans="2:37" x14ac:dyDescent="0.25">
      <c r="B540">
        <f t="shared" si="102"/>
        <v>533</v>
      </c>
      <c r="C540">
        <f>MATCH(B540,'Stocastic Model Raw Data'!$A$2:$A$1001,0)</f>
        <v>230</v>
      </c>
      <c r="D540" s="14" cm="1">
        <f t="array" ref="D540">INDEX('Stocastic Model Raw Data'!$H$2:$H$1001,$C540,0)</f>
        <v>1437161972.90821</v>
      </c>
      <c r="E540" s="14" cm="1">
        <f t="array" ref="E540">INDEX('Stocastic Model Raw Data'!$D$2:$D$1001,$C540,0)</f>
        <v>443637577.23298001</v>
      </c>
      <c r="F540" s="14" cm="1">
        <f t="array" ref="F540">INDEX('Stocastic Model Raw Data'!$I$2:$I$1001,$C540,0)</f>
        <v>231806061.55618501</v>
      </c>
      <c r="G540" s="14">
        <f t="shared" si="97"/>
        <v>211831515.67679501</v>
      </c>
      <c r="H540" s="14" cm="1">
        <f t="array" ref="H540">INDEX('Stocastic Model Raw Data'!$E$2:$E$1001,$C540,0)</f>
        <v>5536135737.8688602</v>
      </c>
      <c r="I540" s="14" cm="1">
        <f t="array" ref="I540">INDEX('Stocastic Model Raw Data'!$J$2:$J$1001,$C540,0)</f>
        <v>1869208634.5869401</v>
      </c>
      <c r="J540" s="14">
        <f t="shared" si="98"/>
        <v>3666927103.2819204</v>
      </c>
      <c r="K540" s="14" cm="1">
        <f t="array" ref="K540">INDEX('Stocastic Model Raw Data'!$F$2:$F$1001,$C540,0)</f>
        <v>825473286.75430906</v>
      </c>
      <c r="L540" s="14" cm="1">
        <f t="array" ref="L540">INDEX('Stocastic Model Raw Data'!$K$2:$K$1001,$C540,0)</f>
        <v>511120818.13077497</v>
      </c>
      <c r="M540" s="14">
        <f t="shared" si="99"/>
        <v>314352468.62353408</v>
      </c>
      <c r="N540" s="14">
        <f t="shared" si="103"/>
        <v>6361609024.6231689</v>
      </c>
      <c r="O540" s="14">
        <f t="shared" si="104"/>
        <v>2380329452.7177153</v>
      </c>
      <c r="P540" s="14">
        <f t="shared" si="100"/>
        <v>3981279571.9054537</v>
      </c>
      <c r="Q540" s="3">
        <f t="shared" si="105"/>
        <v>6361609024.6231689</v>
      </c>
      <c r="R540" s="3">
        <f t="shared" si="106"/>
        <v>3817491425.6259251</v>
      </c>
      <c r="S540" s="3">
        <f t="shared" si="101"/>
        <v>2544117598.9972439</v>
      </c>
      <c r="T540" s="21">
        <f>(RANK(E540,E$8:E$1007,1)+COUNTIF(E$8:E540,E540)-1)/1000</f>
        <v>0.192</v>
      </c>
      <c r="U540" s="21">
        <f>(RANK(F540,F$8:F$1007,1)+COUNTIF(F$8:F540,F540)-1)/1000</f>
        <v>0.187</v>
      </c>
      <c r="V540" s="21">
        <f>(RANK(G540,G$8:G$1007,1)+COUNTIF(G$8:G540,G540)-1)/1000</f>
        <v>0.2</v>
      </c>
      <c r="W540" s="21">
        <f>(RANK(H540,H$8:H$1007,1)+COUNTIF(H$8:H540,H540)-1)/1000</f>
        <v>0.245</v>
      </c>
      <c r="X540" s="21">
        <f>(RANK(I540,I$8:I$1007,1)+COUNTIF(I$8:I540,I540)-1)/1000</f>
        <v>0.21299999999999999</v>
      </c>
      <c r="Y540" s="21">
        <f>(RANK(J540,J$8:J$1007,1)+COUNTIF(J$8:J540,J540)-1)/1000</f>
        <v>0.27500000000000002</v>
      </c>
      <c r="Z540" s="21">
        <f>(RANK(K540,K$8:K$1007,1)+COUNTIF(K$8:K540,K540)-1)/1000</f>
        <v>0.185</v>
      </c>
      <c r="AA540" s="21">
        <f>(RANK(L540,L$8:L$1007,1)+COUNTIF(L$8:L540,L540)-1)/1000</f>
        <v>0.218</v>
      </c>
      <c r="AB540" s="21">
        <f>(RANK(M540,M$8:M$1007,1)+COUNTIF(M$8:M540,M540)-1)/1000</f>
        <v>0.14799999999999999</v>
      </c>
      <c r="AC540" s="21">
        <f>(RANK(N540,N$8:N$1007,1)+COUNTIF(N$8:N540,N540)-1)/1000</f>
        <v>0.23</v>
      </c>
      <c r="AD540" s="21">
        <f>(RANK(O540,O$8:O$1007,1)+COUNTIF(O$8:O540,O540)-1)/1000</f>
        <v>0.20799999999999999</v>
      </c>
      <c r="AE540" s="21">
        <f>(RANK(P540,P$8:P$1007,1)+COUNTIF(P$8:P540,P540)-1)/1000</f>
        <v>0.253</v>
      </c>
      <c r="AF540" s="21">
        <f>(RANK(Q540,Q$8:Q$1007,1)+COUNTIF(Q$8:Q540,Q540)-1)/1000</f>
        <v>0.23</v>
      </c>
      <c r="AG540" s="21">
        <f>(RANK(R540,R$8:R$1007,1)+COUNTIF(R$8:R540,R540)-1)/1000</f>
        <v>0.20799999999999999</v>
      </c>
      <c r="AH540" s="21">
        <f>(RANK(S540,S$8:S$1007,1)+COUNTIF(S$8:S540,S540)-1)/1000</f>
        <v>0.253</v>
      </c>
      <c r="AI540" s="14">
        <f t="shared" si="107"/>
        <v>0</v>
      </c>
      <c r="AK540" s="14">
        <f t="shared" si="108"/>
        <v>0</v>
      </c>
    </row>
    <row r="541" spans="2:37" x14ac:dyDescent="0.25">
      <c r="B541">
        <f t="shared" si="102"/>
        <v>534</v>
      </c>
      <c r="C541">
        <f>MATCH(B541,'Stocastic Model Raw Data'!$A$2:$A$1001,0)</f>
        <v>647</v>
      </c>
      <c r="D541" s="14" cm="1">
        <f t="array" ref="D541">INDEX('Stocastic Model Raw Data'!$H$2:$H$1001,$C541,0)</f>
        <v>1437161972.90821</v>
      </c>
      <c r="E541" s="14" cm="1">
        <f t="array" ref="E541">INDEX('Stocastic Model Raw Data'!$D$2:$D$1001,$C541,0)</f>
        <v>548297746.30189598</v>
      </c>
      <c r="F541" s="14" cm="1">
        <f t="array" ref="F541">INDEX('Stocastic Model Raw Data'!$I$2:$I$1001,$C541,0)</f>
        <v>291461593.73314202</v>
      </c>
      <c r="G541" s="14">
        <f t="shared" si="97"/>
        <v>256836152.56875396</v>
      </c>
      <c r="H541" s="14" cm="1">
        <f t="array" ref="H541">INDEX('Stocastic Model Raw Data'!$E$2:$E$1001,$C541,0)</f>
        <v>6498817910.9000998</v>
      </c>
      <c r="I541" s="14" cm="1">
        <f t="array" ref="I541">INDEX('Stocastic Model Raw Data'!$J$2:$J$1001,$C541,0)</f>
        <v>2284996078.2505798</v>
      </c>
      <c r="J541" s="14">
        <f t="shared" si="98"/>
        <v>4213821832.6495199</v>
      </c>
      <c r="K541" s="14" cm="1">
        <f t="array" ref="K541">INDEX('Stocastic Model Raw Data'!$F$2:$F$1001,$C541,0)</f>
        <v>1066365731.46547</v>
      </c>
      <c r="L541" s="14" cm="1">
        <f t="array" ref="L541">INDEX('Stocastic Model Raw Data'!$K$2:$K$1001,$C541,0)</f>
        <v>645267731.95148599</v>
      </c>
      <c r="M541" s="14">
        <f t="shared" si="99"/>
        <v>421097999.51398396</v>
      </c>
      <c r="N541" s="14">
        <f t="shared" si="103"/>
        <v>7565183642.3655701</v>
      </c>
      <c r="O541" s="14">
        <f t="shared" si="104"/>
        <v>2930263810.2020659</v>
      </c>
      <c r="P541" s="14">
        <f t="shared" si="100"/>
        <v>4634919832.1635036</v>
      </c>
      <c r="Q541" s="3">
        <f t="shared" si="105"/>
        <v>7565183642.3655701</v>
      </c>
      <c r="R541" s="3">
        <f t="shared" si="106"/>
        <v>4367425783.1102762</v>
      </c>
      <c r="S541" s="3">
        <f t="shared" si="101"/>
        <v>3197757859.2552938</v>
      </c>
      <c r="T541" s="21">
        <f>(RANK(E541,E$8:E$1007,1)+COUNTIF(E$8:E541,E541)-1)/1000</f>
        <v>0.63900000000000001</v>
      </c>
      <c r="U541" s="21">
        <f>(RANK(F541,F$8:F$1007,1)+COUNTIF(F$8:F541,F541)-1)/1000</f>
        <v>0.64700000000000002</v>
      </c>
      <c r="V541" s="21">
        <f>(RANK(G541,G$8:G$1007,1)+COUNTIF(G$8:G541,G541)-1)/1000</f>
        <v>0.63</v>
      </c>
      <c r="W541" s="21">
        <f>(RANK(H541,H$8:H$1007,1)+COUNTIF(H$8:H541,H541)-1)/1000</f>
        <v>0.63200000000000001</v>
      </c>
      <c r="X541" s="21">
        <f>(RANK(I541,I$8:I$1007,1)+COUNTIF(I$8:I541,I541)-1)/1000</f>
        <v>0.64300000000000002</v>
      </c>
      <c r="Y541" s="21">
        <f>(RANK(J541,J$8:J$1007,1)+COUNTIF(J$8:J541,J541)-1)/1000</f>
        <v>0.622</v>
      </c>
      <c r="Z541" s="21">
        <f>(RANK(K541,K$8:K$1007,1)+COUNTIF(K$8:K541,K541)-1)/1000</f>
        <v>0.70899999999999996</v>
      </c>
      <c r="AA541" s="21">
        <f>(RANK(L541,L$8:L$1007,1)+COUNTIF(L$8:L541,L541)-1)/1000</f>
        <v>0.70299999999999996</v>
      </c>
      <c r="AB541" s="21">
        <f>(RANK(M541,M$8:M$1007,1)+COUNTIF(M$8:M541,M541)-1)/1000</f>
        <v>0.71499999999999997</v>
      </c>
      <c r="AC541" s="21">
        <f>(RANK(N541,N$8:N$1007,1)+COUNTIF(N$8:N541,N541)-1)/1000</f>
        <v>0.64700000000000002</v>
      </c>
      <c r="AD541" s="21">
        <f>(RANK(O541,O$8:O$1007,1)+COUNTIF(O$8:O541,O541)-1)/1000</f>
        <v>0.65900000000000003</v>
      </c>
      <c r="AE541" s="21">
        <f>(RANK(P541,P$8:P$1007,1)+COUNTIF(P$8:P541,P541)-1)/1000</f>
        <v>0.63300000000000001</v>
      </c>
      <c r="AF541" s="21">
        <f>(RANK(Q541,Q$8:Q$1007,1)+COUNTIF(Q$8:Q541,Q541)-1)/1000</f>
        <v>0.64700000000000002</v>
      </c>
      <c r="AG541" s="21">
        <f>(RANK(R541,R$8:R$1007,1)+COUNTIF(R$8:R541,R541)-1)/1000</f>
        <v>0.65900000000000003</v>
      </c>
      <c r="AH541" s="21">
        <f>(RANK(S541,S$8:S$1007,1)+COUNTIF(S$8:S541,S541)-1)/1000</f>
        <v>0.63300000000000001</v>
      </c>
      <c r="AI541" s="14">
        <f t="shared" si="107"/>
        <v>0</v>
      </c>
      <c r="AK541" s="14">
        <f t="shared" si="108"/>
        <v>0</v>
      </c>
    </row>
    <row r="542" spans="2:37" x14ac:dyDescent="0.25">
      <c r="B542">
        <f t="shared" si="102"/>
        <v>535</v>
      </c>
      <c r="C542">
        <f>MATCH(B542,'Stocastic Model Raw Data'!$A$2:$A$1001,0)</f>
        <v>877</v>
      </c>
      <c r="D542" s="14" cm="1">
        <f t="array" ref="D542">INDEX('Stocastic Model Raw Data'!$H$2:$H$1001,$C542,0)</f>
        <v>1437161972.90821</v>
      </c>
      <c r="E542" s="14" cm="1">
        <f t="array" ref="E542">INDEX('Stocastic Model Raw Data'!$D$2:$D$1001,$C542,0)</f>
        <v>631179499.55266297</v>
      </c>
      <c r="F542" s="14" cm="1">
        <f t="array" ref="F542">INDEX('Stocastic Model Raw Data'!$I$2:$I$1001,$C542,0)</f>
        <v>335287402.14329499</v>
      </c>
      <c r="G542" s="14">
        <f t="shared" si="97"/>
        <v>295892097.40936798</v>
      </c>
      <c r="H542" s="14" cm="1">
        <f t="array" ref="H542">INDEX('Stocastic Model Raw Data'!$E$2:$E$1001,$C542,0)</f>
        <v>7229875472.4407301</v>
      </c>
      <c r="I542" s="14" cm="1">
        <f t="array" ref="I542">INDEX('Stocastic Model Raw Data'!$J$2:$J$1001,$C542,0)</f>
        <v>2589810327.0331001</v>
      </c>
      <c r="J542" s="14">
        <f t="shared" si="98"/>
        <v>4640065145.40763</v>
      </c>
      <c r="K542" s="14" cm="1">
        <f t="array" ref="K542">INDEX('Stocastic Model Raw Data'!$F$2:$F$1001,$C542,0)</f>
        <v>1269963322.5182199</v>
      </c>
      <c r="L542" s="14" cm="1">
        <f t="array" ref="L542">INDEX('Stocastic Model Raw Data'!$K$2:$K$1001,$C542,0)</f>
        <v>757159887.76367605</v>
      </c>
      <c r="M542" s="14">
        <f t="shared" si="99"/>
        <v>512803434.7545439</v>
      </c>
      <c r="N542" s="14">
        <f t="shared" si="103"/>
        <v>8499838794.95895</v>
      </c>
      <c r="O542" s="14">
        <f t="shared" si="104"/>
        <v>3346970214.7967763</v>
      </c>
      <c r="P542" s="14">
        <f t="shared" si="100"/>
        <v>5152868580.1621742</v>
      </c>
      <c r="Q542" s="3">
        <f t="shared" si="105"/>
        <v>8499838794.95895</v>
      </c>
      <c r="R542" s="3">
        <f t="shared" si="106"/>
        <v>4784132187.7049866</v>
      </c>
      <c r="S542" s="3">
        <f t="shared" si="101"/>
        <v>3715706607.2539635</v>
      </c>
      <c r="T542" s="21">
        <f>(RANK(E542,E$8:E$1007,1)+COUNTIF(E$8:E542,E542)-1)/1000</f>
        <v>0.89</v>
      </c>
      <c r="U542" s="21">
        <f>(RANK(F542,F$8:F$1007,1)+COUNTIF(F$8:F542,F542)-1)/1000</f>
        <v>0.88400000000000001</v>
      </c>
      <c r="V542" s="21">
        <f>(RANK(G542,G$8:G$1007,1)+COUNTIF(G$8:G542,G542)-1)/1000</f>
        <v>0.89100000000000001</v>
      </c>
      <c r="W542" s="21">
        <f>(RANK(H542,H$8:H$1007,1)+COUNTIF(H$8:H542,H542)-1)/1000</f>
        <v>0.86799999999999999</v>
      </c>
      <c r="X542" s="21">
        <f>(RANK(I542,I$8:I$1007,1)+COUNTIF(I$8:I542,I542)-1)/1000</f>
        <v>0.877</v>
      </c>
      <c r="Y542" s="21">
        <f>(RANK(J542,J$8:J$1007,1)+COUNTIF(J$8:J542,J542)-1)/1000</f>
        <v>0.84899999999999998</v>
      </c>
      <c r="Z542" s="21">
        <f>(RANK(K542,K$8:K$1007,1)+COUNTIF(K$8:K542,K542)-1)/1000</f>
        <v>0.92700000000000005</v>
      </c>
      <c r="AA542" s="21">
        <f>(RANK(L542,L$8:L$1007,1)+COUNTIF(L$8:L542,L542)-1)/1000</f>
        <v>0.92300000000000004</v>
      </c>
      <c r="AB542" s="21">
        <f>(RANK(M542,M$8:M$1007,1)+COUNTIF(M$8:M542,M542)-1)/1000</f>
        <v>0.91900000000000004</v>
      </c>
      <c r="AC542" s="21">
        <f>(RANK(N542,N$8:N$1007,1)+COUNTIF(N$8:N542,N542)-1)/1000</f>
        <v>0.877</v>
      </c>
      <c r="AD542" s="21">
        <f>(RANK(O542,O$8:O$1007,1)+COUNTIF(O$8:O542,O542)-1)/1000</f>
        <v>0.89100000000000001</v>
      </c>
      <c r="AE542" s="21">
        <f>(RANK(P542,P$8:P$1007,1)+COUNTIF(P$8:P542,P542)-1)/1000</f>
        <v>0.86599999999999999</v>
      </c>
      <c r="AF542" s="21">
        <f>(RANK(Q542,Q$8:Q$1007,1)+COUNTIF(Q$8:Q542,Q542)-1)/1000</f>
        <v>0.877</v>
      </c>
      <c r="AG542" s="21">
        <f>(RANK(R542,R$8:R$1007,1)+COUNTIF(R$8:R542,R542)-1)/1000</f>
        <v>0.89100000000000001</v>
      </c>
      <c r="AH542" s="21">
        <f>(RANK(S542,S$8:S$1007,1)+COUNTIF(S$8:S542,S542)-1)/1000</f>
        <v>0.86599999999999999</v>
      </c>
      <c r="AI542" s="14">
        <f t="shared" si="107"/>
        <v>0</v>
      </c>
      <c r="AK542" s="14">
        <f t="shared" si="108"/>
        <v>0</v>
      </c>
    </row>
    <row r="543" spans="2:37" x14ac:dyDescent="0.25">
      <c r="B543">
        <f t="shared" si="102"/>
        <v>536</v>
      </c>
      <c r="C543">
        <f>MATCH(B543,'Stocastic Model Raw Data'!$A$2:$A$1001,0)</f>
        <v>204</v>
      </c>
      <c r="D543" s="14" cm="1">
        <f t="array" ref="D543">INDEX('Stocastic Model Raw Data'!$H$2:$H$1001,$C543,0)</f>
        <v>1437161972.90821</v>
      </c>
      <c r="E543" s="14" cm="1">
        <f t="array" ref="E543">INDEX('Stocastic Model Raw Data'!$D$2:$D$1001,$C543,0)</f>
        <v>442434843.51677299</v>
      </c>
      <c r="F543" s="14" cm="1">
        <f t="array" ref="F543">INDEX('Stocastic Model Raw Data'!$I$2:$I$1001,$C543,0)</f>
        <v>231852259.65228701</v>
      </c>
      <c r="G543" s="14">
        <f t="shared" si="97"/>
        <v>210582583.86448598</v>
      </c>
      <c r="H543" s="14" cm="1">
        <f t="array" ref="H543">INDEX('Stocastic Model Raw Data'!$E$2:$E$1001,$C543,0)</f>
        <v>5432746922.94487</v>
      </c>
      <c r="I543" s="14" cm="1">
        <f t="array" ref="I543">INDEX('Stocastic Model Raw Data'!$J$2:$J$1001,$C543,0)</f>
        <v>1846234656.7897899</v>
      </c>
      <c r="J543" s="14">
        <f t="shared" si="98"/>
        <v>3586512266.1550798</v>
      </c>
      <c r="K543" s="14" cm="1">
        <f t="array" ref="K543">INDEX('Stocastic Model Raw Data'!$F$2:$F$1001,$C543,0)</f>
        <v>827814799.70641196</v>
      </c>
      <c r="L543" s="14" cm="1">
        <f t="array" ref="L543">INDEX('Stocastic Model Raw Data'!$K$2:$K$1001,$C543,0)</f>
        <v>511012408.723432</v>
      </c>
      <c r="M543" s="14">
        <f t="shared" si="99"/>
        <v>316802390.98297995</v>
      </c>
      <c r="N543" s="14">
        <f t="shared" si="103"/>
        <v>6260561722.6512823</v>
      </c>
      <c r="O543" s="14">
        <f t="shared" si="104"/>
        <v>2357247065.5132217</v>
      </c>
      <c r="P543" s="14">
        <f t="shared" si="100"/>
        <v>3903314657.1380606</v>
      </c>
      <c r="Q543" s="3">
        <f t="shared" si="105"/>
        <v>6260561722.6512823</v>
      </c>
      <c r="R543" s="3">
        <f t="shared" si="106"/>
        <v>3794409038.4214315</v>
      </c>
      <c r="S543" s="3">
        <f t="shared" si="101"/>
        <v>2466152684.2298508</v>
      </c>
      <c r="T543" s="21">
        <f>(RANK(E543,E$8:E$1007,1)+COUNTIF(E$8:E543,E543)-1)/1000</f>
        <v>0.188</v>
      </c>
      <c r="U543" s="21">
        <f>(RANK(F543,F$8:F$1007,1)+COUNTIF(F$8:F543,F543)-1)/1000</f>
        <v>0.188</v>
      </c>
      <c r="V543" s="21">
        <f>(RANK(G543,G$8:G$1007,1)+COUNTIF(G$8:G543,G543)-1)/1000</f>
        <v>0.193</v>
      </c>
      <c r="W543" s="21">
        <f>(RANK(H543,H$8:H$1007,1)+COUNTIF(H$8:H543,H543)-1)/1000</f>
        <v>0.215</v>
      </c>
      <c r="X543" s="21">
        <f>(RANK(I543,I$8:I$1007,1)+COUNTIF(I$8:I543,I543)-1)/1000</f>
        <v>0.188</v>
      </c>
      <c r="Y543" s="21">
        <f>(RANK(J543,J$8:J$1007,1)+COUNTIF(J$8:J543,J543)-1)/1000</f>
        <v>0.23200000000000001</v>
      </c>
      <c r="Z543" s="21">
        <f>(RANK(K543,K$8:K$1007,1)+COUNTIF(K$8:K543,K543)-1)/1000</f>
        <v>0.192</v>
      </c>
      <c r="AA543" s="21">
        <f>(RANK(L543,L$8:L$1007,1)+COUNTIF(L$8:L543,L543)-1)/1000</f>
        <v>0.217</v>
      </c>
      <c r="AB543" s="21">
        <f>(RANK(M543,M$8:M$1007,1)+COUNTIF(M$8:M543,M543)-1)/1000</f>
        <v>0.157</v>
      </c>
      <c r="AC543" s="21">
        <f>(RANK(N543,N$8:N$1007,1)+COUNTIF(N$8:N543,N543)-1)/1000</f>
        <v>0.20399999999999999</v>
      </c>
      <c r="AD543" s="21">
        <f>(RANK(O543,O$8:O$1007,1)+COUNTIF(O$8:O543,O543)-1)/1000</f>
        <v>0.191</v>
      </c>
      <c r="AE543" s="21">
        <f>(RANK(P543,P$8:P$1007,1)+COUNTIF(P$8:P543,P543)-1)/1000</f>
        <v>0.221</v>
      </c>
      <c r="AF543" s="21">
        <f>(RANK(Q543,Q$8:Q$1007,1)+COUNTIF(Q$8:Q543,Q543)-1)/1000</f>
        <v>0.20399999999999999</v>
      </c>
      <c r="AG543" s="21">
        <f>(RANK(R543,R$8:R$1007,1)+COUNTIF(R$8:R543,R543)-1)/1000</f>
        <v>0.191</v>
      </c>
      <c r="AH543" s="21">
        <f>(RANK(S543,S$8:S$1007,1)+COUNTIF(S$8:S543,S543)-1)/1000</f>
        <v>0.221</v>
      </c>
      <c r="AI543" s="14">
        <f t="shared" si="107"/>
        <v>0</v>
      </c>
      <c r="AK543" s="14">
        <f t="shared" si="108"/>
        <v>0</v>
      </c>
    </row>
    <row r="544" spans="2:37" x14ac:dyDescent="0.25">
      <c r="B544">
        <f t="shared" si="102"/>
        <v>537</v>
      </c>
      <c r="C544">
        <f>MATCH(B544,'Stocastic Model Raw Data'!$A$2:$A$1001,0)</f>
        <v>590</v>
      </c>
      <c r="D544" s="14" cm="1">
        <f t="array" ref="D544">INDEX('Stocastic Model Raw Data'!$H$2:$H$1001,$C544,0)</f>
        <v>1437161972.90821</v>
      </c>
      <c r="E544" s="14" cm="1">
        <f t="array" ref="E544">INDEX('Stocastic Model Raw Data'!$D$2:$D$1001,$C544,0)</f>
        <v>540998208.11427295</v>
      </c>
      <c r="F544" s="14" cm="1">
        <f t="array" ref="F544">INDEX('Stocastic Model Raw Data'!$I$2:$I$1001,$C544,0)</f>
        <v>285209832.82485503</v>
      </c>
      <c r="G544" s="14">
        <f t="shared" si="97"/>
        <v>255788375.28941792</v>
      </c>
      <c r="H544" s="14" cm="1">
        <f t="array" ref="H544">INDEX('Stocastic Model Raw Data'!$E$2:$E$1001,$C544,0)</f>
        <v>6418508157.7528496</v>
      </c>
      <c r="I544" s="14" cm="1">
        <f t="array" ref="I544">INDEX('Stocastic Model Raw Data'!$J$2:$J$1001,$C544,0)</f>
        <v>2224407136.8364</v>
      </c>
      <c r="J544" s="14">
        <f t="shared" si="98"/>
        <v>4194101020.9164495</v>
      </c>
      <c r="K544" s="14" cm="1">
        <f t="array" ref="K544">INDEX('Stocastic Model Raw Data'!$F$2:$F$1001,$C544,0)</f>
        <v>978054714.82817996</v>
      </c>
      <c r="L544" s="14" cm="1">
        <f t="array" ref="L544">INDEX('Stocastic Model Raw Data'!$K$2:$K$1001,$C544,0)</f>
        <v>588828554.095065</v>
      </c>
      <c r="M544" s="14">
        <f t="shared" si="99"/>
        <v>389226160.73311496</v>
      </c>
      <c r="N544" s="14">
        <f t="shared" si="103"/>
        <v>7396562872.5810299</v>
      </c>
      <c r="O544" s="14">
        <f t="shared" si="104"/>
        <v>2813235690.9314651</v>
      </c>
      <c r="P544" s="14">
        <f t="shared" si="100"/>
        <v>4583327181.6495647</v>
      </c>
      <c r="Q544" s="3">
        <f t="shared" si="105"/>
        <v>7396562872.5810299</v>
      </c>
      <c r="R544" s="3">
        <f t="shared" si="106"/>
        <v>4250397663.8396749</v>
      </c>
      <c r="S544" s="3">
        <f t="shared" si="101"/>
        <v>3146165208.7413549</v>
      </c>
      <c r="T544" s="21">
        <f>(RANK(E544,E$8:E$1007,1)+COUNTIF(E$8:E544,E544)-1)/1000</f>
        <v>0.60599999999999998</v>
      </c>
      <c r="U544" s="21">
        <f>(RANK(F544,F$8:F$1007,1)+COUNTIF(F$8:F544,F544)-1)/1000</f>
        <v>0.59599999999999997</v>
      </c>
      <c r="V544" s="21">
        <f>(RANK(G544,G$8:G$1007,1)+COUNTIF(G$8:G544,G544)-1)/1000</f>
        <v>0.61699999999999999</v>
      </c>
      <c r="W544" s="21">
        <f>(RANK(H544,H$8:H$1007,1)+COUNTIF(H$8:H544,H544)-1)/1000</f>
        <v>0.59799999999999998</v>
      </c>
      <c r="X544" s="21">
        <f>(RANK(I544,I$8:I$1007,1)+COUNTIF(I$8:I544,I544)-1)/1000</f>
        <v>0.57299999999999995</v>
      </c>
      <c r="Y544" s="21">
        <f>(RANK(J544,J$8:J$1007,1)+COUNTIF(J$8:J544,J544)-1)/1000</f>
        <v>0.61199999999999999</v>
      </c>
      <c r="Z544" s="21">
        <f>(RANK(K544,K$8:K$1007,1)+COUNTIF(K$8:K544,K544)-1)/1000</f>
        <v>0.52900000000000003</v>
      </c>
      <c r="AA544" s="21">
        <f>(RANK(L544,L$8:L$1007,1)+COUNTIF(L$8:L544,L544)-1)/1000</f>
        <v>0.51500000000000001</v>
      </c>
      <c r="AB544" s="21">
        <f>(RANK(M544,M$8:M$1007,1)+COUNTIF(M$8:M544,M544)-1)/1000</f>
        <v>0.55800000000000005</v>
      </c>
      <c r="AC544" s="21">
        <f>(RANK(N544,N$8:N$1007,1)+COUNTIF(N$8:N544,N544)-1)/1000</f>
        <v>0.59</v>
      </c>
      <c r="AD544" s="21">
        <f>(RANK(O544,O$8:O$1007,1)+COUNTIF(O$8:O544,O544)-1)/1000</f>
        <v>0.56100000000000005</v>
      </c>
      <c r="AE544" s="21">
        <f>(RANK(P544,P$8:P$1007,1)+COUNTIF(P$8:P544,P544)-1)/1000</f>
        <v>0.60799999999999998</v>
      </c>
      <c r="AF544" s="21">
        <f>(RANK(Q544,Q$8:Q$1007,1)+COUNTIF(Q$8:Q544,Q544)-1)/1000</f>
        <v>0.59</v>
      </c>
      <c r="AG544" s="21">
        <f>(RANK(R544,R$8:R$1007,1)+COUNTIF(R$8:R544,R544)-1)/1000</f>
        <v>0.56100000000000005</v>
      </c>
      <c r="AH544" s="21">
        <f>(RANK(S544,S$8:S$1007,1)+COUNTIF(S$8:S544,S544)-1)/1000</f>
        <v>0.60799999999999998</v>
      </c>
      <c r="AI544" s="14">
        <f t="shared" si="107"/>
        <v>0</v>
      </c>
      <c r="AK544" s="14">
        <f t="shared" si="108"/>
        <v>0</v>
      </c>
    </row>
    <row r="545" spans="2:37" x14ac:dyDescent="0.25">
      <c r="B545">
        <f t="shared" si="102"/>
        <v>538</v>
      </c>
      <c r="C545">
        <f>MATCH(B545,'Stocastic Model Raw Data'!$A$2:$A$1001,0)</f>
        <v>393</v>
      </c>
      <c r="D545" s="14" cm="1">
        <f t="array" ref="D545">INDEX('Stocastic Model Raw Data'!$H$2:$H$1001,$C545,0)</f>
        <v>1437161972.90821</v>
      </c>
      <c r="E545" s="14" cm="1">
        <f t="array" ref="E545">INDEX('Stocastic Model Raw Data'!$D$2:$D$1001,$C545,0)</f>
        <v>495709073.44216698</v>
      </c>
      <c r="F545" s="14" cm="1">
        <f t="array" ref="F545">INDEX('Stocastic Model Raw Data'!$I$2:$I$1001,$C545,0)</f>
        <v>265362252.01016399</v>
      </c>
      <c r="G545" s="14">
        <f t="shared" si="97"/>
        <v>230346821.43200299</v>
      </c>
      <c r="H545" s="14" cm="1">
        <f t="array" ref="H545">INDEX('Stocastic Model Raw Data'!$E$2:$E$1001,$C545,0)</f>
        <v>5901968619.8388004</v>
      </c>
      <c r="I545" s="14" cm="1">
        <f t="array" ref="I545">INDEX('Stocastic Model Raw Data'!$J$2:$J$1001,$C545,0)</f>
        <v>2156139768.4482899</v>
      </c>
      <c r="J545" s="14">
        <f t="shared" si="98"/>
        <v>3745828851.3905106</v>
      </c>
      <c r="K545" s="14" cm="1">
        <f t="array" ref="K545">INDEX('Stocastic Model Raw Data'!$F$2:$F$1001,$C545,0)</f>
        <v>884092815.75216305</v>
      </c>
      <c r="L545" s="14" cm="1">
        <f t="array" ref="L545">INDEX('Stocastic Model Raw Data'!$K$2:$K$1001,$C545,0)</f>
        <v>529362576.340877</v>
      </c>
      <c r="M545" s="14">
        <f t="shared" si="99"/>
        <v>354730239.41128606</v>
      </c>
      <c r="N545" s="14">
        <f t="shared" si="103"/>
        <v>6786061435.5909634</v>
      </c>
      <c r="O545" s="14">
        <f t="shared" si="104"/>
        <v>2685502344.7891669</v>
      </c>
      <c r="P545" s="14">
        <f t="shared" si="100"/>
        <v>4100559090.8017964</v>
      </c>
      <c r="Q545" s="3">
        <f t="shared" si="105"/>
        <v>6786061435.5909634</v>
      </c>
      <c r="R545" s="3">
        <f t="shared" si="106"/>
        <v>4122664317.6973772</v>
      </c>
      <c r="S545" s="3">
        <f t="shared" si="101"/>
        <v>2663397117.8935862</v>
      </c>
      <c r="T545" s="21">
        <f>(RANK(E545,E$8:E$1007,1)+COUNTIF(E$8:E545,E545)-1)/1000</f>
        <v>0.42499999999999999</v>
      </c>
      <c r="U545" s="21">
        <f>(RANK(F545,F$8:F$1007,1)+COUNTIF(F$8:F545,F545)-1)/1000</f>
        <v>0.44700000000000001</v>
      </c>
      <c r="V545" s="21">
        <f>(RANK(G545,G$8:G$1007,1)+COUNTIF(G$8:G545,G545)-1)/1000</f>
        <v>0.38400000000000001</v>
      </c>
      <c r="W545" s="21">
        <f>(RANK(H545,H$8:H$1007,1)+COUNTIF(H$8:H545,H545)-1)/1000</f>
        <v>0.40799999999999997</v>
      </c>
      <c r="X545" s="21">
        <f>(RANK(I545,I$8:I$1007,1)+COUNTIF(I$8:I545,I545)-1)/1000</f>
        <v>0.51</v>
      </c>
      <c r="Y545" s="21">
        <f>(RANK(J545,J$8:J$1007,1)+COUNTIF(J$8:J545,J545)-1)/1000</f>
        <v>0.33900000000000002</v>
      </c>
      <c r="Z545" s="21">
        <f>(RANK(K545,K$8:K$1007,1)+COUNTIF(K$8:K545,K545)-1)/1000</f>
        <v>0.30399999999999999</v>
      </c>
      <c r="AA545" s="21">
        <f>(RANK(L545,L$8:L$1007,1)+COUNTIF(L$8:L545,L545)-1)/1000</f>
        <v>0.27600000000000002</v>
      </c>
      <c r="AB545" s="21">
        <f>(RANK(M545,M$8:M$1007,1)+COUNTIF(M$8:M545,M545)-1)/1000</f>
        <v>0.36</v>
      </c>
      <c r="AC545" s="21">
        <f>(RANK(N545,N$8:N$1007,1)+COUNTIF(N$8:N545,N545)-1)/1000</f>
        <v>0.39300000000000002</v>
      </c>
      <c r="AD545" s="21">
        <f>(RANK(O545,O$8:O$1007,1)+COUNTIF(O$8:O545,O545)-1)/1000</f>
        <v>0.46100000000000002</v>
      </c>
      <c r="AE545" s="21">
        <f>(RANK(P545,P$8:P$1007,1)+COUNTIF(P$8:P545,P545)-1)/1000</f>
        <v>0.33200000000000002</v>
      </c>
      <c r="AF545" s="21">
        <f>(RANK(Q545,Q$8:Q$1007,1)+COUNTIF(Q$8:Q545,Q545)-1)/1000</f>
        <v>0.39300000000000002</v>
      </c>
      <c r="AG545" s="21">
        <f>(RANK(R545,R$8:R$1007,1)+COUNTIF(R$8:R545,R545)-1)/1000</f>
        <v>0.46100000000000002</v>
      </c>
      <c r="AH545" s="21">
        <f>(RANK(S545,S$8:S$1007,1)+COUNTIF(S$8:S545,S545)-1)/1000</f>
        <v>0.33200000000000002</v>
      </c>
      <c r="AI545" s="14">
        <f t="shared" si="107"/>
        <v>0</v>
      </c>
      <c r="AK545" s="14">
        <f t="shared" si="108"/>
        <v>0</v>
      </c>
    </row>
    <row r="546" spans="2:37" x14ac:dyDescent="0.25">
      <c r="B546">
        <f t="shared" si="102"/>
        <v>539</v>
      </c>
      <c r="C546">
        <f>MATCH(B546,'Stocastic Model Raw Data'!$A$2:$A$1001,0)</f>
        <v>179</v>
      </c>
      <c r="D546" s="14" cm="1">
        <f t="array" ref="D546">INDEX('Stocastic Model Raw Data'!$H$2:$H$1001,$C546,0)</f>
        <v>1437161972.90821</v>
      </c>
      <c r="E546" s="14" cm="1">
        <f t="array" ref="E546">INDEX('Stocastic Model Raw Data'!$D$2:$D$1001,$C546,0)</f>
        <v>448819587.65167999</v>
      </c>
      <c r="F546" s="14" cm="1">
        <f t="array" ref="F546">INDEX('Stocastic Model Raw Data'!$I$2:$I$1001,$C546,0)</f>
        <v>237317793.72464201</v>
      </c>
      <c r="G546" s="14">
        <f t="shared" si="97"/>
        <v>211501793.92703798</v>
      </c>
      <c r="H546" s="14" cm="1">
        <f t="array" ref="H546">INDEX('Stocastic Model Raw Data'!$E$2:$E$1001,$C546,0)</f>
        <v>5290131154.9050999</v>
      </c>
      <c r="I546" s="14" cm="1">
        <f t="array" ref="I546">INDEX('Stocastic Model Raw Data'!$J$2:$J$1001,$C546,0)</f>
        <v>1855712101.3895199</v>
      </c>
      <c r="J546" s="14">
        <f t="shared" si="98"/>
        <v>3434419053.5155802</v>
      </c>
      <c r="K546" s="14" cm="1">
        <f t="array" ref="K546">INDEX('Stocastic Model Raw Data'!$F$2:$F$1001,$C546,0)</f>
        <v>872834700.09449697</v>
      </c>
      <c r="L546" s="14" cm="1">
        <f t="array" ref="L546">INDEX('Stocastic Model Raw Data'!$K$2:$K$1001,$C546,0)</f>
        <v>532869064.65975201</v>
      </c>
      <c r="M546" s="14">
        <f t="shared" si="99"/>
        <v>339965635.43474495</v>
      </c>
      <c r="N546" s="14">
        <f t="shared" si="103"/>
        <v>6162965854.9995966</v>
      </c>
      <c r="O546" s="14">
        <f t="shared" si="104"/>
        <v>2388581166.0492721</v>
      </c>
      <c r="P546" s="14">
        <f t="shared" si="100"/>
        <v>3774384688.9503245</v>
      </c>
      <c r="Q546" s="3">
        <f t="shared" si="105"/>
        <v>6162965854.9995966</v>
      </c>
      <c r="R546" s="3">
        <f t="shared" si="106"/>
        <v>3825743138.9574823</v>
      </c>
      <c r="S546" s="3">
        <f t="shared" si="101"/>
        <v>2337222716.0421143</v>
      </c>
      <c r="T546" s="21">
        <f>(RANK(E546,E$8:E$1007,1)+COUNTIF(E$8:E546,E546)-1)/1000</f>
        <v>0.20599999999999999</v>
      </c>
      <c r="U546" s="21">
        <f>(RANK(F546,F$8:F$1007,1)+COUNTIF(F$8:F546,F546)-1)/1000</f>
        <v>0.217</v>
      </c>
      <c r="V546" s="21">
        <f>(RANK(G546,G$8:G$1007,1)+COUNTIF(G$8:G546,G546)-1)/1000</f>
        <v>0.19600000000000001</v>
      </c>
      <c r="W546" s="21">
        <f>(RANK(H546,H$8:H$1007,1)+COUNTIF(H$8:H546,H546)-1)/1000</f>
        <v>0.17699999999999999</v>
      </c>
      <c r="X546" s="21">
        <f>(RANK(I546,I$8:I$1007,1)+COUNTIF(I$8:I546,I546)-1)/1000</f>
        <v>0.19700000000000001</v>
      </c>
      <c r="Y546" s="21">
        <f>(RANK(J546,J$8:J$1007,1)+COUNTIF(J$8:J546,J546)-1)/1000</f>
        <v>0.16300000000000001</v>
      </c>
      <c r="Z546" s="21">
        <f>(RANK(K546,K$8:K$1007,1)+COUNTIF(K$8:K546,K546)-1)/1000</f>
        <v>0.28100000000000003</v>
      </c>
      <c r="AA546" s="21">
        <f>(RANK(L546,L$8:L$1007,1)+COUNTIF(L$8:L546,L546)-1)/1000</f>
        <v>0.29699999999999999</v>
      </c>
      <c r="AB546" s="21">
        <f>(RANK(M546,M$8:M$1007,1)+COUNTIF(M$8:M546,M546)-1)/1000</f>
        <v>0.27600000000000002</v>
      </c>
      <c r="AC546" s="21">
        <f>(RANK(N546,N$8:N$1007,1)+COUNTIF(N$8:N546,N546)-1)/1000</f>
        <v>0.17899999999999999</v>
      </c>
      <c r="AD546" s="21">
        <f>(RANK(O546,O$8:O$1007,1)+COUNTIF(O$8:O546,O546)-1)/1000</f>
        <v>0.21299999999999999</v>
      </c>
      <c r="AE546" s="21">
        <f>(RANK(P546,P$8:P$1007,1)+COUNTIF(P$8:P546,P546)-1)/1000</f>
        <v>0.17100000000000001</v>
      </c>
      <c r="AF546" s="21">
        <f>(RANK(Q546,Q$8:Q$1007,1)+COUNTIF(Q$8:Q546,Q546)-1)/1000</f>
        <v>0.17899999999999999</v>
      </c>
      <c r="AG546" s="21">
        <f>(RANK(R546,R$8:R$1007,1)+COUNTIF(R$8:R546,R546)-1)/1000</f>
        <v>0.21299999999999999</v>
      </c>
      <c r="AH546" s="21">
        <f>(RANK(S546,S$8:S$1007,1)+COUNTIF(S$8:S546,S546)-1)/1000</f>
        <v>0.17100000000000001</v>
      </c>
      <c r="AI546" s="14">
        <f t="shared" si="107"/>
        <v>0</v>
      </c>
      <c r="AK546" s="14">
        <f t="shared" si="108"/>
        <v>0</v>
      </c>
    </row>
    <row r="547" spans="2:37" x14ac:dyDescent="0.25">
      <c r="B547">
        <f t="shared" si="102"/>
        <v>540</v>
      </c>
      <c r="C547">
        <f>MATCH(B547,'Stocastic Model Raw Data'!$A$2:$A$1001,0)</f>
        <v>897</v>
      </c>
      <c r="D547" s="14" cm="1">
        <f t="array" ref="D547">INDEX('Stocastic Model Raw Data'!$H$2:$H$1001,$C547,0)</f>
        <v>1437161972.90821</v>
      </c>
      <c r="E547" s="14" cm="1">
        <f t="array" ref="E547">INDEX('Stocastic Model Raw Data'!$D$2:$D$1001,$C547,0)</f>
        <v>634230751.46392798</v>
      </c>
      <c r="F547" s="14" cm="1">
        <f t="array" ref="F547">INDEX('Stocastic Model Raw Data'!$I$2:$I$1001,$C547,0)</f>
        <v>335620032.05892098</v>
      </c>
      <c r="G547" s="14">
        <f t="shared" si="97"/>
        <v>298610719.405007</v>
      </c>
      <c r="H547" s="14" cm="1">
        <f t="array" ref="H547">INDEX('Stocastic Model Raw Data'!$E$2:$E$1001,$C547,0)</f>
        <v>7343186698.3212795</v>
      </c>
      <c r="I547" s="14" cm="1">
        <f t="array" ref="I547">INDEX('Stocastic Model Raw Data'!$J$2:$J$1001,$C547,0)</f>
        <v>2549605444.8678198</v>
      </c>
      <c r="J547" s="14">
        <f t="shared" si="98"/>
        <v>4793581253.4534597</v>
      </c>
      <c r="K547" s="14" cm="1">
        <f t="array" ref="K547">INDEX('Stocastic Model Raw Data'!$F$2:$F$1001,$C547,0)</f>
        <v>1266401254.1433301</v>
      </c>
      <c r="L547" s="14" cm="1">
        <f t="array" ref="L547">INDEX('Stocastic Model Raw Data'!$K$2:$K$1001,$C547,0)</f>
        <v>770488861.200032</v>
      </c>
      <c r="M547" s="14">
        <f t="shared" si="99"/>
        <v>495912392.9432981</v>
      </c>
      <c r="N547" s="14">
        <f t="shared" si="103"/>
        <v>8609587952.4646091</v>
      </c>
      <c r="O547" s="14">
        <f t="shared" si="104"/>
        <v>3320094306.067852</v>
      </c>
      <c r="P547" s="14">
        <f t="shared" si="100"/>
        <v>5289493646.3967571</v>
      </c>
      <c r="Q547" s="3">
        <f t="shared" si="105"/>
        <v>8609587952.4646091</v>
      </c>
      <c r="R547" s="3">
        <f t="shared" si="106"/>
        <v>4757256278.9760618</v>
      </c>
      <c r="S547" s="3">
        <f t="shared" si="101"/>
        <v>3852331673.4885473</v>
      </c>
      <c r="T547" s="21">
        <f>(RANK(E547,E$8:E$1007,1)+COUNTIF(E$8:E547,E547)-1)/1000</f>
        <v>0.89300000000000002</v>
      </c>
      <c r="U547" s="21">
        <f>(RANK(F547,F$8:F$1007,1)+COUNTIF(F$8:F547,F547)-1)/1000</f>
        <v>0.88800000000000001</v>
      </c>
      <c r="V547" s="21">
        <f>(RANK(G547,G$8:G$1007,1)+COUNTIF(G$8:G547,G547)-1)/1000</f>
        <v>0.90400000000000003</v>
      </c>
      <c r="W547" s="21">
        <f>(RANK(H547,H$8:H$1007,1)+COUNTIF(H$8:H547,H547)-1)/1000</f>
        <v>0.88300000000000001</v>
      </c>
      <c r="X547" s="21">
        <f>(RANK(I547,I$8:I$1007,1)+COUNTIF(I$8:I547,I547)-1)/1000</f>
        <v>0.85599999999999998</v>
      </c>
      <c r="Y547" s="21">
        <f>(RANK(J547,J$8:J$1007,1)+COUNTIF(J$8:J547,J547)-1)/1000</f>
        <v>0.90200000000000002</v>
      </c>
      <c r="Z547" s="21">
        <f>(RANK(K547,K$8:K$1007,1)+COUNTIF(K$8:K547,K547)-1)/1000</f>
        <v>0.92300000000000004</v>
      </c>
      <c r="AA547" s="21">
        <f>(RANK(L547,L$8:L$1007,1)+COUNTIF(L$8:L547,L547)-1)/1000</f>
        <v>0.94099999999999995</v>
      </c>
      <c r="AB547" s="21">
        <f>(RANK(M547,M$8:M$1007,1)+COUNTIF(M$8:M547,M547)-1)/1000</f>
        <v>0.89400000000000002</v>
      </c>
      <c r="AC547" s="21">
        <f>(RANK(N547,N$8:N$1007,1)+COUNTIF(N$8:N547,N547)-1)/1000</f>
        <v>0.89700000000000002</v>
      </c>
      <c r="AD547" s="21">
        <f>(RANK(O547,O$8:O$1007,1)+COUNTIF(O$8:O547,O547)-1)/1000</f>
        <v>0.88300000000000001</v>
      </c>
      <c r="AE547" s="21">
        <f>(RANK(P547,P$8:P$1007,1)+COUNTIF(P$8:P547,P547)-1)/1000</f>
        <v>0.90800000000000003</v>
      </c>
      <c r="AF547" s="21">
        <f>(RANK(Q547,Q$8:Q$1007,1)+COUNTIF(Q$8:Q547,Q547)-1)/1000</f>
        <v>0.89700000000000002</v>
      </c>
      <c r="AG547" s="21">
        <f>(RANK(R547,R$8:R$1007,1)+COUNTIF(R$8:R547,R547)-1)/1000</f>
        <v>0.88300000000000001</v>
      </c>
      <c r="AH547" s="21">
        <f>(RANK(S547,S$8:S$1007,1)+COUNTIF(S$8:S547,S547)-1)/1000</f>
        <v>0.90800000000000003</v>
      </c>
      <c r="AI547" s="14">
        <f t="shared" si="107"/>
        <v>0</v>
      </c>
      <c r="AK547" s="14">
        <f t="shared" si="108"/>
        <v>0</v>
      </c>
    </row>
    <row r="548" spans="2:37" x14ac:dyDescent="0.25">
      <c r="B548">
        <f t="shared" si="102"/>
        <v>541</v>
      </c>
      <c r="C548">
        <f>MATCH(B548,'Stocastic Model Raw Data'!$A$2:$A$1001,0)</f>
        <v>903</v>
      </c>
      <c r="D548" s="14" cm="1">
        <f t="array" ref="D548">INDEX('Stocastic Model Raw Data'!$H$2:$H$1001,$C548,0)</f>
        <v>1437161972.90821</v>
      </c>
      <c r="E548" s="14" cm="1">
        <f t="array" ref="E548">INDEX('Stocastic Model Raw Data'!$D$2:$D$1001,$C548,0)</f>
        <v>626250369.25984895</v>
      </c>
      <c r="F548" s="14" cm="1">
        <f t="array" ref="F548">INDEX('Stocastic Model Raw Data'!$I$2:$I$1001,$C548,0)</f>
        <v>333118552.43412602</v>
      </c>
      <c r="G548" s="14">
        <f t="shared" si="97"/>
        <v>293131816.82572293</v>
      </c>
      <c r="H548" s="14" cm="1">
        <f t="array" ref="H548">INDEX('Stocastic Model Raw Data'!$E$2:$E$1001,$C548,0)</f>
        <v>7449323289.4992905</v>
      </c>
      <c r="I548" s="14" cm="1">
        <f t="array" ref="I548">INDEX('Stocastic Model Raw Data'!$J$2:$J$1001,$C548,0)</f>
        <v>2607979057.0794802</v>
      </c>
      <c r="J548" s="14">
        <f t="shared" si="98"/>
        <v>4841344232.4198103</v>
      </c>
      <c r="K548" s="14" cm="1">
        <f t="array" ref="K548">INDEX('Stocastic Model Raw Data'!$F$2:$F$1001,$C548,0)</f>
        <v>1182788975.27581</v>
      </c>
      <c r="L548" s="14" cm="1">
        <f t="array" ref="L548">INDEX('Stocastic Model Raw Data'!$K$2:$K$1001,$C548,0)</f>
        <v>729405827.93003905</v>
      </c>
      <c r="M548" s="14">
        <f t="shared" si="99"/>
        <v>453383147.34577096</v>
      </c>
      <c r="N548" s="14">
        <f t="shared" si="103"/>
        <v>8632112264.7751007</v>
      </c>
      <c r="O548" s="14">
        <f t="shared" si="104"/>
        <v>3337384885.0095191</v>
      </c>
      <c r="P548" s="14">
        <f t="shared" si="100"/>
        <v>5294727379.7655811</v>
      </c>
      <c r="Q548" s="3">
        <f t="shared" si="105"/>
        <v>8632112264.7751007</v>
      </c>
      <c r="R548" s="3">
        <f t="shared" si="106"/>
        <v>4774546857.9177294</v>
      </c>
      <c r="S548" s="3">
        <f t="shared" si="101"/>
        <v>3857565406.8573713</v>
      </c>
      <c r="T548" s="21">
        <f>(RANK(E548,E$8:E$1007,1)+COUNTIF(E$8:E548,E548)-1)/1000</f>
        <v>0.872</v>
      </c>
      <c r="U548" s="21">
        <f>(RANK(F548,F$8:F$1007,1)+COUNTIF(F$8:F548,F548)-1)/1000</f>
        <v>0.873</v>
      </c>
      <c r="V548" s="21">
        <f>(RANK(G548,G$8:G$1007,1)+COUNTIF(G$8:G548,G548)-1)/1000</f>
        <v>0.876</v>
      </c>
      <c r="W548" s="21">
        <f>(RANK(H548,H$8:H$1007,1)+COUNTIF(H$8:H548,H548)-1)/1000</f>
        <v>0.90100000000000002</v>
      </c>
      <c r="X548" s="21">
        <f>(RANK(I548,I$8:I$1007,1)+COUNTIF(I$8:I548,I548)-1)/1000</f>
        <v>0.88900000000000001</v>
      </c>
      <c r="Y548" s="21">
        <f>(RANK(J548,J$8:J$1007,1)+COUNTIF(J$8:J548,J548)-1)/1000</f>
        <v>0.92100000000000004</v>
      </c>
      <c r="Z548" s="21">
        <f>(RANK(K548,K$8:K$1007,1)+COUNTIF(K$8:K548,K548)-1)/1000</f>
        <v>0.85399999999999998</v>
      </c>
      <c r="AA548" s="21">
        <f>(RANK(L548,L$8:L$1007,1)+COUNTIF(L$8:L548,L548)-1)/1000</f>
        <v>0.88400000000000001</v>
      </c>
      <c r="AB548" s="21">
        <f>(RANK(M548,M$8:M$1007,1)+COUNTIF(M$8:M548,M548)-1)/1000</f>
        <v>0.80700000000000005</v>
      </c>
      <c r="AC548" s="21">
        <f>(RANK(N548,N$8:N$1007,1)+COUNTIF(N$8:N548,N548)-1)/1000</f>
        <v>0.90300000000000002</v>
      </c>
      <c r="AD548" s="21">
        <f>(RANK(O548,O$8:O$1007,1)+COUNTIF(O$8:O548,O548)-1)/1000</f>
        <v>0.88800000000000001</v>
      </c>
      <c r="AE548" s="21">
        <f>(RANK(P548,P$8:P$1007,1)+COUNTIF(P$8:P548,P548)-1)/1000</f>
        <v>0.91</v>
      </c>
      <c r="AF548" s="21">
        <f>(RANK(Q548,Q$8:Q$1007,1)+COUNTIF(Q$8:Q548,Q548)-1)/1000</f>
        <v>0.90300000000000002</v>
      </c>
      <c r="AG548" s="21">
        <f>(RANK(R548,R$8:R$1007,1)+COUNTIF(R$8:R548,R548)-1)/1000</f>
        <v>0.88800000000000001</v>
      </c>
      <c r="AH548" s="21">
        <f>(RANK(S548,S$8:S$1007,1)+COUNTIF(S$8:S548,S548)-1)/1000</f>
        <v>0.91</v>
      </c>
      <c r="AI548" s="14">
        <f t="shared" si="107"/>
        <v>0</v>
      </c>
      <c r="AK548" s="14">
        <f t="shared" si="108"/>
        <v>0</v>
      </c>
    </row>
    <row r="549" spans="2:37" x14ac:dyDescent="0.25">
      <c r="B549">
        <f t="shared" si="102"/>
        <v>542</v>
      </c>
      <c r="C549">
        <f>MATCH(B549,'Stocastic Model Raw Data'!$A$2:$A$1001,0)</f>
        <v>830</v>
      </c>
      <c r="D549" s="14" cm="1">
        <f t="array" ref="D549">INDEX('Stocastic Model Raw Data'!$H$2:$H$1001,$C549,0)</f>
        <v>1437161972.90821</v>
      </c>
      <c r="E549" s="14" cm="1">
        <f t="array" ref="E549">INDEX('Stocastic Model Raw Data'!$D$2:$D$1001,$C549,0)</f>
        <v>608288859.17806995</v>
      </c>
      <c r="F549" s="14" cm="1">
        <f t="array" ref="F549">INDEX('Stocastic Model Raw Data'!$I$2:$I$1001,$C549,0)</f>
        <v>321845832.800345</v>
      </c>
      <c r="G549" s="14">
        <f t="shared" si="97"/>
        <v>286443026.37772495</v>
      </c>
      <c r="H549" s="14" cm="1">
        <f t="array" ref="H549">INDEX('Stocastic Model Raw Data'!$E$2:$E$1001,$C549,0)</f>
        <v>7173975715.2381496</v>
      </c>
      <c r="I549" s="14" cm="1">
        <f t="array" ref="I549">INDEX('Stocastic Model Raw Data'!$J$2:$J$1001,$C549,0)</f>
        <v>2511712839.2515898</v>
      </c>
      <c r="J549" s="14">
        <f t="shared" si="98"/>
        <v>4662262875.9865599</v>
      </c>
      <c r="K549" s="14" cm="1">
        <f t="array" ref="K549">INDEX('Stocastic Model Raw Data'!$F$2:$F$1001,$C549,0)</f>
        <v>1081602660.9479699</v>
      </c>
      <c r="L549" s="14" cm="1">
        <f t="array" ref="L549">INDEX('Stocastic Model Raw Data'!$K$2:$K$1001,$C549,0)</f>
        <v>656588660.35946596</v>
      </c>
      <c r="M549" s="14">
        <f t="shared" si="99"/>
        <v>425014000.58850396</v>
      </c>
      <c r="N549" s="14">
        <f t="shared" si="103"/>
        <v>8255578376.1861191</v>
      </c>
      <c r="O549" s="14">
        <f t="shared" si="104"/>
        <v>3168301499.6110559</v>
      </c>
      <c r="P549" s="14">
        <f t="shared" si="100"/>
        <v>5087276876.5750637</v>
      </c>
      <c r="Q549" s="3">
        <f t="shared" si="105"/>
        <v>8255578376.1861191</v>
      </c>
      <c r="R549" s="3">
        <f t="shared" si="106"/>
        <v>4605463472.5192661</v>
      </c>
      <c r="S549" s="3">
        <f t="shared" si="101"/>
        <v>3650114903.666853</v>
      </c>
      <c r="T549" s="21">
        <f>(RANK(E549,E$8:E$1007,1)+COUNTIF(E$8:E549,E549)-1)/1000</f>
        <v>0.82799999999999996</v>
      </c>
      <c r="U549" s="21">
        <f>(RANK(F549,F$8:F$1007,1)+COUNTIF(F$8:F549,F549)-1)/1000</f>
        <v>0.82399999999999995</v>
      </c>
      <c r="V549" s="21">
        <f>(RANK(G549,G$8:G$1007,1)+COUNTIF(G$8:G549,G549)-1)/1000</f>
        <v>0.84</v>
      </c>
      <c r="W549" s="21">
        <f>(RANK(H549,H$8:H$1007,1)+COUNTIF(H$8:H549,H549)-1)/1000</f>
        <v>0.85</v>
      </c>
      <c r="X549" s="21">
        <f>(RANK(I549,I$8:I$1007,1)+COUNTIF(I$8:I549,I549)-1)/1000</f>
        <v>0.82899999999999996</v>
      </c>
      <c r="Y549" s="21">
        <f>(RANK(J549,J$8:J$1007,1)+COUNTIF(J$8:J549,J549)-1)/1000</f>
        <v>0.86</v>
      </c>
      <c r="Z549" s="21">
        <f>(RANK(K549,K$8:K$1007,1)+COUNTIF(K$8:K549,K549)-1)/1000</f>
        <v>0.73399999999999999</v>
      </c>
      <c r="AA549" s="21">
        <f>(RANK(L549,L$8:L$1007,1)+COUNTIF(L$8:L549,L549)-1)/1000</f>
        <v>0.73799999999999999</v>
      </c>
      <c r="AB549" s="21">
        <f>(RANK(M549,M$8:M$1007,1)+COUNTIF(M$8:M549,M549)-1)/1000</f>
        <v>0.73199999999999998</v>
      </c>
      <c r="AC549" s="21">
        <f>(RANK(N549,N$8:N$1007,1)+COUNTIF(N$8:N549,N549)-1)/1000</f>
        <v>0.83</v>
      </c>
      <c r="AD549" s="21">
        <f>(RANK(O549,O$8:O$1007,1)+COUNTIF(O$8:O549,O549)-1)/1000</f>
        <v>0.80900000000000005</v>
      </c>
      <c r="AE549" s="21">
        <f>(RANK(P549,P$8:P$1007,1)+COUNTIF(P$8:P549,P549)-1)/1000</f>
        <v>0.84299999999999997</v>
      </c>
      <c r="AF549" s="21">
        <f>(RANK(Q549,Q$8:Q$1007,1)+COUNTIF(Q$8:Q549,Q549)-1)/1000</f>
        <v>0.83</v>
      </c>
      <c r="AG549" s="21">
        <f>(RANK(R549,R$8:R$1007,1)+COUNTIF(R$8:R549,R549)-1)/1000</f>
        <v>0.80900000000000005</v>
      </c>
      <c r="AH549" s="21">
        <f>(RANK(S549,S$8:S$1007,1)+COUNTIF(S$8:S549,S549)-1)/1000</f>
        <v>0.84299999999999997</v>
      </c>
      <c r="AI549" s="14">
        <f t="shared" si="107"/>
        <v>0</v>
      </c>
      <c r="AK549" s="14">
        <f t="shared" si="108"/>
        <v>0</v>
      </c>
    </row>
    <row r="550" spans="2:37" x14ac:dyDescent="0.25">
      <c r="B550">
        <f t="shared" si="102"/>
        <v>543</v>
      </c>
      <c r="C550">
        <f>MATCH(B550,'Stocastic Model Raw Data'!$A$2:$A$1001,0)</f>
        <v>821</v>
      </c>
      <c r="D550" s="14" cm="1">
        <f t="array" ref="D550">INDEX('Stocastic Model Raw Data'!$H$2:$H$1001,$C550,0)</f>
        <v>1437161972.90821</v>
      </c>
      <c r="E550" s="14" cm="1">
        <f t="array" ref="E550">INDEX('Stocastic Model Raw Data'!$D$2:$D$1001,$C550,0)</f>
        <v>590333170.34085906</v>
      </c>
      <c r="F550" s="14" cm="1">
        <f t="array" ref="F550">INDEX('Stocastic Model Raw Data'!$I$2:$I$1001,$C550,0)</f>
        <v>311197644.43692899</v>
      </c>
      <c r="G550" s="14">
        <f t="shared" si="97"/>
        <v>279135525.90393007</v>
      </c>
      <c r="H550" s="14" cm="1">
        <f t="array" ref="H550">INDEX('Stocastic Model Raw Data'!$E$2:$E$1001,$C550,0)</f>
        <v>7141661739.9499903</v>
      </c>
      <c r="I550" s="14" cm="1">
        <f t="array" ref="I550">INDEX('Stocastic Model Raw Data'!$J$2:$J$1001,$C550,0)</f>
        <v>2451881776.0775099</v>
      </c>
      <c r="J550" s="14">
        <f t="shared" si="98"/>
        <v>4689779963.8724804</v>
      </c>
      <c r="K550" s="14" cm="1">
        <f t="array" ref="K550">INDEX('Stocastic Model Raw Data'!$F$2:$F$1001,$C550,0)</f>
        <v>1088955624.49505</v>
      </c>
      <c r="L550" s="14" cm="1">
        <f t="array" ref="L550">INDEX('Stocastic Model Raw Data'!$K$2:$K$1001,$C550,0)</f>
        <v>677254164.14860702</v>
      </c>
      <c r="M550" s="14">
        <f t="shared" si="99"/>
        <v>411701460.34644294</v>
      </c>
      <c r="N550" s="14">
        <f t="shared" si="103"/>
        <v>8230617364.4450397</v>
      </c>
      <c r="O550" s="14">
        <f t="shared" si="104"/>
        <v>3129135940.2261171</v>
      </c>
      <c r="P550" s="14">
        <f t="shared" si="100"/>
        <v>5101481424.2189226</v>
      </c>
      <c r="Q550" s="3">
        <f t="shared" si="105"/>
        <v>8230617364.4450397</v>
      </c>
      <c r="R550" s="3">
        <f t="shared" si="106"/>
        <v>4566297913.1343269</v>
      </c>
      <c r="S550" s="3">
        <f t="shared" si="101"/>
        <v>3664319451.3107128</v>
      </c>
      <c r="T550" s="21">
        <f>(RANK(E550,E$8:E$1007,1)+COUNTIF(E$8:E550,E550)-1)/1000</f>
        <v>0.79100000000000004</v>
      </c>
      <c r="U550" s="21">
        <f>(RANK(F550,F$8:F$1007,1)+COUNTIF(F$8:F550,F550)-1)/1000</f>
        <v>0.78</v>
      </c>
      <c r="V550" s="21">
        <f>(RANK(G550,G$8:G$1007,1)+COUNTIF(G$8:G550,G550)-1)/1000</f>
        <v>0.80600000000000005</v>
      </c>
      <c r="W550" s="21">
        <f>(RANK(H550,H$8:H$1007,1)+COUNTIF(H$8:H550,H550)-1)/1000</f>
        <v>0.84099999999999997</v>
      </c>
      <c r="X550" s="21">
        <f>(RANK(I550,I$8:I$1007,1)+COUNTIF(I$8:I550,I550)-1)/1000</f>
        <v>0.78600000000000003</v>
      </c>
      <c r="Y550" s="21">
        <f>(RANK(J550,J$8:J$1007,1)+COUNTIF(J$8:J550,J550)-1)/1000</f>
        <v>0.86599999999999999</v>
      </c>
      <c r="Z550" s="21">
        <f>(RANK(K550,K$8:K$1007,1)+COUNTIF(K$8:K550,K550)-1)/1000</f>
        <v>0.751</v>
      </c>
      <c r="AA550" s="21">
        <f>(RANK(L550,L$8:L$1007,1)+COUNTIF(L$8:L550,L550)-1)/1000</f>
        <v>0.79</v>
      </c>
      <c r="AB550" s="21">
        <f>(RANK(M550,M$8:M$1007,1)+COUNTIF(M$8:M550,M550)-1)/1000</f>
        <v>0.67300000000000004</v>
      </c>
      <c r="AC550" s="21">
        <f>(RANK(N550,N$8:N$1007,1)+COUNTIF(N$8:N550,N550)-1)/1000</f>
        <v>0.82099999999999995</v>
      </c>
      <c r="AD550" s="21">
        <f>(RANK(O550,O$8:O$1007,1)+COUNTIF(O$8:O550,O550)-1)/1000</f>
        <v>0.79300000000000004</v>
      </c>
      <c r="AE550" s="21">
        <f>(RANK(P550,P$8:P$1007,1)+COUNTIF(P$8:P550,P550)-1)/1000</f>
        <v>0.84699999999999998</v>
      </c>
      <c r="AF550" s="21">
        <f>(RANK(Q550,Q$8:Q$1007,1)+COUNTIF(Q$8:Q550,Q550)-1)/1000</f>
        <v>0.82099999999999995</v>
      </c>
      <c r="AG550" s="21">
        <f>(RANK(R550,R$8:R$1007,1)+COUNTIF(R$8:R550,R550)-1)/1000</f>
        <v>0.79300000000000004</v>
      </c>
      <c r="AH550" s="21">
        <f>(RANK(S550,S$8:S$1007,1)+COUNTIF(S$8:S550,S550)-1)/1000</f>
        <v>0.84699999999999998</v>
      </c>
      <c r="AI550" s="14">
        <f t="shared" si="107"/>
        <v>0</v>
      </c>
      <c r="AK550" s="14">
        <f t="shared" si="108"/>
        <v>0</v>
      </c>
    </row>
    <row r="551" spans="2:37" x14ac:dyDescent="0.25">
      <c r="B551">
        <f t="shared" si="102"/>
        <v>544</v>
      </c>
      <c r="C551">
        <f>MATCH(B551,'Stocastic Model Raw Data'!$A$2:$A$1001,0)</f>
        <v>303</v>
      </c>
      <c r="D551" s="14" cm="1">
        <f t="array" ref="D551">INDEX('Stocastic Model Raw Data'!$H$2:$H$1001,$C551,0)</f>
        <v>1437161972.90821</v>
      </c>
      <c r="E551" s="14" cm="1">
        <f t="array" ref="E551">INDEX('Stocastic Model Raw Data'!$D$2:$D$1001,$C551,0)</f>
        <v>483422266.39363199</v>
      </c>
      <c r="F551" s="14" cm="1">
        <f t="array" ref="F551">INDEX('Stocastic Model Raw Data'!$I$2:$I$1001,$C551,0)</f>
        <v>256059666.87676999</v>
      </c>
      <c r="G551" s="14">
        <f t="shared" si="97"/>
        <v>227362599.516862</v>
      </c>
      <c r="H551" s="14" cm="1">
        <f t="array" ref="H551">INDEX('Stocastic Model Raw Data'!$E$2:$E$1001,$C551,0)</f>
        <v>5655960935.4448605</v>
      </c>
      <c r="I551" s="14" cm="1">
        <f t="array" ref="I551">INDEX('Stocastic Model Raw Data'!$J$2:$J$1001,$C551,0)</f>
        <v>2013305360.8353901</v>
      </c>
      <c r="J551" s="14">
        <f t="shared" si="98"/>
        <v>3642655574.6094704</v>
      </c>
      <c r="K551" s="14" cm="1">
        <f t="array" ref="K551">INDEX('Stocastic Model Raw Data'!$F$2:$F$1001,$C551,0)</f>
        <v>893718965.50933802</v>
      </c>
      <c r="L551" s="14" cm="1">
        <f t="array" ref="L551">INDEX('Stocastic Model Raw Data'!$K$2:$K$1001,$C551,0)</f>
        <v>537907432.328035</v>
      </c>
      <c r="M551" s="14">
        <f t="shared" si="99"/>
        <v>355811533.18130302</v>
      </c>
      <c r="N551" s="14">
        <f t="shared" si="103"/>
        <v>6549679900.9541988</v>
      </c>
      <c r="O551" s="14">
        <f t="shared" si="104"/>
        <v>2551212793.163425</v>
      </c>
      <c r="P551" s="14">
        <f t="shared" si="100"/>
        <v>3998467107.7907739</v>
      </c>
      <c r="Q551" s="3">
        <f t="shared" si="105"/>
        <v>6549679900.9541988</v>
      </c>
      <c r="R551" s="3">
        <f t="shared" si="106"/>
        <v>3988374766.0716352</v>
      </c>
      <c r="S551" s="3">
        <f t="shared" si="101"/>
        <v>2561305134.8825636</v>
      </c>
      <c r="T551" s="21">
        <f>(RANK(E551,E$8:E$1007,1)+COUNTIF(E$8:E551,E551)-1)/1000</f>
        <v>0.36599999999999999</v>
      </c>
      <c r="U551" s="21">
        <f>(RANK(F551,F$8:F$1007,1)+COUNTIF(F$8:F551,F551)-1)/1000</f>
        <v>0.376</v>
      </c>
      <c r="V551" s="21">
        <f>(RANK(G551,G$8:G$1007,1)+COUNTIF(G$8:G551,G551)-1)/1000</f>
        <v>0.35399999999999998</v>
      </c>
      <c r="W551" s="21">
        <f>(RANK(H551,H$8:H$1007,1)+COUNTIF(H$8:H551,H551)-1)/1000</f>
        <v>0.308</v>
      </c>
      <c r="X551" s="21">
        <f>(RANK(I551,I$8:I$1007,1)+COUNTIF(I$8:I551,I551)-1)/1000</f>
        <v>0.37</v>
      </c>
      <c r="Y551" s="21">
        <f>(RANK(J551,J$8:J$1007,1)+COUNTIF(J$8:J551,J551)-1)/1000</f>
        <v>0.26500000000000001</v>
      </c>
      <c r="Z551" s="21">
        <f>(RANK(K551,K$8:K$1007,1)+COUNTIF(K$8:K551,K551)-1)/1000</f>
        <v>0.33300000000000002</v>
      </c>
      <c r="AA551" s="21">
        <f>(RANK(L551,L$8:L$1007,1)+COUNTIF(L$8:L551,L551)-1)/1000</f>
        <v>0.31900000000000001</v>
      </c>
      <c r="AB551" s="21">
        <f>(RANK(M551,M$8:M$1007,1)+COUNTIF(M$8:M551,M551)-1)/1000</f>
        <v>0.36699999999999999</v>
      </c>
      <c r="AC551" s="21">
        <f>(RANK(N551,N$8:N$1007,1)+COUNTIF(N$8:N551,N551)-1)/1000</f>
        <v>0.30299999999999999</v>
      </c>
      <c r="AD551" s="21">
        <f>(RANK(O551,O$8:O$1007,1)+COUNTIF(O$8:O551,O551)-1)/1000</f>
        <v>0.36</v>
      </c>
      <c r="AE551" s="21">
        <f>(RANK(P551,P$8:P$1007,1)+COUNTIF(P$8:P551,P551)-1)/1000</f>
        <v>0.26300000000000001</v>
      </c>
      <c r="AF551" s="21">
        <f>(RANK(Q551,Q$8:Q$1007,1)+COUNTIF(Q$8:Q551,Q551)-1)/1000</f>
        <v>0.30299999999999999</v>
      </c>
      <c r="AG551" s="21">
        <f>(RANK(R551,R$8:R$1007,1)+COUNTIF(R$8:R551,R551)-1)/1000</f>
        <v>0.36</v>
      </c>
      <c r="AH551" s="21">
        <f>(RANK(S551,S$8:S$1007,1)+COUNTIF(S$8:S551,S551)-1)/1000</f>
        <v>0.26300000000000001</v>
      </c>
      <c r="AI551" s="14">
        <f t="shared" si="107"/>
        <v>0</v>
      </c>
      <c r="AK551" s="14">
        <f t="shared" si="108"/>
        <v>0</v>
      </c>
    </row>
    <row r="552" spans="2:37" x14ac:dyDescent="0.25">
      <c r="B552">
        <f t="shared" si="102"/>
        <v>545</v>
      </c>
      <c r="C552">
        <f>MATCH(B552,'Stocastic Model Raw Data'!$A$2:$A$1001,0)</f>
        <v>109</v>
      </c>
      <c r="D552" s="14" cm="1">
        <f t="array" ref="D552">INDEX('Stocastic Model Raw Data'!$H$2:$H$1001,$C552,0)</f>
        <v>1437161972.90821</v>
      </c>
      <c r="E552" s="14" cm="1">
        <f t="array" ref="E552">INDEX('Stocastic Model Raw Data'!$D$2:$D$1001,$C552,0)</f>
        <v>418439342.34799701</v>
      </c>
      <c r="F552" s="14" cm="1">
        <f t="array" ref="F552">INDEX('Stocastic Model Raw Data'!$I$2:$I$1001,$C552,0)</f>
        <v>221321619.20860401</v>
      </c>
      <c r="G552" s="14">
        <f t="shared" si="97"/>
        <v>197117723.139393</v>
      </c>
      <c r="H552" s="14" cm="1">
        <f t="array" ref="H552">INDEX('Stocastic Model Raw Data'!$E$2:$E$1001,$C552,0)</f>
        <v>4922577581.3624401</v>
      </c>
      <c r="I552" s="14" cm="1">
        <f t="array" ref="I552">INDEX('Stocastic Model Raw Data'!$J$2:$J$1001,$C552,0)</f>
        <v>1729955207.34828</v>
      </c>
      <c r="J552" s="14">
        <f t="shared" si="98"/>
        <v>3192622374.0141602</v>
      </c>
      <c r="K552" s="14" cm="1">
        <f t="array" ref="K552">INDEX('Stocastic Model Raw Data'!$F$2:$F$1001,$C552,0)</f>
        <v>815355010.53259695</v>
      </c>
      <c r="L552" s="14" cm="1">
        <f t="array" ref="L552">INDEX('Stocastic Model Raw Data'!$K$2:$K$1001,$C552,0)</f>
        <v>498096630.59754801</v>
      </c>
      <c r="M552" s="14">
        <f t="shared" si="99"/>
        <v>317258379.93504894</v>
      </c>
      <c r="N552" s="14">
        <f t="shared" si="103"/>
        <v>5737932591.8950367</v>
      </c>
      <c r="O552" s="14">
        <f t="shared" si="104"/>
        <v>2228051837.945828</v>
      </c>
      <c r="P552" s="14">
        <f t="shared" si="100"/>
        <v>3509880753.9492087</v>
      </c>
      <c r="Q552" s="3">
        <f t="shared" si="105"/>
        <v>5737932591.8950367</v>
      </c>
      <c r="R552" s="3">
        <f t="shared" si="106"/>
        <v>3665213810.8540382</v>
      </c>
      <c r="S552" s="3">
        <f t="shared" si="101"/>
        <v>2072718781.0409985</v>
      </c>
      <c r="T552" s="21">
        <f>(RANK(E552,E$8:E$1007,1)+COUNTIF(E$8:E552,E552)-1)/1000</f>
        <v>0.123</v>
      </c>
      <c r="U552" s="21">
        <f>(RANK(F552,F$8:F$1007,1)+COUNTIF(F$8:F552,F552)-1)/1000</f>
        <v>0.13100000000000001</v>
      </c>
      <c r="V552" s="21">
        <f>(RANK(G552,G$8:G$1007,1)+COUNTIF(G$8:G552,G552)-1)/1000</f>
        <v>0.11799999999999999</v>
      </c>
      <c r="W552" s="21">
        <f>(RANK(H552,H$8:H$1007,1)+COUNTIF(H$8:H552,H552)-1)/1000</f>
        <v>9.7000000000000003E-2</v>
      </c>
      <c r="X552" s="21">
        <f>(RANK(I552,I$8:I$1007,1)+COUNTIF(I$8:I552,I552)-1)/1000</f>
        <v>0.11700000000000001</v>
      </c>
      <c r="Y552" s="21">
        <f>(RANK(J552,J$8:J$1007,1)+COUNTIF(J$8:J552,J552)-1)/1000</f>
        <v>9.1999999999999998E-2</v>
      </c>
      <c r="Z552" s="21">
        <f>(RANK(K552,K$8:K$1007,1)+COUNTIF(K$8:K552,K552)-1)/1000</f>
        <v>0.16700000000000001</v>
      </c>
      <c r="AA552" s="21">
        <f>(RANK(L552,L$8:L$1007,1)+COUNTIF(L$8:L552,L552)-1)/1000</f>
        <v>0.17899999999999999</v>
      </c>
      <c r="AB552" s="21">
        <f>(RANK(M552,M$8:M$1007,1)+COUNTIF(M$8:M552,M552)-1)/1000</f>
        <v>0.159</v>
      </c>
      <c r="AC552" s="21">
        <f>(RANK(N552,N$8:N$1007,1)+COUNTIF(N$8:N552,N552)-1)/1000</f>
        <v>0.109</v>
      </c>
      <c r="AD552" s="21">
        <f>(RANK(O552,O$8:O$1007,1)+COUNTIF(O$8:O552,O552)-1)/1000</f>
        <v>0.13500000000000001</v>
      </c>
      <c r="AE552" s="21">
        <f>(RANK(P552,P$8:P$1007,1)+COUNTIF(P$8:P552,P552)-1)/1000</f>
        <v>0.09</v>
      </c>
      <c r="AF552" s="21">
        <f>(RANK(Q552,Q$8:Q$1007,1)+COUNTIF(Q$8:Q552,Q552)-1)/1000</f>
        <v>0.109</v>
      </c>
      <c r="AG552" s="21">
        <f>(RANK(R552,R$8:R$1007,1)+COUNTIF(R$8:R552,R552)-1)/1000</f>
        <v>0.13500000000000001</v>
      </c>
      <c r="AH552" s="21">
        <f>(RANK(S552,S$8:S$1007,1)+COUNTIF(S$8:S552,S552)-1)/1000</f>
        <v>0.09</v>
      </c>
      <c r="AI552" s="14">
        <f t="shared" si="107"/>
        <v>0</v>
      </c>
      <c r="AK552" s="14">
        <f t="shared" si="108"/>
        <v>0</v>
      </c>
    </row>
    <row r="553" spans="2:37" x14ac:dyDescent="0.25">
      <c r="B553">
        <f t="shared" si="102"/>
        <v>546</v>
      </c>
      <c r="C553">
        <f>MATCH(B553,'Stocastic Model Raw Data'!$A$2:$A$1001,0)</f>
        <v>981</v>
      </c>
      <c r="D553" s="14" cm="1">
        <f t="array" ref="D553">INDEX('Stocastic Model Raw Data'!$H$2:$H$1001,$C553,0)</f>
        <v>1437161972.90821</v>
      </c>
      <c r="E553" s="14" cm="1">
        <f t="array" ref="E553">INDEX('Stocastic Model Raw Data'!$D$2:$D$1001,$C553,0)</f>
        <v>712752665.60804296</v>
      </c>
      <c r="F553" s="14" cm="1">
        <f t="array" ref="F553">INDEX('Stocastic Model Raw Data'!$I$2:$I$1001,$C553,0)</f>
        <v>380559538.67165399</v>
      </c>
      <c r="G553" s="14">
        <f t="shared" si="97"/>
        <v>332193126.93638897</v>
      </c>
      <c r="H553" s="14" cm="1">
        <f t="array" ref="H553">INDEX('Stocastic Model Raw Data'!$E$2:$E$1001,$C553,0)</f>
        <v>8373683507.6255798</v>
      </c>
      <c r="I553" s="14" cm="1">
        <f t="array" ref="I553">INDEX('Stocastic Model Raw Data'!$J$2:$J$1001,$C553,0)</f>
        <v>2984070631.4040699</v>
      </c>
      <c r="J553" s="14">
        <f t="shared" si="98"/>
        <v>5389612876.2215099</v>
      </c>
      <c r="K553" s="14" cm="1">
        <f t="array" ref="K553">INDEX('Stocastic Model Raw Data'!$F$2:$F$1001,$C553,0)</f>
        <v>1306395271.41098</v>
      </c>
      <c r="L553" s="14" cm="1">
        <f t="array" ref="L553">INDEX('Stocastic Model Raw Data'!$K$2:$K$1001,$C553,0)</f>
        <v>799085680.23148501</v>
      </c>
      <c r="M553" s="14">
        <f t="shared" si="99"/>
        <v>507309591.17949498</v>
      </c>
      <c r="N553" s="14">
        <f t="shared" si="103"/>
        <v>9680078779.0365601</v>
      </c>
      <c r="O553" s="14">
        <f t="shared" si="104"/>
        <v>3783156311.6355548</v>
      </c>
      <c r="P553" s="14">
        <f t="shared" si="100"/>
        <v>5896922467.4010048</v>
      </c>
      <c r="Q553" s="3">
        <f t="shared" si="105"/>
        <v>9680078779.0365601</v>
      </c>
      <c r="R553" s="3">
        <f t="shared" si="106"/>
        <v>5220318284.5437651</v>
      </c>
      <c r="S553" s="3">
        <f t="shared" si="101"/>
        <v>4459760494.492795</v>
      </c>
      <c r="T553" s="21">
        <f>(RANK(E553,E$8:E$1007,1)+COUNTIF(E$8:E553,E553)-1)/1000</f>
        <v>0.98099999999999998</v>
      </c>
      <c r="U553" s="21">
        <f>(RANK(F553,F$8:F$1007,1)+COUNTIF(F$8:F553,F553)-1)/1000</f>
        <v>0.98099999999999998</v>
      </c>
      <c r="V553" s="21">
        <f>(RANK(G553,G$8:G$1007,1)+COUNTIF(G$8:G553,G553)-1)/1000</f>
        <v>0.98</v>
      </c>
      <c r="W553" s="21">
        <f>(RANK(H553,H$8:H$1007,1)+COUNTIF(H$8:H553,H553)-1)/1000</f>
        <v>0.98899999999999999</v>
      </c>
      <c r="X553" s="21">
        <f>(RANK(I553,I$8:I$1007,1)+COUNTIF(I$8:I553,I553)-1)/1000</f>
        <v>0.98299999999999998</v>
      </c>
      <c r="Y553" s="21">
        <f>(RANK(J553,J$8:J$1007,1)+COUNTIF(J$8:J553,J553)-1)/1000</f>
        <v>0.99</v>
      </c>
      <c r="Z553" s="21">
        <f>(RANK(K553,K$8:K$1007,1)+COUNTIF(K$8:K553,K553)-1)/1000</f>
        <v>0.94699999999999995</v>
      </c>
      <c r="AA553" s="21">
        <f>(RANK(L553,L$8:L$1007,1)+COUNTIF(L$8:L553,L553)-1)/1000</f>
        <v>0.95599999999999996</v>
      </c>
      <c r="AB553" s="21">
        <f>(RANK(M553,M$8:M$1007,1)+COUNTIF(M$8:M553,M553)-1)/1000</f>
        <v>0.90700000000000003</v>
      </c>
      <c r="AC553" s="21">
        <f>(RANK(N553,N$8:N$1007,1)+COUNTIF(N$8:N553,N553)-1)/1000</f>
        <v>0.98099999999999998</v>
      </c>
      <c r="AD553" s="21">
        <f>(RANK(O553,O$8:O$1007,1)+COUNTIF(O$8:O553,O553)-1)/1000</f>
        <v>0.98099999999999998</v>
      </c>
      <c r="AE553" s="21">
        <f>(RANK(P553,P$8:P$1007,1)+COUNTIF(P$8:P553,P553)-1)/1000</f>
        <v>0.98799999999999999</v>
      </c>
      <c r="AF553" s="21">
        <f>(RANK(Q553,Q$8:Q$1007,1)+COUNTIF(Q$8:Q553,Q553)-1)/1000</f>
        <v>0.98099999999999998</v>
      </c>
      <c r="AG553" s="21">
        <f>(RANK(R553,R$8:R$1007,1)+COUNTIF(R$8:R553,R553)-1)/1000</f>
        <v>0.98099999999999998</v>
      </c>
      <c r="AH553" s="21">
        <f>(RANK(S553,S$8:S$1007,1)+COUNTIF(S$8:S553,S553)-1)/1000</f>
        <v>0.98799999999999999</v>
      </c>
      <c r="AI553" s="14">
        <f t="shared" si="107"/>
        <v>0</v>
      </c>
      <c r="AK553" s="14">
        <f t="shared" si="108"/>
        <v>0</v>
      </c>
    </row>
    <row r="554" spans="2:37" x14ac:dyDescent="0.25">
      <c r="B554">
        <f t="shared" si="102"/>
        <v>547</v>
      </c>
      <c r="C554">
        <f>MATCH(B554,'Stocastic Model Raw Data'!$A$2:$A$1001,0)</f>
        <v>436</v>
      </c>
      <c r="D554" s="14" cm="1">
        <f t="array" ref="D554">INDEX('Stocastic Model Raw Data'!$H$2:$H$1001,$C554,0)</f>
        <v>1437161972.90821</v>
      </c>
      <c r="E554" s="14" cm="1">
        <f t="array" ref="E554">INDEX('Stocastic Model Raw Data'!$D$2:$D$1001,$C554,0)</f>
        <v>524574187.059071</v>
      </c>
      <c r="F554" s="14" cm="1">
        <f t="array" ref="F554">INDEX('Stocastic Model Raw Data'!$I$2:$I$1001,$C554,0)</f>
        <v>280148518.297126</v>
      </c>
      <c r="G554" s="14">
        <f t="shared" si="97"/>
        <v>244425668.76194501</v>
      </c>
      <c r="H554" s="14" cm="1">
        <f t="array" ref="H554">INDEX('Stocastic Model Raw Data'!$E$2:$E$1001,$C554,0)</f>
        <v>5853576306.3013296</v>
      </c>
      <c r="I554" s="14" cm="1">
        <f t="array" ref="I554">INDEX('Stocastic Model Raw Data'!$J$2:$J$1001,$C554,0)</f>
        <v>2147429157.4529099</v>
      </c>
      <c r="J554" s="14">
        <f t="shared" si="98"/>
        <v>3706147148.8484197</v>
      </c>
      <c r="K554" s="14" cm="1">
        <f t="array" ref="K554">INDEX('Stocastic Model Raw Data'!$F$2:$F$1001,$C554,0)</f>
        <v>1086633694.65975</v>
      </c>
      <c r="L554" s="14" cm="1">
        <f t="array" ref="L554">INDEX('Stocastic Model Raw Data'!$K$2:$K$1001,$C554,0)</f>
        <v>639617023.022879</v>
      </c>
      <c r="M554" s="14">
        <f t="shared" si="99"/>
        <v>447016671.63687098</v>
      </c>
      <c r="N554" s="14">
        <f t="shared" si="103"/>
        <v>6940210000.9610796</v>
      </c>
      <c r="O554" s="14">
        <f t="shared" si="104"/>
        <v>2787046180.4757891</v>
      </c>
      <c r="P554" s="14">
        <f t="shared" si="100"/>
        <v>4153163820.4852905</v>
      </c>
      <c r="Q554" s="3">
        <f t="shared" si="105"/>
        <v>6940210000.9610796</v>
      </c>
      <c r="R554" s="3">
        <f t="shared" si="106"/>
        <v>4224208153.3839989</v>
      </c>
      <c r="S554" s="3">
        <f t="shared" si="101"/>
        <v>2716001847.5770807</v>
      </c>
      <c r="T554" s="21">
        <f>(RANK(E554,E$8:E$1007,1)+COUNTIF(E$8:E554,E554)-1)/1000</f>
        <v>0.53600000000000003</v>
      </c>
      <c r="U554" s="21">
        <f>(RANK(F554,F$8:F$1007,1)+COUNTIF(F$8:F554,F554)-1)/1000</f>
        <v>0.55700000000000005</v>
      </c>
      <c r="V554" s="21">
        <f>(RANK(G554,G$8:G$1007,1)+COUNTIF(G$8:G554,G554)-1)/1000</f>
        <v>0.50800000000000001</v>
      </c>
      <c r="W554" s="21">
        <f>(RANK(H554,H$8:H$1007,1)+COUNTIF(H$8:H554,H554)-1)/1000</f>
        <v>0.38400000000000001</v>
      </c>
      <c r="X554" s="21">
        <f>(RANK(I554,I$8:I$1007,1)+COUNTIF(I$8:I554,I554)-1)/1000</f>
        <v>0.499</v>
      </c>
      <c r="Y554" s="21">
        <f>(RANK(J554,J$8:J$1007,1)+COUNTIF(J$8:J554,J554)-1)/1000</f>
        <v>0.30099999999999999</v>
      </c>
      <c r="Z554" s="21">
        <f>(RANK(K554,K$8:K$1007,1)+COUNTIF(K$8:K554,K554)-1)/1000</f>
        <v>0.745</v>
      </c>
      <c r="AA554" s="21">
        <f>(RANK(L554,L$8:L$1007,1)+COUNTIF(L$8:L554,L554)-1)/1000</f>
        <v>0.68899999999999995</v>
      </c>
      <c r="AB554" s="21">
        <f>(RANK(M554,M$8:M$1007,1)+COUNTIF(M$8:M554,M554)-1)/1000</f>
        <v>0.78900000000000003</v>
      </c>
      <c r="AC554" s="21">
        <f>(RANK(N554,N$8:N$1007,1)+COUNTIF(N$8:N554,N554)-1)/1000</f>
        <v>0.436</v>
      </c>
      <c r="AD554" s="21">
        <f>(RANK(O554,O$8:O$1007,1)+COUNTIF(O$8:O554,O554)-1)/1000</f>
        <v>0.54</v>
      </c>
      <c r="AE554" s="21">
        <f>(RANK(P554,P$8:P$1007,1)+COUNTIF(P$8:P554,P554)-1)/1000</f>
        <v>0.36299999999999999</v>
      </c>
      <c r="AF554" s="21">
        <f>(RANK(Q554,Q$8:Q$1007,1)+COUNTIF(Q$8:Q554,Q554)-1)/1000</f>
        <v>0.436</v>
      </c>
      <c r="AG554" s="21">
        <f>(RANK(R554,R$8:R$1007,1)+COUNTIF(R$8:R554,R554)-1)/1000</f>
        <v>0.54</v>
      </c>
      <c r="AH554" s="21">
        <f>(RANK(S554,S$8:S$1007,1)+COUNTIF(S$8:S554,S554)-1)/1000</f>
        <v>0.36299999999999999</v>
      </c>
      <c r="AI554" s="14">
        <f t="shared" si="107"/>
        <v>0</v>
      </c>
      <c r="AK554" s="14">
        <f t="shared" si="108"/>
        <v>0</v>
      </c>
    </row>
    <row r="555" spans="2:37" x14ac:dyDescent="0.25">
      <c r="B555">
        <f t="shared" si="102"/>
        <v>548</v>
      </c>
      <c r="C555">
        <f>MATCH(B555,'Stocastic Model Raw Data'!$A$2:$A$1001,0)</f>
        <v>591</v>
      </c>
      <c r="D555" s="14" cm="1">
        <f t="array" ref="D555">INDEX('Stocastic Model Raw Data'!$H$2:$H$1001,$C555,0)</f>
        <v>1437161972.90821</v>
      </c>
      <c r="E555" s="14" cm="1">
        <f t="array" ref="E555">INDEX('Stocastic Model Raw Data'!$D$2:$D$1001,$C555,0)</f>
        <v>542354214.97421598</v>
      </c>
      <c r="F555" s="14" cm="1">
        <f t="array" ref="F555">INDEX('Stocastic Model Raw Data'!$I$2:$I$1001,$C555,0)</f>
        <v>286797124.00637901</v>
      </c>
      <c r="G555" s="14">
        <f t="shared" si="97"/>
        <v>255557090.96783698</v>
      </c>
      <c r="H555" s="14" cm="1">
        <f t="array" ref="H555">INDEX('Stocastic Model Raw Data'!$E$2:$E$1001,$C555,0)</f>
        <v>6312811239.7484903</v>
      </c>
      <c r="I555" s="14" cm="1">
        <f t="array" ref="I555">INDEX('Stocastic Model Raw Data'!$J$2:$J$1001,$C555,0)</f>
        <v>2175240490.75383</v>
      </c>
      <c r="J555" s="14">
        <f t="shared" si="98"/>
        <v>4137570748.9946604</v>
      </c>
      <c r="K555" s="14" cm="1">
        <f t="array" ref="K555">INDEX('Stocastic Model Raw Data'!$F$2:$F$1001,$C555,0)</f>
        <v>1084630599.8772099</v>
      </c>
      <c r="L555" s="14" cm="1">
        <f t="array" ref="L555">INDEX('Stocastic Model Raw Data'!$K$2:$K$1001,$C555,0)</f>
        <v>654051963.98001695</v>
      </c>
      <c r="M555" s="14">
        <f t="shared" si="99"/>
        <v>430578635.89719296</v>
      </c>
      <c r="N555" s="14">
        <f t="shared" si="103"/>
        <v>7397441839.6257</v>
      </c>
      <c r="O555" s="14">
        <f t="shared" si="104"/>
        <v>2829292454.7338467</v>
      </c>
      <c r="P555" s="14">
        <f t="shared" si="100"/>
        <v>4568149384.8918533</v>
      </c>
      <c r="Q555" s="3">
        <f t="shared" si="105"/>
        <v>7397441839.6257</v>
      </c>
      <c r="R555" s="3">
        <f t="shared" si="106"/>
        <v>4266454427.6420565</v>
      </c>
      <c r="S555" s="3">
        <f t="shared" si="101"/>
        <v>3130987411.9836435</v>
      </c>
      <c r="T555" s="21">
        <f>(RANK(E555,E$8:E$1007,1)+COUNTIF(E$8:E555,E555)-1)/1000</f>
        <v>0.61399999999999999</v>
      </c>
      <c r="U555" s="21">
        <f>(RANK(F555,F$8:F$1007,1)+COUNTIF(F$8:F555,F555)-1)/1000</f>
        <v>0.60799999999999998</v>
      </c>
      <c r="V555" s="21">
        <f>(RANK(G555,G$8:G$1007,1)+COUNTIF(G$8:G555,G555)-1)/1000</f>
        <v>0.61399999999999999</v>
      </c>
      <c r="W555" s="21">
        <f>(RANK(H555,H$8:H$1007,1)+COUNTIF(H$8:H555,H555)-1)/1000</f>
        <v>0.56899999999999995</v>
      </c>
      <c r="X555" s="21">
        <f>(RANK(I555,I$8:I$1007,1)+COUNTIF(I$8:I555,I555)-1)/1000</f>
        <v>0.52900000000000003</v>
      </c>
      <c r="Y555" s="21">
        <f>(RANK(J555,J$8:J$1007,1)+COUNTIF(J$8:J555,J555)-1)/1000</f>
        <v>0.58599999999999997</v>
      </c>
      <c r="Z555" s="21">
        <f>(RANK(K555,K$8:K$1007,1)+COUNTIF(K$8:K555,K555)-1)/1000</f>
        <v>0.74</v>
      </c>
      <c r="AA555" s="21">
        <f>(RANK(L555,L$8:L$1007,1)+COUNTIF(L$8:L555,L555)-1)/1000</f>
        <v>0.73299999999999998</v>
      </c>
      <c r="AB555" s="21">
        <f>(RANK(M555,M$8:M$1007,1)+COUNTIF(M$8:M555,M555)-1)/1000</f>
        <v>0.748</v>
      </c>
      <c r="AC555" s="21">
        <f>(RANK(N555,N$8:N$1007,1)+COUNTIF(N$8:N555,N555)-1)/1000</f>
        <v>0.59099999999999997</v>
      </c>
      <c r="AD555" s="21">
        <f>(RANK(O555,O$8:O$1007,1)+COUNTIF(O$8:O555,O555)-1)/1000</f>
        <v>0.57399999999999995</v>
      </c>
      <c r="AE555" s="21">
        <f>(RANK(P555,P$8:P$1007,1)+COUNTIF(P$8:P555,P555)-1)/1000</f>
        <v>0.59899999999999998</v>
      </c>
      <c r="AF555" s="21">
        <f>(RANK(Q555,Q$8:Q$1007,1)+COUNTIF(Q$8:Q555,Q555)-1)/1000</f>
        <v>0.59099999999999997</v>
      </c>
      <c r="AG555" s="21">
        <f>(RANK(R555,R$8:R$1007,1)+COUNTIF(R$8:R555,R555)-1)/1000</f>
        <v>0.57399999999999995</v>
      </c>
      <c r="AH555" s="21">
        <f>(RANK(S555,S$8:S$1007,1)+COUNTIF(S$8:S555,S555)-1)/1000</f>
        <v>0.59899999999999998</v>
      </c>
      <c r="AI555" s="14">
        <f t="shared" si="107"/>
        <v>0</v>
      </c>
      <c r="AK555" s="14">
        <f t="shared" si="108"/>
        <v>0</v>
      </c>
    </row>
    <row r="556" spans="2:37" x14ac:dyDescent="0.25">
      <c r="B556">
        <f t="shared" si="102"/>
        <v>549</v>
      </c>
      <c r="C556">
        <f>MATCH(B556,'Stocastic Model Raw Data'!$A$2:$A$1001,0)</f>
        <v>222</v>
      </c>
      <c r="D556" s="14" cm="1">
        <f t="array" ref="D556">INDEX('Stocastic Model Raw Data'!$H$2:$H$1001,$C556,0)</f>
        <v>1437161972.90821</v>
      </c>
      <c r="E556" s="14" cm="1">
        <f t="array" ref="E556">INDEX('Stocastic Model Raw Data'!$D$2:$D$1001,$C556,0)</f>
        <v>443536834.44421399</v>
      </c>
      <c r="F556" s="14" cm="1">
        <f t="array" ref="F556">INDEX('Stocastic Model Raw Data'!$I$2:$I$1001,$C556,0)</f>
        <v>231019374.37183401</v>
      </c>
      <c r="G556" s="14">
        <f t="shared" si="97"/>
        <v>212517460.07237998</v>
      </c>
      <c r="H556" s="14" cm="1">
        <f t="array" ref="H556">INDEX('Stocastic Model Raw Data'!$E$2:$E$1001,$C556,0)</f>
        <v>5433182332.9456797</v>
      </c>
      <c r="I556" s="14" cm="1">
        <f t="array" ref="I556">INDEX('Stocastic Model Raw Data'!$J$2:$J$1001,$C556,0)</f>
        <v>1807143939.4818201</v>
      </c>
      <c r="J556" s="14">
        <f t="shared" si="98"/>
        <v>3626038393.4638596</v>
      </c>
      <c r="K556" s="14" cm="1">
        <f t="array" ref="K556">INDEX('Stocastic Model Raw Data'!$F$2:$F$1001,$C556,0)</f>
        <v>873050569.80043697</v>
      </c>
      <c r="L556" s="14" cm="1">
        <f t="array" ref="L556">INDEX('Stocastic Model Raw Data'!$K$2:$K$1001,$C556,0)</f>
        <v>539918456.11078596</v>
      </c>
      <c r="M556" s="14">
        <f t="shared" si="99"/>
        <v>333132113.68965101</v>
      </c>
      <c r="N556" s="14">
        <f t="shared" si="103"/>
        <v>6306232902.7461166</v>
      </c>
      <c r="O556" s="14">
        <f t="shared" si="104"/>
        <v>2347062395.5926061</v>
      </c>
      <c r="P556" s="14">
        <f t="shared" si="100"/>
        <v>3959170507.1535106</v>
      </c>
      <c r="Q556" s="3">
        <f t="shared" si="105"/>
        <v>6306232902.7461166</v>
      </c>
      <c r="R556" s="3">
        <f t="shared" si="106"/>
        <v>3784224368.5008163</v>
      </c>
      <c r="S556" s="3">
        <f t="shared" si="101"/>
        <v>2522008534.2453003</v>
      </c>
      <c r="T556" s="21">
        <f>(RANK(E556,E$8:E$1007,1)+COUNTIF(E$8:E556,E556)-1)/1000</f>
        <v>0.191</v>
      </c>
      <c r="U556" s="21">
        <f>(RANK(F556,F$8:F$1007,1)+COUNTIF(F$8:F556,F556)-1)/1000</f>
        <v>0.182</v>
      </c>
      <c r="V556" s="21">
        <f>(RANK(G556,G$8:G$1007,1)+COUNTIF(G$8:G556,G556)-1)/1000</f>
        <v>0.20699999999999999</v>
      </c>
      <c r="W556" s="21">
        <f>(RANK(H556,H$8:H$1007,1)+COUNTIF(H$8:H556,H556)-1)/1000</f>
        <v>0.216</v>
      </c>
      <c r="X556" s="21">
        <f>(RANK(I556,I$8:I$1007,1)+COUNTIF(I$8:I556,I556)-1)/1000</f>
        <v>0.16600000000000001</v>
      </c>
      <c r="Y556" s="21">
        <f>(RANK(J556,J$8:J$1007,1)+COUNTIF(J$8:J556,J556)-1)/1000</f>
        <v>0.254</v>
      </c>
      <c r="Z556" s="21">
        <f>(RANK(K556,K$8:K$1007,1)+COUNTIF(K$8:K556,K556)-1)/1000</f>
        <v>0.28199999999999997</v>
      </c>
      <c r="AA556" s="21">
        <f>(RANK(L556,L$8:L$1007,1)+COUNTIF(L$8:L556,L556)-1)/1000</f>
        <v>0.32700000000000001</v>
      </c>
      <c r="AB556" s="21">
        <f>(RANK(M556,M$8:M$1007,1)+COUNTIF(M$8:M556,M556)-1)/1000</f>
        <v>0.23699999999999999</v>
      </c>
      <c r="AC556" s="21">
        <f>(RANK(N556,N$8:N$1007,1)+COUNTIF(N$8:N556,N556)-1)/1000</f>
        <v>0.222</v>
      </c>
      <c r="AD556" s="21">
        <f>(RANK(O556,O$8:O$1007,1)+COUNTIF(O$8:O556,O556)-1)/1000</f>
        <v>0.183</v>
      </c>
      <c r="AE556" s="21">
        <f>(RANK(P556,P$8:P$1007,1)+COUNTIF(P$8:P556,P556)-1)/1000</f>
        <v>0.245</v>
      </c>
      <c r="AF556" s="21">
        <f>(RANK(Q556,Q$8:Q$1007,1)+COUNTIF(Q$8:Q556,Q556)-1)/1000</f>
        <v>0.222</v>
      </c>
      <c r="AG556" s="21">
        <f>(RANK(R556,R$8:R$1007,1)+COUNTIF(R$8:R556,R556)-1)/1000</f>
        <v>0.183</v>
      </c>
      <c r="AH556" s="21">
        <f>(RANK(S556,S$8:S$1007,1)+COUNTIF(S$8:S556,S556)-1)/1000</f>
        <v>0.245</v>
      </c>
      <c r="AI556" s="14">
        <f t="shared" si="107"/>
        <v>0</v>
      </c>
      <c r="AK556" s="14">
        <f t="shared" si="108"/>
        <v>0</v>
      </c>
    </row>
    <row r="557" spans="2:37" x14ac:dyDescent="0.25">
      <c r="B557">
        <f t="shared" si="102"/>
        <v>550</v>
      </c>
      <c r="C557">
        <f>MATCH(B557,'Stocastic Model Raw Data'!$A$2:$A$1001,0)</f>
        <v>448</v>
      </c>
      <c r="D557" s="14" cm="1">
        <f t="array" ref="D557">INDEX('Stocastic Model Raw Data'!$H$2:$H$1001,$C557,0)</f>
        <v>1437161972.90821</v>
      </c>
      <c r="E557" s="14" cm="1">
        <f t="array" ref="E557">INDEX('Stocastic Model Raw Data'!$D$2:$D$1001,$C557,0)</f>
        <v>523988841.87516302</v>
      </c>
      <c r="F557" s="14" cm="1">
        <f t="array" ref="F557">INDEX('Stocastic Model Raw Data'!$I$2:$I$1001,$C557,0)</f>
        <v>279074631.45253402</v>
      </c>
      <c r="G557" s="14">
        <f t="shared" si="97"/>
        <v>244914210.422629</v>
      </c>
      <c r="H557" s="14" cm="1">
        <f t="array" ref="H557">INDEX('Stocastic Model Raw Data'!$E$2:$E$1001,$C557,0)</f>
        <v>5888264099.4921198</v>
      </c>
      <c r="I557" s="14" cm="1">
        <f t="array" ref="I557">INDEX('Stocastic Model Raw Data'!$J$2:$J$1001,$C557,0)</f>
        <v>2140256301.16396</v>
      </c>
      <c r="J557" s="14">
        <f t="shared" si="98"/>
        <v>3748007798.3281598</v>
      </c>
      <c r="K557" s="14" cm="1">
        <f t="array" ref="K557">INDEX('Stocastic Model Raw Data'!$F$2:$F$1001,$C557,0)</f>
        <v>1073312880.14386</v>
      </c>
      <c r="L557" s="14" cm="1">
        <f t="array" ref="L557">INDEX('Stocastic Model Raw Data'!$K$2:$K$1001,$C557,0)</f>
        <v>627830332.80195498</v>
      </c>
      <c r="M557" s="14">
        <f t="shared" si="99"/>
        <v>445482547.341905</v>
      </c>
      <c r="N557" s="14">
        <f t="shared" si="103"/>
        <v>6961576979.6359797</v>
      </c>
      <c r="O557" s="14">
        <f t="shared" si="104"/>
        <v>2768086633.9659147</v>
      </c>
      <c r="P557" s="14">
        <f t="shared" si="100"/>
        <v>4193490345.6700649</v>
      </c>
      <c r="Q557" s="3">
        <f t="shared" si="105"/>
        <v>6961576979.6359797</v>
      </c>
      <c r="R557" s="3">
        <f t="shared" si="106"/>
        <v>4205248606.8741245</v>
      </c>
      <c r="S557" s="3">
        <f t="shared" si="101"/>
        <v>2756328372.7618551</v>
      </c>
      <c r="T557" s="21">
        <f>(RANK(E557,E$8:E$1007,1)+COUNTIF(E$8:E557,E557)-1)/1000</f>
        <v>0.53100000000000003</v>
      </c>
      <c r="U557" s="21">
        <f>(RANK(F557,F$8:F$1007,1)+COUNTIF(F$8:F557,F557)-1)/1000</f>
        <v>0.54800000000000004</v>
      </c>
      <c r="V557" s="21">
        <f>(RANK(G557,G$8:G$1007,1)+COUNTIF(G$8:G557,G557)-1)/1000</f>
        <v>0.51700000000000002</v>
      </c>
      <c r="W557" s="21">
        <f>(RANK(H557,H$8:H$1007,1)+COUNTIF(H$8:H557,H557)-1)/1000</f>
        <v>0.39800000000000002</v>
      </c>
      <c r="X557" s="21">
        <f>(RANK(I557,I$8:I$1007,1)+COUNTIF(I$8:I557,I557)-1)/1000</f>
        <v>0.48899999999999999</v>
      </c>
      <c r="Y557" s="21">
        <f>(RANK(J557,J$8:J$1007,1)+COUNTIF(J$8:J557,J557)-1)/1000</f>
        <v>0.34100000000000003</v>
      </c>
      <c r="Z557" s="21">
        <f>(RANK(K557,K$8:K$1007,1)+COUNTIF(K$8:K557,K557)-1)/1000</f>
        <v>0.71799999999999997</v>
      </c>
      <c r="AA557" s="21">
        <f>(RANK(L557,L$8:L$1007,1)+COUNTIF(L$8:L557,L557)-1)/1000</f>
        <v>0.64600000000000002</v>
      </c>
      <c r="AB557" s="21">
        <f>(RANK(M557,M$8:M$1007,1)+COUNTIF(M$8:M557,M557)-1)/1000</f>
        <v>0.78200000000000003</v>
      </c>
      <c r="AC557" s="21">
        <f>(RANK(N557,N$8:N$1007,1)+COUNTIF(N$8:N557,N557)-1)/1000</f>
        <v>0.44800000000000001</v>
      </c>
      <c r="AD557" s="21">
        <f>(RANK(O557,O$8:O$1007,1)+COUNTIF(O$8:O557,O557)-1)/1000</f>
        <v>0.52600000000000002</v>
      </c>
      <c r="AE557" s="21">
        <f>(RANK(P557,P$8:P$1007,1)+COUNTIF(P$8:P557,P557)-1)/1000</f>
        <v>0.38800000000000001</v>
      </c>
      <c r="AF557" s="21">
        <f>(RANK(Q557,Q$8:Q$1007,1)+COUNTIF(Q$8:Q557,Q557)-1)/1000</f>
        <v>0.44800000000000001</v>
      </c>
      <c r="AG557" s="21">
        <f>(RANK(R557,R$8:R$1007,1)+COUNTIF(R$8:R557,R557)-1)/1000</f>
        <v>0.52600000000000002</v>
      </c>
      <c r="AH557" s="21">
        <f>(RANK(S557,S$8:S$1007,1)+COUNTIF(S$8:S557,S557)-1)/1000</f>
        <v>0.38800000000000001</v>
      </c>
      <c r="AI557" s="14">
        <f t="shared" si="107"/>
        <v>0</v>
      </c>
      <c r="AK557" s="14">
        <f t="shared" si="108"/>
        <v>0</v>
      </c>
    </row>
    <row r="558" spans="2:37" x14ac:dyDescent="0.25">
      <c r="B558">
        <f t="shared" si="102"/>
        <v>551</v>
      </c>
      <c r="C558">
        <f>MATCH(B558,'Stocastic Model Raw Data'!$A$2:$A$1001,0)</f>
        <v>1000</v>
      </c>
      <c r="D558" s="14" cm="1">
        <f t="array" ref="D558">INDEX('Stocastic Model Raw Data'!$H$2:$H$1001,$C558,0)</f>
        <v>1437161972.90821</v>
      </c>
      <c r="E558" s="14" cm="1">
        <f t="array" ref="E558">INDEX('Stocastic Model Raw Data'!$D$2:$D$1001,$C558,0)</f>
        <v>808895208.23633599</v>
      </c>
      <c r="F558" s="14" cm="1">
        <f t="array" ref="F558">INDEX('Stocastic Model Raw Data'!$I$2:$I$1001,$C558,0)</f>
        <v>434256305.80298001</v>
      </c>
      <c r="G558" s="14">
        <f t="shared" si="97"/>
        <v>374638902.43335599</v>
      </c>
      <c r="H558" s="14" cm="1">
        <f t="array" ref="H558">INDEX('Stocastic Model Raw Data'!$E$2:$E$1001,$C558,0)</f>
        <v>9191820231.1769199</v>
      </c>
      <c r="I558" s="14" cm="1">
        <f t="array" ref="I558">INDEX('Stocastic Model Raw Data'!$J$2:$J$1001,$C558,0)</f>
        <v>3337510587.6807399</v>
      </c>
      <c r="J558" s="14">
        <f t="shared" si="98"/>
        <v>5854309643.4961796</v>
      </c>
      <c r="K558" s="14" cm="1">
        <f t="array" ref="K558">INDEX('Stocastic Model Raw Data'!$F$2:$F$1001,$C558,0)</f>
        <v>1582028834.7139201</v>
      </c>
      <c r="L558" s="14" cm="1">
        <f t="array" ref="L558">INDEX('Stocastic Model Raw Data'!$K$2:$K$1001,$C558,0)</f>
        <v>951460533.97748196</v>
      </c>
      <c r="M558" s="14">
        <f t="shared" si="99"/>
        <v>630568300.73643816</v>
      </c>
      <c r="N558" s="14">
        <f t="shared" si="103"/>
        <v>10773849065.890841</v>
      </c>
      <c r="O558" s="14">
        <f t="shared" si="104"/>
        <v>4288971121.6582217</v>
      </c>
      <c r="P558" s="14">
        <f t="shared" si="100"/>
        <v>6484877944.2326183</v>
      </c>
      <c r="Q558" s="3">
        <f t="shared" si="105"/>
        <v>10773849065.890841</v>
      </c>
      <c r="R558" s="3">
        <f t="shared" si="106"/>
        <v>5726133094.566432</v>
      </c>
      <c r="S558" s="3">
        <f t="shared" si="101"/>
        <v>5047715971.3244085</v>
      </c>
      <c r="T558" s="21">
        <f>(RANK(E558,E$8:E$1007,1)+COUNTIF(E$8:E558,E558)-1)/1000</f>
        <v>1</v>
      </c>
      <c r="U558" s="21">
        <f>(RANK(F558,F$8:F$1007,1)+COUNTIF(F$8:F558,F558)-1)/1000</f>
        <v>1</v>
      </c>
      <c r="V558" s="21">
        <f>(RANK(G558,G$8:G$1007,1)+COUNTIF(G$8:G558,G558)-1)/1000</f>
        <v>1</v>
      </c>
      <c r="W558" s="21">
        <f>(RANK(H558,H$8:H$1007,1)+COUNTIF(H$8:H558,H558)-1)/1000</f>
        <v>1</v>
      </c>
      <c r="X558" s="21">
        <f>(RANK(I558,I$8:I$1007,1)+COUNTIF(I$8:I558,I558)-1)/1000</f>
        <v>1</v>
      </c>
      <c r="Y558" s="21">
        <f>(RANK(J558,J$8:J$1007,1)+COUNTIF(J$8:J558,J558)-1)/1000</f>
        <v>1</v>
      </c>
      <c r="Z558" s="21">
        <f>(RANK(K558,K$8:K$1007,1)+COUNTIF(K$8:K558,K558)-1)/1000</f>
        <v>1</v>
      </c>
      <c r="AA558" s="21">
        <f>(RANK(L558,L$8:L$1007,1)+COUNTIF(L$8:L558,L558)-1)/1000</f>
        <v>1</v>
      </c>
      <c r="AB558" s="21">
        <f>(RANK(M558,M$8:M$1007,1)+COUNTIF(M$8:M558,M558)-1)/1000</f>
        <v>1</v>
      </c>
      <c r="AC558" s="21">
        <f>(RANK(N558,N$8:N$1007,1)+COUNTIF(N$8:N558,N558)-1)/1000</f>
        <v>1</v>
      </c>
      <c r="AD558" s="21">
        <f>(RANK(O558,O$8:O$1007,1)+COUNTIF(O$8:O558,O558)-1)/1000</f>
        <v>1</v>
      </c>
      <c r="AE558" s="21">
        <f>(RANK(P558,P$8:P$1007,1)+COUNTIF(P$8:P558,P558)-1)/1000</f>
        <v>1</v>
      </c>
      <c r="AF558" s="21">
        <f>(RANK(Q558,Q$8:Q$1007,1)+COUNTIF(Q$8:Q558,Q558)-1)/1000</f>
        <v>1</v>
      </c>
      <c r="AG558" s="21">
        <f>(RANK(R558,R$8:R$1007,1)+COUNTIF(R$8:R558,R558)-1)/1000</f>
        <v>1</v>
      </c>
      <c r="AH558" s="21">
        <f>(RANK(S558,S$8:S$1007,1)+COUNTIF(S$8:S558,S558)-1)/1000</f>
        <v>1</v>
      </c>
      <c r="AI558" s="14">
        <f t="shared" si="107"/>
        <v>0</v>
      </c>
      <c r="AK558" s="14">
        <f t="shared" si="108"/>
        <v>0</v>
      </c>
    </row>
    <row r="559" spans="2:37" x14ac:dyDescent="0.25">
      <c r="B559">
        <f t="shared" si="102"/>
        <v>552</v>
      </c>
      <c r="C559">
        <f>MATCH(B559,'Stocastic Model Raw Data'!$A$2:$A$1001,0)</f>
        <v>995</v>
      </c>
      <c r="D559" s="14" cm="1">
        <f t="array" ref="D559">INDEX('Stocastic Model Raw Data'!$H$2:$H$1001,$C559,0)</f>
        <v>1437161972.90821</v>
      </c>
      <c r="E559" s="14" cm="1">
        <f t="array" ref="E559">INDEX('Stocastic Model Raw Data'!$D$2:$D$1001,$C559,0)</f>
        <v>769463871.50046694</v>
      </c>
      <c r="F559" s="14" cm="1">
        <f t="array" ref="F559">INDEX('Stocastic Model Raw Data'!$I$2:$I$1001,$C559,0)</f>
        <v>412918099.375287</v>
      </c>
      <c r="G559" s="14">
        <f t="shared" si="97"/>
        <v>356545772.12517995</v>
      </c>
      <c r="H559" s="14" cm="1">
        <f t="array" ref="H559">INDEX('Stocastic Model Raw Data'!$E$2:$E$1001,$C559,0)</f>
        <v>8721938155.2060108</v>
      </c>
      <c r="I559" s="14" cm="1">
        <f t="array" ref="I559">INDEX('Stocastic Model Raw Data'!$J$2:$J$1001,$C559,0)</f>
        <v>3165272238.2343702</v>
      </c>
      <c r="J559" s="14">
        <f t="shared" si="98"/>
        <v>5556665916.9716406</v>
      </c>
      <c r="K559" s="14" cm="1">
        <f t="array" ref="K559">INDEX('Stocastic Model Raw Data'!$F$2:$F$1001,$C559,0)</f>
        <v>1542897636.01952</v>
      </c>
      <c r="L559" s="14" cm="1">
        <f t="array" ref="L559">INDEX('Stocastic Model Raw Data'!$K$2:$K$1001,$C559,0)</f>
        <v>928008484.17376995</v>
      </c>
      <c r="M559" s="14">
        <f t="shared" si="99"/>
        <v>614889151.84575009</v>
      </c>
      <c r="N559" s="14">
        <f t="shared" si="103"/>
        <v>10264835791.225531</v>
      </c>
      <c r="O559" s="14">
        <f t="shared" si="104"/>
        <v>4093280722.4081402</v>
      </c>
      <c r="P559" s="14">
        <f t="shared" si="100"/>
        <v>6171555068.8173904</v>
      </c>
      <c r="Q559" s="3">
        <f t="shared" si="105"/>
        <v>10264835791.225531</v>
      </c>
      <c r="R559" s="3">
        <f t="shared" si="106"/>
        <v>5530442695.31635</v>
      </c>
      <c r="S559" s="3">
        <f t="shared" si="101"/>
        <v>4734393095.9091806</v>
      </c>
      <c r="T559" s="21">
        <f>(RANK(E559,E$8:E$1007,1)+COUNTIF(E$8:E559,E559)-1)/1000</f>
        <v>0.995</v>
      </c>
      <c r="U559" s="21">
        <f>(RANK(F559,F$8:F$1007,1)+COUNTIF(F$8:F559,F559)-1)/1000</f>
        <v>0.996</v>
      </c>
      <c r="V559" s="21">
        <f>(RANK(G559,G$8:G$1007,1)+COUNTIF(G$8:G559,G559)-1)/1000</f>
        <v>0.995</v>
      </c>
      <c r="W559" s="21">
        <f>(RANK(H559,H$8:H$1007,1)+COUNTIF(H$8:H559,H559)-1)/1000</f>
        <v>0.995</v>
      </c>
      <c r="X559" s="21">
        <f>(RANK(I559,I$8:I$1007,1)+COUNTIF(I$8:I559,I559)-1)/1000</f>
        <v>0.996</v>
      </c>
      <c r="Y559" s="21">
        <f>(RANK(J559,J$8:J$1007,1)+COUNTIF(J$8:J559,J559)-1)/1000</f>
        <v>0.995</v>
      </c>
      <c r="Z559" s="21">
        <f>(RANK(K559,K$8:K$1007,1)+COUNTIF(K$8:K559,K559)-1)/1000</f>
        <v>0.999</v>
      </c>
      <c r="AA559" s="21">
        <f>(RANK(L559,L$8:L$1007,1)+COUNTIF(L$8:L559,L559)-1)/1000</f>
        <v>0.999</v>
      </c>
      <c r="AB559" s="21">
        <f>(RANK(M559,M$8:M$1007,1)+COUNTIF(M$8:M559,M559)-1)/1000</f>
        <v>0.998</v>
      </c>
      <c r="AC559" s="21">
        <f>(RANK(N559,N$8:N$1007,1)+COUNTIF(N$8:N559,N559)-1)/1000</f>
        <v>0.995</v>
      </c>
      <c r="AD559" s="21">
        <f>(RANK(O559,O$8:O$1007,1)+COUNTIF(O$8:O559,O559)-1)/1000</f>
        <v>0.996</v>
      </c>
      <c r="AE559" s="21">
        <f>(RANK(P559,P$8:P$1007,1)+COUNTIF(P$8:P559,P559)-1)/1000</f>
        <v>0.995</v>
      </c>
      <c r="AF559" s="21">
        <f>(RANK(Q559,Q$8:Q$1007,1)+COUNTIF(Q$8:Q559,Q559)-1)/1000</f>
        <v>0.995</v>
      </c>
      <c r="AG559" s="21">
        <f>(RANK(R559,R$8:R$1007,1)+COUNTIF(R$8:R559,R559)-1)/1000</f>
        <v>0.996</v>
      </c>
      <c r="AH559" s="21">
        <f>(RANK(S559,S$8:S$1007,1)+COUNTIF(S$8:S559,S559)-1)/1000</f>
        <v>0.995</v>
      </c>
      <c r="AI559" s="14">
        <f t="shared" si="107"/>
        <v>0</v>
      </c>
      <c r="AK559" s="14">
        <f t="shared" si="108"/>
        <v>0</v>
      </c>
    </row>
    <row r="560" spans="2:37" x14ac:dyDescent="0.25">
      <c r="B560">
        <f t="shared" si="102"/>
        <v>553</v>
      </c>
      <c r="C560">
        <f>MATCH(B560,'Stocastic Model Raw Data'!$A$2:$A$1001,0)</f>
        <v>407</v>
      </c>
      <c r="D560" s="14" cm="1">
        <f t="array" ref="D560">INDEX('Stocastic Model Raw Data'!$H$2:$H$1001,$C560,0)</f>
        <v>1437161972.90821</v>
      </c>
      <c r="E560" s="14" cm="1">
        <f t="array" ref="E560">INDEX('Stocastic Model Raw Data'!$D$2:$D$1001,$C560,0)</f>
        <v>499221102.39641303</v>
      </c>
      <c r="F560" s="14" cm="1">
        <f t="array" ref="F560">INDEX('Stocastic Model Raw Data'!$I$2:$I$1001,$C560,0)</f>
        <v>262641949.18958199</v>
      </c>
      <c r="G560" s="14">
        <f t="shared" si="97"/>
        <v>236579153.20683104</v>
      </c>
      <c r="H560" s="14" cm="1">
        <f t="array" ref="H560">INDEX('Stocastic Model Raw Data'!$E$2:$E$1001,$C560,0)</f>
        <v>5916368933.6128702</v>
      </c>
      <c r="I560" s="14" cm="1">
        <f t="array" ref="I560">INDEX('Stocastic Model Raw Data'!$J$2:$J$1001,$C560,0)</f>
        <v>2029531518.63044</v>
      </c>
      <c r="J560" s="14">
        <f t="shared" si="98"/>
        <v>3886837414.9824305</v>
      </c>
      <c r="K560" s="14" cm="1">
        <f t="array" ref="K560">INDEX('Stocastic Model Raw Data'!$F$2:$F$1001,$C560,0)</f>
        <v>921091063.88271999</v>
      </c>
      <c r="L560" s="14" cm="1">
        <f t="array" ref="L560">INDEX('Stocastic Model Raw Data'!$K$2:$K$1001,$C560,0)</f>
        <v>565415573.79005897</v>
      </c>
      <c r="M560" s="14">
        <f t="shared" si="99"/>
        <v>355675490.09266102</v>
      </c>
      <c r="N560" s="14">
        <f t="shared" si="103"/>
        <v>6837459997.4955902</v>
      </c>
      <c r="O560" s="14">
        <f t="shared" si="104"/>
        <v>2594947092.4204988</v>
      </c>
      <c r="P560" s="14">
        <f t="shared" si="100"/>
        <v>4242512905.0750914</v>
      </c>
      <c r="Q560" s="3">
        <f t="shared" si="105"/>
        <v>6837459997.4955902</v>
      </c>
      <c r="R560" s="3">
        <f t="shared" si="106"/>
        <v>4032109065.3287086</v>
      </c>
      <c r="S560" s="3">
        <f t="shared" si="101"/>
        <v>2805350932.1668816</v>
      </c>
      <c r="T560" s="21">
        <f>(RANK(E560,E$8:E$1007,1)+COUNTIF(E$8:E560,E560)-1)/1000</f>
        <v>0.436</v>
      </c>
      <c r="U560" s="21">
        <f>(RANK(F560,F$8:F$1007,1)+COUNTIF(F$8:F560,F560)-1)/1000</f>
        <v>0.43099999999999999</v>
      </c>
      <c r="V560" s="21">
        <f>(RANK(G560,G$8:G$1007,1)+COUNTIF(G$8:G560,G560)-1)/1000</f>
        <v>0.44600000000000001</v>
      </c>
      <c r="W560" s="21">
        <f>(RANK(H560,H$8:H$1007,1)+COUNTIF(H$8:H560,H560)-1)/1000</f>
        <v>0.41199999999999998</v>
      </c>
      <c r="X560" s="21">
        <f>(RANK(I560,I$8:I$1007,1)+COUNTIF(I$8:I560,I560)-1)/1000</f>
        <v>0.38600000000000001</v>
      </c>
      <c r="Y560" s="21">
        <f>(RANK(J560,J$8:J$1007,1)+COUNTIF(J$8:J560,J560)-1)/1000</f>
        <v>0.41799999999999998</v>
      </c>
      <c r="Z560" s="21">
        <f>(RANK(K560,K$8:K$1007,1)+COUNTIF(K$8:K560,K560)-1)/1000</f>
        <v>0.40100000000000002</v>
      </c>
      <c r="AA560" s="21">
        <f>(RANK(L560,L$8:L$1007,1)+COUNTIF(L$8:L560,L560)-1)/1000</f>
        <v>0.41699999999999998</v>
      </c>
      <c r="AB560" s="21">
        <f>(RANK(M560,M$8:M$1007,1)+COUNTIF(M$8:M560,M560)-1)/1000</f>
        <v>0.36499999999999999</v>
      </c>
      <c r="AC560" s="21">
        <f>(RANK(N560,N$8:N$1007,1)+COUNTIF(N$8:N560,N560)-1)/1000</f>
        <v>0.40699999999999997</v>
      </c>
      <c r="AD560" s="21">
        <f>(RANK(O560,O$8:O$1007,1)+COUNTIF(O$8:O560,O560)-1)/1000</f>
        <v>0.39400000000000002</v>
      </c>
      <c r="AE560" s="21">
        <f>(RANK(P560,P$8:P$1007,1)+COUNTIF(P$8:P560,P560)-1)/1000</f>
        <v>0.41499999999999998</v>
      </c>
      <c r="AF560" s="21">
        <f>(RANK(Q560,Q$8:Q$1007,1)+COUNTIF(Q$8:Q560,Q560)-1)/1000</f>
        <v>0.40699999999999997</v>
      </c>
      <c r="AG560" s="21">
        <f>(RANK(R560,R$8:R$1007,1)+COUNTIF(R$8:R560,R560)-1)/1000</f>
        <v>0.39400000000000002</v>
      </c>
      <c r="AH560" s="21">
        <f>(RANK(S560,S$8:S$1007,1)+COUNTIF(S$8:S560,S560)-1)/1000</f>
        <v>0.41499999999999998</v>
      </c>
      <c r="AI560" s="14">
        <f t="shared" si="107"/>
        <v>0</v>
      </c>
      <c r="AK560" s="14">
        <f t="shared" si="108"/>
        <v>0</v>
      </c>
    </row>
    <row r="561" spans="2:37" x14ac:dyDescent="0.25">
      <c r="B561">
        <f t="shared" si="102"/>
        <v>554</v>
      </c>
      <c r="C561">
        <f>MATCH(B561,'Stocastic Model Raw Data'!$A$2:$A$1001,0)</f>
        <v>819</v>
      </c>
      <c r="D561" s="14" cm="1">
        <f t="array" ref="D561">INDEX('Stocastic Model Raw Data'!$H$2:$H$1001,$C561,0)</f>
        <v>1437161972.90821</v>
      </c>
      <c r="E561" s="14" cm="1">
        <f t="array" ref="E561">INDEX('Stocastic Model Raw Data'!$D$2:$D$1001,$C561,0)</f>
        <v>586915648.42735302</v>
      </c>
      <c r="F561" s="14" cm="1">
        <f t="array" ref="F561">INDEX('Stocastic Model Raw Data'!$I$2:$I$1001,$C561,0)</f>
        <v>309877518.198883</v>
      </c>
      <c r="G561" s="14">
        <f t="shared" si="97"/>
        <v>277038130.22847003</v>
      </c>
      <c r="H561" s="14" cm="1">
        <f t="array" ref="H561">INDEX('Stocastic Model Raw Data'!$E$2:$E$1001,$C561,0)</f>
        <v>7150234484.4525604</v>
      </c>
      <c r="I561" s="14" cm="1">
        <f t="array" ref="I561">INDEX('Stocastic Model Raw Data'!$J$2:$J$1001,$C561,0)</f>
        <v>2462356692.4655399</v>
      </c>
      <c r="J561" s="14">
        <f t="shared" si="98"/>
        <v>4687877791.9870205</v>
      </c>
      <c r="K561" s="14" cm="1">
        <f t="array" ref="K561">INDEX('Stocastic Model Raw Data'!$F$2:$F$1001,$C561,0)</f>
        <v>1074668081.8871601</v>
      </c>
      <c r="L561" s="14" cm="1">
        <f t="array" ref="L561">INDEX('Stocastic Model Raw Data'!$K$2:$K$1001,$C561,0)</f>
        <v>658283283.872841</v>
      </c>
      <c r="M561" s="14">
        <f t="shared" si="99"/>
        <v>416384798.01431906</v>
      </c>
      <c r="N561" s="14">
        <f t="shared" si="103"/>
        <v>8224902566.3397207</v>
      </c>
      <c r="O561" s="14">
        <f t="shared" si="104"/>
        <v>3120639976.3383808</v>
      </c>
      <c r="P561" s="14">
        <f t="shared" si="100"/>
        <v>5104262590.0013399</v>
      </c>
      <c r="Q561" s="3">
        <f t="shared" si="105"/>
        <v>8224902566.3397207</v>
      </c>
      <c r="R561" s="3">
        <f t="shared" si="106"/>
        <v>4557801949.2465906</v>
      </c>
      <c r="S561" s="3">
        <f t="shared" si="101"/>
        <v>3667100617.0931301</v>
      </c>
      <c r="T561" s="21">
        <f>(RANK(E561,E$8:E$1007,1)+COUNTIF(E$8:E561,E561)-1)/1000</f>
        <v>0.77800000000000002</v>
      </c>
      <c r="U561" s="21">
        <f>(RANK(F561,F$8:F$1007,1)+COUNTIF(F$8:F561,F561)-1)/1000</f>
        <v>0.76800000000000002</v>
      </c>
      <c r="V561" s="21">
        <f>(RANK(G561,G$8:G$1007,1)+COUNTIF(G$8:G561,G561)-1)/1000</f>
        <v>0.78900000000000003</v>
      </c>
      <c r="W561" s="21">
        <f>(RANK(H561,H$8:H$1007,1)+COUNTIF(H$8:H561,H561)-1)/1000</f>
        <v>0.84299999999999997</v>
      </c>
      <c r="X561" s="21">
        <f>(RANK(I561,I$8:I$1007,1)+COUNTIF(I$8:I561,I561)-1)/1000</f>
        <v>0.79</v>
      </c>
      <c r="Y561" s="21">
        <f>(RANK(J561,J$8:J$1007,1)+COUNTIF(J$8:J561,J561)-1)/1000</f>
        <v>0.86499999999999999</v>
      </c>
      <c r="Z561" s="21">
        <f>(RANK(K561,K$8:K$1007,1)+COUNTIF(K$8:K561,K561)-1)/1000</f>
        <v>0.72299999999999998</v>
      </c>
      <c r="AA561" s="21">
        <f>(RANK(L561,L$8:L$1007,1)+COUNTIF(L$8:L561,L561)-1)/1000</f>
        <v>0.746</v>
      </c>
      <c r="AB561" s="21">
        <f>(RANK(M561,M$8:M$1007,1)+COUNTIF(M$8:M561,M561)-1)/1000</f>
        <v>0.69099999999999995</v>
      </c>
      <c r="AC561" s="21">
        <f>(RANK(N561,N$8:N$1007,1)+COUNTIF(N$8:N561,N561)-1)/1000</f>
        <v>0.81899999999999995</v>
      </c>
      <c r="AD561" s="21">
        <f>(RANK(O561,O$8:O$1007,1)+COUNTIF(O$8:O561,O561)-1)/1000</f>
        <v>0.78600000000000003</v>
      </c>
      <c r="AE561" s="21">
        <f>(RANK(P561,P$8:P$1007,1)+COUNTIF(P$8:P561,P561)-1)/1000</f>
        <v>0.84899999999999998</v>
      </c>
      <c r="AF561" s="21">
        <f>(RANK(Q561,Q$8:Q$1007,1)+COUNTIF(Q$8:Q561,Q561)-1)/1000</f>
        <v>0.81899999999999995</v>
      </c>
      <c r="AG561" s="21">
        <f>(RANK(R561,R$8:R$1007,1)+COUNTIF(R$8:R561,R561)-1)/1000</f>
        <v>0.78600000000000003</v>
      </c>
      <c r="AH561" s="21">
        <f>(RANK(S561,S$8:S$1007,1)+COUNTIF(S$8:S561,S561)-1)/1000</f>
        <v>0.84899999999999998</v>
      </c>
      <c r="AI561" s="14">
        <f t="shared" si="107"/>
        <v>0</v>
      </c>
      <c r="AK561" s="14">
        <f t="shared" si="108"/>
        <v>0</v>
      </c>
    </row>
    <row r="562" spans="2:37" x14ac:dyDescent="0.25">
      <c r="B562">
        <f t="shared" si="102"/>
        <v>555</v>
      </c>
      <c r="C562">
        <f>MATCH(B562,'Stocastic Model Raw Data'!$A$2:$A$1001,0)</f>
        <v>800</v>
      </c>
      <c r="D562" s="14" cm="1">
        <f t="array" ref="D562">INDEX('Stocastic Model Raw Data'!$H$2:$H$1001,$C562,0)</f>
        <v>1437161972.90821</v>
      </c>
      <c r="E562" s="14" cm="1">
        <f t="array" ref="E562">INDEX('Stocastic Model Raw Data'!$D$2:$D$1001,$C562,0)</f>
        <v>615340034.75457394</v>
      </c>
      <c r="F562" s="14" cm="1">
        <f t="array" ref="F562">INDEX('Stocastic Model Raw Data'!$I$2:$I$1001,$C562,0)</f>
        <v>330280117.85552502</v>
      </c>
      <c r="G562" s="14">
        <f t="shared" si="97"/>
        <v>285059916.89904892</v>
      </c>
      <c r="H562" s="14" cm="1">
        <f t="array" ref="H562">INDEX('Stocastic Model Raw Data'!$E$2:$E$1001,$C562,0)</f>
        <v>6920090643.45998</v>
      </c>
      <c r="I562" s="14" cm="1">
        <f t="array" ref="I562">INDEX('Stocastic Model Raw Data'!$J$2:$J$1001,$C562,0)</f>
        <v>2544490820.1391602</v>
      </c>
      <c r="J562" s="14">
        <f t="shared" si="98"/>
        <v>4375599823.3208199</v>
      </c>
      <c r="K562" s="14" cm="1">
        <f t="array" ref="K562">INDEX('Stocastic Model Raw Data'!$F$2:$F$1001,$C562,0)</f>
        <v>1219445328.18466</v>
      </c>
      <c r="L562" s="14" cm="1">
        <f t="array" ref="L562">INDEX('Stocastic Model Raw Data'!$K$2:$K$1001,$C562,0)</f>
        <v>717749708.375211</v>
      </c>
      <c r="M562" s="14">
        <f t="shared" si="99"/>
        <v>501695619.80944896</v>
      </c>
      <c r="N562" s="14">
        <f t="shared" si="103"/>
        <v>8139535971.64464</v>
      </c>
      <c r="O562" s="14">
        <f t="shared" si="104"/>
        <v>3262240528.5143709</v>
      </c>
      <c r="P562" s="14">
        <f t="shared" si="100"/>
        <v>4877295443.1302691</v>
      </c>
      <c r="Q562" s="3">
        <f t="shared" si="105"/>
        <v>8139535971.64464</v>
      </c>
      <c r="R562" s="3">
        <f t="shared" si="106"/>
        <v>4699402501.4225807</v>
      </c>
      <c r="S562" s="3">
        <f t="shared" si="101"/>
        <v>3440133470.2220592</v>
      </c>
      <c r="T562" s="21">
        <f>(RANK(E562,E$8:E$1007,1)+COUNTIF(E$8:E562,E562)-1)/1000</f>
        <v>0.84699999999999998</v>
      </c>
      <c r="U562" s="21">
        <f>(RANK(F562,F$8:F$1007,1)+COUNTIF(F$8:F562,F562)-1)/1000</f>
        <v>0.86</v>
      </c>
      <c r="V562" s="21">
        <f>(RANK(G562,G$8:G$1007,1)+COUNTIF(G$8:G562,G562)-1)/1000</f>
        <v>0.82899999999999996</v>
      </c>
      <c r="W562" s="21">
        <f>(RANK(H562,H$8:H$1007,1)+COUNTIF(H$8:H562,H562)-1)/1000</f>
        <v>0.77200000000000002</v>
      </c>
      <c r="X562" s="21">
        <f>(RANK(I562,I$8:I$1007,1)+COUNTIF(I$8:I562,I562)-1)/1000</f>
        <v>0.85199999999999998</v>
      </c>
      <c r="Y562" s="21">
        <f>(RANK(J562,J$8:J$1007,1)+COUNTIF(J$8:J562,J562)-1)/1000</f>
        <v>0.72299999999999998</v>
      </c>
      <c r="Z562" s="21">
        <f>(RANK(K562,K$8:K$1007,1)+COUNTIF(K$8:K562,K562)-1)/1000</f>
        <v>0.88400000000000001</v>
      </c>
      <c r="AA562" s="21">
        <f>(RANK(L562,L$8:L$1007,1)+COUNTIF(L$8:L562,L562)-1)/1000</f>
        <v>0.86199999999999999</v>
      </c>
      <c r="AB562" s="21">
        <f>(RANK(M562,M$8:M$1007,1)+COUNTIF(M$8:M562,M562)-1)/1000</f>
        <v>0.90200000000000002</v>
      </c>
      <c r="AC562" s="21">
        <f>(RANK(N562,N$8:N$1007,1)+COUNTIF(N$8:N562,N562)-1)/1000</f>
        <v>0.8</v>
      </c>
      <c r="AD562" s="21">
        <f>(RANK(O562,O$8:O$1007,1)+COUNTIF(O$8:O562,O562)-1)/1000</f>
        <v>0.85299999999999998</v>
      </c>
      <c r="AE562" s="21">
        <f>(RANK(P562,P$8:P$1007,1)+COUNTIF(P$8:P562,P562)-1)/1000</f>
        <v>0.75600000000000001</v>
      </c>
      <c r="AF562" s="21">
        <f>(RANK(Q562,Q$8:Q$1007,1)+COUNTIF(Q$8:Q562,Q562)-1)/1000</f>
        <v>0.8</v>
      </c>
      <c r="AG562" s="21">
        <f>(RANK(R562,R$8:R$1007,1)+COUNTIF(R$8:R562,R562)-1)/1000</f>
        <v>0.85299999999999998</v>
      </c>
      <c r="AH562" s="21">
        <f>(RANK(S562,S$8:S$1007,1)+COUNTIF(S$8:S562,S562)-1)/1000</f>
        <v>0.75600000000000001</v>
      </c>
      <c r="AI562" s="14">
        <f t="shared" si="107"/>
        <v>0</v>
      </c>
      <c r="AK562" s="14">
        <f t="shared" si="108"/>
        <v>0</v>
      </c>
    </row>
    <row r="563" spans="2:37" x14ac:dyDescent="0.25">
      <c r="B563">
        <f t="shared" si="102"/>
        <v>556</v>
      </c>
      <c r="C563">
        <f>MATCH(B563,'Stocastic Model Raw Data'!$A$2:$A$1001,0)</f>
        <v>183</v>
      </c>
      <c r="D563" s="14" cm="1">
        <f t="array" ref="D563">INDEX('Stocastic Model Raw Data'!$H$2:$H$1001,$C563,0)</f>
        <v>1437161972.90821</v>
      </c>
      <c r="E563" s="14" cm="1">
        <f t="array" ref="E563">INDEX('Stocastic Model Raw Data'!$D$2:$D$1001,$C563,0)</f>
        <v>454437325.57739502</v>
      </c>
      <c r="F563" s="14" cm="1">
        <f t="array" ref="F563">INDEX('Stocastic Model Raw Data'!$I$2:$I$1001,$C563,0)</f>
        <v>240351405.91405201</v>
      </c>
      <c r="G563" s="14">
        <f t="shared" si="97"/>
        <v>214085919.66334301</v>
      </c>
      <c r="H563" s="14" cm="1">
        <f t="array" ref="H563">INDEX('Stocastic Model Raw Data'!$E$2:$E$1001,$C563,0)</f>
        <v>5344612374.0049801</v>
      </c>
      <c r="I563" s="14" cm="1">
        <f t="array" ref="I563">INDEX('Stocastic Model Raw Data'!$J$2:$J$1001,$C563,0)</f>
        <v>1911389272.3053601</v>
      </c>
      <c r="J563" s="14">
        <f t="shared" si="98"/>
        <v>3433223101.6996202</v>
      </c>
      <c r="K563" s="14" cm="1">
        <f t="array" ref="K563">INDEX('Stocastic Model Raw Data'!$F$2:$F$1001,$C563,0)</f>
        <v>827211955.20267999</v>
      </c>
      <c r="L563" s="14" cm="1">
        <f t="array" ref="L563">INDEX('Stocastic Model Raw Data'!$K$2:$K$1001,$C563,0)</f>
        <v>494828062.98890501</v>
      </c>
      <c r="M563" s="14">
        <f t="shared" si="99"/>
        <v>332383892.21377498</v>
      </c>
      <c r="N563" s="14">
        <f t="shared" si="103"/>
        <v>6171824329.2076597</v>
      </c>
      <c r="O563" s="14">
        <f t="shared" si="104"/>
        <v>2406217335.2942653</v>
      </c>
      <c r="P563" s="14">
        <f t="shared" si="100"/>
        <v>3765606993.9133945</v>
      </c>
      <c r="Q563" s="3">
        <f t="shared" si="105"/>
        <v>6171824329.2076597</v>
      </c>
      <c r="R563" s="3">
        <f t="shared" si="106"/>
        <v>3843379308.2024755</v>
      </c>
      <c r="S563" s="3">
        <f t="shared" si="101"/>
        <v>2328445021.0051842</v>
      </c>
      <c r="T563" s="21">
        <f>(RANK(E563,E$8:E$1007,1)+COUNTIF(E$8:E563,E563)-1)/1000</f>
        <v>0.23400000000000001</v>
      </c>
      <c r="U563" s="21">
        <f>(RANK(F563,F$8:F$1007,1)+COUNTIF(F$8:F563,F563)-1)/1000</f>
        <v>0.24299999999999999</v>
      </c>
      <c r="V563" s="21">
        <f>(RANK(G563,G$8:G$1007,1)+COUNTIF(G$8:G563,G563)-1)/1000</f>
        <v>0.22</v>
      </c>
      <c r="W563" s="21">
        <f>(RANK(H563,H$8:H$1007,1)+COUNTIF(H$8:H563,H563)-1)/1000</f>
        <v>0.184</v>
      </c>
      <c r="X563" s="21">
        <f>(RANK(I563,I$8:I$1007,1)+COUNTIF(I$8:I563,I563)-1)/1000</f>
        <v>0.25600000000000001</v>
      </c>
      <c r="Y563" s="21">
        <f>(RANK(J563,J$8:J$1007,1)+COUNTIF(J$8:J563,J563)-1)/1000</f>
        <v>0.16200000000000001</v>
      </c>
      <c r="Z563" s="21">
        <f>(RANK(K563,K$8:K$1007,1)+COUNTIF(K$8:K563,K563)-1)/1000</f>
        <v>0.19</v>
      </c>
      <c r="AA563" s="21">
        <f>(RANK(L563,L$8:L$1007,1)+COUNTIF(L$8:L563,L563)-1)/1000</f>
        <v>0.17100000000000001</v>
      </c>
      <c r="AB563" s="21">
        <f>(RANK(M563,M$8:M$1007,1)+COUNTIF(M$8:M563,M563)-1)/1000</f>
        <v>0.23400000000000001</v>
      </c>
      <c r="AC563" s="21">
        <f>(RANK(N563,N$8:N$1007,1)+COUNTIF(N$8:N563,N563)-1)/1000</f>
        <v>0.183</v>
      </c>
      <c r="AD563" s="21">
        <f>(RANK(O563,O$8:O$1007,1)+COUNTIF(O$8:O563,O563)-1)/1000</f>
        <v>0.22800000000000001</v>
      </c>
      <c r="AE563" s="21">
        <f>(RANK(P563,P$8:P$1007,1)+COUNTIF(P$8:P563,P563)-1)/1000</f>
        <v>0.16600000000000001</v>
      </c>
      <c r="AF563" s="21">
        <f>(RANK(Q563,Q$8:Q$1007,1)+COUNTIF(Q$8:Q563,Q563)-1)/1000</f>
        <v>0.183</v>
      </c>
      <c r="AG563" s="21">
        <f>(RANK(R563,R$8:R$1007,1)+COUNTIF(R$8:R563,R563)-1)/1000</f>
        <v>0.22800000000000001</v>
      </c>
      <c r="AH563" s="21">
        <f>(RANK(S563,S$8:S$1007,1)+COUNTIF(S$8:S563,S563)-1)/1000</f>
        <v>0.16600000000000001</v>
      </c>
      <c r="AI563" s="14">
        <f t="shared" si="107"/>
        <v>0</v>
      </c>
      <c r="AK563" s="14">
        <f t="shared" si="108"/>
        <v>0</v>
      </c>
    </row>
    <row r="564" spans="2:37" x14ac:dyDescent="0.25">
      <c r="B564">
        <f t="shared" si="102"/>
        <v>557</v>
      </c>
      <c r="C564">
        <f>MATCH(B564,'Stocastic Model Raw Data'!$A$2:$A$1001,0)</f>
        <v>443</v>
      </c>
      <c r="D564" s="14" cm="1">
        <f t="array" ref="D564">INDEX('Stocastic Model Raw Data'!$H$2:$H$1001,$C564,0)</f>
        <v>1437161972.90821</v>
      </c>
      <c r="E564" s="14" cm="1">
        <f t="array" ref="E564">INDEX('Stocastic Model Raw Data'!$D$2:$D$1001,$C564,0)</f>
        <v>487193364.02546698</v>
      </c>
      <c r="F564" s="14" cm="1">
        <f t="array" ref="F564">INDEX('Stocastic Model Raw Data'!$I$2:$I$1001,$C564,0)</f>
        <v>256130237.136926</v>
      </c>
      <c r="G564" s="14">
        <f t="shared" si="97"/>
        <v>231063126.88854098</v>
      </c>
      <c r="H564" s="14" cm="1">
        <f t="array" ref="H564">INDEX('Stocastic Model Raw Data'!$E$2:$E$1001,$C564,0)</f>
        <v>6059773967.3545103</v>
      </c>
      <c r="I564" s="14" cm="1">
        <f t="array" ref="I564">INDEX('Stocastic Model Raw Data'!$J$2:$J$1001,$C564,0)</f>
        <v>2063301510.71422</v>
      </c>
      <c r="J564" s="14">
        <f t="shared" si="98"/>
        <v>3996472456.6402903</v>
      </c>
      <c r="K564" s="14" cm="1">
        <f t="array" ref="K564">INDEX('Stocastic Model Raw Data'!$F$2:$F$1001,$C564,0)</f>
        <v>894309220.81816494</v>
      </c>
      <c r="L564" s="14" cm="1">
        <f t="array" ref="L564">INDEX('Stocastic Model Raw Data'!$K$2:$K$1001,$C564,0)</f>
        <v>546759859.99576497</v>
      </c>
      <c r="M564" s="14">
        <f t="shared" si="99"/>
        <v>347549360.82239997</v>
      </c>
      <c r="N564" s="14">
        <f t="shared" si="103"/>
        <v>6954083188.1726751</v>
      </c>
      <c r="O564" s="14">
        <f t="shared" si="104"/>
        <v>2610061370.7099848</v>
      </c>
      <c r="P564" s="14">
        <f t="shared" si="100"/>
        <v>4344021817.4626904</v>
      </c>
      <c r="Q564" s="3">
        <f t="shared" si="105"/>
        <v>6954083188.1726751</v>
      </c>
      <c r="R564" s="3">
        <f t="shared" si="106"/>
        <v>4047223343.6181946</v>
      </c>
      <c r="S564" s="3">
        <f t="shared" si="101"/>
        <v>2906859844.5544806</v>
      </c>
      <c r="T564" s="21">
        <f>(RANK(E564,E$8:E$1007,1)+COUNTIF(E$8:E564,E564)-1)/1000</f>
        <v>0.38400000000000001</v>
      </c>
      <c r="U564" s="21">
        <f>(RANK(F564,F$8:F$1007,1)+COUNTIF(F$8:F564,F564)-1)/1000</f>
        <v>0.377</v>
      </c>
      <c r="V564" s="21">
        <f>(RANK(G564,G$8:G$1007,1)+COUNTIF(G$8:G564,G564)-1)/1000</f>
        <v>0.39400000000000002</v>
      </c>
      <c r="W564" s="21">
        <f>(RANK(H564,H$8:H$1007,1)+COUNTIF(H$8:H564,H564)-1)/1000</f>
        <v>0.46400000000000002</v>
      </c>
      <c r="X564" s="21">
        <f>(RANK(I564,I$8:I$1007,1)+COUNTIF(I$8:I564,I564)-1)/1000</f>
        <v>0.42299999999999999</v>
      </c>
      <c r="Y564" s="21">
        <f>(RANK(J564,J$8:J$1007,1)+COUNTIF(J$8:J564,J564)-1)/1000</f>
        <v>0.498</v>
      </c>
      <c r="Z564" s="21">
        <f>(RANK(K564,K$8:K$1007,1)+COUNTIF(K$8:K564,K564)-1)/1000</f>
        <v>0.33600000000000002</v>
      </c>
      <c r="AA564" s="21">
        <f>(RANK(L564,L$8:L$1007,1)+COUNTIF(L$8:L564,L564)-1)/1000</f>
        <v>0.35299999999999998</v>
      </c>
      <c r="AB564" s="21">
        <f>(RANK(M564,M$8:M$1007,1)+COUNTIF(M$8:M564,M564)-1)/1000</f>
        <v>0.32200000000000001</v>
      </c>
      <c r="AC564" s="21">
        <f>(RANK(N564,N$8:N$1007,1)+COUNTIF(N$8:N564,N564)-1)/1000</f>
        <v>0.443</v>
      </c>
      <c r="AD564" s="21">
        <f>(RANK(O564,O$8:O$1007,1)+COUNTIF(O$8:O564,O564)-1)/1000</f>
        <v>0.40500000000000003</v>
      </c>
      <c r="AE564" s="21">
        <f>(RANK(P564,P$8:P$1007,1)+COUNTIF(P$8:P564,P564)-1)/1000</f>
        <v>0.47299999999999998</v>
      </c>
      <c r="AF564" s="21">
        <f>(RANK(Q564,Q$8:Q$1007,1)+COUNTIF(Q$8:Q564,Q564)-1)/1000</f>
        <v>0.443</v>
      </c>
      <c r="AG564" s="21">
        <f>(RANK(R564,R$8:R$1007,1)+COUNTIF(R$8:R564,R564)-1)/1000</f>
        <v>0.40500000000000003</v>
      </c>
      <c r="AH564" s="21">
        <f>(RANK(S564,S$8:S$1007,1)+COUNTIF(S$8:S564,S564)-1)/1000</f>
        <v>0.47299999999999998</v>
      </c>
      <c r="AI564" s="14">
        <f t="shared" si="107"/>
        <v>0</v>
      </c>
      <c r="AK564" s="14">
        <f t="shared" si="108"/>
        <v>0</v>
      </c>
    </row>
    <row r="565" spans="2:37" x14ac:dyDescent="0.25">
      <c r="B565">
        <f t="shared" si="102"/>
        <v>558</v>
      </c>
      <c r="C565">
        <f>MATCH(B565,'Stocastic Model Raw Data'!$A$2:$A$1001,0)</f>
        <v>622</v>
      </c>
      <c r="D565" s="14" cm="1">
        <f t="array" ref="D565">INDEX('Stocastic Model Raw Data'!$H$2:$H$1001,$C565,0)</f>
        <v>1437161972.90821</v>
      </c>
      <c r="E565" s="14" cm="1">
        <f t="array" ref="E565">INDEX('Stocastic Model Raw Data'!$D$2:$D$1001,$C565,0)</f>
        <v>564443525.79454601</v>
      </c>
      <c r="F565" s="14" cm="1">
        <f t="array" ref="F565">INDEX('Stocastic Model Raw Data'!$I$2:$I$1001,$C565,0)</f>
        <v>300381381.04980499</v>
      </c>
      <c r="G565" s="14">
        <f t="shared" si="97"/>
        <v>264062144.74474102</v>
      </c>
      <c r="H565" s="14" cm="1">
        <f t="array" ref="H565">INDEX('Stocastic Model Raw Data'!$E$2:$E$1001,$C565,0)</f>
        <v>6444681451.7727098</v>
      </c>
      <c r="I565" s="14" cm="1">
        <f t="array" ref="I565">INDEX('Stocastic Model Raw Data'!$J$2:$J$1001,$C565,0)</f>
        <v>2290918675.8758998</v>
      </c>
      <c r="J565" s="14">
        <f t="shared" si="98"/>
        <v>4153762775.8968101</v>
      </c>
      <c r="K565" s="14" cm="1">
        <f t="array" ref="K565">INDEX('Stocastic Model Raw Data'!$F$2:$F$1001,$C565,0)</f>
        <v>1054706742.58429</v>
      </c>
      <c r="L565" s="14" cm="1">
        <f t="array" ref="L565">INDEX('Stocastic Model Raw Data'!$K$2:$K$1001,$C565,0)</f>
        <v>637089740.04806304</v>
      </c>
      <c r="M565" s="14">
        <f t="shared" si="99"/>
        <v>417617002.53622699</v>
      </c>
      <c r="N565" s="14">
        <f t="shared" si="103"/>
        <v>7499388194.3570004</v>
      </c>
      <c r="O565" s="14">
        <f t="shared" si="104"/>
        <v>2928008415.9239626</v>
      </c>
      <c r="P565" s="14">
        <f t="shared" si="100"/>
        <v>4571379778.4330378</v>
      </c>
      <c r="Q565" s="3">
        <f t="shared" si="105"/>
        <v>7499388194.3570004</v>
      </c>
      <c r="R565" s="3">
        <f t="shared" si="106"/>
        <v>4365170388.8321724</v>
      </c>
      <c r="S565" s="3">
        <f t="shared" si="101"/>
        <v>3134217805.524828</v>
      </c>
      <c r="T565" s="21">
        <f>(RANK(E565,E$8:E$1007,1)+COUNTIF(E$8:E565,E565)-1)/1000</f>
        <v>0.7</v>
      </c>
      <c r="U565" s="21">
        <f>(RANK(F565,F$8:F$1007,1)+COUNTIF(F$8:F565,F565)-1)/1000</f>
        <v>0.71199999999999997</v>
      </c>
      <c r="V565" s="21">
        <f>(RANK(G565,G$8:G$1007,1)+COUNTIF(G$8:G565,G565)-1)/1000</f>
        <v>0.69</v>
      </c>
      <c r="W565" s="21">
        <f>(RANK(H565,H$8:H$1007,1)+COUNTIF(H$8:H565,H565)-1)/1000</f>
        <v>0.61399999999999999</v>
      </c>
      <c r="X565" s="21">
        <f>(RANK(I565,I$8:I$1007,1)+COUNTIF(I$8:I565,I565)-1)/1000</f>
        <v>0.65100000000000002</v>
      </c>
      <c r="Y565" s="21">
        <f>(RANK(J565,J$8:J$1007,1)+COUNTIF(J$8:J565,J565)-1)/1000</f>
        <v>0.59299999999999997</v>
      </c>
      <c r="Z565" s="21">
        <f>(RANK(K565,K$8:K$1007,1)+COUNTIF(K$8:K565,K565)-1)/1000</f>
        <v>0.68400000000000005</v>
      </c>
      <c r="AA565" s="21">
        <f>(RANK(L565,L$8:L$1007,1)+COUNTIF(L$8:L565,L565)-1)/1000</f>
        <v>0.67900000000000005</v>
      </c>
      <c r="AB565" s="21">
        <f>(RANK(M565,M$8:M$1007,1)+COUNTIF(M$8:M565,M565)-1)/1000</f>
        <v>0.69599999999999995</v>
      </c>
      <c r="AC565" s="21">
        <f>(RANK(N565,N$8:N$1007,1)+COUNTIF(N$8:N565,N565)-1)/1000</f>
        <v>0.622</v>
      </c>
      <c r="AD565" s="21">
        <f>(RANK(O565,O$8:O$1007,1)+COUNTIF(O$8:O565,O565)-1)/1000</f>
        <v>0.65500000000000003</v>
      </c>
      <c r="AE565" s="21">
        <f>(RANK(P565,P$8:P$1007,1)+COUNTIF(P$8:P565,P565)-1)/1000</f>
        <v>0.60099999999999998</v>
      </c>
      <c r="AF565" s="21">
        <f>(RANK(Q565,Q$8:Q$1007,1)+COUNTIF(Q$8:Q565,Q565)-1)/1000</f>
        <v>0.622</v>
      </c>
      <c r="AG565" s="21">
        <f>(RANK(R565,R$8:R$1007,1)+COUNTIF(R$8:R565,R565)-1)/1000</f>
        <v>0.65500000000000003</v>
      </c>
      <c r="AH565" s="21">
        <f>(RANK(S565,S$8:S$1007,1)+COUNTIF(S$8:S565,S565)-1)/1000</f>
        <v>0.60099999999999998</v>
      </c>
      <c r="AI565" s="14">
        <f t="shared" si="107"/>
        <v>0</v>
      </c>
      <c r="AK565" s="14">
        <f t="shared" si="108"/>
        <v>0</v>
      </c>
    </row>
    <row r="566" spans="2:37" x14ac:dyDescent="0.25">
      <c r="B566">
        <f t="shared" si="102"/>
        <v>559</v>
      </c>
      <c r="C566">
        <f>MATCH(B566,'Stocastic Model Raw Data'!$A$2:$A$1001,0)</f>
        <v>788</v>
      </c>
      <c r="D566" s="14" cm="1">
        <f t="array" ref="D566">INDEX('Stocastic Model Raw Data'!$H$2:$H$1001,$C566,0)</f>
        <v>1437161972.90821</v>
      </c>
      <c r="E566" s="14" cm="1">
        <f t="array" ref="E566">INDEX('Stocastic Model Raw Data'!$D$2:$D$1001,$C566,0)</f>
        <v>589686447.03816795</v>
      </c>
      <c r="F566" s="14" cm="1">
        <f t="array" ref="F566">INDEX('Stocastic Model Raw Data'!$I$2:$I$1001,$C566,0)</f>
        <v>314761375.06439501</v>
      </c>
      <c r="G566" s="14">
        <f t="shared" si="97"/>
        <v>274925071.97377294</v>
      </c>
      <c r="H566" s="14" cm="1">
        <f t="array" ref="H566">INDEX('Stocastic Model Raw Data'!$E$2:$E$1001,$C566,0)</f>
        <v>6942700011.5411396</v>
      </c>
      <c r="I566" s="14" cm="1">
        <f t="array" ref="I566">INDEX('Stocastic Model Raw Data'!$J$2:$J$1001,$C566,0)</f>
        <v>2498604824.3224201</v>
      </c>
      <c r="J566" s="14">
        <f t="shared" si="98"/>
        <v>4444095187.2187195</v>
      </c>
      <c r="K566" s="14" cm="1">
        <f t="array" ref="K566">INDEX('Stocastic Model Raw Data'!$F$2:$F$1001,$C566,0)</f>
        <v>1136198648.71139</v>
      </c>
      <c r="L566" s="14" cm="1">
        <f t="array" ref="L566">INDEX('Stocastic Model Raw Data'!$K$2:$K$1001,$C566,0)</f>
        <v>682322297.81409001</v>
      </c>
      <c r="M566" s="14">
        <f t="shared" si="99"/>
        <v>453876350.8973</v>
      </c>
      <c r="N566" s="14">
        <f t="shared" si="103"/>
        <v>8078898660.2525291</v>
      </c>
      <c r="O566" s="14">
        <f t="shared" si="104"/>
        <v>3180927122.1365099</v>
      </c>
      <c r="P566" s="14">
        <f t="shared" si="100"/>
        <v>4897971538.1160192</v>
      </c>
      <c r="Q566" s="3">
        <f t="shared" si="105"/>
        <v>8078898660.2525291</v>
      </c>
      <c r="R566" s="3">
        <f t="shared" si="106"/>
        <v>4618089095.0447197</v>
      </c>
      <c r="S566" s="3">
        <f t="shared" si="101"/>
        <v>3460809565.2078094</v>
      </c>
      <c r="T566" s="21">
        <f>(RANK(E566,E$8:E$1007,1)+COUNTIF(E$8:E566,E566)-1)/1000</f>
        <v>0.78800000000000003</v>
      </c>
      <c r="U566" s="21">
        <f>(RANK(F566,F$8:F$1007,1)+COUNTIF(F$8:F566,F566)-1)/1000</f>
        <v>0.79900000000000004</v>
      </c>
      <c r="V566" s="21">
        <f>(RANK(G566,G$8:G$1007,1)+COUNTIF(G$8:G566,G566)-1)/1000</f>
        <v>0.77100000000000002</v>
      </c>
      <c r="W566" s="21">
        <f>(RANK(H566,H$8:H$1007,1)+COUNTIF(H$8:H566,H566)-1)/1000</f>
        <v>0.77700000000000002</v>
      </c>
      <c r="X566" s="21">
        <f>(RANK(I566,I$8:I$1007,1)+COUNTIF(I$8:I566,I566)-1)/1000</f>
        <v>0.81599999999999995</v>
      </c>
      <c r="Y566" s="21">
        <f>(RANK(J566,J$8:J$1007,1)+COUNTIF(J$8:J566,J566)-1)/1000</f>
        <v>0.755</v>
      </c>
      <c r="Z566" s="21">
        <f>(RANK(K566,K$8:K$1007,1)+COUNTIF(K$8:K566,K566)-1)/1000</f>
        <v>0.80800000000000005</v>
      </c>
      <c r="AA566" s="21">
        <f>(RANK(L566,L$8:L$1007,1)+COUNTIF(L$8:L566,L566)-1)/1000</f>
        <v>0.80200000000000005</v>
      </c>
      <c r="AB566" s="21">
        <f>(RANK(M566,M$8:M$1007,1)+COUNTIF(M$8:M566,M566)-1)/1000</f>
        <v>0.81</v>
      </c>
      <c r="AC566" s="21">
        <f>(RANK(N566,N$8:N$1007,1)+COUNTIF(N$8:N566,N566)-1)/1000</f>
        <v>0.78800000000000003</v>
      </c>
      <c r="AD566" s="21">
        <f>(RANK(O566,O$8:O$1007,1)+COUNTIF(O$8:O566,O566)-1)/1000</f>
        <v>0.81399999999999995</v>
      </c>
      <c r="AE566" s="21">
        <f>(RANK(P566,P$8:P$1007,1)+COUNTIF(P$8:P566,P566)-1)/1000</f>
        <v>0.76600000000000001</v>
      </c>
      <c r="AF566" s="21">
        <f>(RANK(Q566,Q$8:Q$1007,1)+COUNTIF(Q$8:Q566,Q566)-1)/1000</f>
        <v>0.78800000000000003</v>
      </c>
      <c r="AG566" s="21">
        <f>(RANK(R566,R$8:R$1007,1)+COUNTIF(R$8:R566,R566)-1)/1000</f>
        <v>0.81399999999999995</v>
      </c>
      <c r="AH566" s="21">
        <f>(RANK(S566,S$8:S$1007,1)+COUNTIF(S$8:S566,S566)-1)/1000</f>
        <v>0.76600000000000001</v>
      </c>
      <c r="AI566" s="14">
        <f t="shared" si="107"/>
        <v>0</v>
      </c>
      <c r="AK566" s="14">
        <f t="shared" si="108"/>
        <v>0</v>
      </c>
    </row>
    <row r="567" spans="2:37" x14ac:dyDescent="0.25">
      <c r="B567">
        <f t="shared" si="102"/>
        <v>560</v>
      </c>
      <c r="C567">
        <f>MATCH(B567,'Stocastic Model Raw Data'!$A$2:$A$1001,0)</f>
        <v>65</v>
      </c>
      <c r="D567" s="14" cm="1">
        <f t="array" ref="D567">INDEX('Stocastic Model Raw Data'!$H$2:$H$1001,$C567,0)</f>
        <v>1437161972.90821</v>
      </c>
      <c r="E567" s="14" cm="1">
        <f t="array" ref="E567">INDEX('Stocastic Model Raw Data'!$D$2:$D$1001,$C567,0)</f>
        <v>377093165.33421099</v>
      </c>
      <c r="F567" s="14" cm="1">
        <f t="array" ref="F567">INDEX('Stocastic Model Raw Data'!$I$2:$I$1001,$C567,0)</f>
        <v>195594280.966681</v>
      </c>
      <c r="G567" s="14">
        <f t="shared" si="97"/>
        <v>181498884.36752999</v>
      </c>
      <c r="H567" s="14" cm="1">
        <f t="array" ref="H567">INDEX('Stocastic Model Raw Data'!$E$2:$E$1001,$C567,0)</f>
        <v>4679652067.0754099</v>
      </c>
      <c r="I567" s="14" cm="1">
        <f t="array" ref="I567">INDEX('Stocastic Model Raw Data'!$J$2:$J$1001,$C567,0)</f>
        <v>1534447419.1993899</v>
      </c>
      <c r="J567" s="14">
        <f t="shared" si="98"/>
        <v>3145204647.87602</v>
      </c>
      <c r="K567" s="14" cm="1">
        <f t="array" ref="K567">INDEX('Stocastic Model Raw Data'!$F$2:$F$1001,$C567,0)</f>
        <v>741790069.53431201</v>
      </c>
      <c r="L567" s="14" cm="1">
        <f t="array" ref="L567">INDEX('Stocastic Model Raw Data'!$K$2:$K$1001,$C567,0)</f>
        <v>457048180.70592701</v>
      </c>
      <c r="M567" s="14">
        <f t="shared" si="99"/>
        <v>284741888.828385</v>
      </c>
      <c r="N567" s="14">
        <f t="shared" si="103"/>
        <v>5421442136.6097221</v>
      </c>
      <c r="O567" s="14">
        <f t="shared" si="104"/>
        <v>1991495599.9053168</v>
      </c>
      <c r="P567" s="14">
        <f t="shared" si="100"/>
        <v>3429946536.7044053</v>
      </c>
      <c r="Q567" s="3">
        <f t="shared" si="105"/>
        <v>5421442136.6097221</v>
      </c>
      <c r="R567" s="3">
        <f t="shared" si="106"/>
        <v>3428657572.8135271</v>
      </c>
      <c r="S567" s="3">
        <f t="shared" si="101"/>
        <v>1992784563.796195</v>
      </c>
      <c r="T567" s="21">
        <f>(RANK(E567,E$8:E$1007,1)+COUNTIF(E$8:E567,E567)-1)/1000</f>
        <v>4.7E-2</v>
      </c>
      <c r="U567" s="21">
        <f>(RANK(F567,F$8:F$1007,1)+COUNTIF(F$8:F567,F567)-1)/1000</f>
        <v>4.3999999999999997E-2</v>
      </c>
      <c r="V567" s="21">
        <f>(RANK(G567,G$8:G$1007,1)+COUNTIF(G$8:G567,G567)-1)/1000</f>
        <v>6.0999999999999999E-2</v>
      </c>
      <c r="W567" s="21">
        <f>(RANK(H567,H$8:H$1007,1)+COUNTIF(H$8:H567,H567)-1)/1000</f>
        <v>6.4000000000000001E-2</v>
      </c>
      <c r="X567" s="21">
        <f>(RANK(I567,I$8:I$1007,1)+COUNTIF(I$8:I567,I567)-1)/1000</f>
        <v>3.5000000000000003E-2</v>
      </c>
      <c r="Y567" s="21">
        <f>(RANK(J567,J$8:J$1007,1)+COUNTIF(J$8:J567,J567)-1)/1000</f>
        <v>7.8E-2</v>
      </c>
      <c r="Z567" s="21">
        <f>(RANK(K567,K$8:K$1007,1)+COUNTIF(K$8:K567,K567)-1)/1000</f>
        <v>7.9000000000000001E-2</v>
      </c>
      <c r="AA567" s="21">
        <f>(RANK(L567,L$8:L$1007,1)+COUNTIF(L$8:L567,L567)-1)/1000</f>
        <v>9.5000000000000001E-2</v>
      </c>
      <c r="AB567" s="21">
        <f>(RANK(M567,M$8:M$1007,1)+COUNTIF(M$8:M567,M567)-1)/1000</f>
        <v>0.06</v>
      </c>
      <c r="AC567" s="21">
        <f>(RANK(N567,N$8:N$1007,1)+COUNTIF(N$8:N567,N567)-1)/1000</f>
        <v>6.5000000000000002E-2</v>
      </c>
      <c r="AD567" s="21">
        <f>(RANK(O567,O$8:O$1007,1)+COUNTIF(O$8:O567,O567)-1)/1000</f>
        <v>4.5999999999999999E-2</v>
      </c>
      <c r="AE567" s="21">
        <f>(RANK(P567,P$8:P$1007,1)+COUNTIF(P$8:P567,P567)-1)/1000</f>
        <v>7.4999999999999997E-2</v>
      </c>
      <c r="AF567" s="21">
        <f>(RANK(Q567,Q$8:Q$1007,1)+COUNTIF(Q$8:Q567,Q567)-1)/1000</f>
        <v>6.5000000000000002E-2</v>
      </c>
      <c r="AG567" s="21">
        <f>(RANK(R567,R$8:R$1007,1)+COUNTIF(R$8:R567,R567)-1)/1000</f>
        <v>4.5999999999999999E-2</v>
      </c>
      <c r="AH567" s="21">
        <f>(RANK(S567,S$8:S$1007,1)+COUNTIF(S$8:S567,S567)-1)/1000</f>
        <v>7.4999999999999997E-2</v>
      </c>
      <c r="AI567" s="14">
        <f t="shared" si="107"/>
        <v>0</v>
      </c>
      <c r="AK567" s="14">
        <f t="shared" si="108"/>
        <v>0</v>
      </c>
    </row>
    <row r="568" spans="2:37" x14ac:dyDescent="0.25">
      <c r="B568">
        <f t="shared" si="102"/>
        <v>561</v>
      </c>
      <c r="C568">
        <f>MATCH(B568,'Stocastic Model Raw Data'!$A$2:$A$1001,0)</f>
        <v>750</v>
      </c>
      <c r="D568" s="14" cm="1">
        <f t="array" ref="D568">INDEX('Stocastic Model Raw Data'!$H$2:$H$1001,$C568,0)</f>
        <v>1437161972.90821</v>
      </c>
      <c r="E568" s="14" cm="1">
        <f t="array" ref="E568">INDEX('Stocastic Model Raw Data'!$D$2:$D$1001,$C568,0)</f>
        <v>574504311.97829604</v>
      </c>
      <c r="F568" s="14" cm="1">
        <f t="array" ref="F568">INDEX('Stocastic Model Raw Data'!$I$2:$I$1001,$C568,0)</f>
        <v>305480680.10668999</v>
      </c>
      <c r="G568" s="14">
        <f t="shared" si="97"/>
        <v>269023631.87160605</v>
      </c>
      <c r="H568" s="14" cm="1">
        <f t="array" ref="H568">INDEX('Stocastic Model Raw Data'!$E$2:$E$1001,$C568,0)</f>
        <v>6837595743.4742603</v>
      </c>
      <c r="I568" s="14" cm="1">
        <f t="array" ref="I568">INDEX('Stocastic Model Raw Data'!$J$2:$J$1001,$C568,0)</f>
        <v>2416912710.55936</v>
      </c>
      <c r="J568" s="14">
        <f t="shared" si="98"/>
        <v>4420683032.9148998</v>
      </c>
      <c r="K568" s="14" cm="1">
        <f t="array" ref="K568">INDEX('Stocastic Model Raw Data'!$F$2:$F$1001,$C568,0)</f>
        <v>1067106644.9180501</v>
      </c>
      <c r="L568" s="14" cm="1">
        <f t="array" ref="L568">INDEX('Stocastic Model Raw Data'!$K$2:$K$1001,$C568,0)</f>
        <v>647830717.87781405</v>
      </c>
      <c r="M568" s="14">
        <f t="shared" si="99"/>
        <v>419275927.040236</v>
      </c>
      <c r="N568" s="14">
        <f t="shared" si="103"/>
        <v>7904702388.3923101</v>
      </c>
      <c r="O568" s="14">
        <f t="shared" si="104"/>
        <v>3064743428.4371738</v>
      </c>
      <c r="P568" s="14">
        <f t="shared" si="100"/>
        <v>4839958959.9551363</v>
      </c>
      <c r="Q568" s="3">
        <f t="shared" si="105"/>
        <v>7904702388.3923101</v>
      </c>
      <c r="R568" s="3">
        <f t="shared" si="106"/>
        <v>4501905401.3453836</v>
      </c>
      <c r="S568" s="3">
        <f t="shared" si="101"/>
        <v>3402796987.0469265</v>
      </c>
      <c r="T568" s="21">
        <f>(RANK(E568,E$8:E$1007,1)+COUNTIF(E$8:E568,E568)-1)/1000</f>
        <v>0.74199999999999999</v>
      </c>
      <c r="U568" s="21">
        <f>(RANK(F568,F$8:F$1007,1)+COUNTIF(F$8:F568,F568)-1)/1000</f>
        <v>0.74399999999999999</v>
      </c>
      <c r="V568" s="21">
        <f>(RANK(G568,G$8:G$1007,1)+COUNTIF(G$8:G568,G568)-1)/1000</f>
        <v>0.73699999999999999</v>
      </c>
      <c r="W568" s="21">
        <f>(RANK(H568,H$8:H$1007,1)+COUNTIF(H$8:H568,H568)-1)/1000</f>
        <v>0.752</v>
      </c>
      <c r="X568" s="21">
        <f>(RANK(I568,I$8:I$1007,1)+COUNTIF(I$8:I568,I568)-1)/1000</f>
        <v>0.76</v>
      </c>
      <c r="Y568" s="21">
        <f>(RANK(J568,J$8:J$1007,1)+COUNTIF(J$8:J568,J568)-1)/1000</f>
        <v>0.74199999999999999</v>
      </c>
      <c r="Z568" s="21">
        <f>(RANK(K568,K$8:K$1007,1)+COUNTIF(K$8:K568,K568)-1)/1000</f>
        <v>0.71</v>
      </c>
      <c r="AA568" s="21">
        <f>(RANK(L568,L$8:L$1007,1)+COUNTIF(L$8:L568,L568)-1)/1000</f>
        <v>0.71599999999999997</v>
      </c>
      <c r="AB568" s="21">
        <f>(RANK(M568,M$8:M$1007,1)+COUNTIF(M$8:M568,M568)-1)/1000</f>
        <v>0.70699999999999996</v>
      </c>
      <c r="AC568" s="21">
        <f>(RANK(N568,N$8:N$1007,1)+COUNTIF(N$8:N568,N568)-1)/1000</f>
        <v>0.75</v>
      </c>
      <c r="AD568" s="21">
        <f>(RANK(O568,O$8:O$1007,1)+COUNTIF(O$8:O568,O568)-1)/1000</f>
        <v>0.754</v>
      </c>
      <c r="AE568" s="21">
        <f>(RANK(P568,P$8:P$1007,1)+COUNTIF(P$8:P568,P568)-1)/1000</f>
        <v>0.74</v>
      </c>
      <c r="AF568" s="21">
        <f>(RANK(Q568,Q$8:Q$1007,1)+COUNTIF(Q$8:Q568,Q568)-1)/1000</f>
        <v>0.75</v>
      </c>
      <c r="AG568" s="21">
        <f>(RANK(R568,R$8:R$1007,1)+COUNTIF(R$8:R568,R568)-1)/1000</f>
        <v>0.754</v>
      </c>
      <c r="AH568" s="21">
        <f>(RANK(S568,S$8:S$1007,1)+COUNTIF(S$8:S568,S568)-1)/1000</f>
        <v>0.74</v>
      </c>
      <c r="AI568" s="14">
        <f t="shared" si="107"/>
        <v>0</v>
      </c>
      <c r="AK568" s="14">
        <f t="shared" si="108"/>
        <v>0</v>
      </c>
    </row>
    <row r="569" spans="2:37" x14ac:dyDescent="0.25">
      <c r="B569">
        <f t="shared" si="102"/>
        <v>562</v>
      </c>
      <c r="C569">
        <f>MATCH(B569,'Stocastic Model Raw Data'!$A$2:$A$1001,0)</f>
        <v>445</v>
      </c>
      <c r="D569" s="14" cm="1">
        <f t="array" ref="D569">INDEX('Stocastic Model Raw Data'!$H$2:$H$1001,$C569,0)</f>
        <v>1437161972.90821</v>
      </c>
      <c r="E569" s="14" cm="1">
        <f t="array" ref="E569">INDEX('Stocastic Model Raw Data'!$D$2:$D$1001,$C569,0)</f>
        <v>488848525.63385201</v>
      </c>
      <c r="F569" s="14" cm="1">
        <f t="array" ref="F569">INDEX('Stocastic Model Raw Data'!$I$2:$I$1001,$C569,0)</f>
        <v>258210977.11837599</v>
      </c>
      <c r="G569" s="14">
        <f t="shared" si="97"/>
        <v>230637548.51547602</v>
      </c>
      <c r="H569" s="14" cm="1">
        <f t="array" ref="H569">INDEX('Stocastic Model Raw Data'!$E$2:$E$1001,$C569,0)</f>
        <v>6087670858.6944599</v>
      </c>
      <c r="I569" s="14" cm="1">
        <f t="array" ref="I569">INDEX('Stocastic Model Raw Data'!$J$2:$J$1001,$C569,0)</f>
        <v>2115862327.6285601</v>
      </c>
      <c r="J569" s="14">
        <f t="shared" si="98"/>
        <v>3971808531.0658998</v>
      </c>
      <c r="K569" s="14" cm="1">
        <f t="array" ref="K569">INDEX('Stocastic Model Raw Data'!$F$2:$F$1001,$C569,0)</f>
        <v>871534299.21748495</v>
      </c>
      <c r="L569" s="14" cm="1">
        <f t="array" ref="L569">INDEX('Stocastic Model Raw Data'!$K$2:$K$1001,$C569,0)</f>
        <v>527034084.85999602</v>
      </c>
      <c r="M569" s="14">
        <f t="shared" si="99"/>
        <v>344500214.35748893</v>
      </c>
      <c r="N569" s="14">
        <f t="shared" si="103"/>
        <v>6959205157.9119453</v>
      </c>
      <c r="O569" s="14">
        <f t="shared" si="104"/>
        <v>2642896412.4885559</v>
      </c>
      <c r="P569" s="14">
        <f t="shared" si="100"/>
        <v>4316308745.4233894</v>
      </c>
      <c r="Q569" s="3">
        <f t="shared" si="105"/>
        <v>6959205157.9119453</v>
      </c>
      <c r="R569" s="3">
        <f t="shared" si="106"/>
        <v>4080058385.3967657</v>
      </c>
      <c r="S569" s="3">
        <f t="shared" si="101"/>
        <v>2879146772.5151796</v>
      </c>
      <c r="T569" s="21">
        <f>(RANK(E569,E$8:E$1007,1)+COUNTIF(E$8:E569,E569)-1)/1000</f>
        <v>0.38800000000000001</v>
      </c>
      <c r="U569" s="21">
        <f>(RANK(F569,F$8:F$1007,1)+COUNTIF(F$8:F569,F569)-1)/1000</f>
        <v>0.39900000000000002</v>
      </c>
      <c r="V569" s="21">
        <f>(RANK(G569,G$8:G$1007,1)+COUNTIF(G$8:G569,G569)-1)/1000</f>
        <v>0.38900000000000001</v>
      </c>
      <c r="W569" s="21">
        <f>(RANK(H569,H$8:H$1007,1)+COUNTIF(H$8:H569,H569)-1)/1000</f>
        <v>0.47099999999999997</v>
      </c>
      <c r="X569" s="21">
        <f>(RANK(I569,I$8:I$1007,1)+COUNTIF(I$8:I569,I569)-1)/1000</f>
        <v>0.46600000000000003</v>
      </c>
      <c r="Y569" s="21">
        <f>(RANK(J569,J$8:J$1007,1)+COUNTIF(J$8:J569,J569)-1)/1000</f>
        <v>0.47499999999999998</v>
      </c>
      <c r="Z569" s="21">
        <f>(RANK(K569,K$8:K$1007,1)+COUNTIF(K$8:K569,K569)-1)/1000</f>
        <v>0.27500000000000002</v>
      </c>
      <c r="AA569" s="21">
        <f>(RANK(L569,L$8:L$1007,1)+COUNTIF(L$8:L569,L569)-1)/1000</f>
        <v>0.27</v>
      </c>
      <c r="AB569" s="21">
        <f>(RANK(M569,M$8:M$1007,1)+COUNTIF(M$8:M569,M569)-1)/1000</f>
        <v>0.30099999999999999</v>
      </c>
      <c r="AC569" s="21">
        <f>(RANK(N569,N$8:N$1007,1)+COUNTIF(N$8:N569,N569)-1)/1000</f>
        <v>0.44500000000000001</v>
      </c>
      <c r="AD569" s="21">
        <f>(RANK(O569,O$8:O$1007,1)+COUNTIF(O$8:O569,O569)-1)/1000</f>
        <v>0.435</v>
      </c>
      <c r="AE569" s="21">
        <f>(RANK(P569,P$8:P$1007,1)+COUNTIF(P$8:P569,P569)-1)/1000</f>
        <v>0.45200000000000001</v>
      </c>
      <c r="AF569" s="21">
        <f>(RANK(Q569,Q$8:Q$1007,1)+COUNTIF(Q$8:Q569,Q569)-1)/1000</f>
        <v>0.44500000000000001</v>
      </c>
      <c r="AG569" s="21">
        <f>(RANK(R569,R$8:R$1007,1)+COUNTIF(R$8:R569,R569)-1)/1000</f>
        <v>0.435</v>
      </c>
      <c r="AH569" s="21">
        <f>(RANK(S569,S$8:S$1007,1)+COUNTIF(S$8:S569,S569)-1)/1000</f>
        <v>0.45200000000000001</v>
      </c>
      <c r="AI569" s="14">
        <f t="shared" si="107"/>
        <v>0</v>
      </c>
      <c r="AK569" s="14">
        <f t="shared" si="108"/>
        <v>0</v>
      </c>
    </row>
    <row r="570" spans="2:37" x14ac:dyDescent="0.25">
      <c r="B570">
        <f t="shared" si="102"/>
        <v>563</v>
      </c>
      <c r="C570">
        <f>MATCH(B570,'Stocastic Model Raw Data'!$A$2:$A$1001,0)</f>
        <v>507</v>
      </c>
      <c r="D570" s="14" cm="1">
        <f t="array" ref="D570">INDEX('Stocastic Model Raw Data'!$H$2:$H$1001,$C570,0)</f>
        <v>1437161972.90821</v>
      </c>
      <c r="E570" s="14" cm="1">
        <f t="array" ref="E570">INDEX('Stocastic Model Raw Data'!$D$2:$D$1001,$C570,0)</f>
        <v>544552451.41362405</v>
      </c>
      <c r="F570" s="14" cm="1">
        <f t="array" ref="F570">INDEX('Stocastic Model Raw Data'!$I$2:$I$1001,$C570,0)</f>
        <v>291113121.07385302</v>
      </c>
      <c r="G570" s="14">
        <f t="shared" si="97"/>
        <v>253439330.33977103</v>
      </c>
      <c r="H570" s="14" cm="1">
        <f t="array" ref="H570">INDEX('Stocastic Model Raw Data'!$E$2:$E$1001,$C570,0)</f>
        <v>6000124084.20399</v>
      </c>
      <c r="I570" s="14" cm="1">
        <f t="array" ref="I570">INDEX('Stocastic Model Raw Data'!$J$2:$J$1001,$C570,0)</f>
        <v>2182515822.9909902</v>
      </c>
      <c r="J570" s="14">
        <f t="shared" si="98"/>
        <v>3817608261.2129998</v>
      </c>
      <c r="K570" s="14" cm="1">
        <f t="array" ref="K570">INDEX('Stocastic Model Raw Data'!$F$2:$F$1001,$C570,0)</f>
        <v>1145222667.2811799</v>
      </c>
      <c r="L570" s="14" cm="1">
        <f t="array" ref="L570">INDEX('Stocastic Model Raw Data'!$K$2:$K$1001,$C570,0)</f>
        <v>671651006.04093099</v>
      </c>
      <c r="M570" s="14">
        <f t="shared" si="99"/>
        <v>473571661.24024892</v>
      </c>
      <c r="N570" s="14">
        <f t="shared" si="103"/>
        <v>7145346751.4851704</v>
      </c>
      <c r="O570" s="14">
        <f t="shared" si="104"/>
        <v>2854166829.0319214</v>
      </c>
      <c r="P570" s="14">
        <f t="shared" si="100"/>
        <v>4291179922.453249</v>
      </c>
      <c r="Q570" s="3">
        <f t="shared" si="105"/>
        <v>7145346751.4851704</v>
      </c>
      <c r="R570" s="3">
        <f t="shared" si="106"/>
        <v>4291328801.9401312</v>
      </c>
      <c r="S570" s="3">
        <f t="shared" si="101"/>
        <v>2854017949.5450392</v>
      </c>
      <c r="T570" s="21">
        <f>(RANK(E570,E$8:E$1007,1)+COUNTIF(E$8:E570,E570)-1)/1000</f>
        <v>0.622</v>
      </c>
      <c r="U570" s="21">
        <f>(RANK(F570,F$8:F$1007,1)+COUNTIF(F$8:F570,F570)-1)/1000</f>
        <v>0.64300000000000002</v>
      </c>
      <c r="V570" s="21">
        <f>(RANK(G570,G$8:G$1007,1)+COUNTIF(G$8:G570,G570)-1)/1000</f>
        <v>0.59599999999999997</v>
      </c>
      <c r="W570" s="21">
        <f>(RANK(H570,H$8:H$1007,1)+COUNTIF(H$8:H570,H570)-1)/1000</f>
        <v>0.44</v>
      </c>
      <c r="X570" s="21">
        <f>(RANK(I570,I$8:I$1007,1)+COUNTIF(I$8:I570,I570)-1)/1000</f>
        <v>0.53800000000000003</v>
      </c>
      <c r="Y570" s="21">
        <f>(RANK(J570,J$8:J$1007,1)+COUNTIF(J$8:J570,J570)-1)/1000</f>
        <v>0.374</v>
      </c>
      <c r="Z570" s="21">
        <f>(RANK(K570,K$8:K$1007,1)+COUNTIF(K$8:K570,K570)-1)/1000</f>
        <v>0.81899999999999995</v>
      </c>
      <c r="AA570" s="21">
        <f>(RANK(L570,L$8:L$1007,1)+COUNTIF(L$8:L570,L570)-1)/1000</f>
        <v>0.78</v>
      </c>
      <c r="AB570" s="21">
        <f>(RANK(M570,M$8:M$1007,1)+COUNTIF(M$8:M570,M570)-1)/1000</f>
        <v>0.85599999999999998</v>
      </c>
      <c r="AC570" s="21">
        <f>(RANK(N570,N$8:N$1007,1)+COUNTIF(N$8:N570,N570)-1)/1000</f>
        <v>0.50700000000000001</v>
      </c>
      <c r="AD570" s="21">
        <f>(RANK(O570,O$8:O$1007,1)+COUNTIF(O$8:O570,O570)-1)/1000</f>
        <v>0.6</v>
      </c>
      <c r="AE570" s="21">
        <f>(RANK(P570,P$8:P$1007,1)+COUNTIF(P$8:P570,P570)-1)/1000</f>
        <v>0.438</v>
      </c>
      <c r="AF570" s="21">
        <f>(RANK(Q570,Q$8:Q$1007,1)+COUNTIF(Q$8:Q570,Q570)-1)/1000</f>
        <v>0.50700000000000001</v>
      </c>
      <c r="AG570" s="21">
        <f>(RANK(R570,R$8:R$1007,1)+COUNTIF(R$8:R570,R570)-1)/1000</f>
        <v>0.6</v>
      </c>
      <c r="AH570" s="21">
        <f>(RANK(S570,S$8:S$1007,1)+COUNTIF(S$8:S570,S570)-1)/1000</f>
        <v>0.438</v>
      </c>
      <c r="AI570" s="14">
        <f t="shared" si="107"/>
        <v>0</v>
      </c>
      <c r="AK570" s="14">
        <f t="shared" si="108"/>
        <v>0</v>
      </c>
    </row>
    <row r="571" spans="2:37" x14ac:dyDescent="0.25">
      <c r="B571">
        <f t="shared" si="102"/>
        <v>564</v>
      </c>
      <c r="C571">
        <f>MATCH(B571,'Stocastic Model Raw Data'!$A$2:$A$1001,0)</f>
        <v>469</v>
      </c>
      <c r="D571" s="14" cm="1">
        <f t="array" ref="D571">INDEX('Stocastic Model Raw Data'!$H$2:$H$1001,$C571,0)</f>
        <v>1437161972.90821</v>
      </c>
      <c r="E571" s="14" cm="1">
        <f t="array" ref="E571">INDEX('Stocastic Model Raw Data'!$D$2:$D$1001,$C571,0)</f>
        <v>494847559.74395001</v>
      </c>
      <c r="F571" s="14" cm="1">
        <f t="array" ref="F571">INDEX('Stocastic Model Raw Data'!$I$2:$I$1001,$C571,0)</f>
        <v>258216064.52945501</v>
      </c>
      <c r="G571" s="14">
        <f t="shared" si="97"/>
        <v>236631495.214495</v>
      </c>
      <c r="H571" s="14" cm="1">
        <f t="array" ref="H571">INDEX('Stocastic Model Raw Data'!$E$2:$E$1001,$C571,0)</f>
        <v>6145020688.6029596</v>
      </c>
      <c r="I571" s="14" cm="1">
        <f t="array" ref="I571">INDEX('Stocastic Model Raw Data'!$J$2:$J$1001,$C571,0)</f>
        <v>2074482167.03037</v>
      </c>
      <c r="J571" s="14">
        <f t="shared" si="98"/>
        <v>4070538521.5725899</v>
      </c>
      <c r="K571" s="14" cm="1">
        <f t="array" ref="K571">INDEX('Stocastic Model Raw Data'!$F$2:$F$1001,$C571,0)</f>
        <v>877797062.24833095</v>
      </c>
      <c r="L571" s="14" cm="1">
        <f t="array" ref="L571">INDEX('Stocastic Model Raw Data'!$K$2:$K$1001,$C571,0)</f>
        <v>533467915.32482898</v>
      </c>
      <c r="M571" s="14">
        <f t="shared" si="99"/>
        <v>344329146.92350197</v>
      </c>
      <c r="N571" s="14">
        <f t="shared" si="103"/>
        <v>7022817750.8512907</v>
      </c>
      <c r="O571" s="14">
        <f t="shared" si="104"/>
        <v>2607950082.3551989</v>
      </c>
      <c r="P571" s="14">
        <f t="shared" si="100"/>
        <v>4414867668.4960918</v>
      </c>
      <c r="Q571" s="3">
        <f t="shared" si="105"/>
        <v>7022817750.8512907</v>
      </c>
      <c r="R571" s="3">
        <f t="shared" si="106"/>
        <v>4045112055.2634087</v>
      </c>
      <c r="S571" s="3">
        <f t="shared" si="101"/>
        <v>2977705695.587882</v>
      </c>
      <c r="T571" s="21">
        <f>(RANK(E571,E$8:E$1007,1)+COUNTIF(E$8:E571,E571)-1)/1000</f>
        <v>0.42199999999999999</v>
      </c>
      <c r="U571" s="21">
        <f>(RANK(F571,F$8:F$1007,1)+COUNTIF(F$8:F571,F571)-1)/1000</f>
        <v>0.4</v>
      </c>
      <c r="V571" s="21">
        <f>(RANK(G571,G$8:G$1007,1)+COUNTIF(G$8:G571,G571)-1)/1000</f>
        <v>0.44700000000000001</v>
      </c>
      <c r="W571" s="21">
        <f>(RANK(H571,H$8:H$1007,1)+COUNTIF(H$8:H571,H571)-1)/1000</f>
        <v>0.497</v>
      </c>
      <c r="X571" s="21">
        <f>(RANK(I571,I$8:I$1007,1)+COUNTIF(I$8:I571,I571)-1)/1000</f>
        <v>0.434</v>
      </c>
      <c r="Y571" s="21">
        <f>(RANK(J571,J$8:J$1007,1)+COUNTIF(J$8:J571,J571)-1)/1000</f>
        <v>0.54700000000000004</v>
      </c>
      <c r="Z571" s="21">
        <f>(RANK(K571,K$8:K$1007,1)+COUNTIF(K$8:K571,K571)-1)/1000</f>
        <v>0.29099999999999998</v>
      </c>
      <c r="AA571" s="21">
        <f>(RANK(L571,L$8:L$1007,1)+COUNTIF(L$8:L571,L571)-1)/1000</f>
        <v>0.29899999999999999</v>
      </c>
      <c r="AB571" s="21">
        <f>(RANK(M571,M$8:M$1007,1)+COUNTIF(M$8:M571,M571)-1)/1000</f>
        <v>0.29899999999999999</v>
      </c>
      <c r="AC571" s="21">
        <f>(RANK(N571,N$8:N$1007,1)+COUNTIF(N$8:N571,N571)-1)/1000</f>
        <v>0.46899999999999997</v>
      </c>
      <c r="AD571" s="21">
        <f>(RANK(O571,O$8:O$1007,1)+COUNTIF(O$8:O571,O571)-1)/1000</f>
        <v>0.40200000000000002</v>
      </c>
      <c r="AE571" s="21">
        <f>(RANK(P571,P$8:P$1007,1)+COUNTIF(P$8:P571,P571)-1)/1000</f>
        <v>0.51400000000000001</v>
      </c>
      <c r="AF571" s="21">
        <f>(RANK(Q571,Q$8:Q$1007,1)+COUNTIF(Q$8:Q571,Q571)-1)/1000</f>
        <v>0.46899999999999997</v>
      </c>
      <c r="AG571" s="21">
        <f>(RANK(R571,R$8:R$1007,1)+COUNTIF(R$8:R571,R571)-1)/1000</f>
        <v>0.40200000000000002</v>
      </c>
      <c r="AH571" s="21">
        <f>(RANK(S571,S$8:S$1007,1)+COUNTIF(S$8:S571,S571)-1)/1000</f>
        <v>0.51400000000000001</v>
      </c>
      <c r="AI571" s="14">
        <f t="shared" si="107"/>
        <v>0</v>
      </c>
      <c r="AK571" s="14">
        <f t="shared" si="108"/>
        <v>0</v>
      </c>
    </row>
    <row r="572" spans="2:37" x14ac:dyDescent="0.25">
      <c r="B572">
        <f t="shared" si="102"/>
        <v>565</v>
      </c>
      <c r="C572">
        <f>MATCH(B572,'Stocastic Model Raw Data'!$A$2:$A$1001,0)</f>
        <v>224</v>
      </c>
      <c r="D572" s="14" cm="1">
        <f t="array" ref="D572">INDEX('Stocastic Model Raw Data'!$H$2:$H$1001,$C572,0)</f>
        <v>1437161972.90821</v>
      </c>
      <c r="E572" s="14" cm="1">
        <f t="array" ref="E572">INDEX('Stocastic Model Raw Data'!$D$2:$D$1001,$C572,0)</f>
        <v>455403789.205679</v>
      </c>
      <c r="F572" s="14" cm="1">
        <f t="array" ref="F572">INDEX('Stocastic Model Raw Data'!$I$2:$I$1001,$C572,0)</f>
        <v>239320780.66261199</v>
      </c>
      <c r="G572" s="14">
        <f t="shared" si="97"/>
        <v>216083008.54306701</v>
      </c>
      <c r="H572" s="14" cm="1">
        <f t="array" ref="H572">INDEX('Stocastic Model Raw Data'!$E$2:$E$1001,$C572,0)</f>
        <v>5470449889.5785999</v>
      </c>
      <c r="I572" s="14" cm="1">
        <f t="array" ref="I572">INDEX('Stocastic Model Raw Data'!$J$2:$J$1001,$C572,0)</f>
        <v>1879904732.2752099</v>
      </c>
      <c r="J572" s="14">
        <f t="shared" si="98"/>
        <v>3590545157.30339</v>
      </c>
      <c r="K572" s="14" cm="1">
        <f t="array" ref="K572">INDEX('Stocastic Model Raw Data'!$F$2:$F$1001,$C572,0)</f>
        <v>852115674.85764098</v>
      </c>
      <c r="L572" s="14" cm="1">
        <f t="array" ref="L572">INDEX('Stocastic Model Raw Data'!$K$2:$K$1001,$C572,0)</f>
        <v>522538819.39912701</v>
      </c>
      <c r="M572" s="14">
        <f t="shared" si="99"/>
        <v>329576855.45851398</v>
      </c>
      <c r="N572" s="14">
        <f t="shared" si="103"/>
        <v>6322565564.4362411</v>
      </c>
      <c r="O572" s="14">
        <f t="shared" si="104"/>
        <v>2402443551.6743369</v>
      </c>
      <c r="P572" s="14">
        <f t="shared" si="100"/>
        <v>3920122012.7619042</v>
      </c>
      <c r="Q572" s="3">
        <f t="shared" si="105"/>
        <v>6322565564.4362411</v>
      </c>
      <c r="R572" s="3">
        <f t="shared" si="106"/>
        <v>3839605524.5825472</v>
      </c>
      <c r="S572" s="3">
        <f t="shared" si="101"/>
        <v>2482960039.853694</v>
      </c>
      <c r="T572" s="21">
        <f>(RANK(E572,E$8:E$1007,1)+COUNTIF(E$8:E572,E572)-1)/1000</f>
        <v>0.23799999999999999</v>
      </c>
      <c r="U572" s="21">
        <f>(RANK(F572,F$8:F$1007,1)+COUNTIF(F$8:F572,F572)-1)/1000</f>
        <v>0.23699999999999999</v>
      </c>
      <c r="V572" s="21">
        <f>(RANK(G572,G$8:G$1007,1)+COUNTIF(G$8:G572,G572)-1)/1000</f>
        <v>0.24</v>
      </c>
      <c r="W572" s="21">
        <f>(RANK(H572,H$8:H$1007,1)+COUNTIF(H$8:H572,H572)-1)/1000</f>
        <v>0.22700000000000001</v>
      </c>
      <c r="X572" s="21">
        <f>(RANK(I572,I$8:I$1007,1)+COUNTIF(I$8:I572,I572)-1)/1000</f>
        <v>0.223</v>
      </c>
      <c r="Y572" s="21">
        <f>(RANK(J572,J$8:J$1007,1)+COUNTIF(J$8:J572,J572)-1)/1000</f>
        <v>0.23499999999999999</v>
      </c>
      <c r="Z572" s="21">
        <f>(RANK(K572,K$8:K$1007,1)+COUNTIF(K$8:K572,K572)-1)/1000</f>
        <v>0.24099999999999999</v>
      </c>
      <c r="AA572" s="21">
        <f>(RANK(L572,L$8:L$1007,1)+COUNTIF(L$8:L572,L572)-1)/1000</f>
        <v>0.255</v>
      </c>
      <c r="AB572" s="21">
        <f>(RANK(M572,M$8:M$1007,1)+COUNTIF(M$8:M572,M572)-1)/1000</f>
        <v>0.215</v>
      </c>
      <c r="AC572" s="21">
        <f>(RANK(N572,N$8:N$1007,1)+COUNTIF(N$8:N572,N572)-1)/1000</f>
        <v>0.224</v>
      </c>
      <c r="AD572" s="21">
        <f>(RANK(O572,O$8:O$1007,1)+COUNTIF(O$8:O572,O572)-1)/1000</f>
        <v>0.22600000000000001</v>
      </c>
      <c r="AE572" s="21">
        <f>(RANK(P572,P$8:P$1007,1)+COUNTIF(P$8:P572,P572)-1)/1000</f>
        <v>0.22600000000000001</v>
      </c>
      <c r="AF572" s="21">
        <f>(RANK(Q572,Q$8:Q$1007,1)+COUNTIF(Q$8:Q572,Q572)-1)/1000</f>
        <v>0.224</v>
      </c>
      <c r="AG572" s="21">
        <f>(RANK(R572,R$8:R$1007,1)+COUNTIF(R$8:R572,R572)-1)/1000</f>
        <v>0.22600000000000001</v>
      </c>
      <c r="AH572" s="21">
        <f>(RANK(S572,S$8:S$1007,1)+COUNTIF(S$8:S572,S572)-1)/1000</f>
        <v>0.22600000000000001</v>
      </c>
      <c r="AI572" s="14">
        <f t="shared" si="107"/>
        <v>0</v>
      </c>
      <c r="AK572" s="14">
        <f t="shared" si="108"/>
        <v>0</v>
      </c>
    </row>
    <row r="573" spans="2:37" x14ac:dyDescent="0.25">
      <c r="B573">
        <f t="shared" si="102"/>
        <v>566</v>
      </c>
      <c r="C573">
        <f>MATCH(B573,'Stocastic Model Raw Data'!$A$2:$A$1001,0)</f>
        <v>258</v>
      </c>
      <c r="D573" s="14" cm="1">
        <f t="array" ref="D573">INDEX('Stocastic Model Raw Data'!$H$2:$H$1001,$C573,0)</f>
        <v>1437161972.90821</v>
      </c>
      <c r="E573" s="14" cm="1">
        <f t="array" ref="E573">INDEX('Stocastic Model Raw Data'!$D$2:$D$1001,$C573,0)</f>
        <v>456941402.39294201</v>
      </c>
      <c r="F573" s="14" cm="1">
        <f t="array" ref="F573">INDEX('Stocastic Model Raw Data'!$I$2:$I$1001,$C573,0)</f>
        <v>240263394.85521701</v>
      </c>
      <c r="G573" s="14">
        <f t="shared" si="97"/>
        <v>216678007.537725</v>
      </c>
      <c r="H573" s="14" cm="1">
        <f t="array" ref="H573">INDEX('Stocastic Model Raw Data'!$E$2:$E$1001,$C573,0)</f>
        <v>5614221288.1093903</v>
      </c>
      <c r="I573" s="14" cm="1">
        <f t="array" ref="I573">INDEX('Stocastic Model Raw Data'!$J$2:$J$1001,$C573,0)</f>
        <v>1932070528.2571299</v>
      </c>
      <c r="J573" s="14">
        <f t="shared" si="98"/>
        <v>3682150759.8522606</v>
      </c>
      <c r="K573" s="14" cm="1">
        <f t="array" ref="K573">INDEX('Stocastic Model Raw Data'!$F$2:$F$1001,$C573,0)</f>
        <v>815930073.256868</v>
      </c>
      <c r="L573" s="14" cm="1">
        <f t="array" ref="L573">INDEX('Stocastic Model Raw Data'!$K$2:$K$1001,$C573,0)</f>
        <v>494122074.69993001</v>
      </c>
      <c r="M573" s="14">
        <f t="shared" si="99"/>
        <v>321807998.55693799</v>
      </c>
      <c r="N573" s="14">
        <f t="shared" si="103"/>
        <v>6430151361.3662586</v>
      </c>
      <c r="O573" s="14">
        <f t="shared" si="104"/>
        <v>2426192602.9570599</v>
      </c>
      <c r="P573" s="14">
        <f t="shared" si="100"/>
        <v>4003958758.4091988</v>
      </c>
      <c r="Q573" s="3">
        <f t="shared" si="105"/>
        <v>6430151361.3662586</v>
      </c>
      <c r="R573" s="3">
        <f t="shared" si="106"/>
        <v>3863354575.8652697</v>
      </c>
      <c r="S573" s="3">
        <f t="shared" si="101"/>
        <v>2566796785.500989</v>
      </c>
      <c r="T573" s="21">
        <f>(RANK(E573,E$8:E$1007,1)+COUNTIF(E$8:E573,E573)-1)/1000</f>
        <v>0.248</v>
      </c>
      <c r="U573" s="21">
        <f>(RANK(F573,F$8:F$1007,1)+COUNTIF(F$8:F573,F573)-1)/1000</f>
        <v>0.24199999999999999</v>
      </c>
      <c r="V573" s="21">
        <f>(RANK(G573,G$8:G$1007,1)+COUNTIF(G$8:G573,G573)-1)/1000</f>
        <v>0.245</v>
      </c>
      <c r="W573" s="21">
        <f>(RANK(H573,H$8:H$1007,1)+COUNTIF(H$8:H573,H573)-1)/1000</f>
        <v>0.28299999999999997</v>
      </c>
      <c r="X573" s="21">
        <f>(RANK(I573,I$8:I$1007,1)+COUNTIF(I$8:I573,I573)-1)/1000</f>
        <v>0.28399999999999997</v>
      </c>
      <c r="Y573" s="21">
        <f>(RANK(J573,J$8:J$1007,1)+COUNTIF(J$8:J573,J573)-1)/1000</f>
        <v>0.28399999999999997</v>
      </c>
      <c r="Z573" s="21">
        <f>(RANK(K573,K$8:K$1007,1)+COUNTIF(K$8:K573,K573)-1)/1000</f>
        <v>0.16900000000000001</v>
      </c>
      <c r="AA573" s="21">
        <f>(RANK(L573,L$8:L$1007,1)+COUNTIF(L$8:L573,L573)-1)/1000</f>
        <v>0.16700000000000001</v>
      </c>
      <c r="AB573" s="21">
        <f>(RANK(M573,M$8:M$1007,1)+COUNTIF(M$8:M573,M573)-1)/1000</f>
        <v>0.17599999999999999</v>
      </c>
      <c r="AC573" s="21">
        <f>(RANK(N573,N$8:N$1007,1)+COUNTIF(N$8:N573,N573)-1)/1000</f>
        <v>0.25800000000000001</v>
      </c>
      <c r="AD573" s="21">
        <f>(RANK(O573,O$8:O$1007,1)+COUNTIF(O$8:O573,O573)-1)/1000</f>
        <v>0.252</v>
      </c>
      <c r="AE573" s="21">
        <f>(RANK(P573,P$8:P$1007,1)+COUNTIF(P$8:P573,P573)-1)/1000</f>
        <v>0.26700000000000002</v>
      </c>
      <c r="AF573" s="21">
        <f>(RANK(Q573,Q$8:Q$1007,1)+COUNTIF(Q$8:Q573,Q573)-1)/1000</f>
        <v>0.25800000000000001</v>
      </c>
      <c r="AG573" s="21">
        <f>(RANK(R573,R$8:R$1007,1)+COUNTIF(R$8:R573,R573)-1)/1000</f>
        <v>0.252</v>
      </c>
      <c r="AH573" s="21">
        <f>(RANK(S573,S$8:S$1007,1)+COUNTIF(S$8:S573,S573)-1)/1000</f>
        <v>0.26700000000000002</v>
      </c>
      <c r="AI573" s="14">
        <f t="shared" si="107"/>
        <v>0</v>
      </c>
      <c r="AK573" s="14">
        <f t="shared" si="108"/>
        <v>0</v>
      </c>
    </row>
    <row r="574" spans="2:37" x14ac:dyDescent="0.25">
      <c r="B574">
        <f t="shared" si="102"/>
        <v>567</v>
      </c>
      <c r="C574">
        <f>MATCH(B574,'Stocastic Model Raw Data'!$A$2:$A$1001,0)</f>
        <v>158</v>
      </c>
      <c r="D574" s="14" cm="1">
        <f t="array" ref="D574">INDEX('Stocastic Model Raw Data'!$H$2:$H$1001,$C574,0)</f>
        <v>1437161972.90821</v>
      </c>
      <c r="E574" s="14" cm="1">
        <f t="array" ref="E574">INDEX('Stocastic Model Raw Data'!$D$2:$D$1001,$C574,0)</f>
        <v>423552023.71533298</v>
      </c>
      <c r="F574" s="14" cm="1">
        <f t="array" ref="F574">INDEX('Stocastic Model Raw Data'!$I$2:$I$1001,$C574,0)</f>
        <v>221723595.33494401</v>
      </c>
      <c r="G574" s="14">
        <f t="shared" si="97"/>
        <v>201828428.38038898</v>
      </c>
      <c r="H574" s="14" cm="1">
        <f t="array" ref="H574">INDEX('Stocastic Model Raw Data'!$E$2:$E$1001,$C574,0)</f>
        <v>5280569890.3132296</v>
      </c>
      <c r="I574" s="14" cm="1">
        <f t="array" ref="I574">INDEX('Stocastic Model Raw Data'!$J$2:$J$1001,$C574,0)</f>
        <v>1791662542.7582901</v>
      </c>
      <c r="J574" s="14">
        <f t="shared" si="98"/>
        <v>3488907347.5549393</v>
      </c>
      <c r="K574" s="14" cm="1">
        <f t="array" ref="K574">INDEX('Stocastic Model Raw Data'!$F$2:$F$1001,$C574,0)</f>
        <v>743114143.74270201</v>
      </c>
      <c r="L574" s="14" cm="1">
        <f t="array" ref="L574">INDEX('Stocastic Model Raw Data'!$K$2:$K$1001,$C574,0)</f>
        <v>451562243.94191998</v>
      </c>
      <c r="M574" s="14">
        <f t="shared" si="99"/>
        <v>291551899.80078202</v>
      </c>
      <c r="N574" s="14">
        <f t="shared" si="103"/>
        <v>6023684034.0559311</v>
      </c>
      <c r="O574" s="14">
        <f t="shared" si="104"/>
        <v>2243224786.7002101</v>
      </c>
      <c r="P574" s="14">
        <f t="shared" si="100"/>
        <v>3780459247.355721</v>
      </c>
      <c r="Q574" s="3">
        <f t="shared" si="105"/>
        <v>6023684034.0559311</v>
      </c>
      <c r="R574" s="3">
        <f t="shared" si="106"/>
        <v>3680386759.6084204</v>
      </c>
      <c r="S574" s="3">
        <f t="shared" si="101"/>
        <v>2343297274.4475107</v>
      </c>
      <c r="T574" s="21">
        <f>(RANK(E574,E$8:E$1007,1)+COUNTIF(E$8:E574,E574)-1)/1000</f>
        <v>0.13900000000000001</v>
      </c>
      <c r="U574" s="21">
        <f>(RANK(F574,F$8:F$1007,1)+COUNTIF(F$8:F574,F574)-1)/1000</f>
        <v>0.13400000000000001</v>
      </c>
      <c r="V574" s="21">
        <f>(RANK(G574,G$8:G$1007,1)+COUNTIF(G$8:G574,G574)-1)/1000</f>
        <v>0.14499999999999999</v>
      </c>
      <c r="W574" s="21">
        <f>(RANK(H574,H$8:H$1007,1)+COUNTIF(H$8:H574,H574)-1)/1000</f>
        <v>0.17199999999999999</v>
      </c>
      <c r="X574" s="21">
        <f>(RANK(I574,I$8:I$1007,1)+COUNTIF(I$8:I574,I574)-1)/1000</f>
        <v>0.158</v>
      </c>
      <c r="Y574" s="21">
        <f>(RANK(J574,J$8:J$1007,1)+COUNTIF(J$8:J574,J574)-1)/1000</f>
        <v>0.18</v>
      </c>
      <c r="Z574" s="21">
        <f>(RANK(K574,K$8:K$1007,1)+COUNTIF(K$8:K574,K574)-1)/1000</f>
        <v>8.1000000000000003E-2</v>
      </c>
      <c r="AA574" s="21">
        <f>(RANK(L574,L$8:L$1007,1)+COUNTIF(L$8:L574,L574)-1)/1000</f>
        <v>8.4000000000000005E-2</v>
      </c>
      <c r="AB574" s="21">
        <f>(RANK(M574,M$8:M$1007,1)+COUNTIF(M$8:M574,M574)-1)/1000</f>
        <v>8.1000000000000003E-2</v>
      </c>
      <c r="AC574" s="21">
        <f>(RANK(N574,N$8:N$1007,1)+COUNTIF(N$8:N574,N574)-1)/1000</f>
        <v>0.158</v>
      </c>
      <c r="AD574" s="21">
        <f>(RANK(O574,O$8:O$1007,1)+COUNTIF(O$8:O574,O574)-1)/1000</f>
        <v>0.13900000000000001</v>
      </c>
      <c r="AE574" s="21">
        <f>(RANK(P574,P$8:P$1007,1)+COUNTIF(P$8:P574,P574)-1)/1000</f>
        <v>0.17199999999999999</v>
      </c>
      <c r="AF574" s="21">
        <f>(RANK(Q574,Q$8:Q$1007,1)+COUNTIF(Q$8:Q574,Q574)-1)/1000</f>
        <v>0.158</v>
      </c>
      <c r="AG574" s="21">
        <f>(RANK(R574,R$8:R$1007,1)+COUNTIF(R$8:R574,R574)-1)/1000</f>
        <v>0.13900000000000001</v>
      </c>
      <c r="AH574" s="21">
        <f>(RANK(S574,S$8:S$1007,1)+COUNTIF(S$8:S574,S574)-1)/1000</f>
        <v>0.17199999999999999</v>
      </c>
      <c r="AI574" s="14">
        <f t="shared" si="107"/>
        <v>0</v>
      </c>
      <c r="AK574" s="14">
        <f t="shared" si="108"/>
        <v>0</v>
      </c>
    </row>
    <row r="575" spans="2:37" x14ac:dyDescent="0.25">
      <c r="B575">
        <f t="shared" si="102"/>
        <v>568</v>
      </c>
      <c r="C575">
        <f>MATCH(B575,'Stocastic Model Raw Data'!$A$2:$A$1001,0)</f>
        <v>351</v>
      </c>
      <c r="D575" s="14" cm="1">
        <f t="array" ref="D575">INDEX('Stocastic Model Raw Data'!$H$2:$H$1001,$C575,0)</f>
        <v>1437161972.90821</v>
      </c>
      <c r="E575" s="14" cm="1">
        <f t="array" ref="E575">INDEX('Stocastic Model Raw Data'!$D$2:$D$1001,$C575,0)</f>
        <v>476432984.22707498</v>
      </c>
      <c r="F575" s="14" cm="1">
        <f t="array" ref="F575">INDEX('Stocastic Model Raw Data'!$I$2:$I$1001,$C575,0)</f>
        <v>249492679.35616899</v>
      </c>
      <c r="G575" s="14">
        <f t="shared" si="97"/>
        <v>226940304.870906</v>
      </c>
      <c r="H575" s="14" cm="1">
        <f t="array" ref="H575">INDEX('Stocastic Model Raw Data'!$E$2:$E$1001,$C575,0)</f>
        <v>5762334823.1975403</v>
      </c>
      <c r="I575" s="14" cm="1">
        <f t="array" ref="I575">INDEX('Stocastic Model Raw Data'!$J$2:$J$1001,$C575,0)</f>
        <v>1942213639.8845899</v>
      </c>
      <c r="J575" s="14">
        <f t="shared" si="98"/>
        <v>3820121183.3129501</v>
      </c>
      <c r="K575" s="14" cm="1">
        <f t="array" ref="K575">INDEX('Stocastic Model Raw Data'!$F$2:$F$1001,$C575,0)</f>
        <v>910530288.10235798</v>
      </c>
      <c r="L575" s="14" cm="1">
        <f t="array" ref="L575">INDEX('Stocastic Model Raw Data'!$K$2:$K$1001,$C575,0)</f>
        <v>561031037.89286304</v>
      </c>
      <c r="M575" s="14">
        <f t="shared" si="99"/>
        <v>349499250.20949495</v>
      </c>
      <c r="N575" s="14">
        <f t="shared" si="103"/>
        <v>6672865111.2998981</v>
      </c>
      <c r="O575" s="14">
        <f t="shared" si="104"/>
        <v>2503244677.7774529</v>
      </c>
      <c r="P575" s="14">
        <f t="shared" si="100"/>
        <v>4169620433.5224452</v>
      </c>
      <c r="Q575" s="3">
        <f t="shared" si="105"/>
        <v>6672865111.2998981</v>
      </c>
      <c r="R575" s="3">
        <f t="shared" si="106"/>
        <v>3940406650.6856632</v>
      </c>
      <c r="S575" s="3">
        <f t="shared" si="101"/>
        <v>2732458460.6142349</v>
      </c>
      <c r="T575" s="21">
        <f>(RANK(E575,E$8:E$1007,1)+COUNTIF(E$8:E575,E575)-1)/1000</f>
        <v>0.33800000000000002</v>
      </c>
      <c r="U575" s="21">
        <f>(RANK(F575,F$8:F$1007,1)+COUNTIF(F$8:F575,F575)-1)/1000</f>
        <v>0.32</v>
      </c>
      <c r="V575" s="21">
        <f>(RANK(G575,G$8:G$1007,1)+COUNTIF(G$8:G575,G575)-1)/1000</f>
        <v>0.34599999999999997</v>
      </c>
      <c r="W575" s="21">
        <f>(RANK(H575,H$8:H$1007,1)+COUNTIF(H$8:H575,H575)-1)/1000</f>
        <v>0.34799999999999998</v>
      </c>
      <c r="X575" s="21">
        <f>(RANK(I575,I$8:I$1007,1)+COUNTIF(I$8:I575,I575)-1)/1000</f>
        <v>0.29599999999999999</v>
      </c>
      <c r="Y575" s="21">
        <f>(RANK(J575,J$8:J$1007,1)+COUNTIF(J$8:J575,J575)-1)/1000</f>
        <v>0.376</v>
      </c>
      <c r="Z575" s="21">
        <f>(RANK(K575,K$8:K$1007,1)+COUNTIF(K$8:K575,K575)-1)/1000</f>
        <v>0.379</v>
      </c>
      <c r="AA575" s="21">
        <f>(RANK(L575,L$8:L$1007,1)+COUNTIF(L$8:L575,L575)-1)/1000</f>
        <v>0.40100000000000002</v>
      </c>
      <c r="AB575" s="21">
        <f>(RANK(M575,M$8:M$1007,1)+COUNTIF(M$8:M575,M575)-1)/1000</f>
        <v>0.33400000000000002</v>
      </c>
      <c r="AC575" s="21">
        <f>(RANK(N575,N$8:N$1007,1)+COUNTIF(N$8:N575,N575)-1)/1000</f>
        <v>0.35099999999999998</v>
      </c>
      <c r="AD575" s="21">
        <f>(RANK(O575,O$8:O$1007,1)+COUNTIF(O$8:O575,O575)-1)/1000</f>
        <v>0.313</v>
      </c>
      <c r="AE575" s="21">
        <f>(RANK(P575,P$8:P$1007,1)+COUNTIF(P$8:P575,P575)-1)/1000</f>
        <v>0.371</v>
      </c>
      <c r="AF575" s="21">
        <f>(RANK(Q575,Q$8:Q$1007,1)+COUNTIF(Q$8:Q575,Q575)-1)/1000</f>
        <v>0.35099999999999998</v>
      </c>
      <c r="AG575" s="21">
        <f>(RANK(R575,R$8:R$1007,1)+COUNTIF(R$8:R575,R575)-1)/1000</f>
        <v>0.313</v>
      </c>
      <c r="AH575" s="21">
        <f>(RANK(S575,S$8:S$1007,1)+COUNTIF(S$8:S575,S575)-1)/1000</f>
        <v>0.371</v>
      </c>
      <c r="AI575" s="14">
        <f t="shared" si="107"/>
        <v>0</v>
      </c>
      <c r="AK575" s="14">
        <f t="shared" si="108"/>
        <v>0</v>
      </c>
    </row>
    <row r="576" spans="2:37" x14ac:dyDescent="0.25">
      <c r="B576">
        <f t="shared" si="102"/>
        <v>569</v>
      </c>
      <c r="C576">
        <f>MATCH(B576,'Stocastic Model Raw Data'!$A$2:$A$1001,0)</f>
        <v>735</v>
      </c>
      <c r="D576" s="14" cm="1">
        <f t="array" ref="D576">INDEX('Stocastic Model Raw Data'!$H$2:$H$1001,$C576,0)</f>
        <v>1437161972.90821</v>
      </c>
      <c r="E576" s="14" cm="1">
        <f t="array" ref="E576">INDEX('Stocastic Model Raw Data'!$D$2:$D$1001,$C576,0)</f>
        <v>593100029.91534805</v>
      </c>
      <c r="F576" s="14" cm="1">
        <f t="array" ref="F576">INDEX('Stocastic Model Raw Data'!$I$2:$I$1001,$C576,0)</f>
        <v>315348794.42343402</v>
      </c>
      <c r="G576" s="14">
        <f t="shared" si="97"/>
        <v>277751235.49191403</v>
      </c>
      <c r="H576" s="14" cm="1">
        <f t="array" ref="H576">INDEX('Stocastic Model Raw Data'!$E$2:$E$1001,$C576,0)</f>
        <v>6642935644.2070704</v>
      </c>
      <c r="I576" s="14" cm="1">
        <f t="array" ref="I576">INDEX('Stocastic Model Raw Data'!$J$2:$J$1001,$C576,0)</f>
        <v>2365623832.2575402</v>
      </c>
      <c r="J576" s="14">
        <f t="shared" si="98"/>
        <v>4277311811.9495301</v>
      </c>
      <c r="K576" s="14" cm="1">
        <f t="array" ref="K576">INDEX('Stocastic Model Raw Data'!$F$2:$F$1001,$C576,0)</f>
        <v>1222275353.85935</v>
      </c>
      <c r="L576" s="14" cm="1">
        <f t="array" ref="L576">INDEX('Stocastic Model Raw Data'!$K$2:$K$1001,$C576,0)</f>
        <v>727380765.58271801</v>
      </c>
      <c r="M576" s="14">
        <f t="shared" si="99"/>
        <v>494894588.27663195</v>
      </c>
      <c r="N576" s="14">
        <f t="shared" si="103"/>
        <v>7865210998.0664206</v>
      </c>
      <c r="O576" s="14">
        <f t="shared" si="104"/>
        <v>3093004597.8402581</v>
      </c>
      <c r="P576" s="14">
        <f t="shared" si="100"/>
        <v>4772206400.226162</v>
      </c>
      <c r="Q576" s="3">
        <f t="shared" si="105"/>
        <v>7865210998.0664206</v>
      </c>
      <c r="R576" s="3">
        <f t="shared" si="106"/>
        <v>4530166570.7484684</v>
      </c>
      <c r="S576" s="3">
        <f t="shared" si="101"/>
        <v>3335044427.3179522</v>
      </c>
      <c r="T576" s="21">
        <f>(RANK(E576,E$8:E$1007,1)+COUNTIF(E$8:E576,E576)-1)/1000</f>
        <v>0.80300000000000005</v>
      </c>
      <c r="U576" s="21">
        <f>(RANK(F576,F$8:F$1007,1)+COUNTIF(F$8:F576,F576)-1)/1000</f>
        <v>0.80200000000000005</v>
      </c>
      <c r="V576" s="21">
        <f>(RANK(G576,G$8:G$1007,1)+COUNTIF(G$8:G576,G576)-1)/1000</f>
        <v>0.79400000000000004</v>
      </c>
      <c r="W576" s="21">
        <f>(RANK(H576,H$8:H$1007,1)+COUNTIF(H$8:H576,H576)-1)/1000</f>
        <v>0.68500000000000005</v>
      </c>
      <c r="X576" s="21">
        <f>(RANK(I576,I$8:I$1007,1)+COUNTIF(I$8:I576,I576)-1)/1000</f>
        <v>0.71299999999999997</v>
      </c>
      <c r="Y576" s="21">
        <f>(RANK(J576,J$8:J$1007,1)+COUNTIF(J$8:J576,J576)-1)/1000</f>
        <v>0.65700000000000003</v>
      </c>
      <c r="Z576" s="21">
        <f>(RANK(K576,K$8:K$1007,1)+COUNTIF(K$8:K576,K576)-1)/1000</f>
        <v>0.88700000000000001</v>
      </c>
      <c r="AA576" s="21">
        <f>(RANK(L576,L$8:L$1007,1)+COUNTIF(L$8:L576,L576)-1)/1000</f>
        <v>0.88100000000000001</v>
      </c>
      <c r="AB576" s="21">
        <f>(RANK(M576,M$8:M$1007,1)+COUNTIF(M$8:M576,M576)-1)/1000</f>
        <v>0.89200000000000002</v>
      </c>
      <c r="AC576" s="21">
        <f>(RANK(N576,N$8:N$1007,1)+COUNTIF(N$8:N576,N576)-1)/1000</f>
        <v>0.73499999999999999</v>
      </c>
      <c r="AD576" s="21">
        <f>(RANK(O576,O$8:O$1007,1)+COUNTIF(O$8:O576,O576)-1)/1000</f>
        <v>0.77200000000000002</v>
      </c>
      <c r="AE576" s="21">
        <f>(RANK(P576,P$8:P$1007,1)+COUNTIF(P$8:P576,P576)-1)/1000</f>
        <v>0.71199999999999997</v>
      </c>
      <c r="AF576" s="21">
        <f>(RANK(Q576,Q$8:Q$1007,1)+COUNTIF(Q$8:Q576,Q576)-1)/1000</f>
        <v>0.73499999999999999</v>
      </c>
      <c r="AG576" s="21">
        <f>(RANK(R576,R$8:R$1007,1)+COUNTIF(R$8:R576,R576)-1)/1000</f>
        <v>0.77200000000000002</v>
      </c>
      <c r="AH576" s="21">
        <f>(RANK(S576,S$8:S$1007,1)+COUNTIF(S$8:S576,S576)-1)/1000</f>
        <v>0.71199999999999997</v>
      </c>
      <c r="AI576" s="14">
        <f t="shared" si="107"/>
        <v>0</v>
      </c>
      <c r="AK576" s="14">
        <f t="shared" si="108"/>
        <v>0</v>
      </c>
    </row>
    <row r="577" spans="2:37" x14ac:dyDescent="0.25">
      <c r="B577">
        <f t="shared" si="102"/>
        <v>570</v>
      </c>
      <c r="C577">
        <f>MATCH(B577,'Stocastic Model Raw Data'!$A$2:$A$1001,0)</f>
        <v>244</v>
      </c>
      <c r="D577" s="14" cm="1">
        <f t="array" ref="D577">INDEX('Stocastic Model Raw Data'!$H$2:$H$1001,$C577,0)</f>
        <v>1437161972.90821</v>
      </c>
      <c r="E577" s="14" cm="1">
        <f t="array" ref="E577">INDEX('Stocastic Model Raw Data'!$D$2:$D$1001,$C577,0)</f>
        <v>450342603.042391</v>
      </c>
      <c r="F577" s="14" cm="1">
        <f t="array" ref="F577">INDEX('Stocastic Model Raw Data'!$I$2:$I$1001,$C577,0)</f>
        <v>236764692.50971401</v>
      </c>
      <c r="G577" s="14">
        <f t="shared" si="97"/>
        <v>213577910.53267699</v>
      </c>
      <c r="H577" s="14" cm="1">
        <f t="array" ref="H577">INDEX('Stocastic Model Raw Data'!$E$2:$E$1001,$C577,0)</f>
        <v>5487624786.7041702</v>
      </c>
      <c r="I577" s="14" cm="1">
        <f t="array" ref="I577">INDEX('Stocastic Model Raw Data'!$J$2:$J$1001,$C577,0)</f>
        <v>1850470975.56937</v>
      </c>
      <c r="J577" s="14">
        <f t="shared" si="98"/>
        <v>3637153811.1348</v>
      </c>
      <c r="K577" s="14" cm="1">
        <f t="array" ref="K577">INDEX('Stocastic Model Raw Data'!$F$2:$F$1001,$C577,0)</f>
        <v>906440191.66835499</v>
      </c>
      <c r="L577" s="14" cm="1">
        <f t="array" ref="L577">INDEX('Stocastic Model Raw Data'!$K$2:$K$1001,$C577,0)</f>
        <v>563869085.23083603</v>
      </c>
      <c r="M577" s="14">
        <f t="shared" si="99"/>
        <v>342571106.43751895</v>
      </c>
      <c r="N577" s="14">
        <f t="shared" si="103"/>
        <v>6394064978.3725252</v>
      </c>
      <c r="O577" s="14">
        <f t="shared" si="104"/>
        <v>2414340060.8002062</v>
      </c>
      <c r="P577" s="14">
        <f t="shared" si="100"/>
        <v>3979724917.572319</v>
      </c>
      <c r="Q577" s="3">
        <f t="shared" si="105"/>
        <v>6394064978.3725252</v>
      </c>
      <c r="R577" s="3">
        <f t="shared" si="106"/>
        <v>3851502033.708416</v>
      </c>
      <c r="S577" s="3">
        <f t="shared" si="101"/>
        <v>2542562944.6641092</v>
      </c>
      <c r="T577" s="21">
        <f>(RANK(E577,E$8:E$1007,1)+COUNTIF(E$8:E577,E577)-1)/1000</f>
        <v>0.21299999999999999</v>
      </c>
      <c r="U577" s="21">
        <f>(RANK(F577,F$8:F$1007,1)+COUNTIF(F$8:F577,F577)-1)/1000</f>
        <v>0.20899999999999999</v>
      </c>
      <c r="V577" s="21">
        <f>(RANK(G577,G$8:G$1007,1)+COUNTIF(G$8:G577,G577)-1)/1000</f>
        <v>0.214</v>
      </c>
      <c r="W577" s="21">
        <f>(RANK(H577,H$8:H$1007,1)+COUNTIF(H$8:H577,H577)-1)/1000</f>
        <v>0.23200000000000001</v>
      </c>
      <c r="X577" s="21">
        <f>(RANK(I577,I$8:I$1007,1)+COUNTIF(I$8:I577,I577)-1)/1000</f>
        <v>0.19</v>
      </c>
      <c r="Y577" s="21">
        <f>(RANK(J577,J$8:J$1007,1)+COUNTIF(J$8:J577,J577)-1)/1000</f>
        <v>0.26200000000000001</v>
      </c>
      <c r="Z577" s="21">
        <f>(RANK(K577,K$8:K$1007,1)+COUNTIF(K$8:K577,K577)-1)/1000</f>
        <v>0.36899999999999999</v>
      </c>
      <c r="AA577" s="21">
        <f>(RANK(L577,L$8:L$1007,1)+COUNTIF(L$8:L577,L577)-1)/1000</f>
        <v>0.41</v>
      </c>
      <c r="AB577" s="21">
        <f>(RANK(M577,M$8:M$1007,1)+COUNTIF(M$8:M577,M577)-1)/1000</f>
        <v>0.29099999999999998</v>
      </c>
      <c r="AC577" s="21">
        <f>(RANK(N577,N$8:N$1007,1)+COUNTIF(N$8:N577,N577)-1)/1000</f>
        <v>0.24399999999999999</v>
      </c>
      <c r="AD577" s="21">
        <f>(RANK(O577,O$8:O$1007,1)+COUNTIF(O$8:O577,O577)-1)/1000</f>
        <v>0.23300000000000001</v>
      </c>
      <c r="AE577" s="21">
        <f>(RANK(P577,P$8:P$1007,1)+COUNTIF(P$8:P577,P577)-1)/1000</f>
        <v>0.25</v>
      </c>
      <c r="AF577" s="21">
        <f>(RANK(Q577,Q$8:Q$1007,1)+COUNTIF(Q$8:Q577,Q577)-1)/1000</f>
        <v>0.24399999999999999</v>
      </c>
      <c r="AG577" s="21">
        <f>(RANK(R577,R$8:R$1007,1)+COUNTIF(R$8:R577,R577)-1)/1000</f>
        <v>0.23300000000000001</v>
      </c>
      <c r="AH577" s="21">
        <f>(RANK(S577,S$8:S$1007,1)+COUNTIF(S$8:S577,S577)-1)/1000</f>
        <v>0.25</v>
      </c>
      <c r="AI577" s="14">
        <f t="shared" si="107"/>
        <v>0</v>
      </c>
      <c r="AK577" s="14">
        <f t="shared" si="108"/>
        <v>0</v>
      </c>
    </row>
    <row r="578" spans="2:37" x14ac:dyDescent="0.25">
      <c r="B578">
        <f t="shared" si="102"/>
        <v>571</v>
      </c>
      <c r="C578">
        <f>MATCH(B578,'Stocastic Model Raw Data'!$A$2:$A$1001,0)</f>
        <v>421</v>
      </c>
      <c r="D578" s="14" cm="1">
        <f t="array" ref="D578">INDEX('Stocastic Model Raw Data'!$H$2:$H$1001,$C578,0)</f>
        <v>1437161972.90821</v>
      </c>
      <c r="E578" s="14" cm="1">
        <f t="array" ref="E578">INDEX('Stocastic Model Raw Data'!$D$2:$D$1001,$C578,0)</f>
        <v>489500023.55506402</v>
      </c>
      <c r="F578" s="14" cm="1">
        <f t="array" ref="F578">INDEX('Stocastic Model Raw Data'!$I$2:$I$1001,$C578,0)</f>
        <v>255498501.88035801</v>
      </c>
      <c r="G578" s="14">
        <f t="shared" si="97"/>
        <v>234001521.67470601</v>
      </c>
      <c r="H578" s="14" cm="1">
        <f t="array" ref="H578">INDEX('Stocastic Model Raw Data'!$E$2:$E$1001,$C578,0)</f>
        <v>5963249224.0914202</v>
      </c>
      <c r="I578" s="14" cm="1">
        <f t="array" ref="I578">INDEX('Stocastic Model Raw Data'!$J$2:$J$1001,$C578,0)</f>
        <v>1998256413.37711</v>
      </c>
      <c r="J578" s="14">
        <f t="shared" si="98"/>
        <v>3964992810.7143102</v>
      </c>
      <c r="K578" s="14" cm="1">
        <f t="array" ref="K578">INDEX('Stocastic Model Raw Data'!$F$2:$F$1001,$C578,0)</f>
        <v>921244328.94592595</v>
      </c>
      <c r="L578" s="14" cm="1">
        <f t="array" ref="L578">INDEX('Stocastic Model Raw Data'!$K$2:$K$1001,$C578,0)</f>
        <v>569498373.98646903</v>
      </c>
      <c r="M578" s="14">
        <f t="shared" si="99"/>
        <v>351745954.95945692</v>
      </c>
      <c r="N578" s="14">
        <f t="shared" si="103"/>
        <v>6884493553.0373459</v>
      </c>
      <c r="O578" s="14">
        <f t="shared" si="104"/>
        <v>2567754787.3635788</v>
      </c>
      <c r="P578" s="14">
        <f t="shared" si="100"/>
        <v>4316738765.6737671</v>
      </c>
      <c r="Q578" s="3">
        <f t="shared" si="105"/>
        <v>6884493553.0373459</v>
      </c>
      <c r="R578" s="3">
        <f t="shared" si="106"/>
        <v>4004916760.2717886</v>
      </c>
      <c r="S578" s="3">
        <f t="shared" si="101"/>
        <v>2879576792.7655573</v>
      </c>
      <c r="T578" s="21">
        <f>(RANK(E578,E$8:E$1007,1)+COUNTIF(E$8:E578,E578)-1)/1000</f>
        <v>0.39400000000000002</v>
      </c>
      <c r="U578" s="21">
        <f>(RANK(F578,F$8:F$1007,1)+COUNTIF(F$8:F578,F578)-1)/1000</f>
        <v>0.371</v>
      </c>
      <c r="V578" s="21">
        <f>(RANK(G578,G$8:G$1007,1)+COUNTIF(G$8:G578,G578)-1)/1000</f>
        <v>0.42099999999999999</v>
      </c>
      <c r="W578" s="21">
        <f>(RANK(H578,H$8:H$1007,1)+COUNTIF(H$8:H578,H578)-1)/1000</f>
        <v>0.43</v>
      </c>
      <c r="X578" s="21">
        <f>(RANK(I578,I$8:I$1007,1)+COUNTIF(I$8:I578,I578)-1)/1000</f>
        <v>0.35199999999999998</v>
      </c>
      <c r="Y578" s="21">
        <f>(RANK(J578,J$8:J$1007,1)+COUNTIF(J$8:J578,J578)-1)/1000</f>
        <v>0.46800000000000003</v>
      </c>
      <c r="Z578" s="21">
        <f>(RANK(K578,K$8:K$1007,1)+COUNTIF(K$8:K578,K578)-1)/1000</f>
        <v>0.40200000000000002</v>
      </c>
      <c r="AA578" s="21">
        <f>(RANK(L578,L$8:L$1007,1)+COUNTIF(L$8:L578,L578)-1)/1000</f>
        <v>0.436</v>
      </c>
      <c r="AB578" s="21">
        <f>(RANK(M578,M$8:M$1007,1)+COUNTIF(M$8:M578,M578)-1)/1000</f>
        <v>0.34699999999999998</v>
      </c>
      <c r="AC578" s="21">
        <f>(RANK(N578,N$8:N$1007,1)+COUNTIF(N$8:N578,N578)-1)/1000</f>
        <v>0.42099999999999999</v>
      </c>
      <c r="AD578" s="21">
        <f>(RANK(O578,O$8:O$1007,1)+COUNTIF(O$8:O578,O578)-1)/1000</f>
        <v>0.375</v>
      </c>
      <c r="AE578" s="21">
        <f>(RANK(P578,P$8:P$1007,1)+COUNTIF(P$8:P578,P578)-1)/1000</f>
        <v>0.45400000000000001</v>
      </c>
      <c r="AF578" s="21">
        <f>(RANK(Q578,Q$8:Q$1007,1)+COUNTIF(Q$8:Q578,Q578)-1)/1000</f>
        <v>0.42099999999999999</v>
      </c>
      <c r="AG578" s="21">
        <f>(RANK(R578,R$8:R$1007,1)+COUNTIF(R$8:R578,R578)-1)/1000</f>
        <v>0.375</v>
      </c>
      <c r="AH578" s="21">
        <f>(RANK(S578,S$8:S$1007,1)+COUNTIF(S$8:S578,S578)-1)/1000</f>
        <v>0.45400000000000001</v>
      </c>
      <c r="AI578" s="14">
        <f t="shared" si="107"/>
        <v>0</v>
      </c>
      <c r="AK578" s="14">
        <f t="shared" si="108"/>
        <v>0</v>
      </c>
    </row>
    <row r="579" spans="2:37" x14ac:dyDescent="0.25">
      <c r="B579">
        <f t="shared" si="102"/>
        <v>572</v>
      </c>
      <c r="C579">
        <f>MATCH(B579,'Stocastic Model Raw Data'!$A$2:$A$1001,0)</f>
        <v>854</v>
      </c>
      <c r="D579" s="14" cm="1">
        <f t="array" ref="D579">INDEX('Stocastic Model Raw Data'!$H$2:$H$1001,$C579,0)</f>
        <v>1437161972.90821</v>
      </c>
      <c r="E579" s="14" cm="1">
        <f t="array" ref="E579">INDEX('Stocastic Model Raw Data'!$D$2:$D$1001,$C579,0)</f>
        <v>610856468.82075906</v>
      </c>
      <c r="F579" s="14" cm="1">
        <f t="array" ref="F579">INDEX('Stocastic Model Raw Data'!$I$2:$I$1001,$C579,0)</f>
        <v>325078075.26476198</v>
      </c>
      <c r="G579" s="14">
        <f t="shared" si="97"/>
        <v>285778393.55599707</v>
      </c>
      <c r="H579" s="14" cm="1">
        <f t="array" ref="H579">INDEX('Stocastic Model Raw Data'!$E$2:$E$1001,$C579,0)</f>
        <v>7153759432.9172297</v>
      </c>
      <c r="I579" s="14" cm="1">
        <f t="array" ref="I579">INDEX('Stocastic Model Raw Data'!$J$2:$J$1001,$C579,0)</f>
        <v>2520250209.2006302</v>
      </c>
      <c r="J579" s="14">
        <f t="shared" si="98"/>
        <v>4633509223.7165995</v>
      </c>
      <c r="K579" s="14" cm="1">
        <f t="array" ref="K579">INDEX('Stocastic Model Raw Data'!$F$2:$F$1001,$C579,0)</f>
        <v>1224103690.8067501</v>
      </c>
      <c r="L579" s="14" cm="1">
        <f t="array" ref="L579">INDEX('Stocastic Model Raw Data'!$K$2:$K$1001,$C579,0)</f>
        <v>741612759.93656504</v>
      </c>
      <c r="M579" s="14">
        <f t="shared" si="99"/>
        <v>482490930.87018502</v>
      </c>
      <c r="N579" s="14">
        <f t="shared" si="103"/>
        <v>8377863123.7239799</v>
      </c>
      <c r="O579" s="14">
        <f t="shared" si="104"/>
        <v>3261862969.1371951</v>
      </c>
      <c r="P579" s="14">
        <f t="shared" si="100"/>
        <v>5116000154.5867844</v>
      </c>
      <c r="Q579" s="3">
        <f t="shared" si="105"/>
        <v>8377863123.7239799</v>
      </c>
      <c r="R579" s="3">
        <f t="shared" si="106"/>
        <v>4699024942.0454054</v>
      </c>
      <c r="S579" s="3">
        <f t="shared" si="101"/>
        <v>3678838181.6785746</v>
      </c>
      <c r="T579" s="21">
        <f>(RANK(E579,E$8:E$1007,1)+COUNTIF(E$8:E579,E579)-1)/1000</f>
        <v>0.83699999999999997</v>
      </c>
      <c r="U579" s="21">
        <f>(RANK(F579,F$8:F$1007,1)+COUNTIF(F$8:F579,F579)-1)/1000</f>
        <v>0.84099999999999997</v>
      </c>
      <c r="V579" s="21">
        <f>(RANK(G579,G$8:G$1007,1)+COUNTIF(G$8:G579,G579)-1)/1000</f>
        <v>0.83699999999999997</v>
      </c>
      <c r="W579" s="21">
        <f>(RANK(H579,H$8:H$1007,1)+COUNTIF(H$8:H579,H579)-1)/1000</f>
        <v>0.84599999999999997</v>
      </c>
      <c r="X579" s="21">
        <f>(RANK(I579,I$8:I$1007,1)+COUNTIF(I$8:I579,I579)-1)/1000</f>
        <v>0.83399999999999996</v>
      </c>
      <c r="Y579" s="21">
        <f>(RANK(J579,J$8:J$1007,1)+COUNTIF(J$8:J579,J579)-1)/1000</f>
        <v>0.84799999999999998</v>
      </c>
      <c r="Z579" s="21">
        <f>(RANK(K579,K$8:K$1007,1)+COUNTIF(K$8:K579,K579)-1)/1000</f>
        <v>0.89</v>
      </c>
      <c r="AA579" s="21">
        <f>(RANK(L579,L$8:L$1007,1)+COUNTIF(L$8:L579,L579)-1)/1000</f>
        <v>0.9</v>
      </c>
      <c r="AB579" s="21">
        <f>(RANK(M579,M$8:M$1007,1)+COUNTIF(M$8:M579,M579)-1)/1000</f>
        <v>0.872</v>
      </c>
      <c r="AC579" s="21">
        <f>(RANK(N579,N$8:N$1007,1)+COUNTIF(N$8:N579,N579)-1)/1000</f>
        <v>0.85399999999999998</v>
      </c>
      <c r="AD579" s="21">
        <f>(RANK(O579,O$8:O$1007,1)+COUNTIF(O$8:O579,O579)-1)/1000</f>
        <v>0.85099999999999998</v>
      </c>
      <c r="AE579" s="21">
        <f>(RANK(P579,P$8:P$1007,1)+COUNTIF(P$8:P579,P579)-1)/1000</f>
        <v>0.85599999999999998</v>
      </c>
      <c r="AF579" s="21">
        <f>(RANK(Q579,Q$8:Q$1007,1)+COUNTIF(Q$8:Q579,Q579)-1)/1000</f>
        <v>0.85399999999999998</v>
      </c>
      <c r="AG579" s="21">
        <f>(RANK(R579,R$8:R$1007,1)+COUNTIF(R$8:R579,R579)-1)/1000</f>
        <v>0.85099999999999998</v>
      </c>
      <c r="AH579" s="21">
        <f>(RANK(S579,S$8:S$1007,1)+COUNTIF(S$8:S579,S579)-1)/1000</f>
        <v>0.85599999999999998</v>
      </c>
      <c r="AI579" s="14">
        <f t="shared" si="107"/>
        <v>0</v>
      </c>
      <c r="AK579" s="14">
        <f t="shared" si="108"/>
        <v>0</v>
      </c>
    </row>
    <row r="580" spans="2:37" x14ac:dyDescent="0.25">
      <c r="B580">
        <f t="shared" si="102"/>
        <v>573</v>
      </c>
      <c r="C580">
        <f>MATCH(B580,'Stocastic Model Raw Data'!$A$2:$A$1001,0)</f>
        <v>312</v>
      </c>
      <c r="D580" s="14" cm="1">
        <f t="array" ref="D580">INDEX('Stocastic Model Raw Data'!$H$2:$H$1001,$C580,0)</f>
        <v>1437161972.90821</v>
      </c>
      <c r="E580" s="14" cm="1">
        <f t="array" ref="E580">INDEX('Stocastic Model Raw Data'!$D$2:$D$1001,$C580,0)</f>
        <v>469075920.85391498</v>
      </c>
      <c r="F580" s="14" cm="1">
        <f t="array" ref="F580">INDEX('Stocastic Model Raw Data'!$I$2:$I$1001,$C580,0)</f>
        <v>248157381.10405299</v>
      </c>
      <c r="G580" s="14">
        <f t="shared" si="97"/>
        <v>220918539.74986199</v>
      </c>
      <c r="H580" s="14" cm="1">
        <f t="array" ref="H580">INDEX('Stocastic Model Raw Data'!$E$2:$E$1001,$C580,0)</f>
        <v>5752243590.05972</v>
      </c>
      <c r="I580" s="14" cm="1">
        <f t="array" ref="I580">INDEX('Stocastic Model Raw Data'!$J$2:$J$1001,$C580,0)</f>
        <v>2029163921.91695</v>
      </c>
      <c r="J580" s="14">
        <f t="shared" si="98"/>
        <v>3723079668.1427698</v>
      </c>
      <c r="K580" s="14" cm="1">
        <f t="array" ref="K580">INDEX('Stocastic Model Raw Data'!$F$2:$F$1001,$C580,0)</f>
        <v>820647997.25278294</v>
      </c>
      <c r="L580" s="14" cm="1">
        <f t="array" ref="L580">INDEX('Stocastic Model Raw Data'!$K$2:$K$1001,$C580,0)</f>
        <v>489868246.74897897</v>
      </c>
      <c r="M580" s="14">
        <f t="shared" si="99"/>
        <v>330779750.50380397</v>
      </c>
      <c r="N580" s="14">
        <f t="shared" si="103"/>
        <v>6572891587.3125029</v>
      </c>
      <c r="O580" s="14">
        <f t="shared" si="104"/>
        <v>2519032168.6659288</v>
      </c>
      <c r="P580" s="14">
        <f t="shared" si="100"/>
        <v>4053859418.646574</v>
      </c>
      <c r="Q580" s="3">
        <f t="shared" si="105"/>
        <v>6572891587.3125029</v>
      </c>
      <c r="R580" s="3">
        <f t="shared" si="106"/>
        <v>3956194141.5741386</v>
      </c>
      <c r="S580" s="3">
        <f t="shared" si="101"/>
        <v>2616697445.7383642</v>
      </c>
      <c r="T580" s="21">
        <f>(RANK(E580,E$8:E$1007,1)+COUNTIF(E$8:E580,E580)-1)/1000</f>
        <v>0.29599999999999999</v>
      </c>
      <c r="U580" s="21">
        <f>(RANK(F580,F$8:F$1007,1)+COUNTIF(F$8:F580,F580)-1)/1000</f>
        <v>0.308</v>
      </c>
      <c r="V580" s="21">
        <f>(RANK(G580,G$8:G$1007,1)+COUNTIF(G$8:G580,G580)-1)/1000</f>
        <v>0.28799999999999998</v>
      </c>
      <c r="W580" s="21">
        <f>(RANK(H580,H$8:H$1007,1)+COUNTIF(H$8:H580,H580)-1)/1000</f>
        <v>0.34200000000000003</v>
      </c>
      <c r="X580" s="21">
        <f>(RANK(I580,I$8:I$1007,1)+COUNTIF(I$8:I580,I580)-1)/1000</f>
        <v>0.38500000000000001</v>
      </c>
      <c r="Y580" s="21">
        <f>(RANK(J580,J$8:J$1007,1)+COUNTIF(J$8:J580,J580)-1)/1000</f>
        <v>0.32200000000000001</v>
      </c>
      <c r="Z580" s="21">
        <f>(RANK(K580,K$8:K$1007,1)+COUNTIF(K$8:K580,K580)-1)/1000</f>
        <v>0.17699999999999999</v>
      </c>
      <c r="AA580" s="21">
        <f>(RANK(L580,L$8:L$1007,1)+COUNTIF(L$8:L580,L580)-1)/1000</f>
        <v>0.161</v>
      </c>
      <c r="AB580" s="21">
        <f>(RANK(M580,M$8:M$1007,1)+COUNTIF(M$8:M580,M580)-1)/1000</f>
        <v>0.224</v>
      </c>
      <c r="AC580" s="21">
        <f>(RANK(N580,N$8:N$1007,1)+COUNTIF(N$8:N580,N580)-1)/1000</f>
        <v>0.312</v>
      </c>
      <c r="AD580" s="21">
        <f>(RANK(O580,O$8:O$1007,1)+COUNTIF(O$8:O580,O580)-1)/1000</f>
        <v>0.33100000000000002</v>
      </c>
      <c r="AE580" s="21">
        <f>(RANK(P580,P$8:P$1007,1)+COUNTIF(P$8:P580,P580)-1)/1000</f>
        <v>0.30399999999999999</v>
      </c>
      <c r="AF580" s="21">
        <f>(RANK(Q580,Q$8:Q$1007,1)+COUNTIF(Q$8:Q580,Q580)-1)/1000</f>
        <v>0.312</v>
      </c>
      <c r="AG580" s="21">
        <f>(RANK(R580,R$8:R$1007,1)+COUNTIF(R$8:R580,R580)-1)/1000</f>
        <v>0.33100000000000002</v>
      </c>
      <c r="AH580" s="21">
        <f>(RANK(S580,S$8:S$1007,1)+COUNTIF(S$8:S580,S580)-1)/1000</f>
        <v>0.30399999999999999</v>
      </c>
      <c r="AI580" s="14">
        <f t="shared" si="107"/>
        <v>0</v>
      </c>
      <c r="AK580" s="14">
        <f t="shared" si="108"/>
        <v>0</v>
      </c>
    </row>
    <row r="581" spans="2:37" x14ac:dyDescent="0.25">
      <c r="B581">
        <f t="shared" si="102"/>
        <v>574</v>
      </c>
      <c r="C581">
        <f>MATCH(B581,'Stocastic Model Raw Data'!$A$2:$A$1001,0)</f>
        <v>96</v>
      </c>
      <c r="D581" s="14" cm="1">
        <f t="array" ref="D581">INDEX('Stocastic Model Raw Data'!$H$2:$H$1001,$C581,0)</f>
        <v>1437161972.90821</v>
      </c>
      <c r="E581" s="14" cm="1">
        <f t="array" ref="E581">INDEX('Stocastic Model Raw Data'!$D$2:$D$1001,$C581,0)</f>
        <v>398754746.93205398</v>
      </c>
      <c r="F581" s="14" cm="1">
        <f t="array" ref="F581">INDEX('Stocastic Model Raw Data'!$I$2:$I$1001,$C581,0)</f>
        <v>208211638.750835</v>
      </c>
      <c r="G581" s="14">
        <f t="shared" si="97"/>
        <v>190543108.18121898</v>
      </c>
      <c r="H581" s="14" cm="1">
        <f t="array" ref="H581">INDEX('Stocastic Model Raw Data'!$E$2:$E$1001,$C581,0)</f>
        <v>4882326581.5481997</v>
      </c>
      <c r="I581" s="14" cm="1">
        <f t="array" ref="I581">INDEX('Stocastic Model Raw Data'!$J$2:$J$1001,$C581,0)</f>
        <v>1622478115.2646101</v>
      </c>
      <c r="J581" s="14">
        <f t="shared" si="98"/>
        <v>3259848466.2835894</v>
      </c>
      <c r="K581" s="14" cm="1">
        <f t="array" ref="K581">INDEX('Stocastic Model Raw Data'!$F$2:$F$1001,$C581,0)</f>
        <v>803395732.342924</v>
      </c>
      <c r="L581" s="14" cm="1">
        <f t="array" ref="L581">INDEX('Stocastic Model Raw Data'!$K$2:$K$1001,$C581,0)</f>
        <v>496065529.751903</v>
      </c>
      <c r="M581" s="14">
        <f t="shared" si="99"/>
        <v>307330202.591021</v>
      </c>
      <c r="N581" s="14">
        <f t="shared" si="103"/>
        <v>5685722313.8911238</v>
      </c>
      <c r="O581" s="14">
        <f t="shared" si="104"/>
        <v>2118543645.0165131</v>
      </c>
      <c r="P581" s="14">
        <f t="shared" si="100"/>
        <v>3567178668.8746109</v>
      </c>
      <c r="Q581" s="3">
        <f t="shared" si="105"/>
        <v>5685722313.8911238</v>
      </c>
      <c r="R581" s="3">
        <f t="shared" si="106"/>
        <v>3555705617.9247231</v>
      </c>
      <c r="S581" s="3">
        <f t="shared" si="101"/>
        <v>2130016695.9664006</v>
      </c>
      <c r="T581" s="21">
        <f>(RANK(E581,E$8:E$1007,1)+COUNTIF(E$8:E581,E581)-1)/1000</f>
        <v>8.3000000000000004E-2</v>
      </c>
      <c r="U581" s="21">
        <f>(RANK(F581,F$8:F$1007,1)+COUNTIF(F$8:F581,F581)-1)/1000</f>
        <v>8.3000000000000004E-2</v>
      </c>
      <c r="V581" s="21">
        <f>(RANK(G581,G$8:G$1007,1)+COUNTIF(G$8:G581,G581)-1)/1000</f>
        <v>9.4E-2</v>
      </c>
      <c r="W581" s="21">
        <f>(RANK(H581,H$8:H$1007,1)+COUNTIF(H$8:H581,H581)-1)/1000</f>
        <v>9.1999999999999998E-2</v>
      </c>
      <c r="X581" s="21">
        <f>(RANK(I581,I$8:I$1007,1)+COUNTIF(I$8:I581,I581)-1)/1000</f>
        <v>7.0000000000000007E-2</v>
      </c>
      <c r="Y581" s="21">
        <f>(RANK(J581,J$8:J$1007,1)+COUNTIF(J$8:J581,J581)-1)/1000</f>
        <v>0.109</v>
      </c>
      <c r="Z581" s="21">
        <f>(RANK(K581,K$8:K$1007,1)+COUNTIF(K$8:K581,K581)-1)/1000</f>
        <v>0.151</v>
      </c>
      <c r="AA581" s="21">
        <f>(RANK(L581,L$8:L$1007,1)+COUNTIF(L$8:L581,L581)-1)/1000</f>
        <v>0.17399999999999999</v>
      </c>
      <c r="AB581" s="21">
        <f>(RANK(M581,M$8:M$1007,1)+COUNTIF(M$8:M581,M581)-1)/1000</f>
        <v>0.123</v>
      </c>
      <c r="AC581" s="21">
        <f>(RANK(N581,N$8:N$1007,1)+COUNTIF(N$8:N581,N581)-1)/1000</f>
        <v>9.6000000000000002E-2</v>
      </c>
      <c r="AD581" s="21">
        <f>(RANK(O581,O$8:O$1007,1)+COUNTIF(O$8:O581,O581)-1)/1000</f>
        <v>8.6999999999999994E-2</v>
      </c>
      <c r="AE581" s="21">
        <f>(RANK(P581,P$8:P$1007,1)+COUNTIF(P$8:P581,P581)-1)/1000</f>
        <v>0.108</v>
      </c>
      <c r="AF581" s="21">
        <f>(RANK(Q581,Q$8:Q$1007,1)+COUNTIF(Q$8:Q581,Q581)-1)/1000</f>
        <v>9.6000000000000002E-2</v>
      </c>
      <c r="AG581" s="21">
        <f>(RANK(R581,R$8:R$1007,1)+COUNTIF(R$8:R581,R581)-1)/1000</f>
        <v>8.6999999999999994E-2</v>
      </c>
      <c r="AH581" s="21">
        <f>(RANK(S581,S$8:S$1007,1)+COUNTIF(S$8:S581,S581)-1)/1000</f>
        <v>0.108</v>
      </c>
      <c r="AI581" s="14">
        <f t="shared" si="107"/>
        <v>0</v>
      </c>
      <c r="AK581" s="14">
        <f t="shared" si="108"/>
        <v>0</v>
      </c>
    </row>
    <row r="582" spans="2:37" x14ac:dyDescent="0.25">
      <c r="B582">
        <f t="shared" si="102"/>
        <v>575</v>
      </c>
      <c r="C582">
        <f>MATCH(B582,'Stocastic Model Raw Data'!$A$2:$A$1001,0)</f>
        <v>840</v>
      </c>
      <c r="D582" s="14" cm="1">
        <f t="array" ref="D582">INDEX('Stocastic Model Raw Data'!$H$2:$H$1001,$C582,0)</f>
        <v>1437161972.90821</v>
      </c>
      <c r="E582" s="14" cm="1">
        <f t="array" ref="E582">INDEX('Stocastic Model Raw Data'!$D$2:$D$1001,$C582,0)</f>
        <v>601058099.54735994</v>
      </c>
      <c r="F582" s="14" cm="1">
        <f t="array" ref="F582">INDEX('Stocastic Model Raw Data'!$I$2:$I$1001,$C582,0)</f>
        <v>317724727.56402999</v>
      </c>
      <c r="G582" s="14">
        <f t="shared" si="97"/>
        <v>283333371.98332995</v>
      </c>
      <c r="H582" s="14" cm="1">
        <f t="array" ref="H582">INDEX('Stocastic Model Raw Data'!$E$2:$E$1001,$C582,0)</f>
        <v>7221228801.5562096</v>
      </c>
      <c r="I582" s="14" cm="1">
        <f t="array" ref="I582">INDEX('Stocastic Model Raw Data'!$J$2:$J$1001,$C582,0)</f>
        <v>2484065519.7836099</v>
      </c>
      <c r="J582" s="14">
        <f t="shared" si="98"/>
        <v>4737163281.7726002</v>
      </c>
      <c r="K582" s="14" cm="1">
        <f t="array" ref="K582">INDEX('Stocastic Model Raw Data'!$F$2:$F$1001,$C582,0)</f>
        <v>1076169763.6547799</v>
      </c>
      <c r="L582" s="14" cm="1">
        <f t="array" ref="L582">INDEX('Stocastic Model Raw Data'!$K$2:$K$1001,$C582,0)</f>
        <v>661532811.60374904</v>
      </c>
      <c r="M582" s="14">
        <f t="shared" si="99"/>
        <v>414636952.05103087</v>
      </c>
      <c r="N582" s="14">
        <f t="shared" si="103"/>
        <v>8297398565.210989</v>
      </c>
      <c r="O582" s="14">
        <f t="shared" si="104"/>
        <v>3145598331.3873587</v>
      </c>
      <c r="P582" s="14">
        <f t="shared" si="100"/>
        <v>5151800233.8236303</v>
      </c>
      <c r="Q582" s="3">
        <f t="shared" si="105"/>
        <v>8297398565.210989</v>
      </c>
      <c r="R582" s="3">
        <f t="shared" si="106"/>
        <v>4582760304.2955685</v>
      </c>
      <c r="S582" s="3">
        <f t="shared" si="101"/>
        <v>3714638260.9154205</v>
      </c>
      <c r="T582" s="21">
        <f>(RANK(E582,E$8:E$1007,1)+COUNTIF(E$8:E582,E582)-1)/1000</f>
        <v>0.81599999999999995</v>
      </c>
      <c r="U582" s="21">
        <f>(RANK(F582,F$8:F$1007,1)+COUNTIF(F$8:F582,F582)-1)/1000</f>
        <v>0.81</v>
      </c>
      <c r="V582" s="21">
        <f>(RANK(G582,G$8:G$1007,1)+COUNTIF(G$8:G582,G582)-1)/1000</f>
        <v>0.82199999999999995</v>
      </c>
      <c r="W582" s="21">
        <f>(RANK(H582,H$8:H$1007,1)+COUNTIF(H$8:H582,H582)-1)/1000</f>
        <v>0.86499999999999999</v>
      </c>
      <c r="X582" s="21">
        <f>(RANK(I582,I$8:I$1007,1)+COUNTIF(I$8:I582,I582)-1)/1000</f>
        <v>0.8</v>
      </c>
      <c r="Y582" s="21">
        <f>(RANK(J582,J$8:J$1007,1)+COUNTIF(J$8:J582,J582)-1)/1000</f>
        <v>0.88400000000000001</v>
      </c>
      <c r="Z582" s="21">
        <f>(RANK(K582,K$8:K$1007,1)+COUNTIF(K$8:K582,K582)-1)/1000</f>
        <v>0.72799999999999998</v>
      </c>
      <c r="AA582" s="21">
        <f>(RANK(L582,L$8:L$1007,1)+COUNTIF(L$8:L582,L582)-1)/1000</f>
        <v>0.752</v>
      </c>
      <c r="AB582" s="21">
        <f>(RANK(M582,M$8:M$1007,1)+COUNTIF(M$8:M582,M582)-1)/1000</f>
        <v>0.68200000000000005</v>
      </c>
      <c r="AC582" s="21">
        <f>(RANK(N582,N$8:N$1007,1)+COUNTIF(N$8:N582,N582)-1)/1000</f>
        <v>0.84</v>
      </c>
      <c r="AD582" s="21">
        <f>(RANK(O582,O$8:O$1007,1)+COUNTIF(O$8:O582,O582)-1)/1000</f>
        <v>0.80300000000000005</v>
      </c>
      <c r="AE582" s="21">
        <f>(RANK(P582,P$8:P$1007,1)+COUNTIF(P$8:P582,P582)-1)/1000</f>
        <v>0.86499999999999999</v>
      </c>
      <c r="AF582" s="21">
        <f>(RANK(Q582,Q$8:Q$1007,1)+COUNTIF(Q$8:Q582,Q582)-1)/1000</f>
        <v>0.84</v>
      </c>
      <c r="AG582" s="21">
        <f>(RANK(R582,R$8:R$1007,1)+COUNTIF(R$8:R582,R582)-1)/1000</f>
        <v>0.80300000000000005</v>
      </c>
      <c r="AH582" s="21">
        <f>(RANK(S582,S$8:S$1007,1)+COUNTIF(S$8:S582,S582)-1)/1000</f>
        <v>0.86499999999999999</v>
      </c>
      <c r="AI582" s="14">
        <f t="shared" si="107"/>
        <v>0</v>
      </c>
      <c r="AK582" s="14">
        <f t="shared" si="108"/>
        <v>0</v>
      </c>
    </row>
    <row r="583" spans="2:37" x14ac:dyDescent="0.25">
      <c r="B583">
        <f t="shared" si="102"/>
        <v>576</v>
      </c>
      <c r="C583">
        <f>MATCH(B583,'Stocastic Model Raw Data'!$A$2:$A$1001,0)</f>
        <v>628</v>
      </c>
      <c r="D583" s="14" cm="1">
        <f t="array" ref="D583">INDEX('Stocastic Model Raw Data'!$H$2:$H$1001,$C583,0)</f>
        <v>1437161972.90821</v>
      </c>
      <c r="E583" s="14" cm="1">
        <f t="array" ref="E583">INDEX('Stocastic Model Raw Data'!$D$2:$D$1001,$C583,0)</f>
        <v>538917572.44475603</v>
      </c>
      <c r="F583" s="14" cm="1">
        <f t="array" ref="F583">INDEX('Stocastic Model Raw Data'!$I$2:$I$1001,$C583,0)</f>
        <v>281860153.74786901</v>
      </c>
      <c r="G583" s="14">
        <f t="shared" si="97"/>
        <v>257057418.69688702</v>
      </c>
      <c r="H583" s="14" cm="1">
        <f t="array" ref="H583">INDEX('Stocastic Model Raw Data'!$E$2:$E$1001,$C583,0)</f>
        <v>6506720731.2864799</v>
      </c>
      <c r="I583" s="14" cm="1">
        <f t="array" ref="I583">INDEX('Stocastic Model Raw Data'!$J$2:$J$1001,$C583,0)</f>
        <v>2188938003.9106698</v>
      </c>
      <c r="J583" s="14">
        <f t="shared" si="98"/>
        <v>4317782727.3758106</v>
      </c>
      <c r="K583" s="14" cm="1">
        <f t="array" ref="K583">INDEX('Stocastic Model Raw Data'!$F$2:$F$1001,$C583,0)</f>
        <v>1009838340.87862</v>
      </c>
      <c r="L583" s="14" cm="1">
        <f t="array" ref="L583">INDEX('Stocastic Model Raw Data'!$K$2:$K$1001,$C583,0)</f>
        <v>620763819.792274</v>
      </c>
      <c r="M583" s="14">
        <f t="shared" si="99"/>
        <v>389074521.08634603</v>
      </c>
      <c r="N583" s="14">
        <f t="shared" si="103"/>
        <v>7516559072.1651001</v>
      </c>
      <c r="O583" s="14">
        <f t="shared" si="104"/>
        <v>2809701823.7029438</v>
      </c>
      <c r="P583" s="14">
        <f t="shared" si="100"/>
        <v>4706857248.4621563</v>
      </c>
      <c r="Q583" s="3">
        <f t="shared" si="105"/>
        <v>7516559072.1651001</v>
      </c>
      <c r="R583" s="3">
        <f t="shared" si="106"/>
        <v>4246863796.6111536</v>
      </c>
      <c r="S583" s="3">
        <f t="shared" si="101"/>
        <v>3269695275.5539465</v>
      </c>
      <c r="T583" s="21">
        <f>(RANK(E583,E$8:E$1007,1)+COUNTIF(E$8:E583,E583)-1)/1000</f>
        <v>0.59599999999999997</v>
      </c>
      <c r="U583" s="21">
        <f>(RANK(F583,F$8:F$1007,1)+COUNTIF(F$8:F583,F583)-1)/1000</f>
        <v>0.57399999999999995</v>
      </c>
      <c r="V583" s="21">
        <f>(RANK(G583,G$8:G$1007,1)+COUNTIF(G$8:G583,G583)-1)/1000</f>
        <v>0.63400000000000001</v>
      </c>
      <c r="W583" s="21">
        <f>(RANK(H583,H$8:H$1007,1)+COUNTIF(H$8:H583,H583)-1)/1000</f>
        <v>0.63400000000000001</v>
      </c>
      <c r="X583" s="21">
        <f>(RANK(I583,I$8:I$1007,1)+COUNTIF(I$8:I583,I583)-1)/1000</f>
        <v>0.54500000000000004</v>
      </c>
      <c r="Y583" s="21">
        <f>(RANK(J583,J$8:J$1007,1)+COUNTIF(J$8:J583,J583)-1)/1000</f>
        <v>0.68500000000000005</v>
      </c>
      <c r="Z583" s="21">
        <f>(RANK(K583,K$8:K$1007,1)+COUNTIF(K$8:K583,K583)-1)/1000</f>
        <v>0.59099999999999997</v>
      </c>
      <c r="AA583" s="21">
        <f>(RANK(L583,L$8:L$1007,1)+COUNTIF(L$8:L583,L583)-1)/1000</f>
        <v>0.61799999999999999</v>
      </c>
      <c r="AB583" s="21">
        <f>(RANK(M583,M$8:M$1007,1)+COUNTIF(M$8:M583,M583)-1)/1000</f>
        <v>0.55700000000000005</v>
      </c>
      <c r="AC583" s="21">
        <f>(RANK(N583,N$8:N$1007,1)+COUNTIF(N$8:N583,N583)-1)/1000</f>
        <v>0.628</v>
      </c>
      <c r="AD583" s="21">
        <f>(RANK(O583,O$8:O$1007,1)+COUNTIF(O$8:O583,O583)-1)/1000</f>
        <v>0.55900000000000005</v>
      </c>
      <c r="AE583" s="21">
        <f>(RANK(P583,P$8:P$1007,1)+COUNTIF(P$8:P583,P583)-1)/1000</f>
        <v>0.66600000000000004</v>
      </c>
      <c r="AF583" s="21">
        <f>(RANK(Q583,Q$8:Q$1007,1)+COUNTIF(Q$8:Q583,Q583)-1)/1000</f>
        <v>0.628</v>
      </c>
      <c r="AG583" s="21">
        <f>(RANK(R583,R$8:R$1007,1)+COUNTIF(R$8:R583,R583)-1)/1000</f>
        <v>0.55900000000000005</v>
      </c>
      <c r="AH583" s="21">
        <f>(RANK(S583,S$8:S$1007,1)+COUNTIF(S$8:S583,S583)-1)/1000</f>
        <v>0.66600000000000004</v>
      </c>
      <c r="AI583" s="14">
        <f t="shared" si="107"/>
        <v>0</v>
      </c>
      <c r="AK583" s="14">
        <f t="shared" si="108"/>
        <v>0</v>
      </c>
    </row>
    <row r="584" spans="2:37" x14ac:dyDescent="0.25">
      <c r="B584">
        <f t="shared" si="102"/>
        <v>577</v>
      </c>
      <c r="C584">
        <f>MATCH(B584,'Stocastic Model Raw Data'!$A$2:$A$1001,0)</f>
        <v>601</v>
      </c>
      <c r="D584" s="14" cm="1">
        <f t="array" ref="D584">INDEX('Stocastic Model Raw Data'!$H$2:$H$1001,$C584,0)</f>
        <v>1437161972.90821</v>
      </c>
      <c r="E584" s="14" cm="1">
        <f t="array" ref="E584">INDEX('Stocastic Model Raw Data'!$D$2:$D$1001,$C584,0)</f>
        <v>540826256.31223905</v>
      </c>
      <c r="F584" s="14" cm="1">
        <f t="array" ref="F584">INDEX('Stocastic Model Raw Data'!$I$2:$I$1001,$C584,0)</f>
        <v>288316647.80030602</v>
      </c>
      <c r="G584" s="14">
        <f t="shared" ref="G584:G647" si="109">E584-F584</f>
        <v>252509608.51193303</v>
      </c>
      <c r="H584" s="14" cm="1">
        <f t="array" ref="H584">INDEX('Stocastic Model Raw Data'!$E$2:$E$1001,$C584,0)</f>
        <v>6416606503.8289299</v>
      </c>
      <c r="I584" s="14" cm="1">
        <f t="array" ref="I584">INDEX('Stocastic Model Raw Data'!$J$2:$J$1001,$C584,0)</f>
        <v>2279783221.1304102</v>
      </c>
      <c r="J584" s="14">
        <f t="shared" ref="J584:J647" si="110">H584-I584</f>
        <v>4136823282.6985197</v>
      </c>
      <c r="K584" s="14" cm="1">
        <f t="array" ref="K584">INDEX('Stocastic Model Raw Data'!$F$2:$F$1001,$C584,0)</f>
        <v>1009479344.78265</v>
      </c>
      <c r="L584" s="14" cm="1">
        <f t="array" ref="L584">INDEX('Stocastic Model Raw Data'!$K$2:$K$1001,$C584,0)</f>
        <v>615579648.08046997</v>
      </c>
      <c r="M584" s="14">
        <f t="shared" ref="M584:M647" si="111">K584-L584</f>
        <v>393899696.70218003</v>
      </c>
      <c r="N584" s="14">
        <f t="shared" si="103"/>
        <v>7426085848.6115799</v>
      </c>
      <c r="O584" s="14">
        <f t="shared" si="104"/>
        <v>2895362869.2108803</v>
      </c>
      <c r="P584" s="14">
        <f t="shared" ref="P584:P647" si="112">N584-O584</f>
        <v>4530722979.4006996</v>
      </c>
      <c r="Q584" s="3">
        <f t="shared" si="105"/>
        <v>7426085848.6115799</v>
      </c>
      <c r="R584" s="3">
        <f t="shared" si="106"/>
        <v>4332524842.1190901</v>
      </c>
      <c r="S584" s="3">
        <f t="shared" ref="S584:S647" si="113">Q584-R584</f>
        <v>3093561006.4924898</v>
      </c>
      <c r="T584" s="21">
        <f>(RANK(E584,E$8:E$1007,1)+COUNTIF(E$8:E584,E584)-1)/1000</f>
        <v>0.60499999999999998</v>
      </c>
      <c r="U584" s="21">
        <f>(RANK(F584,F$8:F$1007,1)+COUNTIF(F$8:F584,F584)-1)/1000</f>
        <v>0.622</v>
      </c>
      <c r="V584" s="21">
        <f>(RANK(G584,G$8:G$1007,1)+COUNTIF(G$8:G584,G584)-1)/1000</f>
        <v>0.58499999999999996</v>
      </c>
      <c r="W584" s="21">
        <f>(RANK(H584,H$8:H$1007,1)+COUNTIF(H$8:H584,H584)-1)/1000</f>
        <v>0.59699999999999998</v>
      </c>
      <c r="X584" s="21">
        <f>(RANK(I584,I$8:I$1007,1)+COUNTIF(I$8:I584,I584)-1)/1000</f>
        <v>0.63600000000000001</v>
      </c>
      <c r="Y584" s="21">
        <f>(RANK(J584,J$8:J$1007,1)+COUNTIF(J$8:J584,J584)-1)/1000</f>
        <v>0.58499999999999996</v>
      </c>
      <c r="Z584" s="21">
        <f>(RANK(K584,K$8:K$1007,1)+COUNTIF(K$8:K584,K584)-1)/1000</f>
        <v>0.59</v>
      </c>
      <c r="AA584" s="21">
        <f>(RANK(L584,L$8:L$1007,1)+COUNTIF(L$8:L584,L584)-1)/1000</f>
        <v>0.6</v>
      </c>
      <c r="AB584" s="21">
        <f>(RANK(M584,M$8:M$1007,1)+COUNTIF(M$8:M584,M584)-1)/1000</f>
        <v>0.58899999999999997</v>
      </c>
      <c r="AC584" s="21">
        <f>(RANK(N584,N$8:N$1007,1)+COUNTIF(N$8:N584,N584)-1)/1000</f>
        <v>0.60099999999999998</v>
      </c>
      <c r="AD584" s="21">
        <f>(RANK(O584,O$8:O$1007,1)+COUNTIF(O$8:O584,O584)-1)/1000</f>
        <v>0.63900000000000001</v>
      </c>
      <c r="AE584" s="21">
        <f>(RANK(P584,P$8:P$1007,1)+COUNTIF(P$8:P584,P584)-1)/1000</f>
        <v>0.57799999999999996</v>
      </c>
      <c r="AF584" s="21">
        <f>(RANK(Q584,Q$8:Q$1007,1)+COUNTIF(Q$8:Q584,Q584)-1)/1000</f>
        <v>0.60099999999999998</v>
      </c>
      <c r="AG584" s="21">
        <f>(RANK(R584,R$8:R$1007,1)+COUNTIF(R$8:R584,R584)-1)/1000</f>
        <v>0.63900000000000001</v>
      </c>
      <c r="AH584" s="21">
        <f>(RANK(S584,S$8:S$1007,1)+COUNTIF(S$8:S584,S584)-1)/1000</f>
        <v>0.57799999999999996</v>
      </c>
      <c r="AI584" s="14">
        <f t="shared" si="107"/>
        <v>0</v>
      </c>
      <c r="AK584" s="14">
        <f t="shared" si="108"/>
        <v>0</v>
      </c>
    </row>
    <row r="585" spans="2:37" x14ac:dyDescent="0.25">
      <c r="B585">
        <f t="shared" ref="B585:B648" si="114">B584+1</f>
        <v>578</v>
      </c>
      <c r="C585">
        <f>MATCH(B585,'Stocastic Model Raw Data'!$A$2:$A$1001,0)</f>
        <v>694</v>
      </c>
      <c r="D585" s="14" cm="1">
        <f t="array" ref="D585">INDEX('Stocastic Model Raw Data'!$H$2:$H$1001,$C585,0)</f>
        <v>1437161972.90821</v>
      </c>
      <c r="E585" s="14" cm="1">
        <f t="array" ref="E585">INDEX('Stocastic Model Raw Data'!$D$2:$D$1001,$C585,0)</f>
        <v>569413491.29988801</v>
      </c>
      <c r="F585" s="14" cm="1">
        <f t="array" ref="F585">INDEX('Stocastic Model Raw Data'!$I$2:$I$1001,$C585,0)</f>
        <v>300986914.76038301</v>
      </c>
      <c r="G585" s="14">
        <f t="shared" si="109"/>
        <v>268426576.539505</v>
      </c>
      <c r="H585" s="14" cm="1">
        <f t="array" ref="H585">INDEX('Stocastic Model Raw Data'!$E$2:$E$1001,$C585,0)</f>
        <v>6680469184.6137199</v>
      </c>
      <c r="I585" s="14" cm="1">
        <f t="array" ref="I585">INDEX('Stocastic Model Raw Data'!$J$2:$J$1001,$C585,0)</f>
        <v>2332495299.7709198</v>
      </c>
      <c r="J585" s="14">
        <f t="shared" si="110"/>
        <v>4347973884.8428001</v>
      </c>
      <c r="K585" s="14" cm="1">
        <f t="array" ref="K585">INDEX('Stocastic Model Raw Data'!$F$2:$F$1001,$C585,0)</f>
        <v>1036335884.46822</v>
      </c>
      <c r="L585" s="14" cm="1">
        <f t="array" ref="L585">INDEX('Stocastic Model Raw Data'!$K$2:$K$1001,$C585,0)</f>
        <v>628121810.41607797</v>
      </c>
      <c r="M585" s="14">
        <f t="shared" si="111"/>
        <v>408214074.05214202</v>
      </c>
      <c r="N585" s="14">
        <f t="shared" ref="N585:N648" si="115">H585+K585</f>
        <v>7716805069.0819397</v>
      </c>
      <c r="O585" s="14">
        <f t="shared" ref="O585:O648" si="116">I585+L585</f>
        <v>2960617110.1869979</v>
      </c>
      <c r="P585" s="14">
        <f t="shared" si="112"/>
        <v>4756187958.8949413</v>
      </c>
      <c r="Q585" s="3">
        <f t="shared" ref="Q585:Q648" si="117">N585</f>
        <v>7716805069.0819397</v>
      </c>
      <c r="R585" s="3">
        <f t="shared" ref="R585:R648" si="118">O585+D585</f>
        <v>4397779083.0952082</v>
      </c>
      <c r="S585" s="3">
        <f t="shared" si="113"/>
        <v>3319025985.9867315</v>
      </c>
      <c r="T585" s="21">
        <f>(RANK(E585,E$8:E$1007,1)+COUNTIF(E$8:E585,E585)-1)/1000</f>
        <v>0.72299999999999998</v>
      </c>
      <c r="U585" s="21">
        <f>(RANK(F585,F$8:F$1007,1)+COUNTIF(F$8:F585,F585)-1)/1000</f>
        <v>0.71599999999999997</v>
      </c>
      <c r="V585" s="21">
        <f>(RANK(G585,G$8:G$1007,1)+COUNTIF(G$8:G585,G585)-1)/1000</f>
        <v>0.73399999999999999</v>
      </c>
      <c r="W585" s="21">
        <f>(RANK(H585,H$8:H$1007,1)+COUNTIF(H$8:H585,H585)-1)/1000</f>
        <v>0.69899999999999995</v>
      </c>
      <c r="X585" s="21">
        <f>(RANK(I585,I$8:I$1007,1)+COUNTIF(I$8:I585,I585)-1)/1000</f>
        <v>0.68799999999999994</v>
      </c>
      <c r="Y585" s="21">
        <f>(RANK(J585,J$8:J$1007,1)+COUNTIF(J$8:J585,J585)-1)/1000</f>
        <v>0.70699999999999996</v>
      </c>
      <c r="Z585" s="21">
        <f>(RANK(K585,K$8:K$1007,1)+COUNTIF(K$8:K585,K585)-1)/1000</f>
        <v>0.65300000000000002</v>
      </c>
      <c r="AA585" s="21">
        <f>(RANK(L585,L$8:L$1007,1)+COUNTIF(L$8:L585,L585)-1)/1000</f>
        <v>0.64900000000000002</v>
      </c>
      <c r="AB585" s="21">
        <f>(RANK(M585,M$8:M$1007,1)+COUNTIF(M$8:M585,M585)-1)/1000</f>
        <v>0.65600000000000003</v>
      </c>
      <c r="AC585" s="21">
        <f>(RANK(N585,N$8:N$1007,1)+COUNTIF(N$8:N585,N585)-1)/1000</f>
        <v>0.69399999999999995</v>
      </c>
      <c r="AD585" s="21">
        <f>(RANK(O585,O$8:O$1007,1)+COUNTIF(O$8:O585,O585)-1)/1000</f>
        <v>0.67700000000000005</v>
      </c>
      <c r="AE585" s="21">
        <f>(RANK(P585,P$8:P$1007,1)+COUNTIF(P$8:P585,P585)-1)/1000</f>
        <v>0.70099999999999996</v>
      </c>
      <c r="AF585" s="21">
        <f>(RANK(Q585,Q$8:Q$1007,1)+COUNTIF(Q$8:Q585,Q585)-1)/1000</f>
        <v>0.69399999999999995</v>
      </c>
      <c r="AG585" s="21">
        <f>(RANK(R585,R$8:R$1007,1)+COUNTIF(R$8:R585,R585)-1)/1000</f>
        <v>0.67700000000000005</v>
      </c>
      <c r="AH585" s="21">
        <f>(RANK(S585,S$8:S$1007,1)+COUNTIF(S$8:S585,S585)-1)/1000</f>
        <v>0.70099999999999996</v>
      </c>
      <c r="AI585" s="14">
        <f t="shared" ref="AI585:AI648" si="119">J585+M585-P585</f>
        <v>0</v>
      </c>
      <c r="AK585" s="14">
        <f t="shared" ref="AK585:AK648" si="120">H585+K585-N585</f>
        <v>0</v>
      </c>
    </row>
    <row r="586" spans="2:37" x14ac:dyDescent="0.25">
      <c r="B586">
        <f t="shared" si="114"/>
        <v>579</v>
      </c>
      <c r="C586">
        <f>MATCH(B586,'Stocastic Model Raw Data'!$A$2:$A$1001,0)</f>
        <v>391</v>
      </c>
      <c r="D586" s="14" cm="1">
        <f t="array" ref="D586">INDEX('Stocastic Model Raw Data'!$H$2:$H$1001,$C586,0)</f>
        <v>1437161972.90821</v>
      </c>
      <c r="E586" s="14" cm="1">
        <f t="array" ref="E586">INDEX('Stocastic Model Raw Data'!$D$2:$D$1001,$C586,0)</f>
        <v>485837889.25415701</v>
      </c>
      <c r="F586" s="14" cm="1">
        <f t="array" ref="F586">INDEX('Stocastic Model Raw Data'!$I$2:$I$1001,$C586,0)</f>
        <v>255885631.43019199</v>
      </c>
      <c r="G586" s="14">
        <f t="shared" si="109"/>
        <v>229952257.82396501</v>
      </c>
      <c r="H586" s="14" cm="1">
        <f t="array" ref="H586">INDEX('Stocastic Model Raw Data'!$E$2:$E$1001,$C586,0)</f>
        <v>5886157603.7031898</v>
      </c>
      <c r="I586" s="14" cm="1">
        <f t="array" ref="I586">INDEX('Stocastic Model Raw Data'!$J$2:$J$1001,$C586,0)</f>
        <v>2029053650.8321099</v>
      </c>
      <c r="J586" s="14">
        <f t="shared" si="110"/>
        <v>3857103952.8710799</v>
      </c>
      <c r="K586" s="14" cm="1">
        <f t="array" ref="K586">INDEX('Stocastic Model Raw Data'!$F$2:$F$1001,$C586,0)</f>
        <v>891391634.06908703</v>
      </c>
      <c r="L586" s="14" cm="1">
        <f t="array" ref="L586">INDEX('Stocastic Model Raw Data'!$K$2:$K$1001,$C586,0)</f>
        <v>546919317.77887404</v>
      </c>
      <c r="M586" s="14">
        <f t="shared" si="111"/>
        <v>344472316.29021299</v>
      </c>
      <c r="N586" s="14">
        <f t="shared" si="115"/>
        <v>6777549237.7722769</v>
      </c>
      <c r="O586" s="14">
        <f t="shared" si="116"/>
        <v>2575972968.6109838</v>
      </c>
      <c r="P586" s="14">
        <f t="shared" si="112"/>
        <v>4201576269.161293</v>
      </c>
      <c r="Q586" s="3">
        <f t="shared" si="117"/>
        <v>6777549237.7722769</v>
      </c>
      <c r="R586" s="3">
        <f t="shared" si="118"/>
        <v>4013134941.5191936</v>
      </c>
      <c r="S586" s="3">
        <f t="shared" si="113"/>
        <v>2764414296.2530832</v>
      </c>
      <c r="T586" s="21">
        <f>(RANK(E586,E$8:E$1007,1)+COUNTIF(E$8:E586,E586)-1)/1000</f>
        <v>0.378</v>
      </c>
      <c r="U586" s="21">
        <f>(RANK(F586,F$8:F$1007,1)+COUNTIF(F$8:F586,F586)-1)/1000</f>
        <v>0.375</v>
      </c>
      <c r="V586" s="21">
        <f>(RANK(G586,G$8:G$1007,1)+COUNTIF(G$8:G586,G586)-1)/1000</f>
        <v>0.38</v>
      </c>
      <c r="W586" s="21">
        <f>(RANK(H586,H$8:H$1007,1)+COUNTIF(H$8:H586,H586)-1)/1000</f>
        <v>0.39600000000000002</v>
      </c>
      <c r="X586" s="21">
        <f>(RANK(I586,I$8:I$1007,1)+COUNTIF(I$8:I586,I586)-1)/1000</f>
        <v>0.38400000000000001</v>
      </c>
      <c r="Y586" s="21">
        <f>(RANK(J586,J$8:J$1007,1)+COUNTIF(J$8:J586,J586)-1)/1000</f>
        <v>0.40400000000000003</v>
      </c>
      <c r="Z586" s="21">
        <f>(RANK(K586,K$8:K$1007,1)+COUNTIF(K$8:K586,K586)-1)/1000</f>
        <v>0.32800000000000001</v>
      </c>
      <c r="AA586" s="21">
        <f>(RANK(L586,L$8:L$1007,1)+COUNTIF(L$8:L586,L586)-1)/1000</f>
        <v>0.35399999999999998</v>
      </c>
      <c r="AB586" s="21">
        <f>(RANK(M586,M$8:M$1007,1)+COUNTIF(M$8:M586,M586)-1)/1000</f>
        <v>0.3</v>
      </c>
      <c r="AC586" s="21">
        <f>(RANK(N586,N$8:N$1007,1)+COUNTIF(N$8:N586,N586)-1)/1000</f>
        <v>0.39100000000000001</v>
      </c>
      <c r="AD586" s="21">
        <f>(RANK(O586,O$8:O$1007,1)+COUNTIF(O$8:O586,O586)-1)/1000</f>
        <v>0.38</v>
      </c>
      <c r="AE586" s="21">
        <f>(RANK(P586,P$8:P$1007,1)+COUNTIF(P$8:P586,P586)-1)/1000</f>
        <v>0.39100000000000001</v>
      </c>
      <c r="AF586" s="21">
        <f>(RANK(Q586,Q$8:Q$1007,1)+COUNTIF(Q$8:Q586,Q586)-1)/1000</f>
        <v>0.39100000000000001</v>
      </c>
      <c r="AG586" s="21">
        <f>(RANK(R586,R$8:R$1007,1)+COUNTIF(R$8:R586,R586)-1)/1000</f>
        <v>0.38</v>
      </c>
      <c r="AH586" s="21">
        <f>(RANK(S586,S$8:S$1007,1)+COUNTIF(S$8:S586,S586)-1)/1000</f>
        <v>0.39100000000000001</v>
      </c>
      <c r="AI586" s="14">
        <f t="shared" si="119"/>
        <v>0</v>
      </c>
      <c r="AK586" s="14">
        <f t="shared" si="120"/>
        <v>0</v>
      </c>
    </row>
    <row r="587" spans="2:37" x14ac:dyDescent="0.25">
      <c r="B587">
        <f t="shared" si="114"/>
        <v>580</v>
      </c>
      <c r="C587">
        <f>MATCH(B587,'Stocastic Model Raw Data'!$A$2:$A$1001,0)</f>
        <v>463</v>
      </c>
      <c r="D587" s="14" cm="1">
        <f t="array" ref="D587">INDEX('Stocastic Model Raw Data'!$H$2:$H$1001,$C587,0)</f>
        <v>1437161972.90821</v>
      </c>
      <c r="E587" s="14" cm="1">
        <f t="array" ref="E587">INDEX('Stocastic Model Raw Data'!$D$2:$D$1001,$C587,0)</f>
        <v>509735513.91163099</v>
      </c>
      <c r="F587" s="14" cm="1">
        <f t="array" ref="F587">INDEX('Stocastic Model Raw Data'!$I$2:$I$1001,$C587,0)</f>
        <v>272443041.553653</v>
      </c>
      <c r="G587" s="14">
        <f t="shared" si="109"/>
        <v>237292472.35797799</v>
      </c>
      <c r="H587" s="14" cm="1">
        <f t="array" ref="H587">INDEX('Stocastic Model Raw Data'!$E$2:$E$1001,$C587,0)</f>
        <v>6104717467.3706503</v>
      </c>
      <c r="I587" s="14" cm="1">
        <f t="array" ref="I587">INDEX('Stocastic Model Raw Data'!$J$2:$J$1001,$C587,0)</f>
        <v>2219203577.8994398</v>
      </c>
      <c r="J587" s="14">
        <f t="shared" si="110"/>
        <v>3885513889.4712105</v>
      </c>
      <c r="K587" s="14" cm="1">
        <f t="array" ref="K587">INDEX('Stocastic Model Raw Data'!$F$2:$F$1001,$C587,0)</f>
        <v>897511222.35734296</v>
      </c>
      <c r="L587" s="14" cm="1">
        <f t="array" ref="L587">INDEX('Stocastic Model Raw Data'!$K$2:$K$1001,$C587,0)</f>
        <v>534669737.48277903</v>
      </c>
      <c r="M587" s="14">
        <f t="shared" si="111"/>
        <v>362841484.87456393</v>
      </c>
      <c r="N587" s="14">
        <f t="shared" si="115"/>
        <v>7002228689.727993</v>
      </c>
      <c r="O587" s="14">
        <f t="shared" si="116"/>
        <v>2753873315.3822188</v>
      </c>
      <c r="P587" s="14">
        <f t="shared" si="112"/>
        <v>4248355374.3457742</v>
      </c>
      <c r="Q587" s="3">
        <f t="shared" si="117"/>
        <v>7002228689.727993</v>
      </c>
      <c r="R587" s="3">
        <f t="shared" si="118"/>
        <v>4191035288.2904291</v>
      </c>
      <c r="S587" s="3">
        <f t="shared" si="113"/>
        <v>2811193401.4375639</v>
      </c>
      <c r="T587" s="21">
        <f>(RANK(E587,E$8:E$1007,1)+COUNTIF(E$8:E587,E587)-1)/1000</f>
        <v>0.47399999999999998</v>
      </c>
      <c r="U587" s="21">
        <f>(RANK(F587,F$8:F$1007,1)+COUNTIF(F$8:F587,F587)-1)/1000</f>
        <v>0.497</v>
      </c>
      <c r="V587" s="21">
        <f>(RANK(G587,G$8:G$1007,1)+COUNTIF(G$8:G587,G587)-1)/1000</f>
        <v>0.45</v>
      </c>
      <c r="W587" s="21">
        <f>(RANK(H587,H$8:H$1007,1)+COUNTIF(H$8:H587,H587)-1)/1000</f>
        <v>0.47699999999999998</v>
      </c>
      <c r="X587" s="21">
        <f>(RANK(I587,I$8:I$1007,1)+COUNTIF(I$8:I587,I587)-1)/1000</f>
        <v>0.56599999999999995</v>
      </c>
      <c r="Y587" s="21">
        <f>(RANK(J587,J$8:J$1007,1)+COUNTIF(J$8:J587,J587)-1)/1000</f>
        <v>0.41699999999999998</v>
      </c>
      <c r="Z587" s="21">
        <f>(RANK(K587,K$8:K$1007,1)+COUNTIF(K$8:K587,K587)-1)/1000</f>
        <v>0.34799999999999998</v>
      </c>
      <c r="AA587" s="21">
        <f>(RANK(L587,L$8:L$1007,1)+COUNTIF(L$8:L587,L587)-1)/1000</f>
        <v>0.30499999999999999</v>
      </c>
      <c r="AB587" s="21">
        <f>(RANK(M587,M$8:M$1007,1)+COUNTIF(M$8:M587,M587)-1)/1000</f>
        <v>0.41399999999999998</v>
      </c>
      <c r="AC587" s="21">
        <f>(RANK(N587,N$8:N$1007,1)+COUNTIF(N$8:N587,N587)-1)/1000</f>
        <v>0.46300000000000002</v>
      </c>
      <c r="AD587" s="21">
        <f>(RANK(O587,O$8:O$1007,1)+COUNTIF(O$8:O587,O587)-1)/1000</f>
        <v>0.51100000000000001</v>
      </c>
      <c r="AE587" s="21">
        <f>(RANK(P587,P$8:P$1007,1)+COUNTIF(P$8:P587,P587)-1)/1000</f>
        <v>0.41799999999999998</v>
      </c>
      <c r="AF587" s="21">
        <f>(RANK(Q587,Q$8:Q$1007,1)+COUNTIF(Q$8:Q587,Q587)-1)/1000</f>
        <v>0.46300000000000002</v>
      </c>
      <c r="AG587" s="21">
        <f>(RANK(R587,R$8:R$1007,1)+COUNTIF(R$8:R587,R587)-1)/1000</f>
        <v>0.51100000000000001</v>
      </c>
      <c r="AH587" s="21">
        <f>(RANK(S587,S$8:S$1007,1)+COUNTIF(S$8:S587,S587)-1)/1000</f>
        <v>0.41799999999999998</v>
      </c>
      <c r="AI587" s="14">
        <f t="shared" si="119"/>
        <v>0</v>
      </c>
      <c r="AK587" s="14">
        <f t="shared" si="120"/>
        <v>0</v>
      </c>
    </row>
    <row r="588" spans="2:37" x14ac:dyDescent="0.25">
      <c r="B588">
        <f t="shared" si="114"/>
        <v>581</v>
      </c>
      <c r="C588">
        <f>MATCH(B588,'Stocastic Model Raw Data'!$A$2:$A$1001,0)</f>
        <v>161</v>
      </c>
      <c r="D588" s="14" cm="1">
        <f t="array" ref="D588">INDEX('Stocastic Model Raw Data'!$H$2:$H$1001,$C588,0)</f>
        <v>1437161972.90821</v>
      </c>
      <c r="E588" s="14" cm="1">
        <f t="array" ref="E588">INDEX('Stocastic Model Raw Data'!$D$2:$D$1001,$C588,0)</f>
        <v>422763688.31127399</v>
      </c>
      <c r="F588" s="14" cm="1">
        <f t="array" ref="F588">INDEX('Stocastic Model Raw Data'!$I$2:$I$1001,$C588,0)</f>
        <v>221509354.189307</v>
      </c>
      <c r="G588" s="14">
        <f t="shared" si="109"/>
        <v>201254334.12196699</v>
      </c>
      <c r="H588" s="14" cm="1">
        <f t="array" ref="H588">INDEX('Stocastic Model Raw Data'!$E$2:$E$1001,$C588,0)</f>
        <v>5237274355.5096903</v>
      </c>
      <c r="I588" s="14" cm="1">
        <f t="array" ref="I588">INDEX('Stocastic Model Raw Data'!$J$2:$J$1001,$C588,0)</f>
        <v>1795800612.5558701</v>
      </c>
      <c r="J588" s="14">
        <f t="shared" si="110"/>
        <v>3441473742.9538202</v>
      </c>
      <c r="K588" s="14" cm="1">
        <f t="array" ref="K588">INDEX('Stocastic Model Raw Data'!$F$2:$F$1001,$C588,0)</f>
        <v>796219809.13203096</v>
      </c>
      <c r="L588" s="14" cm="1">
        <f t="array" ref="L588">INDEX('Stocastic Model Raw Data'!$K$2:$K$1001,$C588,0)</f>
        <v>488064226.259193</v>
      </c>
      <c r="M588" s="14">
        <f t="shared" si="111"/>
        <v>308155582.87283796</v>
      </c>
      <c r="N588" s="14">
        <f t="shared" si="115"/>
        <v>6033494164.6417217</v>
      </c>
      <c r="O588" s="14">
        <f t="shared" si="116"/>
        <v>2283864838.815063</v>
      </c>
      <c r="P588" s="14">
        <f t="shared" si="112"/>
        <v>3749629325.8266587</v>
      </c>
      <c r="Q588" s="3">
        <f t="shared" si="117"/>
        <v>6033494164.6417217</v>
      </c>
      <c r="R588" s="3">
        <f t="shared" si="118"/>
        <v>3721026811.7232733</v>
      </c>
      <c r="S588" s="3">
        <f t="shared" si="113"/>
        <v>2312467352.9184484</v>
      </c>
      <c r="T588" s="21">
        <f>(RANK(E588,E$8:E$1007,1)+COUNTIF(E$8:E588,E588)-1)/1000</f>
        <v>0.13400000000000001</v>
      </c>
      <c r="U588" s="21">
        <f>(RANK(F588,F$8:F$1007,1)+COUNTIF(F$8:F588,F588)-1)/1000</f>
        <v>0.13200000000000001</v>
      </c>
      <c r="V588" s="21">
        <f>(RANK(G588,G$8:G$1007,1)+COUNTIF(G$8:G588,G588)-1)/1000</f>
        <v>0.13800000000000001</v>
      </c>
      <c r="W588" s="21">
        <f>(RANK(H588,H$8:H$1007,1)+COUNTIF(H$8:H588,H588)-1)/1000</f>
        <v>0.16500000000000001</v>
      </c>
      <c r="X588" s="21">
        <f>(RANK(I588,I$8:I$1007,1)+COUNTIF(I$8:I588,I588)-1)/1000</f>
        <v>0.161</v>
      </c>
      <c r="Y588" s="21">
        <f>(RANK(J588,J$8:J$1007,1)+COUNTIF(J$8:J588,J588)-1)/1000</f>
        <v>0.16600000000000001</v>
      </c>
      <c r="Z588" s="21">
        <f>(RANK(K588,K$8:K$1007,1)+COUNTIF(K$8:K588,K588)-1)/1000</f>
        <v>0.14299999999999999</v>
      </c>
      <c r="AA588" s="21">
        <f>(RANK(L588,L$8:L$1007,1)+COUNTIF(L$8:L588,L588)-1)/1000</f>
        <v>0.158</v>
      </c>
      <c r="AB588" s="21">
        <f>(RANK(M588,M$8:M$1007,1)+COUNTIF(M$8:M588,M588)-1)/1000</f>
        <v>0.129</v>
      </c>
      <c r="AC588" s="21">
        <f>(RANK(N588,N$8:N$1007,1)+COUNTIF(N$8:N588,N588)-1)/1000</f>
        <v>0.161</v>
      </c>
      <c r="AD588" s="21">
        <f>(RANK(O588,O$8:O$1007,1)+COUNTIF(O$8:O588,O588)-1)/1000</f>
        <v>0.157</v>
      </c>
      <c r="AE588" s="21">
        <f>(RANK(P588,P$8:P$1007,1)+COUNTIF(P$8:P588,P588)-1)/1000</f>
        <v>0.16300000000000001</v>
      </c>
      <c r="AF588" s="21">
        <f>(RANK(Q588,Q$8:Q$1007,1)+COUNTIF(Q$8:Q588,Q588)-1)/1000</f>
        <v>0.161</v>
      </c>
      <c r="AG588" s="21">
        <f>(RANK(R588,R$8:R$1007,1)+COUNTIF(R$8:R588,R588)-1)/1000</f>
        <v>0.157</v>
      </c>
      <c r="AH588" s="21">
        <f>(RANK(S588,S$8:S$1007,1)+COUNTIF(S$8:S588,S588)-1)/1000</f>
        <v>0.16300000000000001</v>
      </c>
      <c r="AI588" s="14">
        <f t="shared" si="119"/>
        <v>0</v>
      </c>
      <c r="AK588" s="14">
        <f t="shared" si="120"/>
        <v>0</v>
      </c>
    </row>
    <row r="589" spans="2:37" x14ac:dyDescent="0.25">
      <c r="B589">
        <f t="shared" si="114"/>
        <v>582</v>
      </c>
      <c r="C589">
        <f>MATCH(B589,'Stocastic Model Raw Data'!$A$2:$A$1001,0)</f>
        <v>996</v>
      </c>
      <c r="D589" s="14" cm="1">
        <f t="array" ref="D589">INDEX('Stocastic Model Raw Data'!$H$2:$H$1001,$C589,0)</f>
        <v>1437161972.90821</v>
      </c>
      <c r="E589" s="14" cm="1">
        <f t="array" ref="E589">INDEX('Stocastic Model Raw Data'!$D$2:$D$1001,$C589,0)</f>
        <v>772261926.49676096</v>
      </c>
      <c r="F589" s="14" cm="1">
        <f t="array" ref="F589">INDEX('Stocastic Model Raw Data'!$I$2:$I$1001,$C589,0)</f>
        <v>412622465.766482</v>
      </c>
      <c r="G589" s="14">
        <f t="shared" si="109"/>
        <v>359639460.73027897</v>
      </c>
      <c r="H589" s="14" cm="1">
        <f t="array" ref="H589">INDEX('Stocastic Model Raw Data'!$E$2:$E$1001,$C589,0)</f>
        <v>8753740460.34338</v>
      </c>
      <c r="I589" s="14" cm="1">
        <f t="array" ref="I589">INDEX('Stocastic Model Raw Data'!$J$2:$J$1001,$C589,0)</f>
        <v>3141672002.3362398</v>
      </c>
      <c r="J589" s="14">
        <f t="shared" si="110"/>
        <v>5612068458.0071402</v>
      </c>
      <c r="K589" s="14" cm="1">
        <f t="array" ref="K589">INDEX('Stocastic Model Raw Data'!$F$2:$F$1001,$C589,0)</f>
        <v>1511533960.81218</v>
      </c>
      <c r="L589" s="14" cm="1">
        <f t="array" ref="L589">INDEX('Stocastic Model Raw Data'!$K$2:$K$1001,$C589,0)</f>
        <v>902194337.36942995</v>
      </c>
      <c r="M589" s="14">
        <f t="shared" si="111"/>
        <v>609339623.4427501</v>
      </c>
      <c r="N589" s="14">
        <f t="shared" si="115"/>
        <v>10265274421.15556</v>
      </c>
      <c r="O589" s="14">
        <f t="shared" si="116"/>
        <v>4043866339.7056699</v>
      </c>
      <c r="P589" s="14">
        <f t="shared" si="112"/>
        <v>6221408081.4498901</v>
      </c>
      <c r="Q589" s="3">
        <f t="shared" si="117"/>
        <v>10265274421.15556</v>
      </c>
      <c r="R589" s="3">
        <f t="shared" si="118"/>
        <v>5481028312.6138802</v>
      </c>
      <c r="S589" s="3">
        <f t="shared" si="113"/>
        <v>4784246108.5416794</v>
      </c>
      <c r="T589" s="21">
        <f>(RANK(E589,E$8:E$1007,1)+COUNTIF(E$8:E589,E589)-1)/1000</f>
        <v>0.996</v>
      </c>
      <c r="U589" s="21">
        <f>(RANK(F589,F$8:F$1007,1)+COUNTIF(F$8:F589,F589)-1)/1000</f>
        <v>0.995</v>
      </c>
      <c r="V589" s="21">
        <f>(RANK(G589,G$8:G$1007,1)+COUNTIF(G$8:G589,G589)-1)/1000</f>
        <v>0.996</v>
      </c>
      <c r="W589" s="21">
        <f>(RANK(H589,H$8:H$1007,1)+COUNTIF(H$8:H589,H589)-1)/1000</f>
        <v>0.996</v>
      </c>
      <c r="X589" s="21">
        <f>(RANK(I589,I$8:I$1007,1)+COUNTIF(I$8:I589,I589)-1)/1000</f>
        <v>0.99299999999999999</v>
      </c>
      <c r="Y589" s="21">
        <f>(RANK(J589,J$8:J$1007,1)+COUNTIF(J$8:J589,J589)-1)/1000</f>
        <v>0.996</v>
      </c>
      <c r="Z589" s="21">
        <f>(RANK(K589,K$8:K$1007,1)+COUNTIF(K$8:K589,K589)-1)/1000</f>
        <v>0.995</v>
      </c>
      <c r="AA589" s="21">
        <f>(RANK(L589,L$8:L$1007,1)+COUNTIF(L$8:L589,L589)-1)/1000</f>
        <v>0.99399999999999999</v>
      </c>
      <c r="AB589" s="21">
        <f>(RANK(M589,M$8:M$1007,1)+COUNTIF(M$8:M589,M589)-1)/1000</f>
        <v>0.997</v>
      </c>
      <c r="AC589" s="21">
        <f>(RANK(N589,N$8:N$1007,1)+COUNTIF(N$8:N589,N589)-1)/1000</f>
        <v>0.996</v>
      </c>
      <c r="AD589" s="21">
        <f>(RANK(O589,O$8:O$1007,1)+COUNTIF(O$8:O589,O589)-1)/1000</f>
        <v>0.995</v>
      </c>
      <c r="AE589" s="21">
        <f>(RANK(P589,P$8:P$1007,1)+COUNTIF(P$8:P589,P589)-1)/1000</f>
        <v>0.996</v>
      </c>
      <c r="AF589" s="21">
        <f>(RANK(Q589,Q$8:Q$1007,1)+COUNTIF(Q$8:Q589,Q589)-1)/1000</f>
        <v>0.996</v>
      </c>
      <c r="AG589" s="21">
        <f>(RANK(R589,R$8:R$1007,1)+COUNTIF(R$8:R589,R589)-1)/1000</f>
        <v>0.995</v>
      </c>
      <c r="AH589" s="21">
        <f>(RANK(S589,S$8:S$1007,1)+COUNTIF(S$8:S589,S589)-1)/1000</f>
        <v>0.996</v>
      </c>
      <c r="AI589" s="14">
        <f t="shared" si="119"/>
        <v>0</v>
      </c>
      <c r="AK589" s="14">
        <f t="shared" si="120"/>
        <v>0</v>
      </c>
    </row>
    <row r="590" spans="2:37" x14ac:dyDescent="0.25">
      <c r="B590">
        <f t="shared" si="114"/>
        <v>583</v>
      </c>
      <c r="C590">
        <f>MATCH(B590,'Stocastic Model Raw Data'!$A$2:$A$1001,0)</f>
        <v>380</v>
      </c>
      <c r="D590" s="14" cm="1">
        <f t="array" ref="D590">INDEX('Stocastic Model Raw Data'!$H$2:$H$1001,$C590,0)</f>
        <v>1437161972.90821</v>
      </c>
      <c r="E590" s="14" cm="1">
        <f t="array" ref="E590">INDEX('Stocastic Model Raw Data'!$D$2:$D$1001,$C590,0)</f>
        <v>481260016.375108</v>
      </c>
      <c r="F590" s="14" cm="1">
        <f t="array" ref="F590">INDEX('Stocastic Model Raw Data'!$I$2:$I$1001,$C590,0)</f>
        <v>251572203.298893</v>
      </c>
      <c r="G590" s="14">
        <f t="shared" si="109"/>
        <v>229687813.076215</v>
      </c>
      <c r="H590" s="14" cm="1">
        <f t="array" ref="H590">INDEX('Stocastic Model Raw Data'!$E$2:$E$1001,$C590,0)</f>
        <v>5926848891.2415895</v>
      </c>
      <c r="I590" s="14" cm="1">
        <f t="array" ref="I590">INDEX('Stocastic Model Raw Data'!$J$2:$J$1001,$C590,0)</f>
        <v>2004862381.00472</v>
      </c>
      <c r="J590" s="14">
        <f t="shared" si="110"/>
        <v>3921986510.2368698</v>
      </c>
      <c r="K590" s="14" cm="1">
        <f t="array" ref="K590">INDEX('Stocastic Model Raw Data'!$F$2:$F$1001,$C590,0)</f>
        <v>836482930.36427295</v>
      </c>
      <c r="L590" s="14" cm="1">
        <f t="array" ref="L590">INDEX('Stocastic Model Raw Data'!$K$2:$K$1001,$C590,0)</f>
        <v>508079514.630382</v>
      </c>
      <c r="M590" s="14">
        <f t="shared" si="111"/>
        <v>328403415.73389095</v>
      </c>
      <c r="N590" s="14">
        <f t="shared" si="115"/>
        <v>6763331821.6058626</v>
      </c>
      <c r="O590" s="14">
        <f t="shared" si="116"/>
        <v>2512941895.6351018</v>
      </c>
      <c r="P590" s="14">
        <f t="shared" si="112"/>
        <v>4250389925.9707608</v>
      </c>
      <c r="Q590" s="3">
        <f t="shared" si="117"/>
        <v>6763331821.6058626</v>
      </c>
      <c r="R590" s="3">
        <f t="shared" si="118"/>
        <v>3950103868.5433121</v>
      </c>
      <c r="S590" s="3">
        <f t="shared" si="113"/>
        <v>2813227953.0625505</v>
      </c>
      <c r="T590" s="21">
        <f>(RANK(E590,E$8:E$1007,1)+COUNTIF(E$8:E590,E590)-1)/1000</f>
        <v>0.35899999999999999</v>
      </c>
      <c r="U590" s="21">
        <f>(RANK(F590,F$8:F$1007,1)+COUNTIF(F$8:F590,F590)-1)/1000</f>
        <v>0.34300000000000003</v>
      </c>
      <c r="V590" s="21">
        <f>(RANK(G590,G$8:G$1007,1)+COUNTIF(G$8:G590,G590)-1)/1000</f>
        <v>0.376</v>
      </c>
      <c r="W590" s="21">
        <f>(RANK(H590,H$8:H$1007,1)+COUNTIF(H$8:H590,H590)-1)/1000</f>
        <v>0.41599999999999998</v>
      </c>
      <c r="X590" s="21">
        <f>(RANK(I590,I$8:I$1007,1)+COUNTIF(I$8:I590,I590)-1)/1000</f>
        <v>0.35799999999999998</v>
      </c>
      <c r="Y590" s="21">
        <f>(RANK(J590,J$8:J$1007,1)+COUNTIF(J$8:J590,J590)-1)/1000</f>
        <v>0.44400000000000001</v>
      </c>
      <c r="Z590" s="21">
        <f>(RANK(K590,K$8:K$1007,1)+COUNTIF(K$8:K590,K590)-1)/1000</f>
        <v>0.20799999999999999</v>
      </c>
      <c r="AA590" s="21">
        <f>(RANK(L590,L$8:L$1007,1)+COUNTIF(L$8:L590,L590)-1)/1000</f>
        <v>0.20899999999999999</v>
      </c>
      <c r="AB590" s="21">
        <f>(RANK(M590,M$8:M$1007,1)+COUNTIF(M$8:M590,M590)-1)/1000</f>
        <v>0.21</v>
      </c>
      <c r="AC590" s="21">
        <f>(RANK(N590,N$8:N$1007,1)+COUNTIF(N$8:N590,N590)-1)/1000</f>
        <v>0.38</v>
      </c>
      <c r="AD590" s="21">
        <f>(RANK(O590,O$8:O$1007,1)+COUNTIF(O$8:O590,O590)-1)/1000</f>
        <v>0.32500000000000001</v>
      </c>
      <c r="AE590" s="21">
        <f>(RANK(P590,P$8:P$1007,1)+COUNTIF(P$8:P590,P590)-1)/1000</f>
        <v>0.42</v>
      </c>
      <c r="AF590" s="21">
        <f>(RANK(Q590,Q$8:Q$1007,1)+COUNTIF(Q$8:Q590,Q590)-1)/1000</f>
        <v>0.38</v>
      </c>
      <c r="AG590" s="21">
        <f>(RANK(R590,R$8:R$1007,1)+COUNTIF(R$8:R590,R590)-1)/1000</f>
        <v>0.32500000000000001</v>
      </c>
      <c r="AH590" s="21">
        <f>(RANK(S590,S$8:S$1007,1)+COUNTIF(S$8:S590,S590)-1)/1000</f>
        <v>0.42</v>
      </c>
      <c r="AI590" s="14">
        <f t="shared" si="119"/>
        <v>0</v>
      </c>
      <c r="AK590" s="14">
        <f t="shared" si="120"/>
        <v>0</v>
      </c>
    </row>
    <row r="591" spans="2:37" x14ac:dyDescent="0.25">
      <c r="B591">
        <f t="shared" si="114"/>
        <v>584</v>
      </c>
      <c r="C591">
        <f>MATCH(B591,'Stocastic Model Raw Data'!$A$2:$A$1001,0)</f>
        <v>104</v>
      </c>
      <c r="D591" s="14" cm="1">
        <f t="array" ref="D591">INDEX('Stocastic Model Raw Data'!$H$2:$H$1001,$C591,0)</f>
        <v>1437161972.90821</v>
      </c>
      <c r="E591" s="14" cm="1">
        <f t="array" ref="E591">INDEX('Stocastic Model Raw Data'!$D$2:$D$1001,$C591,0)</f>
        <v>396177361.27106601</v>
      </c>
      <c r="F591" s="14" cm="1">
        <f t="array" ref="F591">INDEX('Stocastic Model Raw Data'!$I$2:$I$1001,$C591,0)</f>
        <v>207028433.97236601</v>
      </c>
      <c r="G591" s="14">
        <f t="shared" si="109"/>
        <v>189148927.2987</v>
      </c>
      <c r="H591" s="14" cm="1">
        <f t="array" ref="H591">INDEX('Stocastic Model Raw Data'!$E$2:$E$1001,$C591,0)</f>
        <v>4969422859.2956104</v>
      </c>
      <c r="I591" s="14" cm="1">
        <f t="array" ref="I591">INDEX('Stocastic Model Raw Data'!$J$2:$J$1001,$C591,0)</f>
        <v>1657022395.1700699</v>
      </c>
      <c r="J591" s="14">
        <f t="shared" si="110"/>
        <v>3312400464.1255407</v>
      </c>
      <c r="K591" s="14" cm="1">
        <f t="array" ref="K591">INDEX('Stocastic Model Raw Data'!$F$2:$F$1001,$C591,0)</f>
        <v>753164141.33848095</v>
      </c>
      <c r="L591" s="14" cm="1">
        <f t="array" ref="L591">INDEX('Stocastic Model Raw Data'!$K$2:$K$1001,$C591,0)</f>
        <v>464346536.76471198</v>
      </c>
      <c r="M591" s="14">
        <f t="shared" si="111"/>
        <v>288817604.57376897</v>
      </c>
      <c r="N591" s="14">
        <f t="shared" si="115"/>
        <v>5722587000.6340914</v>
      </c>
      <c r="O591" s="14">
        <f t="shared" si="116"/>
        <v>2121368931.934782</v>
      </c>
      <c r="P591" s="14">
        <f t="shared" si="112"/>
        <v>3601218068.6993093</v>
      </c>
      <c r="Q591" s="3">
        <f t="shared" si="117"/>
        <v>5722587000.6340914</v>
      </c>
      <c r="R591" s="3">
        <f t="shared" si="118"/>
        <v>3558530904.8429918</v>
      </c>
      <c r="S591" s="3">
        <f t="shared" si="113"/>
        <v>2164056095.7910995</v>
      </c>
      <c r="T591" s="21">
        <f>(RANK(E591,E$8:E$1007,1)+COUNTIF(E$8:E591,E591)-1)/1000</f>
        <v>7.5999999999999998E-2</v>
      </c>
      <c r="U591" s="21">
        <f>(RANK(F591,F$8:F$1007,1)+COUNTIF(F$8:F591,F591)-1)/1000</f>
        <v>7.4999999999999997E-2</v>
      </c>
      <c r="V591" s="21">
        <f>(RANK(G591,G$8:G$1007,1)+COUNTIF(G$8:G591,G591)-1)/1000</f>
        <v>7.5999999999999998E-2</v>
      </c>
      <c r="W591" s="21">
        <f>(RANK(H591,H$8:H$1007,1)+COUNTIF(H$8:H591,H591)-1)/1000</f>
        <v>0.109</v>
      </c>
      <c r="X591" s="21">
        <f>(RANK(I591,I$8:I$1007,1)+COUNTIF(I$8:I591,I591)-1)/1000</f>
        <v>8.5999999999999993E-2</v>
      </c>
      <c r="Y591" s="21">
        <f>(RANK(J591,J$8:J$1007,1)+COUNTIF(J$8:J591,J591)-1)/1000</f>
        <v>0.11899999999999999</v>
      </c>
      <c r="Z591" s="21">
        <f>(RANK(K591,K$8:K$1007,1)+COUNTIF(K$8:K591,K591)-1)/1000</f>
        <v>9.6000000000000002E-2</v>
      </c>
      <c r="AA591" s="21">
        <f>(RANK(L591,L$8:L$1007,1)+COUNTIF(L$8:L591,L591)-1)/1000</f>
        <v>0.108</v>
      </c>
      <c r="AB591" s="21">
        <f>(RANK(M591,M$8:M$1007,1)+COUNTIF(M$8:M591,M591)-1)/1000</f>
        <v>7.2999999999999995E-2</v>
      </c>
      <c r="AC591" s="21">
        <f>(RANK(N591,N$8:N$1007,1)+COUNTIF(N$8:N591,N591)-1)/1000</f>
        <v>0.104</v>
      </c>
      <c r="AD591" s="21">
        <f>(RANK(O591,O$8:O$1007,1)+COUNTIF(O$8:O591,O591)-1)/1000</f>
        <v>8.8999999999999996E-2</v>
      </c>
      <c r="AE591" s="21">
        <f>(RANK(P591,P$8:P$1007,1)+COUNTIF(P$8:P591,P591)-1)/1000</f>
        <v>0.11600000000000001</v>
      </c>
      <c r="AF591" s="21">
        <f>(RANK(Q591,Q$8:Q$1007,1)+COUNTIF(Q$8:Q591,Q591)-1)/1000</f>
        <v>0.104</v>
      </c>
      <c r="AG591" s="21">
        <f>(RANK(R591,R$8:R$1007,1)+COUNTIF(R$8:R591,R591)-1)/1000</f>
        <v>8.8999999999999996E-2</v>
      </c>
      <c r="AH591" s="21">
        <f>(RANK(S591,S$8:S$1007,1)+COUNTIF(S$8:S591,S591)-1)/1000</f>
        <v>0.11600000000000001</v>
      </c>
      <c r="AI591" s="14">
        <f t="shared" si="119"/>
        <v>0</v>
      </c>
      <c r="AK591" s="14">
        <f t="shared" si="120"/>
        <v>0</v>
      </c>
    </row>
    <row r="592" spans="2:37" x14ac:dyDescent="0.25">
      <c r="B592">
        <f t="shared" si="114"/>
        <v>585</v>
      </c>
      <c r="C592">
        <f>MATCH(B592,'Stocastic Model Raw Data'!$A$2:$A$1001,0)</f>
        <v>826</v>
      </c>
      <c r="D592" s="14" cm="1">
        <f t="array" ref="D592">INDEX('Stocastic Model Raw Data'!$H$2:$H$1001,$C592,0)</f>
        <v>1437161972.90821</v>
      </c>
      <c r="E592" s="14" cm="1">
        <f t="array" ref="E592">INDEX('Stocastic Model Raw Data'!$D$2:$D$1001,$C592,0)</f>
        <v>605185486.10791099</v>
      </c>
      <c r="F592" s="14" cm="1">
        <f t="array" ref="F592">INDEX('Stocastic Model Raw Data'!$I$2:$I$1001,$C592,0)</f>
        <v>321230788.27053702</v>
      </c>
      <c r="G592" s="14">
        <f t="shared" si="109"/>
        <v>283954697.83737397</v>
      </c>
      <c r="H592" s="14" cm="1">
        <f t="array" ref="H592">INDEX('Stocastic Model Raw Data'!$E$2:$E$1001,$C592,0)</f>
        <v>7064040202.5824299</v>
      </c>
      <c r="I592" s="14" cm="1">
        <f t="array" ref="I592">INDEX('Stocastic Model Raw Data'!$J$2:$J$1001,$C592,0)</f>
        <v>2485707645.2147799</v>
      </c>
      <c r="J592" s="14">
        <f t="shared" si="110"/>
        <v>4578332557.36765</v>
      </c>
      <c r="K592" s="14" cm="1">
        <f t="array" ref="K592">INDEX('Stocastic Model Raw Data'!$F$2:$F$1001,$C592,0)</f>
        <v>1179639853.47001</v>
      </c>
      <c r="L592" s="14" cm="1">
        <f t="array" ref="L592">INDEX('Stocastic Model Raw Data'!$K$2:$K$1001,$C592,0)</f>
        <v>719564786.93072796</v>
      </c>
      <c r="M592" s="14">
        <f t="shared" si="111"/>
        <v>460075066.53928208</v>
      </c>
      <c r="N592" s="14">
        <f t="shared" si="115"/>
        <v>8243680056.0524397</v>
      </c>
      <c r="O592" s="14">
        <f t="shared" si="116"/>
        <v>3205272432.1455078</v>
      </c>
      <c r="P592" s="14">
        <f t="shared" si="112"/>
        <v>5038407623.9069319</v>
      </c>
      <c r="Q592" s="3">
        <f t="shared" si="117"/>
        <v>8243680056.0524397</v>
      </c>
      <c r="R592" s="3">
        <f t="shared" si="118"/>
        <v>4642434405.0537176</v>
      </c>
      <c r="S592" s="3">
        <f t="shared" si="113"/>
        <v>3601245650.9987221</v>
      </c>
      <c r="T592" s="21">
        <f>(RANK(E592,E$8:E$1007,1)+COUNTIF(E$8:E592,E592)-1)/1000</f>
        <v>0.82399999999999995</v>
      </c>
      <c r="U592" s="21">
        <f>(RANK(F592,F$8:F$1007,1)+COUNTIF(F$8:F592,F592)-1)/1000</f>
        <v>0.82</v>
      </c>
      <c r="V592" s="21">
        <f>(RANK(G592,G$8:G$1007,1)+COUNTIF(G$8:G592,G592)-1)/1000</f>
        <v>0.82299999999999995</v>
      </c>
      <c r="W592" s="21">
        <f>(RANK(H592,H$8:H$1007,1)+COUNTIF(H$8:H592,H592)-1)/1000</f>
        <v>0.81799999999999995</v>
      </c>
      <c r="X592" s="21">
        <f>(RANK(I592,I$8:I$1007,1)+COUNTIF(I$8:I592,I592)-1)/1000</f>
        <v>0.80500000000000005</v>
      </c>
      <c r="Y592" s="21">
        <f>(RANK(J592,J$8:J$1007,1)+COUNTIF(J$8:J592,J592)-1)/1000</f>
        <v>0.81899999999999995</v>
      </c>
      <c r="Z592" s="21">
        <f>(RANK(K592,K$8:K$1007,1)+COUNTIF(K$8:K592,K592)-1)/1000</f>
        <v>0.85099999999999998</v>
      </c>
      <c r="AA592" s="21">
        <f>(RANK(L592,L$8:L$1007,1)+COUNTIF(L$8:L592,L592)-1)/1000</f>
        <v>0.86599999999999999</v>
      </c>
      <c r="AB592" s="21">
        <f>(RANK(M592,M$8:M$1007,1)+COUNTIF(M$8:M592,M592)-1)/1000</f>
        <v>0.82299999999999995</v>
      </c>
      <c r="AC592" s="21">
        <f>(RANK(N592,N$8:N$1007,1)+COUNTIF(N$8:N592,N592)-1)/1000</f>
        <v>0.82599999999999996</v>
      </c>
      <c r="AD592" s="21">
        <f>(RANK(O592,O$8:O$1007,1)+COUNTIF(O$8:O592,O592)-1)/1000</f>
        <v>0.82899999999999996</v>
      </c>
      <c r="AE592" s="21">
        <f>(RANK(P592,P$8:P$1007,1)+COUNTIF(P$8:P592,P592)-1)/1000</f>
        <v>0.82599999999999996</v>
      </c>
      <c r="AF592" s="21">
        <f>(RANK(Q592,Q$8:Q$1007,1)+COUNTIF(Q$8:Q592,Q592)-1)/1000</f>
        <v>0.82599999999999996</v>
      </c>
      <c r="AG592" s="21">
        <f>(RANK(R592,R$8:R$1007,1)+COUNTIF(R$8:R592,R592)-1)/1000</f>
        <v>0.82899999999999996</v>
      </c>
      <c r="AH592" s="21">
        <f>(RANK(S592,S$8:S$1007,1)+COUNTIF(S$8:S592,S592)-1)/1000</f>
        <v>0.82599999999999996</v>
      </c>
      <c r="AI592" s="14">
        <f t="shared" si="119"/>
        <v>0</v>
      </c>
      <c r="AK592" s="14">
        <f t="shared" si="120"/>
        <v>0</v>
      </c>
    </row>
    <row r="593" spans="2:37" x14ac:dyDescent="0.25">
      <c r="B593">
        <f t="shared" si="114"/>
        <v>586</v>
      </c>
      <c r="C593">
        <f>MATCH(B593,'Stocastic Model Raw Data'!$A$2:$A$1001,0)</f>
        <v>553</v>
      </c>
      <c r="D593" s="14" cm="1">
        <f t="array" ref="D593">INDEX('Stocastic Model Raw Data'!$H$2:$H$1001,$C593,0)</f>
        <v>1437161972.90821</v>
      </c>
      <c r="E593" s="14" cm="1">
        <f t="array" ref="E593">INDEX('Stocastic Model Raw Data'!$D$2:$D$1001,$C593,0)</f>
        <v>510516961.26221901</v>
      </c>
      <c r="F593" s="14" cm="1">
        <f t="array" ref="F593">INDEX('Stocastic Model Raw Data'!$I$2:$I$1001,$C593,0)</f>
        <v>269512739.99029398</v>
      </c>
      <c r="G593" s="14">
        <f t="shared" si="109"/>
        <v>241004221.27192503</v>
      </c>
      <c r="H593" s="14" cm="1">
        <f t="array" ref="H593">INDEX('Stocastic Model Raw Data'!$E$2:$E$1001,$C593,0)</f>
        <v>6391705751.1805401</v>
      </c>
      <c r="I593" s="14" cm="1">
        <f t="array" ref="I593">INDEX('Stocastic Model Raw Data'!$J$2:$J$1001,$C593,0)</f>
        <v>2194938974.4967299</v>
      </c>
      <c r="J593" s="14">
        <f t="shared" si="110"/>
        <v>4196766776.6838102</v>
      </c>
      <c r="K593" s="14" cm="1">
        <f t="array" ref="K593">INDEX('Stocastic Model Raw Data'!$F$2:$F$1001,$C593,0)</f>
        <v>888309685.75355697</v>
      </c>
      <c r="L593" s="14" cm="1">
        <f t="array" ref="L593">INDEX('Stocastic Model Raw Data'!$K$2:$K$1001,$C593,0)</f>
        <v>535663866.762797</v>
      </c>
      <c r="M593" s="14">
        <f t="shared" si="111"/>
        <v>352645818.99075997</v>
      </c>
      <c r="N593" s="14">
        <f t="shared" si="115"/>
        <v>7280015436.9340973</v>
      </c>
      <c r="O593" s="14">
        <f t="shared" si="116"/>
        <v>2730602841.2595267</v>
      </c>
      <c r="P593" s="14">
        <f t="shared" si="112"/>
        <v>4549412595.6745701</v>
      </c>
      <c r="Q593" s="3">
        <f t="shared" si="117"/>
        <v>7280015436.9340973</v>
      </c>
      <c r="R593" s="3">
        <f t="shared" si="118"/>
        <v>4167764814.167737</v>
      </c>
      <c r="S593" s="3">
        <f t="shared" si="113"/>
        <v>3112250622.7663603</v>
      </c>
      <c r="T593" s="21">
        <f>(RANK(E593,E$8:E$1007,1)+COUNTIF(E$8:E593,E593)-1)/1000</f>
        <v>0.47699999999999998</v>
      </c>
      <c r="U593" s="21">
        <f>(RANK(F593,F$8:F$1007,1)+COUNTIF(F$8:F593,F593)-1)/1000</f>
        <v>0.47899999999999998</v>
      </c>
      <c r="V593" s="21">
        <f>(RANK(G593,G$8:G$1007,1)+COUNTIF(G$8:G593,G593)-1)/1000</f>
        <v>0.47899999999999998</v>
      </c>
      <c r="W593" s="21">
        <f>(RANK(H593,H$8:H$1007,1)+COUNTIF(H$8:H593,H593)-1)/1000</f>
        <v>0.58899999999999997</v>
      </c>
      <c r="X593" s="21">
        <f>(RANK(I593,I$8:I$1007,1)+COUNTIF(I$8:I593,I593)-1)/1000</f>
        <v>0.55200000000000005</v>
      </c>
      <c r="Y593" s="21">
        <f>(RANK(J593,J$8:J$1007,1)+COUNTIF(J$8:J593,J593)-1)/1000</f>
        <v>0.61499999999999999</v>
      </c>
      <c r="Z593" s="21">
        <f>(RANK(K593,K$8:K$1007,1)+COUNTIF(K$8:K593,K593)-1)/1000</f>
        <v>0.32</v>
      </c>
      <c r="AA593" s="21">
        <f>(RANK(L593,L$8:L$1007,1)+COUNTIF(L$8:L593,L593)-1)/1000</f>
        <v>0.307</v>
      </c>
      <c r="AB593" s="21">
        <f>(RANK(M593,M$8:M$1007,1)+COUNTIF(M$8:M593,M593)-1)/1000</f>
        <v>0.35299999999999998</v>
      </c>
      <c r="AC593" s="21">
        <f>(RANK(N593,N$8:N$1007,1)+COUNTIF(N$8:N593,N593)-1)/1000</f>
        <v>0.55300000000000005</v>
      </c>
      <c r="AD593" s="21">
        <f>(RANK(O593,O$8:O$1007,1)+COUNTIF(O$8:O593,O593)-1)/1000</f>
        <v>0.48699999999999999</v>
      </c>
      <c r="AE593" s="21">
        <f>(RANK(P593,P$8:P$1007,1)+COUNTIF(P$8:P593,P593)-1)/1000</f>
        <v>0.58699999999999997</v>
      </c>
      <c r="AF593" s="21">
        <f>(RANK(Q593,Q$8:Q$1007,1)+COUNTIF(Q$8:Q593,Q593)-1)/1000</f>
        <v>0.55300000000000005</v>
      </c>
      <c r="AG593" s="21">
        <f>(RANK(R593,R$8:R$1007,1)+COUNTIF(R$8:R593,R593)-1)/1000</f>
        <v>0.48699999999999999</v>
      </c>
      <c r="AH593" s="21">
        <f>(RANK(S593,S$8:S$1007,1)+COUNTIF(S$8:S593,S593)-1)/1000</f>
        <v>0.58699999999999997</v>
      </c>
      <c r="AI593" s="14">
        <f t="shared" si="119"/>
        <v>0</v>
      </c>
      <c r="AK593" s="14">
        <f t="shared" si="120"/>
        <v>0</v>
      </c>
    </row>
    <row r="594" spans="2:37" x14ac:dyDescent="0.25">
      <c r="B594">
        <f t="shared" si="114"/>
        <v>587</v>
      </c>
      <c r="C594">
        <f>MATCH(B594,'Stocastic Model Raw Data'!$A$2:$A$1001,0)</f>
        <v>173</v>
      </c>
      <c r="D594" s="14" cm="1">
        <f t="array" ref="D594">INDEX('Stocastic Model Raw Data'!$H$2:$H$1001,$C594,0)</f>
        <v>1437161972.90821</v>
      </c>
      <c r="E594" s="14" cm="1">
        <f t="array" ref="E594">INDEX('Stocastic Model Raw Data'!$D$2:$D$1001,$C594,0)</f>
        <v>449936575.84468198</v>
      </c>
      <c r="F594" s="14" cm="1">
        <f t="array" ref="F594">INDEX('Stocastic Model Raw Data'!$I$2:$I$1001,$C594,0)</f>
        <v>237506586.54681799</v>
      </c>
      <c r="G594" s="14">
        <f t="shared" si="109"/>
        <v>212429989.29786399</v>
      </c>
      <c r="H594" s="14" cm="1">
        <f t="array" ref="H594">INDEX('Stocastic Model Raw Data'!$E$2:$E$1001,$C594,0)</f>
        <v>5288169795.9512796</v>
      </c>
      <c r="I594" s="14" cm="1">
        <f t="array" ref="I594">INDEX('Stocastic Model Raw Data'!$J$2:$J$1001,$C594,0)</f>
        <v>1858330930.57043</v>
      </c>
      <c r="J594" s="14">
        <f t="shared" si="110"/>
        <v>3429838865.3808498</v>
      </c>
      <c r="K594" s="14" cm="1">
        <f t="array" ref="K594">INDEX('Stocastic Model Raw Data'!$F$2:$F$1001,$C594,0)</f>
        <v>840552101.54822397</v>
      </c>
      <c r="L594" s="14" cm="1">
        <f t="array" ref="L594">INDEX('Stocastic Model Raw Data'!$K$2:$K$1001,$C594,0)</f>
        <v>501011099.35205001</v>
      </c>
      <c r="M594" s="14">
        <f t="shared" si="111"/>
        <v>339541002.19617397</v>
      </c>
      <c r="N594" s="14">
        <f t="shared" si="115"/>
        <v>6128721897.4995041</v>
      </c>
      <c r="O594" s="14">
        <f t="shared" si="116"/>
        <v>2359342029.9224801</v>
      </c>
      <c r="P594" s="14">
        <f t="shared" si="112"/>
        <v>3769379867.577024</v>
      </c>
      <c r="Q594" s="3">
        <f t="shared" si="117"/>
        <v>6128721897.4995041</v>
      </c>
      <c r="R594" s="3">
        <f t="shared" si="118"/>
        <v>3796504002.8306904</v>
      </c>
      <c r="S594" s="3">
        <f t="shared" si="113"/>
        <v>2332217894.6688137</v>
      </c>
      <c r="T594" s="21">
        <f>(RANK(E594,E$8:E$1007,1)+COUNTIF(E$8:E594,E594)-1)/1000</f>
        <v>0.21099999999999999</v>
      </c>
      <c r="U594" s="21">
        <f>(RANK(F594,F$8:F$1007,1)+COUNTIF(F$8:F594,F594)-1)/1000</f>
        <v>0.22</v>
      </c>
      <c r="V594" s="21">
        <f>(RANK(G594,G$8:G$1007,1)+COUNTIF(G$8:G594,G594)-1)/1000</f>
        <v>0.20399999999999999</v>
      </c>
      <c r="W594" s="21">
        <f>(RANK(H594,H$8:H$1007,1)+COUNTIF(H$8:H594,H594)-1)/1000</f>
        <v>0.17599999999999999</v>
      </c>
      <c r="X594" s="21">
        <f>(RANK(I594,I$8:I$1007,1)+COUNTIF(I$8:I594,I594)-1)/1000</f>
        <v>0.20100000000000001</v>
      </c>
      <c r="Y594" s="21">
        <f>(RANK(J594,J$8:J$1007,1)+COUNTIF(J$8:J594,J594)-1)/1000</f>
        <v>0.159</v>
      </c>
      <c r="Z594" s="21">
        <f>(RANK(K594,K$8:K$1007,1)+COUNTIF(K$8:K594,K594)-1)/1000</f>
        <v>0.221</v>
      </c>
      <c r="AA594" s="21">
        <f>(RANK(L594,L$8:L$1007,1)+COUNTIF(L$8:L594,L594)-1)/1000</f>
        <v>0.187</v>
      </c>
      <c r="AB594" s="21">
        <f>(RANK(M594,M$8:M$1007,1)+COUNTIF(M$8:M594,M594)-1)/1000</f>
        <v>0.27300000000000002</v>
      </c>
      <c r="AC594" s="21">
        <f>(RANK(N594,N$8:N$1007,1)+COUNTIF(N$8:N594,N594)-1)/1000</f>
        <v>0.17299999999999999</v>
      </c>
      <c r="AD594" s="21">
        <f>(RANK(O594,O$8:O$1007,1)+COUNTIF(O$8:O594,O594)-1)/1000</f>
        <v>0.192</v>
      </c>
      <c r="AE594" s="21">
        <f>(RANK(P594,P$8:P$1007,1)+COUNTIF(P$8:P594,P594)-1)/1000</f>
        <v>0.16900000000000001</v>
      </c>
      <c r="AF594" s="21">
        <f>(RANK(Q594,Q$8:Q$1007,1)+COUNTIF(Q$8:Q594,Q594)-1)/1000</f>
        <v>0.17299999999999999</v>
      </c>
      <c r="AG594" s="21">
        <f>(RANK(R594,R$8:R$1007,1)+COUNTIF(R$8:R594,R594)-1)/1000</f>
        <v>0.192</v>
      </c>
      <c r="AH594" s="21">
        <f>(RANK(S594,S$8:S$1007,1)+COUNTIF(S$8:S594,S594)-1)/1000</f>
        <v>0.16900000000000001</v>
      </c>
      <c r="AI594" s="14">
        <f t="shared" si="119"/>
        <v>0</v>
      </c>
      <c r="AK594" s="14">
        <f t="shared" si="120"/>
        <v>0</v>
      </c>
    </row>
    <row r="595" spans="2:37" x14ac:dyDescent="0.25">
      <c r="B595">
        <f t="shared" si="114"/>
        <v>588</v>
      </c>
      <c r="C595">
        <f>MATCH(B595,'Stocastic Model Raw Data'!$A$2:$A$1001,0)</f>
        <v>985</v>
      </c>
      <c r="D595" s="14" cm="1">
        <f t="array" ref="D595">INDEX('Stocastic Model Raw Data'!$H$2:$H$1001,$C595,0)</f>
        <v>1437161972.90821</v>
      </c>
      <c r="E595" s="14" cm="1">
        <f t="array" ref="E595">INDEX('Stocastic Model Raw Data'!$D$2:$D$1001,$C595,0)</f>
        <v>716242401.37836206</v>
      </c>
      <c r="F595" s="14" cm="1">
        <f t="array" ref="F595">INDEX('Stocastic Model Raw Data'!$I$2:$I$1001,$C595,0)</f>
        <v>382109687.17868698</v>
      </c>
      <c r="G595" s="14">
        <f t="shared" si="109"/>
        <v>334132714.19967508</v>
      </c>
      <c r="H595" s="14" cm="1">
        <f t="array" ref="H595">INDEX('Stocastic Model Raw Data'!$E$2:$E$1001,$C595,0)</f>
        <v>8321406908.6978397</v>
      </c>
      <c r="I595" s="14" cm="1">
        <f t="array" ref="I595">INDEX('Stocastic Model Raw Data'!$J$2:$J$1001,$C595,0)</f>
        <v>3006329904.8660998</v>
      </c>
      <c r="J595" s="14">
        <f t="shared" si="110"/>
        <v>5315077003.8317394</v>
      </c>
      <c r="K595" s="14" cm="1">
        <f t="array" ref="K595">INDEX('Stocastic Model Raw Data'!$F$2:$F$1001,$C595,0)</f>
        <v>1373426879.92397</v>
      </c>
      <c r="L595" s="14" cm="1">
        <f t="array" ref="L595">INDEX('Stocastic Model Raw Data'!$K$2:$K$1001,$C595,0)</f>
        <v>814986918.81057096</v>
      </c>
      <c r="M595" s="14">
        <f t="shared" si="111"/>
        <v>558439961.11339903</v>
      </c>
      <c r="N595" s="14">
        <f t="shared" si="115"/>
        <v>9694833788.621809</v>
      </c>
      <c r="O595" s="14">
        <f t="shared" si="116"/>
        <v>3821316823.676671</v>
      </c>
      <c r="P595" s="14">
        <f t="shared" si="112"/>
        <v>5873516964.945138</v>
      </c>
      <c r="Q595" s="3">
        <f t="shared" si="117"/>
        <v>9694833788.621809</v>
      </c>
      <c r="R595" s="3">
        <f t="shared" si="118"/>
        <v>5258478796.5848808</v>
      </c>
      <c r="S595" s="3">
        <f t="shared" si="113"/>
        <v>4436354992.0369282</v>
      </c>
      <c r="T595" s="21">
        <f>(RANK(E595,E$8:E$1007,1)+COUNTIF(E$8:E595,E595)-1)/1000</f>
        <v>0.98299999999999998</v>
      </c>
      <c r="U595" s="21">
        <f>(RANK(F595,F$8:F$1007,1)+COUNTIF(F$8:F595,F595)-1)/1000</f>
        <v>0.98299999999999998</v>
      </c>
      <c r="V595" s="21">
        <f>(RANK(G595,G$8:G$1007,1)+COUNTIF(G$8:G595,G595)-1)/1000</f>
        <v>0.98299999999999998</v>
      </c>
      <c r="W595" s="21">
        <f>(RANK(H595,H$8:H$1007,1)+COUNTIF(H$8:H595,H595)-1)/1000</f>
        <v>0.98599999999999999</v>
      </c>
      <c r="X595" s="21">
        <f>(RANK(I595,I$8:I$1007,1)+COUNTIF(I$8:I595,I595)-1)/1000</f>
        <v>0.98699999999999999</v>
      </c>
      <c r="Y595" s="21">
        <f>(RANK(J595,J$8:J$1007,1)+COUNTIF(J$8:J595,J595)-1)/1000</f>
        <v>0.98399999999999999</v>
      </c>
      <c r="Z595" s="21">
        <f>(RANK(K595,K$8:K$1007,1)+COUNTIF(K$8:K595,K595)-1)/1000</f>
        <v>0.97599999999999998</v>
      </c>
      <c r="AA595" s="21">
        <f>(RANK(L595,L$8:L$1007,1)+COUNTIF(L$8:L595,L595)-1)/1000</f>
        <v>0.97199999999999998</v>
      </c>
      <c r="AB595" s="21">
        <f>(RANK(M595,M$8:M$1007,1)+COUNTIF(M$8:M595,M595)-1)/1000</f>
        <v>0.97899999999999998</v>
      </c>
      <c r="AC595" s="21">
        <f>(RANK(N595,N$8:N$1007,1)+COUNTIF(N$8:N595,N595)-1)/1000</f>
        <v>0.98499999999999999</v>
      </c>
      <c r="AD595" s="21">
        <f>(RANK(O595,O$8:O$1007,1)+COUNTIF(O$8:O595,O595)-1)/1000</f>
        <v>0.98499999999999999</v>
      </c>
      <c r="AE595" s="21">
        <f>(RANK(P595,P$8:P$1007,1)+COUNTIF(P$8:P595,P595)-1)/1000</f>
        <v>0.98499999999999999</v>
      </c>
      <c r="AF595" s="21">
        <f>(RANK(Q595,Q$8:Q$1007,1)+COUNTIF(Q$8:Q595,Q595)-1)/1000</f>
        <v>0.98499999999999999</v>
      </c>
      <c r="AG595" s="21">
        <f>(RANK(R595,R$8:R$1007,1)+COUNTIF(R$8:R595,R595)-1)/1000</f>
        <v>0.98499999999999999</v>
      </c>
      <c r="AH595" s="21">
        <f>(RANK(S595,S$8:S$1007,1)+COUNTIF(S$8:S595,S595)-1)/1000</f>
        <v>0.98499999999999999</v>
      </c>
      <c r="AI595" s="14">
        <f t="shared" si="119"/>
        <v>0</v>
      </c>
      <c r="AK595" s="14">
        <f t="shared" si="120"/>
        <v>0</v>
      </c>
    </row>
    <row r="596" spans="2:37" x14ac:dyDescent="0.25">
      <c r="B596">
        <f t="shared" si="114"/>
        <v>589</v>
      </c>
      <c r="C596">
        <f>MATCH(B596,'Stocastic Model Raw Data'!$A$2:$A$1001,0)</f>
        <v>7</v>
      </c>
      <c r="D596" s="14" cm="1">
        <f t="array" ref="D596">INDEX('Stocastic Model Raw Data'!$H$2:$H$1001,$C596,0)</f>
        <v>1437161972.90821</v>
      </c>
      <c r="E596" s="14" cm="1">
        <f t="array" ref="E596">INDEX('Stocastic Model Raw Data'!$D$2:$D$1001,$C596,0)</f>
        <v>324672732.72245997</v>
      </c>
      <c r="F596" s="14" cm="1">
        <f t="array" ref="F596">INDEX('Stocastic Model Raw Data'!$I$2:$I$1001,$C596,0)</f>
        <v>167919943.806766</v>
      </c>
      <c r="G596" s="14">
        <f t="shared" si="109"/>
        <v>156752788.91569397</v>
      </c>
      <c r="H596" s="14" cm="1">
        <f t="array" ref="H596">INDEX('Stocastic Model Raw Data'!$E$2:$E$1001,$C596,0)</f>
        <v>4054548505.9865398</v>
      </c>
      <c r="I596" s="14" cm="1">
        <f t="array" ref="I596">INDEX('Stocastic Model Raw Data'!$J$2:$J$1001,$C596,0)</f>
        <v>1343701086.47175</v>
      </c>
      <c r="J596" s="14">
        <f t="shared" si="110"/>
        <v>2710847419.5147896</v>
      </c>
      <c r="K596" s="14" cm="1">
        <f t="array" ref="K596">INDEX('Stocastic Model Raw Data'!$F$2:$F$1001,$C596,0)</f>
        <v>625556121.46110404</v>
      </c>
      <c r="L596" s="14" cm="1">
        <f t="array" ref="L596">INDEX('Stocastic Model Raw Data'!$K$2:$K$1001,$C596,0)</f>
        <v>377182623.96240503</v>
      </c>
      <c r="M596" s="14">
        <f t="shared" si="111"/>
        <v>248373497.49869901</v>
      </c>
      <c r="N596" s="14">
        <f t="shared" si="115"/>
        <v>4680104627.4476442</v>
      </c>
      <c r="O596" s="14">
        <f t="shared" si="116"/>
        <v>1720883710.434155</v>
      </c>
      <c r="P596" s="14">
        <f t="shared" si="112"/>
        <v>2959220917.0134892</v>
      </c>
      <c r="Q596" s="3">
        <f t="shared" si="117"/>
        <v>4680104627.4476442</v>
      </c>
      <c r="R596" s="3">
        <f t="shared" si="118"/>
        <v>3158045683.3423653</v>
      </c>
      <c r="S596" s="3">
        <f t="shared" si="113"/>
        <v>1522058944.105279</v>
      </c>
      <c r="T596" s="21">
        <f>(RANK(E596,E$8:E$1007,1)+COUNTIF(E$8:E596,E596)-1)/1000</f>
        <v>7.0000000000000001E-3</v>
      </c>
      <c r="U596" s="21">
        <f>(RANK(F596,F$8:F$1007,1)+COUNTIF(F$8:F596,F596)-1)/1000</f>
        <v>5.0000000000000001E-3</v>
      </c>
      <c r="V596" s="21">
        <f>(RANK(G596,G$8:G$1007,1)+COUNTIF(G$8:G596,G596)-1)/1000</f>
        <v>8.0000000000000002E-3</v>
      </c>
      <c r="W596" s="21">
        <f>(RANK(H596,H$8:H$1007,1)+COUNTIF(H$8:H596,H596)-1)/1000</f>
        <v>7.0000000000000001E-3</v>
      </c>
      <c r="X596" s="21">
        <f>(RANK(I596,I$8:I$1007,1)+COUNTIF(I$8:I596,I596)-1)/1000</f>
        <v>4.0000000000000001E-3</v>
      </c>
      <c r="Y596" s="21">
        <f>(RANK(J596,J$8:J$1007,1)+COUNTIF(J$8:J596,J596)-1)/1000</f>
        <v>0.01</v>
      </c>
      <c r="Z596" s="21">
        <f>(RANK(K596,K$8:K$1007,1)+COUNTIF(K$8:K596,K596)-1)/1000</f>
        <v>7.0000000000000001E-3</v>
      </c>
      <c r="AA596" s="21">
        <f>(RANK(L596,L$8:L$1007,1)+COUNTIF(L$8:L596,L596)-1)/1000</f>
        <v>7.0000000000000001E-3</v>
      </c>
      <c r="AB596" s="21">
        <f>(RANK(M596,M$8:M$1007,1)+COUNTIF(M$8:M596,M596)-1)/1000</f>
        <v>7.0000000000000001E-3</v>
      </c>
      <c r="AC596" s="21">
        <f>(RANK(N596,N$8:N$1007,1)+COUNTIF(N$8:N596,N596)-1)/1000</f>
        <v>7.0000000000000001E-3</v>
      </c>
      <c r="AD596" s="21">
        <f>(RANK(O596,O$8:O$1007,1)+COUNTIF(O$8:O596,O596)-1)/1000</f>
        <v>7.0000000000000001E-3</v>
      </c>
      <c r="AE596" s="21">
        <f>(RANK(P596,P$8:P$1007,1)+COUNTIF(P$8:P596,P596)-1)/1000</f>
        <v>8.9999999999999993E-3</v>
      </c>
      <c r="AF596" s="21">
        <f>(RANK(Q596,Q$8:Q$1007,1)+COUNTIF(Q$8:Q596,Q596)-1)/1000</f>
        <v>7.0000000000000001E-3</v>
      </c>
      <c r="AG596" s="21">
        <f>(RANK(R596,R$8:R$1007,1)+COUNTIF(R$8:R596,R596)-1)/1000</f>
        <v>7.0000000000000001E-3</v>
      </c>
      <c r="AH596" s="21">
        <f>(RANK(S596,S$8:S$1007,1)+COUNTIF(S$8:S596,S596)-1)/1000</f>
        <v>8.9999999999999993E-3</v>
      </c>
      <c r="AI596" s="14">
        <f t="shared" si="119"/>
        <v>0</v>
      </c>
      <c r="AK596" s="14">
        <f t="shared" si="120"/>
        <v>0</v>
      </c>
    </row>
    <row r="597" spans="2:37" x14ac:dyDescent="0.25">
      <c r="B597">
        <f t="shared" si="114"/>
        <v>590</v>
      </c>
      <c r="C597">
        <f>MATCH(B597,'Stocastic Model Raw Data'!$A$2:$A$1001,0)</f>
        <v>871</v>
      </c>
      <c r="D597" s="14" cm="1">
        <f t="array" ref="D597">INDEX('Stocastic Model Raw Data'!$H$2:$H$1001,$C597,0)</f>
        <v>1437161972.90821</v>
      </c>
      <c r="E597" s="14" cm="1">
        <f t="array" ref="E597">INDEX('Stocastic Model Raw Data'!$D$2:$D$1001,$C597,0)</f>
        <v>638168219.01607704</v>
      </c>
      <c r="F597" s="14" cm="1">
        <f t="array" ref="F597">INDEX('Stocastic Model Raw Data'!$I$2:$I$1001,$C597,0)</f>
        <v>341251584.61216903</v>
      </c>
      <c r="G597" s="14">
        <f t="shared" si="109"/>
        <v>296916634.40390801</v>
      </c>
      <c r="H597" s="14" cm="1">
        <f t="array" ref="H597">INDEX('Stocastic Model Raw Data'!$E$2:$E$1001,$C597,0)</f>
        <v>7169246567.1384096</v>
      </c>
      <c r="I597" s="14" cm="1">
        <f t="array" ref="I597">INDEX('Stocastic Model Raw Data'!$J$2:$J$1001,$C597,0)</f>
        <v>2583801102.7719898</v>
      </c>
      <c r="J597" s="14">
        <f t="shared" si="110"/>
        <v>4585445464.3664198</v>
      </c>
      <c r="K597" s="14" cm="1">
        <f t="array" ref="K597">INDEX('Stocastic Model Raw Data'!$F$2:$F$1001,$C597,0)</f>
        <v>1296515638.2246301</v>
      </c>
      <c r="L597" s="14" cm="1">
        <f t="array" ref="L597">INDEX('Stocastic Model Raw Data'!$K$2:$K$1001,$C597,0)</f>
        <v>774134332.22484303</v>
      </c>
      <c r="M597" s="14">
        <f t="shared" si="111"/>
        <v>522381305.99978709</v>
      </c>
      <c r="N597" s="14">
        <f t="shared" si="115"/>
        <v>8465762205.36304</v>
      </c>
      <c r="O597" s="14">
        <f t="shared" si="116"/>
        <v>3357935434.9968328</v>
      </c>
      <c r="P597" s="14">
        <f t="shared" si="112"/>
        <v>5107826770.3662071</v>
      </c>
      <c r="Q597" s="3">
        <f t="shared" si="117"/>
        <v>8465762205.36304</v>
      </c>
      <c r="R597" s="3">
        <f t="shared" si="118"/>
        <v>4795097407.9050426</v>
      </c>
      <c r="S597" s="3">
        <f t="shared" si="113"/>
        <v>3670664797.4579973</v>
      </c>
      <c r="T597" s="21">
        <f>(RANK(E597,E$8:E$1007,1)+COUNTIF(E$8:E597,E597)-1)/1000</f>
        <v>0.89900000000000002</v>
      </c>
      <c r="U597" s="21">
        <f>(RANK(F597,F$8:F$1007,1)+COUNTIF(F$8:F597,F597)-1)/1000</f>
        <v>0.90200000000000002</v>
      </c>
      <c r="V597" s="21">
        <f>(RANK(G597,G$8:G$1007,1)+COUNTIF(G$8:G597,G597)-1)/1000</f>
        <v>0.89600000000000002</v>
      </c>
      <c r="W597" s="21">
        <f>(RANK(H597,H$8:H$1007,1)+COUNTIF(H$8:H597,H597)-1)/1000</f>
        <v>0.84799999999999998</v>
      </c>
      <c r="X597" s="21">
        <f>(RANK(I597,I$8:I$1007,1)+COUNTIF(I$8:I597,I597)-1)/1000</f>
        <v>0.875</v>
      </c>
      <c r="Y597" s="21">
        <f>(RANK(J597,J$8:J$1007,1)+COUNTIF(J$8:J597,J597)-1)/1000</f>
        <v>0.82199999999999995</v>
      </c>
      <c r="Z597" s="21">
        <f>(RANK(K597,K$8:K$1007,1)+COUNTIF(K$8:K597,K597)-1)/1000</f>
        <v>0.94</v>
      </c>
      <c r="AA597" s="21">
        <f>(RANK(L597,L$8:L$1007,1)+COUNTIF(L$8:L597,L597)-1)/1000</f>
        <v>0.94399999999999995</v>
      </c>
      <c r="AB597" s="21">
        <f>(RANK(M597,M$8:M$1007,1)+COUNTIF(M$8:M597,M597)-1)/1000</f>
        <v>0.93799999999999994</v>
      </c>
      <c r="AC597" s="21">
        <f>(RANK(N597,N$8:N$1007,1)+COUNTIF(N$8:N597,N597)-1)/1000</f>
        <v>0.871</v>
      </c>
      <c r="AD597" s="21">
        <f>(RANK(O597,O$8:O$1007,1)+COUNTIF(O$8:O597,O597)-1)/1000</f>
        <v>0.89500000000000002</v>
      </c>
      <c r="AE597" s="21">
        <f>(RANK(P597,P$8:P$1007,1)+COUNTIF(P$8:P597,P597)-1)/1000</f>
        <v>0.85</v>
      </c>
      <c r="AF597" s="21">
        <f>(RANK(Q597,Q$8:Q$1007,1)+COUNTIF(Q$8:Q597,Q597)-1)/1000</f>
        <v>0.871</v>
      </c>
      <c r="AG597" s="21">
        <f>(RANK(R597,R$8:R$1007,1)+COUNTIF(R$8:R597,R597)-1)/1000</f>
        <v>0.89500000000000002</v>
      </c>
      <c r="AH597" s="21">
        <f>(RANK(S597,S$8:S$1007,1)+COUNTIF(S$8:S597,S597)-1)/1000</f>
        <v>0.85</v>
      </c>
      <c r="AI597" s="14">
        <f t="shared" si="119"/>
        <v>0</v>
      </c>
      <c r="AK597" s="14">
        <f t="shared" si="120"/>
        <v>0</v>
      </c>
    </row>
    <row r="598" spans="2:37" x14ac:dyDescent="0.25">
      <c r="B598">
        <f t="shared" si="114"/>
        <v>591</v>
      </c>
      <c r="C598">
        <f>MATCH(B598,'Stocastic Model Raw Data'!$A$2:$A$1001,0)</f>
        <v>182</v>
      </c>
      <c r="D598" s="14" cm="1">
        <f t="array" ref="D598">INDEX('Stocastic Model Raw Data'!$H$2:$H$1001,$C598,0)</f>
        <v>1437161972.90821</v>
      </c>
      <c r="E598" s="14" cm="1">
        <f t="array" ref="E598">INDEX('Stocastic Model Raw Data'!$D$2:$D$1001,$C598,0)</f>
        <v>435386995.12159598</v>
      </c>
      <c r="F598" s="14" cm="1">
        <f t="array" ref="F598">INDEX('Stocastic Model Raw Data'!$I$2:$I$1001,$C598,0)</f>
        <v>227078172.25325799</v>
      </c>
      <c r="G598" s="14">
        <f t="shared" si="109"/>
        <v>208308822.86833799</v>
      </c>
      <c r="H598" s="14" cm="1">
        <f t="array" ref="H598">INDEX('Stocastic Model Raw Data'!$E$2:$E$1001,$C598,0)</f>
        <v>5378374935.8474798</v>
      </c>
      <c r="I598" s="14" cm="1">
        <f t="array" ref="I598">INDEX('Stocastic Model Raw Data'!$J$2:$J$1001,$C598,0)</f>
        <v>1832885623.83284</v>
      </c>
      <c r="J598" s="14">
        <f t="shared" si="110"/>
        <v>3545489312.0146399</v>
      </c>
      <c r="K598" s="14" cm="1">
        <f t="array" ref="K598">INDEX('Stocastic Model Raw Data'!$F$2:$F$1001,$C598,0)</f>
        <v>791880740.89938295</v>
      </c>
      <c r="L598" s="14" cm="1">
        <f t="array" ref="L598">INDEX('Stocastic Model Raw Data'!$K$2:$K$1001,$C598,0)</f>
        <v>476581399.646671</v>
      </c>
      <c r="M598" s="14">
        <f t="shared" si="111"/>
        <v>315299341.25271195</v>
      </c>
      <c r="N598" s="14">
        <f t="shared" si="115"/>
        <v>6170255676.7468624</v>
      </c>
      <c r="O598" s="14">
        <f t="shared" si="116"/>
        <v>2309467023.4795108</v>
      </c>
      <c r="P598" s="14">
        <f t="shared" si="112"/>
        <v>3860788653.2673516</v>
      </c>
      <c r="Q598" s="3">
        <f t="shared" si="117"/>
        <v>6170255676.7468624</v>
      </c>
      <c r="R598" s="3">
        <f t="shared" si="118"/>
        <v>3746628996.3877211</v>
      </c>
      <c r="S598" s="3">
        <f t="shared" si="113"/>
        <v>2423626680.3591413</v>
      </c>
      <c r="T598" s="21">
        <f>(RANK(E598,E$8:E$1007,1)+COUNTIF(E$8:E598,E598)-1)/1000</f>
        <v>0.17100000000000001</v>
      </c>
      <c r="U598" s="21">
        <f>(RANK(F598,F$8:F$1007,1)+COUNTIF(F$8:F598,F598)-1)/1000</f>
        <v>0.16400000000000001</v>
      </c>
      <c r="V598" s="21">
        <f>(RANK(G598,G$8:G$1007,1)+COUNTIF(G$8:G598,G598)-1)/1000</f>
        <v>0.17799999999999999</v>
      </c>
      <c r="W598" s="21">
        <f>(RANK(H598,H$8:H$1007,1)+COUNTIF(H$8:H598,H598)-1)/1000</f>
        <v>0.19400000000000001</v>
      </c>
      <c r="X598" s="21">
        <f>(RANK(I598,I$8:I$1007,1)+COUNTIF(I$8:I598,I598)-1)/1000</f>
        <v>0.18099999999999999</v>
      </c>
      <c r="Y598" s="21">
        <f>(RANK(J598,J$8:J$1007,1)+COUNTIF(J$8:J598,J598)-1)/1000</f>
        <v>0.20899999999999999</v>
      </c>
      <c r="Z598" s="21">
        <f>(RANK(K598,K$8:K$1007,1)+COUNTIF(K$8:K598,K598)-1)/1000</f>
        <v>0.13900000000000001</v>
      </c>
      <c r="AA598" s="21">
        <f>(RANK(L598,L$8:L$1007,1)+COUNTIF(L$8:L598,L598)-1)/1000</f>
        <v>0.13300000000000001</v>
      </c>
      <c r="AB598" s="21">
        <f>(RANK(M598,M$8:M$1007,1)+COUNTIF(M$8:M598,M598)-1)/1000</f>
        <v>0.15</v>
      </c>
      <c r="AC598" s="21">
        <f>(RANK(N598,N$8:N$1007,1)+COUNTIF(N$8:N598,N598)-1)/1000</f>
        <v>0.182</v>
      </c>
      <c r="AD598" s="21">
        <f>(RANK(O598,O$8:O$1007,1)+COUNTIF(O$8:O598,O598)-1)/1000</f>
        <v>0.16900000000000001</v>
      </c>
      <c r="AE598" s="21">
        <f>(RANK(P598,P$8:P$1007,1)+COUNTIF(P$8:P598,P598)-1)/1000</f>
        <v>0.19400000000000001</v>
      </c>
      <c r="AF598" s="21">
        <f>(RANK(Q598,Q$8:Q$1007,1)+COUNTIF(Q$8:Q598,Q598)-1)/1000</f>
        <v>0.182</v>
      </c>
      <c r="AG598" s="21">
        <f>(RANK(R598,R$8:R$1007,1)+COUNTIF(R$8:R598,R598)-1)/1000</f>
        <v>0.16900000000000001</v>
      </c>
      <c r="AH598" s="21">
        <f>(RANK(S598,S$8:S$1007,1)+COUNTIF(S$8:S598,S598)-1)/1000</f>
        <v>0.19400000000000001</v>
      </c>
      <c r="AI598" s="14">
        <f t="shared" si="119"/>
        <v>0</v>
      </c>
      <c r="AK598" s="14">
        <f t="shared" si="120"/>
        <v>0</v>
      </c>
    </row>
    <row r="599" spans="2:37" x14ac:dyDescent="0.25">
      <c r="B599">
        <f t="shared" si="114"/>
        <v>592</v>
      </c>
      <c r="C599">
        <f>MATCH(B599,'Stocastic Model Raw Data'!$A$2:$A$1001,0)</f>
        <v>705</v>
      </c>
      <c r="D599" s="14" cm="1">
        <f t="array" ref="D599">INDEX('Stocastic Model Raw Data'!$H$2:$H$1001,$C599,0)</f>
        <v>1437161972.90821</v>
      </c>
      <c r="E599" s="14" cm="1">
        <f t="array" ref="E599">INDEX('Stocastic Model Raw Data'!$D$2:$D$1001,$C599,0)</f>
        <v>572331516.37336695</v>
      </c>
      <c r="F599" s="14" cm="1">
        <f t="array" ref="F599">INDEX('Stocastic Model Raw Data'!$I$2:$I$1001,$C599,0)</f>
        <v>304676902.10813701</v>
      </c>
      <c r="G599" s="14">
        <f t="shared" si="109"/>
        <v>267654614.26522994</v>
      </c>
      <c r="H599" s="14" cm="1">
        <f t="array" ref="H599">INDEX('Stocastic Model Raw Data'!$E$2:$E$1001,$C599,0)</f>
        <v>6731134860.3027096</v>
      </c>
      <c r="I599" s="14" cm="1">
        <f t="array" ref="I599">INDEX('Stocastic Model Raw Data'!$J$2:$J$1001,$C599,0)</f>
        <v>2405784282.7859502</v>
      </c>
      <c r="J599" s="14">
        <f t="shared" si="110"/>
        <v>4325350577.5167599</v>
      </c>
      <c r="K599" s="14" cm="1">
        <f t="array" ref="K599">INDEX('Stocastic Model Raw Data'!$F$2:$F$1001,$C599,0)</f>
        <v>1030444971.6689399</v>
      </c>
      <c r="L599" s="14" cm="1">
        <f t="array" ref="L599">INDEX('Stocastic Model Raw Data'!$K$2:$K$1001,$C599,0)</f>
        <v>614893461.20104003</v>
      </c>
      <c r="M599" s="14">
        <f t="shared" si="111"/>
        <v>415551510.46789992</v>
      </c>
      <c r="N599" s="14">
        <f t="shared" si="115"/>
        <v>7761579831.9716492</v>
      </c>
      <c r="O599" s="14">
        <f t="shared" si="116"/>
        <v>3020677743.98699</v>
      </c>
      <c r="P599" s="14">
        <f t="shared" si="112"/>
        <v>4740902087.9846592</v>
      </c>
      <c r="Q599" s="3">
        <f t="shared" si="117"/>
        <v>7761579831.9716492</v>
      </c>
      <c r="R599" s="3">
        <f t="shared" si="118"/>
        <v>4457839716.8951998</v>
      </c>
      <c r="S599" s="3">
        <f t="shared" si="113"/>
        <v>3303740115.0764494</v>
      </c>
      <c r="T599" s="21">
        <f>(RANK(E599,E$8:E$1007,1)+COUNTIF(E$8:E599,E599)-1)/1000</f>
        <v>0.73199999999999998</v>
      </c>
      <c r="U599" s="21">
        <f>(RANK(F599,F$8:F$1007,1)+COUNTIF(F$8:F599,F599)-1)/1000</f>
        <v>0.73799999999999999</v>
      </c>
      <c r="V599" s="21">
        <f>(RANK(G599,G$8:G$1007,1)+COUNTIF(G$8:G599,G599)-1)/1000</f>
        <v>0.72799999999999998</v>
      </c>
      <c r="W599" s="21">
        <f>(RANK(H599,H$8:H$1007,1)+COUNTIF(H$8:H599,H599)-1)/1000</f>
        <v>0.71899999999999997</v>
      </c>
      <c r="X599" s="21">
        <f>(RANK(I599,I$8:I$1007,1)+COUNTIF(I$8:I599,I599)-1)/1000</f>
        <v>0.754</v>
      </c>
      <c r="Y599" s="21">
        <f>(RANK(J599,J$8:J$1007,1)+COUNTIF(J$8:J599,J599)-1)/1000</f>
        <v>0.69099999999999995</v>
      </c>
      <c r="Z599" s="21">
        <f>(RANK(K599,K$8:K$1007,1)+COUNTIF(K$8:K599,K599)-1)/1000</f>
        <v>0.64200000000000002</v>
      </c>
      <c r="AA599" s="21">
        <f>(RANK(L599,L$8:L$1007,1)+COUNTIF(L$8:L599,L599)-1)/1000</f>
        <v>0.59799999999999998</v>
      </c>
      <c r="AB599" s="21">
        <f>(RANK(M599,M$8:M$1007,1)+COUNTIF(M$8:M599,M599)-1)/1000</f>
        <v>0.68500000000000005</v>
      </c>
      <c r="AC599" s="21">
        <f>(RANK(N599,N$8:N$1007,1)+COUNTIF(N$8:N599,N599)-1)/1000</f>
        <v>0.70499999999999996</v>
      </c>
      <c r="AD599" s="21">
        <f>(RANK(O599,O$8:O$1007,1)+COUNTIF(O$8:O599,O599)-1)/1000</f>
        <v>0.72499999999999998</v>
      </c>
      <c r="AE599" s="21">
        <f>(RANK(P599,P$8:P$1007,1)+COUNTIF(P$8:P599,P599)-1)/1000</f>
        <v>0.69199999999999995</v>
      </c>
      <c r="AF599" s="21">
        <f>(RANK(Q599,Q$8:Q$1007,1)+COUNTIF(Q$8:Q599,Q599)-1)/1000</f>
        <v>0.70499999999999996</v>
      </c>
      <c r="AG599" s="21">
        <f>(RANK(R599,R$8:R$1007,1)+COUNTIF(R$8:R599,R599)-1)/1000</f>
        <v>0.72499999999999998</v>
      </c>
      <c r="AH599" s="21">
        <f>(RANK(S599,S$8:S$1007,1)+COUNTIF(S$8:S599,S599)-1)/1000</f>
        <v>0.69199999999999995</v>
      </c>
      <c r="AI599" s="14">
        <f t="shared" si="119"/>
        <v>0</v>
      </c>
      <c r="AK599" s="14">
        <f t="shared" si="120"/>
        <v>0</v>
      </c>
    </row>
    <row r="600" spans="2:37" x14ac:dyDescent="0.25">
      <c r="B600">
        <f t="shared" si="114"/>
        <v>593</v>
      </c>
      <c r="C600">
        <f>MATCH(B600,'Stocastic Model Raw Data'!$A$2:$A$1001,0)</f>
        <v>193</v>
      </c>
      <c r="D600" s="14" cm="1">
        <f t="array" ref="D600">INDEX('Stocastic Model Raw Data'!$H$2:$H$1001,$C600,0)</f>
        <v>1437161972.90821</v>
      </c>
      <c r="E600" s="14" cm="1">
        <f t="array" ref="E600">INDEX('Stocastic Model Raw Data'!$D$2:$D$1001,$C600,0)</f>
        <v>437871154.92425901</v>
      </c>
      <c r="F600" s="14" cm="1">
        <f t="array" ref="F600">INDEX('Stocastic Model Raw Data'!$I$2:$I$1001,$C600,0)</f>
        <v>229313238.69388199</v>
      </c>
      <c r="G600" s="14">
        <f t="shared" si="109"/>
        <v>208557916.23037702</v>
      </c>
      <c r="H600" s="14" cm="1">
        <f t="array" ref="H600">INDEX('Stocastic Model Raw Data'!$E$2:$E$1001,$C600,0)</f>
        <v>5377059062.4305201</v>
      </c>
      <c r="I600" s="14" cm="1">
        <f t="array" ref="I600">INDEX('Stocastic Model Raw Data'!$J$2:$J$1001,$C600,0)</f>
        <v>1817733061.4542201</v>
      </c>
      <c r="J600" s="14">
        <f t="shared" si="110"/>
        <v>3559326000.9763002</v>
      </c>
      <c r="K600" s="14" cm="1">
        <f t="array" ref="K600">INDEX('Stocastic Model Raw Data'!$F$2:$F$1001,$C600,0)</f>
        <v>838971966.90912902</v>
      </c>
      <c r="L600" s="14" cm="1">
        <f t="array" ref="L600">INDEX('Stocastic Model Raw Data'!$K$2:$K$1001,$C600,0)</f>
        <v>518494952.68875301</v>
      </c>
      <c r="M600" s="14">
        <f t="shared" si="111"/>
        <v>320477014.22037601</v>
      </c>
      <c r="N600" s="14">
        <f t="shared" si="115"/>
        <v>6216031029.3396492</v>
      </c>
      <c r="O600" s="14">
        <f t="shared" si="116"/>
        <v>2336228014.1429729</v>
      </c>
      <c r="P600" s="14">
        <f t="shared" si="112"/>
        <v>3879803015.1966763</v>
      </c>
      <c r="Q600" s="3">
        <f t="shared" si="117"/>
        <v>6216031029.3396492</v>
      </c>
      <c r="R600" s="3">
        <f t="shared" si="118"/>
        <v>3773389987.0511827</v>
      </c>
      <c r="S600" s="3">
        <f t="shared" si="113"/>
        <v>2442641042.2884665</v>
      </c>
      <c r="T600" s="21">
        <f>(RANK(E600,E$8:E$1007,1)+COUNTIF(E$8:E600,E600)-1)/1000</f>
        <v>0.17699999999999999</v>
      </c>
      <c r="U600" s="21">
        <f>(RANK(F600,F$8:F$1007,1)+COUNTIF(F$8:F600,F600)-1)/1000</f>
        <v>0.17399999999999999</v>
      </c>
      <c r="V600" s="21">
        <f>(RANK(G600,G$8:G$1007,1)+COUNTIF(G$8:G600,G600)-1)/1000</f>
        <v>0.18</v>
      </c>
      <c r="W600" s="21">
        <f>(RANK(H600,H$8:H$1007,1)+COUNTIF(H$8:H600,H600)-1)/1000</f>
        <v>0.192</v>
      </c>
      <c r="X600" s="21">
        <f>(RANK(I600,I$8:I$1007,1)+COUNTIF(I$8:I600,I600)-1)/1000</f>
        <v>0.17299999999999999</v>
      </c>
      <c r="Y600" s="21">
        <f>(RANK(J600,J$8:J$1007,1)+COUNTIF(J$8:J600,J600)-1)/1000</f>
        <v>0.216</v>
      </c>
      <c r="Z600" s="21">
        <f>(RANK(K600,K$8:K$1007,1)+COUNTIF(K$8:K600,K600)-1)/1000</f>
        <v>0.21299999999999999</v>
      </c>
      <c r="AA600" s="21">
        <f>(RANK(L600,L$8:L$1007,1)+COUNTIF(L$8:L600,L600)-1)/1000</f>
        <v>0.23799999999999999</v>
      </c>
      <c r="AB600" s="21">
        <f>(RANK(M600,M$8:M$1007,1)+COUNTIF(M$8:M600,M600)-1)/1000</f>
        <v>0.17100000000000001</v>
      </c>
      <c r="AC600" s="21">
        <f>(RANK(N600,N$8:N$1007,1)+COUNTIF(N$8:N600,N600)-1)/1000</f>
        <v>0.193</v>
      </c>
      <c r="AD600" s="21">
        <f>(RANK(O600,O$8:O$1007,1)+COUNTIF(O$8:O600,O600)-1)/1000</f>
        <v>0.17799999999999999</v>
      </c>
      <c r="AE600" s="21">
        <f>(RANK(P600,P$8:P$1007,1)+COUNTIF(P$8:P600,P600)-1)/1000</f>
        <v>0.20599999999999999</v>
      </c>
      <c r="AF600" s="21">
        <f>(RANK(Q600,Q$8:Q$1007,1)+COUNTIF(Q$8:Q600,Q600)-1)/1000</f>
        <v>0.193</v>
      </c>
      <c r="AG600" s="21">
        <f>(RANK(R600,R$8:R$1007,1)+COUNTIF(R$8:R600,R600)-1)/1000</f>
        <v>0.17799999999999999</v>
      </c>
      <c r="AH600" s="21">
        <f>(RANK(S600,S$8:S$1007,1)+COUNTIF(S$8:S600,S600)-1)/1000</f>
        <v>0.20599999999999999</v>
      </c>
      <c r="AI600" s="14">
        <f t="shared" si="119"/>
        <v>0</v>
      </c>
      <c r="AK600" s="14">
        <f t="shared" si="120"/>
        <v>0</v>
      </c>
    </row>
    <row r="601" spans="2:37" x14ac:dyDescent="0.25">
      <c r="B601">
        <f t="shared" si="114"/>
        <v>594</v>
      </c>
      <c r="C601">
        <f>MATCH(B601,'Stocastic Model Raw Data'!$A$2:$A$1001,0)</f>
        <v>520</v>
      </c>
      <c r="D601" s="14" cm="1">
        <f t="array" ref="D601">INDEX('Stocastic Model Raw Data'!$H$2:$H$1001,$C601,0)</f>
        <v>1437161972.90821</v>
      </c>
      <c r="E601" s="14" cm="1">
        <f t="array" ref="E601">INDEX('Stocastic Model Raw Data'!$D$2:$D$1001,$C601,0)</f>
        <v>517333007.21583098</v>
      </c>
      <c r="F601" s="14" cm="1">
        <f t="array" ref="F601">INDEX('Stocastic Model Raw Data'!$I$2:$I$1001,$C601,0)</f>
        <v>271539015.39670801</v>
      </c>
      <c r="G601" s="14">
        <f t="shared" si="109"/>
        <v>245793991.81912297</v>
      </c>
      <c r="H601" s="14" cm="1">
        <f t="array" ref="H601">INDEX('Stocastic Model Raw Data'!$E$2:$E$1001,$C601,0)</f>
        <v>6226530576.5750103</v>
      </c>
      <c r="I601" s="14" cm="1">
        <f t="array" ref="I601">INDEX('Stocastic Model Raw Data'!$J$2:$J$1001,$C601,0)</f>
        <v>2096363043.51402</v>
      </c>
      <c r="J601" s="14">
        <f t="shared" si="110"/>
        <v>4130167533.0609903</v>
      </c>
      <c r="K601" s="14" cm="1">
        <f t="array" ref="K601">INDEX('Stocastic Model Raw Data'!$F$2:$F$1001,$C601,0)</f>
        <v>969444214.257846</v>
      </c>
      <c r="L601" s="14" cm="1">
        <f t="array" ref="L601">INDEX('Stocastic Model Raw Data'!$K$2:$K$1001,$C601,0)</f>
        <v>599516645.64603496</v>
      </c>
      <c r="M601" s="14">
        <f t="shared" si="111"/>
        <v>369927568.61181104</v>
      </c>
      <c r="N601" s="14">
        <f t="shared" si="115"/>
        <v>7195974790.8328562</v>
      </c>
      <c r="O601" s="14">
        <f t="shared" si="116"/>
        <v>2695879689.1600552</v>
      </c>
      <c r="P601" s="14">
        <f t="shared" si="112"/>
        <v>4500095101.672801</v>
      </c>
      <c r="Q601" s="3">
        <f t="shared" si="117"/>
        <v>7195974790.8328562</v>
      </c>
      <c r="R601" s="3">
        <f t="shared" si="118"/>
        <v>4133041662.068265</v>
      </c>
      <c r="S601" s="3">
        <f t="shared" si="113"/>
        <v>3062933128.7645912</v>
      </c>
      <c r="T601" s="21">
        <f>(RANK(E601,E$8:E$1007,1)+COUNTIF(E$8:E601,E601)-1)/1000</f>
        <v>0.502</v>
      </c>
      <c r="U601" s="21">
        <f>(RANK(F601,F$8:F$1007,1)+COUNTIF(F$8:F601,F601)-1)/1000</f>
        <v>0.49099999999999999</v>
      </c>
      <c r="V601" s="21">
        <f>(RANK(G601,G$8:G$1007,1)+COUNTIF(G$8:G601,G601)-1)/1000</f>
        <v>0.52300000000000002</v>
      </c>
      <c r="W601" s="21">
        <f>(RANK(H601,H$8:H$1007,1)+COUNTIF(H$8:H601,H601)-1)/1000</f>
        <v>0.52900000000000003</v>
      </c>
      <c r="X601" s="21">
        <f>(RANK(I601,I$8:I$1007,1)+COUNTIF(I$8:I601,I601)-1)/1000</f>
        <v>0.45</v>
      </c>
      <c r="Y601" s="21">
        <f>(RANK(J601,J$8:J$1007,1)+COUNTIF(J$8:J601,J601)-1)/1000</f>
        <v>0.57899999999999996</v>
      </c>
      <c r="Z601" s="21">
        <f>(RANK(K601,K$8:K$1007,1)+COUNTIF(K$8:K601,K601)-1)/1000</f>
        <v>0.51300000000000001</v>
      </c>
      <c r="AA601" s="21">
        <f>(RANK(L601,L$8:L$1007,1)+COUNTIF(L$8:L601,L601)-1)/1000</f>
        <v>0.54800000000000004</v>
      </c>
      <c r="AB601" s="21">
        <f>(RANK(M601,M$8:M$1007,1)+COUNTIF(M$8:M601,M601)-1)/1000</f>
        <v>0.45</v>
      </c>
      <c r="AC601" s="21">
        <f>(RANK(N601,N$8:N$1007,1)+COUNTIF(N$8:N601,N601)-1)/1000</f>
        <v>0.52</v>
      </c>
      <c r="AD601" s="21">
        <f>(RANK(O601,O$8:O$1007,1)+COUNTIF(O$8:O601,O601)-1)/1000</f>
        <v>0.46800000000000003</v>
      </c>
      <c r="AE601" s="21">
        <f>(RANK(P601,P$8:P$1007,1)+COUNTIF(P$8:P601,P601)-1)/1000</f>
        <v>0.56100000000000005</v>
      </c>
      <c r="AF601" s="21">
        <f>(RANK(Q601,Q$8:Q$1007,1)+COUNTIF(Q$8:Q601,Q601)-1)/1000</f>
        <v>0.52</v>
      </c>
      <c r="AG601" s="21">
        <f>(RANK(R601,R$8:R$1007,1)+COUNTIF(R$8:R601,R601)-1)/1000</f>
        <v>0.46800000000000003</v>
      </c>
      <c r="AH601" s="21">
        <f>(RANK(S601,S$8:S$1007,1)+COUNTIF(S$8:S601,S601)-1)/1000</f>
        <v>0.56100000000000005</v>
      </c>
      <c r="AI601" s="14">
        <f t="shared" si="119"/>
        <v>0</v>
      </c>
      <c r="AK601" s="14">
        <f t="shared" si="120"/>
        <v>0</v>
      </c>
    </row>
    <row r="602" spans="2:37" x14ac:dyDescent="0.25">
      <c r="B602">
        <f t="shared" si="114"/>
        <v>595</v>
      </c>
      <c r="C602">
        <f>MATCH(B602,'Stocastic Model Raw Data'!$A$2:$A$1001,0)</f>
        <v>745</v>
      </c>
      <c r="D602" s="14" cm="1">
        <f t="array" ref="D602">INDEX('Stocastic Model Raw Data'!$H$2:$H$1001,$C602,0)</f>
        <v>1437161972.90821</v>
      </c>
      <c r="E602" s="14" cm="1">
        <f t="array" ref="E602">INDEX('Stocastic Model Raw Data'!$D$2:$D$1001,$C602,0)</f>
        <v>602481614.57004702</v>
      </c>
      <c r="F602" s="14" cm="1">
        <f t="array" ref="F602">INDEX('Stocastic Model Raw Data'!$I$2:$I$1001,$C602,0)</f>
        <v>321353526.763731</v>
      </c>
      <c r="G602" s="14">
        <f t="shared" si="109"/>
        <v>281128087.80631602</v>
      </c>
      <c r="H602" s="14" cm="1">
        <f t="array" ref="H602">INDEX('Stocastic Model Raw Data'!$E$2:$E$1001,$C602,0)</f>
        <v>6704208485.0582895</v>
      </c>
      <c r="I602" s="14" cm="1">
        <f t="array" ref="I602">INDEX('Stocastic Model Raw Data'!$J$2:$J$1001,$C602,0)</f>
        <v>2438986925.43331</v>
      </c>
      <c r="J602" s="14">
        <f t="shared" si="110"/>
        <v>4265221559.6249795</v>
      </c>
      <c r="K602" s="14" cm="1">
        <f t="array" ref="K602">INDEX('Stocastic Model Raw Data'!$F$2:$F$1001,$C602,0)</f>
        <v>1190529553.6494</v>
      </c>
      <c r="L602" s="14" cm="1">
        <f t="array" ref="L602">INDEX('Stocastic Model Raw Data'!$K$2:$K$1001,$C602,0)</f>
        <v>698149345.41384196</v>
      </c>
      <c r="M602" s="14">
        <f t="shared" si="111"/>
        <v>492380208.23555803</v>
      </c>
      <c r="N602" s="14">
        <f t="shared" si="115"/>
        <v>7894738038.7076893</v>
      </c>
      <c r="O602" s="14">
        <f t="shared" si="116"/>
        <v>3137136270.8471518</v>
      </c>
      <c r="P602" s="14">
        <f t="shared" si="112"/>
        <v>4757601767.8605375</v>
      </c>
      <c r="Q602" s="3">
        <f t="shared" si="117"/>
        <v>7894738038.7076893</v>
      </c>
      <c r="R602" s="3">
        <f t="shared" si="118"/>
        <v>4574298243.7553616</v>
      </c>
      <c r="S602" s="3">
        <f t="shared" si="113"/>
        <v>3320439794.9523277</v>
      </c>
      <c r="T602" s="21">
        <f>(RANK(E602,E$8:E$1007,1)+COUNTIF(E$8:E602,E602)-1)/1000</f>
        <v>0.81799999999999995</v>
      </c>
      <c r="U602" s="21">
        <f>(RANK(F602,F$8:F$1007,1)+COUNTIF(F$8:F602,F602)-1)/1000</f>
        <v>0.82099999999999995</v>
      </c>
      <c r="V602" s="21">
        <f>(RANK(G602,G$8:G$1007,1)+COUNTIF(G$8:G602,G602)-1)/1000</f>
        <v>0.81499999999999995</v>
      </c>
      <c r="W602" s="21">
        <f>(RANK(H602,H$8:H$1007,1)+COUNTIF(H$8:H602,H602)-1)/1000</f>
        <v>0.70699999999999996</v>
      </c>
      <c r="X602" s="21">
        <f>(RANK(I602,I$8:I$1007,1)+COUNTIF(I$8:I602,I602)-1)/1000</f>
        <v>0.77800000000000002</v>
      </c>
      <c r="Y602" s="21">
        <f>(RANK(J602,J$8:J$1007,1)+COUNTIF(J$8:J602,J602)-1)/1000</f>
        <v>0.64600000000000002</v>
      </c>
      <c r="Z602" s="21">
        <f>(RANK(K602,K$8:K$1007,1)+COUNTIF(K$8:K602,K602)-1)/1000</f>
        <v>0.86199999999999999</v>
      </c>
      <c r="AA602" s="21">
        <f>(RANK(L602,L$8:L$1007,1)+COUNTIF(L$8:L602,L602)-1)/1000</f>
        <v>0.83399999999999996</v>
      </c>
      <c r="AB602" s="21">
        <f>(RANK(M602,M$8:M$1007,1)+COUNTIF(M$8:M602,M602)-1)/1000</f>
        <v>0.88700000000000001</v>
      </c>
      <c r="AC602" s="21">
        <f>(RANK(N602,N$8:N$1007,1)+COUNTIF(N$8:N602,N602)-1)/1000</f>
        <v>0.745</v>
      </c>
      <c r="AD602" s="21">
        <f>(RANK(O602,O$8:O$1007,1)+COUNTIF(O$8:O602,O602)-1)/1000</f>
        <v>0.79800000000000004</v>
      </c>
      <c r="AE602" s="21">
        <f>(RANK(P602,P$8:P$1007,1)+COUNTIF(P$8:P602,P602)-1)/1000</f>
        <v>0.70199999999999996</v>
      </c>
      <c r="AF602" s="21">
        <f>(RANK(Q602,Q$8:Q$1007,1)+COUNTIF(Q$8:Q602,Q602)-1)/1000</f>
        <v>0.745</v>
      </c>
      <c r="AG602" s="21">
        <f>(RANK(R602,R$8:R$1007,1)+COUNTIF(R$8:R602,R602)-1)/1000</f>
        <v>0.79800000000000004</v>
      </c>
      <c r="AH602" s="21">
        <f>(RANK(S602,S$8:S$1007,1)+COUNTIF(S$8:S602,S602)-1)/1000</f>
        <v>0.70199999999999996</v>
      </c>
      <c r="AI602" s="14">
        <f t="shared" si="119"/>
        <v>0</v>
      </c>
      <c r="AK602" s="14">
        <f t="shared" si="120"/>
        <v>0</v>
      </c>
    </row>
    <row r="603" spans="2:37" x14ac:dyDescent="0.25">
      <c r="B603">
        <f t="shared" si="114"/>
        <v>596</v>
      </c>
      <c r="C603">
        <f>MATCH(B603,'Stocastic Model Raw Data'!$A$2:$A$1001,0)</f>
        <v>90</v>
      </c>
      <c r="D603" s="14" cm="1">
        <f t="array" ref="D603">INDEX('Stocastic Model Raw Data'!$H$2:$H$1001,$C603,0)</f>
        <v>1437161972.90821</v>
      </c>
      <c r="E603" s="14" cm="1">
        <f t="array" ref="E603">INDEX('Stocastic Model Raw Data'!$D$2:$D$1001,$C603,0)</f>
        <v>396727850.65907902</v>
      </c>
      <c r="F603" s="14" cm="1">
        <f t="array" ref="F603">INDEX('Stocastic Model Raw Data'!$I$2:$I$1001,$C603,0)</f>
        <v>207206271.633104</v>
      </c>
      <c r="G603" s="14">
        <f t="shared" si="109"/>
        <v>189521579.02597502</v>
      </c>
      <c r="H603" s="14" cm="1">
        <f t="array" ref="H603">INDEX('Stocastic Model Raw Data'!$E$2:$E$1001,$C603,0)</f>
        <v>4928219410.7372303</v>
      </c>
      <c r="I603" s="14" cm="1">
        <f t="array" ref="I603">INDEX('Stocastic Model Raw Data'!$J$2:$J$1001,$C603,0)</f>
        <v>1688514351.81197</v>
      </c>
      <c r="J603" s="14">
        <f t="shared" si="110"/>
        <v>3239705058.9252605</v>
      </c>
      <c r="K603" s="14" cm="1">
        <f t="array" ref="K603">INDEX('Stocastic Model Raw Data'!$F$2:$F$1001,$C603,0)</f>
        <v>738075925.70922995</v>
      </c>
      <c r="L603" s="14" cm="1">
        <f t="array" ref="L603">INDEX('Stocastic Model Raw Data'!$K$2:$K$1001,$C603,0)</f>
        <v>450298583.97107601</v>
      </c>
      <c r="M603" s="14">
        <f t="shared" si="111"/>
        <v>287777341.73815393</v>
      </c>
      <c r="N603" s="14">
        <f t="shared" si="115"/>
        <v>5666295336.4464607</v>
      </c>
      <c r="O603" s="14">
        <f t="shared" si="116"/>
        <v>2138812935.783046</v>
      </c>
      <c r="P603" s="14">
        <f t="shared" si="112"/>
        <v>3527482400.663415</v>
      </c>
      <c r="Q603" s="3">
        <f t="shared" si="117"/>
        <v>5666295336.4464607</v>
      </c>
      <c r="R603" s="3">
        <f t="shared" si="118"/>
        <v>3575974908.691256</v>
      </c>
      <c r="S603" s="3">
        <f t="shared" si="113"/>
        <v>2090320427.7552047</v>
      </c>
      <c r="T603" s="21">
        <f>(RANK(E603,E$8:E$1007,1)+COUNTIF(E$8:E603,E603)-1)/1000</f>
        <v>7.8E-2</v>
      </c>
      <c r="U603" s="21">
        <f>(RANK(F603,F$8:F$1007,1)+COUNTIF(F$8:F603,F603)-1)/1000</f>
        <v>7.5999999999999998E-2</v>
      </c>
      <c r="V603" s="21">
        <f>(RANK(G603,G$8:G$1007,1)+COUNTIF(G$8:G603,G603)-1)/1000</f>
        <v>8.3000000000000004E-2</v>
      </c>
      <c r="W603" s="21">
        <f>(RANK(H603,H$8:H$1007,1)+COUNTIF(H$8:H603,H603)-1)/1000</f>
        <v>0.1</v>
      </c>
      <c r="X603" s="21">
        <f>(RANK(I603,I$8:I$1007,1)+COUNTIF(I$8:I603,I603)-1)/1000</f>
        <v>0.1</v>
      </c>
      <c r="Y603" s="21">
        <f>(RANK(J603,J$8:J$1007,1)+COUNTIF(J$8:J603,J603)-1)/1000</f>
        <v>0.10299999999999999</v>
      </c>
      <c r="Z603" s="21">
        <f>(RANK(K603,K$8:K$1007,1)+COUNTIF(K$8:K603,K603)-1)/1000</f>
        <v>7.2999999999999995E-2</v>
      </c>
      <c r="AA603" s="21">
        <f>(RANK(L603,L$8:L$1007,1)+COUNTIF(L$8:L603,L603)-1)/1000</f>
        <v>7.9000000000000001E-2</v>
      </c>
      <c r="AB603" s="21">
        <f>(RANK(M603,M$8:M$1007,1)+COUNTIF(M$8:M603,M603)-1)/1000</f>
        <v>6.9000000000000006E-2</v>
      </c>
      <c r="AC603" s="21">
        <f>(RANK(N603,N$8:N$1007,1)+COUNTIF(N$8:N603,N603)-1)/1000</f>
        <v>0.09</v>
      </c>
      <c r="AD603" s="21">
        <f>(RANK(O603,O$8:O$1007,1)+COUNTIF(O$8:O603,O603)-1)/1000</f>
        <v>9.2999999999999999E-2</v>
      </c>
      <c r="AE603" s="21">
        <f>(RANK(P603,P$8:P$1007,1)+COUNTIF(P$8:P603,P603)-1)/1000</f>
        <v>9.4E-2</v>
      </c>
      <c r="AF603" s="21">
        <f>(RANK(Q603,Q$8:Q$1007,1)+COUNTIF(Q$8:Q603,Q603)-1)/1000</f>
        <v>0.09</v>
      </c>
      <c r="AG603" s="21">
        <f>(RANK(R603,R$8:R$1007,1)+COUNTIF(R$8:R603,R603)-1)/1000</f>
        <v>9.2999999999999999E-2</v>
      </c>
      <c r="AH603" s="21">
        <f>(RANK(S603,S$8:S$1007,1)+COUNTIF(S$8:S603,S603)-1)/1000</f>
        <v>9.4E-2</v>
      </c>
      <c r="AI603" s="14">
        <f t="shared" si="119"/>
        <v>0</v>
      </c>
      <c r="AK603" s="14">
        <f t="shared" si="120"/>
        <v>0</v>
      </c>
    </row>
    <row r="604" spans="2:37" x14ac:dyDescent="0.25">
      <c r="B604">
        <f t="shared" si="114"/>
        <v>597</v>
      </c>
      <c r="C604">
        <f>MATCH(B604,'Stocastic Model Raw Data'!$A$2:$A$1001,0)</f>
        <v>308</v>
      </c>
      <c r="D604" s="14" cm="1">
        <f t="array" ref="D604">INDEX('Stocastic Model Raw Data'!$H$2:$H$1001,$C604,0)</f>
        <v>1437161972.90821</v>
      </c>
      <c r="E604" s="14" cm="1">
        <f t="array" ref="E604">INDEX('Stocastic Model Raw Data'!$D$2:$D$1001,$C604,0)</f>
        <v>475077008.99932897</v>
      </c>
      <c r="F604" s="14" cm="1">
        <f t="array" ref="F604">INDEX('Stocastic Model Raw Data'!$I$2:$I$1001,$C604,0)</f>
        <v>250907124.693055</v>
      </c>
      <c r="G604" s="14">
        <f t="shared" si="109"/>
        <v>224169884.30627397</v>
      </c>
      <c r="H604" s="14" cm="1">
        <f t="array" ref="H604">INDEX('Stocastic Model Raw Data'!$E$2:$E$1001,$C604,0)</f>
        <v>5635627737.7186699</v>
      </c>
      <c r="I604" s="14" cm="1">
        <f t="array" ref="I604">INDEX('Stocastic Model Raw Data'!$J$2:$J$1001,$C604,0)</f>
        <v>1948325003.7714</v>
      </c>
      <c r="J604" s="14">
        <f t="shared" si="110"/>
        <v>3687302733.9472699</v>
      </c>
      <c r="K604" s="14" cm="1">
        <f t="array" ref="K604">INDEX('Stocastic Model Raw Data'!$F$2:$F$1001,$C604,0)</f>
        <v>925200718.21492195</v>
      </c>
      <c r="L604" s="14" cm="1">
        <f t="array" ref="L604">INDEX('Stocastic Model Raw Data'!$K$2:$K$1001,$C604,0)</f>
        <v>555395480.53548598</v>
      </c>
      <c r="M604" s="14">
        <f t="shared" si="111"/>
        <v>369805237.67943597</v>
      </c>
      <c r="N604" s="14">
        <f t="shared" si="115"/>
        <v>6560828455.9335918</v>
      </c>
      <c r="O604" s="14">
        <f t="shared" si="116"/>
        <v>2503720484.3068857</v>
      </c>
      <c r="P604" s="14">
        <f t="shared" si="112"/>
        <v>4057107971.6267061</v>
      </c>
      <c r="Q604" s="3">
        <f t="shared" si="117"/>
        <v>6560828455.9335918</v>
      </c>
      <c r="R604" s="3">
        <f t="shared" si="118"/>
        <v>3940882457.2150955</v>
      </c>
      <c r="S604" s="3">
        <f t="shared" si="113"/>
        <v>2619945998.7184963</v>
      </c>
      <c r="T604" s="21">
        <f>(RANK(E604,E$8:E$1007,1)+COUNTIF(E$8:E604,E604)-1)/1000</f>
        <v>0.32900000000000001</v>
      </c>
      <c r="U604" s="21">
        <f>(RANK(F604,F$8:F$1007,1)+COUNTIF(F$8:F604,F604)-1)/1000</f>
        <v>0.33800000000000002</v>
      </c>
      <c r="V604" s="21">
        <f>(RANK(G604,G$8:G$1007,1)+COUNTIF(G$8:G604,G604)-1)/1000</f>
        <v>0.318</v>
      </c>
      <c r="W604" s="21">
        <f>(RANK(H604,H$8:H$1007,1)+COUNTIF(H$8:H604,H604)-1)/1000</f>
        <v>0.29499999999999998</v>
      </c>
      <c r="X604" s="21">
        <f>(RANK(I604,I$8:I$1007,1)+COUNTIF(I$8:I604,I604)-1)/1000</f>
        <v>0.30199999999999999</v>
      </c>
      <c r="Y604" s="21">
        <f>(RANK(J604,J$8:J$1007,1)+COUNTIF(J$8:J604,J604)-1)/1000</f>
        <v>0.28899999999999998</v>
      </c>
      <c r="Z604" s="21">
        <f>(RANK(K604,K$8:K$1007,1)+COUNTIF(K$8:K604,K604)-1)/1000</f>
        <v>0.41099999999999998</v>
      </c>
      <c r="AA604" s="21">
        <f>(RANK(L604,L$8:L$1007,1)+COUNTIF(L$8:L604,L604)-1)/1000</f>
        <v>0.38100000000000001</v>
      </c>
      <c r="AB604" s="21">
        <f>(RANK(M604,M$8:M$1007,1)+COUNTIF(M$8:M604,M604)-1)/1000</f>
        <v>0.44800000000000001</v>
      </c>
      <c r="AC604" s="21">
        <f>(RANK(N604,N$8:N$1007,1)+COUNTIF(N$8:N604,N604)-1)/1000</f>
        <v>0.308</v>
      </c>
      <c r="AD604" s="21">
        <f>(RANK(O604,O$8:O$1007,1)+COUNTIF(O$8:O604,O604)-1)/1000</f>
        <v>0.314</v>
      </c>
      <c r="AE604" s="21">
        <f>(RANK(P604,P$8:P$1007,1)+COUNTIF(P$8:P604,P604)-1)/1000</f>
        <v>0.30599999999999999</v>
      </c>
      <c r="AF604" s="21">
        <f>(RANK(Q604,Q$8:Q$1007,1)+COUNTIF(Q$8:Q604,Q604)-1)/1000</f>
        <v>0.308</v>
      </c>
      <c r="AG604" s="21">
        <f>(RANK(R604,R$8:R$1007,1)+COUNTIF(R$8:R604,R604)-1)/1000</f>
        <v>0.314</v>
      </c>
      <c r="AH604" s="21">
        <f>(RANK(S604,S$8:S$1007,1)+COUNTIF(S$8:S604,S604)-1)/1000</f>
        <v>0.30599999999999999</v>
      </c>
      <c r="AI604" s="14">
        <f t="shared" si="119"/>
        <v>0</v>
      </c>
      <c r="AK604" s="14">
        <f t="shared" si="120"/>
        <v>0</v>
      </c>
    </row>
    <row r="605" spans="2:37" x14ac:dyDescent="0.25">
      <c r="B605">
        <f t="shared" si="114"/>
        <v>598</v>
      </c>
      <c r="C605">
        <f>MATCH(B605,'Stocastic Model Raw Data'!$A$2:$A$1001,0)</f>
        <v>630</v>
      </c>
      <c r="D605" s="14" cm="1">
        <f t="array" ref="D605">INDEX('Stocastic Model Raw Data'!$H$2:$H$1001,$C605,0)</f>
        <v>1437161972.90821</v>
      </c>
      <c r="E605" s="14" cm="1">
        <f t="array" ref="E605">INDEX('Stocastic Model Raw Data'!$D$2:$D$1001,$C605,0)</f>
        <v>532816332.32713699</v>
      </c>
      <c r="F605" s="14" cm="1">
        <f t="array" ref="F605">INDEX('Stocastic Model Raw Data'!$I$2:$I$1001,$C605,0)</f>
        <v>282406221.209117</v>
      </c>
      <c r="G605" s="14">
        <f t="shared" si="109"/>
        <v>250410111.11802</v>
      </c>
      <c r="H605" s="14" cm="1">
        <f t="array" ref="H605">INDEX('Stocastic Model Raw Data'!$E$2:$E$1001,$C605,0)</f>
        <v>6598805713.2817497</v>
      </c>
      <c r="I605" s="14" cm="1">
        <f t="array" ref="I605">INDEX('Stocastic Model Raw Data'!$J$2:$J$1001,$C605,0)</f>
        <v>2325964585.3276501</v>
      </c>
      <c r="J605" s="14">
        <f t="shared" si="110"/>
        <v>4272841127.9540997</v>
      </c>
      <c r="K605" s="14" cm="1">
        <f t="array" ref="K605">INDEX('Stocastic Model Raw Data'!$F$2:$F$1001,$C605,0)</f>
        <v>925357964.59229195</v>
      </c>
      <c r="L605" s="14" cm="1">
        <f t="array" ref="L605">INDEX('Stocastic Model Raw Data'!$K$2:$K$1001,$C605,0)</f>
        <v>558516236.51596904</v>
      </c>
      <c r="M605" s="14">
        <f t="shared" si="111"/>
        <v>366841728.07632291</v>
      </c>
      <c r="N605" s="14">
        <f t="shared" si="115"/>
        <v>7524163677.8740416</v>
      </c>
      <c r="O605" s="14">
        <f t="shared" si="116"/>
        <v>2884480821.8436193</v>
      </c>
      <c r="P605" s="14">
        <f t="shared" si="112"/>
        <v>4639682856.0304222</v>
      </c>
      <c r="Q605" s="3">
        <f t="shared" si="117"/>
        <v>7524163677.8740416</v>
      </c>
      <c r="R605" s="3">
        <f t="shared" si="118"/>
        <v>4321642794.7518291</v>
      </c>
      <c r="S605" s="3">
        <f t="shared" si="113"/>
        <v>3202520883.1222124</v>
      </c>
      <c r="T605" s="21">
        <f>(RANK(E605,E$8:E$1007,1)+COUNTIF(E$8:E605,E605)-1)/1000</f>
        <v>0.56699999999999995</v>
      </c>
      <c r="U605" s="21">
        <f>(RANK(F605,F$8:F$1007,1)+COUNTIF(F$8:F605,F605)-1)/1000</f>
        <v>0.57899999999999996</v>
      </c>
      <c r="V605" s="21">
        <f>(RANK(G605,G$8:G$1007,1)+COUNTIF(G$8:G605,G605)-1)/1000</f>
        <v>0.56599999999999995</v>
      </c>
      <c r="W605" s="21">
        <f>(RANK(H605,H$8:H$1007,1)+COUNTIF(H$8:H605,H605)-1)/1000</f>
        <v>0.66700000000000004</v>
      </c>
      <c r="X605" s="21">
        <f>(RANK(I605,I$8:I$1007,1)+COUNTIF(I$8:I605,I605)-1)/1000</f>
        <v>0.68</v>
      </c>
      <c r="Y605" s="21">
        <f>(RANK(J605,J$8:J$1007,1)+COUNTIF(J$8:J605,J605)-1)/1000</f>
        <v>0.65200000000000002</v>
      </c>
      <c r="Z605" s="21">
        <f>(RANK(K605,K$8:K$1007,1)+COUNTIF(K$8:K605,K605)-1)/1000</f>
        <v>0.41299999999999998</v>
      </c>
      <c r="AA605" s="21">
        <f>(RANK(L605,L$8:L$1007,1)+COUNTIF(L$8:L605,L605)-1)/1000</f>
        <v>0.39400000000000002</v>
      </c>
      <c r="AB605" s="21">
        <f>(RANK(M605,M$8:M$1007,1)+COUNTIF(M$8:M605,M605)-1)/1000</f>
        <v>0.435</v>
      </c>
      <c r="AC605" s="21">
        <f>(RANK(N605,N$8:N$1007,1)+COUNTIF(N$8:N605,N605)-1)/1000</f>
        <v>0.63</v>
      </c>
      <c r="AD605" s="21">
        <f>(RANK(O605,O$8:O$1007,1)+COUNTIF(O$8:O605,O605)-1)/1000</f>
        <v>0.624</v>
      </c>
      <c r="AE605" s="21">
        <f>(RANK(P605,P$8:P$1007,1)+COUNTIF(P$8:P605,P605)-1)/1000</f>
        <v>0.63600000000000001</v>
      </c>
      <c r="AF605" s="21">
        <f>(RANK(Q605,Q$8:Q$1007,1)+COUNTIF(Q$8:Q605,Q605)-1)/1000</f>
        <v>0.63</v>
      </c>
      <c r="AG605" s="21">
        <f>(RANK(R605,R$8:R$1007,1)+COUNTIF(R$8:R605,R605)-1)/1000</f>
        <v>0.624</v>
      </c>
      <c r="AH605" s="21">
        <f>(RANK(S605,S$8:S$1007,1)+COUNTIF(S$8:S605,S605)-1)/1000</f>
        <v>0.63600000000000001</v>
      </c>
      <c r="AI605" s="14">
        <f t="shared" si="119"/>
        <v>0</v>
      </c>
      <c r="AK605" s="14">
        <f t="shared" si="120"/>
        <v>0</v>
      </c>
    </row>
    <row r="606" spans="2:37" x14ac:dyDescent="0.25">
      <c r="B606">
        <f t="shared" si="114"/>
        <v>599</v>
      </c>
      <c r="C606">
        <f>MATCH(B606,'Stocastic Model Raw Data'!$A$2:$A$1001,0)</f>
        <v>306</v>
      </c>
      <c r="D606" s="14" cm="1">
        <f t="array" ref="D606">INDEX('Stocastic Model Raw Data'!$H$2:$H$1001,$C606,0)</f>
        <v>1437161972.90821</v>
      </c>
      <c r="E606" s="14" cm="1">
        <f t="array" ref="E606">INDEX('Stocastic Model Raw Data'!$D$2:$D$1001,$C606,0)</f>
        <v>460381696.05697501</v>
      </c>
      <c r="F606" s="14" cm="1">
        <f t="array" ref="F606">INDEX('Stocastic Model Raw Data'!$I$2:$I$1001,$C606,0)</f>
        <v>241987939.76721501</v>
      </c>
      <c r="G606" s="14">
        <f t="shared" si="109"/>
        <v>218393756.28975999</v>
      </c>
      <c r="H606" s="14" cm="1">
        <f t="array" ref="H606">INDEX('Stocastic Model Raw Data'!$E$2:$E$1001,$C606,0)</f>
        <v>5723178652.4624796</v>
      </c>
      <c r="I606" s="14" cm="1">
        <f t="array" ref="I606">INDEX('Stocastic Model Raw Data'!$J$2:$J$1001,$C606,0)</f>
        <v>1947076397.80831</v>
      </c>
      <c r="J606" s="14">
        <f t="shared" si="110"/>
        <v>3776102254.6541696</v>
      </c>
      <c r="K606" s="14" cm="1">
        <f t="array" ref="K606">INDEX('Stocastic Model Raw Data'!$F$2:$F$1001,$C606,0)</f>
        <v>834884656.92080903</v>
      </c>
      <c r="L606" s="14" cm="1">
        <f t="array" ref="L606">INDEX('Stocastic Model Raw Data'!$K$2:$K$1001,$C606,0)</f>
        <v>510417598.78498799</v>
      </c>
      <c r="M606" s="14">
        <f t="shared" si="111"/>
        <v>324467058.13582104</v>
      </c>
      <c r="N606" s="14">
        <f t="shared" si="115"/>
        <v>6558063309.3832884</v>
      </c>
      <c r="O606" s="14">
        <f t="shared" si="116"/>
        <v>2457493996.593298</v>
      </c>
      <c r="P606" s="14">
        <f t="shared" si="112"/>
        <v>4100569312.7899904</v>
      </c>
      <c r="Q606" s="3">
        <f t="shared" si="117"/>
        <v>6558063309.3832884</v>
      </c>
      <c r="R606" s="3">
        <f t="shared" si="118"/>
        <v>3894655969.5015078</v>
      </c>
      <c r="S606" s="3">
        <f t="shared" si="113"/>
        <v>2663407339.8817806</v>
      </c>
      <c r="T606" s="21">
        <f>(RANK(E606,E$8:E$1007,1)+COUNTIF(E$8:E606,E606)-1)/1000</f>
        <v>0.25900000000000001</v>
      </c>
      <c r="U606" s="21">
        <f>(RANK(F606,F$8:F$1007,1)+COUNTIF(F$8:F606,F606)-1)/1000</f>
        <v>0.25900000000000001</v>
      </c>
      <c r="V606" s="21">
        <f>(RANK(G606,G$8:G$1007,1)+COUNTIF(G$8:G606,G606)-1)/1000</f>
        <v>0.26100000000000001</v>
      </c>
      <c r="W606" s="21">
        <f>(RANK(H606,H$8:H$1007,1)+COUNTIF(H$8:H606,H606)-1)/1000</f>
        <v>0.33100000000000002</v>
      </c>
      <c r="X606" s="21">
        <f>(RANK(I606,I$8:I$1007,1)+COUNTIF(I$8:I606,I606)-1)/1000</f>
        <v>0.3</v>
      </c>
      <c r="Y606" s="21">
        <f>(RANK(J606,J$8:J$1007,1)+COUNTIF(J$8:J606,J606)-1)/1000</f>
        <v>0.35599999999999998</v>
      </c>
      <c r="Z606" s="21">
        <f>(RANK(K606,K$8:K$1007,1)+COUNTIF(K$8:K606,K606)-1)/1000</f>
        <v>0.20200000000000001</v>
      </c>
      <c r="AA606" s="21">
        <f>(RANK(L606,L$8:L$1007,1)+COUNTIF(L$8:L606,L606)-1)/1000</f>
        <v>0.214</v>
      </c>
      <c r="AB606" s="21">
        <f>(RANK(M606,M$8:M$1007,1)+COUNTIF(M$8:M606,M606)-1)/1000</f>
        <v>0.185</v>
      </c>
      <c r="AC606" s="21">
        <f>(RANK(N606,N$8:N$1007,1)+COUNTIF(N$8:N606,N606)-1)/1000</f>
        <v>0.30599999999999999</v>
      </c>
      <c r="AD606" s="21">
        <f>(RANK(O606,O$8:O$1007,1)+COUNTIF(O$8:O606,O606)-1)/1000</f>
        <v>0.27200000000000002</v>
      </c>
      <c r="AE606" s="21">
        <f>(RANK(P606,P$8:P$1007,1)+COUNTIF(P$8:P606,P606)-1)/1000</f>
        <v>0.33300000000000002</v>
      </c>
      <c r="AF606" s="21">
        <f>(RANK(Q606,Q$8:Q$1007,1)+COUNTIF(Q$8:Q606,Q606)-1)/1000</f>
        <v>0.30599999999999999</v>
      </c>
      <c r="AG606" s="21">
        <f>(RANK(R606,R$8:R$1007,1)+COUNTIF(R$8:R606,R606)-1)/1000</f>
        <v>0.27200000000000002</v>
      </c>
      <c r="AH606" s="21">
        <f>(RANK(S606,S$8:S$1007,1)+COUNTIF(S$8:S606,S606)-1)/1000</f>
        <v>0.33300000000000002</v>
      </c>
      <c r="AI606" s="14">
        <f t="shared" si="119"/>
        <v>0</v>
      </c>
      <c r="AK606" s="14">
        <f t="shared" si="120"/>
        <v>0</v>
      </c>
    </row>
    <row r="607" spans="2:37" x14ac:dyDescent="0.25">
      <c r="B607">
        <f t="shared" si="114"/>
        <v>600</v>
      </c>
      <c r="C607">
        <f>MATCH(B607,'Stocastic Model Raw Data'!$A$2:$A$1001,0)</f>
        <v>338</v>
      </c>
      <c r="D607" s="14" cm="1">
        <f t="array" ref="D607">INDEX('Stocastic Model Raw Data'!$H$2:$H$1001,$C607,0)</f>
        <v>1437161972.90821</v>
      </c>
      <c r="E607" s="14" cm="1">
        <f t="array" ref="E607">INDEX('Stocastic Model Raw Data'!$D$2:$D$1001,$C607,0)</f>
        <v>477464970.01577502</v>
      </c>
      <c r="F607" s="14" cm="1">
        <f t="array" ref="F607">INDEX('Stocastic Model Raw Data'!$I$2:$I$1001,$C607,0)</f>
        <v>250362311.82549199</v>
      </c>
      <c r="G607" s="14">
        <f t="shared" si="109"/>
        <v>227102658.19028303</v>
      </c>
      <c r="H607" s="14" cm="1">
        <f t="array" ref="H607">INDEX('Stocastic Model Raw Data'!$E$2:$E$1001,$C607,0)</f>
        <v>5702797228.4087696</v>
      </c>
      <c r="I607" s="14" cm="1">
        <f t="array" ref="I607">INDEX('Stocastic Model Raw Data'!$J$2:$J$1001,$C607,0)</f>
        <v>1937679625.7848101</v>
      </c>
      <c r="J607" s="14">
        <f t="shared" si="110"/>
        <v>3765117602.6239595</v>
      </c>
      <c r="K607" s="14" cm="1">
        <f t="array" ref="K607">INDEX('Stocastic Model Raw Data'!$F$2:$F$1001,$C607,0)</f>
        <v>931629496.51923203</v>
      </c>
      <c r="L607" s="14" cm="1">
        <f t="array" ref="L607">INDEX('Stocastic Model Raw Data'!$K$2:$K$1001,$C607,0)</f>
        <v>572810941.69208205</v>
      </c>
      <c r="M607" s="14">
        <f t="shared" si="111"/>
        <v>358818554.82714999</v>
      </c>
      <c r="N607" s="14">
        <f t="shared" si="115"/>
        <v>6634426724.9280014</v>
      </c>
      <c r="O607" s="14">
        <f t="shared" si="116"/>
        <v>2510490567.476892</v>
      </c>
      <c r="P607" s="14">
        <f t="shared" si="112"/>
        <v>4123936157.4511094</v>
      </c>
      <c r="Q607" s="3">
        <f t="shared" si="117"/>
        <v>6634426724.9280014</v>
      </c>
      <c r="R607" s="3">
        <f t="shared" si="118"/>
        <v>3947652540.3851023</v>
      </c>
      <c r="S607" s="3">
        <f t="shared" si="113"/>
        <v>2686774184.5428991</v>
      </c>
      <c r="T607" s="21">
        <f>(RANK(E607,E$8:E$1007,1)+COUNTIF(E$8:E607,E607)-1)/1000</f>
        <v>0.34200000000000003</v>
      </c>
      <c r="U607" s="21">
        <f>(RANK(F607,F$8:F$1007,1)+COUNTIF(F$8:F607,F607)-1)/1000</f>
        <v>0.33100000000000002</v>
      </c>
      <c r="V607" s="21">
        <f>(RANK(G607,G$8:G$1007,1)+COUNTIF(G$8:G607,G607)-1)/1000</f>
        <v>0.34799999999999998</v>
      </c>
      <c r="W607" s="21">
        <f>(RANK(H607,H$8:H$1007,1)+COUNTIF(H$8:H607,H607)-1)/1000</f>
        <v>0.32700000000000001</v>
      </c>
      <c r="X607" s="21">
        <f>(RANK(I607,I$8:I$1007,1)+COUNTIF(I$8:I607,I607)-1)/1000</f>
        <v>0.28999999999999998</v>
      </c>
      <c r="Y607" s="21">
        <f>(RANK(J607,J$8:J$1007,1)+COUNTIF(J$8:J607,J607)-1)/1000</f>
        <v>0.34799999999999998</v>
      </c>
      <c r="Z607" s="21">
        <f>(RANK(K607,K$8:K$1007,1)+COUNTIF(K$8:K607,K607)-1)/1000</f>
        <v>0.42699999999999999</v>
      </c>
      <c r="AA607" s="21">
        <f>(RANK(L607,L$8:L$1007,1)+COUNTIF(L$8:L607,L607)-1)/1000</f>
        <v>0.45</v>
      </c>
      <c r="AB607" s="21">
        <f>(RANK(M607,M$8:M$1007,1)+COUNTIF(M$8:M607,M607)-1)/1000</f>
        <v>0.38500000000000001</v>
      </c>
      <c r="AC607" s="21">
        <f>(RANK(N607,N$8:N$1007,1)+COUNTIF(N$8:N607,N607)-1)/1000</f>
        <v>0.33800000000000002</v>
      </c>
      <c r="AD607" s="21">
        <f>(RANK(O607,O$8:O$1007,1)+COUNTIF(O$8:O607,O607)-1)/1000</f>
        <v>0.32200000000000001</v>
      </c>
      <c r="AE607" s="21">
        <f>(RANK(P607,P$8:P$1007,1)+COUNTIF(P$8:P607,P607)-1)/1000</f>
        <v>0.34599999999999997</v>
      </c>
      <c r="AF607" s="21">
        <f>(RANK(Q607,Q$8:Q$1007,1)+COUNTIF(Q$8:Q607,Q607)-1)/1000</f>
        <v>0.33800000000000002</v>
      </c>
      <c r="AG607" s="21">
        <f>(RANK(R607,R$8:R$1007,1)+COUNTIF(R$8:R607,R607)-1)/1000</f>
        <v>0.32200000000000001</v>
      </c>
      <c r="AH607" s="21">
        <f>(RANK(S607,S$8:S$1007,1)+COUNTIF(S$8:S607,S607)-1)/1000</f>
        <v>0.34599999999999997</v>
      </c>
      <c r="AI607" s="14">
        <f t="shared" si="119"/>
        <v>0</v>
      </c>
      <c r="AK607" s="14">
        <f t="shared" si="120"/>
        <v>0</v>
      </c>
    </row>
    <row r="608" spans="2:37" x14ac:dyDescent="0.25">
      <c r="B608">
        <f t="shared" si="114"/>
        <v>601</v>
      </c>
      <c r="C608">
        <f>MATCH(B608,'Stocastic Model Raw Data'!$A$2:$A$1001,0)</f>
        <v>519</v>
      </c>
      <c r="D608" s="14" cm="1">
        <f t="array" ref="D608">INDEX('Stocastic Model Raw Data'!$H$2:$H$1001,$C608,0)</f>
        <v>1437161972.90821</v>
      </c>
      <c r="E608" s="14" cm="1">
        <f t="array" ref="E608">INDEX('Stocastic Model Raw Data'!$D$2:$D$1001,$C608,0)</f>
        <v>524727963.94213003</v>
      </c>
      <c r="F608" s="14" cm="1">
        <f t="array" ref="F608">INDEX('Stocastic Model Raw Data'!$I$2:$I$1001,$C608,0)</f>
        <v>278868668.62861198</v>
      </c>
      <c r="G608" s="14">
        <f t="shared" si="109"/>
        <v>245859295.31351805</v>
      </c>
      <c r="H608" s="14" cm="1">
        <f t="array" ref="H608">INDEX('Stocastic Model Raw Data'!$E$2:$E$1001,$C608,0)</f>
        <v>6201627098.9326601</v>
      </c>
      <c r="I608" s="14" cm="1">
        <f t="array" ref="I608">INDEX('Stocastic Model Raw Data'!$J$2:$J$1001,$C608,0)</f>
        <v>2222112337.87011</v>
      </c>
      <c r="J608" s="14">
        <f t="shared" si="110"/>
        <v>3979514761.0625501</v>
      </c>
      <c r="K608" s="14" cm="1">
        <f t="array" ref="K608">INDEX('Stocastic Model Raw Data'!$F$2:$F$1001,$C608,0)</f>
        <v>983331149.21824801</v>
      </c>
      <c r="L608" s="14" cm="1">
        <f t="array" ref="L608">INDEX('Stocastic Model Raw Data'!$K$2:$K$1001,$C608,0)</f>
        <v>593959400.50696599</v>
      </c>
      <c r="M608" s="14">
        <f t="shared" si="111"/>
        <v>389371748.71128201</v>
      </c>
      <c r="N608" s="14">
        <f t="shared" si="115"/>
        <v>7184958248.1509085</v>
      </c>
      <c r="O608" s="14">
        <f t="shared" si="116"/>
        <v>2816071738.3770761</v>
      </c>
      <c r="P608" s="14">
        <f t="shared" si="112"/>
        <v>4368886509.7738323</v>
      </c>
      <c r="Q608" s="3">
        <f t="shared" si="117"/>
        <v>7184958248.1509085</v>
      </c>
      <c r="R608" s="3">
        <f t="shared" si="118"/>
        <v>4253233711.2852859</v>
      </c>
      <c r="S608" s="3">
        <f t="shared" si="113"/>
        <v>2931724536.8656225</v>
      </c>
      <c r="T608" s="21">
        <f>(RANK(E608,E$8:E$1007,1)+COUNTIF(E$8:E608,E608)-1)/1000</f>
        <v>0.53800000000000003</v>
      </c>
      <c r="U608" s="21">
        <f>(RANK(F608,F$8:F$1007,1)+COUNTIF(F$8:F608,F608)-1)/1000</f>
        <v>0.54400000000000004</v>
      </c>
      <c r="V608" s="21">
        <f>(RANK(G608,G$8:G$1007,1)+COUNTIF(G$8:G608,G608)-1)/1000</f>
        <v>0.52400000000000002</v>
      </c>
      <c r="W608" s="21">
        <f>(RANK(H608,H$8:H$1007,1)+COUNTIF(H$8:H608,H608)-1)/1000</f>
        <v>0.52</v>
      </c>
      <c r="X608" s="21">
        <f>(RANK(I608,I$8:I$1007,1)+COUNTIF(I$8:I608,I608)-1)/1000</f>
        <v>0.56999999999999995</v>
      </c>
      <c r="Y608" s="21">
        <f>(RANK(J608,J$8:J$1007,1)+COUNTIF(J$8:J608,J608)-1)/1000</f>
        <v>0.48399999999999999</v>
      </c>
      <c r="Z608" s="21">
        <f>(RANK(K608,K$8:K$1007,1)+COUNTIF(K$8:K608,K608)-1)/1000</f>
        <v>0.54</v>
      </c>
      <c r="AA608" s="21">
        <f>(RANK(L608,L$8:L$1007,1)+COUNTIF(L$8:L608,L608)-1)/1000</f>
        <v>0.52900000000000003</v>
      </c>
      <c r="AB608" s="21">
        <f>(RANK(M608,M$8:M$1007,1)+COUNTIF(M$8:M608,M608)-1)/1000</f>
        <v>0.56000000000000005</v>
      </c>
      <c r="AC608" s="21">
        <f>(RANK(N608,N$8:N$1007,1)+COUNTIF(N$8:N608,N608)-1)/1000</f>
        <v>0.51900000000000002</v>
      </c>
      <c r="AD608" s="21">
        <f>(RANK(O608,O$8:O$1007,1)+COUNTIF(O$8:O608,O608)-1)/1000</f>
        <v>0.56299999999999994</v>
      </c>
      <c r="AE608" s="21">
        <f>(RANK(P608,P$8:P$1007,1)+COUNTIF(P$8:P608,P608)-1)/1000</f>
        <v>0.49099999999999999</v>
      </c>
      <c r="AF608" s="21">
        <f>(RANK(Q608,Q$8:Q$1007,1)+COUNTIF(Q$8:Q608,Q608)-1)/1000</f>
        <v>0.51900000000000002</v>
      </c>
      <c r="AG608" s="21">
        <f>(RANK(R608,R$8:R$1007,1)+COUNTIF(R$8:R608,R608)-1)/1000</f>
        <v>0.56299999999999994</v>
      </c>
      <c r="AH608" s="21">
        <f>(RANK(S608,S$8:S$1007,1)+COUNTIF(S$8:S608,S608)-1)/1000</f>
        <v>0.49099999999999999</v>
      </c>
      <c r="AI608" s="14">
        <f t="shared" si="119"/>
        <v>0</v>
      </c>
      <c r="AK608" s="14">
        <f t="shared" si="120"/>
        <v>0</v>
      </c>
    </row>
    <row r="609" spans="2:37" x14ac:dyDescent="0.25">
      <c r="B609">
        <f t="shared" si="114"/>
        <v>602</v>
      </c>
      <c r="C609">
        <f>MATCH(B609,'Stocastic Model Raw Data'!$A$2:$A$1001,0)</f>
        <v>168</v>
      </c>
      <c r="D609" s="14" cm="1">
        <f t="array" ref="D609">INDEX('Stocastic Model Raw Data'!$H$2:$H$1001,$C609,0)</f>
        <v>1437161972.90821</v>
      </c>
      <c r="E609" s="14" cm="1">
        <f t="array" ref="E609">INDEX('Stocastic Model Raw Data'!$D$2:$D$1001,$C609,0)</f>
        <v>448696990.39275599</v>
      </c>
      <c r="F609" s="14" cm="1">
        <f t="array" ref="F609">INDEX('Stocastic Model Raw Data'!$I$2:$I$1001,$C609,0)</f>
        <v>236249218.86329001</v>
      </c>
      <c r="G609" s="14">
        <f t="shared" si="109"/>
        <v>212447771.52946597</v>
      </c>
      <c r="H609" s="14" cm="1">
        <f t="array" ref="H609">INDEX('Stocastic Model Raw Data'!$E$2:$E$1001,$C609,0)</f>
        <v>5185666646.9795399</v>
      </c>
      <c r="I609" s="14" cm="1">
        <f t="array" ref="I609">INDEX('Stocastic Model Raw Data'!$J$2:$J$1001,$C609,0)</f>
        <v>1818277885.82058</v>
      </c>
      <c r="J609" s="14">
        <f t="shared" si="110"/>
        <v>3367388761.1589599</v>
      </c>
      <c r="K609" s="14" cm="1">
        <f t="array" ref="K609">INDEX('Stocastic Model Raw Data'!$F$2:$F$1001,$C609,0)</f>
        <v>895607729.39826298</v>
      </c>
      <c r="L609" s="14" cm="1">
        <f t="array" ref="L609">INDEX('Stocastic Model Raw Data'!$K$2:$K$1001,$C609,0)</f>
        <v>533410301.76173502</v>
      </c>
      <c r="M609" s="14">
        <f t="shared" si="111"/>
        <v>362197427.63652796</v>
      </c>
      <c r="N609" s="14">
        <f t="shared" si="115"/>
        <v>6081274376.3778028</v>
      </c>
      <c r="O609" s="14">
        <f t="shared" si="116"/>
        <v>2351688187.582315</v>
      </c>
      <c r="P609" s="14">
        <f t="shared" si="112"/>
        <v>3729586188.7954879</v>
      </c>
      <c r="Q609" s="3">
        <f t="shared" si="117"/>
        <v>6081274376.3778028</v>
      </c>
      <c r="R609" s="3">
        <f t="shared" si="118"/>
        <v>3788850160.4905252</v>
      </c>
      <c r="S609" s="3">
        <f t="shared" si="113"/>
        <v>2292424215.8872776</v>
      </c>
      <c r="T609" s="21">
        <f>(RANK(E609,E$8:E$1007,1)+COUNTIF(E$8:E609,E609)-1)/1000</f>
        <v>0.20399999999999999</v>
      </c>
      <c r="U609" s="21">
        <f>(RANK(F609,F$8:F$1007,1)+COUNTIF(F$8:F609,F609)-1)/1000</f>
        <v>0.20699999999999999</v>
      </c>
      <c r="V609" s="21">
        <f>(RANK(G609,G$8:G$1007,1)+COUNTIF(G$8:G609,G609)-1)/1000</f>
        <v>0.20499999999999999</v>
      </c>
      <c r="W609" s="21">
        <f>(RANK(H609,H$8:H$1007,1)+COUNTIF(H$8:H609,H609)-1)/1000</f>
        <v>0.151</v>
      </c>
      <c r="X609" s="21">
        <f>(RANK(I609,I$8:I$1007,1)+COUNTIF(I$8:I609,I609)-1)/1000</f>
        <v>0.17399999999999999</v>
      </c>
      <c r="Y609" s="21">
        <f>(RANK(J609,J$8:J$1007,1)+COUNTIF(J$8:J609,J609)-1)/1000</f>
        <v>0.14399999999999999</v>
      </c>
      <c r="Z609" s="21">
        <f>(RANK(K609,K$8:K$1007,1)+COUNTIF(K$8:K609,K609)-1)/1000</f>
        <v>0.33900000000000002</v>
      </c>
      <c r="AA609" s="21">
        <f>(RANK(L609,L$8:L$1007,1)+COUNTIF(L$8:L609,L609)-1)/1000</f>
        <v>0.29799999999999999</v>
      </c>
      <c r="AB609" s="21">
        <f>(RANK(M609,M$8:M$1007,1)+COUNTIF(M$8:M609,M609)-1)/1000</f>
        <v>0.40899999999999997</v>
      </c>
      <c r="AC609" s="21">
        <f>(RANK(N609,N$8:N$1007,1)+COUNTIF(N$8:N609,N609)-1)/1000</f>
        <v>0.16800000000000001</v>
      </c>
      <c r="AD609" s="21">
        <f>(RANK(O609,O$8:O$1007,1)+COUNTIF(O$8:O609,O609)-1)/1000</f>
        <v>0.186</v>
      </c>
      <c r="AE609" s="21">
        <f>(RANK(P609,P$8:P$1007,1)+COUNTIF(P$8:P609,P609)-1)/1000</f>
        <v>0.156</v>
      </c>
      <c r="AF609" s="21">
        <f>(RANK(Q609,Q$8:Q$1007,1)+COUNTIF(Q$8:Q609,Q609)-1)/1000</f>
        <v>0.16800000000000001</v>
      </c>
      <c r="AG609" s="21">
        <f>(RANK(R609,R$8:R$1007,1)+COUNTIF(R$8:R609,R609)-1)/1000</f>
        <v>0.186</v>
      </c>
      <c r="AH609" s="21">
        <f>(RANK(S609,S$8:S$1007,1)+COUNTIF(S$8:S609,S609)-1)/1000</f>
        <v>0.156</v>
      </c>
      <c r="AI609" s="14">
        <f t="shared" si="119"/>
        <v>0</v>
      </c>
      <c r="AK609" s="14">
        <f t="shared" si="120"/>
        <v>0</v>
      </c>
    </row>
    <row r="610" spans="2:37" x14ac:dyDescent="0.25">
      <c r="B610">
        <f t="shared" si="114"/>
        <v>603</v>
      </c>
      <c r="C610">
        <f>MATCH(B610,'Stocastic Model Raw Data'!$A$2:$A$1001,0)</f>
        <v>990</v>
      </c>
      <c r="D610" s="14" cm="1">
        <f t="array" ref="D610">INDEX('Stocastic Model Raw Data'!$H$2:$H$1001,$C610,0)</f>
        <v>1437161972.90821</v>
      </c>
      <c r="E610" s="14" cm="1">
        <f t="array" ref="E610">INDEX('Stocastic Model Raw Data'!$D$2:$D$1001,$C610,0)</f>
        <v>728936530.79591095</v>
      </c>
      <c r="F610" s="14" cm="1">
        <f t="array" ref="F610">INDEX('Stocastic Model Raw Data'!$I$2:$I$1001,$C610,0)</f>
        <v>391617206.311333</v>
      </c>
      <c r="G610" s="14">
        <f t="shared" si="109"/>
        <v>337319324.48457795</v>
      </c>
      <c r="H610" s="14" cm="1">
        <f t="array" ref="H610">INDEX('Stocastic Model Raw Data'!$E$2:$E$1001,$C610,0)</f>
        <v>8356225265.2446699</v>
      </c>
      <c r="I610" s="14" cm="1">
        <f t="array" ref="I610">INDEX('Stocastic Model Raw Data'!$J$2:$J$1001,$C610,0)</f>
        <v>3037888244.2454</v>
      </c>
      <c r="J610" s="14">
        <f t="shared" si="110"/>
        <v>5318337020.9992695</v>
      </c>
      <c r="K610" s="14" cm="1">
        <f t="array" ref="K610">INDEX('Stocastic Model Raw Data'!$F$2:$F$1001,$C610,0)</f>
        <v>1430437088.5682099</v>
      </c>
      <c r="L610" s="14" cm="1">
        <f t="array" ref="L610">INDEX('Stocastic Model Raw Data'!$K$2:$K$1001,$C610,0)</f>
        <v>855270898.53229105</v>
      </c>
      <c r="M610" s="14">
        <f t="shared" si="111"/>
        <v>575166190.03591883</v>
      </c>
      <c r="N610" s="14">
        <f t="shared" si="115"/>
        <v>9786662353.8128796</v>
      </c>
      <c r="O610" s="14">
        <f t="shared" si="116"/>
        <v>3893159142.7776909</v>
      </c>
      <c r="P610" s="14">
        <f t="shared" si="112"/>
        <v>5893503211.0351887</v>
      </c>
      <c r="Q610" s="3">
        <f t="shared" si="117"/>
        <v>9786662353.8128796</v>
      </c>
      <c r="R610" s="3">
        <f t="shared" si="118"/>
        <v>5330321115.6859007</v>
      </c>
      <c r="S610" s="3">
        <f t="shared" si="113"/>
        <v>4456341238.1269789</v>
      </c>
      <c r="T610" s="21">
        <f>(RANK(E610,E$8:E$1007,1)+COUNTIF(E$8:E610,E610)-1)/1000</f>
        <v>0.98899999999999999</v>
      </c>
      <c r="U610" s="21">
        <f>(RANK(F610,F$8:F$1007,1)+COUNTIF(F$8:F610,F610)-1)/1000</f>
        <v>0.99</v>
      </c>
      <c r="V610" s="21">
        <f>(RANK(G610,G$8:G$1007,1)+COUNTIF(G$8:G610,G610)-1)/1000</f>
        <v>0.98699999999999999</v>
      </c>
      <c r="W610" s="21">
        <f>(RANK(H610,H$8:H$1007,1)+COUNTIF(H$8:H610,H610)-1)/1000</f>
        <v>0.98799999999999999</v>
      </c>
      <c r="X610" s="21">
        <f>(RANK(I610,I$8:I$1007,1)+COUNTIF(I$8:I610,I610)-1)/1000</f>
        <v>0.99099999999999999</v>
      </c>
      <c r="Y610" s="21">
        <f>(RANK(J610,J$8:J$1007,1)+COUNTIF(J$8:J610,J610)-1)/1000</f>
        <v>0.98499999999999999</v>
      </c>
      <c r="Z610" s="21">
        <f>(RANK(K610,K$8:K$1007,1)+COUNTIF(K$8:K610,K610)-1)/1000</f>
        <v>0.98699999999999999</v>
      </c>
      <c r="AA610" s="21">
        <f>(RANK(L610,L$8:L$1007,1)+COUNTIF(L$8:L610,L610)-1)/1000</f>
        <v>0.98599999999999999</v>
      </c>
      <c r="AB610" s="21">
        <f>(RANK(M610,M$8:M$1007,1)+COUNTIF(M$8:M610,M610)-1)/1000</f>
        <v>0.98699999999999999</v>
      </c>
      <c r="AC610" s="21">
        <f>(RANK(N610,N$8:N$1007,1)+COUNTIF(N$8:N610,N610)-1)/1000</f>
        <v>0.99</v>
      </c>
      <c r="AD610" s="21">
        <f>(RANK(O610,O$8:O$1007,1)+COUNTIF(O$8:O610,O610)-1)/1000</f>
        <v>0.99099999999999999</v>
      </c>
      <c r="AE610" s="21">
        <f>(RANK(P610,P$8:P$1007,1)+COUNTIF(P$8:P610,P610)-1)/1000</f>
        <v>0.98699999999999999</v>
      </c>
      <c r="AF610" s="21">
        <f>(RANK(Q610,Q$8:Q$1007,1)+COUNTIF(Q$8:Q610,Q610)-1)/1000</f>
        <v>0.99</v>
      </c>
      <c r="AG610" s="21">
        <f>(RANK(R610,R$8:R$1007,1)+COUNTIF(R$8:R610,R610)-1)/1000</f>
        <v>0.99099999999999999</v>
      </c>
      <c r="AH610" s="21">
        <f>(RANK(S610,S$8:S$1007,1)+COUNTIF(S$8:S610,S610)-1)/1000</f>
        <v>0.98699999999999999</v>
      </c>
      <c r="AI610" s="14">
        <f t="shared" si="119"/>
        <v>0</v>
      </c>
      <c r="AK610" s="14">
        <f t="shared" si="120"/>
        <v>0</v>
      </c>
    </row>
    <row r="611" spans="2:37" x14ac:dyDescent="0.25">
      <c r="B611">
        <f t="shared" si="114"/>
        <v>604</v>
      </c>
      <c r="C611">
        <f>MATCH(B611,'Stocastic Model Raw Data'!$A$2:$A$1001,0)</f>
        <v>420</v>
      </c>
      <c r="D611" s="14" cm="1">
        <f t="array" ref="D611">INDEX('Stocastic Model Raw Data'!$H$2:$H$1001,$C611,0)</f>
        <v>1437161972.90821</v>
      </c>
      <c r="E611" s="14" cm="1">
        <f t="array" ref="E611">INDEX('Stocastic Model Raw Data'!$D$2:$D$1001,$C611,0)</f>
        <v>477083695.54076701</v>
      </c>
      <c r="F611" s="14" cm="1">
        <f t="array" ref="F611">INDEX('Stocastic Model Raw Data'!$I$2:$I$1001,$C611,0)</f>
        <v>249525496.933882</v>
      </c>
      <c r="G611" s="14">
        <f t="shared" si="109"/>
        <v>227558198.60688502</v>
      </c>
      <c r="H611" s="14" cm="1">
        <f t="array" ref="H611">INDEX('Stocastic Model Raw Data'!$E$2:$E$1001,$C611,0)</f>
        <v>6029233435.0871201</v>
      </c>
      <c r="I611" s="14" cm="1">
        <f t="array" ref="I611">INDEX('Stocastic Model Raw Data'!$J$2:$J$1001,$C611,0)</f>
        <v>2037572825.91259</v>
      </c>
      <c r="J611" s="14">
        <f t="shared" si="110"/>
        <v>3991660609.17453</v>
      </c>
      <c r="K611" s="14" cm="1">
        <f t="array" ref="K611">INDEX('Stocastic Model Raw Data'!$F$2:$F$1001,$C611,0)</f>
        <v>855212887.50813401</v>
      </c>
      <c r="L611" s="14" cm="1">
        <f t="array" ref="L611">INDEX('Stocastic Model Raw Data'!$K$2:$K$1001,$C611,0)</f>
        <v>519709707.82790297</v>
      </c>
      <c r="M611" s="14">
        <f t="shared" si="111"/>
        <v>335503179.68023103</v>
      </c>
      <c r="N611" s="14">
        <f t="shared" si="115"/>
        <v>6884446322.5952539</v>
      </c>
      <c r="O611" s="14">
        <f t="shared" si="116"/>
        <v>2557282533.7404928</v>
      </c>
      <c r="P611" s="14">
        <f t="shared" si="112"/>
        <v>4327163788.8547611</v>
      </c>
      <c r="Q611" s="3">
        <f t="shared" si="117"/>
        <v>6884446322.5952539</v>
      </c>
      <c r="R611" s="3">
        <f t="shared" si="118"/>
        <v>3994444506.6487026</v>
      </c>
      <c r="S611" s="3">
        <f t="shared" si="113"/>
        <v>2890001815.9465513</v>
      </c>
      <c r="T611" s="21">
        <f>(RANK(E611,E$8:E$1007,1)+COUNTIF(E$8:E611,E611)-1)/1000</f>
        <v>0.34100000000000003</v>
      </c>
      <c r="U611" s="21">
        <f>(RANK(F611,F$8:F$1007,1)+COUNTIF(F$8:F611,F611)-1)/1000</f>
        <v>0.32100000000000001</v>
      </c>
      <c r="V611" s="21">
        <f>(RANK(G611,G$8:G$1007,1)+COUNTIF(G$8:G611,G611)-1)/1000</f>
        <v>0.35599999999999998</v>
      </c>
      <c r="W611" s="21">
        <f>(RANK(H611,H$8:H$1007,1)+COUNTIF(H$8:H611,H611)-1)/1000</f>
        <v>0.45200000000000001</v>
      </c>
      <c r="X611" s="21">
        <f>(RANK(I611,I$8:I$1007,1)+COUNTIF(I$8:I611,I611)-1)/1000</f>
        <v>0.39800000000000002</v>
      </c>
      <c r="Y611" s="21">
        <f>(RANK(J611,J$8:J$1007,1)+COUNTIF(J$8:J611,J611)-1)/1000</f>
        <v>0.495</v>
      </c>
      <c r="Z611" s="21">
        <f>(RANK(K611,K$8:K$1007,1)+COUNTIF(K$8:K611,K611)-1)/1000</f>
        <v>0.247</v>
      </c>
      <c r="AA611" s="21">
        <f>(RANK(L611,L$8:L$1007,1)+COUNTIF(L$8:L611,L611)-1)/1000</f>
        <v>0.24099999999999999</v>
      </c>
      <c r="AB611" s="21">
        <f>(RANK(M611,M$8:M$1007,1)+COUNTIF(M$8:M611,M611)-1)/1000</f>
        <v>0.249</v>
      </c>
      <c r="AC611" s="21">
        <f>(RANK(N611,N$8:N$1007,1)+COUNTIF(N$8:N611,N611)-1)/1000</f>
        <v>0.42</v>
      </c>
      <c r="AD611" s="21">
        <f>(RANK(O611,O$8:O$1007,1)+COUNTIF(O$8:O611,O611)-1)/1000</f>
        <v>0.36599999999999999</v>
      </c>
      <c r="AE611" s="21">
        <f>(RANK(P611,P$8:P$1007,1)+COUNTIF(P$8:P611,P611)-1)/1000</f>
        <v>0.46100000000000002</v>
      </c>
      <c r="AF611" s="21">
        <f>(RANK(Q611,Q$8:Q$1007,1)+COUNTIF(Q$8:Q611,Q611)-1)/1000</f>
        <v>0.42</v>
      </c>
      <c r="AG611" s="21">
        <f>(RANK(R611,R$8:R$1007,1)+COUNTIF(R$8:R611,R611)-1)/1000</f>
        <v>0.36599999999999999</v>
      </c>
      <c r="AH611" s="21">
        <f>(RANK(S611,S$8:S$1007,1)+COUNTIF(S$8:S611,S611)-1)/1000</f>
        <v>0.46100000000000002</v>
      </c>
      <c r="AI611" s="14">
        <f t="shared" si="119"/>
        <v>0</v>
      </c>
      <c r="AK611" s="14">
        <f t="shared" si="120"/>
        <v>0</v>
      </c>
    </row>
    <row r="612" spans="2:37" x14ac:dyDescent="0.25">
      <c r="B612">
        <f t="shared" si="114"/>
        <v>605</v>
      </c>
      <c r="C612">
        <f>MATCH(B612,'Stocastic Model Raw Data'!$A$2:$A$1001,0)</f>
        <v>350</v>
      </c>
      <c r="D612" s="14" cm="1">
        <f t="array" ref="D612">INDEX('Stocastic Model Raw Data'!$H$2:$H$1001,$C612,0)</f>
        <v>1437161972.90821</v>
      </c>
      <c r="E612" s="14" cm="1">
        <f t="array" ref="E612">INDEX('Stocastic Model Raw Data'!$D$2:$D$1001,$C612,0)</f>
        <v>474409466.26354098</v>
      </c>
      <c r="F612" s="14" cm="1">
        <f t="array" ref="F612">INDEX('Stocastic Model Raw Data'!$I$2:$I$1001,$C612,0)</f>
        <v>248338838.09395799</v>
      </c>
      <c r="G612" s="14">
        <f t="shared" si="109"/>
        <v>226070628.16958299</v>
      </c>
      <c r="H612" s="14" cm="1">
        <f t="array" ref="H612">INDEX('Stocastic Model Raw Data'!$E$2:$E$1001,$C612,0)</f>
        <v>5843424482.9537296</v>
      </c>
      <c r="I612" s="14" cm="1">
        <f t="array" ref="I612">INDEX('Stocastic Model Raw Data'!$J$2:$J$1001,$C612,0)</f>
        <v>1994628031.93887</v>
      </c>
      <c r="J612" s="14">
        <f t="shared" si="110"/>
        <v>3848796451.0148597</v>
      </c>
      <c r="K612" s="14" cm="1">
        <f t="array" ref="K612">INDEX('Stocastic Model Raw Data'!$F$2:$F$1001,$C612,0)</f>
        <v>825385164.54732895</v>
      </c>
      <c r="L612" s="14" cm="1">
        <f t="array" ref="L612">INDEX('Stocastic Model Raw Data'!$K$2:$K$1001,$C612,0)</f>
        <v>501489413.56193</v>
      </c>
      <c r="M612" s="14">
        <f t="shared" si="111"/>
        <v>323895750.98539895</v>
      </c>
      <c r="N612" s="14">
        <f t="shared" si="115"/>
        <v>6668809647.5010586</v>
      </c>
      <c r="O612" s="14">
        <f t="shared" si="116"/>
        <v>2496117445.5008001</v>
      </c>
      <c r="P612" s="14">
        <f t="shared" si="112"/>
        <v>4172692202.0002584</v>
      </c>
      <c r="Q612" s="3">
        <f t="shared" si="117"/>
        <v>6668809647.5010586</v>
      </c>
      <c r="R612" s="3">
        <f t="shared" si="118"/>
        <v>3933279418.4090099</v>
      </c>
      <c r="S612" s="3">
        <f t="shared" si="113"/>
        <v>2735530229.0920486</v>
      </c>
      <c r="T612" s="21">
        <f>(RANK(E612,E$8:E$1007,1)+COUNTIF(E$8:E612,E612)-1)/1000</f>
        <v>0.32400000000000001</v>
      </c>
      <c r="U612" s="21">
        <f>(RANK(F612,F$8:F$1007,1)+COUNTIF(F$8:F612,F612)-1)/1000</f>
        <v>0.312</v>
      </c>
      <c r="V612" s="21">
        <f>(RANK(G612,G$8:G$1007,1)+COUNTIF(G$8:G612,G612)-1)/1000</f>
        <v>0.34100000000000003</v>
      </c>
      <c r="W612" s="21">
        <f>(RANK(H612,H$8:H$1007,1)+COUNTIF(H$8:H612,H612)-1)/1000</f>
        <v>0.379</v>
      </c>
      <c r="X612" s="21">
        <f>(RANK(I612,I$8:I$1007,1)+COUNTIF(I$8:I612,I612)-1)/1000</f>
        <v>0.34899999999999998</v>
      </c>
      <c r="Y612" s="21">
        <f>(RANK(J612,J$8:J$1007,1)+COUNTIF(J$8:J612,J612)-1)/1000</f>
        <v>0.39900000000000002</v>
      </c>
      <c r="Z612" s="21">
        <f>(RANK(K612,K$8:K$1007,1)+COUNTIF(K$8:K612,K612)-1)/1000</f>
        <v>0.184</v>
      </c>
      <c r="AA612" s="21">
        <f>(RANK(L612,L$8:L$1007,1)+COUNTIF(L$8:L612,L612)-1)/1000</f>
        <v>0.189</v>
      </c>
      <c r="AB612" s="21">
        <f>(RANK(M612,M$8:M$1007,1)+COUNTIF(M$8:M612,M612)-1)/1000</f>
        <v>0.183</v>
      </c>
      <c r="AC612" s="21">
        <f>(RANK(N612,N$8:N$1007,1)+COUNTIF(N$8:N612,N612)-1)/1000</f>
        <v>0.35</v>
      </c>
      <c r="AD612" s="21">
        <f>(RANK(O612,O$8:O$1007,1)+COUNTIF(O$8:O612,O612)-1)/1000</f>
        <v>0.309</v>
      </c>
      <c r="AE612" s="21">
        <f>(RANK(P612,P$8:P$1007,1)+COUNTIF(P$8:P612,P612)-1)/1000</f>
        <v>0.375</v>
      </c>
      <c r="AF612" s="21">
        <f>(RANK(Q612,Q$8:Q$1007,1)+COUNTIF(Q$8:Q612,Q612)-1)/1000</f>
        <v>0.35</v>
      </c>
      <c r="AG612" s="21">
        <f>(RANK(R612,R$8:R$1007,1)+COUNTIF(R$8:R612,R612)-1)/1000</f>
        <v>0.309</v>
      </c>
      <c r="AH612" s="21">
        <f>(RANK(S612,S$8:S$1007,1)+COUNTIF(S$8:S612,S612)-1)/1000</f>
        <v>0.375</v>
      </c>
      <c r="AI612" s="14">
        <f t="shared" si="119"/>
        <v>0</v>
      </c>
      <c r="AK612" s="14">
        <f t="shared" si="120"/>
        <v>0</v>
      </c>
    </row>
    <row r="613" spans="2:37" x14ac:dyDescent="0.25">
      <c r="B613">
        <f t="shared" si="114"/>
        <v>606</v>
      </c>
      <c r="C613">
        <f>MATCH(B613,'Stocastic Model Raw Data'!$A$2:$A$1001,0)</f>
        <v>525</v>
      </c>
      <c r="D613" s="14" cm="1">
        <f t="array" ref="D613">INDEX('Stocastic Model Raw Data'!$H$2:$H$1001,$C613,0)</f>
        <v>1437161972.90821</v>
      </c>
      <c r="E613" s="14" cm="1">
        <f t="array" ref="E613">INDEX('Stocastic Model Raw Data'!$D$2:$D$1001,$C613,0)</f>
        <v>528698025.43885797</v>
      </c>
      <c r="F613" s="14" cm="1">
        <f t="array" ref="F613">INDEX('Stocastic Model Raw Data'!$I$2:$I$1001,$C613,0)</f>
        <v>280778936.81350303</v>
      </c>
      <c r="G613" s="14">
        <f t="shared" si="109"/>
        <v>247919088.62535495</v>
      </c>
      <c r="H613" s="14" cm="1">
        <f t="array" ref="H613">INDEX('Stocastic Model Raw Data'!$E$2:$E$1001,$C613,0)</f>
        <v>6185924073.18641</v>
      </c>
      <c r="I613" s="14" cm="1">
        <f t="array" ref="I613">INDEX('Stocastic Model Raw Data'!$J$2:$J$1001,$C613,0)</f>
        <v>2194614446.3985901</v>
      </c>
      <c r="J613" s="14">
        <f t="shared" si="110"/>
        <v>3991309626.7878199</v>
      </c>
      <c r="K613" s="14" cm="1">
        <f t="array" ref="K613">INDEX('Stocastic Model Raw Data'!$F$2:$F$1001,$C613,0)</f>
        <v>1025693978.83713</v>
      </c>
      <c r="L613" s="14" cm="1">
        <f t="array" ref="L613">INDEX('Stocastic Model Raw Data'!$K$2:$K$1001,$C613,0)</f>
        <v>608738206.61588097</v>
      </c>
      <c r="M613" s="14">
        <f t="shared" si="111"/>
        <v>416955772.22124898</v>
      </c>
      <c r="N613" s="14">
        <f t="shared" si="115"/>
        <v>7211618052.0235395</v>
      </c>
      <c r="O613" s="14">
        <f t="shared" si="116"/>
        <v>2803352653.0144711</v>
      </c>
      <c r="P613" s="14">
        <f t="shared" si="112"/>
        <v>4408265399.0090685</v>
      </c>
      <c r="Q613" s="3">
        <f t="shared" si="117"/>
        <v>7211618052.0235395</v>
      </c>
      <c r="R613" s="3">
        <f t="shared" si="118"/>
        <v>4240514625.9226809</v>
      </c>
      <c r="S613" s="3">
        <f t="shared" si="113"/>
        <v>2971103426.1008587</v>
      </c>
      <c r="T613" s="21">
        <f>(RANK(E613,E$8:E$1007,1)+COUNTIF(E$8:E613,E613)-1)/1000</f>
        <v>0.55700000000000005</v>
      </c>
      <c r="U613" s="21">
        <f>(RANK(F613,F$8:F$1007,1)+COUNTIF(F$8:F613,F613)-1)/1000</f>
        <v>0.56299999999999994</v>
      </c>
      <c r="V613" s="21">
        <f>(RANK(G613,G$8:G$1007,1)+COUNTIF(G$8:G613,G613)-1)/1000</f>
        <v>0.54400000000000004</v>
      </c>
      <c r="W613" s="21">
        <f>(RANK(H613,H$8:H$1007,1)+COUNTIF(H$8:H613,H613)-1)/1000</f>
        <v>0.51200000000000001</v>
      </c>
      <c r="X613" s="21">
        <f>(RANK(I613,I$8:I$1007,1)+COUNTIF(I$8:I613,I613)-1)/1000</f>
        <v>0.55000000000000004</v>
      </c>
      <c r="Y613" s="21">
        <f>(RANK(J613,J$8:J$1007,1)+COUNTIF(J$8:J613,J613)-1)/1000</f>
        <v>0.49399999999999999</v>
      </c>
      <c r="Z613" s="21">
        <f>(RANK(K613,K$8:K$1007,1)+COUNTIF(K$8:K613,K613)-1)/1000</f>
        <v>0.627</v>
      </c>
      <c r="AA613" s="21">
        <f>(RANK(L613,L$8:L$1007,1)+COUNTIF(L$8:L613,L613)-1)/1000</f>
        <v>0.58399999999999996</v>
      </c>
      <c r="AB613" s="21">
        <f>(RANK(M613,M$8:M$1007,1)+COUNTIF(M$8:M613,M613)-1)/1000</f>
        <v>0.69299999999999995</v>
      </c>
      <c r="AC613" s="21">
        <f>(RANK(N613,N$8:N$1007,1)+COUNTIF(N$8:N613,N613)-1)/1000</f>
        <v>0.52500000000000002</v>
      </c>
      <c r="AD613" s="21">
        <f>(RANK(O613,O$8:O$1007,1)+COUNTIF(O$8:O613,O613)-1)/1000</f>
        <v>0.55500000000000005</v>
      </c>
      <c r="AE613" s="21">
        <f>(RANK(P613,P$8:P$1007,1)+COUNTIF(P$8:P613,P613)-1)/1000</f>
        <v>0.51200000000000001</v>
      </c>
      <c r="AF613" s="21">
        <f>(RANK(Q613,Q$8:Q$1007,1)+COUNTIF(Q$8:Q613,Q613)-1)/1000</f>
        <v>0.52500000000000002</v>
      </c>
      <c r="AG613" s="21">
        <f>(RANK(R613,R$8:R$1007,1)+COUNTIF(R$8:R613,R613)-1)/1000</f>
        <v>0.55500000000000005</v>
      </c>
      <c r="AH613" s="21">
        <f>(RANK(S613,S$8:S$1007,1)+COUNTIF(S$8:S613,S613)-1)/1000</f>
        <v>0.51200000000000001</v>
      </c>
      <c r="AI613" s="14">
        <f t="shared" si="119"/>
        <v>0</v>
      </c>
      <c r="AK613" s="14">
        <f t="shared" si="120"/>
        <v>0</v>
      </c>
    </row>
    <row r="614" spans="2:37" x14ac:dyDescent="0.25">
      <c r="B614">
        <f t="shared" si="114"/>
        <v>607</v>
      </c>
      <c r="C614">
        <f>MATCH(B614,'Stocastic Model Raw Data'!$A$2:$A$1001,0)</f>
        <v>863</v>
      </c>
      <c r="D614" s="14" cm="1">
        <f t="array" ref="D614">INDEX('Stocastic Model Raw Data'!$H$2:$H$1001,$C614,0)</f>
        <v>1437161972.90821</v>
      </c>
      <c r="E614" s="14" cm="1">
        <f t="array" ref="E614">INDEX('Stocastic Model Raw Data'!$D$2:$D$1001,$C614,0)</f>
        <v>631744813.84324098</v>
      </c>
      <c r="F614" s="14" cm="1">
        <f t="array" ref="F614">INDEX('Stocastic Model Raw Data'!$I$2:$I$1001,$C614,0)</f>
        <v>335549503.67250597</v>
      </c>
      <c r="G614" s="14">
        <f t="shared" si="109"/>
        <v>296195310.170735</v>
      </c>
      <c r="H614" s="14" cm="1">
        <f t="array" ref="H614">INDEX('Stocastic Model Raw Data'!$E$2:$E$1001,$C614,0)</f>
        <v>7151211278.9298801</v>
      </c>
      <c r="I614" s="14" cm="1">
        <f t="array" ref="I614">INDEX('Stocastic Model Raw Data'!$J$2:$J$1001,$C614,0)</f>
        <v>2549212250.9542799</v>
      </c>
      <c r="J614" s="14">
        <f t="shared" si="110"/>
        <v>4601999027.9756002</v>
      </c>
      <c r="K614" s="14" cm="1">
        <f t="array" ref="K614">INDEX('Stocastic Model Raw Data'!$F$2:$F$1001,$C614,0)</f>
        <v>1268772730.0915799</v>
      </c>
      <c r="L614" s="14" cm="1">
        <f t="array" ref="L614">INDEX('Stocastic Model Raw Data'!$K$2:$K$1001,$C614,0)</f>
        <v>753076614.59068704</v>
      </c>
      <c r="M614" s="14">
        <f t="shared" si="111"/>
        <v>515696115.50089288</v>
      </c>
      <c r="N614" s="14">
        <f t="shared" si="115"/>
        <v>8419984009.0214596</v>
      </c>
      <c r="O614" s="14">
        <f t="shared" si="116"/>
        <v>3302288865.5449667</v>
      </c>
      <c r="P614" s="14">
        <f t="shared" si="112"/>
        <v>5117695143.4764929</v>
      </c>
      <c r="Q614" s="3">
        <f t="shared" si="117"/>
        <v>8419984009.0214596</v>
      </c>
      <c r="R614" s="3">
        <f t="shared" si="118"/>
        <v>4739450838.4531765</v>
      </c>
      <c r="S614" s="3">
        <f t="shared" si="113"/>
        <v>3680533170.5682831</v>
      </c>
      <c r="T614" s="21">
        <f>(RANK(E614,E$8:E$1007,1)+COUNTIF(E$8:E614,E614)-1)/1000</f>
        <v>0.89100000000000001</v>
      </c>
      <c r="U614" s="21">
        <f>(RANK(F614,F$8:F$1007,1)+COUNTIF(F$8:F614,F614)-1)/1000</f>
        <v>0.88600000000000001</v>
      </c>
      <c r="V614" s="21">
        <f>(RANK(G614,G$8:G$1007,1)+COUNTIF(G$8:G614,G614)-1)/1000</f>
        <v>0.89300000000000002</v>
      </c>
      <c r="W614" s="21">
        <f>(RANK(H614,H$8:H$1007,1)+COUNTIF(H$8:H614,H614)-1)/1000</f>
        <v>0.84399999999999997</v>
      </c>
      <c r="X614" s="21">
        <f>(RANK(I614,I$8:I$1007,1)+COUNTIF(I$8:I614,I614)-1)/1000</f>
        <v>0.85499999999999998</v>
      </c>
      <c r="Y614" s="21">
        <f>(RANK(J614,J$8:J$1007,1)+COUNTIF(J$8:J614,J614)-1)/1000</f>
        <v>0.83099999999999996</v>
      </c>
      <c r="Z614" s="21">
        <f>(RANK(K614,K$8:K$1007,1)+COUNTIF(K$8:K614,K614)-1)/1000</f>
        <v>0.92600000000000005</v>
      </c>
      <c r="AA614" s="21">
        <f>(RANK(L614,L$8:L$1007,1)+COUNTIF(L$8:L614,L614)-1)/1000</f>
        <v>0.91700000000000004</v>
      </c>
      <c r="AB614" s="21">
        <f>(RANK(M614,M$8:M$1007,1)+COUNTIF(M$8:M614,M614)-1)/1000</f>
        <v>0.92800000000000005</v>
      </c>
      <c r="AC614" s="21">
        <f>(RANK(N614,N$8:N$1007,1)+COUNTIF(N$8:N614,N614)-1)/1000</f>
        <v>0.86299999999999999</v>
      </c>
      <c r="AD614" s="21">
        <f>(RANK(O614,O$8:O$1007,1)+COUNTIF(O$8:O614,O614)-1)/1000</f>
        <v>0.876</v>
      </c>
      <c r="AE614" s="21">
        <f>(RANK(P614,P$8:P$1007,1)+COUNTIF(P$8:P614,P614)-1)/1000</f>
        <v>0.85699999999999998</v>
      </c>
      <c r="AF614" s="21">
        <f>(RANK(Q614,Q$8:Q$1007,1)+COUNTIF(Q$8:Q614,Q614)-1)/1000</f>
        <v>0.86299999999999999</v>
      </c>
      <c r="AG614" s="21">
        <f>(RANK(R614,R$8:R$1007,1)+COUNTIF(R$8:R614,R614)-1)/1000</f>
        <v>0.876</v>
      </c>
      <c r="AH614" s="21">
        <f>(RANK(S614,S$8:S$1007,1)+COUNTIF(S$8:S614,S614)-1)/1000</f>
        <v>0.85699999999999998</v>
      </c>
      <c r="AI614" s="14">
        <f t="shared" si="119"/>
        <v>0</v>
      </c>
      <c r="AK614" s="14">
        <f t="shared" si="120"/>
        <v>0</v>
      </c>
    </row>
    <row r="615" spans="2:37" x14ac:dyDescent="0.25">
      <c r="B615">
        <f t="shared" si="114"/>
        <v>608</v>
      </c>
      <c r="C615">
        <f>MATCH(B615,'Stocastic Model Raw Data'!$A$2:$A$1001,0)</f>
        <v>968</v>
      </c>
      <c r="D615" s="14" cm="1">
        <f t="array" ref="D615">INDEX('Stocastic Model Raw Data'!$H$2:$H$1001,$C615,0)</f>
        <v>1437161972.90821</v>
      </c>
      <c r="E615" s="14" cm="1">
        <f t="array" ref="E615">INDEX('Stocastic Model Raw Data'!$D$2:$D$1001,$C615,0)</f>
        <v>690432873.25735402</v>
      </c>
      <c r="F615" s="14" cm="1">
        <f t="array" ref="F615">INDEX('Stocastic Model Raw Data'!$I$2:$I$1001,$C615,0)</f>
        <v>369249778.76497602</v>
      </c>
      <c r="G615" s="14">
        <f t="shared" si="109"/>
        <v>321183094.492378</v>
      </c>
      <c r="H615" s="14" cm="1">
        <f t="array" ref="H615">INDEX('Stocastic Model Raw Data'!$E$2:$E$1001,$C615,0)</f>
        <v>7870340468.9113197</v>
      </c>
      <c r="I615" s="14" cm="1">
        <f t="array" ref="I615">INDEX('Stocastic Model Raw Data'!$J$2:$J$1001,$C615,0)</f>
        <v>2842344285.0721798</v>
      </c>
      <c r="J615" s="14">
        <f t="shared" si="110"/>
        <v>5027996183.8391399</v>
      </c>
      <c r="K615" s="14" cm="1">
        <f t="array" ref="K615">INDEX('Stocastic Model Raw Data'!$F$2:$F$1001,$C615,0)</f>
        <v>1362439987.7363701</v>
      </c>
      <c r="L615" s="14" cm="1">
        <f t="array" ref="L615">INDEX('Stocastic Model Raw Data'!$K$2:$K$1001,$C615,0)</f>
        <v>809028686.23583901</v>
      </c>
      <c r="M615" s="14">
        <f t="shared" si="111"/>
        <v>553411301.50053108</v>
      </c>
      <c r="N615" s="14">
        <f t="shared" si="115"/>
        <v>9232780456.6476898</v>
      </c>
      <c r="O615" s="14">
        <f t="shared" si="116"/>
        <v>3651372971.3080187</v>
      </c>
      <c r="P615" s="14">
        <f t="shared" si="112"/>
        <v>5581407485.3396711</v>
      </c>
      <c r="Q615" s="3">
        <f t="shared" si="117"/>
        <v>9232780456.6476898</v>
      </c>
      <c r="R615" s="3">
        <f t="shared" si="118"/>
        <v>5088534944.2162285</v>
      </c>
      <c r="S615" s="3">
        <f t="shared" si="113"/>
        <v>4144245512.4314613</v>
      </c>
      <c r="T615" s="21">
        <f>(RANK(E615,E$8:E$1007,1)+COUNTIF(E$8:E615,E615)-1)/1000</f>
        <v>0.97099999999999997</v>
      </c>
      <c r="U615" s="21">
        <f>(RANK(F615,F$8:F$1007,1)+COUNTIF(F$8:F615,F615)-1)/1000</f>
        <v>0.97</v>
      </c>
      <c r="V615" s="21">
        <f>(RANK(G615,G$8:G$1007,1)+COUNTIF(G$8:G615,G615)-1)/1000</f>
        <v>0.97099999999999997</v>
      </c>
      <c r="W615" s="21">
        <f>(RANK(H615,H$8:H$1007,1)+COUNTIF(H$8:H615,H615)-1)/1000</f>
        <v>0.96299999999999997</v>
      </c>
      <c r="X615" s="21">
        <f>(RANK(I615,I$8:I$1007,1)+COUNTIF(I$8:I615,I615)-1)/1000</f>
        <v>0.96899999999999997</v>
      </c>
      <c r="Y615" s="21">
        <f>(RANK(J615,J$8:J$1007,1)+COUNTIF(J$8:J615,J615)-1)/1000</f>
        <v>0.96099999999999997</v>
      </c>
      <c r="Z615" s="21">
        <f>(RANK(K615,K$8:K$1007,1)+COUNTIF(K$8:K615,K615)-1)/1000</f>
        <v>0.97</v>
      </c>
      <c r="AA615" s="21">
        <f>(RANK(L615,L$8:L$1007,1)+COUNTIF(L$8:L615,L615)-1)/1000</f>
        <v>0.96499999999999997</v>
      </c>
      <c r="AB615" s="21">
        <f>(RANK(M615,M$8:M$1007,1)+COUNTIF(M$8:M615,M615)-1)/1000</f>
        <v>0.97499999999999998</v>
      </c>
      <c r="AC615" s="21">
        <f>(RANK(N615,N$8:N$1007,1)+COUNTIF(N$8:N615,N615)-1)/1000</f>
        <v>0.96799999999999997</v>
      </c>
      <c r="AD615" s="21">
        <f>(RANK(O615,O$8:O$1007,1)+COUNTIF(O$8:O615,O615)-1)/1000</f>
        <v>0.97099999999999997</v>
      </c>
      <c r="AE615" s="21">
        <f>(RANK(P615,P$8:P$1007,1)+COUNTIF(P$8:P615,P615)-1)/1000</f>
        <v>0.96299999999999997</v>
      </c>
      <c r="AF615" s="21">
        <f>(RANK(Q615,Q$8:Q$1007,1)+COUNTIF(Q$8:Q615,Q615)-1)/1000</f>
        <v>0.96799999999999997</v>
      </c>
      <c r="AG615" s="21">
        <f>(RANK(R615,R$8:R$1007,1)+COUNTIF(R$8:R615,R615)-1)/1000</f>
        <v>0.97099999999999997</v>
      </c>
      <c r="AH615" s="21">
        <f>(RANK(S615,S$8:S$1007,1)+COUNTIF(S$8:S615,S615)-1)/1000</f>
        <v>0.96299999999999997</v>
      </c>
      <c r="AI615" s="14">
        <f t="shared" si="119"/>
        <v>0</v>
      </c>
      <c r="AK615" s="14">
        <f t="shared" si="120"/>
        <v>0</v>
      </c>
    </row>
    <row r="616" spans="2:37" x14ac:dyDescent="0.25">
      <c r="B616">
        <f t="shared" si="114"/>
        <v>609</v>
      </c>
      <c r="C616">
        <f>MATCH(B616,'Stocastic Model Raw Data'!$A$2:$A$1001,0)</f>
        <v>598</v>
      </c>
      <c r="D616" s="14" cm="1">
        <f t="array" ref="D616">INDEX('Stocastic Model Raw Data'!$H$2:$H$1001,$C616,0)</f>
        <v>1437161972.90821</v>
      </c>
      <c r="E616" s="14" cm="1">
        <f t="array" ref="E616">INDEX('Stocastic Model Raw Data'!$D$2:$D$1001,$C616,0)</f>
        <v>533518603.12494397</v>
      </c>
      <c r="F616" s="14" cm="1">
        <f t="array" ref="F616">INDEX('Stocastic Model Raw Data'!$I$2:$I$1001,$C616,0)</f>
        <v>281038444.370803</v>
      </c>
      <c r="G616" s="14">
        <f t="shared" si="109"/>
        <v>252480158.75414097</v>
      </c>
      <c r="H616" s="14" cm="1">
        <f t="array" ref="H616">INDEX('Stocastic Model Raw Data'!$E$2:$E$1001,$C616,0)</f>
        <v>6485042632.4800797</v>
      </c>
      <c r="I616" s="14" cm="1">
        <f t="array" ref="I616">INDEX('Stocastic Model Raw Data'!$J$2:$J$1001,$C616,0)</f>
        <v>2225996865.02108</v>
      </c>
      <c r="J616" s="14">
        <f t="shared" si="110"/>
        <v>4259045767.4589996</v>
      </c>
      <c r="K616" s="14" cm="1">
        <f t="array" ref="K616">INDEX('Stocastic Model Raw Data'!$F$2:$F$1001,$C616,0)</f>
        <v>938095846.41415799</v>
      </c>
      <c r="L616" s="14" cm="1">
        <f t="array" ref="L616">INDEX('Stocastic Model Raw Data'!$K$2:$K$1001,$C616,0)</f>
        <v>576208843.20028806</v>
      </c>
      <c r="M616" s="14">
        <f t="shared" si="111"/>
        <v>361887003.21386993</v>
      </c>
      <c r="N616" s="14">
        <f t="shared" si="115"/>
        <v>7423138478.8942375</v>
      </c>
      <c r="O616" s="14">
        <f t="shared" si="116"/>
        <v>2802205708.2213678</v>
      </c>
      <c r="P616" s="14">
        <f t="shared" si="112"/>
        <v>4620932770.6728697</v>
      </c>
      <c r="Q616" s="3">
        <f t="shared" si="117"/>
        <v>7423138478.8942375</v>
      </c>
      <c r="R616" s="3">
        <f t="shared" si="118"/>
        <v>4239367681.1295776</v>
      </c>
      <c r="S616" s="3">
        <f t="shared" si="113"/>
        <v>3183770797.7646599</v>
      </c>
      <c r="T616" s="21">
        <f>(RANK(E616,E$8:E$1007,1)+COUNTIF(E$8:E616,E616)-1)/1000</f>
        <v>0.56899999999999995</v>
      </c>
      <c r="U616" s="21">
        <f>(RANK(F616,F$8:F$1007,1)+COUNTIF(F$8:F616,F616)-1)/1000</f>
        <v>0.56599999999999995</v>
      </c>
      <c r="V616" s="21">
        <f>(RANK(G616,G$8:G$1007,1)+COUNTIF(G$8:G616,G616)-1)/1000</f>
        <v>0.58299999999999996</v>
      </c>
      <c r="W616" s="21">
        <f>(RANK(H616,H$8:H$1007,1)+COUNTIF(H$8:H616,H616)-1)/1000</f>
        <v>0.625</v>
      </c>
      <c r="X616" s="21">
        <f>(RANK(I616,I$8:I$1007,1)+COUNTIF(I$8:I616,I616)-1)/1000</f>
        <v>0.57599999999999996</v>
      </c>
      <c r="Y616" s="21">
        <f>(RANK(J616,J$8:J$1007,1)+COUNTIF(J$8:J616,J616)-1)/1000</f>
        <v>0.64100000000000001</v>
      </c>
      <c r="Z616" s="21">
        <f>(RANK(K616,K$8:K$1007,1)+COUNTIF(K$8:K616,K616)-1)/1000</f>
        <v>0.439</v>
      </c>
      <c r="AA616" s="21">
        <f>(RANK(L616,L$8:L$1007,1)+COUNTIF(L$8:L616,L616)-1)/1000</f>
        <v>0.46300000000000002</v>
      </c>
      <c r="AB616" s="21">
        <f>(RANK(M616,M$8:M$1007,1)+COUNTIF(M$8:M616,M616)-1)/1000</f>
        <v>0.40600000000000003</v>
      </c>
      <c r="AC616" s="21">
        <f>(RANK(N616,N$8:N$1007,1)+COUNTIF(N$8:N616,N616)-1)/1000</f>
        <v>0.59799999999999998</v>
      </c>
      <c r="AD616" s="21">
        <f>(RANK(O616,O$8:O$1007,1)+COUNTIF(O$8:O616,O616)-1)/1000</f>
        <v>0.55200000000000005</v>
      </c>
      <c r="AE616" s="21">
        <f>(RANK(P616,P$8:P$1007,1)+COUNTIF(P$8:P616,P616)-1)/1000</f>
        <v>0.627</v>
      </c>
      <c r="AF616" s="21">
        <f>(RANK(Q616,Q$8:Q$1007,1)+COUNTIF(Q$8:Q616,Q616)-1)/1000</f>
        <v>0.59799999999999998</v>
      </c>
      <c r="AG616" s="21">
        <f>(RANK(R616,R$8:R$1007,1)+COUNTIF(R$8:R616,R616)-1)/1000</f>
        <v>0.55200000000000005</v>
      </c>
      <c r="AH616" s="21">
        <f>(RANK(S616,S$8:S$1007,1)+COUNTIF(S$8:S616,S616)-1)/1000</f>
        <v>0.627</v>
      </c>
      <c r="AI616" s="14">
        <f t="shared" si="119"/>
        <v>0</v>
      </c>
      <c r="AK616" s="14">
        <f t="shared" si="120"/>
        <v>0</v>
      </c>
    </row>
    <row r="617" spans="2:37" x14ac:dyDescent="0.25">
      <c r="B617">
        <f t="shared" si="114"/>
        <v>610</v>
      </c>
      <c r="C617">
        <f>MATCH(B617,'Stocastic Model Raw Data'!$A$2:$A$1001,0)</f>
        <v>424</v>
      </c>
      <c r="D617" s="14" cm="1">
        <f t="array" ref="D617">INDEX('Stocastic Model Raw Data'!$H$2:$H$1001,$C617,0)</f>
        <v>1437161972.90821</v>
      </c>
      <c r="E617" s="14" cm="1">
        <f t="array" ref="E617">INDEX('Stocastic Model Raw Data'!$D$2:$D$1001,$C617,0)</f>
        <v>506572201.846322</v>
      </c>
      <c r="F617" s="14" cm="1">
        <f t="array" ref="F617">INDEX('Stocastic Model Raw Data'!$I$2:$I$1001,$C617,0)</f>
        <v>267911565.86395201</v>
      </c>
      <c r="G617" s="14">
        <f t="shared" si="109"/>
        <v>238660635.98236999</v>
      </c>
      <c r="H617" s="14" cm="1">
        <f t="array" ref="H617">INDEX('Stocastic Model Raw Data'!$E$2:$E$1001,$C617,0)</f>
        <v>5925864962.04562</v>
      </c>
      <c r="I617" s="14" cm="1">
        <f t="array" ref="I617">INDEX('Stocastic Model Raw Data'!$J$2:$J$1001,$C617,0)</f>
        <v>2032049306.73945</v>
      </c>
      <c r="J617" s="14">
        <f t="shared" si="110"/>
        <v>3893815655.30617</v>
      </c>
      <c r="K617" s="14" cm="1">
        <f t="array" ref="K617">INDEX('Stocastic Model Raw Data'!$F$2:$F$1001,$C617,0)</f>
        <v>970556948.68385196</v>
      </c>
      <c r="L617" s="14" cm="1">
        <f t="array" ref="L617">INDEX('Stocastic Model Raw Data'!$K$2:$K$1001,$C617,0)</f>
        <v>590561359.21282005</v>
      </c>
      <c r="M617" s="14">
        <f t="shared" si="111"/>
        <v>379995589.4710319</v>
      </c>
      <c r="N617" s="14">
        <f t="shared" si="115"/>
        <v>6896421910.7294722</v>
      </c>
      <c r="O617" s="14">
        <f t="shared" si="116"/>
        <v>2622610665.95227</v>
      </c>
      <c r="P617" s="14">
        <f t="shared" si="112"/>
        <v>4273811244.7772021</v>
      </c>
      <c r="Q617" s="3">
        <f t="shared" si="117"/>
        <v>6896421910.7294722</v>
      </c>
      <c r="R617" s="3">
        <f t="shared" si="118"/>
        <v>4059772638.8604803</v>
      </c>
      <c r="S617" s="3">
        <f t="shared" si="113"/>
        <v>2836649271.8689919</v>
      </c>
      <c r="T617" s="21">
        <f>(RANK(E617,E$8:E$1007,1)+COUNTIF(E$8:E617,E617)-1)/1000</f>
        <v>0.46400000000000002</v>
      </c>
      <c r="U617" s="21">
        <f>(RANK(F617,F$8:F$1007,1)+COUNTIF(F$8:F617,F617)-1)/1000</f>
        <v>0.46800000000000003</v>
      </c>
      <c r="V617" s="21">
        <f>(RANK(G617,G$8:G$1007,1)+COUNTIF(G$8:G617,G617)-1)/1000</f>
        <v>0.46</v>
      </c>
      <c r="W617" s="21">
        <f>(RANK(H617,H$8:H$1007,1)+COUNTIF(H$8:H617,H617)-1)/1000</f>
        <v>0.41499999999999998</v>
      </c>
      <c r="X617" s="21">
        <f>(RANK(I617,I$8:I$1007,1)+COUNTIF(I$8:I617,I617)-1)/1000</f>
        <v>0.38800000000000001</v>
      </c>
      <c r="Y617" s="21">
        <f>(RANK(J617,J$8:J$1007,1)+COUNTIF(J$8:J617,J617)-1)/1000</f>
        <v>0.42599999999999999</v>
      </c>
      <c r="Z617" s="21">
        <f>(RANK(K617,K$8:K$1007,1)+COUNTIF(K$8:K617,K617)-1)/1000</f>
        <v>0.51600000000000001</v>
      </c>
      <c r="AA617" s="21">
        <f>(RANK(L617,L$8:L$1007,1)+COUNTIF(L$8:L617,L617)-1)/1000</f>
        <v>0.52</v>
      </c>
      <c r="AB617" s="21">
        <f>(RANK(M617,M$8:M$1007,1)+COUNTIF(M$8:M617,M617)-1)/1000</f>
        <v>0.503</v>
      </c>
      <c r="AC617" s="21">
        <f>(RANK(N617,N$8:N$1007,1)+COUNTIF(N$8:N617,N617)-1)/1000</f>
        <v>0.42399999999999999</v>
      </c>
      <c r="AD617" s="21">
        <f>(RANK(O617,O$8:O$1007,1)+COUNTIF(O$8:O617,O617)-1)/1000</f>
        <v>0.41499999999999998</v>
      </c>
      <c r="AE617" s="21">
        <f>(RANK(P617,P$8:P$1007,1)+COUNTIF(P$8:P617,P617)-1)/1000</f>
        <v>0.435</v>
      </c>
      <c r="AF617" s="21">
        <f>(RANK(Q617,Q$8:Q$1007,1)+COUNTIF(Q$8:Q617,Q617)-1)/1000</f>
        <v>0.42399999999999999</v>
      </c>
      <c r="AG617" s="21">
        <f>(RANK(R617,R$8:R$1007,1)+COUNTIF(R$8:R617,R617)-1)/1000</f>
        <v>0.41499999999999998</v>
      </c>
      <c r="AH617" s="21">
        <f>(RANK(S617,S$8:S$1007,1)+COUNTIF(S$8:S617,S617)-1)/1000</f>
        <v>0.435</v>
      </c>
      <c r="AI617" s="14">
        <f t="shared" si="119"/>
        <v>0</v>
      </c>
      <c r="AK617" s="14">
        <f t="shared" si="120"/>
        <v>0</v>
      </c>
    </row>
    <row r="618" spans="2:37" x14ac:dyDescent="0.25">
      <c r="B618">
        <f t="shared" si="114"/>
        <v>611</v>
      </c>
      <c r="C618">
        <f>MATCH(B618,'Stocastic Model Raw Data'!$A$2:$A$1001,0)</f>
        <v>270</v>
      </c>
      <c r="D618" s="14" cm="1">
        <f t="array" ref="D618">INDEX('Stocastic Model Raw Data'!$H$2:$H$1001,$C618,0)</f>
        <v>1437161972.90821</v>
      </c>
      <c r="E618" s="14" cm="1">
        <f t="array" ref="E618">INDEX('Stocastic Model Raw Data'!$D$2:$D$1001,$C618,0)</f>
        <v>472089160.02657402</v>
      </c>
      <c r="F618" s="14" cm="1">
        <f t="array" ref="F618">INDEX('Stocastic Model Raw Data'!$I$2:$I$1001,$C618,0)</f>
        <v>249775488.86165199</v>
      </c>
      <c r="G618" s="14">
        <f t="shared" si="109"/>
        <v>222313671.16492203</v>
      </c>
      <c r="H618" s="14" cm="1">
        <f t="array" ref="H618">INDEX('Stocastic Model Raw Data'!$E$2:$E$1001,$C618,0)</f>
        <v>5598987530.2741203</v>
      </c>
      <c r="I618" s="14" cm="1">
        <f t="array" ref="I618">INDEX('Stocastic Model Raw Data'!$J$2:$J$1001,$C618,0)</f>
        <v>1973130906.47241</v>
      </c>
      <c r="J618" s="14">
        <f t="shared" si="110"/>
        <v>3625856623.8017101</v>
      </c>
      <c r="K618" s="14" cm="1">
        <f t="array" ref="K618">INDEX('Stocastic Model Raw Data'!$F$2:$F$1001,$C618,0)</f>
        <v>873821274.41424203</v>
      </c>
      <c r="L618" s="14" cm="1">
        <f t="array" ref="L618">INDEX('Stocastic Model Raw Data'!$K$2:$K$1001,$C618,0)</f>
        <v>521231327.00386602</v>
      </c>
      <c r="M618" s="14">
        <f t="shared" si="111"/>
        <v>352589947.41037601</v>
      </c>
      <c r="N618" s="14">
        <f t="shared" si="115"/>
        <v>6472808804.6883621</v>
      </c>
      <c r="O618" s="14">
        <f t="shared" si="116"/>
        <v>2494362233.4762759</v>
      </c>
      <c r="P618" s="14">
        <f t="shared" si="112"/>
        <v>3978446571.2120862</v>
      </c>
      <c r="Q618" s="3">
        <f t="shared" si="117"/>
        <v>6472808804.6883621</v>
      </c>
      <c r="R618" s="3">
        <f t="shared" si="118"/>
        <v>3931524206.3844862</v>
      </c>
      <c r="S618" s="3">
        <f t="shared" si="113"/>
        <v>2541284598.3038759</v>
      </c>
      <c r="T618" s="21">
        <f>(RANK(E618,E$8:E$1007,1)+COUNTIF(E$8:E618,E618)-1)/1000</f>
        <v>0.307</v>
      </c>
      <c r="U618" s="21">
        <f>(RANK(F618,F$8:F$1007,1)+COUNTIF(F$8:F618,F618)-1)/1000</f>
        <v>0.32700000000000001</v>
      </c>
      <c r="V618" s="21">
        <f>(RANK(G618,G$8:G$1007,1)+COUNTIF(G$8:G618,G618)-1)/1000</f>
        <v>0.29899999999999999</v>
      </c>
      <c r="W618" s="21">
        <f>(RANK(H618,H$8:H$1007,1)+COUNTIF(H$8:H618,H618)-1)/1000</f>
        <v>0.27300000000000002</v>
      </c>
      <c r="X618" s="21">
        <f>(RANK(I618,I$8:I$1007,1)+COUNTIF(I$8:I618,I618)-1)/1000</f>
        <v>0.32500000000000001</v>
      </c>
      <c r="Y618" s="21">
        <f>(RANK(J618,J$8:J$1007,1)+COUNTIF(J$8:J618,J618)-1)/1000</f>
        <v>0.253</v>
      </c>
      <c r="Z618" s="21">
        <f>(RANK(K618,K$8:K$1007,1)+COUNTIF(K$8:K618,K618)-1)/1000</f>
        <v>0.28699999999999998</v>
      </c>
      <c r="AA618" s="21">
        <f>(RANK(L618,L$8:L$1007,1)+COUNTIF(L$8:L618,L618)-1)/1000</f>
        <v>0.248</v>
      </c>
      <c r="AB618" s="21">
        <f>(RANK(M618,M$8:M$1007,1)+COUNTIF(M$8:M618,M618)-1)/1000</f>
        <v>0.35199999999999998</v>
      </c>
      <c r="AC618" s="21">
        <f>(RANK(N618,N$8:N$1007,1)+COUNTIF(N$8:N618,N618)-1)/1000</f>
        <v>0.27</v>
      </c>
      <c r="AD618" s="21">
        <f>(RANK(O618,O$8:O$1007,1)+COUNTIF(O$8:O618,O618)-1)/1000</f>
        <v>0.30299999999999999</v>
      </c>
      <c r="AE618" s="21">
        <f>(RANK(P618,P$8:P$1007,1)+COUNTIF(P$8:P618,P618)-1)/1000</f>
        <v>0.249</v>
      </c>
      <c r="AF618" s="21">
        <f>(RANK(Q618,Q$8:Q$1007,1)+COUNTIF(Q$8:Q618,Q618)-1)/1000</f>
        <v>0.27</v>
      </c>
      <c r="AG618" s="21">
        <f>(RANK(R618,R$8:R$1007,1)+COUNTIF(R$8:R618,R618)-1)/1000</f>
        <v>0.30299999999999999</v>
      </c>
      <c r="AH618" s="21">
        <f>(RANK(S618,S$8:S$1007,1)+COUNTIF(S$8:S618,S618)-1)/1000</f>
        <v>0.249</v>
      </c>
      <c r="AI618" s="14">
        <f t="shared" si="119"/>
        <v>0</v>
      </c>
      <c r="AK618" s="14">
        <f t="shared" si="120"/>
        <v>0</v>
      </c>
    </row>
    <row r="619" spans="2:37" x14ac:dyDescent="0.25">
      <c r="B619">
        <f t="shared" si="114"/>
        <v>612</v>
      </c>
      <c r="C619">
        <f>MATCH(B619,'Stocastic Model Raw Data'!$A$2:$A$1001,0)</f>
        <v>352</v>
      </c>
      <c r="D619" s="14" cm="1">
        <f t="array" ref="D619">INDEX('Stocastic Model Raw Data'!$H$2:$H$1001,$C619,0)</f>
        <v>1437161972.90821</v>
      </c>
      <c r="E619" s="14" cm="1">
        <f t="array" ref="E619">INDEX('Stocastic Model Raw Data'!$D$2:$D$1001,$C619,0)</f>
        <v>472840005.78711498</v>
      </c>
      <c r="F619" s="14" cm="1">
        <f t="array" ref="F619">INDEX('Stocastic Model Raw Data'!$I$2:$I$1001,$C619,0)</f>
        <v>249182635.25693801</v>
      </c>
      <c r="G619" s="14">
        <f t="shared" si="109"/>
        <v>223657370.53017697</v>
      </c>
      <c r="H619" s="14" cm="1">
        <f t="array" ref="H619">INDEX('Stocastic Model Raw Data'!$E$2:$E$1001,$C619,0)</f>
        <v>5860047502.2410498</v>
      </c>
      <c r="I619" s="14" cm="1">
        <f t="array" ref="I619">INDEX('Stocastic Model Raw Data'!$J$2:$J$1001,$C619,0)</f>
        <v>2041845759.41769</v>
      </c>
      <c r="J619" s="14">
        <f t="shared" si="110"/>
        <v>3818201742.8233595</v>
      </c>
      <c r="K619" s="14" cm="1">
        <f t="array" ref="K619">INDEX('Stocastic Model Raw Data'!$F$2:$F$1001,$C619,0)</f>
        <v>816019419.76413095</v>
      </c>
      <c r="L619" s="14" cm="1">
        <f t="array" ref="L619">INDEX('Stocastic Model Raw Data'!$K$2:$K$1001,$C619,0)</f>
        <v>487435044.63066202</v>
      </c>
      <c r="M619" s="14">
        <f t="shared" si="111"/>
        <v>328584375.13346893</v>
      </c>
      <c r="N619" s="14">
        <f t="shared" si="115"/>
        <v>6676066922.0051804</v>
      </c>
      <c r="O619" s="14">
        <f t="shared" si="116"/>
        <v>2529280804.0483522</v>
      </c>
      <c r="P619" s="14">
        <f t="shared" si="112"/>
        <v>4146786117.9568281</v>
      </c>
      <c r="Q619" s="3">
        <f t="shared" si="117"/>
        <v>6676066922.0051804</v>
      </c>
      <c r="R619" s="3">
        <f t="shared" si="118"/>
        <v>3966442776.956562</v>
      </c>
      <c r="S619" s="3">
        <f t="shared" si="113"/>
        <v>2709624145.0486183</v>
      </c>
      <c r="T619" s="21">
        <f>(RANK(E619,E$8:E$1007,1)+COUNTIF(E$8:E619,E619)-1)/1000</f>
        <v>0.314</v>
      </c>
      <c r="U619" s="21">
        <f>(RANK(F619,F$8:F$1007,1)+COUNTIF(F$8:F619,F619)-1)/1000</f>
        <v>0.317</v>
      </c>
      <c r="V619" s="21">
        <f>(RANK(G619,G$8:G$1007,1)+COUNTIF(G$8:G619,G619)-1)/1000</f>
        <v>0.312</v>
      </c>
      <c r="W619" s="21">
        <f>(RANK(H619,H$8:H$1007,1)+COUNTIF(H$8:H619,H619)-1)/1000</f>
        <v>0.38600000000000001</v>
      </c>
      <c r="X619" s="21">
        <f>(RANK(I619,I$8:I$1007,1)+COUNTIF(I$8:I619,I619)-1)/1000</f>
        <v>0.40600000000000003</v>
      </c>
      <c r="Y619" s="21">
        <f>(RANK(J619,J$8:J$1007,1)+COUNTIF(J$8:J619,J619)-1)/1000</f>
        <v>0.375</v>
      </c>
      <c r="Z619" s="21">
        <f>(RANK(K619,K$8:K$1007,1)+COUNTIF(K$8:K619,K619)-1)/1000</f>
        <v>0.17</v>
      </c>
      <c r="AA619" s="21">
        <f>(RANK(L619,L$8:L$1007,1)+COUNTIF(L$8:L619,L619)-1)/1000</f>
        <v>0.155</v>
      </c>
      <c r="AB619" s="21">
        <f>(RANK(M619,M$8:M$1007,1)+COUNTIF(M$8:M619,M619)-1)/1000</f>
        <v>0.21099999999999999</v>
      </c>
      <c r="AC619" s="21">
        <f>(RANK(N619,N$8:N$1007,1)+COUNTIF(N$8:N619,N619)-1)/1000</f>
        <v>0.35199999999999998</v>
      </c>
      <c r="AD619" s="21">
        <f>(RANK(O619,O$8:O$1007,1)+COUNTIF(O$8:O619,O619)-1)/1000</f>
        <v>0.34100000000000003</v>
      </c>
      <c r="AE619" s="21">
        <f>(RANK(P619,P$8:P$1007,1)+COUNTIF(P$8:P619,P619)-1)/1000</f>
        <v>0.35799999999999998</v>
      </c>
      <c r="AF619" s="21">
        <f>(RANK(Q619,Q$8:Q$1007,1)+COUNTIF(Q$8:Q619,Q619)-1)/1000</f>
        <v>0.35199999999999998</v>
      </c>
      <c r="AG619" s="21">
        <f>(RANK(R619,R$8:R$1007,1)+COUNTIF(R$8:R619,R619)-1)/1000</f>
        <v>0.34100000000000003</v>
      </c>
      <c r="AH619" s="21">
        <f>(RANK(S619,S$8:S$1007,1)+COUNTIF(S$8:S619,S619)-1)/1000</f>
        <v>0.35799999999999998</v>
      </c>
      <c r="AI619" s="14">
        <f t="shared" si="119"/>
        <v>0</v>
      </c>
      <c r="AK619" s="14">
        <f t="shared" si="120"/>
        <v>0</v>
      </c>
    </row>
    <row r="620" spans="2:37" x14ac:dyDescent="0.25">
      <c r="B620">
        <f t="shared" si="114"/>
        <v>613</v>
      </c>
      <c r="C620">
        <f>MATCH(B620,'Stocastic Model Raw Data'!$A$2:$A$1001,0)</f>
        <v>579</v>
      </c>
      <c r="D620" s="14" cm="1">
        <f t="array" ref="D620">INDEX('Stocastic Model Raw Data'!$H$2:$H$1001,$C620,0)</f>
        <v>1437161972.90821</v>
      </c>
      <c r="E620" s="14" cm="1">
        <f t="array" ref="E620">INDEX('Stocastic Model Raw Data'!$D$2:$D$1001,$C620,0)</f>
        <v>524119397.47522801</v>
      </c>
      <c r="F620" s="14" cm="1">
        <f t="array" ref="F620">INDEX('Stocastic Model Raw Data'!$I$2:$I$1001,$C620,0)</f>
        <v>277769063.61329597</v>
      </c>
      <c r="G620" s="14">
        <f t="shared" si="109"/>
        <v>246350333.86193204</v>
      </c>
      <c r="H620" s="14" cm="1">
        <f t="array" ref="H620">INDEX('Stocastic Model Raw Data'!$E$2:$E$1001,$C620,0)</f>
        <v>6412323471.7800798</v>
      </c>
      <c r="I620" s="14" cm="1">
        <f t="array" ref="I620">INDEX('Stocastic Model Raw Data'!$J$2:$J$1001,$C620,0)</f>
        <v>2233465439.2424402</v>
      </c>
      <c r="J620" s="14">
        <f t="shared" si="110"/>
        <v>4178858032.5376396</v>
      </c>
      <c r="K620" s="14" cm="1">
        <f t="array" ref="K620">INDEX('Stocastic Model Raw Data'!$F$2:$F$1001,$C620,0)</f>
        <v>952851283.52593005</v>
      </c>
      <c r="L620" s="14" cm="1">
        <f t="array" ref="L620">INDEX('Stocastic Model Raw Data'!$K$2:$K$1001,$C620,0)</f>
        <v>580501777.53629899</v>
      </c>
      <c r="M620" s="14">
        <f t="shared" si="111"/>
        <v>372349505.98963106</v>
      </c>
      <c r="N620" s="14">
        <f t="shared" si="115"/>
        <v>7365174755.3060102</v>
      </c>
      <c r="O620" s="14">
        <f t="shared" si="116"/>
        <v>2813967216.778739</v>
      </c>
      <c r="P620" s="14">
        <f t="shared" si="112"/>
        <v>4551207538.5272713</v>
      </c>
      <c r="Q620" s="3">
        <f t="shared" si="117"/>
        <v>7365174755.3060102</v>
      </c>
      <c r="R620" s="3">
        <f t="shared" si="118"/>
        <v>4251129189.6869488</v>
      </c>
      <c r="S620" s="3">
        <f t="shared" si="113"/>
        <v>3114045565.6190615</v>
      </c>
      <c r="T620" s="21">
        <f>(RANK(E620,E$8:E$1007,1)+COUNTIF(E$8:E620,E620)-1)/1000</f>
        <v>0.53300000000000003</v>
      </c>
      <c r="U620" s="21">
        <f>(RANK(F620,F$8:F$1007,1)+COUNTIF(F$8:F620,F620)-1)/1000</f>
        <v>0.53500000000000003</v>
      </c>
      <c r="V620" s="21">
        <f>(RANK(G620,G$8:G$1007,1)+COUNTIF(G$8:G620,G620)-1)/1000</f>
        <v>0.53100000000000003</v>
      </c>
      <c r="W620" s="21">
        <f>(RANK(H620,H$8:H$1007,1)+COUNTIF(H$8:H620,H620)-1)/1000</f>
        <v>0.59499999999999997</v>
      </c>
      <c r="X620" s="21">
        <f>(RANK(I620,I$8:I$1007,1)+COUNTIF(I$8:I620,I620)-1)/1000</f>
        <v>0.58499999999999996</v>
      </c>
      <c r="Y620" s="21">
        <f>(RANK(J620,J$8:J$1007,1)+COUNTIF(J$8:J620,J620)-1)/1000</f>
        <v>0.60499999999999998</v>
      </c>
      <c r="Z620" s="21">
        <f>(RANK(K620,K$8:K$1007,1)+COUNTIF(K$8:K620,K620)-1)/1000</f>
        <v>0.47599999999999998</v>
      </c>
      <c r="AA620" s="21">
        <f>(RANK(L620,L$8:L$1007,1)+COUNTIF(L$8:L620,L620)-1)/1000</f>
        <v>0.48199999999999998</v>
      </c>
      <c r="AB620" s="21">
        <f>(RANK(M620,M$8:M$1007,1)+COUNTIF(M$8:M620,M620)-1)/1000</f>
        <v>0.46400000000000002</v>
      </c>
      <c r="AC620" s="21">
        <f>(RANK(N620,N$8:N$1007,1)+COUNTIF(N$8:N620,N620)-1)/1000</f>
        <v>0.57899999999999996</v>
      </c>
      <c r="AD620" s="21">
        <f>(RANK(O620,O$8:O$1007,1)+COUNTIF(O$8:O620,O620)-1)/1000</f>
        <v>0.56200000000000006</v>
      </c>
      <c r="AE620" s="21">
        <f>(RANK(P620,P$8:P$1007,1)+COUNTIF(P$8:P620,P620)-1)/1000</f>
        <v>0.58799999999999997</v>
      </c>
      <c r="AF620" s="21">
        <f>(RANK(Q620,Q$8:Q$1007,1)+COUNTIF(Q$8:Q620,Q620)-1)/1000</f>
        <v>0.57899999999999996</v>
      </c>
      <c r="AG620" s="21">
        <f>(RANK(R620,R$8:R$1007,1)+COUNTIF(R$8:R620,R620)-1)/1000</f>
        <v>0.56200000000000006</v>
      </c>
      <c r="AH620" s="21">
        <f>(RANK(S620,S$8:S$1007,1)+COUNTIF(S$8:S620,S620)-1)/1000</f>
        <v>0.58799999999999997</v>
      </c>
      <c r="AI620" s="14">
        <f t="shared" si="119"/>
        <v>0</v>
      </c>
      <c r="AK620" s="14">
        <f t="shared" si="120"/>
        <v>0</v>
      </c>
    </row>
    <row r="621" spans="2:37" x14ac:dyDescent="0.25">
      <c r="B621">
        <f t="shared" si="114"/>
        <v>614</v>
      </c>
      <c r="C621">
        <f>MATCH(B621,'Stocastic Model Raw Data'!$A$2:$A$1001,0)</f>
        <v>677</v>
      </c>
      <c r="D621" s="14" cm="1">
        <f t="array" ref="D621">INDEX('Stocastic Model Raw Data'!$H$2:$H$1001,$C621,0)</f>
        <v>1437161972.90821</v>
      </c>
      <c r="E621" s="14" cm="1">
        <f t="array" ref="E621">INDEX('Stocastic Model Raw Data'!$D$2:$D$1001,$C621,0)</f>
        <v>578833977.50544596</v>
      </c>
      <c r="F621" s="14" cm="1">
        <f t="array" ref="F621">INDEX('Stocastic Model Raw Data'!$I$2:$I$1001,$C621,0)</f>
        <v>310064469.91777903</v>
      </c>
      <c r="G621" s="14">
        <f t="shared" si="109"/>
        <v>268769507.58766693</v>
      </c>
      <c r="H621" s="14" cm="1">
        <f t="array" ref="H621">INDEX('Stocastic Model Raw Data'!$E$2:$E$1001,$C621,0)</f>
        <v>6523658165.4980698</v>
      </c>
      <c r="I621" s="14" cm="1">
        <f t="array" ref="I621">INDEX('Stocastic Model Raw Data'!$J$2:$J$1001,$C621,0)</f>
        <v>2404934451.9583101</v>
      </c>
      <c r="J621" s="14">
        <f t="shared" si="110"/>
        <v>4118723713.5397596</v>
      </c>
      <c r="K621" s="14" cm="1">
        <f t="array" ref="K621">INDEX('Stocastic Model Raw Data'!$F$2:$F$1001,$C621,0)</f>
        <v>1138999946.1379299</v>
      </c>
      <c r="L621" s="14" cm="1">
        <f t="array" ref="L621">INDEX('Stocastic Model Raw Data'!$K$2:$K$1001,$C621,0)</f>
        <v>671439651.21206605</v>
      </c>
      <c r="M621" s="14">
        <f t="shared" si="111"/>
        <v>467560294.92586386</v>
      </c>
      <c r="N621" s="14">
        <f t="shared" si="115"/>
        <v>7662658111.6359997</v>
      </c>
      <c r="O621" s="14">
        <f t="shared" si="116"/>
        <v>3076374103.1703763</v>
      </c>
      <c r="P621" s="14">
        <f t="shared" si="112"/>
        <v>4586284008.4656239</v>
      </c>
      <c r="Q621" s="3">
        <f t="shared" si="117"/>
        <v>7662658111.6359997</v>
      </c>
      <c r="R621" s="3">
        <f t="shared" si="118"/>
        <v>4513536076.0785866</v>
      </c>
      <c r="S621" s="3">
        <f t="shared" si="113"/>
        <v>3149122035.5574131</v>
      </c>
      <c r="T621" s="21">
        <f>(RANK(E621,E$8:E$1007,1)+COUNTIF(E$8:E621,E621)-1)/1000</f>
        <v>0.752</v>
      </c>
      <c r="U621" s="21">
        <f>(RANK(F621,F$8:F$1007,1)+COUNTIF(F$8:F621,F621)-1)/1000</f>
        <v>0.77200000000000002</v>
      </c>
      <c r="V621" s="21">
        <f>(RANK(G621,G$8:G$1007,1)+COUNTIF(G$8:G621,G621)-1)/1000</f>
        <v>0.73499999999999999</v>
      </c>
      <c r="W621" s="21">
        <f>(RANK(H621,H$8:H$1007,1)+COUNTIF(H$8:H621,H621)-1)/1000</f>
        <v>0.63800000000000001</v>
      </c>
      <c r="X621" s="21">
        <f>(RANK(I621,I$8:I$1007,1)+COUNTIF(I$8:I621,I621)-1)/1000</f>
        <v>0.753</v>
      </c>
      <c r="Y621" s="21">
        <f>(RANK(J621,J$8:J$1007,1)+COUNTIF(J$8:J621,J621)-1)/1000</f>
        <v>0.57499999999999996</v>
      </c>
      <c r="Z621" s="21">
        <f>(RANK(K621,K$8:K$1007,1)+COUNTIF(K$8:K621,K621)-1)/1000</f>
        <v>0.81299999999999994</v>
      </c>
      <c r="AA621" s="21">
        <f>(RANK(L621,L$8:L$1007,1)+COUNTIF(L$8:L621,L621)-1)/1000</f>
        <v>0.77900000000000003</v>
      </c>
      <c r="AB621" s="21">
        <f>(RANK(M621,M$8:M$1007,1)+COUNTIF(M$8:M621,M621)-1)/1000</f>
        <v>0.84099999999999997</v>
      </c>
      <c r="AC621" s="21">
        <f>(RANK(N621,N$8:N$1007,1)+COUNTIF(N$8:N621,N621)-1)/1000</f>
        <v>0.67700000000000005</v>
      </c>
      <c r="AD621" s="21">
        <f>(RANK(O621,O$8:O$1007,1)+COUNTIF(O$8:O621,O621)-1)/1000</f>
        <v>0.76100000000000001</v>
      </c>
      <c r="AE621" s="21">
        <f>(RANK(P621,P$8:P$1007,1)+COUNTIF(P$8:P621,P621)-1)/1000</f>
        <v>0.61099999999999999</v>
      </c>
      <c r="AF621" s="21">
        <f>(RANK(Q621,Q$8:Q$1007,1)+COUNTIF(Q$8:Q621,Q621)-1)/1000</f>
        <v>0.67700000000000005</v>
      </c>
      <c r="AG621" s="21">
        <f>(RANK(R621,R$8:R$1007,1)+COUNTIF(R$8:R621,R621)-1)/1000</f>
        <v>0.76100000000000001</v>
      </c>
      <c r="AH621" s="21">
        <f>(RANK(S621,S$8:S$1007,1)+COUNTIF(S$8:S621,S621)-1)/1000</f>
        <v>0.61099999999999999</v>
      </c>
      <c r="AI621" s="14">
        <f t="shared" si="119"/>
        <v>0</v>
      </c>
      <c r="AK621" s="14">
        <f t="shared" si="120"/>
        <v>0</v>
      </c>
    </row>
    <row r="622" spans="2:37" x14ac:dyDescent="0.25">
      <c r="B622">
        <f t="shared" si="114"/>
        <v>615</v>
      </c>
      <c r="C622">
        <f>MATCH(B622,'Stocastic Model Raw Data'!$A$2:$A$1001,0)</f>
        <v>51</v>
      </c>
      <c r="D622" s="14" cm="1">
        <f t="array" ref="D622">INDEX('Stocastic Model Raw Data'!$H$2:$H$1001,$C622,0)</f>
        <v>1437161972.90821</v>
      </c>
      <c r="E622" s="14" cm="1">
        <f t="array" ref="E622">INDEX('Stocastic Model Raw Data'!$D$2:$D$1001,$C622,0)</f>
        <v>378414623.823798</v>
      </c>
      <c r="F622" s="14" cm="1">
        <f t="array" ref="F622">INDEX('Stocastic Model Raw Data'!$I$2:$I$1001,$C622,0)</f>
        <v>198053735.56242099</v>
      </c>
      <c r="G622" s="14">
        <f t="shared" si="109"/>
        <v>180360888.26137701</v>
      </c>
      <c r="H622" s="14" cm="1">
        <f t="array" ref="H622">INDEX('Stocastic Model Raw Data'!$E$2:$E$1001,$C622,0)</f>
        <v>4632085964.33251</v>
      </c>
      <c r="I622" s="14" cm="1">
        <f t="array" ref="I622">INDEX('Stocastic Model Raw Data'!$J$2:$J$1001,$C622,0)</f>
        <v>1600479203.1470201</v>
      </c>
      <c r="J622" s="14">
        <f t="shared" si="110"/>
        <v>3031606761.1854897</v>
      </c>
      <c r="K622" s="14" cm="1">
        <f t="array" ref="K622">INDEX('Stocastic Model Raw Data'!$F$2:$F$1001,$C622,0)</f>
        <v>679819731.07334697</v>
      </c>
      <c r="L622" s="14" cm="1">
        <f t="array" ref="L622">INDEX('Stocastic Model Raw Data'!$K$2:$K$1001,$C622,0)</f>
        <v>407427194.37263697</v>
      </c>
      <c r="M622" s="14">
        <f t="shared" si="111"/>
        <v>272392536.70071</v>
      </c>
      <c r="N622" s="14">
        <f t="shared" si="115"/>
        <v>5311905695.4058571</v>
      </c>
      <c r="O622" s="14">
        <f t="shared" si="116"/>
        <v>2007906397.5196571</v>
      </c>
      <c r="P622" s="14">
        <f t="shared" si="112"/>
        <v>3303999297.8862</v>
      </c>
      <c r="Q622" s="3">
        <f t="shared" si="117"/>
        <v>5311905695.4058571</v>
      </c>
      <c r="R622" s="3">
        <f t="shared" si="118"/>
        <v>3445068370.4278669</v>
      </c>
      <c r="S622" s="3">
        <f t="shared" si="113"/>
        <v>1866837324.9779902</v>
      </c>
      <c r="T622" s="21">
        <f>(RANK(E622,E$8:E$1007,1)+COUNTIF(E$8:E622,E622)-1)/1000</f>
        <v>5.0999999999999997E-2</v>
      </c>
      <c r="U622" s="21">
        <f>(RANK(F622,F$8:F$1007,1)+COUNTIF(F$8:F622,F622)-1)/1000</f>
        <v>5.0999999999999997E-2</v>
      </c>
      <c r="V622" s="21">
        <f>(RANK(G622,G$8:G$1007,1)+COUNTIF(G$8:G622,G622)-1)/1000</f>
        <v>5.2999999999999999E-2</v>
      </c>
      <c r="W622" s="21">
        <f>(RANK(H622,H$8:H$1007,1)+COUNTIF(H$8:H622,H622)-1)/1000</f>
        <v>5.8999999999999997E-2</v>
      </c>
      <c r="X622" s="21">
        <f>(RANK(I622,I$8:I$1007,1)+COUNTIF(I$8:I622,I622)-1)/1000</f>
        <v>6.3E-2</v>
      </c>
      <c r="Y622" s="21">
        <f>(RANK(J622,J$8:J$1007,1)+COUNTIF(J$8:J622,J622)-1)/1000</f>
        <v>5.6000000000000001E-2</v>
      </c>
      <c r="Z622" s="21">
        <f>(RANK(K622,K$8:K$1007,1)+COUNTIF(K$8:K622,K622)-1)/1000</f>
        <v>2.5999999999999999E-2</v>
      </c>
      <c r="AA622" s="21">
        <f>(RANK(L622,L$8:L$1007,1)+COUNTIF(L$8:L622,L622)-1)/1000</f>
        <v>2.1999999999999999E-2</v>
      </c>
      <c r="AB622" s="21">
        <f>(RANK(M622,M$8:M$1007,1)+COUNTIF(M$8:M622,M622)-1)/1000</f>
        <v>3.3000000000000002E-2</v>
      </c>
      <c r="AC622" s="21">
        <f>(RANK(N622,N$8:N$1007,1)+COUNTIF(N$8:N622,N622)-1)/1000</f>
        <v>5.0999999999999997E-2</v>
      </c>
      <c r="AD622" s="21">
        <f>(RANK(O622,O$8:O$1007,1)+COUNTIF(O$8:O622,O622)-1)/1000</f>
        <v>5.0999999999999997E-2</v>
      </c>
      <c r="AE622" s="21">
        <f>(RANK(P622,P$8:P$1007,1)+COUNTIF(P$8:P622,P622)-1)/1000</f>
        <v>5.3999999999999999E-2</v>
      </c>
      <c r="AF622" s="21">
        <f>(RANK(Q622,Q$8:Q$1007,1)+COUNTIF(Q$8:Q622,Q622)-1)/1000</f>
        <v>5.0999999999999997E-2</v>
      </c>
      <c r="AG622" s="21">
        <f>(RANK(R622,R$8:R$1007,1)+COUNTIF(R$8:R622,R622)-1)/1000</f>
        <v>5.0999999999999997E-2</v>
      </c>
      <c r="AH622" s="21">
        <f>(RANK(S622,S$8:S$1007,1)+COUNTIF(S$8:S622,S622)-1)/1000</f>
        <v>5.3999999999999999E-2</v>
      </c>
      <c r="AI622" s="14">
        <f t="shared" si="119"/>
        <v>0</v>
      </c>
      <c r="AK622" s="14">
        <f t="shared" si="120"/>
        <v>0</v>
      </c>
    </row>
    <row r="623" spans="2:37" x14ac:dyDescent="0.25">
      <c r="B623">
        <f t="shared" si="114"/>
        <v>616</v>
      </c>
      <c r="C623">
        <f>MATCH(B623,'Stocastic Model Raw Data'!$A$2:$A$1001,0)</f>
        <v>515</v>
      </c>
      <c r="D623" s="14" cm="1">
        <f t="array" ref="D623">INDEX('Stocastic Model Raw Data'!$H$2:$H$1001,$C623,0)</f>
        <v>1437161972.90821</v>
      </c>
      <c r="E623" s="14" cm="1">
        <f t="array" ref="E623">INDEX('Stocastic Model Raw Data'!$D$2:$D$1001,$C623,0)</f>
        <v>508634132.20472801</v>
      </c>
      <c r="F623" s="14" cm="1">
        <f t="array" ref="F623">INDEX('Stocastic Model Raw Data'!$I$2:$I$1001,$C623,0)</f>
        <v>268663484.943088</v>
      </c>
      <c r="G623" s="14">
        <f t="shared" si="109"/>
        <v>239970647.26164001</v>
      </c>
      <c r="H623" s="14" cm="1">
        <f t="array" ref="H623">INDEX('Stocastic Model Raw Data'!$E$2:$E$1001,$C623,0)</f>
        <v>6245706890.4037704</v>
      </c>
      <c r="I623" s="14" cm="1">
        <f t="array" ref="I623">INDEX('Stocastic Model Raw Data'!$J$2:$J$1001,$C623,0)</f>
        <v>2167691247.5700402</v>
      </c>
      <c r="J623" s="14">
        <f t="shared" si="110"/>
        <v>4078015642.8337302</v>
      </c>
      <c r="K623" s="14" cm="1">
        <f t="array" ref="K623">INDEX('Stocastic Model Raw Data'!$F$2:$F$1001,$C623,0)</f>
        <v>929681694.91303301</v>
      </c>
      <c r="L623" s="14" cm="1">
        <f t="array" ref="L623">INDEX('Stocastic Model Raw Data'!$K$2:$K$1001,$C623,0)</f>
        <v>566579973.05383503</v>
      </c>
      <c r="M623" s="14">
        <f t="shared" si="111"/>
        <v>363101721.85919797</v>
      </c>
      <c r="N623" s="14">
        <f t="shared" si="115"/>
        <v>7175388585.316803</v>
      </c>
      <c r="O623" s="14">
        <f t="shared" si="116"/>
        <v>2734271220.6238751</v>
      </c>
      <c r="P623" s="14">
        <f t="shared" si="112"/>
        <v>4441117364.6929283</v>
      </c>
      <c r="Q623" s="3">
        <f t="shared" si="117"/>
        <v>7175388585.316803</v>
      </c>
      <c r="R623" s="3">
        <f t="shared" si="118"/>
        <v>4171433193.5320854</v>
      </c>
      <c r="S623" s="3">
        <f t="shared" si="113"/>
        <v>3003955391.7847176</v>
      </c>
      <c r="T623" s="21">
        <f>(RANK(E623,E$8:E$1007,1)+COUNTIF(E$8:E623,E623)-1)/1000</f>
        <v>0.46899999999999997</v>
      </c>
      <c r="U623" s="21">
        <f>(RANK(F623,F$8:F$1007,1)+COUNTIF(F$8:F623,F623)-1)/1000</f>
        <v>0.47299999999999998</v>
      </c>
      <c r="V623" s="21">
        <f>(RANK(G623,G$8:G$1007,1)+COUNTIF(G$8:G623,G623)-1)/1000</f>
        <v>0.47</v>
      </c>
      <c r="W623" s="21">
        <f>(RANK(H623,H$8:H$1007,1)+COUNTIF(H$8:H623,H623)-1)/1000</f>
        <v>0.54</v>
      </c>
      <c r="X623" s="21">
        <f>(RANK(I623,I$8:I$1007,1)+COUNTIF(I$8:I623,I623)-1)/1000</f>
        <v>0.52200000000000002</v>
      </c>
      <c r="Y623" s="21">
        <f>(RANK(J623,J$8:J$1007,1)+COUNTIF(J$8:J623,J623)-1)/1000</f>
        <v>0.54900000000000004</v>
      </c>
      <c r="Z623" s="21">
        <f>(RANK(K623,K$8:K$1007,1)+COUNTIF(K$8:K623,K623)-1)/1000</f>
        <v>0.42199999999999999</v>
      </c>
      <c r="AA623" s="21">
        <f>(RANK(L623,L$8:L$1007,1)+COUNTIF(L$8:L623,L623)-1)/1000</f>
        <v>0.42199999999999999</v>
      </c>
      <c r="AB623" s="21">
        <f>(RANK(M623,M$8:M$1007,1)+COUNTIF(M$8:M623,M623)-1)/1000</f>
        <v>0.41499999999999998</v>
      </c>
      <c r="AC623" s="21">
        <f>(RANK(N623,N$8:N$1007,1)+COUNTIF(N$8:N623,N623)-1)/1000</f>
        <v>0.51500000000000001</v>
      </c>
      <c r="AD623" s="21">
        <f>(RANK(O623,O$8:O$1007,1)+COUNTIF(O$8:O623,O623)-1)/1000</f>
        <v>0.49099999999999999</v>
      </c>
      <c r="AE623" s="21">
        <f>(RANK(P623,P$8:P$1007,1)+COUNTIF(P$8:P623,P623)-1)/1000</f>
        <v>0.53</v>
      </c>
      <c r="AF623" s="21">
        <f>(RANK(Q623,Q$8:Q$1007,1)+COUNTIF(Q$8:Q623,Q623)-1)/1000</f>
        <v>0.51500000000000001</v>
      </c>
      <c r="AG623" s="21">
        <f>(RANK(R623,R$8:R$1007,1)+COUNTIF(R$8:R623,R623)-1)/1000</f>
        <v>0.49099999999999999</v>
      </c>
      <c r="AH623" s="21">
        <f>(RANK(S623,S$8:S$1007,1)+COUNTIF(S$8:S623,S623)-1)/1000</f>
        <v>0.53</v>
      </c>
      <c r="AI623" s="14">
        <f t="shared" si="119"/>
        <v>0</v>
      </c>
      <c r="AK623" s="14">
        <f t="shared" si="120"/>
        <v>0</v>
      </c>
    </row>
    <row r="624" spans="2:37" x14ac:dyDescent="0.25">
      <c r="B624">
        <f t="shared" si="114"/>
        <v>617</v>
      </c>
      <c r="C624">
        <f>MATCH(B624,'Stocastic Model Raw Data'!$A$2:$A$1001,0)</f>
        <v>379</v>
      </c>
      <c r="D624" s="14" cm="1">
        <f t="array" ref="D624">INDEX('Stocastic Model Raw Data'!$H$2:$H$1001,$C624,0)</f>
        <v>1437161972.90821</v>
      </c>
      <c r="E624" s="14" cm="1">
        <f t="array" ref="E624">INDEX('Stocastic Model Raw Data'!$D$2:$D$1001,$C624,0)</f>
        <v>475381125.17672801</v>
      </c>
      <c r="F624" s="14" cm="1">
        <f t="array" ref="F624">INDEX('Stocastic Model Raw Data'!$I$2:$I$1001,$C624,0)</f>
        <v>248210363.72472501</v>
      </c>
      <c r="G624" s="14">
        <f t="shared" si="109"/>
        <v>227170761.452003</v>
      </c>
      <c r="H624" s="14" cm="1">
        <f t="array" ref="H624">INDEX('Stocastic Model Raw Data'!$E$2:$E$1001,$C624,0)</f>
        <v>5891055480.5054903</v>
      </c>
      <c r="I624" s="14" cm="1">
        <f t="array" ref="I624">INDEX('Stocastic Model Raw Data'!$J$2:$J$1001,$C624,0)</f>
        <v>1989453191.9512899</v>
      </c>
      <c r="J624" s="14">
        <f t="shared" si="110"/>
        <v>3901602288.5542002</v>
      </c>
      <c r="K624" s="14" cm="1">
        <f t="array" ref="K624">INDEX('Stocastic Model Raw Data'!$F$2:$F$1001,$C624,0)</f>
        <v>871735308.83350003</v>
      </c>
      <c r="L624" s="14" cm="1">
        <f t="array" ref="L624">INDEX('Stocastic Model Raw Data'!$K$2:$K$1001,$C624,0)</f>
        <v>532838325.813752</v>
      </c>
      <c r="M624" s="14">
        <f t="shared" si="111"/>
        <v>338896983.01974803</v>
      </c>
      <c r="N624" s="14">
        <f t="shared" si="115"/>
        <v>6762790789.3389902</v>
      </c>
      <c r="O624" s="14">
        <f t="shared" si="116"/>
        <v>2522291517.7650418</v>
      </c>
      <c r="P624" s="14">
        <f t="shared" si="112"/>
        <v>4240499271.5739484</v>
      </c>
      <c r="Q624" s="3">
        <f t="shared" si="117"/>
        <v>6762790789.3389902</v>
      </c>
      <c r="R624" s="3">
        <f t="shared" si="118"/>
        <v>3959453490.6732521</v>
      </c>
      <c r="S624" s="3">
        <f t="shared" si="113"/>
        <v>2803337298.6657381</v>
      </c>
      <c r="T624" s="21">
        <f>(RANK(E624,E$8:E$1007,1)+COUNTIF(E$8:E624,E624)-1)/1000</f>
        <v>0.33400000000000002</v>
      </c>
      <c r="U624" s="21">
        <f>(RANK(F624,F$8:F$1007,1)+COUNTIF(F$8:F624,F624)-1)/1000</f>
        <v>0.31</v>
      </c>
      <c r="V624" s="21">
        <f>(RANK(G624,G$8:G$1007,1)+COUNTIF(G$8:G624,G624)-1)/1000</f>
        <v>0.35</v>
      </c>
      <c r="W624" s="21">
        <f>(RANK(H624,H$8:H$1007,1)+COUNTIF(H$8:H624,H624)-1)/1000</f>
        <v>0.39900000000000002</v>
      </c>
      <c r="X624" s="21">
        <f>(RANK(I624,I$8:I$1007,1)+COUNTIF(I$8:I624,I624)-1)/1000</f>
        <v>0.34699999999999998</v>
      </c>
      <c r="Y624" s="21">
        <f>(RANK(J624,J$8:J$1007,1)+COUNTIF(J$8:J624,J624)-1)/1000</f>
        <v>0.43</v>
      </c>
      <c r="Z624" s="21">
        <f>(RANK(K624,K$8:K$1007,1)+COUNTIF(K$8:K624,K624)-1)/1000</f>
        <v>0.27700000000000002</v>
      </c>
      <c r="AA624" s="21">
        <f>(RANK(L624,L$8:L$1007,1)+COUNTIF(L$8:L624,L624)-1)/1000</f>
        <v>0.29599999999999999</v>
      </c>
      <c r="AB624" s="21">
        <f>(RANK(M624,M$8:M$1007,1)+COUNTIF(M$8:M624,M624)-1)/1000</f>
        <v>0.26600000000000001</v>
      </c>
      <c r="AC624" s="21">
        <f>(RANK(N624,N$8:N$1007,1)+COUNTIF(N$8:N624,N624)-1)/1000</f>
        <v>0.379</v>
      </c>
      <c r="AD624" s="21">
        <f>(RANK(O624,O$8:O$1007,1)+COUNTIF(O$8:O624,O624)-1)/1000</f>
        <v>0.33500000000000002</v>
      </c>
      <c r="AE624" s="21">
        <f>(RANK(P624,P$8:P$1007,1)+COUNTIF(P$8:P624,P624)-1)/1000</f>
        <v>0.41199999999999998</v>
      </c>
      <c r="AF624" s="21">
        <f>(RANK(Q624,Q$8:Q$1007,1)+COUNTIF(Q$8:Q624,Q624)-1)/1000</f>
        <v>0.379</v>
      </c>
      <c r="AG624" s="21">
        <f>(RANK(R624,R$8:R$1007,1)+COUNTIF(R$8:R624,R624)-1)/1000</f>
        <v>0.33500000000000002</v>
      </c>
      <c r="AH624" s="21">
        <f>(RANK(S624,S$8:S$1007,1)+COUNTIF(S$8:S624,S624)-1)/1000</f>
        <v>0.41199999999999998</v>
      </c>
      <c r="AI624" s="14">
        <f t="shared" si="119"/>
        <v>0</v>
      </c>
      <c r="AK624" s="14">
        <f t="shared" si="120"/>
        <v>0</v>
      </c>
    </row>
    <row r="625" spans="2:37" x14ac:dyDescent="0.25">
      <c r="B625">
        <f t="shared" si="114"/>
        <v>618</v>
      </c>
      <c r="C625">
        <f>MATCH(B625,'Stocastic Model Raw Data'!$A$2:$A$1001,0)</f>
        <v>904</v>
      </c>
      <c r="D625" s="14" cm="1">
        <f t="array" ref="D625">INDEX('Stocastic Model Raw Data'!$H$2:$H$1001,$C625,0)</f>
        <v>1437161972.90821</v>
      </c>
      <c r="E625" s="14" cm="1">
        <f t="array" ref="E625">INDEX('Stocastic Model Raw Data'!$D$2:$D$1001,$C625,0)</f>
        <v>627591393.36462796</v>
      </c>
      <c r="F625" s="14" cm="1">
        <f t="array" ref="F625">INDEX('Stocastic Model Raw Data'!$I$2:$I$1001,$C625,0)</f>
        <v>334511916.14177299</v>
      </c>
      <c r="G625" s="14">
        <f t="shared" si="109"/>
        <v>293079477.22285497</v>
      </c>
      <c r="H625" s="14" cm="1">
        <f t="array" ref="H625">INDEX('Stocastic Model Raw Data'!$E$2:$E$1001,$C625,0)</f>
        <v>7542228986.58074</v>
      </c>
      <c r="I625" s="14" cm="1">
        <f t="array" ref="I625">INDEX('Stocastic Model Raw Data'!$J$2:$J$1001,$C625,0)</f>
        <v>2703696492.6097102</v>
      </c>
      <c r="J625" s="14">
        <f t="shared" si="110"/>
        <v>4838532493.9710293</v>
      </c>
      <c r="K625" s="14" cm="1">
        <f t="array" ref="K625">INDEX('Stocastic Model Raw Data'!$F$2:$F$1001,$C625,0)</f>
        <v>1100627338.3868301</v>
      </c>
      <c r="L625" s="14" cm="1">
        <f t="array" ref="L625">INDEX('Stocastic Model Raw Data'!$K$2:$K$1001,$C625,0)</f>
        <v>668510518.47076797</v>
      </c>
      <c r="M625" s="14">
        <f t="shared" si="111"/>
        <v>432116819.91606212</v>
      </c>
      <c r="N625" s="14">
        <f t="shared" si="115"/>
        <v>8642856324.9675694</v>
      </c>
      <c r="O625" s="14">
        <f t="shared" si="116"/>
        <v>3372207011.0804782</v>
      </c>
      <c r="P625" s="14">
        <f t="shared" si="112"/>
        <v>5270649313.8870907</v>
      </c>
      <c r="Q625" s="3">
        <f t="shared" si="117"/>
        <v>8642856324.9675694</v>
      </c>
      <c r="R625" s="3">
        <f t="shared" si="118"/>
        <v>4809368983.9886885</v>
      </c>
      <c r="S625" s="3">
        <f t="shared" si="113"/>
        <v>3833487340.9788809</v>
      </c>
      <c r="T625" s="21">
        <f>(RANK(E625,E$8:E$1007,1)+COUNTIF(E$8:E625,E625)-1)/1000</f>
        <v>0.878</v>
      </c>
      <c r="U625" s="21">
        <f>(RANK(F625,F$8:F$1007,1)+COUNTIF(F$8:F625,F625)-1)/1000</f>
        <v>0.88</v>
      </c>
      <c r="V625" s="21">
        <f>(RANK(G625,G$8:G$1007,1)+COUNTIF(G$8:G625,G625)-1)/1000</f>
        <v>0.875</v>
      </c>
      <c r="W625" s="21">
        <f>(RANK(H625,H$8:H$1007,1)+COUNTIF(H$8:H625,H625)-1)/1000</f>
        <v>0.92700000000000005</v>
      </c>
      <c r="X625" s="21">
        <f>(RANK(I625,I$8:I$1007,1)+COUNTIF(I$8:I625,I625)-1)/1000</f>
        <v>0.92200000000000004</v>
      </c>
      <c r="Y625" s="21">
        <f>(RANK(J625,J$8:J$1007,1)+COUNTIF(J$8:J625,J625)-1)/1000</f>
        <v>0.91900000000000004</v>
      </c>
      <c r="Z625" s="21">
        <f>(RANK(K625,K$8:K$1007,1)+COUNTIF(K$8:K625,K625)-1)/1000</f>
        <v>0.76</v>
      </c>
      <c r="AA625" s="21">
        <f>(RANK(L625,L$8:L$1007,1)+COUNTIF(L$8:L625,L625)-1)/1000</f>
        <v>0.77200000000000002</v>
      </c>
      <c r="AB625" s="21">
        <f>(RANK(M625,M$8:M$1007,1)+COUNTIF(M$8:M625,M625)-1)/1000</f>
        <v>0.751</v>
      </c>
      <c r="AC625" s="21">
        <f>(RANK(N625,N$8:N$1007,1)+COUNTIF(N$8:N625,N625)-1)/1000</f>
        <v>0.90400000000000003</v>
      </c>
      <c r="AD625" s="21">
        <f>(RANK(O625,O$8:O$1007,1)+COUNTIF(O$8:O625,O625)-1)/1000</f>
        <v>0.90100000000000002</v>
      </c>
      <c r="AE625" s="21">
        <f>(RANK(P625,P$8:P$1007,1)+COUNTIF(P$8:P625,P625)-1)/1000</f>
        <v>0.90100000000000002</v>
      </c>
      <c r="AF625" s="21">
        <f>(RANK(Q625,Q$8:Q$1007,1)+COUNTIF(Q$8:Q625,Q625)-1)/1000</f>
        <v>0.90400000000000003</v>
      </c>
      <c r="AG625" s="21">
        <f>(RANK(R625,R$8:R$1007,1)+COUNTIF(R$8:R625,R625)-1)/1000</f>
        <v>0.90100000000000002</v>
      </c>
      <c r="AH625" s="21">
        <f>(RANK(S625,S$8:S$1007,1)+COUNTIF(S$8:S625,S625)-1)/1000</f>
        <v>0.90100000000000002</v>
      </c>
      <c r="AI625" s="14">
        <f t="shared" si="119"/>
        <v>0</v>
      </c>
      <c r="AK625" s="14">
        <f t="shared" si="120"/>
        <v>0</v>
      </c>
    </row>
    <row r="626" spans="2:37" x14ac:dyDescent="0.25">
      <c r="B626">
        <f t="shared" si="114"/>
        <v>619</v>
      </c>
      <c r="C626">
        <f>MATCH(B626,'Stocastic Model Raw Data'!$A$2:$A$1001,0)</f>
        <v>810</v>
      </c>
      <c r="D626" s="14" cm="1">
        <f t="array" ref="D626">INDEX('Stocastic Model Raw Data'!$H$2:$H$1001,$C626,0)</f>
        <v>1437161972.90821</v>
      </c>
      <c r="E626" s="14" cm="1">
        <f t="array" ref="E626">INDEX('Stocastic Model Raw Data'!$D$2:$D$1001,$C626,0)</f>
        <v>591413930.55805504</v>
      </c>
      <c r="F626" s="14" cm="1">
        <f t="array" ref="F626">INDEX('Stocastic Model Raw Data'!$I$2:$I$1001,$C626,0)</f>
        <v>315465989.44054699</v>
      </c>
      <c r="G626" s="14">
        <f t="shared" si="109"/>
        <v>275947941.11750805</v>
      </c>
      <c r="H626" s="14" cm="1">
        <f t="array" ref="H626">INDEX('Stocastic Model Raw Data'!$E$2:$E$1001,$C626,0)</f>
        <v>7120849711.6392403</v>
      </c>
      <c r="I626" s="14" cm="1">
        <f t="array" ref="I626">INDEX('Stocastic Model Raw Data'!$J$2:$J$1001,$C626,0)</f>
        <v>2542975129.4476299</v>
      </c>
      <c r="J626" s="14">
        <f t="shared" si="110"/>
        <v>4577874582.1916103</v>
      </c>
      <c r="K626" s="14" cm="1">
        <f t="array" ref="K626">INDEX('Stocastic Model Raw Data'!$F$2:$F$1001,$C626,0)</f>
        <v>1037311922.52538</v>
      </c>
      <c r="L626" s="14" cm="1">
        <f t="array" ref="L626">INDEX('Stocastic Model Raw Data'!$K$2:$K$1001,$C626,0)</f>
        <v>627786101.09731197</v>
      </c>
      <c r="M626" s="14">
        <f t="shared" si="111"/>
        <v>409525821.42806804</v>
      </c>
      <c r="N626" s="14">
        <f t="shared" si="115"/>
        <v>8158161634.1646204</v>
      </c>
      <c r="O626" s="14">
        <f t="shared" si="116"/>
        <v>3170761230.5449419</v>
      </c>
      <c r="P626" s="14">
        <f t="shared" si="112"/>
        <v>4987400403.6196785</v>
      </c>
      <c r="Q626" s="3">
        <f t="shared" si="117"/>
        <v>8158161634.1646204</v>
      </c>
      <c r="R626" s="3">
        <f t="shared" si="118"/>
        <v>4607923203.4531517</v>
      </c>
      <c r="S626" s="3">
        <f t="shared" si="113"/>
        <v>3550238430.7114687</v>
      </c>
      <c r="T626" s="21">
        <f>(RANK(E626,E$8:E$1007,1)+COUNTIF(E$8:E626,E626)-1)/1000</f>
        <v>0.79800000000000004</v>
      </c>
      <c r="U626" s="21">
        <f>(RANK(F626,F$8:F$1007,1)+COUNTIF(F$8:F626,F626)-1)/1000</f>
        <v>0.80300000000000005</v>
      </c>
      <c r="V626" s="21">
        <f>(RANK(G626,G$8:G$1007,1)+COUNTIF(G$8:G626,G626)-1)/1000</f>
        <v>0.77800000000000002</v>
      </c>
      <c r="W626" s="21">
        <f>(RANK(H626,H$8:H$1007,1)+COUNTIF(H$8:H626,H626)-1)/1000</f>
        <v>0.83699999999999997</v>
      </c>
      <c r="X626" s="21">
        <f>(RANK(I626,I$8:I$1007,1)+COUNTIF(I$8:I626,I626)-1)/1000</f>
        <v>0.85</v>
      </c>
      <c r="Y626" s="21">
        <f>(RANK(J626,J$8:J$1007,1)+COUNTIF(J$8:J626,J626)-1)/1000</f>
        <v>0.81799999999999995</v>
      </c>
      <c r="Z626" s="21">
        <f>(RANK(K626,K$8:K$1007,1)+COUNTIF(K$8:K626,K626)-1)/1000</f>
        <v>0.65500000000000003</v>
      </c>
      <c r="AA626" s="21">
        <f>(RANK(L626,L$8:L$1007,1)+COUNTIF(L$8:L626,L626)-1)/1000</f>
        <v>0.64500000000000002</v>
      </c>
      <c r="AB626" s="21">
        <f>(RANK(M626,M$8:M$1007,1)+COUNTIF(M$8:M626,M626)-1)/1000</f>
        <v>0.66300000000000003</v>
      </c>
      <c r="AC626" s="21">
        <f>(RANK(N626,N$8:N$1007,1)+COUNTIF(N$8:N626,N626)-1)/1000</f>
        <v>0.81</v>
      </c>
      <c r="AD626" s="21">
        <f>(RANK(O626,O$8:O$1007,1)+COUNTIF(O$8:O626,O626)-1)/1000</f>
        <v>0.81100000000000005</v>
      </c>
      <c r="AE626" s="21">
        <f>(RANK(P626,P$8:P$1007,1)+COUNTIF(P$8:P626,P626)-1)/1000</f>
        <v>0.8</v>
      </c>
      <c r="AF626" s="21">
        <f>(RANK(Q626,Q$8:Q$1007,1)+COUNTIF(Q$8:Q626,Q626)-1)/1000</f>
        <v>0.81</v>
      </c>
      <c r="AG626" s="21">
        <f>(RANK(R626,R$8:R$1007,1)+COUNTIF(R$8:R626,R626)-1)/1000</f>
        <v>0.81100000000000005</v>
      </c>
      <c r="AH626" s="21">
        <f>(RANK(S626,S$8:S$1007,1)+COUNTIF(S$8:S626,S626)-1)/1000</f>
        <v>0.8</v>
      </c>
      <c r="AI626" s="14">
        <f t="shared" si="119"/>
        <v>0</v>
      </c>
      <c r="AK626" s="14">
        <f t="shared" si="120"/>
        <v>0</v>
      </c>
    </row>
    <row r="627" spans="2:37" x14ac:dyDescent="0.25">
      <c r="B627">
        <f t="shared" si="114"/>
        <v>620</v>
      </c>
      <c r="C627">
        <f>MATCH(B627,'Stocastic Model Raw Data'!$A$2:$A$1001,0)</f>
        <v>567</v>
      </c>
      <c r="D627" s="14" cm="1">
        <f t="array" ref="D627">INDEX('Stocastic Model Raw Data'!$H$2:$H$1001,$C627,0)</f>
        <v>1437161972.90821</v>
      </c>
      <c r="E627" s="14" cm="1">
        <f t="array" ref="E627">INDEX('Stocastic Model Raw Data'!$D$2:$D$1001,$C627,0)</f>
        <v>535710998.18122798</v>
      </c>
      <c r="F627" s="14" cm="1">
        <f t="array" ref="F627">INDEX('Stocastic Model Raw Data'!$I$2:$I$1001,$C627,0)</f>
        <v>282917261.02103502</v>
      </c>
      <c r="G627" s="14">
        <f t="shared" si="109"/>
        <v>252793737.16019297</v>
      </c>
      <c r="H627" s="14" cm="1">
        <f t="array" ref="H627">INDEX('Stocastic Model Raw Data'!$E$2:$E$1001,$C627,0)</f>
        <v>6264328253.5822802</v>
      </c>
      <c r="I627" s="14" cm="1">
        <f t="array" ref="I627">INDEX('Stocastic Model Raw Data'!$J$2:$J$1001,$C627,0)</f>
        <v>2180780658.45786</v>
      </c>
      <c r="J627" s="14">
        <f t="shared" si="110"/>
        <v>4083547595.1244202</v>
      </c>
      <c r="K627" s="14" cm="1">
        <f t="array" ref="K627">INDEX('Stocastic Model Raw Data'!$F$2:$F$1001,$C627,0)</f>
        <v>1074961900.9031</v>
      </c>
      <c r="L627" s="14" cm="1">
        <f t="array" ref="L627">INDEX('Stocastic Model Raw Data'!$K$2:$K$1001,$C627,0)</f>
        <v>653841168.39633906</v>
      </c>
      <c r="M627" s="14">
        <f t="shared" si="111"/>
        <v>421120732.50676095</v>
      </c>
      <c r="N627" s="14">
        <f t="shared" si="115"/>
        <v>7339290154.4853802</v>
      </c>
      <c r="O627" s="14">
        <f t="shared" si="116"/>
        <v>2834621826.8541989</v>
      </c>
      <c r="P627" s="14">
        <f t="shared" si="112"/>
        <v>4504668327.6311817</v>
      </c>
      <c r="Q627" s="3">
        <f t="shared" si="117"/>
        <v>7339290154.4853802</v>
      </c>
      <c r="R627" s="3">
        <f t="shared" si="118"/>
        <v>4271783799.7624092</v>
      </c>
      <c r="S627" s="3">
        <f t="shared" si="113"/>
        <v>3067506354.722971</v>
      </c>
      <c r="T627" s="21">
        <f>(RANK(E627,E$8:E$1007,1)+COUNTIF(E$8:E627,E627)-1)/1000</f>
        <v>0.58299999999999996</v>
      </c>
      <c r="U627" s="21">
        <f>(RANK(F627,F$8:F$1007,1)+COUNTIF(F$8:F627,F627)-1)/1000</f>
        <v>0.58299999999999996</v>
      </c>
      <c r="V627" s="21">
        <f>(RANK(G627,G$8:G$1007,1)+COUNTIF(G$8:G627,G627)-1)/1000</f>
        <v>0.58699999999999997</v>
      </c>
      <c r="W627" s="21">
        <f>(RANK(H627,H$8:H$1007,1)+COUNTIF(H$8:H627,H627)-1)/1000</f>
        <v>0.54900000000000004</v>
      </c>
      <c r="X627" s="21">
        <f>(RANK(I627,I$8:I$1007,1)+COUNTIF(I$8:I627,I627)-1)/1000</f>
        <v>0.53700000000000003</v>
      </c>
      <c r="Y627" s="21">
        <f>(RANK(J627,J$8:J$1007,1)+COUNTIF(J$8:J627,J627)-1)/1000</f>
        <v>0.55200000000000005</v>
      </c>
      <c r="Z627" s="21">
        <f>(RANK(K627,K$8:K$1007,1)+COUNTIF(K$8:K627,K627)-1)/1000</f>
        <v>0.72499999999999998</v>
      </c>
      <c r="AA627" s="21">
        <f>(RANK(L627,L$8:L$1007,1)+COUNTIF(L$8:L627,L627)-1)/1000</f>
        <v>0.73199999999999998</v>
      </c>
      <c r="AB627" s="21">
        <f>(RANK(M627,M$8:M$1007,1)+COUNTIF(M$8:M627,M627)-1)/1000</f>
        <v>0.71599999999999997</v>
      </c>
      <c r="AC627" s="21">
        <f>(RANK(N627,N$8:N$1007,1)+COUNTIF(N$8:N627,N627)-1)/1000</f>
        <v>0.56699999999999995</v>
      </c>
      <c r="AD627" s="21">
        <f>(RANK(O627,O$8:O$1007,1)+COUNTIF(O$8:O627,O627)-1)/1000</f>
        <v>0.57799999999999996</v>
      </c>
      <c r="AE627" s="21">
        <f>(RANK(P627,P$8:P$1007,1)+COUNTIF(P$8:P627,P627)-1)/1000</f>
        <v>0.56799999999999995</v>
      </c>
      <c r="AF627" s="21">
        <f>(RANK(Q627,Q$8:Q$1007,1)+COUNTIF(Q$8:Q627,Q627)-1)/1000</f>
        <v>0.56699999999999995</v>
      </c>
      <c r="AG627" s="21">
        <f>(RANK(R627,R$8:R$1007,1)+COUNTIF(R$8:R627,R627)-1)/1000</f>
        <v>0.57799999999999996</v>
      </c>
      <c r="AH627" s="21">
        <f>(RANK(S627,S$8:S$1007,1)+COUNTIF(S$8:S627,S627)-1)/1000</f>
        <v>0.56799999999999995</v>
      </c>
      <c r="AI627" s="14">
        <f t="shared" si="119"/>
        <v>0</v>
      </c>
      <c r="AK627" s="14">
        <f t="shared" si="120"/>
        <v>0</v>
      </c>
    </row>
    <row r="628" spans="2:37" x14ac:dyDescent="0.25">
      <c r="B628">
        <f t="shared" si="114"/>
        <v>621</v>
      </c>
      <c r="C628">
        <f>MATCH(B628,'Stocastic Model Raw Data'!$A$2:$A$1001,0)</f>
        <v>564</v>
      </c>
      <c r="D628" s="14" cm="1">
        <f t="array" ref="D628">INDEX('Stocastic Model Raw Data'!$H$2:$H$1001,$C628,0)</f>
        <v>1437161972.90821</v>
      </c>
      <c r="E628" s="14" cm="1">
        <f t="array" ref="E628">INDEX('Stocastic Model Raw Data'!$D$2:$D$1001,$C628,0)</f>
        <v>539858201.76795399</v>
      </c>
      <c r="F628" s="14" cm="1">
        <f t="array" ref="F628">INDEX('Stocastic Model Raw Data'!$I$2:$I$1001,$C628,0)</f>
        <v>288432455.95685101</v>
      </c>
      <c r="G628" s="14">
        <f t="shared" si="109"/>
        <v>251425745.81110299</v>
      </c>
      <c r="H628" s="14" cm="1">
        <f t="array" ref="H628">INDEX('Stocastic Model Raw Data'!$E$2:$E$1001,$C628,0)</f>
        <v>6248158816.12887</v>
      </c>
      <c r="I628" s="14" cm="1">
        <f t="array" ref="I628">INDEX('Stocastic Model Raw Data'!$J$2:$J$1001,$C628,0)</f>
        <v>2247697792.59729</v>
      </c>
      <c r="J628" s="14">
        <f t="shared" si="110"/>
        <v>4000461023.53158</v>
      </c>
      <c r="K628" s="14" cm="1">
        <f t="array" ref="K628">INDEX('Stocastic Model Raw Data'!$F$2:$F$1001,$C628,0)</f>
        <v>1076601514.1768501</v>
      </c>
      <c r="L628" s="14" cm="1">
        <f t="array" ref="L628">INDEX('Stocastic Model Raw Data'!$K$2:$K$1001,$C628,0)</f>
        <v>647966600.08811498</v>
      </c>
      <c r="M628" s="14">
        <f t="shared" si="111"/>
        <v>428634914.0887351</v>
      </c>
      <c r="N628" s="14">
        <f t="shared" si="115"/>
        <v>7324760330.3057203</v>
      </c>
      <c r="O628" s="14">
        <f t="shared" si="116"/>
        <v>2895664392.6854048</v>
      </c>
      <c r="P628" s="14">
        <f t="shared" si="112"/>
        <v>4429095937.6203156</v>
      </c>
      <c r="Q628" s="3">
        <f t="shared" si="117"/>
        <v>7324760330.3057203</v>
      </c>
      <c r="R628" s="3">
        <f t="shared" si="118"/>
        <v>4332826365.5936146</v>
      </c>
      <c r="S628" s="3">
        <f t="shared" si="113"/>
        <v>2991933964.7121058</v>
      </c>
      <c r="T628" s="21">
        <f>(RANK(E628,E$8:E$1007,1)+COUNTIF(E$8:E628,E628)-1)/1000</f>
        <v>0.6</v>
      </c>
      <c r="U628" s="21">
        <f>(RANK(F628,F$8:F$1007,1)+COUNTIF(F$8:F628,F628)-1)/1000</f>
        <v>0.625</v>
      </c>
      <c r="V628" s="21">
        <f>(RANK(G628,G$8:G$1007,1)+COUNTIF(G$8:G628,G628)-1)/1000</f>
        <v>0.56999999999999995</v>
      </c>
      <c r="W628" s="21">
        <f>(RANK(H628,H$8:H$1007,1)+COUNTIF(H$8:H628,H628)-1)/1000</f>
        <v>0.54200000000000004</v>
      </c>
      <c r="X628" s="21">
        <f>(RANK(I628,I$8:I$1007,1)+COUNTIF(I$8:I628,I628)-1)/1000</f>
        <v>0.60899999999999999</v>
      </c>
      <c r="Y628" s="21">
        <f>(RANK(J628,J$8:J$1007,1)+COUNTIF(J$8:J628,J628)-1)/1000</f>
        <v>0.501</v>
      </c>
      <c r="Z628" s="21">
        <f>(RANK(K628,K$8:K$1007,1)+COUNTIF(K$8:K628,K628)-1)/1000</f>
        <v>0.72899999999999998</v>
      </c>
      <c r="AA628" s="21">
        <f>(RANK(L628,L$8:L$1007,1)+COUNTIF(L$8:L628,L628)-1)/1000</f>
        <v>0.71699999999999997</v>
      </c>
      <c r="AB628" s="21">
        <f>(RANK(M628,M$8:M$1007,1)+COUNTIF(M$8:M628,M628)-1)/1000</f>
        <v>0.74</v>
      </c>
      <c r="AC628" s="21">
        <f>(RANK(N628,N$8:N$1007,1)+COUNTIF(N$8:N628,N628)-1)/1000</f>
        <v>0.56399999999999995</v>
      </c>
      <c r="AD628" s="21">
        <f>(RANK(O628,O$8:O$1007,1)+COUNTIF(O$8:O628,O628)-1)/1000</f>
        <v>0.64</v>
      </c>
      <c r="AE628" s="21">
        <f>(RANK(P628,P$8:P$1007,1)+COUNTIF(P$8:P628,P628)-1)/1000</f>
        <v>0.52100000000000002</v>
      </c>
      <c r="AF628" s="21">
        <f>(RANK(Q628,Q$8:Q$1007,1)+COUNTIF(Q$8:Q628,Q628)-1)/1000</f>
        <v>0.56399999999999995</v>
      </c>
      <c r="AG628" s="21">
        <f>(RANK(R628,R$8:R$1007,1)+COUNTIF(R$8:R628,R628)-1)/1000</f>
        <v>0.64</v>
      </c>
      <c r="AH628" s="21">
        <f>(RANK(S628,S$8:S$1007,1)+COUNTIF(S$8:S628,S628)-1)/1000</f>
        <v>0.52100000000000002</v>
      </c>
      <c r="AI628" s="14">
        <f t="shared" si="119"/>
        <v>0</v>
      </c>
      <c r="AK628" s="14">
        <f t="shared" si="120"/>
        <v>0</v>
      </c>
    </row>
    <row r="629" spans="2:37" x14ac:dyDescent="0.25">
      <c r="B629">
        <f t="shared" si="114"/>
        <v>622</v>
      </c>
      <c r="C629">
        <f>MATCH(B629,'Stocastic Model Raw Data'!$A$2:$A$1001,0)</f>
        <v>654</v>
      </c>
      <c r="D629" s="14" cm="1">
        <f t="array" ref="D629">INDEX('Stocastic Model Raw Data'!$H$2:$H$1001,$C629,0)</f>
        <v>1437161972.90821</v>
      </c>
      <c r="E629" s="14" cm="1">
        <f t="array" ref="E629">INDEX('Stocastic Model Raw Data'!$D$2:$D$1001,$C629,0)</f>
        <v>545135515.28180206</v>
      </c>
      <c r="F629" s="14" cm="1">
        <f t="array" ref="F629">INDEX('Stocastic Model Raw Data'!$I$2:$I$1001,$C629,0)</f>
        <v>287789895.440938</v>
      </c>
      <c r="G629" s="14">
        <f t="shared" si="109"/>
        <v>257345619.84086406</v>
      </c>
      <c r="H629" s="14" cm="1">
        <f t="array" ref="H629">INDEX('Stocastic Model Raw Data'!$E$2:$E$1001,$C629,0)</f>
        <v>6561161641.0260096</v>
      </c>
      <c r="I629" s="14" cm="1">
        <f t="array" ref="I629">INDEX('Stocastic Model Raw Data'!$J$2:$J$1001,$C629,0)</f>
        <v>2244374992.8217502</v>
      </c>
      <c r="J629" s="14">
        <f t="shared" si="110"/>
        <v>4316786648.2042599</v>
      </c>
      <c r="K629" s="14" cm="1">
        <f t="array" ref="K629">INDEX('Stocastic Model Raw Data'!$F$2:$F$1001,$C629,0)</f>
        <v>1014029825.13869</v>
      </c>
      <c r="L629" s="14" cm="1">
        <f t="array" ref="L629">INDEX('Stocastic Model Raw Data'!$K$2:$K$1001,$C629,0)</f>
        <v>623504201.43955505</v>
      </c>
      <c r="M629" s="14">
        <f t="shared" si="111"/>
        <v>390525623.69913495</v>
      </c>
      <c r="N629" s="14">
        <f t="shared" si="115"/>
        <v>7575191466.1646996</v>
      </c>
      <c r="O629" s="14">
        <f t="shared" si="116"/>
        <v>2867879194.2613053</v>
      </c>
      <c r="P629" s="14">
        <f t="shared" si="112"/>
        <v>4707312271.9033947</v>
      </c>
      <c r="Q629" s="3">
        <f t="shared" si="117"/>
        <v>7575191466.1646996</v>
      </c>
      <c r="R629" s="3">
        <f t="shared" si="118"/>
        <v>4305041167.1695156</v>
      </c>
      <c r="S629" s="3">
        <f t="shared" si="113"/>
        <v>3270150298.9951839</v>
      </c>
      <c r="T629" s="21">
        <f>(RANK(E629,E$8:E$1007,1)+COUNTIF(E$8:E629,E629)-1)/1000</f>
        <v>0.627</v>
      </c>
      <c r="U629" s="21">
        <f>(RANK(F629,F$8:F$1007,1)+COUNTIF(F$8:F629,F629)-1)/1000</f>
        <v>0.61699999999999999</v>
      </c>
      <c r="V629" s="21">
        <f>(RANK(G629,G$8:G$1007,1)+COUNTIF(G$8:G629,G629)-1)/1000</f>
        <v>0.63700000000000001</v>
      </c>
      <c r="W629" s="21">
        <f>(RANK(H629,H$8:H$1007,1)+COUNTIF(H$8:H629,H629)-1)/1000</f>
        <v>0.65400000000000003</v>
      </c>
      <c r="X629" s="21">
        <f>(RANK(I629,I$8:I$1007,1)+COUNTIF(I$8:I629,I629)-1)/1000</f>
        <v>0.60099999999999998</v>
      </c>
      <c r="Y629" s="21">
        <f>(RANK(J629,J$8:J$1007,1)+COUNTIF(J$8:J629,J629)-1)/1000</f>
        <v>0.68300000000000005</v>
      </c>
      <c r="Z629" s="21">
        <f>(RANK(K629,K$8:K$1007,1)+COUNTIF(K$8:K629,K629)-1)/1000</f>
        <v>0.60299999999999998</v>
      </c>
      <c r="AA629" s="21">
        <f>(RANK(L629,L$8:L$1007,1)+COUNTIF(L$8:L629,L629)-1)/1000</f>
        <v>0.627</v>
      </c>
      <c r="AB629" s="21">
        <f>(RANK(M629,M$8:M$1007,1)+COUNTIF(M$8:M629,M629)-1)/1000</f>
        <v>0.56599999999999995</v>
      </c>
      <c r="AC629" s="21">
        <f>(RANK(N629,N$8:N$1007,1)+COUNTIF(N$8:N629,N629)-1)/1000</f>
        <v>0.65400000000000003</v>
      </c>
      <c r="AD629" s="21">
        <f>(RANK(O629,O$8:O$1007,1)+COUNTIF(O$8:O629,O629)-1)/1000</f>
        <v>0.60799999999999998</v>
      </c>
      <c r="AE629" s="21">
        <f>(RANK(P629,P$8:P$1007,1)+COUNTIF(P$8:P629,P629)-1)/1000</f>
        <v>0.66700000000000004</v>
      </c>
      <c r="AF629" s="21">
        <f>(RANK(Q629,Q$8:Q$1007,1)+COUNTIF(Q$8:Q629,Q629)-1)/1000</f>
        <v>0.65400000000000003</v>
      </c>
      <c r="AG629" s="21">
        <f>(RANK(R629,R$8:R$1007,1)+COUNTIF(R$8:R629,R629)-1)/1000</f>
        <v>0.60799999999999998</v>
      </c>
      <c r="AH629" s="21">
        <f>(RANK(S629,S$8:S$1007,1)+COUNTIF(S$8:S629,S629)-1)/1000</f>
        <v>0.66700000000000004</v>
      </c>
      <c r="AI629" s="14">
        <f t="shared" si="119"/>
        <v>0</v>
      </c>
      <c r="AK629" s="14">
        <f t="shared" si="120"/>
        <v>0</v>
      </c>
    </row>
    <row r="630" spans="2:37" x14ac:dyDescent="0.25">
      <c r="B630">
        <f t="shared" si="114"/>
        <v>623</v>
      </c>
      <c r="C630">
        <f>MATCH(B630,'Stocastic Model Raw Data'!$A$2:$A$1001,0)</f>
        <v>248</v>
      </c>
      <c r="D630" s="14" cm="1">
        <f t="array" ref="D630">INDEX('Stocastic Model Raw Data'!$H$2:$H$1001,$C630,0)</f>
        <v>1437161972.90821</v>
      </c>
      <c r="E630" s="14" cm="1">
        <f t="array" ref="E630">INDEX('Stocastic Model Raw Data'!$D$2:$D$1001,$C630,0)</f>
        <v>452060280.34022403</v>
      </c>
      <c r="F630" s="14" cm="1">
        <f t="array" ref="F630">INDEX('Stocastic Model Raw Data'!$I$2:$I$1001,$C630,0)</f>
        <v>236198116.73210299</v>
      </c>
      <c r="G630" s="14">
        <f t="shared" si="109"/>
        <v>215862163.60812104</v>
      </c>
      <c r="H630" s="14" cm="1">
        <f t="array" ref="H630">INDEX('Stocastic Model Raw Data'!$E$2:$E$1001,$C630,0)</f>
        <v>5544532576.1469002</v>
      </c>
      <c r="I630" s="14" cm="1">
        <f t="array" ref="I630">INDEX('Stocastic Model Raw Data'!$J$2:$J$1001,$C630,0)</f>
        <v>1855196690.36292</v>
      </c>
      <c r="J630" s="14">
        <f t="shared" si="110"/>
        <v>3689335885.7839804</v>
      </c>
      <c r="K630" s="14" cm="1">
        <f t="array" ref="K630">INDEX('Stocastic Model Raw Data'!$F$2:$F$1001,$C630,0)</f>
        <v>865744353.04639995</v>
      </c>
      <c r="L630" s="14" cm="1">
        <f t="array" ref="L630">INDEX('Stocastic Model Raw Data'!$K$2:$K$1001,$C630,0)</f>
        <v>535263069.130261</v>
      </c>
      <c r="M630" s="14">
        <f t="shared" si="111"/>
        <v>330481283.91613895</v>
      </c>
      <c r="N630" s="14">
        <f t="shared" si="115"/>
        <v>6410276929.1933002</v>
      </c>
      <c r="O630" s="14">
        <f t="shared" si="116"/>
        <v>2390459759.4931812</v>
      </c>
      <c r="P630" s="14">
        <f t="shared" si="112"/>
        <v>4019817169.700119</v>
      </c>
      <c r="Q630" s="3">
        <f t="shared" si="117"/>
        <v>6410276929.1933002</v>
      </c>
      <c r="R630" s="3">
        <f t="shared" si="118"/>
        <v>3827621732.401391</v>
      </c>
      <c r="S630" s="3">
        <f t="shared" si="113"/>
        <v>2582655196.7919092</v>
      </c>
      <c r="T630" s="21">
        <f>(RANK(E630,E$8:E$1007,1)+COUNTIF(E$8:E630,E630)-1)/1000</f>
        <v>0.221</v>
      </c>
      <c r="U630" s="21">
        <f>(RANK(F630,F$8:F$1007,1)+COUNTIF(F$8:F630,F630)-1)/1000</f>
        <v>0.20599999999999999</v>
      </c>
      <c r="V630" s="21">
        <f>(RANK(G630,G$8:G$1007,1)+COUNTIF(G$8:G630,G630)-1)/1000</f>
        <v>0.23899999999999999</v>
      </c>
      <c r="W630" s="21">
        <f>(RANK(H630,H$8:H$1007,1)+COUNTIF(H$8:H630,H630)-1)/1000</f>
        <v>0.249</v>
      </c>
      <c r="X630" s="21">
        <f>(RANK(I630,I$8:I$1007,1)+COUNTIF(I$8:I630,I630)-1)/1000</f>
        <v>0.19600000000000001</v>
      </c>
      <c r="Y630" s="21">
        <f>(RANK(J630,J$8:J$1007,1)+COUNTIF(J$8:J630,J630)-1)/1000</f>
        <v>0.29099999999999998</v>
      </c>
      <c r="Z630" s="21">
        <f>(RANK(K630,K$8:K$1007,1)+COUNTIF(K$8:K630,K630)-1)/1000</f>
        <v>0.26700000000000002</v>
      </c>
      <c r="AA630" s="21">
        <f>(RANK(L630,L$8:L$1007,1)+COUNTIF(L$8:L630,L630)-1)/1000</f>
        <v>0.30599999999999999</v>
      </c>
      <c r="AB630" s="21">
        <f>(RANK(M630,M$8:M$1007,1)+COUNTIF(M$8:M630,M630)-1)/1000</f>
        <v>0.221</v>
      </c>
      <c r="AC630" s="21">
        <f>(RANK(N630,N$8:N$1007,1)+COUNTIF(N$8:N630,N630)-1)/1000</f>
        <v>0.248</v>
      </c>
      <c r="AD630" s="21">
        <f>(RANK(O630,O$8:O$1007,1)+COUNTIF(O$8:O630,O630)-1)/1000</f>
        <v>0.214</v>
      </c>
      <c r="AE630" s="21">
        <f>(RANK(P630,P$8:P$1007,1)+COUNTIF(P$8:P630,P630)-1)/1000</f>
        <v>0.28000000000000003</v>
      </c>
      <c r="AF630" s="21">
        <f>(RANK(Q630,Q$8:Q$1007,1)+COUNTIF(Q$8:Q630,Q630)-1)/1000</f>
        <v>0.248</v>
      </c>
      <c r="AG630" s="21">
        <f>(RANK(R630,R$8:R$1007,1)+COUNTIF(R$8:R630,R630)-1)/1000</f>
        <v>0.214</v>
      </c>
      <c r="AH630" s="21">
        <f>(RANK(S630,S$8:S$1007,1)+COUNTIF(S$8:S630,S630)-1)/1000</f>
        <v>0.28000000000000003</v>
      </c>
      <c r="AI630" s="14">
        <f t="shared" si="119"/>
        <v>0</v>
      </c>
      <c r="AK630" s="14">
        <f t="shared" si="120"/>
        <v>0</v>
      </c>
    </row>
    <row r="631" spans="2:37" x14ac:dyDescent="0.25">
      <c r="B631">
        <f t="shared" si="114"/>
        <v>624</v>
      </c>
      <c r="C631">
        <f>MATCH(B631,'Stocastic Model Raw Data'!$A$2:$A$1001,0)</f>
        <v>274</v>
      </c>
      <c r="D631" s="14" cm="1">
        <f t="array" ref="D631">INDEX('Stocastic Model Raw Data'!$H$2:$H$1001,$C631,0)</f>
        <v>1437161972.90821</v>
      </c>
      <c r="E631" s="14" cm="1">
        <f t="array" ref="E631">INDEX('Stocastic Model Raw Data'!$D$2:$D$1001,$C631,0)</f>
        <v>466034882.10870498</v>
      </c>
      <c r="F631" s="14" cm="1">
        <f t="array" ref="F631">INDEX('Stocastic Model Raw Data'!$I$2:$I$1001,$C631,0)</f>
        <v>245475729.25363699</v>
      </c>
      <c r="G631" s="14">
        <f t="shared" si="109"/>
        <v>220559152.855068</v>
      </c>
      <c r="H631" s="14" cm="1">
        <f t="array" ref="H631">INDEX('Stocastic Model Raw Data'!$E$2:$E$1001,$C631,0)</f>
        <v>5579477999.1094103</v>
      </c>
      <c r="I631" s="14" cm="1">
        <f t="array" ref="I631">INDEX('Stocastic Model Raw Data'!$J$2:$J$1001,$C631,0)</f>
        <v>1928201717.5486701</v>
      </c>
      <c r="J631" s="14">
        <f t="shared" si="110"/>
        <v>3651276281.5607405</v>
      </c>
      <c r="K631" s="14" cm="1">
        <f t="array" ref="K631">INDEX('Stocastic Model Raw Data'!$F$2:$F$1001,$C631,0)</f>
        <v>909682411.81185603</v>
      </c>
      <c r="L631" s="14" cm="1">
        <f t="array" ref="L631">INDEX('Stocastic Model Raw Data'!$K$2:$K$1001,$C631,0)</f>
        <v>545551414.52321601</v>
      </c>
      <c r="M631" s="14">
        <f t="shared" si="111"/>
        <v>364130997.28864002</v>
      </c>
      <c r="N631" s="14">
        <f t="shared" si="115"/>
        <v>6489160410.9212666</v>
      </c>
      <c r="O631" s="14">
        <f t="shared" si="116"/>
        <v>2473753132.0718861</v>
      </c>
      <c r="P631" s="14">
        <f t="shared" si="112"/>
        <v>4015407278.8493805</v>
      </c>
      <c r="Q631" s="3">
        <f t="shared" si="117"/>
        <v>6489160410.9212666</v>
      </c>
      <c r="R631" s="3">
        <f t="shared" si="118"/>
        <v>3910915104.9800959</v>
      </c>
      <c r="S631" s="3">
        <f t="shared" si="113"/>
        <v>2578245305.9411707</v>
      </c>
      <c r="T631" s="21">
        <f>(RANK(E631,E$8:E$1007,1)+COUNTIF(E$8:E631,E631)-1)/1000</f>
        <v>0.28399999999999997</v>
      </c>
      <c r="U631" s="21">
        <f>(RANK(F631,F$8:F$1007,1)+COUNTIF(F$8:F631,F631)-1)/1000</f>
        <v>0.28699999999999998</v>
      </c>
      <c r="V631" s="21">
        <f>(RANK(G631,G$8:G$1007,1)+COUNTIF(G$8:G631,G631)-1)/1000</f>
        <v>0.28299999999999997</v>
      </c>
      <c r="W631" s="21">
        <f>(RANK(H631,H$8:H$1007,1)+COUNTIF(H$8:H631,H631)-1)/1000</f>
        <v>0.26400000000000001</v>
      </c>
      <c r="X631" s="21">
        <f>(RANK(I631,I$8:I$1007,1)+COUNTIF(I$8:I631,I631)-1)/1000</f>
        <v>0.27500000000000002</v>
      </c>
      <c r="Y631" s="21">
        <f>(RANK(J631,J$8:J$1007,1)+COUNTIF(J$8:J631,J631)-1)/1000</f>
        <v>0.26600000000000001</v>
      </c>
      <c r="Z631" s="21">
        <f>(RANK(K631,K$8:K$1007,1)+COUNTIF(K$8:K631,K631)-1)/1000</f>
        <v>0.378</v>
      </c>
      <c r="AA631" s="21">
        <f>(RANK(L631,L$8:L$1007,1)+COUNTIF(L$8:L631,L631)-1)/1000</f>
        <v>0.34799999999999998</v>
      </c>
      <c r="AB631" s="21">
        <f>(RANK(M631,M$8:M$1007,1)+COUNTIF(M$8:M631,M631)-1)/1000</f>
        <v>0.41799999999999998</v>
      </c>
      <c r="AC631" s="21">
        <f>(RANK(N631,N$8:N$1007,1)+COUNTIF(N$8:N631,N631)-1)/1000</f>
        <v>0.27400000000000002</v>
      </c>
      <c r="AD631" s="21">
        <f>(RANK(O631,O$8:O$1007,1)+COUNTIF(O$8:O631,O631)-1)/1000</f>
        <v>0.28299999999999997</v>
      </c>
      <c r="AE631" s="21">
        <f>(RANK(P631,P$8:P$1007,1)+COUNTIF(P$8:P631,P631)-1)/1000</f>
        <v>0.27400000000000002</v>
      </c>
      <c r="AF631" s="21">
        <f>(RANK(Q631,Q$8:Q$1007,1)+COUNTIF(Q$8:Q631,Q631)-1)/1000</f>
        <v>0.27400000000000002</v>
      </c>
      <c r="AG631" s="21">
        <f>(RANK(R631,R$8:R$1007,1)+COUNTIF(R$8:R631,R631)-1)/1000</f>
        <v>0.28299999999999997</v>
      </c>
      <c r="AH631" s="21">
        <f>(RANK(S631,S$8:S$1007,1)+COUNTIF(S$8:S631,S631)-1)/1000</f>
        <v>0.27400000000000002</v>
      </c>
      <c r="AI631" s="14">
        <f t="shared" si="119"/>
        <v>0</v>
      </c>
      <c r="AK631" s="14">
        <f t="shared" si="120"/>
        <v>0</v>
      </c>
    </row>
    <row r="632" spans="2:37" x14ac:dyDescent="0.25">
      <c r="B632">
        <f t="shared" si="114"/>
        <v>625</v>
      </c>
      <c r="C632">
        <f>MATCH(B632,'Stocastic Model Raw Data'!$A$2:$A$1001,0)</f>
        <v>586</v>
      </c>
      <c r="D632" s="14" cm="1">
        <f t="array" ref="D632">INDEX('Stocastic Model Raw Data'!$H$2:$H$1001,$C632,0)</f>
        <v>1437161972.90821</v>
      </c>
      <c r="E632" s="14" cm="1">
        <f t="array" ref="E632">INDEX('Stocastic Model Raw Data'!$D$2:$D$1001,$C632,0)</f>
        <v>519649549.29333299</v>
      </c>
      <c r="F632" s="14" cm="1">
        <f t="array" ref="F632">INDEX('Stocastic Model Raw Data'!$I$2:$I$1001,$C632,0)</f>
        <v>274743446.23138899</v>
      </c>
      <c r="G632" s="14">
        <f t="shared" si="109"/>
        <v>244906103.06194401</v>
      </c>
      <c r="H632" s="14" cm="1">
        <f t="array" ref="H632">INDEX('Stocastic Model Raw Data'!$E$2:$E$1001,$C632,0)</f>
        <v>6426500289.7341604</v>
      </c>
      <c r="I632" s="14" cm="1">
        <f t="array" ref="I632">INDEX('Stocastic Model Raw Data'!$J$2:$J$1001,$C632,0)</f>
        <v>2223922664.9439301</v>
      </c>
      <c r="J632" s="14">
        <f t="shared" si="110"/>
        <v>4202577624.7902303</v>
      </c>
      <c r="K632" s="14" cm="1">
        <f t="array" ref="K632">INDEX('Stocastic Model Raw Data'!$F$2:$F$1001,$C632,0)</f>
        <v>962663445.10209596</v>
      </c>
      <c r="L632" s="14" cm="1">
        <f t="array" ref="L632">INDEX('Stocastic Model Raw Data'!$K$2:$K$1001,$C632,0)</f>
        <v>595233136.64104998</v>
      </c>
      <c r="M632" s="14">
        <f t="shared" si="111"/>
        <v>367430308.46104598</v>
      </c>
      <c r="N632" s="14">
        <f t="shared" si="115"/>
        <v>7389163734.836256</v>
      </c>
      <c r="O632" s="14">
        <f t="shared" si="116"/>
        <v>2819155801.58498</v>
      </c>
      <c r="P632" s="14">
        <f t="shared" si="112"/>
        <v>4570007933.251276</v>
      </c>
      <c r="Q632" s="3">
        <f t="shared" si="117"/>
        <v>7389163734.836256</v>
      </c>
      <c r="R632" s="3">
        <f t="shared" si="118"/>
        <v>4256317774.4931898</v>
      </c>
      <c r="S632" s="3">
        <f t="shared" si="113"/>
        <v>3132845960.3430662</v>
      </c>
      <c r="T632" s="21">
        <f>(RANK(E632,E$8:E$1007,1)+COUNTIF(E$8:E632,E632)-1)/1000</f>
        <v>0.51100000000000001</v>
      </c>
      <c r="U632" s="21">
        <f>(RANK(F632,F$8:F$1007,1)+COUNTIF(F$8:F632,F632)-1)/1000</f>
        <v>0.51100000000000001</v>
      </c>
      <c r="V632" s="21">
        <f>(RANK(G632,G$8:G$1007,1)+COUNTIF(G$8:G632,G632)-1)/1000</f>
        <v>0.51500000000000001</v>
      </c>
      <c r="W632" s="21">
        <f>(RANK(H632,H$8:H$1007,1)+COUNTIF(H$8:H632,H632)-1)/1000</f>
        <v>0.60399999999999998</v>
      </c>
      <c r="X632" s="21">
        <f>(RANK(I632,I$8:I$1007,1)+COUNTIF(I$8:I632,I632)-1)/1000</f>
        <v>0.57199999999999995</v>
      </c>
      <c r="Y632" s="21">
        <f>(RANK(J632,J$8:J$1007,1)+COUNTIF(J$8:J632,J632)-1)/1000</f>
        <v>0.61699999999999999</v>
      </c>
      <c r="Z632" s="21">
        <f>(RANK(K632,K$8:K$1007,1)+COUNTIF(K$8:K632,K632)-1)/1000</f>
        <v>0.497</v>
      </c>
      <c r="AA632" s="21">
        <f>(RANK(L632,L$8:L$1007,1)+COUNTIF(L$8:L632,L632)-1)/1000</f>
        <v>0.53500000000000003</v>
      </c>
      <c r="AB632" s="21">
        <f>(RANK(M632,M$8:M$1007,1)+COUNTIF(M$8:M632,M632)-1)/1000</f>
        <v>0.44</v>
      </c>
      <c r="AC632" s="21">
        <f>(RANK(N632,N$8:N$1007,1)+COUNTIF(N$8:N632,N632)-1)/1000</f>
        <v>0.58599999999999997</v>
      </c>
      <c r="AD632" s="21">
        <f>(RANK(O632,O$8:O$1007,1)+COUNTIF(O$8:O632,O632)-1)/1000</f>
        <v>0.56599999999999995</v>
      </c>
      <c r="AE632" s="21">
        <f>(RANK(P632,P$8:P$1007,1)+COUNTIF(P$8:P632,P632)-1)/1000</f>
        <v>0.6</v>
      </c>
      <c r="AF632" s="21">
        <f>(RANK(Q632,Q$8:Q$1007,1)+COUNTIF(Q$8:Q632,Q632)-1)/1000</f>
        <v>0.58599999999999997</v>
      </c>
      <c r="AG632" s="21">
        <f>(RANK(R632,R$8:R$1007,1)+COUNTIF(R$8:R632,R632)-1)/1000</f>
        <v>0.56599999999999995</v>
      </c>
      <c r="AH632" s="21">
        <f>(RANK(S632,S$8:S$1007,1)+COUNTIF(S$8:S632,S632)-1)/1000</f>
        <v>0.6</v>
      </c>
      <c r="AI632" s="14">
        <f t="shared" si="119"/>
        <v>0</v>
      </c>
      <c r="AK632" s="14">
        <f t="shared" si="120"/>
        <v>0</v>
      </c>
    </row>
    <row r="633" spans="2:37" x14ac:dyDescent="0.25">
      <c r="B633">
        <f t="shared" si="114"/>
        <v>626</v>
      </c>
      <c r="C633">
        <f>MATCH(B633,'Stocastic Model Raw Data'!$A$2:$A$1001,0)</f>
        <v>500</v>
      </c>
      <c r="D633" s="14" cm="1">
        <f t="array" ref="D633">INDEX('Stocastic Model Raw Data'!$H$2:$H$1001,$C633,0)</f>
        <v>1437161972.90821</v>
      </c>
      <c r="E633" s="14" cm="1">
        <f t="array" ref="E633">INDEX('Stocastic Model Raw Data'!$D$2:$D$1001,$C633,0)</f>
        <v>531699318.50082701</v>
      </c>
      <c r="F633" s="14" cm="1">
        <f t="array" ref="F633">INDEX('Stocastic Model Raw Data'!$I$2:$I$1001,$C633,0)</f>
        <v>281648777.420228</v>
      </c>
      <c r="G633" s="14">
        <f t="shared" si="109"/>
        <v>250050541.08059901</v>
      </c>
      <c r="H633" s="14" cm="1">
        <f t="array" ref="H633">INDEX('Stocastic Model Raw Data'!$E$2:$E$1001,$C633,0)</f>
        <v>6145446041.2120304</v>
      </c>
      <c r="I633" s="14" cm="1">
        <f t="array" ref="I633">INDEX('Stocastic Model Raw Data'!$J$2:$J$1001,$C633,0)</f>
        <v>2169602845.64921</v>
      </c>
      <c r="J633" s="14">
        <f t="shared" si="110"/>
        <v>3975843195.5628204</v>
      </c>
      <c r="K633" s="14" cm="1">
        <f t="array" ref="K633">INDEX('Stocastic Model Raw Data'!$F$2:$F$1001,$C633,0)</f>
        <v>987949094.39906299</v>
      </c>
      <c r="L633" s="14" cm="1">
        <f t="array" ref="L633">INDEX('Stocastic Model Raw Data'!$K$2:$K$1001,$C633,0)</f>
        <v>592714259.39616597</v>
      </c>
      <c r="M633" s="14">
        <f t="shared" si="111"/>
        <v>395234835.00289702</v>
      </c>
      <c r="N633" s="14">
        <f t="shared" si="115"/>
        <v>7133395135.6110935</v>
      </c>
      <c r="O633" s="14">
        <f t="shared" si="116"/>
        <v>2762317105.0453758</v>
      </c>
      <c r="P633" s="14">
        <f t="shared" si="112"/>
        <v>4371078030.5657177</v>
      </c>
      <c r="Q633" s="3">
        <f t="shared" si="117"/>
        <v>7133395135.6110935</v>
      </c>
      <c r="R633" s="3">
        <f t="shared" si="118"/>
        <v>4199479077.9535856</v>
      </c>
      <c r="S633" s="3">
        <f t="shared" si="113"/>
        <v>2933916057.6575079</v>
      </c>
      <c r="T633" s="21">
        <f>(RANK(E633,E$8:E$1007,1)+COUNTIF(E$8:E633,E633)-1)/1000</f>
        <v>0.56599999999999995</v>
      </c>
      <c r="U633" s="21">
        <f>(RANK(F633,F$8:F$1007,1)+COUNTIF(F$8:F633,F633)-1)/1000</f>
        <v>0.57099999999999995</v>
      </c>
      <c r="V633" s="21">
        <f>(RANK(G633,G$8:G$1007,1)+COUNTIF(G$8:G633,G633)-1)/1000</f>
        <v>0.56399999999999995</v>
      </c>
      <c r="W633" s="21">
        <f>(RANK(H633,H$8:H$1007,1)+COUNTIF(H$8:H633,H633)-1)/1000</f>
        <v>0.498</v>
      </c>
      <c r="X633" s="21">
        <f>(RANK(I633,I$8:I$1007,1)+COUNTIF(I$8:I633,I633)-1)/1000</f>
        <v>0.52600000000000002</v>
      </c>
      <c r="Y633" s="21">
        <f>(RANK(J633,J$8:J$1007,1)+COUNTIF(J$8:J633,J633)-1)/1000</f>
        <v>0.48099999999999998</v>
      </c>
      <c r="Z633" s="21">
        <f>(RANK(K633,K$8:K$1007,1)+COUNTIF(K$8:K633,K633)-1)/1000</f>
        <v>0.54800000000000004</v>
      </c>
      <c r="AA633" s="21">
        <f>(RANK(L633,L$8:L$1007,1)+COUNTIF(L$8:L633,L633)-1)/1000</f>
        <v>0.52600000000000002</v>
      </c>
      <c r="AB633" s="21">
        <f>(RANK(M633,M$8:M$1007,1)+COUNTIF(M$8:M633,M633)-1)/1000</f>
        <v>0.59799999999999998</v>
      </c>
      <c r="AC633" s="21">
        <f>(RANK(N633,N$8:N$1007,1)+COUNTIF(N$8:N633,N633)-1)/1000</f>
        <v>0.5</v>
      </c>
      <c r="AD633" s="21">
        <f>(RANK(O633,O$8:O$1007,1)+COUNTIF(O$8:O633,O633)-1)/1000</f>
        <v>0.52</v>
      </c>
      <c r="AE633" s="21">
        <f>(RANK(P633,P$8:P$1007,1)+COUNTIF(P$8:P633,P633)-1)/1000</f>
        <v>0.495</v>
      </c>
      <c r="AF633" s="21">
        <f>(RANK(Q633,Q$8:Q$1007,1)+COUNTIF(Q$8:Q633,Q633)-1)/1000</f>
        <v>0.5</v>
      </c>
      <c r="AG633" s="21">
        <f>(RANK(R633,R$8:R$1007,1)+COUNTIF(R$8:R633,R633)-1)/1000</f>
        <v>0.52</v>
      </c>
      <c r="AH633" s="21">
        <f>(RANK(S633,S$8:S$1007,1)+COUNTIF(S$8:S633,S633)-1)/1000</f>
        <v>0.495</v>
      </c>
      <c r="AI633" s="14">
        <f t="shared" si="119"/>
        <v>0</v>
      </c>
      <c r="AK633" s="14">
        <f t="shared" si="120"/>
        <v>0</v>
      </c>
    </row>
    <row r="634" spans="2:37" x14ac:dyDescent="0.25">
      <c r="B634">
        <f t="shared" si="114"/>
        <v>627</v>
      </c>
      <c r="C634">
        <f>MATCH(B634,'Stocastic Model Raw Data'!$A$2:$A$1001,0)</f>
        <v>227</v>
      </c>
      <c r="D634" s="14" cm="1">
        <f t="array" ref="D634">INDEX('Stocastic Model Raw Data'!$H$2:$H$1001,$C634,0)</f>
        <v>1437161972.90821</v>
      </c>
      <c r="E634" s="14" cm="1">
        <f t="array" ref="E634">INDEX('Stocastic Model Raw Data'!$D$2:$D$1001,$C634,0)</f>
        <v>452943168.55782098</v>
      </c>
      <c r="F634" s="14" cm="1">
        <f t="array" ref="F634">INDEX('Stocastic Model Raw Data'!$I$2:$I$1001,$C634,0)</f>
        <v>238057418.71324301</v>
      </c>
      <c r="G634" s="14">
        <f t="shared" si="109"/>
        <v>214885749.84457797</v>
      </c>
      <c r="H634" s="14" cm="1">
        <f t="array" ref="H634">INDEX('Stocastic Model Raw Data'!$E$2:$E$1001,$C634,0)</f>
        <v>5419418531.58391</v>
      </c>
      <c r="I634" s="14" cm="1">
        <f t="array" ref="I634">INDEX('Stocastic Model Raw Data'!$J$2:$J$1001,$C634,0)</f>
        <v>1863934564.2016799</v>
      </c>
      <c r="J634" s="14">
        <f t="shared" si="110"/>
        <v>3555483967.3822298</v>
      </c>
      <c r="K634" s="14" cm="1">
        <f t="array" ref="K634">INDEX('Stocastic Model Raw Data'!$F$2:$F$1001,$C634,0)</f>
        <v>919840205.01929903</v>
      </c>
      <c r="L634" s="14" cm="1">
        <f t="array" ref="L634">INDEX('Stocastic Model Raw Data'!$K$2:$K$1001,$C634,0)</f>
        <v>552071649.33603597</v>
      </c>
      <c r="M634" s="14">
        <f t="shared" si="111"/>
        <v>367768555.68326306</v>
      </c>
      <c r="N634" s="14">
        <f t="shared" si="115"/>
        <v>6339258736.6032085</v>
      </c>
      <c r="O634" s="14">
        <f t="shared" si="116"/>
        <v>2416006213.5377159</v>
      </c>
      <c r="P634" s="14">
        <f t="shared" si="112"/>
        <v>3923252523.0654926</v>
      </c>
      <c r="Q634" s="3">
        <f t="shared" si="117"/>
        <v>6339258736.6032085</v>
      </c>
      <c r="R634" s="3">
        <f t="shared" si="118"/>
        <v>3853168186.4459257</v>
      </c>
      <c r="S634" s="3">
        <f t="shared" si="113"/>
        <v>2486090550.1572828</v>
      </c>
      <c r="T634" s="21">
        <f>(RANK(E634,E$8:E$1007,1)+COUNTIF(E$8:E634,E634)-1)/1000</f>
        <v>0.22600000000000001</v>
      </c>
      <c r="U634" s="21">
        <f>(RANK(F634,F$8:F$1007,1)+COUNTIF(F$8:F634,F634)-1)/1000</f>
        <v>0.22700000000000001</v>
      </c>
      <c r="V634" s="21">
        <f>(RANK(G634,G$8:G$1007,1)+COUNTIF(G$8:G634,G634)-1)/1000</f>
        <v>0.22800000000000001</v>
      </c>
      <c r="W634" s="21">
        <f>(RANK(H634,H$8:H$1007,1)+COUNTIF(H$8:H634,H634)-1)/1000</f>
        <v>0.20699999999999999</v>
      </c>
      <c r="X634" s="21">
        <f>(RANK(I634,I$8:I$1007,1)+COUNTIF(I$8:I634,I634)-1)/1000</f>
        <v>0.21</v>
      </c>
      <c r="Y634" s="21">
        <f>(RANK(J634,J$8:J$1007,1)+COUNTIF(J$8:J634,J634)-1)/1000</f>
        <v>0.215</v>
      </c>
      <c r="Z634" s="21">
        <f>(RANK(K634,K$8:K$1007,1)+COUNTIF(K$8:K634,K634)-1)/1000</f>
        <v>0.39700000000000002</v>
      </c>
      <c r="AA634" s="21">
        <f>(RANK(L634,L$8:L$1007,1)+COUNTIF(L$8:L634,L634)-1)/1000</f>
        <v>0.373</v>
      </c>
      <c r="AB634" s="21">
        <f>(RANK(M634,M$8:M$1007,1)+COUNTIF(M$8:M634,M634)-1)/1000</f>
        <v>0.442</v>
      </c>
      <c r="AC634" s="21">
        <f>(RANK(N634,N$8:N$1007,1)+COUNTIF(N$8:N634,N634)-1)/1000</f>
        <v>0.22700000000000001</v>
      </c>
      <c r="AD634" s="21">
        <f>(RANK(O634,O$8:O$1007,1)+COUNTIF(O$8:O634,O634)-1)/1000</f>
        <v>0.23400000000000001</v>
      </c>
      <c r="AE634" s="21">
        <f>(RANK(P634,P$8:P$1007,1)+COUNTIF(P$8:P634,P634)-1)/1000</f>
        <v>0.22800000000000001</v>
      </c>
      <c r="AF634" s="21">
        <f>(RANK(Q634,Q$8:Q$1007,1)+COUNTIF(Q$8:Q634,Q634)-1)/1000</f>
        <v>0.22700000000000001</v>
      </c>
      <c r="AG634" s="21">
        <f>(RANK(R634,R$8:R$1007,1)+COUNTIF(R$8:R634,R634)-1)/1000</f>
        <v>0.23400000000000001</v>
      </c>
      <c r="AH634" s="21">
        <f>(RANK(S634,S$8:S$1007,1)+COUNTIF(S$8:S634,S634)-1)/1000</f>
        <v>0.22800000000000001</v>
      </c>
      <c r="AI634" s="14">
        <f t="shared" si="119"/>
        <v>0</v>
      </c>
      <c r="AK634" s="14">
        <f t="shared" si="120"/>
        <v>0</v>
      </c>
    </row>
    <row r="635" spans="2:37" x14ac:dyDescent="0.25">
      <c r="B635">
        <f t="shared" si="114"/>
        <v>628</v>
      </c>
      <c r="C635">
        <f>MATCH(B635,'Stocastic Model Raw Data'!$A$2:$A$1001,0)</f>
        <v>103</v>
      </c>
      <c r="D635" s="14" cm="1">
        <f t="array" ref="D635">INDEX('Stocastic Model Raw Data'!$H$2:$H$1001,$C635,0)</f>
        <v>1437161972.90821</v>
      </c>
      <c r="E635" s="14" cm="1">
        <f t="array" ref="E635">INDEX('Stocastic Model Raw Data'!$D$2:$D$1001,$C635,0)</f>
        <v>420068265.72386998</v>
      </c>
      <c r="F635" s="14" cm="1">
        <f t="array" ref="F635">INDEX('Stocastic Model Raw Data'!$I$2:$I$1001,$C635,0)</f>
        <v>222566528.805255</v>
      </c>
      <c r="G635" s="14">
        <f t="shared" si="109"/>
        <v>197501736.91861498</v>
      </c>
      <c r="H635" s="14" cm="1">
        <f t="array" ref="H635">INDEX('Stocastic Model Raw Data'!$E$2:$E$1001,$C635,0)</f>
        <v>4958340335.4400797</v>
      </c>
      <c r="I635" s="14" cm="1">
        <f t="array" ref="I635">INDEX('Stocastic Model Raw Data'!$J$2:$J$1001,$C635,0)</f>
        <v>1773352746.9275</v>
      </c>
      <c r="J635" s="14">
        <f t="shared" si="110"/>
        <v>3184987588.5125799</v>
      </c>
      <c r="K635" s="14" cm="1">
        <f t="array" ref="K635">INDEX('Stocastic Model Raw Data'!$F$2:$F$1001,$C635,0)</f>
        <v>762290340.06852198</v>
      </c>
      <c r="L635" s="14" cm="1">
        <f t="array" ref="L635">INDEX('Stocastic Model Raw Data'!$K$2:$K$1001,$C635,0)</f>
        <v>453604340.12558502</v>
      </c>
      <c r="M635" s="14">
        <f t="shared" si="111"/>
        <v>308685999.94293696</v>
      </c>
      <c r="N635" s="14">
        <f t="shared" si="115"/>
        <v>5720630675.5086021</v>
      </c>
      <c r="O635" s="14">
        <f t="shared" si="116"/>
        <v>2226957087.0530849</v>
      </c>
      <c r="P635" s="14">
        <f t="shared" si="112"/>
        <v>3493673588.4555173</v>
      </c>
      <c r="Q635" s="3">
        <f t="shared" si="117"/>
        <v>5720630675.5086021</v>
      </c>
      <c r="R635" s="3">
        <f t="shared" si="118"/>
        <v>3664119059.9612951</v>
      </c>
      <c r="S635" s="3">
        <f t="shared" si="113"/>
        <v>2056511615.547307</v>
      </c>
      <c r="T635" s="21">
        <f>(RANK(E635,E$8:E$1007,1)+COUNTIF(E$8:E635,E635)-1)/1000</f>
        <v>0.128</v>
      </c>
      <c r="U635" s="21">
        <f>(RANK(F635,F$8:F$1007,1)+COUNTIF(F$8:F635,F635)-1)/1000</f>
        <v>0.14199999999999999</v>
      </c>
      <c r="V635" s="21">
        <f>(RANK(G635,G$8:G$1007,1)+COUNTIF(G$8:G635,G635)-1)/1000</f>
        <v>0.121</v>
      </c>
      <c r="W635" s="21">
        <f>(RANK(H635,H$8:H$1007,1)+COUNTIF(H$8:H635,H635)-1)/1000</f>
        <v>0.105</v>
      </c>
      <c r="X635" s="21">
        <f>(RANK(I635,I$8:I$1007,1)+COUNTIF(I$8:I635,I635)-1)/1000</f>
        <v>0.14599999999999999</v>
      </c>
      <c r="Y635" s="21">
        <f>(RANK(J635,J$8:J$1007,1)+COUNTIF(J$8:J635,J635)-1)/1000</f>
        <v>0.09</v>
      </c>
      <c r="Z635" s="21">
        <f>(RANK(K635,K$8:K$1007,1)+COUNTIF(K$8:K635,K635)-1)/1000</f>
        <v>0.105</v>
      </c>
      <c r="AA635" s="21">
        <f>(RANK(L635,L$8:L$1007,1)+COUNTIF(L$8:L635,L635)-1)/1000</f>
        <v>8.7999999999999995E-2</v>
      </c>
      <c r="AB635" s="21">
        <f>(RANK(M635,M$8:M$1007,1)+COUNTIF(M$8:M635,M635)-1)/1000</f>
        <v>0.13</v>
      </c>
      <c r="AC635" s="21">
        <f>(RANK(N635,N$8:N$1007,1)+COUNTIF(N$8:N635,N635)-1)/1000</f>
        <v>0.10299999999999999</v>
      </c>
      <c r="AD635" s="21">
        <f>(RANK(O635,O$8:O$1007,1)+COUNTIF(O$8:O635,O635)-1)/1000</f>
        <v>0.13400000000000001</v>
      </c>
      <c r="AE635" s="21">
        <f>(RANK(P635,P$8:P$1007,1)+COUNTIF(P$8:P635,P635)-1)/1000</f>
        <v>8.6999999999999994E-2</v>
      </c>
      <c r="AF635" s="21">
        <f>(RANK(Q635,Q$8:Q$1007,1)+COUNTIF(Q$8:Q635,Q635)-1)/1000</f>
        <v>0.10299999999999999</v>
      </c>
      <c r="AG635" s="21">
        <f>(RANK(R635,R$8:R$1007,1)+COUNTIF(R$8:R635,R635)-1)/1000</f>
        <v>0.13400000000000001</v>
      </c>
      <c r="AH635" s="21">
        <f>(RANK(S635,S$8:S$1007,1)+COUNTIF(S$8:S635,S635)-1)/1000</f>
        <v>8.6999999999999994E-2</v>
      </c>
      <c r="AI635" s="14">
        <f t="shared" si="119"/>
        <v>0</v>
      </c>
      <c r="AK635" s="14">
        <f t="shared" si="120"/>
        <v>0</v>
      </c>
    </row>
    <row r="636" spans="2:37" x14ac:dyDescent="0.25">
      <c r="B636">
        <f t="shared" si="114"/>
        <v>629</v>
      </c>
      <c r="C636">
        <f>MATCH(B636,'Stocastic Model Raw Data'!$A$2:$A$1001,0)</f>
        <v>175</v>
      </c>
      <c r="D636" s="14" cm="1">
        <f t="array" ref="D636">INDEX('Stocastic Model Raw Data'!$H$2:$H$1001,$C636,0)</f>
        <v>1437161972.90821</v>
      </c>
      <c r="E636" s="14" cm="1">
        <f t="array" ref="E636">INDEX('Stocastic Model Raw Data'!$D$2:$D$1001,$C636,0)</f>
        <v>448811335.39938802</v>
      </c>
      <c r="F636" s="14" cm="1">
        <f t="array" ref="F636">INDEX('Stocastic Model Raw Data'!$I$2:$I$1001,$C636,0)</f>
        <v>235284940.23072299</v>
      </c>
      <c r="G636" s="14">
        <f t="shared" si="109"/>
        <v>213526395.16866502</v>
      </c>
      <c r="H636" s="14" cm="1">
        <f t="array" ref="H636">INDEX('Stocastic Model Raw Data'!$E$2:$E$1001,$C636,0)</f>
        <v>5284158881.1107302</v>
      </c>
      <c r="I636" s="14" cm="1">
        <f t="array" ref="I636">INDEX('Stocastic Model Raw Data'!$J$2:$J$1001,$C636,0)</f>
        <v>1787266697.8087699</v>
      </c>
      <c r="J636" s="14">
        <f t="shared" si="110"/>
        <v>3496892183.30196</v>
      </c>
      <c r="K636" s="14" cm="1">
        <f t="array" ref="K636">INDEX('Stocastic Model Raw Data'!$F$2:$F$1001,$C636,0)</f>
        <v>849315220.77102494</v>
      </c>
      <c r="L636" s="14" cm="1">
        <f t="array" ref="L636">INDEX('Stocastic Model Raw Data'!$K$2:$K$1001,$C636,0)</f>
        <v>514005411.45055002</v>
      </c>
      <c r="M636" s="14">
        <f t="shared" si="111"/>
        <v>335309809.32047492</v>
      </c>
      <c r="N636" s="14">
        <f t="shared" si="115"/>
        <v>6133474101.8817549</v>
      </c>
      <c r="O636" s="14">
        <f t="shared" si="116"/>
        <v>2301272109.2593198</v>
      </c>
      <c r="P636" s="14">
        <f t="shared" si="112"/>
        <v>3832201992.6224351</v>
      </c>
      <c r="Q636" s="3">
        <f t="shared" si="117"/>
        <v>6133474101.8817549</v>
      </c>
      <c r="R636" s="3">
        <f t="shared" si="118"/>
        <v>3738434082.1675301</v>
      </c>
      <c r="S636" s="3">
        <f t="shared" si="113"/>
        <v>2395040019.7142248</v>
      </c>
      <c r="T636" s="21">
        <f>(RANK(E636,E$8:E$1007,1)+COUNTIF(E$8:E636,E636)-1)/1000</f>
        <v>0.20499999999999999</v>
      </c>
      <c r="U636" s="21">
        <f>(RANK(F636,F$8:F$1007,1)+COUNTIF(F$8:F636,F636)-1)/1000</f>
        <v>0.20200000000000001</v>
      </c>
      <c r="V636" s="21">
        <f>(RANK(G636,G$8:G$1007,1)+COUNTIF(G$8:G636,G636)-1)/1000</f>
        <v>0.21299999999999999</v>
      </c>
      <c r="W636" s="21">
        <f>(RANK(H636,H$8:H$1007,1)+COUNTIF(H$8:H636,H636)-1)/1000</f>
        <v>0.17399999999999999</v>
      </c>
      <c r="X636" s="21">
        <f>(RANK(I636,I$8:I$1007,1)+COUNTIF(I$8:I636,I636)-1)/1000</f>
        <v>0.154</v>
      </c>
      <c r="Y636" s="21">
        <f>(RANK(J636,J$8:J$1007,1)+COUNTIF(J$8:J636,J636)-1)/1000</f>
        <v>0.186</v>
      </c>
      <c r="Z636" s="21">
        <f>(RANK(K636,K$8:K$1007,1)+COUNTIF(K$8:K636,K636)-1)/1000</f>
        <v>0.23599999999999999</v>
      </c>
      <c r="AA636" s="21">
        <f>(RANK(L636,L$8:L$1007,1)+COUNTIF(L$8:L636,L636)-1)/1000</f>
        <v>0.22500000000000001</v>
      </c>
      <c r="AB636" s="21">
        <f>(RANK(M636,M$8:M$1007,1)+COUNTIF(M$8:M636,M636)-1)/1000</f>
        <v>0.247</v>
      </c>
      <c r="AC636" s="21">
        <f>(RANK(N636,N$8:N$1007,1)+COUNTIF(N$8:N636,N636)-1)/1000</f>
        <v>0.17499999999999999</v>
      </c>
      <c r="AD636" s="21">
        <f>(RANK(O636,O$8:O$1007,1)+COUNTIF(O$8:O636,O636)-1)/1000</f>
        <v>0.16400000000000001</v>
      </c>
      <c r="AE636" s="21">
        <f>(RANK(P636,P$8:P$1007,1)+COUNTIF(P$8:P636,P636)-1)/1000</f>
        <v>0.188</v>
      </c>
      <c r="AF636" s="21">
        <f>(RANK(Q636,Q$8:Q$1007,1)+COUNTIF(Q$8:Q636,Q636)-1)/1000</f>
        <v>0.17499999999999999</v>
      </c>
      <c r="AG636" s="21">
        <f>(RANK(R636,R$8:R$1007,1)+COUNTIF(R$8:R636,R636)-1)/1000</f>
        <v>0.16400000000000001</v>
      </c>
      <c r="AH636" s="21">
        <f>(RANK(S636,S$8:S$1007,1)+COUNTIF(S$8:S636,S636)-1)/1000</f>
        <v>0.188</v>
      </c>
      <c r="AI636" s="14">
        <f t="shared" si="119"/>
        <v>0</v>
      </c>
      <c r="AK636" s="14">
        <f t="shared" si="120"/>
        <v>0</v>
      </c>
    </row>
    <row r="637" spans="2:37" x14ac:dyDescent="0.25">
      <c r="B637">
        <f t="shared" si="114"/>
        <v>630</v>
      </c>
      <c r="C637">
        <f>MATCH(B637,'Stocastic Model Raw Data'!$A$2:$A$1001,0)</f>
        <v>234</v>
      </c>
      <c r="D637" s="14" cm="1">
        <f t="array" ref="D637">INDEX('Stocastic Model Raw Data'!$H$2:$H$1001,$C637,0)</f>
        <v>1437161972.90821</v>
      </c>
      <c r="E637" s="14" cm="1">
        <f t="array" ref="E637">INDEX('Stocastic Model Raw Data'!$D$2:$D$1001,$C637,0)</f>
        <v>454453926.91874403</v>
      </c>
      <c r="F637" s="14" cm="1">
        <f t="array" ref="F637">INDEX('Stocastic Model Raw Data'!$I$2:$I$1001,$C637,0)</f>
        <v>238747960.20550999</v>
      </c>
      <c r="G637" s="14">
        <f t="shared" si="109"/>
        <v>215705966.71323404</v>
      </c>
      <c r="H637" s="14" cm="1">
        <f t="array" ref="H637">INDEX('Stocastic Model Raw Data'!$E$2:$E$1001,$C637,0)</f>
        <v>5525767340.4842396</v>
      </c>
      <c r="I637" s="14" cm="1">
        <f t="array" ref="I637">INDEX('Stocastic Model Raw Data'!$J$2:$J$1001,$C637,0)</f>
        <v>1896462833.42733</v>
      </c>
      <c r="J637" s="14">
        <f t="shared" si="110"/>
        <v>3629304507.0569096</v>
      </c>
      <c r="K637" s="14" cm="1">
        <f t="array" ref="K637">INDEX('Stocastic Model Raw Data'!$F$2:$F$1001,$C637,0)</f>
        <v>848455882.60071301</v>
      </c>
      <c r="L637" s="14" cm="1">
        <f t="array" ref="L637">INDEX('Stocastic Model Raw Data'!$K$2:$K$1001,$C637,0)</f>
        <v>521788493.13089502</v>
      </c>
      <c r="M637" s="14">
        <f t="shared" si="111"/>
        <v>326667389.469818</v>
      </c>
      <c r="N637" s="14">
        <f t="shared" si="115"/>
        <v>6374223223.0849524</v>
      </c>
      <c r="O637" s="14">
        <f t="shared" si="116"/>
        <v>2418251326.5582252</v>
      </c>
      <c r="P637" s="14">
        <f t="shared" si="112"/>
        <v>3955971896.5267272</v>
      </c>
      <c r="Q637" s="3">
        <f t="shared" si="117"/>
        <v>6374223223.0849524</v>
      </c>
      <c r="R637" s="3">
        <f t="shared" si="118"/>
        <v>3855413299.4664354</v>
      </c>
      <c r="S637" s="3">
        <f t="shared" si="113"/>
        <v>2518809923.6185169</v>
      </c>
      <c r="T637" s="21">
        <f>(RANK(E637,E$8:E$1007,1)+COUNTIF(E$8:E637,E637)-1)/1000</f>
        <v>0.23499999999999999</v>
      </c>
      <c r="U637" s="21">
        <f>(RANK(F637,F$8:F$1007,1)+COUNTIF(F$8:F637,F637)-1)/1000</f>
        <v>0.23100000000000001</v>
      </c>
      <c r="V637" s="21">
        <f>(RANK(G637,G$8:G$1007,1)+COUNTIF(G$8:G637,G637)-1)/1000</f>
        <v>0.23400000000000001</v>
      </c>
      <c r="W637" s="21">
        <f>(RANK(H637,H$8:H$1007,1)+COUNTIF(H$8:H637,H637)-1)/1000</f>
        <v>0.24299999999999999</v>
      </c>
      <c r="X637" s="21">
        <f>(RANK(I637,I$8:I$1007,1)+COUNTIF(I$8:I637,I637)-1)/1000</f>
        <v>0.24399999999999999</v>
      </c>
      <c r="Y637" s="21">
        <f>(RANK(J637,J$8:J$1007,1)+COUNTIF(J$8:J637,J637)-1)/1000</f>
        <v>0.255</v>
      </c>
      <c r="Z637" s="21">
        <f>(RANK(K637,K$8:K$1007,1)+COUNTIF(K$8:K637,K637)-1)/1000</f>
        <v>0.23300000000000001</v>
      </c>
      <c r="AA637" s="21">
        <f>(RANK(L637,L$8:L$1007,1)+COUNTIF(L$8:L637,L637)-1)/1000</f>
        <v>0.251</v>
      </c>
      <c r="AB637" s="21">
        <f>(RANK(M637,M$8:M$1007,1)+COUNTIF(M$8:M637,M637)-1)/1000</f>
        <v>0.19900000000000001</v>
      </c>
      <c r="AC637" s="21">
        <f>(RANK(N637,N$8:N$1007,1)+COUNTIF(N$8:N637,N637)-1)/1000</f>
        <v>0.23400000000000001</v>
      </c>
      <c r="AD637" s="21">
        <f>(RANK(O637,O$8:O$1007,1)+COUNTIF(O$8:O637,O637)-1)/1000</f>
        <v>0.24099999999999999</v>
      </c>
      <c r="AE637" s="21">
        <f>(RANK(P637,P$8:P$1007,1)+COUNTIF(P$8:P637,P637)-1)/1000</f>
        <v>0.24199999999999999</v>
      </c>
      <c r="AF637" s="21">
        <f>(RANK(Q637,Q$8:Q$1007,1)+COUNTIF(Q$8:Q637,Q637)-1)/1000</f>
        <v>0.23400000000000001</v>
      </c>
      <c r="AG637" s="21">
        <f>(RANK(R637,R$8:R$1007,1)+COUNTIF(R$8:R637,R637)-1)/1000</f>
        <v>0.24099999999999999</v>
      </c>
      <c r="AH637" s="21">
        <f>(RANK(S637,S$8:S$1007,1)+COUNTIF(S$8:S637,S637)-1)/1000</f>
        <v>0.24199999999999999</v>
      </c>
      <c r="AI637" s="14">
        <f t="shared" si="119"/>
        <v>0</v>
      </c>
      <c r="AK637" s="14">
        <f t="shared" si="120"/>
        <v>0</v>
      </c>
    </row>
    <row r="638" spans="2:37" x14ac:dyDescent="0.25">
      <c r="B638">
        <f t="shared" si="114"/>
        <v>631</v>
      </c>
      <c r="C638">
        <f>MATCH(B638,'Stocastic Model Raw Data'!$A$2:$A$1001,0)</f>
        <v>148</v>
      </c>
      <c r="D638" s="14" cm="1">
        <f t="array" ref="D638">INDEX('Stocastic Model Raw Data'!$H$2:$H$1001,$C638,0)</f>
        <v>1437161972.90821</v>
      </c>
      <c r="E638" s="14" cm="1">
        <f t="array" ref="E638">INDEX('Stocastic Model Raw Data'!$D$2:$D$1001,$C638,0)</f>
        <v>423970845.66219598</v>
      </c>
      <c r="F638" s="14" cm="1">
        <f t="array" ref="F638">INDEX('Stocastic Model Raw Data'!$I$2:$I$1001,$C638,0)</f>
        <v>221035737.39186701</v>
      </c>
      <c r="G638" s="14">
        <f t="shared" si="109"/>
        <v>202935108.27032897</v>
      </c>
      <c r="H638" s="14" cm="1">
        <f t="array" ref="H638">INDEX('Stocastic Model Raw Data'!$E$2:$E$1001,$C638,0)</f>
        <v>5188475558.27705</v>
      </c>
      <c r="I638" s="14" cm="1">
        <f t="array" ref="I638">INDEX('Stocastic Model Raw Data'!$J$2:$J$1001,$C638,0)</f>
        <v>1753173168.8670499</v>
      </c>
      <c r="J638" s="14">
        <f t="shared" si="110"/>
        <v>3435302389.4099998</v>
      </c>
      <c r="K638" s="14" cm="1">
        <f t="array" ref="K638">INDEX('Stocastic Model Raw Data'!$F$2:$F$1001,$C638,0)</f>
        <v>773552022.178087</v>
      </c>
      <c r="L638" s="14" cm="1">
        <f t="array" ref="L638">INDEX('Stocastic Model Raw Data'!$K$2:$K$1001,$C638,0)</f>
        <v>467383584.92263001</v>
      </c>
      <c r="M638" s="14">
        <f t="shared" si="111"/>
        <v>306168437.25545698</v>
      </c>
      <c r="N638" s="14">
        <f t="shared" si="115"/>
        <v>5962027580.4551373</v>
      </c>
      <c r="O638" s="14">
        <f t="shared" si="116"/>
        <v>2220556753.78968</v>
      </c>
      <c r="P638" s="14">
        <f t="shared" si="112"/>
        <v>3741470826.6654572</v>
      </c>
      <c r="Q638" s="3">
        <f t="shared" si="117"/>
        <v>5962027580.4551373</v>
      </c>
      <c r="R638" s="3">
        <f t="shared" si="118"/>
        <v>3657718726.6978903</v>
      </c>
      <c r="S638" s="3">
        <f t="shared" si="113"/>
        <v>2304308853.757247</v>
      </c>
      <c r="T638" s="21">
        <f>(RANK(E638,E$8:E$1007,1)+COUNTIF(E$8:E638,E638)-1)/1000</f>
        <v>0.14099999999999999</v>
      </c>
      <c r="U638" s="21">
        <f>(RANK(F638,F$8:F$1007,1)+COUNTIF(F$8:F638,F638)-1)/1000</f>
        <v>0.13</v>
      </c>
      <c r="V638" s="21">
        <f>(RANK(G638,G$8:G$1007,1)+COUNTIF(G$8:G638,G638)-1)/1000</f>
        <v>0.156</v>
      </c>
      <c r="W638" s="21">
        <f>(RANK(H638,H$8:H$1007,1)+COUNTIF(H$8:H638,H638)-1)/1000</f>
        <v>0.153</v>
      </c>
      <c r="X638" s="21">
        <f>(RANK(I638,I$8:I$1007,1)+COUNTIF(I$8:I638,I638)-1)/1000</f>
        <v>0.13400000000000001</v>
      </c>
      <c r="Y638" s="21">
        <f>(RANK(J638,J$8:J$1007,1)+COUNTIF(J$8:J638,J638)-1)/1000</f>
        <v>0.16400000000000001</v>
      </c>
      <c r="Z638" s="21">
        <f>(RANK(K638,K$8:K$1007,1)+COUNTIF(K$8:K638,K638)-1)/1000</f>
        <v>0.114</v>
      </c>
      <c r="AA638" s="21">
        <f>(RANK(L638,L$8:L$1007,1)+COUNTIF(L$8:L638,L638)-1)/1000</f>
        <v>0.113</v>
      </c>
      <c r="AB638" s="21">
        <f>(RANK(M638,M$8:M$1007,1)+COUNTIF(M$8:M638,M638)-1)/1000</f>
        <v>0.121</v>
      </c>
      <c r="AC638" s="21">
        <f>(RANK(N638,N$8:N$1007,1)+COUNTIF(N$8:N638,N638)-1)/1000</f>
        <v>0.14799999999999999</v>
      </c>
      <c r="AD638" s="21">
        <f>(RANK(O638,O$8:O$1007,1)+COUNTIF(O$8:O638,O638)-1)/1000</f>
        <v>0.13100000000000001</v>
      </c>
      <c r="AE638" s="21">
        <f>(RANK(P638,P$8:P$1007,1)+COUNTIF(P$8:P638,P638)-1)/1000</f>
        <v>0.159</v>
      </c>
      <c r="AF638" s="21">
        <f>(RANK(Q638,Q$8:Q$1007,1)+COUNTIF(Q$8:Q638,Q638)-1)/1000</f>
        <v>0.14799999999999999</v>
      </c>
      <c r="AG638" s="21">
        <f>(RANK(R638,R$8:R$1007,1)+COUNTIF(R$8:R638,R638)-1)/1000</f>
        <v>0.13100000000000001</v>
      </c>
      <c r="AH638" s="21">
        <f>(RANK(S638,S$8:S$1007,1)+COUNTIF(S$8:S638,S638)-1)/1000</f>
        <v>0.159</v>
      </c>
      <c r="AI638" s="14">
        <f t="shared" si="119"/>
        <v>0</v>
      </c>
      <c r="AK638" s="14">
        <f t="shared" si="120"/>
        <v>0</v>
      </c>
    </row>
    <row r="639" spans="2:37" x14ac:dyDescent="0.25">
      <c r="B639">
        <f t="shared" si="114"/>
        <v>632</v>
      </c>
      <c r="C639">
        <f>MATCH(B639,'Stocastic Model Raw Data'!$A$2:$A$1001,0)</f>
        <v>347</v>
      </c>
      <c r="D639" s="14" cm="1">
        <f t="array" ref="D639">INDEX('Stocastic Model Raw Data'!$H$2:$H$1001,$C639,0)</f>
        <v>1437161972.90821</v>
      </c>
      <c r="E639" s="14" cm="1">
        <f t="array" ref="E639">INDEX('Stocastic Model Raw Data'!$D$2:$D$1001,$C639,0)</f>
        <v>471313482.26456499</v>
      </c>
      <c r="F639" s="14" cm="1">
        <f t="array" ref="F639">INDEX('Stocastic Model Raw Data'!$I$2:$I$1001,$C639,0)</f>
        <v>246440682.87855801</v>
      </c>
      <c r="G639" s="14">
        <f t="shared" si="109"/>
        <v>224872799.38600698</v>
      </c>
      <c r="H639" s="14" cm="1">
        <f t="array" ref="H639">INDEX('Stocastic Model Raw Data'!$E$2:$E$1001,$C639,0)</f>
        <v>5772759593.1227102</v>
      </c>
      <c r="I639" s="14" cm="1">
        <f t="array" ref="I639">INDEX('Stocastic Model Raw Data'!$J$2:$J$1001,$C639,0)</f>
        <v>1943704649.3994</v>
      </c>
      <c r="J639" s="14">
        <f t="shared" si="110"/>
        <v>3829054943.7233105</v>
      </c>
      <c r="K639" s="14" cm="1">
        <f t="array" ref="K639">INDEX('Stocastic Model Raw Data'!$F$2:$F$1001,$C639,0)</f>
        <v>892667401.35412002</v>
      </c>
      <c r="L639" s="14" cm="1">
        <f t="array" ref="L639">INDEX('Stocastic Model Raw Data'!$K$2:$K$1001,$C639,0)</f>
        <v>551270311.07945395</v>
      </c>
      <c r="M639" s="14">
        <f t="shared" si="111"/>
        <v>341397090.27466607</v>
      </c>
      <c r="N639" s="14">
        <f t="shared" si="115"/>
        <v>6665426994.4768305</v>
      </c>
      <c r="O639" s="14">
        <f t="shared" si="116"/>
        <v>2494974960.4788542</v>
      </c>
      <c r="P639" s="14">
        <f t="shared" si="112"/>
        <v>4170452033.9979763</v>
      </c>
      <c r="Q639" s="3">
        <f t="shared" si="117"/>
        <v>6665426994.4768305</v>
      </c>
      <c r="R639" s="3">
        <f t="shared" si="118"/>
        <v>3932136933.387064</v>
      </c>
      <c r="S639" s="3">
        <f t="shared" si="113"/>
        <v>2733290061.0897665</v>
      </c>
      <c r="T639" s="21">
        <f>(RANK(E639,E$8:E$1007,1)+COUNTIF(E$8:E639,E639)-1)/1000</f>
        <v>0.30299999999999999</v>
      </c>
      <c r="U639" s="21">
        <f>(RANK(F639,F$8:F$1007,1)+COUNTIF(F$8:F639,F639)-1)/1000</f>
        <v>0.29299999999999998</v>
      </c>
      <c r="V639" s="21">
        <f>(RANK(G639,G$8:G$1007,1)+COUNTIF(G$8:G639,G639)-1)/1000</f>
        <v>0.32700000000000001</v>
      </c>
      <c r="W639" s="21">
        <f>(RANK(H639,H$8:H$1007,1)+COUNTIF(H$8:H639,H639)-1)/1000</f>
        <v>0.35499999999999998</v>
      </c>
      <c r="X639" s="21">
        <f>(RANK(I639,I$8:I$1007,1)+COUNTIF(I$8:I639,I639)-1)/1000</f>
        <v>0.29699999999999999</v>
      </c>
      <c r="Y639" s="21">
        <f>(RANK(J639,J$8:J$1007,1)+COUNTIF(J$8:J639,J639)-1)/1000</f>
        <v>0.38500000000000001</v>
      </c>
      <c r="Z639" s="21">
        <f>(RANK(K639,K$8:K$1007,1)+COUNTIF(K$8:K639,K639)-1)/1000</f>
        <v>0.33</v>
      </c>
      <c r="AA639" s="21">
        <f>(RANK(L639,L$8:L$1007,1)+COUNTIF(L$8:L639,L639)-1)/1000</f>
        <v>0.36699999999999999</v>
      </c>
      <c r="AB639" s="21">
        <f>(RANK(M639,M$8:M$1007,1)+COUNTIF(M$8:M639,M639)-1)/1000</f>
        <v>0.28399999999999997</v>
      </c>
      <c r="AC639" s="21">
        <f>(RANK(N639,N$8:N$1007,1)+COUNTIF(N$8:N639,N639)-1)/1000</f>
        <v>0.34699999999999998</v>
      </c>
      <c r="AD639" s="21">
        <f>(RANK(O639,O$8:O$1007,1)+COUNTIF(O$8:O639,O639)-1)/1000</f>
        <v>0.30499999999999999</v>
      </c>
      <c r="AE639" s="21">
        <f>(RANK(P639,P$8:P$1007,1)+COUNTIF(P$8:P639,P639)-1)/1000</f>
        <v>0.373</v>
      </c>
      <c r="AF639" s="21">
        <f>(RANK(Q639,Q$8:Q$1007,1)+COUNTIF(Q$8:Q639,Q639)-1)/1000</f>
        <v>0.34699999999999998</v>
      </c>
      <c r="AG639" s="21">
        <f>(RANK(R639,R$8:R$1007,1)+COUNTIF(R$8:R639,R639)-1)/1000</f>
        <v>0.30499999999999999</v>
      </c>
      <c r="AH639" s="21">
        <f>(RANK(S639,S$8:S$1007,1)+COUNTIF(S$8:S639,S639)-1)/1000</f>
        <v>0.373</v>
      </c>
      <c r="AI639" s="14">
        <f t="shared" si="119"/>
        <v>0</v>
      </c>
      <c r="AK639" s="14">
        <f t="shared" si="120"/>
        <v>0</v>
      </c>
    </row>
    <row r="640" spans="2:37" x14ac:dyDescent="0.25">
      <c r="B640">
        <f t="shared" si="114"/>
        <v>633</v>
      </c>
      <c r="C640">
        <f>MATCH(B640,'Stocastic Model Raw Data'!$A$2:$A$1001,0)</f>
        <v>497</v>
      </c>
      <c r="D640" s="14" cm="1">
        <f t="array" ref="D640">INDEX('Stocastic Model Raw Data'!$H$2:$H$1001,$C640,0)</f>
        <v>1437161972.90821</v>
      </c>
      <c r="E640" s="14" cm="1">
        <f t="array" ref="E640">INDEX('Stocastic Model Raw Data'!$D$2:$D$1001,$C640,0)</f>
        <v>520802892.10869402</v>
      </c>
      <c r="F640" s="14" cm="1">
        <f t="array" ref="F640">INDEX('Stocastic Model Raw Data'!$I$2:$I$1001,$C640,0)</f>
        <v>274091466.33613402</v>
      </c>
      <c r="G640" s="14">
        <f t="shared" si="109"/>
        <v>246711425.77256</v>
      </c>
      <c r="H640" s="14" cm="1">
        <f t="array" ref="H640">INDEX('Stocastic Model Raw Data'!$E$2:$E$1001,$C640,0)</f>
        <v>6133420005.7963104</v>
      </c>
      <c r="I640" s="14" cm="1">
        <f t="array" ref="I640">INDEX('Stocastic Model Raw Data'!$J$2:$J$1001,$C640,0)</f>
        <v>2083020126.65733</v>
      </c>
      <c r="J640" s="14">
        <f t="shared" si="110"/>
        <v>4050399879.1389804</v>
      </c>
      <c r="K640" s="14" cm="1">
        <f t="array" ref="K640">INDEX('Stocastic Model Raw Data'!$F$2:$F$1001,$C640,0)</f>
        <v>992675672.71815002</v>
      </c>
      <c r="L640" s="14" cm="1">
        <f t="array" ref="L640">INDEX('Stocastic Model Raw Data'!$K$2:$K$1001,$C640,0)</f>
        <v>608237011.45982301</v>
      </c>
      <c r="M640" s="14">
        <f t="shared" si="111"/>
        <v>384438661.25832701</v>
      </c>
      <c r="N640" s="14">
        <f t="shared" si="115"/>
        <v>7126095678.5144606</v>
      </c>
      <c r="O640" s="14">
        <f t="shared" si="116"/>
        <v>2691257138.1171532</v>
      </c>
      <c r="P640" s="14">
        <f t="shared" si="112"/>
        <v>4434838540.3973074</v>
      </c>
      <c r="Q640" s="3">
        <f t="shared" si="117"/>
        <v>7126095678.5144606</v>
      </c>
      <c r="R640" s="3">
        <f t="shared" si="118"/>
        <v>4128419111.025363</v>
      </c>
      <c r="S640" s="3">
        <f t="shared" si="113"/>
        <v>2997676567.4890976</v>
      </c>
      <c r="T640" s="21">
        <f>(RANK(E640,E$8:E$1007,1)+COUNTIF(E$8:E640,E640)-1)/1000</f>
        <v>0.51600000000000001</v>
      </c>
      <c r="U640" s="21">
        <f>(RANK(F640,F$8:F$1007,1)+COUNTIF(F$8:F640,F640)-1)/1000</f>
        <v>0.50700000000000001</v>
      </c>
      <c r="V640" s="21">
        <f>(RANK(G640,G$8:G$1007,1)+COUNTIF(G$8:G640,G640)-1)/1000</f>
        <v>0.53300000000000003</v>
      </c>
      <c r="W640" s="21">
        <f>(RANK(H640,H$8:H$1007,1)+COUNTIF(H$8:H640,H640)-1)/1000</f>
        <v>0.49199999999999999</v>
      </c>
      <c r="X640" s="21">
        <f>(RANK(I640,I$8:I$1007,1)+COUNTIF(I$8:I640,I640)-1)/1000</f>
        <v>0.44</v>
      </c>
      <c r="Y640" s="21">
        <f>(RANK(J640,J$8:J$1007,1)+COUNTIF(J$8:J640,J640)-1)/1000</f>
        <v>0.53100000000000003</v>
      </c>
      <c r="Z640" s="21">
        <f>(RANK(K640,K$8:K$1007,1)+COUNTIF(K$8:K640,K640)-1)/1000</f>
        <v>0.55700000000000005</v>
      </c>
      <c r="AA640" s="21">
        <f>(RANK(L640,L$8:L$1007,1)+COUNTIF(L$8:L640,L640)-1)/1000</f>
        <v>0.57999999999999996</v>
      </c>
      <c r="AB640" s="21">
        <f>(RANK(M640,M$8:M$1007,1)+COUNTIF(M$8:M640,M640)-1)/1000</f>
        <v>0.52800000000000002</v>
      </c>
      <c r="AC640" s="21">
        <f>(RANK(N640,N$8:N$1007,1)+COUNTIF(N$8:N640,N640)-1)/1000</f>
        <v>0.497</v>
      </c>
      <c r="AD640" s="21">
        <f>(RANK(O640,O$8:O$1007,1)+COUNTIF(O$8:O640,O640)-1)/1000</f>
        <v>0.46500000000000002</v>
      </c>
      <c r="AE640" s="21">
        <f>(RANK(P640,P$8:P$1007,1)+COUNTIF(P$8:P640,P640)-1)/1000</f>
        <v>0.52400000000000002</v>
      </c>
      <c r="AF640" s="21">
        <f>(RANK(Q640,Q$8:Q$1007,1)+COUNTIF(Q$8:Q640,Q640)-1)/1000</f>
        <v>0.497</v>
      </c>
      <c r="AG640" s="21">
        <f>(RANK(R640,R$8:R$1007,1)+COUNTIF(R$8:R640,R640)-1)/1000</f>
        <v>0.46500000000000002</v>
      </c>
      <c r="AH640" s="21">
        <f>(RANK(S640,S$8:S$1007,1)+COUNTIF(S$8:S640,S640)-1)/1000</f>
        <v>0.52400000000000002</v>
      </c>
      <c r="AI640" s="14">
        <f t="shared" si="119"/>
        <v>0</v>
      </c>
      <c r="AK640" s="14">
        <f t="shared" si="120"/>
        <v>0</v>
      </c>
    </row>
    <row r="641" spans="2:37" x14ac:dyDescent="0.25">
      <c r="B641">
        <f t="shared" si="114"/>
        <v>634</v>
      </c>
      <c r="C641">
        <f>MATCH(B641,'Stocastic Model Raw Data'!$A$2:$A$1001,0)</f>
        <v>84</v>
      </c>
      <c r="D641" s="14" cm="1">
        <f t="array" ref="D641">INDEX('Stocastic Model Raw Data'!$H$2:$H$1001,$C641,0)</f>
        <v>1437161972.90821</v>
      </c>
      <c r="E641" s="14" cm="1">
        <f t="array" ref="E641">INDEX('Stocastic Model Raw Data'!$D$2:$D$1001,$C641,0)</f>
        <v>399216292.08716202</v>
      </c>
      <c r="F641" s="14" cm="1">
        <f t="array" ref="F641">INDEX('Stocastic Model Raw Data'!$I$2:$I$1001,$C641,0)</f>
        <v>209751529.72452399</v>
      </c>
      <c r="G641" s="14">
        <f t="shared" si="109"/>
        <v>189464762.36263803</v>
      </c>
      <c r="H641" s="14" cm="1">
        <f t="array" ref="H641">INDEX('Stocastic Model Raw Data'!$E$2:$E$1001,$C641,0)</f>
        <v>4847587576.2910204</v>
      </c>
      <c r="I641" s="14" cm="1">
        <f t="array" ref="I641">INDEX('Stocastic Model Raw Data'!$J$2:$J$1001,$C641,0)</f>
        <v>1687657809.8341701</v>
      </c>
      <c r="J641" s="14">
        <f t="shared" si="110"/>
        <v>3159929766.4568501</v>
      </c>
      <c r="K641" s="14" cm="1">
        <f t="array" ref="K641">INDEX('Stocastic Model Raw Data'!$F$2:$F$1001,$C641,0)</f>
        <v>733645914.65182102</v>
      </c>
      <c r="L641" s="14" cm="1">
        <f t="array" ref="L641">INDEX('Stocastic Model Raw Data'!$K$2:$K$1001,$C641,0)</f>
        <v>441160718.463045</v>
      </c>
      <c r="M641" s="14">
        <f t="shared" si="111"/>
        <v>292485196.18877602</v>
      </c>
      <c r="N641" s="14">
        <f t="shared" si="115"/>
        <v>5581233490.9428415</v>
      </c>
      <c r="O641" s="14">
        <f t="shared" si="116"/>
        <v>2128818528.297215</v>
      </c>
      <c r="P641" s="14">
        <f t="shared" si="112"/>
        <v>3452414962.6456265</v>
      </c>
      <c r="Q641" s="3">
        <f t="shared" si="117"/>
        <v>5581233490.9428415</v>
      </c>
      <c r="R641" s="3">
        <f t="shared" si="118"/>
        <v>3565980501.2054253</v>
      </c>
      <c r="S641" s="3">
        <f t="shared" si="113"/>
        <v>2015252989.7374163</v>
      </c>
      <c r="T641" s="21">
        <f>(RANK(E641,E$8:E$1007,1)+COUNTIF(E$8:E641,E641)-1)/1000</f>
        <v>8.6999999999999994E-2</v>
      </c>
      <c r="U641" s="21">
        <f>(RANK(F641,F$8:F$1007,1)+COUNTIF(F$8:F641,F641)-1)/1000</f>
        <v>0.09</v>
      </c>
      <c r="V641" s="21">
        <f>(RANK(G641,G$8:G$1007,1)+COUNTIF(G$8:G641,G641)-1)/1000</f>
        <v>8.1000000000000003E-2</v>
      </c>
      <c r="W641" s="21">
        <f>(RANK(H641,H$8:H$1007,1)+COUNTIF(H$8:H641,H641)-1)/1000</f>
        <v>8.5000000000000006E-2</v>
      </c>
      <c r="X641" s="21">
        <f>(RANK(I641,I$8:I$1007,1)+COUNTIF(I$8:I641,I641)-1)/1000</f>
        <v>9.9000000000000005E-2</v>
      </c>
      <c r="Y641" s="21">
        <f>(RANK(J641,J$8:J$1007,1)+COUNTIF(J$8:J641,J641)-1)/1000</f>
        <v>8.1000000000000003E-2</v>
      </c>
      <c r="Z641" s="21">
        <f>(RANK(K641,K$8:K$1007,1)+COUNTIF(K$8:K641,K641)-1)/1000</f>
        <v>6.8000000000000005E-2</v>
      </c>
      <c r="AA641" s="21">
        <f>(RANK(L641,L$8:L$1007,1)+COUNTIF(L$8:L641,L641)-1)/1000</f>
        <v>6.4000000000000001E-2</v>
      </c>
      <c r="AB641" s="21">
        <f>(RANK(M641,M$8:M$1007,1)+COUNTIF(M$8:M641,M641)-1)/1000</f>
        <v>8.4000000000000005E-2</v>
      </c>
      <c r="AC641" s="21">
        <f>(RANK(N641,N$8:N$1007,1)+COUNTIF(N$8:N641,N641)-1)/1000</f>
        <v>8.4000000000000005E-2</v>
      </c>
      <c r="AD641" s="21">
        <f>(RANK(O641,O$8:O$1007,1)+COUNTIF(O$8:O641,O641)-1)/1000</f>
        <v>0.09</v>
      </c>
      <c r="AE641" s="21">
        <f>(RANK(P641,P$8:P$1007,1)+COUNTIF(P$8:P641,P641)-1)/1000</f>
        <v>7.8E-2</v>
      </c>
      <c r="AF641" s="21">
        <f>(RANK(Q641,Q$8:Q$1007,1)+COUNTIF(Q$8:Q641,Q641)-1)/1000</f>
        <v>8.4000000000000005E-2</v>
      </c>
      <c r="AG641" s="21">
        <f>(RANK(R641,R$8:R$1007,1)+COUNTIF(R$8:R641,R641)-1)/1000</f>
        <v>0.09</v>
      </c>
      <c r="AH641" s="21">
        <f>(RANK(S641,S$8:S$1007,1)+COUNTIF(S$8:S641,S641)-1)/1000</f>
        <v>7.8E-2</v>
      </c>
      <c r="AI641" s="14">
        <f t="shared" si="119"/>
        <v>0</v>
      </c>
      <c r="AK641" s="14">
        <f t="shared" si="120"/>
        <v>0</v>
      </c>
    </row>
    <row r="642" spans="2:37" x14ac:dyDescent="0.25">
      <c r="B642">
        <f t="shared" si="114"/>
        <v>635</v>
      </c>
      <c r="C642">
        <f>MATCH(B642,'Stocastic Model Raw Data'!$A$2:$A$1001,0)</f>
        <v>891</v>
      </c>
      <c r="D642" s="14" cm="1">
        <f t="array" ref="D642">INDEX('Stocastic Model Raw Data'!$H$2:$H$1001,$C642,0)</f>
        <v>1437161972.90821</v>
      </c>
      <c r="E642" s="14" cm="1">
        <f t="array" ref="E642">INDEX('Stocastic Model Raw Data'!$D$2:$D$1001,$C642,0)</f>
        <v>613664055.44098103</v>
      </c>
      <c r="F642" s="14" cm="1">
        <f t="array" ref="F642">INDEX('Stocastic Model Raw Data'!$I$2:$I$1001,$C642,0)</f>
        <v>324111132.52693498</v>
      </c>
      <c r="G642" s="14">
        <f t="shared" si="109"/>
        <v>289552922.91404605</v>
      </c>
      <c r="H642" s="14" cm="1">
        <f t="array" ref="H642">INDEX('Stocastic Model Raw Data'!$E$2:$E$1001,$C642,0)</f>
        <v>7468930255.0817604</v>
      </c>
      <c r="I642" s="14" cm="1">
        <f t="array" ref="I642">INDEX('Stocastic Model Raw Data'!$J$2:$J$1001,$C642,0)</f>
        <v>2565300340.8530202</v>
      </c>
      <c r="J642" s="14">
        <f t="shared" si="110"/>
        <v>4903629914.2287407</v>
      </c>
      <c r="K642" s="14" cm="1">
        <f t="array" ref="K642">INDEX('Stocastic Model Raw Data'!$F$2:$F$1001,$C642,0)</f>
        <v>1114793442.66225</v>
      </c>
      <c r="L642" s="14" cm="1">
        <f t="array" ref="L642">INDEX('Stocastic Model Raw Data'!$K$2:$K$1001,$C642,0)</f>
        <v>677791166.47421598</v>
      </c>
      <c r="M642" s="14">
        <f t="shared" si="111"/>
        <v>437002276.18803406</v>
      </c>
      <c r="N642" s="14">
        <f t="shared" si="115"/>
        <v>8583723697.7440109</v>
      </c>
      <c r="O642" s="14">
        <f t="shared" si="116"/>
        <v>3243091507.3272362</v>
      </c>
      <c r="P642" s="14">
        <f t="shared" si="112"/>
        <v>5340632190.4167747</v>
      </c>
      <c r="Q642" s="3">
        <f t="shared" si="117"/>
        <v>8583723697.7440109</v>
      </c>
      <c r="R642" s="3">
        <f t="shared" si="118"/>
        <v>4680253480.235446</v>
      </c>
      <c r="S642" s="3">
        <f t="shared" si="113"/>
        <v>3903470217.5085649</v>
      </c>
      <c r="T642" s="21">
        <f>(RANK(E642,E$8:E$1007,1)+COUNTIF(E$8:E642,E642)-1)/1000</f>
        <v>0.84399999999999997</v>
      </c>
      <c r="U642" s="21">
        <f>(RANK(F642,F$8:F$1007,1)+COUNTIF(F$8:F642,F642)-1)/1000</f>
        <v>0.83099999999999996</v>
      </c>
      <c r="V642" s="21">
        <f>(RANK(G642,G$8:G$1007,1)+COUNTIF(G$8:G642,G642)-1)/1000</f>
        <v>0.85599999999999998</v>
      </c>
      <c r="W642" s="21">
        <f>(RANK(H642,H$8:H$1007,1)+COUNTIF(H$8:H642,H642)-1)/1000</f>
        <v>0.90800000000000003</v>
      </c>
      <c r="X642" s="21">
        <f>(RANK(I642,I$8:I$1007,1)+COUNTIF(I$8:I642,I642)-1)/1000</f>
        <v>0.86599999999999999</v>
      </c>
      <c r="Y642" s="21">
        <f>(RANK(J642,J$8:J$1007,1)+COUNTIF(J$8:J642,J642)-1)/1000</f>
        <v>0.93700000000000006</v>
      </c>
      <c r="Z642" s="21">
        <f>(RANK(K642,K$8:K$1007,1)+COUNTIF(K$8:K642,K642)-1)/1000</f>
        <v>0.78</v>
      </c>
      <c r="AA642" s="21">
        <f>(RANK(L642,L$8:L$1007,1)+COUNTIF(L$8:L642,L642)-1)/1000</f>
        <v>0.79200000000000004</v>
      </c>
      <c r="AB642" s="21">
        <f>(RANK(M642,M$8:M$1007,1)+COUNTIF(M$8:M642,M642)-1)/1000</f>
        <v>0.76600000000000001</v>
      </c>
      <c r="AC642" s="21">
        <f>(RANK(N642,N$8:N$1007,1)+COUNTIF(N$8:N642,N642)-1)/1000</f>
        <v>0.89100000000000001</v>
      </c>
      <c r="AD642" s="21">
        <f>(RANK(O642,O$8:O$1007,1)+COUNTIF(O$8:O642,O642)-1)/1000</f>
        <v>0.84</v>
      </c>
      <c r="AE642" s="21">
        <f>(RANK(P642,P$8:P$1007,1)+COUNTIF(P$8:P642,P642)-1)/1000</f>
        <v>0.92600000000000005</v>
      </c>
      <c r="AF642" s="21">
        <f>(RANK(Q642,Q$8:Q$1007,1)+COUNTIF(Q$8:Q642,Q642)-1)/1000</f>
        <v>0.89100000000000001</v>
      </c>
      <c r="AG642" s="21">
        <f>(RANK(R642,R$8:R$1007,1)+COUNTIF(R$8:R642,R642)-1)/1000</f>
        <v>0.84</v>
      </c>
      <c r="AH642" s="21">
        <f>(RANK(S642,S$8:S$1007,1)+COUNTIF(S$8:S642,S642)-1)/1000</f>
        <v>0.92600000000000005</v>
      </c>
      <c r="AI642" s="14">
        <f t="shared" si="119"/>
        <v>0</v>
      </c>
      <c r="AK642" s="14">
        <f t="shared" si="120"/>
        <v>0</v>
      </c>
    </row>
    <row r="643" spans="2:37" x14ac:dyDescent="0.25">
      <c r="B643">
        <f t="shared" si="114"/>
        <v>636</v>
      </c>
      <c r="C643">
        <f>MATCH(B643,'Stocastic Model Raw Data'!$A$2:$A$1001,0)</f>
        <v>989</v>
      </c>
      <c r="D643" s="14" cm="1">
        <f t="array" ref="D643">INDEX('Stocastic Model Raw Data'!$H$2:$H$1001,$C643,0)</f>
        <v>1437161972.90821</v>
      </c>
      <c r="E643" s="14" cm="1">
        <f t="array" ref="E643">INDEX('Stocastic Model Raw Data'!$D$2:$D$1001,$C643,0)</f>
        <v>711589857.65164804</v>
      </c>
      <c r="F643" s="14" cm="1">
        <f t="array" ref="F643">INDEX('Stocastic Model Raw Data'!$I$2:$I$1001,$C643,0)</f>
        <v>379376901.46826202</v>
      </c>
      <c r="G643" s="14">
        <f t="shared" si="109"/>
        <v>332212956.18338603</v>
      </c>
      <c r="H643" s="14" cm="1">
        <f t="array" ref="H643">INDEX('Stocastic Model Raw Data'!$E$2:$E$1001,$C643,0)</f>
        <v>8394905085.6461697</v>
      </c>
      <c r="I643" s="14" cm="1">
        <f t="array" ref="I643">INDEX('Stocastic Model Raw Data'!$J$2:$J$1001,$C643,0)</f>
        <v>2985519422.4116302</v>
      </c>
      <c r="J643" s="14">
        <f t="shared" si="110"/>
        <v>5409385663.234539</v>
      </c>
      <c r="K643" s="14" cm="1">
        <f t="array" ref="K643">INDEX('Stocastic Model Raw Data'!$F$2:$F$1001,$C643,0)</f>
        <v>1353925509.03982</v>
      </c>
      <c r="L643" s="14" cm="1">
        <f t="array" ref="L643">INDEX('Stocastic Model Raw Data'!$K$2:$K$1001,$C643,0)</f>
        <v>825066773.94987202</v>
      </c>
      <c r="M643" s="14">
        <f t="shared" si="111"/>
        <v>528858735.08994794</v>
      </c>
      <c r="N643" s="14">
        <f t="shared" si="115"/>
        <v>9748830594.6859894</v>
      </c>
      <c r="O643" s="14">
        <f t="shared" si="116"/>
        <v>3810586196.3615022</v>
      </c>
      <c r="P643" s="14">
        <f t="shared" si="112"/>
        <v>5938244398.3244877</v>
      </c>
      <c r="Q643" s="3">
        <f t="shared" si="117"/>
        <v>9748830594.6859894</v>
      </c>
      <c r="R643" s="3">
        <f t="shared" si="118"/>
        <v>5247748169.2697124</v>
      </c>
      <c r="S643" s="3">
        <f t="shared" si="113"/>
        <v>4501082425.4162769</v>
      </c>
      <c r="T643" s="21">
        <f>(RANK(E643,E$8:E$1007,1)+COUNTIF(E$8:E643,E643)-1)/1000</f>
        <v>0.98</v>
      </c>
      <c r="U643" s="21">
        <f>(RANK(F643,F$8:F$1007,1)+COUNTIF(F$8:F643,F643)-1)/1000</f>
        <v>0.97899999999999998</v>
      </c>
      <c r="V643" s="21">
        <f>(RANK(G643,G$8:G$1007,1)+COUNTIF(G$8:G643,G643)-1)/1000</f>
        <v>0.98099999999999998</v>
      </c>
      <c r="W643" s="21">
        <f>(RANK(H643,H$8:H$1007,1)+COUNTIF(H$8:H643,H643)-1)/1000</f>
        <v>0.99</v>
      </c>
      <c r="X643" s="21">
        <f>(RANK(I643,I$8:I$1007,1)+COUNTIF(I$8:I643,I643)-1)/1000</f>
        <v>0.98399999999999999</v>
      </c>
      <c r="Y643" s="21">
        <f>(RANK(J643,J$8:J$1007,1)+COUNTIF(J$8:J643,J643)-1)/1000</f>
        <v>0.99099999999999999</v>
      </c>
      <c r="Z643" s="21">
        <f>(RANK(K643,K$8:K$1007,1)+COUNTIF(K$8:K643,K643)-1)/1000</f>
        <v>0.96599999999999997</v>
      </c>
      <c r="AA643" s="21">
        <f>(RANK(L643,L$8:L$1007,1)+COUNTIF(L$8:L643,L643)-1)/1000</f>
        <v>0.97799999999999998</v>
      </c>
      <c r="AB643" s="21">
        <f>(RANK(M643,M$8:M$1007,1)+COUNTIF(M$8:M643,M643)-1)/1000</f>
        <v>0.94399999999999995</v>
      </c>
      <c r="AC643" s="21">
        <f>(RANK(N643,N$8:N$1007,1)+COUNTIF(N$8:N643,N643)-1)/1000</f>
        <v>0.98899999999999999</v>
      </c>
      <c r="AD643" s="21">
        <f>(RANK(O643,O$8:O$1007,1)+COUNTIF(O$8:O643,O643)-1)/1000</f>
        <v>0.98199999999999998</v>
      </c>
      <c r="AE643" s="21">
        <f>(RANK(P643,P$8:P$1007,1)+COUNTIF(P$8:P643,P643)-1)/1000</f>
        <v>0.99099999999999999</v>
      </c>
      <c r="AF643" s="21">
        <f>(RANK(Q643,Q$8:Q$1007,1)+COUNTIF(Q$8:Q643,Q643)-1)/1000</f>
        <v>0.98899999999999999</v>
      </c>
      <c r="AG643" s="21">
        <f>(RANK(R643,R$8:R$1007,1)+COUNTIF(R$8:R643,R643)-1)/1000</f>
        <v>0.98199999999999998</v>
      </c>
      <c r="AH643" s="21">
        <f>(RANK(S643,S$8:S$1007,1)+COUNTIF(S$8:S643,S643)-1)/1000</f>
        <v>0.99099999999999999</v>
      </c>
      <c r="AI643" s="14">
        <f t="shared" si="119"/>
        <v>0</v>
      </c>
      <c r="AK643" s="14">
        <f t="shared" si="120"/>
        <v>0</v>
      </c>
    </row>
    <row r="644" spans="2:37" x14ac:dyDescent="0.25">
      <c r="B644">
        <f t="shared" si="114"/>
        <v>637</v>
      </c>
      <c r="C644">
        <f>MATCH(B644,'Stocastic Model Raw Data'!$A$2:$A$1001,0)</f>
        <v>950</v>
      </c>
      <c r="D644" s="14" cm="1">
        <f t="array" ref="D644">INDEX('Stocastic Model Raw Data'!$H$2:$H$1001,$C644,0)</f>
        <v>1437161972.90821</v>
      </c>
      <c r="E644" s="14" cm="1">
        <f t="array" ref="E644">INDEX('Stocastic Model Raw Data'!$D$2:$D$1001,$C644,0)</f>
        <v>676100088.07184696</v>
      </c>
      <c r="F644" s="14" cm="1">
        <f t="array" ref="F644">INDEX('Stocastic Model Raw Data'!$I$2:$I$1001,$C644,0)</f>
        <v>361077476.97728097</v>
      </c>
      <c r="G644" s="14">
        <f t="shared" si="109"/>
        <v>315022611.09456599</v>
      </c>
      <c r="H644" s="14" cm="1">
        <f t="array" ref="H644">INDEX('Stocastic Model Raw Data'!$E$2:$E$1001,$C644,0)</f>
        <v>7672014644.7343502</v>
      </c>
      <c r="I644" s="14" cm="1">
        <f t="array" ref="I644">INDEX('Stocastic Model Raw Data'!$J$2:$J$1001,$C644,0)</f>
        <v>2778715453.0735698</v>
      </c>
      <c r="J644" s="14">
        <f t="shared" si="110"/>
        <v>4893299191.66078</v>
      </c>
      <c r="K644" s="14" cm="1">
        <f t="array" ref="K644">INDEX('Stocastic Model Raw Data'!$F$2:$F$1001,$C644,0)</f>
        <v>1345917226.9823599</v>
      </c>
      <c r="L644" s="14" cm="1">
        <f t="array" ref="L644">INDEX('Stocastic Model Raw Data'!$K$2:$K$1001,$C644,0)</f>
        <v>807434826.15299594</v>
      </c>
      <c r="M644" s="14">
        <f t="shared" si="111"/>
        <v>538482400.82936394</v>
      </c>
      <c r="N644" s="14">
        <f t="shared" si="115"/>
        <v>9017931871.7167091</v>
      </c>
      <c r="O644" s="14">
        <f t="shared" si="116"/>
        <v>3586150279.2265658</v>
      </c>
      <c r="P644" s="14">
        <f t="shared" si="112"/>
        <v>5431781592.4901428</v>
      </c>
      <c r="Q644" s="3">
        <f t="shared" si="117"/>
        <v>9017931871.7167091</v>
      </c>
      <c r="R644" s="3">
        <f t="shared" si="118"/>
        <v>5023312252.1347761</v>
      </c>
      <c r="S644" s="3">
        <f t="shared" si="113"/>
        <v>3994619619.581933</v>
      </c>
      <c r="T644" s="21">
        <f>(RANK(E644,E$8:E$1007,1)+COUNTIF(E$8:E644,E644)-1)/1000</f>
        <v>0.95699999999999996</v>
      </c>
      <c r="U644" s="21">
        <f>(RANK(F644,F$8:F$1007,1)+COUNTIF(F$8:F644,F644)-1)/1000</f>
        <v>0.95699999999999996</v>
      </c>
      <c r="V644" s="21">
        <f>(RANK(G644,G$8:G$1007,1)+COUNTIF(G$8:G644,G644)-1)/1000</f>
        <v>0.95699999999999996</v>
      </c>
      <c r="W644" s="21">
        <f>(RANK(H644,H$8:H$1007,1)+COUNTIF(H$8:H644,H644)-1)/1000</f>
        <v>0.94299999999999995</v>
      </c>
      <c r="X644" s="21">
        <f>(RANK(I644,I$8:I$1007,1)+COUNTIF(I$8:I644,I644)-1)/1000</f>
        <v>0.95299999999999996</v>
      </c>
      <c r="Y644" s="21">
        <f>(RANK(J644,J$8:J$1007,1)+COUNTIF(J$8:J644,J644)-1)/1000</f>
        <v>0.93500000000000005</v>
      </c>
      <c r="Z644" s="21">
        <f>(RANK(K644,K$8:K$1007,1)+COUNTIF(K$8:K644,K644)-1)/1000</f>
        <v>0.96199999999999997</v>
      </c>
      <c r="AA644" s="21">
        <f>(RANK(L644,L$8:L$1007,1)+COUNTIF(L$8:L644,L644)-1)/1000</f>
        <v>0.96399999999999997</v>
      </c>
      <c r="AB644" s="21">
        <f>(RANK(M644,M$8:M$1007,1)+COUNTIF(M$8:M644,M644)-1)/1000</f>
        <v>0.95599999999999996</v>
      </c>
      <c r="AC644" s="21">
        <f>(RANK(N644,N$8:N$1007,1)+COUNTIF(N$8:N644,N644)-1)/1000</f>
        <v>0.95</v>
      </c>
      <c r="AD644" s="21">
        <f>(RANK(O644,O$8:O$1007,1)+COUNTIF(O$8:O644,O644)-1)/1000</f>
        <v>0.95799999999999996</v>
      </c>
      <c r="AE644" s="21">
        <f>(RANK(P644,P$8:P$1007,1)+COUNTIF(P$8:P644,P644)-1)/1000</f>
        <v>0.94199999999999995</v>
      </c>
      <c r="AF644" s="21">
        <f>(RANK(Q644,Q$8:Q$1007,1)+COUNTIF(Q$8:Q644,Q644)-1)/1000</f>
        <v>0.95</v>
      </c>
      <c r="AG644" s="21">
        <f>(RANK(R644,R$8:R$1007,1)+COUNTIF(R$8:R644,R644)-1)/1000</f>
        <v>0.95799999999999996</v>
      </c>
      <c r="AH644" s="21">
        <f>(RANK(S644,S$8:S$1007,1)+COUNTIF(S$8:S644,S644)-1)/1000</f>
        <v>0.94199999999999995</v>
      </c>
      <c r="AI644" s="14">
        <f t="shared" si="119"/>
        <v>0</v>
      </c>
      <c r="AK644" s="14">
        <f t="shared" si="120"/>
        <v>0</v>
      </c>
    </row>
    <row r="645" spans="2:37" x14ac:dyDescent="0.25">
      <c r="B645">
        <f t="shared" si="114"/>
        <v>638</v>
      </c>
      <c r="C645">
        <f>MATCH(B645,'Stocastic Model Raw Data'!$A$2:$A$1001,0)</f>
        <v>804</v>
      </c>
      <c r="D645" s="14" cm="1">
        <f t="array" ref="D645">INDEX('Stocastic Model Raw Data'!$H$2:$H$1001,$C645,0)</f>
        <v>1437161972.90821</v>
      </c>
      <c r="E645" s="14" cm="1">
        <f t="array" ref="E645">INDEX('Stocastic Model Raw Data'!$D$2:$D$1001,$C645,0)</f>
        <v>589430412.54959297</v>
      </c>
      <c r="F645" s="14" cm="1">
        <f t="array" ref="F645">INDEX('Stocastic Model Raw Data'!$I$2:$I$1001,$C645,0)</f>
        <v>310322518.65201998</v>
      </c>
      <c r="G645" s="14">
        <f t="shared" si="109"/>
        <v>279107893.89757299</v>
      </c>
      <c r="H645" s="14" cm="1">
        <f t="array" ref="H645">INDEX('Stocastic Model Raw Data'!$E$2:$E$1001,$C645,0)</f>
        <v>7078959650.8600197</v>
      </c>
      <c r="I645" s="14" cm="1">
        <f t="array" ref="I645">INDEX('Stocastic Model Raw Data'!$J$2:$J$1001,$C645,0)</f>
        <v>2466153260.3032598</v>
      </c>
      <c r="J645" s="14">
        <f t="shared" si="110"/>
        <v>4612806390.5567598</v>
      </c>
      <c r="K645" s="14" cm="1">
        <f t="array" ref="K645">INDEX('Stocastic Model Raw Data'!$F$2:$F$1001,$C645,0)</f>
        <v>1064315661.29001</v>
      </c>
      <c r="L645" s="14" cm="1">
        <f t="array" ref="L645">INDEX('Stocastic Model Raw Data'!$K$2:$K$1001,$C645,0)</f>
        <v>645741483.29236495</v>
      </c>
      <c r="M645" s="14">
        <f t="shared" si="111"/>
        <v>418574177.99764502</v>
      </c>
      <c r="N645" s="14">
        <f t="shared" si="115"/>
        <v>8143275312.1500301</v>
      </c>
      <c r="O645" s="14">
        <f t="shared" si="116"/>
        <v>3111894743.5956249</v>
      </c>
      <c r="P645" s="14">
        <f t="shared" si="112"/>
        <v>5031380568.5544052</v>
      </c>
      <c r="Q645" s="3">
        <f t="shared" si="117"/>
        <v>8143275312.1500301</v>
      </c>
      <c r="R645" s="3">
        <f t="shared" si="118"/>
        <v>4549056716.5038347</v>
      </c>
      <c r="S645" s="3">
        <f t="shared" si="113"/>
        <v>3594218595.6461954</v>
      </c>
      <c r="T645" s="21">
        <f>(RANK(E645,E$8:E$1007,1)+COUNTIF(E$8:E645,E645)-1)/1000</f>
        <v>0.78700000000000003</v>
      </c>
      <c r="U645" s="21">
        <f>(RANK(F645,F$8:F$1007,1)+COUNTIF(F$8:F645,F645)-1)/1000</f>
        <v>0.77500000000000002</v>
      </c>
      <c r="V645" s="21">
        <f>(RANK(G645,G$8:G$1007,1)+COUNTIF(G$8:G645,G645)-1)/1000</f>
        <v>0.80400000000000005</v>
      </c>
      <c r="W645" s="21">
        <f>(RANK(H645,H$8:H$1007,1)+COUNTIF(H$8:H645,H645)-1)/1000</f>
        <v>0.82099999999999995</v>
      </c>
      <c r="X645" s="21">
        <f>(RANK(I645,I$8:I$1007,1)+COUNTIF(I$8:I645,I645)-1)/1000</f>
        <v>0.79400000000000004</v>
      </c>
      <c r="Y645" s="21">
        <f>(RANK(J645,J$8:J$1007,1)+COUNTIF(J$8:J645,J645)-1)/1000</f>
        <v>0.84199999999999997</v>
      </c>
      <c r="Z645" s="21">
        <f>(RANK(K645,K$8:K$1007,1)+COUNTIF(K$8:K645,K645)-1)/1000</f>
        <v>0.70499999999999996</v>
      </c>
      <c r="AA645" s="21">
        <f>(RANK(L645,L$8:L$1007,1)+COUNTIF(L$8:L645,L645)-1)/1000</f>
        <v>0.70599999999999996</v>
      </c>
      <c r="AB645" s="21">
        <f>(RANK(M645,M$8:M$1007,1)+COUNTIF(M$8:M645,M645)-1)/1000</f>
        <v>0.70299999999999996</v>
      </c>
      <c r="AC645" s="21">
        <f>(RANK(N645,N$8:N$1007,1)+COUNTIF(N$8:N645,N645)-1)/1000</f>
        <v>0.80400000000000005</v>
      </c>
      <c r="AD645" s="21">
        <f>(RANK(O645,O$8:O$1007,1)+COUNTIF(O$8:O645,O645)-1)/1000</f>
        <v>0.78100000000000003</v>
      </c>
      <c r="AE645" s="21">
        <f>(RANK(P645,P$8:P$1007,1)+COUNTIF(P$8:P645,P645)-1)/1000</f>
        <v>0.82399999999999995</v>
      </c>
      <c r="AF645" s="21">
        <f>(RANK(Q645,Q$8:Q$1007,1)+COUNTIF(Q$8:Q645,Q645)-1)/1000</f>
        <v>0.80400000000000005</v>
      </c>
      <c r="AG645" s="21">
        <f>(RANK(R645,R$8:R$1007,1)+COUNTIF(R$8:R645,R645)-1)/1000</f>
        <v>0.78100000000000003</v>
      </c>
      <c r="AH645" s="21">
        <f>(RANK(S645,S$8:S$1007,1)+COUNTIF(S$8:S645,S645)-1)/1000</f>
        <v>0.82399999999999995</v>
      </c>
      <c r="AI645" s="14">
        <f t="shared" si="119"/>
        <v>0</v>
      </c>
      <c r="AK645" s="14">
        <f t="shared" si="120"/>
        <v>0</v>
      </c>
    </row>
    <row r="646" spans="2:37" x14ac:dyDescent="0.25">
      <c r="B646">
        <f t="shared" si="114"/>
        <v>639</v>
      </c>
      <c r="C646">
        <f>MATCH(B646,'Stocastic Model Raw Data'!$A$2:$A$1001,0)</f>
        <v>860</v>
      </c>
      <c r="D646" s="14" cm="1">
        <f t="array" ref="D646">INDEX('Stocastic Model Raw Data'!$H$2:$H$1001,$C646,0)</f>
        <v>1437161972.90821</v>
      </c>
      <c r="E646" s="14" cm="1">
        <f t="array" ref="E646">INDEX('Stocastic Model Raw Data'!$D$2:$D$1001,$C646,0)</f>
        <v>603236002.82807899</v>
      </c>
      <c r="F646" s="14" cm="1">
        <f t="array" ref="F646">INDEX('Stocastic Model Raw Data'!$I$2:$I$1001,$C646,0)</f>
        <v>318402725.15030301</v>
      </c>
      <c r="G646" s="14">
        <f t="shared" si="109"/>
        <v>284833277.67777598</v>
      </c>
      <c r="H646" s="14" cm="1">
        <f t="array" ref="H646">INDEX('Stocastic Model Raw Data'!$E$2:$E$1001,$C646,0)</f>
        <v>7285165828.5238304</v>
      </c>
      <c r="I646" s="14" cm="1">
        <f t="array" ref="I646">INDEX('Stocastic Model Raw Data'!$J$2:$J$1001,$C646,0)</f>
        <v>2516079713.7967501</v>
      </c>
      <c r="J646" s="14">
        <f t="shared" si="110"/>
        <v>4769086114.7270803</v>
      </c>
      <c r="K646" s="14" cm="1">
        <f t="array" ref="K646">INDEX('Stocastic Model Raw Data'!$F$2:$F$1001,$C646,0)</f>
        <v>1123619872.8971601</v>
      </c>
      <c r="L646" s="14" cm="1">
        <f t="array" ref="L646">INDEX('Stocastic Model Raw Data'!$K$2:$K$1001,$C646,0)</f>
        <v>686521894.55434299</v>
      </c>
      <c r="M646" s="14">
        <f t="shared" si="111"/>
        <v>437097978.34281707</v>
      </c>
      <c r="N646" s="14">
        <f t="shared" si="115"/>
        <v>8408785701.42099</v>
      </c>
      <c r="O646" s="14">
        <f t="shared" si="116"/>
        <v>3202601608.3510933</v>
      </c>
      <c r="P646" s="14">
        <f t="shared" si="112"/>
        <v>5206184093.0698967</v>
      </c>
      <c r="Q646" s="3">
        <f t="shared" si="117"/>
        <v>8408785701.42099</v>
      </c>
      <c r="R646" s="3">
        <f t="shared" si="118"/>
        <v>4639763581.2593031</v>
      </c>
      <c r="S646" s="3">
        <f t="shared" si="113"/>
        <v>3769022120.1616869</v>
      </c>
      <c r="T646" s="21">
        <f>(RANK(E646,E$8:E$1007,1)+COUNTIF(E$8:E646,E646)-1)/1000</f>
        <v>0.82099999999999995</v>
      </c>
      <c r="U646" s="21">
        <f>(RANK(F646,F$8:F$1007,1)+COUNTIF(F$8:F646,F646)-1)/1000</f>
        <v>0.81299999999999994</v>
      </c>
      <c r="V646" s="21">
        <f>(RANK(G646,G$8:G$1007,1)+COUNTIF(G$8:G646,G646)-1)/1000</f>
        <v>0.82799999999999996</v>
      </c>
      <c r="W646" s="21">
        <f>(RANK(H646,H$8:H$1007,1)+COUNTIF(H$8:H646,H646)-1)/1000</f>
        <v>0.877</v>
      </c>
      <c r="X646" s="21">
        <f>(RANK(I646,I$8:I$1007,1)+COUNTIF(I$8:I646,I646)-1)/1000</f>
        <v>0.83</v>
      </c>
      <c r="Y646" s="21">
        <f>(RANK(J646,J$8:J$1007,1)+COUNTIF(J$8:J646,J646)-1)/1000</f>
        <v>0.89500000000000002</v>
      </c>
      <c r="Z646" s="21">
        <f>(RANK(K646,K$8:K$1007,1)+COUNTIF(K$8:K646,K646)-1)/1000</f>
        <v>0.79</v>
      </c>
      <c r="AA646" s="21">
        <f>(RANK(L646,L$8:L$1007,1)+COUNTIF(L$8:L646,L646)-1)/1000</f>
        <v>0.81200000000000006</v>
      </c>
      <c r="AB646" s="21">
        <f>(RANK(M646,M$8:M$1007,1)+COUNTIF(M$8:M646,M646)-1)/1000</f>
        <v>0.76700000000000002</v>
      </c>
      <c r="AC646" s="21">
        <f>(RANK(N646,N$8:N$1007,1)+COUNTIF(N$8:N646,N646)-1)/1000</f>
        <v>0.86</v>
      </c>
      <c r="AD646" s="21">
        <f>(RANK(O646,O$8:O$1007,1)+COUNTIF(O$8:O646,O646)-1)/1000</f>
        <v>0.82699999999999996</v>
      </c>
      <c r="AE646" s="21">
        <f>(RANK(P646,P$8:P$1007,1)+COUNTIF(P$8:P646,P646)-1)/1000</f>
        <v>0.88</v>
      </c>
      <c r="AF646" s="21">
        <f>(RANK(Q646,Q$8:Q$1007,1)+COUNTIF(Q$8:Q646,Q646)-1)/1000</f>
        <v>0.86</v>
      </c>
      <c r="AG646" s="21">
        <f>(RANK(R646,R$8:R$1007,1)+COUNTIF(R$8:R646,R646)-1)/1000</f>
        <v>0.82699999999999996</v>
      </c>
      <c r="AH646" s="21">
        <f>(RANK(S646,S$8:S$1007,1)+COUNTIF(S$8:S646,S646)-1)/1000</f>
        <v>0.88</v>
      </c>
      <c r="AI646" s="14">
        <f t="shared" si="119"/>
        <v>0</v>
      </c>
      <c r="AK646" s="14">
        <f t="shared" si="120"/>
        <v>0</v>
      </c>
    </row>
    <row r="647" spans="2:37" x14ac:dyDescent="0.25">
      <c r="B647">
        <f t="shared" si="114"/>
        <v>640</v>
      </c>
      <c r="C647">
        <f>MATCH(B647,'Stocastic Model Raw Data'!$A$2:$A$1001,0)</f>
        <v>427</v>
      </c>
      <c r="D647" s="14" cm="1">
        <f t="array" ref="D647">INDEX('Stocastic Model Raw Data'!$H$2:$H$1001,$C647,0)</f>
        <v>1437161972.90821</v>
      </c>
      <c r="E647" s="14" cm="1">
        <f t="array" ref="E647">INDEX('Stocastic Model Raw Data'!$D$2:$D$1001,$C647,0)</f>
        <v>491244512.62684399</v>
      </c>
      <c r="F647" s="14" cm="1">
        <f t="array" ref="F647">INDEX('Stocastic Model Raw Data'!$I$2:$I$1001,$C647,0)</f>
        <v>256611778.89895099</v>
      </c>
      <c r="G647" s="14">
        <f t="shared" si="109"/>
        <v>234632733.72789299</v>
      </c>
      <c r="H647" s="14" cm="1">
        <f t="array" ref="H647">INDEX('Stocastic Model Raw Data'!$E$2:$E$1001,$C647,0)</f>
        <v>6000084552.2487097</v>
      </c>
      <c r="I647" s="14" cm="1">
        <f t="array" ref="I647">INDEX('Stocastic Model Raw Data'!$J$2:$J$1001,$C647,0)</f>
        <v>2015307511.5878899</v>
      </c>
      <c r="J647" s="14">
        <f t="shared" si="110"/>
        <v>3984777040.66082</v>
      </c>
      <c r="K647" s="14" cm="1">
        <f t="array" ref="K647">INDEX('Stocastic Model Raw Data'!$F$2:$F$1001,$C647,0)</f>
        <v>901425499.22339499</v>
      </c>
      <c r="L647" s="14" cm="1">
        <f t="array" ref="L647">INDEX('Stocastic Model Raw Data'!$K$2:$K$1001,$C647,0)</f>
        <v>549887831.09124601</v>
      </c>
      <c r="M647" s="14">
        <f t="shared" si="111"/>
        <v>351537668.13214898</v>
      </c>
      <c r="N647" s="14">
        <f t="shared" si="115"/>
        <v>6901510051.472105</v>
      </c>
      <c r="O647" s="14">
        <f t="shared" si="116"/>
        <v>2565195342.6791358</v>
      </c>
      <c r="P647" s="14">
        <f t="shared" si="112"/>
        <v>4336314708.7929688</v>
      </c>
      <c r="Q647" s="3">
        <f t="shared" si="117"/>
        <v>6901510051.472105</v>
      </c>
      <c r="R647" s="3">
        <f t="shared" si="118"/>
        <v>4002357315.5873461</v>
      </c>
      <c r="S647" s="3">
        <f t="shared" si="113"/>
        <v>2899152735.8847589</v>
      </c>
      <c r="T647" s="21">
        <f>(RANK(E647,E$8:E$1007,1)+COUNTIF(E$8:E647,E647)-1)/1000</f>
        <v>0.40400000000000003</v>
      </c>
      <c r="U647" s="21">
        <f>(RANK(F647,F$8:F$1007,1)+COUNTIF(F$8:F647,F647)-1)/1000</f>
        <v>0.38200000000000001</v>
      </c>
      <c r="V647" s="21">
        <f>(RANK(G647,G$8:G$1007,1)+COUNTIF(G$8:G647,G647)-1)/1000</f>
        <v>0.432</v>
      </c>
      <c r="W647" s="21">
        <f>(RANK(H647,H$8:H$1007,1)+COUNTIF(H$8:H647,H647)-1)/1000</f>
        <v>0.439</v>
      </c>
      <c r="X647" s="21">
        <f>(RANK(I647,I$8:I$1007,1)+COUNTIF(I$8:I647,I647)-1)/1000</f>
        <v>0.373</v>
      </c>
      <c r="Y647" s="21">
        <f>(RANK(J647,J$8:J$1007,1)+COUNTIF(J$8:J647,J647)-1)/1000</f>
        <v>0.49</v>
      </c>
      <c r="Z647" s="21">
        <f>(RANK(K647,K$8:K$1007,1)+COUNTIF(K$8:K647,K647)-1)/1000</f>
        <v>0.35699999999999998</v>
      </c>
      <c r="AA647" s="21">
        <f>(RANK(L647,L$8:L$1007,1)+COUNTIF(L$8:L647,L647)-1)/1000</f>
        <v>0.36199999999999999</v>
      </c>
      <c r="AB647" s="21">
        <f>(RANK(M647,M$8:M$1007,1)+COUNTIF(M$8:M647,M647)-1)/1000</f>
        <v>0.34599999999999997</v>
      </c>
      <c r="AC647" s="21">
        <f>(RANK(N647,N$8:N$1007,1)+COUNTIF(N$8:N647,N647)-1)/1000</f>
        <v>0.42699999999999999</v>
      </c>
      <c r="AD647" s="21">
        <f>(RANK(O647,O$8:O$1007,1)+COUNTIF(O$8:O647,O647)-1)/1000</f>
        <v>0.371</v>
      </c>
      <c r="AE647" s="21">
        <f>(RANK(P647,P$8:P$1007,1)+COUNTIF(P$8:P647,P647)-1)/1000</f>
        <v>0.46800000000000003</v>
      </c>
      <c r="AF647" s="21">
        <f>(RANK(Q647,Q$8:Q$1007,1)+COUNTIF(Q$8:Q647,Q647)-1)/1000</f>
        <v>0.42699999999999999</v>
      </c>
      <c r="AG647" s="21">
        <f>(RANK(R647,R$8:R$1007,1)+COUNTIF(R$8:R647,R647)-1)/1000</f>
        <v>0.371</v>
      </c>
      <c r="AH647" s="21">
        <f>(RANK(S647,S$8:S$1007,1)+COUNTIF(S$8:S647,S647)-1)/1000</f>
        <v>0.46800000000000003</v>
      </c>
      <c r="AI647" s="14">
        <f t="shared" si="119"/>
        <v>0</v>
      </c>
      <c r="AK647" s="14">
        <f t="shared" si="120"/>
        <v>0</v>
      </c>
    </row>
    <row r="648" spans="2:37" x14ac:dyDescent="0.25">
      <c r="B648">
        <f t="shared" si="114"/>
        <v>641</v>
      </c>
      <c r="C648">
        <f>MATCH(B648,'Stocastic Model Raw Data'!$A$2:$A$1001,0)</f>
        <v>49</v>
      </c>
      <c r="D648" s="14" cm="1">
        <f t="array" ref="D648">INDEX('Stocastic Model Raw Data'!$H$2:$H$1001,$C648,0)</f>
        <v>1437161972.90821</v>
      </c>
      <c r="E648" s="14" cm="1">
        <f t="array" ref="E648">INDEX('Stocastic Model Raw Data'!$D$2:$D$1001,$C648,0)</f>
        <v>379088835.97287798</v>
      </c>
      <c r="F648" s="14" cm="1">
        <f t="array" ref="F648">INDEX('Stocastic Model Raw Data'!$I$2:$I$1001,$C648,0)</f>
        <v>198798058.118038</v>
      </c>
      <c r="G648" s="14">
        <f t="shared" ref="G648:G711" si="121">E648-F648</f>
        <v>180290777.85483998</v>
      </c>
      <c r="H648" s="14" cm="1">
        <f t="array" ref="H648">INDEX('Stocastic Model Raw Data'!$E$2:$E$1001,$C648,0)</f>
        <v>4572621396.2515402</v>
      </c>
      <c r="I648" s="14" cm="1">
        <f t="array" ref="I648">INDEX('Stocastic Model Raw Data'!$J$2:$J$1001,$C648,0)</f>
        <v>1558835022.44186</v>
      </c>
      <c r="J648" s="14">
        <f t="shared" ref="J648:J711" si="122">H648-I648</f>
        <v>3013786373.80968</v>
      </c>
      <c r="K648" s="14" cm="1">
        <f t="array" ref="K648">INDEX('Stocastic Model Raw Data'!$F$2:$F$1001,$C648,0)</f>
        <v>729787529.63741601</v>
      </c>
      <c r="L648" s="14" cm="1">
        <f t="array" ref="L648">INDEX('Stocastic Model Raw Data'!$K$2:$K$1001,$C648,0)</f>
        <v>442317918.726385</v>
      </c>
      <c r="M648" s="14">
        <f t="shared" ref="M648:M711" si="123">K648-L648</f>
        <v>287469610.91103101</v>
      </c>
      <c r="N648" s="14">
        <f t="shared" si="115"/>
        <v>5302408925.8889561</v>
      </c>
      <c r="O648" s="14">
        <f t="shared" si="116"/>
        <v>2001152941.1682448</v>
      </c>
      <c r="P648" s="14">
        <f t="shared" ref="P648:P711" si="124">N648-O648</f>
        <v>3301255984.7207112</v>
      </c>
      <c r="Q648" s="3">
        <f t="shared" si="117"/>
        <v>5302408925.8889561</v>
      </c>
      <c r="R648" s="3">
        <f t="shared" si="118"/>
        <v>3438314914.0764551</v>
      </c>
      <c r="S648" s="3">
        <f t="shared" ref="S648:S711" si="125">Q648-R648</f>
        <v>1864094011.812501</v>
      </c>
      <c r="T648" s="21">
        <f>(RANK(E648,E$8:E$1007,1)+COUNTIF(E$8:E648,E648)-1)/1000</f>
        <v>5.2999999999999999E-2</v>
      </c>
      <c r="U648" s="21">
        <f>(RANK(F648,F$8:F$1007,1)+COUNTIF(F$8:F648,F648)-1)/1000</f>
        <v>5.5E-2</v>
      </c>
      <c r="V648" s="21">
        <f>(RANK(G648,G$8:G$1007,1)+COUNTIF(G$8:G648,G648)-1)/1000</f>
        <v>5.0999999999999997E-2</v>
      </c>
      <c r="W648" s="21">
        <f>(RANK(H648,H$8:H$1007,1)+COUNTIF(H$8:H648,H648)-1)/1000</f>
        <v>0.05</v>
      </c>
      <c r="X648" s="21">
        <f>(RANK(I648,I$8:I$1007,1)+COUNTIF(I$8:I648,I648)-1)/1000</f>
        <v>0.05</v>
      </c>
      <c r="Y648" s="21">
        <f>(RANK(J648,J$8:J$1007,1)+COUNTIF(J$8:J648,J648)-1)/1000</f>
        <v>5.0999999999999997E-2</v>
      </c>
      <c r="Z648" s="21">
        <f>(RANK(K648,K$8:K$1007,1)+COUNTIF(K$8:K648,K648)-1)/1000</f>
        <v>6.6000000000000003E-2</v>
      </c>
      <c r="AA648" s="21">
        <f>(RANK(L648,L$8:L$1007,1)+COUNTIF(L$8:L648,L648)-1)/1000</f>
        <v>6.5000000000000002E-2</v>
      </c>
      <c r="AB648" s="21">
        <f>(RANK(M648,M$8:M$1007,1)+COUNTIF(M$8:M648,M648)-1)/1000</f>
        <v>6.7000000000000004E-2</v>
      </c>
      <c r="AC648" s="21">
        <f>(RANK(N648,N$8:N$1007,1)+COUNTIF(N$8:N648,N648)-1)/1000</f>
        <v>4.9000000000000002E-2</v>
      </c>
      <c r="AD648" s="21">
        <f>(RANK(O648,O$8:O$1007,1)+COUNTIF(O$8:O648,O648)-1)/1000</f>
        <v>4.9000000000000002E-2</v>
      </c>
      <c r="AE648" s="21">
        <f>(RANK(P648,P$8:P$1007,1)+COUNTIF(P$8:P648,P648)-1)/1000</f>
        <v>5.1999999999999998E-2</v>
      </c>
      <c r="AF648" s="21">
        <f>(RANK(Q648,Q$8:Q$1007,1)+COUNTIF(Q$8:Q648,Q648)-1)/1000</f>
        <v>4.9000000000000002E-2</v>
      </c>
      <c r="AG648" s="21">
        <f>(RANK(R648,R$8:R$1007,1)+COUNTIF(R$8:R648,R648)-1)/1000</f>
        <v>4.9000000000000002E-2</v>
      </c>
      <c r="AH648" s="21">
        <f>(RANK(S648,S$8:S$1007,1)+COUNTIF(S$8:S648,S648)-1)/1000</f>
        <v>5.1999999999999998E-2</v>
      </c>
      <c r="AI648" s="14">
        <f t="shared" si="119"/>
        <v>0</v>
      </c>
      <c r="AK648" s="14">
        <f t="shared" si="120"/>
        <v>0</v>
      </c>
    </row>
    <row r="649" spans="2:37" x14ac:dyDescent="0.25">
      <c r="B649">
        <f t="shared" ref="B649:B712" si="126">B648+1</f>
        <v>642</v>
      </c>
      <c r="C649">
        <f>MATCH(B649,'Stocastic Model Raw Data'!$A$2:$A$1001,0)</f>
        <v>77</v>
      </c>
      <c r="D649" s="14" cm="1">
        <f t="array" ref="D649">INDEX('Stocastic Model Raw Data'!$H$2:$H$1001,$C649,0)</f>
        <v>1437161972.90821</v>
      </c>
      <c r="E649" s="14" cm="1">
        <f t="array" ref="E649">INDEX('Stocastic Model Raw Data'!$D$2:$D$1001,$C649,0)</f>
        <v>399289966.904782</v>
      </c>
      <c r="F649" s="14" cm="1">
        <f t="array" ref="F649">INDEX('Stocastic Model Raw Data'!$I$2:$I$1001,$C649,0)</f>
        <v>208752616.42636499</v>
      </c>
      <c r="G649" s="14">
        <f t="shared" si="121"/>
        <v>190537350.47841701</v>
      </c>
      <c r="H649" s="14" cm="1">
        <f t="array" ref="H649">INDEX('Stocastic Model Raw Data'!$E$2:$E$1001,$C649,0)</f>
        <v>4840117462.7128401</v>
      </c>
      <c r="I649" s="14" cm="1">
        <f t="array" ref="I649">INDEX('Stocastic Model Raw Data'!$J$2:$J$1001,$C649,0)</f>
        <v>1668762476.59534</v>
      </c>
      <c r="J649" s="14">
        <f t="shared" si="122"/>
        <v>3171354986.1175003</v>
      </c>
      <c r="K649" s="14" cm="1">
        <f t="array" ref="K649">INDEX('Stocastic Model Raw Data'!$F$2:$F$1001,$C649,0)</f>
        <v>704658339.18086803</v>
      </c>
      <c r="L649" s="14" cm="1">
        <f t="array" ref="L649">INDEX('Stocastic Model Raw Data'!$K$2:$K$1001,$C649,0)</f>
        <v>422638527.99205899</v>
      </c>
      <c r="M649" s="14">
        <f t="shared" si="123"/>
        <v>282019811.18880904</v>
      </c>
      <c r="N649" s="14">
        <f t="shared" ref="N649:N712" si="127">H649+K649</f>
        <v>5544775801.8937082</v>
      </c>
      <c r="O649" s="14">
        <f t="shared" ref="O649:O712" si="128">I649+L649</f>
        <v>2091401004.587399</v>
      </c>
      <c r="P649" s="14">
        <f t="shared" si="124"/>
        <v>3453374797.3063092</v>
      </c>
      <c r="Q649" s="3">
        <f t="shared" ref="Q649:Q712" si="129">N649</f>
        <v>5544775801.8937082</v>
      </c>
      <c r="R649" s="3">
        <f t="shared" ref="R649:R712" si="130">O649+D649</f>
        <v>3528562977.4956093</v>
      </c>
      <c r="S649" s="3">
        <f t="shared" si="125"/>
        <v>2016212824.3980989</v>
      </c>
      <c r="T649" s="21">
        <f>(RANK(E649,E$8:E$1007,1)+COUNTIF(E$8:E649,E649)-1)/1000</f>
        <v>8.8999999999999996E-2</v>
      </c>
      <c r="U649" s="21">
        <f>(RANK(F649,F$8:F$1007,1)+COUNTIF(F$8:F649,F649)-1)/1000</f>
        <v>8.5000000000000006E-2</v>
      </c>
      <c r="V649" s="21">
        <f>(RANK(G649,G$8:G$1007,1)+COUNTIF(G$8:G649,G649)-1)/1000</f>
        <v>9.2999999999999999E-2</v>
      </c>
      <c r="W649" s="21">
        <f>(RANK(H649,H$8:H$1007,1)+COUNTIF(H$8:H649,H649)-1)/1000</f>
        <v>8.4000000000000005E-2</v>
      </c>
      <c r="X649" s="21">
        <f>(RANK(I649,I$8:I$1007,1)+COUNTIF(I$8:I649,I649)-1)/1000</f>
        <v>0.09</v>
      </c>
      <c r="Y649" s="21">
        <f>(RANK(J649,J$8:J$1007,1)+COUNTIF(J$8:J649,J649)-1)/1000</f>
        <v>8.5000000000000006E-2</v>
      </c>
      <c r="Z649" s="21">
        <f>(RANK(K649,K$8:K$1007,1)+COUNTIF(K$8:K649,K649)-1)/1000</f>
        <v>4.4999999999999998E-2</v>
      </c>
      <c r="AA649" s="21">
        <f>(RANK(L649,L$8:L$1007,1)+COUNTIF(L$8:L649,L649)-1)/1000</f>
        <v>4.3999999999999997E-2</v>
      </c>
      <c r="AB649" s="21">
        <f>(RANK(M649,M$8:M$1007,1)+COUNTIF(M$8:M649,M649)-1)/1000</f>
        <v>5.0999999999999997E-2</v>
      </c>
      <c r="AC649" s="21">
        <f>(RANK(N649,N$8:N$1007,1)+COUNTIF(N$8:N649,N649)-1)/1000</f>
        <v>7.6999999999999999E-2</v>
      </c>
      <c r="AD649" s="21">
        <f>(RANK(O649,O$8:O$1007,1)+COUNTIF(O$8:O649,O649)-1)/1000</f>
        <v>7.5999999999999998E-2</v>
      </c>
      <c r="AE649" s="21">
        <f>(RANK(P649,P$8:P$1007,1)+COUNTIF(P$8:P649,P649)-1)/1000</f>
        <v>7.9000000000000001E-2</v>
      </c>
      <c r="AF649" s="21">
        <f>(RANK(Q649,Q$8:Q$1007,1)+COUNTIF(Q$8:Q649,Q649)-1)/1000</f>
        <v>7.6999999999999999E-2</v>
      </c>
      <c r="AG649" s="21">
        <f>(RANK(R649,R$8:R$1007,1)+COUNTIF(R$8:R649,R649)-1)/1000</f>
        <v>7.5999999999999998E-2</v>
      </c>
      <c r="AH649" s="21">
        <f>(RANK(S649,S$8:S$1007,1)+COUNTIF(S$8:S649,S649)-1)/1000</f>
        <v>7.9000000000000001E-2</v>
      </c>
      <c r="AI649" s="14">
        <f t="shared" ref="AI649:AI712" si="131">J649+M649-P649</f>
        <v>0</v>
      </c>
      <c r="AK649" s="14">
        <f t="shared" ref="AK649:AK712" si="132">H649+K649-N649</f>
        <v>0</v>
      </c>
    </row>
    <row r="650" spans="2:37" x14ac:dyDescent="0.25">
      <c r="B650">
        <f t="shared" si="126"/>
        <v>643</v>
      </c>
      <c r="C650">
        <f>MATCH(B650,'Stocastic Model Raw Data'!$A$2:$A$1001,0)</f>
        <v>613</v>
      </c>
      <c r="D650" s="14" cm="1">
        <f t="array" ref="D650">INDEX('Stocastic Model Raw Data'!$H$2:$H$1001,$C650,0)</f>
        <v>1437161972.90821</v>
      </c>
      <c r="E650" s="14" cm="1">
        <f t="array" ref="E650">INDEX('Stocastic Model Raw Data'!$D$2:$D$1001,$C650,0)</f>
        <v>565573608.94294906</v>
      </c>
      <c r="F650" s="14" cm="1">
        <f t="array" ref="F650">INDEX('Stocastic Model Raw Data'!$I$2:$I$1001,$C650,0)</f>
        <v>302111238.80013102</v>
      </c>
      <c r="G650" s="14">
        <f t="shared" si="121"/>
        <v>263462370.14281803</v>
      </c>
      <c r="H650" s="14" cm="1">
        <f t="array" ref="H650">INDEX('Stocastic Model Raw Data'!$E$2:$E$1001,$C650,0)</f>
        <v>6359903454.81602</v>
      </c>
      <c r="I650" s="14" cm="1">
        <f t="array" ref="I650">INDEX('Stocastic Model Raw Data'!$J$2:$J$1001,$C650,0)</f>
        <v>2337795196.9900999</v>
      </c>
      <c r="J650" s="14">
        <f t="shared" si="122"/>
        <v>4022108257.8259201</v>
      </c>
      <c r="K650" s="14" cm="1">
        <f t="array" ref="K650">INDEX('Stocastic Model Raw Data'!$F$2:$F$1001,$C650,0)</f>
        <v>1110747564.5067</v>
      </c>
      <c r="L650" s="14" cm="1">
        <f t="array" ref="L650">INDEX('Stocastic Model Raw Data'!$K$2:$K$1001,$C650,0)</f>
        <v>652682135.008407</v>
      </c>
      <c r="M650" s="14">
        <f t="shared" si="123"/>
        <v>458065429.49829304</v>
      </c>
      <c r="N650" s="14">
        <f t="shared" si="127"/>
        <v>7470651019.3227196</v>
      </c>
      <c r="O650" s="14">
        <f t="shared" si="128"/>
        <v>2990477331.998507</v>
      </c>
      <c r="P650" s="14">
        <f t="shared" si="124"/>
        <v>4480173687.324213</v>
      </c>
      <c r="Q650" s="3">
        <f t="shared" si="129"/>
        <v>7470651019.3227196</v>
      </c>
      <c r="R650" s="3">
        <f t="shared" si="130"/>
        <v>4427639304.9067173</v>
      </c>
      <c r="S650" s="3">
        <f t="shared" si="125"/>
        <v>3043011714.4160023</v>
      </c>
      <c r="T650" s="21">
        <f>(RANK(E650,E$8:E$1007,1)+COUNTIF(E$8:E650,E650)-1)/1000</f>
        <v>0.71099999999999997</v>
      </c>
      <c r="U650" s="21">
        <f>(RANK(F650,F$8:F$1007,1)+COUNTIF(F$8:F650,F650)-1)/1000</f>
        <v>0.72399999999999998</v>
      </c>
      <c r="V650" s="21">
        <f>(RANK(G650,G$8:G$1007,1)+COUNTIF(G$8:G650,G650)-1)/1000</f>
        <v>0.68500000000000005</v>
      </c>
      <c r="W650" s="21">
        <f>(RANK(H650,H$8:H$1007,1)+COUNTIF(H$8:H650,H650)-1)/1000</f>
        <v>0.57799999999999996</v>
      </c>
      <c r="X650" s="21">
        <f>(RANK(I650,I$8:I$1007,1)+COUNTIF(I$8:I650,I650)-1)/1000</f>
        <v>0.69699999999999995</v>
      </c>
      <c r="Y650" s="21">
        <f>(RANK(J650,J$8:J$1007,1)+COUNTIF(J$8:J650,J650)-1)/1000</f>
        <v>0.50900000000000001</v>
      </c>
      <c r="Z650" s="21">
        <f>(RANK(K650,K$8:K$1007,1)+COUNTIF(K$8:K650,K650)-1)/1000</f>
        <v>0.77600000000000002</v>
      </c>
      <c r="AA650" s="21">
        <f>(RANK(L650,L$8:L$1007,1)+COUNTIF(L$8:L650,L650)-1)/1000</f>
        <v>0.73</v>
      </c>
      <c r="AB650" s="21">
        <f>(RANK(M650,M$8:M$1007,1)+COUNTIF(M$8:M650,M650)-1)/1000</f>
        <v>0.81899999999999995</v>
      </c>
      <c r="AC650" s="21">
        <f>(RANK(N650,N$8:N$1007,1)+COUNTIF(N$8:N650,N650)-1)/1000</f>
        <v>0.61299999999999999</v>
      </c>
      <c r="AD650" s="21">
        <f>(RANK(O650,O$8:O$1007,1)+COUNTIF(O$8:O650,O650)-1)/1000</f>
        <v>0.70599999999999996</v>
      </c>
      <c r="AE650" s="21">
        <f>(RANK(P650,P$8:P$1007,1)+COUNTIF(P$8:P650,P650)-1)/1000</f>
        <v>0.55300000000000005</v>
      </c>
      <c r="AF650" s="21">
        <f>(RANK(Q650,Q$8:Q$1007,1)+COUNTIF(Q$8:Q650,Q650)-1)/1000</f>
        <v>0.61299999999999999</v>
      </c>
      <c r="AG650" s="21">
        <f>(RANK(R650,R$8:R$1007,1)+COUNTIF(R$8:R650,R650)-1)/1000</f>
        <v>0.70599999999999996</v>
      </c>
      <c r="AH650" s="21">
        <f>(RANK(S650,S$8:S$1007,1)+COUNTIF(S$8:S650,S650)-1)/1000</f>
        <v>0.55300000000000005</v>
      </c>
      <c r="AI650" s="14">
        <f t="shared" si="131"/>
        <v>0</v>
      </c>
      <c r="AK650" s="14">
        <f t="shared" si="132"/>
        <v>0</v>
      </c>
    </row>
    <row r="651" spans="2:37" x14ac:dyDescent="0.25">
      <c r="B651">
        <f t="shared" si="126"/>
        <v>644</v>
      </c>
      <c r="C651">
        <f>MATCH(B651,'Stocastic Model Raw Data'!$A$2:$A$1001,0)</f>
        <v>171</v>
      </c>
      <c r="D651" s="14" cm="1">
        <f t="array" ref="D651">INDEX('Stocastic Model Raw Data'!$H$2:$H$1001,$C651,0)</f>
        <v>1437161972.90821</v>
      </c>
      <c r="E651" s="14" cm="1">
        <f t="array" ref="E651">INDEX('Stocastic Model Raw Data'!$D$2:$D$1001,$C651,0)</f>
        <v>444132389.58824199</v>
      </c>
      <c r="F651" s="14" cm="1">
        <f t="array" ref="F651">INDEX('Stocastic Model Raw Data'!$I$2:$I$1001,$C651,0)</f>
        <v>234883781.20456401</v>
      </c>
      <c r="G651" s="14">
        <f t="shared" si="121"/>
        <v>209248608.38367799</v>
      </c>
      <c r="H651" s="14" cm="1">
        <f t="array" ref="H651">INDEX('Stocastic Model Raw Data'!$E$2:$E$1001,$C651,0)</f>
        <v>5222198388.19736</v>
      </c>
      <c r="I651" s="14" cm="1">
        <f t="array" ref="I651">INDEX('Stocastic Model Raw Data'!$J$2:$J$1001,$C651,0)</f>
        <v>1862449825.26141</v>
      </c>
      <c r="J651" s="14">
        <f t="shared" si="122"/>
        <v>3359748562.9359503</v>
      </c>
      <c r="K651" s="14" cm="1">
        <f t="array" ref="K651">INDEX('Stocastic Model Raw Data'!$F$2:$F$1001,$C651,0)</f>
        <v>887486187.40457594</v>
      </c>
      <c r="L651" s="14" cm="1">
        <f t="array" ref="L651">INDEX('Stocastic Model Raw Data'!$K$2:$K$1001,$C651,0)</f>
        <v>531797879.383627</v>
      </c>
      <c r="M651" s="14">
        <f t="shared" si="123"/>
        <v>355688308.02094895</v>
      </c>
      <c r="N651" s="14">
        <f t="shared" si="127"/>
        <v>6109684575.6019363</v>
      </c>
      <c r="O651" s="14">
        <f t="shared" si="128"/>
        <v>2394247704.6450372</v>
      </c>
      <c r="P651" s="14">
        <f t="shared" si="124"/>
        <v>3715436870.9568992</v>
      </c>
      <c r="Q651" s="3">
        <f t="shared" si="129"/>
        <v>6109684575.6019363</v>
      </c>
      <c r="R651" s="3">
        <f t="shared" si="130"/>
        <v>3831409677.5532475</v>
      </c>
      <c r="S651" s="3">
        <f t="shared" si="125"/>
        <v>2278274898.0486889</v>
      </c>
      <c r="T651" s="21">
        <f>(RANK(E651,E$8:E$1007,1)+COUNTIF(E$8:E651,E651)-1)/1000</f>
        <v>0.193</v>
      </c>
      <c r="U651" s="21">
        <f>(RANK(F651,F$8:F$1007,1)+COUNTIF(F$8:F651,F651)-1)/1000</f>
        <v>0.19900000000000001</v>
      </c>
      <c r="V651" s="21">
        <f>(RANK(G651,G$8:G$1007,1)+COUNTIF(G$8:G651,G651)-1)/1000</f>
        <v>0.185</v>
      </c>
      <c r="W651" s="21">
        <f>(RANK(H651,H$8:H$1007,1)+COUNTIF(H$8:H651,H651)-1)/1000</f>
        <v>0.16300000000000001</v>
      </c>
      <c r="X651" s="21">
        <f>(RANK(I651,I$8:I$1007,1)+COUNTIF(I$8:I651,I651)-1)/1000</f>
        <v>0.20699999999999999</v>
      </c>
      <c r="Y651" s="21">
        <f>(RANK(J651,J$8:J$1007,1)+COUNTIF(J$8:J651,J651)-1)/1000</f>
        <v>0.14099999999999999</v>
      </c>
      <c r="Z651" s="21">
        <f>(RANK(K651,K$8:K$1007,1)+COUNTIF(K$8:K651,K651)-1)/1000</f>
        <v>0.316</v>
      </c>
      <c r="AA651" s="21">
        <f>(RANK(L651,L$8:L$1007,1)+COUNTIF(L$8:L651,L651)-1)/1000</f>
        <v>0.29099999999999998</v>
      </c>
      <c r="AB651" s="21">
        <f>(RANK(M651,M$8:M$1007,1)+COUNTIF(M$8:M651,M651)-1)/1000</f>
        <v>0.36599999999999999</v>
      </c>
      <c r="AC651" s="21">
        <f>(RANK(N651,N$8:N$1007,1)+COUNTIF(N$8:N651,N651)-1)/1000</f>
        <v>0.17100000000000001</v>
      </c>
      <c r="AD651" s="21">
        <f>(RANK(O651,O$8:O$1007,1)+COUNTIF(O$8:O651,O651)-1)/1000</f>
        <v>0.217</v>
      </c>
      <c r="AE651" s="21">
        <f>(RANK(P651,P$8:P$1007,1)+COUNTIF(P$8:P651,P651)-1)/1000</f>
        <v>0.152</v>
      </c>
      <c r="AF651" s="21">
        <f>(RANK(Q651,Q$8:Q$1007,1)+COUNTIF(Q$8:Q651,Q651)-1)/1000</f>
        <v>0.17100000000000001</v>
      </c>
      <c r="AG651" s="21">
        <f>(RANK(R651,R$8:R$1007,1)+COUNTIF(R$8:R651,R651)-1)/1000</f>
        <v>0.217</v>
      </c>
      <c r="AH651" s="21">
        <f>(RANK(S651,S$8:S$1007,1)+COUNTIF(S$8:S651,S651)-1)/1000</f>
        <v>0.152</v>
      </c>
      <c r="AI651" s="14">
        <f t="shared" si="131"/>
        <v>0</v>
      </c>
      <c r="AK651" s="14">
        <f t="shared" si="132"/>
        <v>0</v>
      </c>
    </row>
    <row r="652" spans="2:37" x14ac:dyDescent="0.25">
      <c r="B652">
        <f t="shared" si="126"/>
        <v>645</v>
      </c>
      <c r="C652">
        <f>MATCH(B652,'Stocastic Model Raw Data'!$A$2:$A$1001,0)</f>
        <v>606</v>
      </c>
      <c r="D652" s="14" cm="1">
        <f t="array" ref="D652">INDEX('Stocastic Model Raw Data'!$H$2:$H$1001,$C652,0)</f>
        <v>1437161972.90821</v>
      </c>
      <c r="E652" s="14" cm="1">
        <f t="array" ref="E652">INDEX('Stocastic Model Raw Data'!$D$2:$D$1001,$C652,0)</f>
        <v>545040132.76052797</v>
      </c>
      <c r="F652" s="14" cm="1">
        <f t="array" ref="F652">INDEX('Stocastic Model Raw Data'!$I$2:$I$1001,$C652,0)</f>
        <v>290313541.13821399</v>
      </c>
      <c r="G652" s="14">
        <f t="shared" si="121"/>
        <v>254726591.62231398</v>
      </c>
      <c r="H652" s="14" cm="1">
        <f t="array" ref="H652">INDEX('Stocastic Model Raw Data'!$E$2:$E$1001,$C652,0)</f>
        <v>6366589631.31005</v>
      </c>
      <c r="I652" s="14" cm="1">
        <f t="array" ref="I652">INDEX('Stocastic Model Raw Data'!$J$2:$J$1001,$C652,0)</f>
        <v>2253703667.17518</v>
      </c>
      <c r="J652" s="14">
        <f t="shared" si="122"/>
        <v>4112885964.1348701</v>
      </c>
      <c r="K652" s="14" cm="1">
        <f t="array" ref="K652">INDEX('Stocastic Model Raw Data'!$F$2:$F$1001,$C652,0)</f>
        <v>1077486686.14644</v>
      </c>
      <c r="L652" s="14" cm="1">
        <f t="array" ref="L652">INDEX('Stocastic Model Raw Data'!$K$2:$K$1001,$C652,0)</f>
        <v>658022760.91625094</v>
      </c>
      <c r="M652" s="14">
        <f t="shared" si="123"/>
        <v>419463925.23018909</v>
      </c>
      <c r="N652" s="14">
        <f t="shared" si="127"/>
        <v>7444076317.4564896</v>
      </c>
      <c r="O652" s="14">
        <f t="shared" si="128"/>
        <v>2911726428.0914307</v>
      </c>
      <c r="P652" s="14">
        <f t="shared" si="124"/>
        <v>4532349889.3650589</v>
      </c>
      <c r="Q652" s="3">
        <f t="shared" si="129"/>
        <v>7444076317.4564896</v>
      </c>
      <c r="R652" s="3">
        <f t="shared" si="130"/>
        <v>4348888400.9996405</v>
      </c>
      <c r="S652" s="3">
        <f t="shared" si="125"/>
        <v>3095187916.4568491</v>
      </c>
      <c r="T652" s="21">
        <f>(RANK(E652,E$8:E$1007,1)+COUNTIF(E$8:E652,E652)-1)/1000</f>
        <v>0.626</v>
      </c>
      <c r="U652" s="21">
        <f>(RANK(F652,F$8:F$1007,1)+COUNTIF(F$8:F652,F652)-1)/1000</f>
        <v>0.64</v>
      </c>
      <c r="V652" s="21">
        <f>(RANK(G652,G$8:G$1007,1)+COUNTIF(G$8:G652,G652)-1)/1000</f>
        <v>0.60499999999999998</v>
      </c>
      <c r="W652" s="21">
        <f>(RANK(H652,H$8:H$1007,1)+COUNTIF(H$8:H652,H652)-1)/1000</f>
        <v>0.58099999999999996</v>
      </c>
      <c r="X652" s="21">
        <f>(RANK(I652,I$8:I$1007,1)+COUNTIF(I$8:I652,I652)-1)/1000</f>
        <v>0.61399999999999999</v>
      </c>
      <c r="Y652" s="21">
        <f>(RANK(J652,J$8:J$1007,1)+COUNTIF(J$8:J652,J652)-1)/1000</f>
        <v>0.56999999999999995</v>
      </c>
      <c r="Z652" s="21">
        <f>(RANK(K652,K$8:K$1007,1)+COUNTIF(K$8:K652,K652)-1)/1000</f>
        <v>0.73</v>
      </c>
      <c r="AA652" s="21">
        <f>(RANK(L652,L$8:L$1007,1)+COUNTIF(L$8:L652,L652)-1)/1000</f>
        <v>0.74399999999999999</v>
      </c>
      <c r="AB652" s="21">
        <f>(RANK(M652,M$8:M$1007,1)+COUNTIF(M$8:M652,M652)-1)/1000</f>
        <v>0.70899999999999996</v>
      </c>
      <c r="AC652" s="21">
        <f>(RANK(N652,N$8:N$1007,1)+COUNTIF(N$8:N652,N652)-1)/1000</f>
        <v>0.60599999999999998</v>
      </c>
      <c r="AD652" s="21">
        <f>(RANK(O652,O$8:O$1007,1)+COUNTIF(O$8:O652,O652)-1)/1000</f>
        <v>0.64700000000000002</v>
      </c>
      <c r="AE652" s="21">
        <f>(RANK(P652,P$8:P$1007,1)+COUNTIF(P$8:P652,P652)-1)/1000</f>
        <v>0.57899999999999996</v>
      </c>
      <c r="AF652" s="21">
        <f>(RANK(Q652,Q$8:Q$1007,1)+COUNTIF(Q$8:Q652,Q652)-1)/1000</f>
        <v>0.60599999999999998</v>
      </c>
      <c r="AG652" s="21">
        <f>(RANK(R652,R$8:R$1007,1)+COUNTIF(R$8:R652,R652)-1)/1000</f>
        <v>0.64700000000000002</v>
      </c>
      <c r="AH652" s="21">
        <f>(RANK(S652,S$8:S$1007,1)+COUNTIF(S$8:S652,S652)-1)/1000</f>
        <v>0.57899999999999996</v>
      </c>
      <c r="AI652" s="14">
        <f t="shared" si="131"/>
        <v>0</v>
      </c>
      <c r="AK652" s="14">
        <f t="shared" si="132"/>
        <v>0</v>
      </c>
    </row>
    <row r="653" spans="2:37" x14ac:dyDescent="0.25">
      <c r="B653">
        <f t="shared" si="126"/>
        <v>646</v>
      </c>
      <c r="C653">
        <f>MATCH(B653,'Stocastic Model Raw Data'!$A$2:$A$1001,0)</f>
        <v>731</v>
      </c>
      <c r="D653" s="14" cm="1">
        <f t="array" ref="D653">INDEX('Stocastic Model Raw Data'!$H$2:$H$1001,$C653,0)</f>
        <v>1437161972.90821</v>
      </c>
      <c r="E653" s="14" cm="1">
        <f t="array" ref="E653">INDEX('Stocastic Model Raw Data'!$D$2:$D$1001,$C653,0)</f>
        <v>569682568.53186703</v>
      </c>
      <c r="F653" s="14" cm="1">
        <f t="array" ref="F653">INDEX('Stocastic Model Raw Data'!$I$2:$I$1001,$C653,0)</f>
        <v>302470355.474006</v>
      </c>
      <c r="G653" s="14">
        <f t="shared" si="121"/>
        <v>267212213.05786103</v>
      </c>
      <c r="H653" s="14" cm="1">
        <f t="array" ref="H653">INDEX('Stocastic Model Raw Data'!$E$2:$E$1001,$C653,0)</f>
        <v>6796771868.7954998</v>
      </c>
      <c r="I653" s="14" cm="1">
        <f t="array" ref="I653">INDEX('Stocastic Model Raw Data'!$J$2:$J$1001,$C653,0)</f>
        <v>2400923835.2508302</v>
      </c>
      <c r="J653" s="14">
        <f t="shared" si="122"/>
        <v>4395848033.5446701</v>
      </c>
      <c r="K653" s="14" cm="1">
        <f t="array" ref="K653">INDEX('Stocastic Model Raw Data'!$F$2:$F$1001,$C653,0)</f>
        <v>1061242869.90973</v>
      </c>
      <c r="L653" s="14" cm="1">
        <f t="array" ref="L653">INDEX('Stocastic Model Raw Data'!$K$2:$K$1001,$C653,0)</f>
        <v>649574141.63822305</v>
      </c>
      <c r="M653" s="14">
        <f t="shared" si="123"/>
        <v>411668728.27150691</v>
      </c>
      <c r="N653" s="14">
        <f t="shared" si="127"/>
        <v>7858014738.7052298</v>
      </c>
      <c r="O653" s="14">
        <f t="shared" si="128"/>
        <v>3050497976.8890533</v>
      </c>
      <c r="P653" s="14">
        <f t="shared" si="124"/>
        <v>4807516761.8161764</v>
      </c>
      <c r="Q653" s="3">
        <f t="shared" si="129"/>
        <v>7858014738.7052298</v>
      </c>
      <c r="R653" s="3">
        <f t="shared" si="130"/>
        <v>4487659949.7972631</v>
      </c>
      <c r="S653" s="3">
        <f t="shared" si="125"/>
        <v>3370354788.9079666</v>
      </c>
      <c r="T653" s="21">
        <f>(RANK(E653,E$8:E$1007,1)+COUNTIF(E$8:E653,E653)-1)/1000</f>
        <v>0.72599999999999998</v>
      </c>
      <c r="U653" s="21">
        <f>(RANK(F653,F$8:F$1007,1)+COUNTIF(F$8:F653,F653)-1)/1000</f>
        <v>0.72499999999999998</v>
      </c>
      <c r="V653" s="21">
        <f>(RANK(G653,G$8:G$1007,1)+COUNTIF(G$8:G653,G653)-1)/1000</f>
        <v>0.72099999999999997</v>
      </c>
      <c r="W653" s="21">
        <f>(RANK(H653,H$8:H$1007,1)+COUNTIF(H$8:H653,H653)-1)/1000</f>
        <v>0.74199999999999999</v>
      </c>
      <c r="X653" s="21">
        <f>(RANK(I653,I$8:I$1007,1)+COUNTIF(I$8:I653,I653)-1)/1000</f>
        <v>0.748</v>
      </c>
      <c r="Y653" s="21">
        <f>(RANK(J653,J$8:J$1007,1)+COUNTIF(J$8:J653,J653)-1)/1000</f>
        <v>0.73299999999999998</v>
      </c>
      <c r="Z653" s="21">
        <f>(RANK(K653,K$8:K$1007,1)+COUNTIF(K$8:K653,K653)-1)/1000</f>
        <v>0.69599999999999995</v>
      </c>
      <c r="AA653" s="21">
        <f>(RANK(L653,L$8:L$1007,1)+COUNTIF(L$8:L653,L653)-1)/1000</f>
        <v>0.72299999999999998</v>
      </c>
      <c r="AB653" s="21">
        <f>(RANK(M653,M$8:M$1007,1)+COUNTIF(M$8:M653,M653)-1)/1000</f>
        <v>0.67200000000000004</v>
      </c>
      <c r="AC653" s="21">
        <f>(RANK(N653,N$8:N$1007,1)+COUNTIF(N$8:N653,N653)-1)/1000</f>
        <v>0.73099999999999998</v>
      </c>
      <c r="AD653" s="21">
        <f>(RANK(O653,O$8:O$1007,1)+COUNTIF(O$8:O653,O653)-1)/1000</f>
        <v>0.74299999999999999</v>
      </c>
      <c r="AE653" s="21">
        <f>(RANK(P653,P$8:P$1007,1)+COUNTIF(P$8:P653,P653)-1)/1000</f>
        <v>0.72899999999999998</v>
      </c>
      <c r="AF653" s="21">
        <f>(RANK(Q653,Q$8:Q$1007,1)+COUNTIF(Q$8:Q653,Q653)-1)/1000</f>
        <v>0.73099999999999998</v>
      </c>
      <c r="AG653" s="21">
        <f>(RANK(R653,R$8:R$1007,1)+COUNTIF(R$8:R653,R653)-1)/1000</f>
        <v>0.74299999999999999</v>
      </c>
      <c r="AH653" s="21">
        <f>(RANK(S653,S$8:S$1007,1)+COUNTIF(S$8:S653,S653)-1)/1000</f>
        <v>0.72899999999999998</v>
      </c>
      <c r="AI653" s="14">
        <f t="shared" si="131"/>
        <v>0</v>
      </c>
      <c r="AK653" s="14">
        <f t="shared" si="132"/>
        <v>0</v>
      </c>
    </row>
    <row r="654" spans="2:37" x14ac:dyDescent="0.25">
      <c r="B654">
        <f t="shared" si="126"/>
        <v>647</v>
      </c>
      <c r="C654">
        <f>MATCH(B654,'Stocastic Model Raw Data'!$A$2:$A$1001,0)</f>
        <v>805</v>
      </c>
      <c r="D654" s="14" cm="1">
        <f t="array" ref="D654">INDEX('Stocastic Model Raw Data'!$H$2:$H$1001,$C654,0)</f>
        <v>1437161972.90821</v>
      </c>
      <c r="E654" s="14" cm="1">
        <f t="array" ref="E654">INDEX('Stocastic Model Raw Data'!$D$2:$D$1001,$C654,0)</f>
        <v>584006102.32102799</v>
      </c>
      <c r="F654" s="14" cm="1">
        <f t="array" ref="F654">INDEX('Stocastic Model Raw Data'!$I$2:$I$1001,$C654,0)</f>
        <v>308264160.06195402</v>
      </c>
      <c r="G654" s="14">
        <f t="shared" si="121"/>
        <v>275741942.25907397</v>
      </c>
      <c r="H654" s="14" cm="1">
        <f t="array" ref="H654">INDEX('Stocastic Model Raw Data'!$E$2:$E$1001,$C654,0)</f>
        <v>7060071180.0291405</v>
      </c>
      <c r="I654" s="14" cm="1">
        <f t="array" ref="I654">INDEX('Stocastic Model Raw Data'!$J$2:$J$1001,$C654,0)</f>
        <v>2399326121.4151902</v>
      </c>
      <c r="J654" s="14">
        <f t="shared" si="122"/>
        <v>4660745058.6139507</v>
      </c>
      <c r="K654" s="14" cm="1">
        <f t="array" ref="K654">INDEX('Stocastic Model Raw Data'!$F$2:$F$1001,$C654,0)</f>
        <v>1083515774.7100699</v>
      </c>
      <c r="L654" s="14" cm="1">
        <f t="array" ref="L654">INDEX('Stocastic Model Raw Data'!$K$2:$K$1001,$C654,0)</f>
        <v>661250271.153808</v>
      </c>
      <c r="M654" s="14">
        <f t="shared" si="123"/>
        <v>422265503.5562619</v>
      </c>
      <c r="N654" s="14">
        <f t="shared" si="127"/>
        <v>8143586954.7392101</v>
      </c>
      <c r="O654" s="14">
        <f t="shared" si="128"/>
        <v>3060576392.5689983</v>
      </c>
      <c r="P654" s="14">
        <f t="shared" si="124"/>
        <v>5083010562.1702118</v>
      </c>
      <c r="Q654" s="3">
        <f t="shared" si="129"/>
        <v>8143586954.7392101</v>
      </c>
      <c r="R654" s="3">
        <f t="shared" si="130"/>
        <v>4497738365.4772081</v>
      </c>
      <c r="S654" s="3">
        <f t="shared" si="125"/>
        <v>3645848589.262002</v>
      </c>
      <c r="T654" s="21">
        <f>(RANK(E654,E$8:E$1007,1)+COUNTIF(E$8:E654,E654)-1)/1000</f>
        <v>0.76500000000000001</v>
      </c>
      <c r="U654" s="21">
        <f>(RANK(F654,F$8:F$1007,1)+COUNTIF(F$8:F654,F654)-1)/1000</f>
        <v>0.76</v>
      </c>
      <c r="V654" s="21">
        <f>(RANK(G654,G$8:G$1007,1)+COUNTIF(G$8:G654,G654)-1)/1000</f>
        <v>0.77600000000000002</v>
      </c>
      <c r="W654" s="21">
        <f>(RANK(H654,H$8:H$1007,1)+COUNTIF(H$8:H654,H654)-1)/1000</f>
        <v>0.81599999999999995</v>
      </c>
      <c r="X654" s="21">
        <f>(RANK(I654,I$8:I$1007,1)+COUNTIF(I$8:I654,I654)-1)/1000</f>
        <v>0.745</v>
      </c>
      <c r="Y654" s="21">
        <f>(RANK(J654,J$8:J$1007,1)+COUNTIF(J$8:J654,J654)-1)/1000</f>
        <v>0.85799999999999998</v>
      </c>
      <c r="Z654" s="21">
        <f>(RANK(K654,K$8:K$1007,1)+COUNTIF(K$8:K654,K654)-1)/1000</f>
        <v>0.73699999999999999</v>
      </c>
      <c r="AA654" s="21">
        <f>(RANK(L654,L$8:L$1007,1)+COUNTIF(L$8:L654,L654)-1)/1000</f>
        <v>0.751</v>
      </c>
      <c r="AB654" s="21">
        <f>(RANK(M654,M$8:M$1007,1)+COUNTIF(M$8:M654,M654)-1)/1000</f>
        <v>0.72199999999999998</v>
      </c>
      <c r="AC654" s="21">
        <f>(RANK(N654,N$8:N$1007,1)+COUNTIF(N$8:N654,N654)-1)/1000</f>
        <v>0.80500000000000005</v>
      </c>
      <c r="AD654" s="21">
        <f>(RANK(O654,O$8:O$1007,1)+COUNTIF(O$8:O654,O654)-1)/1000</f>
        <v>0.75</v>
      </c>
      <c r="AE654" s="21">
        <f>(RANK(P654,P$8:P$1007,1)+COUNTIF(P$8:P654,P654)-1)/1000</f>
        <v>0.84099999999999997</v>
      </c>
      <c r="AF654" s="21">
        <f>(RANK(Q654,Q$8:Q$1007,1)+COUNTIF(Q$8:Q654,Q654)-1)/1000</f>
        <v>0.80500000000000005</v>
      </c>
      <c r="AG654" s="21">
        <f>(RANK(R654,R$8:R$1007,1)+COUNTIF(R$8:R654,R654)-1)/1000</f>
        <v>0.75</v>
      </c>
      <c r="AH654" s="21">
        <f>(RANK(S654,S$8:S$1007,1)+COUNTIF(S$8:S654,S654)-1)/1000</f>
        <v>0.84099999999999997</v>
      </c>
      <c r="AI654" s="14">
        <f t="shared" si="131"/>
        <v>0</v>
      </c>
      <c r="AK654" s="14">
        <f t="shared" si="132"/>
        <v>0</v>
      </c>
    </row>
    <row r="655" spans="2:37" x14ac:dyDescent="0.25">
      <c r="B655">
        <f t="shared" si="126"/>
        <v>648</v>
      </c>
      <c r="C655">
        <f>MATCH(B655,'Stocastic Model Raw Data'!$A$2:$A$1001,0)</f>
        <v>343</v>
      </c>
      <c r="D655" s="14" cm="1">
        <f t="array" ref="D655">INDEX('Stocastic Model Raw Data'!$H$2:$H$1001,$C655,0)</f>
        <v>1437161972.90821</v>
      </c>
      <c r="E655" s="14" cm="1">
        <f t="array" ref="E655">INDEX('Stocastic Model Raw Data'!$D$2:$D$1001,$C655,0)</f>
        <v>481500533.31941998</v>
      </c>
      <c r="F655" s="14" cm="1">
        <f t="array" ref="F655">INDEX('Stocastic Model Raw Data'!$I$2:$I$1001,$C655,0)</f>
        <v>253198891.81287399</v>
      </c>
      <c r="G655" s="14">
        <f t="shared" si="121"/>
        <v>228301641.50654599</v>
      </c>
      <c r="H655" s="14" cm="1">
        <f t="array" ref="H655">INDEX('Stocastic Model Raw Data'!$E$2:$E$1001,$C655,0)</f>
        <v>5685958003.9532804</v>
      </c>
      <c r="I655" s="14" cm="1">
        <f t="array" ref="I655">INDEX('Stocastic Model Raw Data'!$J$2:$J$1001,$C655,0)</f>
        <v>1966129151.7039101</v>
      </c>
      <c r="J655" s="14">
        <f t="shared" si="122"/>
        <v>3719828852.2493706</v>
      </c>
      <c r="K655" s="14" cm="1">
        <f t="array" ref="K655">INDEX('Stocastic Model Raw Data'!$F$2:$F$1001,$C655,0)</f>
        <v>965939977.928792</v>
      </c>
      <c r="L655" s="14" cm="1">
        <f t="array" ref="L655">INDEX('Stocastic Model Raw Data'!$K$2:$K$1001,$C655,0)</f>
        <v>585286711.86263704</v>
      </c>
      <c r="M655" s="14">
        <f t="shared" si="123"/>
        <v>380653266.06615496</v>
      </c>
      <c r="N655" s="14">
        <f t="shared" si="127"/>
        <v>6651897981.8820724</v>
      </c>
      <c r="O655" s="14">
        <f t="shared" si="128"/>
        <v>2551415863.5665474</v>
      </c>
      <c r="P655" s="14">
        <f t="shared" si="124"/>
        <v>4100482118.3155251</v>
      </c>
      <c r="Q655" s="3">
        <f t="shared" si="129"/>
        <v>6651897981.8820724</v>
      </c>
      <c r="R655" s="3">
        <f t="shared" si="130"/>
        <v>3988577836.4747572</v>
      </c>
      <c r="S655" s="3">
        <f t="shared" si="125"/>
        <v>2663320145.4073153</v>
      </c>
      <c r="T655" s="21">
        <f>(RANK(E655,E$8:E$1007,1)+COUNTIF(E$8:E655,E655)-1)/1000</f>
        <v>0.36099999999999999</v>
      </c>
      <c r="U655" s="21">
        <f>(RANK(F655,F$8:F$1007,1)+COUNTIF(F$8:F655,F655)-1)/1000</f>
        <v>0.35499999999999998</v>
      </c>
      <c r="V655" s="21">
        <f>(RANK(G655,G$8:G$1007,1)+COUNTIF(G$8:G655,G655)-1)/1000</f>
        <v>0.36299999999999999</v>
      </c>
      <c r="W655" s="21">
        <f>(RANK(H655,H$8:H$1007,1)+COUNTIF(H$8:H655,H655)-1)/1000</f>
        <v>0.32300000000000001</v>
      </c>
      <c r="X655" s="21">
        <f>(RANK(I655,I$8:I$1007,1)+COUNTIF(I$8:I655,I655)-1)/1000</f>
        <v>0.32</v>
      </c>
      <c r="Y655" s="21">
        <f>(RANK(J655,J$8:J$1007,1)+COUNTIF(J$8:J655,J655)-1)/1000</f>
        <v>0.317</v>
      </c>
      <c r="Z655" s="21">
        <f>(RANK(K655,K$8:K$1007,1)+COUNTIF(K$8:K655,K655)-1)/1000</f>
        <v>0.50800000000000001</v>
      </c>
      <c r="AA655" s="21">
        <f>(RANK(L655,L$8:L$1007,1)+COUNTIF(L$8:L655,L655)-1)/1000</f>
        <v>0.499</v>
      </c>
      <c r="AB655" s="21">
        <f>(RANK(M655,M$8:M$1007,1)+COUNTIF(M$8:M655,M655)-1)/1000</f>
        <v>0.505</v>
      </c>
      <c r="AC655" s="21">
        <f>(RANK(N655,N$8:N$1007,1)+COUNTIF(N$8:N655,N655)-1)/1000</f>
        <v>0.34300000000000003</v>
      </c>
      <c r="AD655" s="21">
        <f>(RANK(O655,O$8:O$1007,1)+COUNTIF(O$8:O655,O655)-1)/1000</f>
        <v>0.36099999999999999</v>
      </c>
      <c r="AE655" s="21">
        <f>(RANK(P655,P$8:P$1007,1)+COUNTIF(P$8:P655,P655)-1)/1000</f>
        <v>0.33100000000000002</v>
      </c>
      <c r="AF655" s="21">
        <f>(RANK(Q655,Q$8:Q$1007,1)+COUNTIF(Q$8:Q655,Q655)-1)/1000</f>
        <v>0.34300000000000003</v>
      </c>
      <c r="AG655" s="21">
        <f>(RANK(R655,R$8:R$1007,1)+COUNTIF(R$8:R655,R655)-1)/1000</f>
        <v>0.36099999999999999</v>
      </c>
      <c r="AH655" s="21">
        <f>(RANK(S655,S$8:S$1007,1)+COUNTIF(S$8:S655,S655)-1)/1000</f>
        <v>0.33100000000000002</v>
      </c>
      <c r="AI655" s="14">
        <f t="shared" si="131"/>
        <v>0</v>
      </c>
      <c r="AK655" s="14">
        <f t="shared" si="132"/>
        <v>0</v>
      </c>
    </row>
    <row r="656" spans="2:37" x14ac:dyDescent="0.25">
      <c r="B656">
        <f t="shared" si="126"/>
        <v>649</v>
      </c>
      <c r="C656">
        <f>MATCH(B656,'Stocastic Model Raw Data'!$A$2:$A$1001,0)</f>
        <v>894</v>
      </c>
      <c r="D656" s="14" cm="1">
        <f t="array" ref="D656">INDEX('Stocastic Model Raw Data'!$H$2:$H$1001,$C656,0)</f>
        <v>1437161972.90821</v>
      </c>
      <c r="E656" s="14" cm="1">
        <f t="array" ref="E656">INDEX('Stocastic Model Raw Data'!$D$2:$D$1001,$C656,0)</f>
        <v>635373717.95727897</v>
      </c>
      <c r="F656" s="14" cm="1">
        <f t="array" ref="F656">INDEX('Stocastic Model Raw Data'!$I$2:$I$1001,$C656,0)</f>
        <v>338777680.491023</v>
      </c>
      <c r="G656" s="14">
        <f t="shared" si="121"/>
        <v>296596037.46625596</v>
      </c>
      <c r="H656" s="14" cm="1">
        <f t="array" ref="H656">INDEX('Stocastic Model Raw Data'!$E$2:$E$1001,$C656,0)</f>
        <v>7384875760.2068901</v>
      </c>
      <c r="I656" s="14" cm="1">
        <f t="array" ref="I656">INDEX('Stocastic Model Raw Data'!$J$2:$J$1001,$C656,0)</f>
        <v>2668002767.3666101</v>
      </c>
      <c r="J656" s="14">
        <f t="shared" si="122"/>
        <v>4716872992.8402805</v>
      </c>
      <c r="K656" s="14" cm="1">
        <f t="array" ref="K656">INDEX('Stocastic Model Raw Data'!$F$2:$F$1001,$C656,0)</f>
        <v>1214407897.87269</v>
      </c>
      <c r="L656" s="14" cm="1">
        <f t="array" ref="L656">INDEX('Stocastic Model Raw Data'!$K$2:$K$1001,$C656,0)</f>
        <v>715522876.58365095</v>
      </c>
      <c r="M656" s="14">
        <f t="shared" si="123"/>
        <v>498885021.28903902</v>
      </c>
      <c r="N656" s="14">
        <f t="shared" si="127"/>
        <v>8599283658.0795803</v>
      </c>
      <c r="O656" s="14">
        <f t="shared" si="128"/>
        <v>3383525643.9502611</v>
      </c>
      <c r="P656" s="14">
        <f t="shared" si="124"/>
        <v>5215758014.1293192</v>
      </c>
      <c r="Q656" s="3">
        <f t="shared" si="129"/>
        <v>8599283658.0795803</v>
      </c>
      <c r="R656" s="3">
        <f t="shared" si="130"/>
        <v>4820687616.8584709</v>
      </c>
      <c r="S656" s="3">
        <f t="shared" si="125"/>
        <v>3778596041.2211094</v>
      </c>
      <c r="T656" s="21">
        <f>(RANK(E656,E$8:E$1007,1)+COUNTIF(E$8:E656,E656)-1)/1000</f>
        <v>0.89600000000000002</v>
      </c>
      <c r="U656" s="21">
        <f>(RANK(F656,F$8:F$1007,1)+COUNTIF(F$8:F656,F656)-1)/1000</f>
        <v>0.89700000000000002</v>
      </c>
      <c r="V656" s="21">
        <f>(RANK(G656,G$8:G$1007,1)+COUNTIF(G$8:G656,G656)-1)/1000</f>
        <v>0.89400000000000002</v>
      </c>
      <c r="W656" s="21">
        <f>(RANK(H656,H$8:H$1007,1)+COUNTIF(H$8:H656,H656)-1)/1000</f>
        <v>0.89</v>
      </c>
      <c r="X656" s="21">
        <f>(RANK(I656,I$8:I$1007,1)+COUNTIF(I$8:I656,I656)-1)/1000</f>
        <v>0.90900000000000003</v>
      </c>
      <c r="Y656" s="21">
        <f>(RANK(J656,J$8:J$1007,1)+COUNTIF(J$8:J656,J656)-1)/1000</f>
        <v>0.874</v>
      </c>
      <c r="Z656" s="21">
        <f>(RANK(K656,K$8:K$1007,1)+COUNTIF(K$8:K656,K656)-1)/1000</f>
        <v>0.88</v>
      </c>
      <c r="AA656" s="21">
        <f>(RANK(L656,L$8:L$1007,1)+COUNTIF(L$8:L656,L656)-1)/1000</f>
        <v>0.85899999999999999</v>
      </c>
      <c r="AB656" s="21">
        <f>(RANK(M656,M$8:M$1007,1)+COUNTIF(M$8:M656,M656)-1)/1000</f>
        <v>0.89700000000000002</v>
      </c>
      <c r="AC656" s="21">
        <f>(RANK(N656,N$8:N$1007,1)+COUNTIF(N$8:N656,N656)-1)/1000</f>
        <v>0.89400000000000002</v>
      </c>
      <c r="AD656" s="21">
        <f>(RANK(O656,O$8:O$1007,1)+COUNTIF(O$8:O656,O656)-1)/1000</f>
        <v>0.90400000000000003</v>
      </c>
      <c r="AE656" s="21">
        <f>(RANK(P656,P$8:P$1007,1)+COUNTIF(P$8:P656,P656)-1)/1000</f>
        <v>0.88200000000000001</v>
      </c>
      <c r="AF656" s="21">
        <f>(RANK(Q656,Q$8:Q$1007,1)+COUNTIF(Q$8:Q656,Q656)-1)/1000</f>
        <v>0.89400000000000002</v>
      </c>
      <c r="AG656" s="21">
        <f>(RANK(R656,R$8:R$1007,1)+COUNTIF(R$8:R656,R656)-1)/1000</f>
        <v>0.90400000000000003</v>
      </c>
      <c r="AH656" s="21">
        <f>(RANK(S656,S$8:S$1007,1)+COUNTIF(S$8:S656,S656)-1)/1000</f>
        <v>0.88200000000000001</v>
      </c>
      <c r="AI656" s="14">
        <f t="shared" si="131"/>
        <v>0</v>
      </c>
      <c r="AK656" s="14">
        <f t="shared" si="132"/>
        <v>0</v>
      </c>
    </row>
    <row r="657" spans="2:37" x14ac:dyDescent="0.25">
      <c r="B657">
        <f t="shared" si="126"/>
        <v>650</v>
      </c>
      <c r="C657">
        <f>MATCH(B657,'Stocastic Model Raw Data'!$A$2:$A$1001,0)</f>
        <v>102</v>
      </c>
      <c r="D657" s="14" cm="1">
        <f t="array" ref="D657">INDEX('Stocastic Model Raw Data'!$H$2:$H$1001,$C657,0)</f>
        <v>1437161972.90821</v>
      </c>
      <c r="E657" s="14" cm="1">
        <f t="array" ref="E657">INDEX('Stocastic Model Raw Data'!$D$2:$D$1001,$C657,0)</f>
        <v>418635960.27158701</v>
      </c>
      <c r="F657" s="14" cm="1">
        <f t="array" ref="F657">INDEX('Stocastic Model Raw Data'!$I$2:$I$1001,$C657,0)</f>
        <v>219891330.97968</v>
      </c>
      <c r="G657" s="14">
        <f t="shared" si="121"/>
        <v>198744629.29190701</v>
      </c>
      <c r="H657" s="14" cm="1">
        <f t="array" ref="H657">INDEX('Stocastic Model Raw Data'!$E$2:$E$1001,$C657,0)</f>
        <v>4871813796.98242</v>
      </c>
      <c r="I657" s="14" cm="1">
        <f t="array" ref="I657">INDEX('Stocastic Model Raw Data'!$J$2:$J$1001,$C657,0)</f>
        <v>1693296801.0169799</v>
      </c>
      <c r="J657" s="14">
        <f t="shared" si="122"/>
        <v>3178516995.9654398</v>
      </c>
      <c r="K657" s="14" cm="1">
        <f t="array" ref="K657">INDEX('Stocastic Model Raw Data'!$F$2:$F$1001,$C657,0)</f>
        <v>846942461.49060905</v>
      </c>
      <c r="L657" s="14" cm="1">
        <f t="array" ref="L657">INDEX('Stocastic Model Raw Data'!$K$2:$K$1001,$C657,0)</f>
        <v>503307915.12085301</v>
      </c>
      <c r="M657" s="14">
        <f t="shared" si="123"/>
        <v>343634546.36975604</v>
      </c>
      <c r="N657" s="14">
        <f t="shared" si="127"/>
        <v>5718756258.4730291</v>
      </c>
      <c r="O657" s="14">
        <f t="shared" si="128"/>
        <v>2196604716.1378331</v>
      </c>
      <c r="P657" s="14">
        <f t="shared" si="124"/>
        <v>3522151542.335196</v>
      </c>
      <c r="Q657" s="3">
        <f t="shared" si="129"/>
        <v>5718756258.4730291</v>
      </c>
      <c r="R657" s="3">
        <f t="shared" si="130"/>
        <v>3633766689.0460434</v>
      </c>
      <c r="S657" s="3">
        <f t="shared" si="125"/>
        <v>2084989569.4269857</v>
      </c>
      <c r="T657" s="21">
        <f>(RANK(E657,E$8:E$1007,1)+COUNTIF(E$8:E657,E657)-1)/1000</f>
        <v>0.124</v>
      </c>
      <c r="U657" s="21">
        <f>(RANK(F657,F$8:F$1007,1)+COUNTIF(F$8:F657,F657)-1)/1000</f>
        <v>0.122</v>
      </c>
      <c r="V657" s="21">
        <f>(RANK(G657,G$8:G$1007,1)+COUNTIF(G$8:G657,G657)-1)/1000</f>
        <v>0.127</v>
      </c>
      <c r="W657" s="21">
        <f>(RANK(H657,H$8:H$1007,1)+COUNTIF(H$8:H657,H657)-1)/1000</f>
        <v>8.7999999999999995E-2</v>
      </c>
      <c r="X657" s="21">
        <f>(RANK(I657,I$8:I$1007,1)+COUNTIF(I$8:I657,I657)-1)/1000</f>
        <v>0.10199999999999999</v>
      </c>
      <c r="Y657" s="21">
        <f>(RANK(J657,J$8:J$1007,1)+COUNTIF(J$8:J657,J657)-1)/1000</f>
        <v>8.6999999999999994E-2</v>
      </c>
      <c r="Z657" s="21">
        <f>(RANK(K657,K$8:K$1007,1)+COUNTIF(K$8:K657,K657)-1)/1000</f>
        <v>0.23100000000000001</v>
      </c>
      <c r="AA657" s="21">
        <f>(RANK(L657,L$8:L$1007,1)+COUNTIF(L$8:L657,L657)-1)/1000</f>
        <v>0.19500000000000001</v>
      </c>
      <c r="AB657" s="21">
        <f>(RANK(M657,M$8:M$1007,1)+COUNTIF(M$8:M657,M657)-1)/1000</f>
        <v>0.29599999999999999</v>
      </c>
      <c r="AC657" s="21">
        <f>(RANK(N657,N$8:N$1007,1)+COUNTIF(N$8:N657,N657)-1)/1000</f>
        <v>0.10199999999999999</v>
      </c>
      <c r="AD657" s="21">
        <f>(RANK(O657,O$8:O$1007,1)+COUNTIF(O$8:O657,O657)-1)/1000</f>
        <v>0.114</v>
      </c>
      <c r="AE657" s="21">
        <f>(RANK(P657,P$8:P$1007,1)+COUNTIF(P$8:P657,P657)-1)/1000</f>
        <v>9.2999999999999999E-2</v>
      </c>
      <c r="AF657" s="21">
        <f>(RANK(Q657,Q$8:Q$1007,1)+COUNTIF(Q$8:Q657,Q657)-1)/1000</f>
        <v>0.10199999999999999</v>
      </c>
      <c r="AG657" s="21">
        <f>(RANK(R657,R$8:R$1007,1)+COUNTIF(R$8:R657,R657)-1)/1000</f>
        <v>0.114</v>
      </c>
      <c r="AH657" s="21">
        <f>(RANK(S657,S$8:S$1007,1)+COUNTIF(S$8:S657,S657)-1)/1000</f>
        <v>9.2999999999999999E-2</v>
      </c>
      <c r="AI657" s="14">
        <f t="shared" si="131"/>
        <v>0</v>
      </c>
      <c r="AK657" s="14">
        <f t="shared" si="132"/>
        <v>0</v>
      </c>
    </row>
    <row r="658" spans="2:37" x14ac:dyDescent="0.25">
      <c r="B658">
        <f t="shared" si="126"/>
        <v>651</v>
      </c>
      <c r="C658">
        <f>MATCH(B658,'Stocastic Model Raw Data'!$A$2:$A$1001,0)</f>
        <v>765</v>
      </c>
      <c r="D658" s="14" cm="1">
        <f t="array" ref="D658">INDEX('Stocastic Model Raw Data'!$H$2:$H$1001,$C658,0)</f>
        <v>1437161972.90821</v>
      </c>
      <c r="E658" s="14" cm="1">
        <f t="array" ref="E658">INDEX('Stocastic Model Raw Data'!$D$2:$D$1001,$C658,0)</f>
        <v>566385944.34917796</v>
      </c>
      <c r="F658" s="14" cm="1">
        <f t="array" ref="F658">INDEX('Stocastic Model Raw Data'!$I$2:$I$1001,$C658,0)</f>
        <v>299672066.33368599</v>
      </c>
      <c r="G658" s="14">
        <f t="shared" si="121"/>
        <v>266713878.01549196</v>
      </c>
      <c r="H658" s="14" cm="1">
        <f t="array" ref="H658">INDEX('Stocastic Model Raw Data'!$E$2:$E$1001,$C658,0)</f>
        <v>6953174011.8905897</v>
      </c>
      <c r="I658" s="14" cm="1">
        <f t="array" ref="I658">INDEX('Stocastic Model Raw Data'!$J$2:$J$1001,$C658,0)</f>
        <v>2389743102.0222301</v>
      </c>
      <c r="J658" s="14">
        <f t="shared" si="122"/>
        <v>4563430909.8683596</v>
      </c>
      <c r="K658" s="14" cm="1">
        <f t="array" ref="K658">INDEX('Stocastic Model Raw Data'!$F$2:$F$1001,$C658,0)</f>
        <v>1026033118.7547899</v>
      </c>
      <c r="L658" s="14" cm="1">
        <f t="array" ref="L658">INDEX('Stocastic Model Raw Data'!$K$2:$K$1001,$C658,0)</f>
        <v>626996955.18581796</v>
      </c>
      <c r="M658" s="14">
        <f t="shared" si="123"/>
        <v>399036163.56897199</v>
      </c>
      <c r="N658" s="14">
        <f t="shared" si="127"/>
        <v>7979207130.64538</v>
      </c>
      <c r="O658" s="14">
        <f t="shared" si="128"/>
        <v>3016740057.2080479</v>
      </c>
      <c r="P658" s="14">
        <f t="shared" si="124"/>
        <v>4962467073.4373322</v>
      </c>
      <c r="Q658" s="3">
        <f t="shared" si="129"/>
        <v>7979207130.64538</v>
      </c>
      <c r="R658" s="3">
        <f t="shared" si="130"/>
        <v>4453902030.1162577</v>
      </c>
      <c r="S658" s="3">
        <f t="shared" si="125"/>
        <v>3525305100.5291224</v>
      </c>
      <c r="T658" s="21">
        <f>(RANK(E658,E$8:E$1007,1)+COUNTIF(E$8:E658,E658)-1)/1000</f>
        <v>0.71499999999999997</v>
      </c>
      <c r="U658" s="21">
        <f>(RANK(F658,F$8:F$1007,1)+COUNTIF(F$8:F658,F658)-1)/1000</f>
        <v>0.70899999999999996</v>
      </c>
      <c r="V658" s="21">
        <f>(RANK(G658,G$8:G$1007,1)+COUNTIF(G$8:G658,G658)-1)/1000</f>
        <v>0.71499999999999997</v>
      </c>
      <c r="W658" s="21">
        <f>(RANK(H658,H$8:H$1007,1)+COUNTIF(H$8:H658,H658)-1)/1000</f>
        <v>0.78200000000000003</v>
      </c>
      <c r="X658" s="21">
        <f>(RANK(I658,I$8:I$1007,1)+COUNTIF(I$8:I658,I658)-1)/1000</f>
        <v>0.73699999999999999</v>
      </c>
      <c r="Y658" s="21">
        <f>(RANK(J658,J$8:J$1007,1)+COUNTIF(J$8:J658,J658)-1)/1000</f>
        <v>0.81499999999999995</v>
      </c>
      <c r="Z658" s="21">
        <f>(RANK(K658,K$8:K$1007,1)+COUNTIF(K$8:K658,K658)-1)/1000</f>
        <v>0.63</v>
      </c>
      <c r="AA658" s="21">
        <f>(RANK(L658,L$8:L$1007,1)+COUNTIF(L$8:L658,L658)-1)/1000</f>
        <v>0.64400000000000002</v>
      </c>
      <c r="AB658" s="21">
        <f>(RANK(M658,M$8:M$1007,1)+COUNTIF(M$8:M658,M658)-1)/1000</f>
        <v>0.61099999999999999</v>
      </c>
      <c r="AC658" s="21">
        <f>(RANK(N658,N$8:N$1007,1)+COUNTIF(N$8:N658,N658)-1)/1000</f>
        <v>0.76500000000000001</v>
      </c>
      <c r="AD658" s="21">
        <f>(RANK(O658,O$8:O$1007,1)+COUNTIF(O$8:O658,O658)-1)/1000</f>
        <v>0.72199999999999998</v>
      </c>
      <c r="AE658" s="21">
        <f>(RANK(P658,P$8:P$1007,1)+COUNTIF(P$8:P658,P658)-1)/1000</f>
        <v>0.79300000000000004</v>
      </c>
      <c r="AF658" s="21">
        <f>(RANK(Q658,Q$8:Q$1007,1)+COUNTIF(Q$8:Q658,Q658)-1)/1000</f>
        <v>0.76500000000000001</v>
      </c>
      <c r="AG658" s="21">
        <f>(RANK(R658,R$8:R$1007,1)+COUNTIF(R$8:R658,R658)-1)/1000</f>
        <v>0.72199999999999998</v>
      </c>
      <c r="AH658" s="21">
        <f>(RANK(S658,S$8:S$1007,1)+COUNTIF(S$8:S658,S658)-1)/1000</f>
        <v>0.79300000000000004</v>
      </c>
      <c r="AI658" s="14">
        <f t="shared" si="131"/>
        <v>0</v>
      </c>
      <c r="AK658" s="14">
        <f t="shared" si="132"/>
        <v>0</v>
      </c>
    </row>
    <row r="659" spans="2:37" x14ac:dyDescent="0.25">
      <c r="B659">
        <f t="shared" si="126"/>
        <v>652</v>
      </c>
      <c r="C659">
        <f>MATCH(B659,'Stocastic Model Raw Data'!$A$2:$A$1001,0)</f>
        <v>940</v>
      </c>
      <c r="D659" s="14" cm="1">
        <f t="array" ref="D659">INDEX('Stocastic Model Raw Data'!$H$2:$H$1001,$C659,0)</f>
        <v>1437161972.90821</v>
      </c>
      <c r="E659" s="14" cm="1">
        <f t="array" ref="E659">INDEX('Stocastic Model Raw Data'!$D$2:$D$1001,$C659,0)</f>
        <v>652140836.03836596</v>
      </c>
      <c r="F659" s="14" cm="1">
        <f t="array" ref="F659">INDEX('Stocastic Model Raw Data'!$I$2:$I$1001,$C659,0)</f>
        <v>348027004.55046099</v>
      </c>
      <c r="G659" s="14">
        <f t="shared" si="121"/>
        <v>304113831.48790497</v>
      </c>
      <c r="H659" s="14" cm="1">
        <f t="array" ref="H659">INDEX('Stocastic Model Raw Data'!$E$2:$E$1001,$C659,0)</f>
        <v>7776488002.3695402</v>
      </c>
      <c r="I659" s="14" cm="1">
        <f t="array" ref="I659">INDEX('Stocastic Model Raw Data'!$J$2:$J$1001,$C659,0)</f>
        <v>2761471976.4841199</v>
      </c>
      <c r="J659" s="14">
        <f t="shared" si="122"/>
        <v>5015016025.8854198</v>
      </c>
      <c r="K659" s="14" cm="1">
        <f t="array" ref="K659">INDEX('Stocastic Model Raw Data'!$F$2:$F$1001,$C659,0)</f>
        <v>1168746025.88713</v>
      </c>
      <c r="L659" s="14" cm="1">
        <f t="array" ref="L659">INDEX('Stocastic Model Raw Data'!$K$2:$K$1001,$C659,0)</f>
        <v>705704748.68963003</v>
      </c>
      <c r="M659" s="14">
        <f t="shared" si="123"/>
        <v>463041277.19749999</v>
      </c>
      <c r="N659" s="14">
        <f t="shared" si="127"/>
        <v>8945234028.25667</v>
      </c>
      <c r="O659" s="14">
        <f t="shared" si="128"/>
        <v>3467176725.1737499</v>
      </c>
      <c r="P659" s="14">
        <f t="shared" si="124"/>
        <v>5478057303.0829201</v>
      </c>
      <c r="Q659" s="3">
        <f t="shared" si="129"/>
        <v>8945234028.25667</v>
      </c>
      <c r="R659" s="3">
        <f t="shared" si="130"/>
        <v>4904338698.0819597</v>
      </c>
      <c r="S659" s="3">
        <f t="shared" si="125"/>
        <v>4040895330.1747103</v>
      </c>
      <c r="T659" s="21">
        <f>(RANK(E659,E$8:E$1007,1)+COUNTIF(E$8:E659,E659)-1)/1000</f>
        <v>0.92600000000000005</v>
      </c>
      <c r="U659" s="21">
        <f>(RANK(F659,F$8:F$1007,1)+COUNTIF(F$8:F659,F659)-1)/1000</f>
        <v>0.92500000000000004</v>
      </c>
      <c r="V659" s="21">
        <f>(RANK(G659,G$8:G$1007,1)+COUNTIF(G$8:G659,G659)-1)/1000</f>
        <v>0.92600000000000005</v>
      </c>
      <c r="W659" s="21">
        <f>(RANK(H659,H$8:H$1007,1)+COUNTIF(H$8:H659,H659)-1)/1000</f>
        <v>0.95799999999999996</v>
      </c>
      <c r="X659" s="21">
        <f>(RANK(I659,I$8:I$1007,1)+COUNTIF(I$8:I659,I659)-1)/1000</f>
        <v>0.94399999999999995</v>
      </c>
      <c r="Y659" s="21">
        <f>(RANK(J659,J$8:J$1007,1)+COUNTIF(J$8:J659,J659)-1)/1000</f>
        <v>0.95799999999999996</v>
      </c>
      <c r="Z659" s="21">
        <f>(RANK(K659,K$8:K$1007,1)+COUNTIF(K$8:K659,K659)-1)/1000</f>
        <v>0.83899999999999997</v>
      </c>
      <c r="AA659" s="21">
        <f>(RANK(L659,L$8:L$1007,1)+COUNTIF(L$8:L659,L659)-1)/1000</f>
        <v>0.84499999999999997</v>
      </c>
      <c r="AB659" s="21">
        <f>(RANK(M659,M$8:M$1007,1)+COUNTIF(M$8:M659,M659)-1)/1000</f>
        <v>0.83099999999999996</v>
      </c>
      <c r="AC659" s="21">
        <f>(RANK(N659,N$8:N$1007,1)+COUNTIF(N$8:N659,N659)-1)/1000</f>
        <v>0.94</v>
      </c>
      <c r="AD659" s="21">
        <f>(RANK(O659,O$8:O$1007,1)+COUNTIF(O$8:O659,O659)-1)/1000</f>
        <v>0.93</v>
      </c>
      <c r="AE659" s="21">
        <f>(RANK(P659,P$8:P$1007,1)+COUNTIF(P$8:P659,P659)-1)/1000</f>
        <v>0.95299999999999996</v>
      </c>
      <c r="AF659" s="21">
        <f>(RANK(Q659,Q$8:Q$1007,1)+COUNTIF(Q$8:Q659,Q659)-1)/1000</f>
        <v>0.94</v>
      </c>
      <c r="AG659" s="21">
        <f>(RANK(R659,R$8:R$1007,1)+COUNTIF(R$8:R659,R659)-1)/1000</f>
        <v>0.93</v>
      </c>
      <c r="AH659" s="21">
        <f>(RANK(S659,S$8:S$1007,1)+COUNTIF(S$8:S659,S659)-1)/1000</f>
        <v>0.95299999999999996</v>
      </c>
      <c r="AI659" s="14">
        <f t="shared" si="131"/>
        <v>0</v>
      </c>
      <c r="AK659" s="14">
        <f t="shared" si="132"/>
        <v>0</v>
      </c>
    </row>
    <row r="660" spans="2:37" x14ac:dyDescent="0.25">
      <c r="B660">
        <f t="shared" si="126"/>
        <v>653</v>
      </c>
      <c r="C660">
        <f>MATCH(B660,'Stocastic Model Raw Data'!$A$2:$A$1001,0)</f>
        <v>466</v>
      </c>
      <c r="D660" s="14" cm="1">
        <f t="array" ref="D660">INDEX('Stocastic Model Raw Data'!$H$2:$H$1001,$C660,0)</f>
        <v>1437161972.90821</v>
      </c>
      <c r="E660" s="14" cm="1">
        <f t="array" ref="E660">INDEX('Stocastic Model Raw Data'!$D$2:$D$1001,$C660,0)</f>
        <v>492107164.57237202</v>
      </c>
      <c r="F660" s="14" cm="1">
        <f t="array" ref="F660">INDEX('Stocastic Model Raw Data'!$I$2:$I$1001,$C660,0)</f>
        <v>258407914.384893</v>
      </c>
      <c r="G660" s="14">
        <f t="shared" si="121"/>
        <v>233699250.18747902</v>
      </c>
      <c r="H660" s="14" cm="1">
        <f t="array" ref="H660">INDEX('Stocastic Model Raw Data'!$E$2:$E$1001,$C660,0)</f>
        <v>6111391205.9352598</v>
      </c>
      <c r="I660" s="14" cm="1">
        <f t="array" ref="I660">INDEX('Stocastic Model Raw Data'!$J$2:$J$1001,$C660,0)</f>
        <v>2090590063.7981601</v>
      </c>
      <c r="J660" s="14">
        <f t="shared" si="122"/>
        <v>4020801142.1370997</v>
      </c>
      <c r="K660" s="14" cm="1">
        <f t="array" ref="K660">INDEX('Stocastic Model Raw Data'!$F$2:$F$1001,$C660,0)</f>
        <v>899758847.60553396</v>
      </c>
      <c r="L660" s="14" cm="1">
        <f t="array" ref="L660">INDEX('Stocastic Model Raw Data'!$K$2:$K$1001,$C660,0)</f>
        <v>555241177.06920397</v>
      </c>
      <c r="M660" s="14">
        <f t="shared" si="123"/>
        <v>344517670.53632998</v>
      </c>
      <c r="N660" s="14">
        <f t="shared" si="127"/>
        <v>7011150053.5407934</v>
      </c>
      <c r="O660" s="14">
        <f t="shared" si="128"/>
        <v>2645831240.8673639</v>
      </c>
      <c r="P660" s="14">
        <f t="shared" si="124"/>
        <v>4365318812.6734295</v>
      </c>
      <c r="Q660" s="3">
        <f t="shared" si="129"/>
        <v>7011150053.5407934</v>
      </c>
      <c r="R660" s="3">
        <f t="shared" si="130"/>
        <v>4082993213.7755737</v>
      </c>
      <c r="S660" s="3">
        <f t="shared" si="125"/>
        <v>2928156839.7652197</v>
      </c>
      <c r="T660" s="21">
        <f>(RANK(E660,E$8:E$1007,1)+COUNTIF(E$8:E660,E660)-1)/1000</f>
        <v>0.41</v>
      </c>
      <c r="U660" s="21">
        <f>(RANK(F660,F$8:F$1007,1)+COUNTIF(F$8:F660,F660)-1)/1000</f>
        <v>0.40100000000000002</v>
      </c>
      <c r="V660" s="21">
        <f>(RANK(G660,G$8:G$1007,1)+COUNTIF(G$8:G660,G660)-1)/1000</f>
        <v>0.41899999999999998</v>
      </c>
      <c r="W660" s="21">
        <f>(RANK(H660,H$8:H$1007,1)+COUNTIF(H$8:H660,H660)-1)/1000</f>
        <v>0.48199999999999998</v>
      </c>
      <c r="X660" s="21">
        <f>(RANK(I660,I$8:I$1007,1)+COUNTIF(I$8:I660,I660)-1)/1000</f>
        <v>0.44700000000000001</v>
      </c>
      <c r="Y660" s="21">
        <f>(RANK(J660,J$8:J$1007,1)+COUNTIF(J$8:J660,J660)-1)/1000</f>
        <v>0.50800000000000001</v>
      </c>
      <c r="Z660" s="21">
        <f>(RANK(K660,K$8:K$1007,1)+COUNTIF(K$8:K660,K660)-1)/1000</f>
        <v>0.35199999999999998</v>
      </c>
      <c r="AA660" s="21">
        <f>(RANK(L660,L$8:L$1007,1)+COUNTIF(L$8:L660,L660)-1)/1000</f>
        <v>0.38</v>
      </c>
      <c r="AB660" s="21">
        <f>(RANK(M660,M$8:M$1007,1)+COUNTIF(M$8:M660,M660)-1)/1000</f>
        <v>0.30199999999999999</v>
      </c>
      <c r="AC660" s="21">
        <f>(RANK(N660,N$8:N$1007,1)+COUNTIF(N$8:N660,N660)-1)/1000</f>
        <v>0.46600000000000003</v>
      </c>
      <c r="AD660" s="21">
        <f>(RANK(O660,O$8:O$1007,1)+COUNTIF(O$8:O660,O660)-1)/1000</f>
        <v>0.438</v>
      </c>
      <c r="AE660" s="21">
        <f>(RANK(P660,P$8:P$1007,1)+COUNTIF(P$8:P660,P660)-1)/1000</f>
        <v>0.48799999999999999</v>
      </c>
      <c r="AF660" s="21">
        <f>(RANK(Q660,Q$8:Q$1007,1)+COUNTIF(Q$8:Q660,Q660)-1)/1000</f>
        <v>0.46600000000000003</v>
      </c>
      <c r="AG660" s="21">
        <f>(RANK(R660,R$8:R$1007,1)+COUNTIF(R$8:R660,R660)-1)/1000</f>
        <v>0.438</v>
      </c>
      <c r="AH660" s="21">
        <f>(RANK(S660,S$8:S$1007,1)+COUNTIF(S$8:S660,S660)-1)/1000</f>
        <v>0.48799999999999999</v>
      </c>
      <c r="AI660" s="14">
        <f t="shared" si="131"/>
        <v>0</v>
      </c>
      <c r="AK660" s="14">
        <f t="shared" si="132"/>
        <v>0</v>
      </c>
    </row>
    <row r="661" spans="2:37" x14ac:dyDescent="0.25">
      <c r="B661">
        <f t="shared" si="126"/>
        <v>654</v>
      </c>
      <c r="C661">
        <f>MATCH(B661,'Stocastic Model Raw Data'!$A$2:$A$1001,0)</f>
        <v>449</v>
      </c>
      <c r="D661" s="14" cm="1">
        <f t="array" ref="D661">INDEX('Stocastic Model Raw Data'!$H$2:$H$1001,$C661,0)</f>
        <v>1437161972.90821</v>
      </c>
      <c r="E661" s="14" cm="1">
        <f t="array" ref="E661">INDEX('Stocastic Model Raw Data'!$D$2:$D$1001,$C661,0)</f>
        <v>501762561.29176199</v>
      </c>
      <c r="F661" s="14" cm="1">
        <f t="array" ref="F661">INDEX('Stocastic Model Raw Data'!$I$2:$I$1001,$C661,0)</f>
        <v>263756434.64477399</v>
      </c>
      <c r="G661" s="14">
        <f t="shared" si="121"/>
        <v>238006126.646988</v>
      </c>
      <c r="H661" s="14" cm="1">
        <f t="array" ref="H661">INDEX('Stocastic Model Raw Data'!$E$2:$E$1001,$C661,0)</f>
        <v>6008128450.8275299</v>
      </c>
      <c r="I661" s="14" cm="1">
        <f t="array" ref="I661">INDEX('Stocastic Model Raw Data'!$J$2:$J$1001,$C661,0)</f>
        <v>2036866922.5854199</v>
      </c>
      <c r="J661" s="14">
        <f t="shared" si="122"/>
        <v>3971261528.2421103</v>
      </c>
      <c r="K661" s="14" cm="1">
        <f t="array" ref="K661">INDEX('Stocastic Model Raw Data'!$F$2:$F$1001,$C661,0)</f>
        <v>954017409.34431803</v>
      </c>
      <c r="L661" s="14" cm="1">
        <f t="array" ref="L661">INDEX('Stocastic Model Raw Data'!$K$2:$K$1001,$C661,0)</f>
        <v>587550337.70789003</v>
      </c>
      <c r="M661" s="14">
        <f t="shared" si="123"/>
        <v>366467071.636428</v>
      </c>
      <c r="N661" s="14">
        <f t="shared" si="127"/>
        <v>6962145860.1718483</v>
      </c>
      <c r="O661" s="14">
        <f t="shared" si="128"/>
        <v>2624417260.2933102</v>
      </c>
      <c r="P661" s="14">
        <f t="shared" si="124"/>
        <v>4337728599.8785381</v>
      </c>
      <c r="Q661" s="3">
        <f t="shared" si="129"/>
        <v>6962145860.1718483</v>
      </c>
      <c r="R661" s="3">
        <f t="shared" si="130"/>
        <v>4061579233.20152</v>
      </c>
      <c r="S661" s="3">
        <f t="shared" si="125"/>
        <v>2900566626.9703283</v>
      </c>
      <c r="T661" s="21">
        <f>(RANK(E661,E$8:E$1007,1)+COUNTIF(E$8:E661,E661)-1)/1000</f>
        <v>0.44700000000000001</v>
      </c>
      <c r="U661" s="21">
        <f>(RANK(F661,F$8:F$1007,1)+COUNTIF(F$8:F661,F661)-1)/1000</f>
        <v>0.437</v>
      </c>
      <c r="V661" s="21">
        <f>(RANK(G661,G$8:G$1007,1)+COUNTIF(G$8:G661,G661)-1)/1000</f>
        <v>0.45200000000000001</v>
      </c>
      <c r="W661" s="21">
        <f>(RANK(H661,H$8:H$1007,1)+COUNTIF(H$8:H661,H661)-1)/1000</f>
        <v>0.44600000000000001</v>
      </c>
      <c r="X661" s="21">
        <f>(RANK(I661,I$8:I$1007,1)+COUNTIF(I$8:I661,I661)-1)/1000</f>
        <v>0.39600000000000002</v>
      </c>
      <c r="Y661" s="21">
        <f>(RANK(J661,J$8:J$1007,1)+COUNTIF(J$8:J661,J661)-1)/1000</f>
        <v>0.47399999999999998</v>
      </c>
      <c r="Z661" s="21">
        <f>(RANK(K661,K$8:K$1007,1)+COUNTIF(K$8:K661,K661)-1)/1000</f>
        <v>0.48099999999999998</v>
      </c>
      <c r="AA661" s="21">
        <f>(RANK(L661,L$8:L$1007,1)+COUNTIF(L$8:L661,L661)-1)/1000</f>
        <v>0.50700000000000001</v>
      </c>
      <c r="AB661" s="21">
        <f>(RANK(M661,M$8:M$1007,1)+COUNTIF(M$8:M661,M661)-1)/1000</f>
        <v>0.43</v>
      </c>
      <c r="AC661" s="21">
        <f>(RANK(N661,N$8:N$1007,1)+COUNTIF(N$8:N661,N661)-1)/1000</f>
        <v>0.44900000000000001</v>
      </c>
      <c r="AD661" s="21">
        <f>(RANK(O661,O$8:O$1007,1)+COUNTIF(O$8:O661,O661)-1)/1000</f>
        <v>0.41599999999999998</v>
      </c>
      <c r="AE661" s="21">
        <f>(RANK(P661,P$8:P$1007,1)+COUNTIF(P$8:P661,P661)-1)/1000</f>
        <v>0.47</v>
      </c>
      <c r="AF661" s="21">
        <f>(RANK(Q661,Q$8:Q$1007,1)+COUNTIF(Q$8:Q661,Q661)-1)/1000</f>
        <v>0.44900000000000001</v>
      </c>
      <c r="AG661" s="21">
        <f>(RANK(R661,R$8:R$1007,1)+COUNTIF(R$8:R661,R661)-1)/1000</f>
        <v>0.41599999999999998</v>
      </c>
      <c r="AH661" s="21">
        <f>(RANK(S661,S$8:S$1007,1)+COUNTIF(S$8:S661,S661)-1)/1000</f>
        <v>0.47</v>
      </c>
      <c r="AI661" s="14">
        <f t="shared" si="131"/>
        <v>0</v>
      </c>
      <c r="AK661" s="14">
        <f t="shared" si="132"/>
        <v>0</v>
      </c>
    </row>
    <row r="662" spans="2:37" x14ac:dyDescent="0.25">
      <c r="B662">
        <f t="shared" si="126"/>
        <v>655</v>
      </c>
      <c r="C662">
        <f>MATCH(B662,'Stocastic Model Raw Data'!$A$2:$A$1001,0)</f>
        <v>510</v>
      </c>
      <c r="D662" s="14" cm="1">
        <f t="array" ref="D662">INDEX('Stocastic Model Raw Data'!$H$2:$H$1001,$C662,0)</f>
        <v>1437161972.90821</v>
      </c>
      <c r="E662" s="14" cm="1">
        <f t="array" ref="E662">INDEX('Stocastic Model Raw Data'!$D$2:$D$1001,$C662,0)</f>
        <v>522532841.94000798</v>
      </c>
      <c r="F662" s="14" cm="1">
        <f t="array" ref="F662">INDEX('Stocastic Model Raw Data'!$I$2:$I$1001,$C662,0)</f>
        <v>277237217.864519</v>
      </c>
      <c r="G662" s="14">
        <f t="shared" si="121"/>
        <v>245295624.07548898</v>
      </c>
      <c r="H662" s="14" cm="1">
        <f t="array" ref="H662">INDEX('Stocastic Model Raw Data'!$E$2:$E$1001,$C662,0)</f>
        <v>6217265510.3554096</v>
      </c>
      <c r="I662" s="14" cm="1">
        <f t="array" ref="I662">INDEX('Stocastic Model Raw Data'!$J$2:$J$1001,$C662,0)</f>
        <v>2212730419.1286602</v>
      </c>
      <c r="J662" s="14">
        <f t="shared" si="122"/>
        <v>4004535091.2267494</v>
      </c>
      <c r="K662" s="14" cm="1">
        <f t="array" ref="K662">INDEX('Stocastic Model Raw Data'!$F$2:$F$1001,$C662,0)</f>
        <v>940797360.64845204</v>
      </c>
      <c r="L662" s="14" cm="1">
        <f t="array" ref="L662">INDEX('Stocastic Model Raw Data'!$K$2:$K$1001,$C662,0)</f>
        <v>575404294.97097397</v>
      </c>
      <c r="M662" s="14">
        <f t="shared" si="123"/>
        <v>365393065.67747808</v>
      </c>
      <c r="N662" s="14">
        <f t="shared" si="127"/>
        <v>7158062871.0038614</v>
      </c>
      <c r="O662" s="14">
        <f t="shared" si="128"/>
        <v>2788134714.0996342</v>
      </c>
      <c r="P662" s="14">
        <f t="shared" si="124"/>
        <v>4369928156.9042273</v>
      </c>
      <c r="Q662" s="3">
        <f t="shared" si="129"/>
        <v>7158062871.0038614</v>
      </c>
      <c r="R662" s="3">
        <f t="shared" si="130"/>
        <v>4225296687.007844</v>
      </c>
      <c r="S662" s="3">
        <f t="shared" si="125"/>
        <v>2932766183.9960175</v>
      </c>
      <c r="T662" s="21">
        <f>(RANK(E662,E$8:E$1007,1)+COUNTIF(E$8:E662,E662)-1)/1000</f>
        <v>0.52400000000000002</v>
      </c>
      <c r="U662" s="21">
        <f>(RANK(F662,F$8:F$1007,1)+COUNTIF(F$8:F662,F662)-1)/1000</f>
        <v>0.52800000000000002</v>
      </c>
      <c r="V662" s="21">
        <f>(RANK(G662,G$8:G$1007,1)+COUNTIF(G$8:G662,G662)-1)/1000</f>
        <v>0.52100000000000002</v>
      </c>
      <c r="W662" s="21">
        <f>(RANK(H662,H$8:H$1007,1)+COUNTIF(H$8:H662,H662)-1)/1000</f>
        <v>0.52500000000000002</v>
      </c>
      <c r="X662" s="21">
        <f>(RANK(I662,I$8:I$1007,1)+COUNTIF(I$8:I662,I662)-1)/1000</f>
        <v>0.56100000000000005</v>
      </c>
      <c r="Y662" s="21">
        <f>(RANK(J662,J$8:J$1007,1)+COUNTIF(J$8:J662,J662)-1)/1000</f>
        <v>0.503</v>
      </c>
      <c r="Z662" s="21">
        <f>(RANK(K662,K$8:K$1007,1)+COUNTIF(K$8:K662,K662)-1)/1000</f>
        <v>0.44900000000000001</v>
      </c>
      <c r="AA662" s="21">
        <f>(RANK(L662,L$8:L$1007,1)+COUNTIF(L$8:L662,L662)-1)/1000</f>
        <v>0.46</v>
      </c>
      <c r="AB662" s="21">
        <f>(RANK(M662,M$8:M$1007,1)+COUNTIF(M$8:M662,M662)-1)/1000</f>
        <v>0.42399999999999999</v>
      </c>
      <c r="AC662" s="21">
        <f>(RANK(N662,N$8:N$1007,1)+COUNTIF(N$8:N662,N662)-1)/1000</f>
        <v>0.51</v>
      </c>
      <c r="AD662" s="21">
        <f>(RANK(O662,O$8:O$1007,1)+COUNTIF(O$8:O662,O662)-1)/1000</f>
        <v>0.54500000000000004</v>
      </c>
      <c r="AE662" s="21">
        <f>(RANK(P662,P$8:P$1007,1)+COUNTIF(P$8:P662,P662)-1)/1000</f>
        <v>0.49399999999999999</v>
      </c>
      <c r="AF662" s="21">
        <f>(RANK(Q662,Q$8:Q$1007,1)+COUNTIF(Q$8:Q662,Q662)-1)/1000</f>
        <v>0.51</v>
      </c>
      <c r="AG662" s="21">
        <f>(RANK(R662,R$8:R$1007,1)+COUNTIF(R$8:R662,R662)-1)/1000</f>
        <v>0.54500000000000004</v>
      </c>
      <c r="AH662" s="21">
        <f>(RANK(S662,S$8:S$1007,1)+COUNTIF(S$8:S662,S662)-1)/1000</f>
        <v>0.49399999999999999</v>
      </c>
      <c r="AI662" s="14">
        <f t="shared" si="131"/>
        <v>0</v>
      </c>
      <c r="AK662" s="14">
        <f t="shared" si="132"/>
        <v>0</v>
      </c>
    </row>
    <row r="663" spans="2:37" x14ac:dyDescent="0.25">
      <c r="B663">
        <f t="shared" si="126"/>
        <v>656</v>
      </c>
      <c r="C663">
        <f>MATCH(B663,'Stocastic Model Raw Data'!$A$2:$A$1001,0)</f>
        <v>322</v>
      </c>
      <c r="D663" s="14" cm="1">
        <f t="array" ref="D663">INDEX('Stocastic Model Raw Data'!$H$2:$H$1001,$C663,0)</f>
        <v>1437161972.90821</v>
      </c>
      <c r="E663" s="14" cm="1">
        <f t="array" ref="E663">INDEX('Stocastic Model Raw Data'!$D$2:$D$1001,$C663,0)</f>
        <v>498065373.27304101</v>
      </c>
      <c r="F663" s="14" cm="1">
        <f t="array" ref="F663">INDEX('Stocastic Model Raw Data'!$I$2:$I$1001,$C663,0)</f>
        <v>265511859.918933</v>
      </c>
      <c r="G663" s="14">
        <f t="shared" si="121"/>
        <v>232553513.35410801</v>
      </c>
      <c r="H663" s="14" cm="1">
        <f t="array" ref="H663">INDEX('Stocastic Model Raw Data'!$E$2:$E$1001,$C663,0)</f>
        <v>5569291676.6671896</v>
      </c>
      <c r="I663" s="14" cm="1">
        <f t="array" ref="I663">INDEX('Stocastic Model Raw Data'!$J$2:$J$1001,$C663,0)</f>
        <v>2039747741.8658299</v>
      </c>
      <c r="J663" s="14">
        <f t="shared" si="122"/>
        <v>3529543934.8013597</v>
      </c>
      <c r="K663" s="14" cm="1">
        <f t="array" ref="K663">INDEX('Stocastic Model Raw Data'!$F$2:$F$1001,$C663,0)</f>
        <v>1030480157.53118</v>
      </c>
      <c r="L663" s="14" cm="1">
        <f t="array" ref="L663">INDEX('Stocastic Model Raw Data'!$K$2:$K$1001,$C663,0)</f>
        <v>600500077.35537302</v>
      </c>
      <c r="M663" s="14">
        <f t="shared" si="123"/>
        <v>429980080.175807</v>
      </c>
      <c r="N663" s="14">
        <f t="shared" si="127"/>
        <v>6599771834.19837</v>
      </c>
      <c r="O663" s="14">
        <f t="shared" si="128"/>
        <v>2640247819.2212029</v>
      </c>
      <c r="P663" s="14">
        <f t="shared" si="124"/>
        <v>3959524014.9771671</v>
      </c>
      <c r="Q663" s="3">
        <f t="shared" si="129"/>
        <v>6599771834.19837</v>
      </c>
      <c r="R663" s="3">
        <f t="shared" si="130"/>
        <v>4077409792.1294127</v>
      </c>
      <c r="S663" s="3">
        <f t="shared" si="125"/>
        <v>2522362042.0689573</v>
      </c>
      <c r="T663" s="21">
        <f>(RANK(E663,E$8:E$1007,1)+COUNTIF(E$8:E663,E663)-1)/1000</f>
        <v>0.432</v>
      </c>
      <c r="U663" s="21">
        <f>(RANK(F663,F$8:F$1007,1)+COUNTIF(F$8:F663,F663)-1)/1000</f>
        <v>0.44800000000000001</v>
      </c>
      <c r="V663" s="21">
        <f>(RANK(G663,G$8:G$1007,1)+COUNTIF(G$8:G663,G663)-1)/1000</f>
        <v>0.40899999999999997</v>
      </c>
      <c r="W663" s="21">
        <f>(RANK(H663,H$8:H$1007,1)+COUNTIF(H$8:H663,H663)-1)/1000</f>
        <v>0.26</v>
      </c>
      <c r="X663" s="21">
        <f>(RANK(I663,I$8:I$1007,1)+COUNTIF(I$8:I663,I663)-1)/1000</f>
        <v>0.40200000000000002</v>
      </c>
      <c r="Y663" s="21">
        <f>(RANK(J663,J$8:J$1007,1)+COUNTIF(J$8:J663,J663)-1)/1000</f>
        <v>0.20100000000000001</v>
      </c>
      <c r="Z663" s="21">
        <f>(RANK(K663,K$8:K$1007,1)+COUNTIF(K$8:K663,K663)-1)/1000</f>
        <v>0.64300000000000002</v>
      </c>
      <c r="AA663" s="21">
        <f>(RANK(L663,L$8:L$1007,1)+COUNTIF(L$8:L663,L663)-1)/1000</f>
        <v>0.55100000000000005</v>
      </c>
      <c r="AB663" s="21">
        <f>(RANK(M663,M$8:M$1007,1)+COUNTIF(M$8:M663,M663)-1)/1000</f>
        <v>0.74399999999999999</v>
      </c>
      <c r="AC663" s="21">
        <f>(RANK(N663,N$8:N$1007,1)+COUNTIF(N$8:N663,N663)-1)/1000</f>
        <v>0.32200000000000001</v>
      </c>
      <c r="AD663" s="21">
        <f>(RANK(O663,O$8:O$1007,1)+COUNTIF(O$8:O663,O663)-1)/1000</f>
        <v>0.432</v>
      </c>
      <c r="AE663" s="21">
        <f>(RANK(P663,P$8:P$1007,1)+COUNTIF(P$8:P663,P663)-1)/1000</f>
        <v>0.246</v>
      </c>
      <c r="AF663" s="21">
        <f>(RANK(Q663,Q$8:Q$1007,1)+COUNTIF(Q$8:Q663,Q663)-1)/1000</f>
        <v>0.32200000000000001</v>
      </c>
      <c r="AG663" s="21">
        <f>(RANK(R663,R$8:R$1007,1)+COUNTIF(R$8:R663,R663)-1)/1000</f>
        <v>0.432</v>
      </c>
      <c r="AH663" s="21">
        <f>(RANK(S663,S$8:S$1007,1)+COUNTIF(S$8:S663,S663)-1)/1000</f>
        <v>0.246</v>
      </c>
      <c r="AI663" s="14">
        <f t="shared" si="131"/>
        <v>0</v>
      </c>
      <c r="AK663" s="14">
        <f t="shared" si="132"/>
        <v>0</v>
      </c>
    </row>
    <row r="664" spans="2:37" x14ac:dyDescent="0.25">
      <c r="B664">
        <f t="shared" si="126"/>
        <v>657</v>
      </c>
      <c r="C664">
        <f>MATCH(B664,'Stocastic Model Raw Data'!$A$2:$A$1001,0)</f>
        <v>704</v>
      </c>
      <c r="D664" s="14" cm="1">
        <f t="array" ref="D664">INDEX('Stocastic Model Raw Data'!$H$2:$H$1001,$C664,0)</f>
        <v>1437161972.90821</v>
      </c>
      <c r="E664" s="14" cm="1">
        <f t="array" ref="E664">INDEX('Stocastic Model Raw Data'!$D$2:$D$1001,$C664,0)</f>
        <v>572853191.23554695</v>
      </c>
      <c r="F664" s="14" cm="1">
        <f t="array" ref="F664">INDEX('Stocastic Model Raw Data'!$I$2:$I$1001,$C664,0)</f>
        <v>302528678.05243099</v>
      </c>
      <c r="G664" s="14">
        <f t="shared" si="121"/>
        <v>270324513.18311596</v>
      </c>
      <c r="H664" s="14" cm="1">
        <f t="array" ref="H664">INDEX('Stocastic Model Raw Data'!$E$2:$E$1001,$C664,0)</f>
        <v>6739054153.1673298</v>
      </c>
      <c r="I664" s="14" cm="1">
        <f t="array" ref="I664">INDEX('Stocastic Model Raw Data'!$J$2:$J$1001,$C664,0)</f>
        <v>2360600420.02702</v>
      </c>
      <c r="J664" s="14">
        <f t="shared" si="122"/>
        <v>4378453733.1403103</v>
      </c>
      <c r="K664" s="14" cm="1">
        <f t="array" ref="K664">INDEX('Stocastic Model Raw Data'!$F$2:$F$1001,$C664,0)</f>
        <v>1020744869.92939</v>
      </c>
      <c r="L664" s="14" cm="1">
        <f t="array" ref="L664">INDEX('Stocastic Model Raw Data'!$K$2:$K$1001,$C664,0)</f>
        <v>616869576.74730599</v>
      </c>
      <c r="M664" s="14">
        <f t="shared" si="123"/>
        <v>403875293.18208396</v>
      </c>
      <c r="N664" s="14">
        <f t="shared" si="127"/>
        <v>7759799023.0967197</v>
      </c>
      <c r="O664" s="14">
        <f t="shared" si="128"/>
        <v>2977469996.7743258</v>
      </c>
      <c r="P664" s="14">
        <f t="shared" si="124"/>
        <v>4782329026.3223934</v>
      </c>
      <c r="Q664" s="3">
        <f t="shared" si="129"/>
        <v>7759799023.0967197</v>
      </c>
      <c r="R664" s="3">
        <f t="shared" si="130"/>
        <v>4414631969.6825361</v>
      </c>
      <c r="S664" s="3">
        <f t="shared" si="125"/>
        <v>3345167053.4141836</v>
      </c>
      <c r="T664" s="21">
        <f>(RANK(E664,E$8:E$1007,1)+COUNTIF(E$8:E664,E664)-1)/1000</f>
        <v>0.73399999999999999</v>
      </c>
      <c r="U664" s="21">
        <f>(RANK(F664,F$8:F$1007,1)+COUNTIF(F$8:F664,F664)-1)/1000</f>
        <v>0.72599999999999998</v>
      </c>
      <c r="V664" s="21">
        <f>(RANK(G664,G$8:G$1007,1)+COUNTIF(G$8:G664,G664)-1)/1000</f>
        <v>0.747</v>
      </c>
      <c r="W664" s="21">
        <f>(RANK(H664,H$8:H$1007,1)+COUNTIF(H$8:H664,H664)-1)/1000</f>
        <v>0.72099999999999997</v>
      </c>
      <c r="X664" s="21">
        <f>(RANK(I664,I$8:I$1007,1)+COUNTIF(I$8:I664,I664)-1)/1000</f>
        <v>0.71</v>
      </c>
      <c r="Y664" s="21">
        <f>(RANK(J664,J$8:J$1007,1)+COUNTIF(J$8:J664,J664)-1)/1000</f>
        <v>0.72399999999999998</v>
      </c>
      <c r="Z664" s="21">
        <f>(RANK(K664,K$8:K$1007,1)+COUNTIF(K$8:K664,K664)-1)/1000</f>
        <v>0.61799999999999999</v>
      </c>
      <c r="AA664" s="21">
        <f>(RANK(L664,L$8:L$1007,1)+COUNTIF(L$8:L664,L664)-1)/1000</f>
        <v>0.60699999999999998</v>
      </c>
      <c r="AB664" s="21">
        <f>(RANK(M664,M$8:M$1007,1)+COUNTIF(M$8:M664,M664)-1)/1000</f>
        <v>0.63400000000000001</v>
      </c>
      <c r="AC664" s="21">
        <f>(RANK(N664,N$8:N$1007,1)+COUNTIF(N$8:N664,N664)-1)/1000</f>
        <v>0.70399999999999996</v>
      </c>
      <c r="AD664" s="21">
        <f>(RANK(O664,O$8:O$1007,1)+COUNTIF(O$8:O664,O664)-1)/1000</f>
        <v>0.69599999999999995</v>
      </c>
      <c r="AE664" s="21">
        <f>(RANK(P664,P$8:P$1007,1)+COUNTIF(P$8:P664,P664)-1)/1000</f>
        <v>0.71799999999999997</v>
      </c>
      <c r="AF664" s="21">
        <f>(RANK(Q664,Q$8:Q$1007,1)+COUNTIF(Q$8:Q664,Q664)-1)/1000</f>
        <v>0.70399999999999996</v>
      </c>
      <c r="AG664" s="21">
        <f>(RANK(R664,R$8:R$1007,1)+COUNTIF(R$8:R664,R664)-1)/1000</f>
        <v>0.69599999999999995</v>
      </c>
      <c r="AH664" s="21">
        <f>(RANK(S664,S$8:S$1007,1)+COUNTIF(S$8:S664,S664)-1)/1000</f>
        <v>0.71799999999999997</v>
      </c>
      <c r="AI664" s="14">
        <f t="shared" si="131"/>
        <v>0</v>
      </c>
      <c r="AK664" s="14">
        <f t="shared" si="132"/>
        <v>0</v>
      </c>
    </row>
    <row r="665" spans="2:37" x14ac:dyDescent="0.25">
      <c r="B665">
        <f t="shared" si="126"/>
        <v>658</v>
      </c>
      <c r="C665">
        <f>MATCH(B665,'Stocastic Model Raw Data'!$A$2:$A$1001,0)</f>
        <v>787</v>
      </c>
      <c r="D665" s="14" cm="1">
        <f t="array" ref="D665">INDEX('Stocastic Model Raw Data'!$H$2:$H$1001,$C665,0)</f>
        <v>1437161972.90821</v>
      </c>
      <c r="E665" s="14" cm="1">
        <f t="array" ref="E665">INDEX('Stocastic Model Raw Data'!$D$2:$D$1001,$C665,0)</f>
        <v>590197521.19453204</v>
      </c>
      <c r="F665" s="14" cm="1">
        <f t="array" ref="F665">INDEX('Stocastic Model Raw Data'!$I$2:$I$1001,$C665,0)</f>
        <v>311811905.44135499</v>
      </c>
      <c r="G665" s="14">
        <f t="shared" si="121"/>
        <v>278385615.75317705</v>
      </c>
      <c r="H665" s="14" cm="1">
        <f t="array" ref="H665">INDEX('Stocastic Model Raw Data'!$E$2:$E$1001,$C665,0)</f>
        <v>6958949938.5510597</v>
      </c>
      <c r="I665" s="14" cm="1">
        <f t="array" ref="I665">INDEX('Stocastic Model Raw Data'!$J$2:$J$1001,$C665,0)</f>
        <v>2381183867.8624101</v>
      </c>
      <c r="J665" s="14">
        <f t="shared" si="122"/>
        <v>4577766070.6886501</v>
      </c>
      <c r="K665" s="14" cm="1">
        <f t="array" ref="K665">INDEX('Stocastic Model Raw Data'!$F$2:$F$1001,$C665,0)</f>
        <v>1104401635.2713599</v>
      </c>
      <c r="L665" s="14" cm="1">
        <f t="array" ref="L665">INDEX('Stocastic Model Raw Data'!$K$2:$K$1001,$C665,0)</f>
        <v>682557961.68926799</v>
      </c>
      <c r="M665" s="14">
        <f t="shared" si="123"/>
        <v>421843673.58209193</v>
      </c>
      <c r="N665" s="14">
        <f t="shared" si="127"/>
        <v>8063351573.8224201</v>
      </c>
      <c r="O665" s="14">
        <f t="shared" si="128"/>
        <v>3063741829.5516782</v>
      </c>
      <c r="P665" s="14">
        <f t="shared" si="124"/>
        <v>4999609744.2707424</v>
      </c>
      <c r="Q665" s="3">
        <f t="shared" si="129"/>
        <v>8063351573.8224201</v>
      </c>
      <c r="R665" s="3">
        <f t="shared" si="130"/>
        <v>4500903802.4598885</v>
      </c>
      <c r="S665" s="3">
        <f t="shared" si="125"/>
        <v>3562447771.3625317</v>
      </c>
      <c r="T665" s="21">
        <f>(RANK(E665,E$8:E$1007,1)+COUNTIF(E$8:E665,E665)-1)/1000</f>
        <v>0.78900000000000003</v>
      </c>
      <c r="U665" s="21">
        <f>(RANK(F665,F$8:F$1007,1)+COUNTIF(F$8:F665,F665)-1)/1000</f>
        <v>0.78200000000000003</v>
      </c>
      <c r="V665" s="21">
        <f>(RANK(G665,G$8:G$1007,1)+COUNTIF(G$8:G665,G665)-1)/1000</f>
        <v>0.79900000000000004</v>
      </c>
      <c r="W665" s="21">
        <f>(RANK(H665,H$8:H$1007,1)+COUNTIF(H$8:H665,H665)-1)/1000</f>
        <v>0.78400000000000003</v>
      </c>
      <c r="X665" s="21">
        <f>(RANK(I665,I$8:I$1007,1)+COUNTIF(I$8:I665,I665)-1)/1000</f>
        <v>0.73</v>
      </c>
      <c r="Y665" s="21">
        <f>(RANK(J665,J$8:J$1007,1)+COUNTIF(J$8:J665,J665)-1)/1000</f>
        <v>0.81699999999999995</v>
      </c>
      <c r="Z665" s="21">
        <f>(RANK(K665,K$8:K$1007,1)+COUNTIF(K$8:K665,K665)-1)/1000</f>
        <v>0.76700000000000002</v>
      </c>
      <c r="AA665" s="21">
        <f>(RANK(L665,L$8:L$1007,1)+COUNTIF(L$8:L665,L665)-1)/1000</f>
        <v>0.80500000000000005</v>
      </c>
      <c r="AB665" s="21">
        <f>(RANK(M665,M$8:M$1007,1)+COUNTIF(M$8:M665,M665)-1)/1000</f>
        <v>0.71899999999999997</v>
      </c>
      <c r="AC665" s="21">
        <f>(RANK(N665,N$8:N$1007,1)+COUNTIF(N$8:N665,N665)-1)/1000</f>
        <v>0.78700000000000003</v>
      </c>
      <c r="AD665" s="21">
        <f>(RANK(O665,O$8:O$1007,1)+COUNTIF(O$8:O665,O665)-1)/1000</f>
        <v>0.753</v>
      </c>
      <c r="AE665" s="21">
        <f>(RANK(P665,P$8:P$1007,1)+COUNTIF(P$8:P665,P665)-1)/1000</f>
        <v>0.80800000000000005</v>
      </c>
      <c r="AF665" s="21">
        <f>(RANK(Q665,Q$8:Q$1007,1)+COUNTIF(Q$8:Q665,Q665)-1)/1000</f>
        <v>0.78700000000000003</v>
      </c>
      <c r="AG665" s="21">
        <f>(RANK(R665,R$8:R$1007,1)+COUNTIF(R$8:R665,R665)-1)/1000</f>
        <v>0.753</v>
      </c>
      <c r="AH665" s="21">
        <f>(RANK(S665,S$8:S$1007,1)+COUNTIF(S$8:S665,S665)-1)/1000</f>
        <v>0.80800000000000005</v>
      </c>
      <c r="AI665" s="14">
        <f t="shared" si="131"/>
        <v>0</v>
      </c>
      <c r="AK665" s="14">
        <f t="shared" si="132"/>
        <v>0</v>
      </c>
    </row>
    <row r="666" spans="2:37" x14ac:dyDescent="0.25">
      <c r="B666">
        <f t="shared" si="126"/>
        <v>659</v>
      </c>
      <c r="C666">
        <f>MATCH(B666,'Stocastic Model Raw Data'!$A$2:$A$1001,0)</f>
        <v>838</v>
      </c>
      <c r="D666" s="14" cm="1">
        <f t="array" ref="D666">INDEX('Stocastic Model Raw Data'!$H$2:$H$1001,$C666,0)</f>
        <v>1437161972.90821</v>
      </c>
      <c r="E666" s="14" cm="1">
        <f t="array" ref="E666">INDEX('Stocastic Model Raw Data'!$D$2:$D$1001,$C666,0)</f>
        <v>606369770.59055603</v>
      </c>
      <c r="F666" s="14" cm="1">
        <f t="array" ref="F666">INDEX('Stocastic Model Raw Data'!$I$2:$I$1001,$C666,0)</f>
        <v>320567922.26933002</v>
      </c>
      <c r="G666" s="14">
        <f t="shared" si="121"/>
        <v>285801848.321226</v>
      </c>
      <c r="H666" s="14" cm="1">
        <f t="array" ref="H666">INDEX('Stocastic Model Raw Data'!$E$2:$E$1001,$C666,0)</f>
        <v>7180815247.5273104</v>
      </c>
      <c r="I666" s="14" cm="1">
        <f t="array" ref="I666">INDEX('Stocastic Model Raw Data'!$J$2:$J$1001,$C666,0)</f>
        <v>2507428391.91959</v>
      </c>
      <c r="J666" s="14">
        <f t="shared" si="122"/>
        <v>4673386855.6077204</v>
      </c>
      <c r="K666" s="14" cm="1">
        <f t="array" ref="K666">INDEX('Stocastic Model Raw Data'!$F$2:$F$1001,$C666,0)</f>
        <v>1112103824.3424399</v>
      </c>
      <c r="L666" s="14" cm="1">
        <f t="array" ref="L666">INDEX('Stocastic Model Raw Data'!$K$2:$K$1001,$C666,0)</f>
        <v>676334650.67821097</v>
      </c>
      <c r="M666" s="14">
        <f t="shared" si="123"/>
        <v>435769173.66422892</v>
      </c>
      <c r="N666" s="14">
        <f t="shared" si="127"/>
        <v>8292919071.86975</v>
      </c>
      <c r="O666" s="14">
        <f t="shared" si="128"/>
        <v>3183763042.5978012</v>
      </c>
      <c r="P666" s="14">
        <f t="shared" si="124"/>
        <v>5109156029.2719488</v>
      </c>
      <c r="Q666" s="3">
        <f t="shared" si="129"/>
        <v>8292919071.86975</v>
      </c>
      <c r="R666" s="3">
        <f t="shared" si="130"/>
        <v>4620925015.506011</v>
      </c>
      <c r="S666" s="3">
        <f t="shared" si="125"/>
        <v>3671994056.363739</v>
      </c>
      <c r="T666" s="21">
        <f>(RANK(E666,E$8:E$1007,1)+COUNTIF(E$8:E666,E666)-1)/1000</f>
        <v>0.82499999999999996</v>
      </c>
      <c r="U666" s="21">
        <f>(RANK(F666,F$8:F$1007,1)+COUNTIF(F$8:F666,F666)-1)/1000</f>
        <v>0.81699999999999995</v>
      </c>
      <c r="V666" s="21">
        <f>(RANK(G666,G$8:G$1007,1)+COUNTIF(G$8:G666,G666)-1)/1000</f>
        <v>0.83899999999999997</v>
      </c>
      <c r="W666" s="21">
        <f>(RANK(H666,H$8:H$1007,1)+COUNTIF(H$8:H666,H666)-1)/1000</f>
        <v>0.85199999999999998</v>
      </c>
      <c r="X666" s="21">
        <f>(RANK(I666,I$8:I$1007,1)+COUNTIF(I$8:I666,I666)-1)/1000</f>
        <v>0.82499999999999996</v>
      </c>
      <c r="Y666" s="21">
        <f>(RANK(J666,J$8:J$1007,1)+COUNTIF(J$8:J666,J666)-1)/1000</f>
        <v>0.86299999999999999</v>
      </c>
      <c r="Z666" s="21">
        <f>(RANK(K666,K$8:K$1007,1)+COUNTIF(K$8:K666,K666)-1)/1000</f>
        <v>0.77800000000000002</v>
      </c>
      <c r="AA666" s="21">
        <f>(RANK(L666,L$8:L$1007,1)+COUNTIF(L$8:L666,L666)-1)/1000</f>
        <v>0.78600000000000003</v>
      </c>
      <c r="AB666" s="21">
        <f>(RANK(M666,M$8:M$1007,1)+COUNTIF(M$8:M666,M666)-1)/1000</f>
        <v>0.76100000000000001</v>
      </c>
      <c r="AC666" s="21">
        <f>(RANK(N666,N$8:N$1007,1)+COUNTIF(N$8:N666,N666)-1)/1000</f>
        <v>0.83799999999999997</v>
      </c>
      <c r="AD666" s="21">
        <f>(RANK(O666,O$8:O$1007,1)+COUNTIF(O$8:O666,O666)-1)/1000</f>
        <v>0.81699999999999995</v>
      </c>
      <c r="AE666" s="21">
        <f>(RANK(P666,P$8:P$1007,1)+COUNTIF(P$8:P666,P666)-1)/1000</f>
        <v>0.85099999999999998</v>
      </c>
      <c r="AF666" s="21">
        <f>(RANK(Q666,Q$8:Q$1007,1)+COUNTIF(Q$8:Q666,Q666)-1)/1000</f>
        <v>0.83799999999999997</v>
      </c>
      <c r="AG666" s="21">
        <f>(RANK(R666,R$8:R$1007,1)+COUNTIF(R$8:R666,R666)-1)/1000</f>
        <v>0.81699999999999995</v>
      </c>
      <c r="AH666" s="21">
        <f>(RANK(S666,S$8:S$1007,1)+COUNTIF(S$8:S666,S666)-1)/1000</f>
        <v>0.85099999999999998</v>
      </c>
      <c r="AI666" s="14">
        <f t="shared" si="131"/>
        <v>0</v>
      </c>
      <c r="AK666" s="14">
        <f t="shared" si="132"/>
        <v>0</v>
      </c>
    </row>
    <row r="667" spans="2:37" x14ac:dyDescent="0.25">
      <c r="B667">
        <f t="shared" si="126"/>
        <v>660</v>
      </c>
      <c r="C667">
        <f>MATCH(B667,'Stocastic Model Raw Data'!$A$2:$A$1001,0)</f>
        <v>864</v>
      </c>
      <c r="D667" s="14" cm="1">
        <f t="array" ref="D667">INDEX('Stocastic Model Raw Data'!$H$2:$H$1001,$C667,0)</f>
        <v>1437161972.90821</v>
      </c>
      <c r="E667" s="14" cm="1">
        <f t="array" ref="E667">INDEX('Stocastic Model Raw Data'!$D$2:$D$1001,$C667,0)</f>
        <v>609747180.51620996</v>
      </c>
      <c r="F667" s="14" cm="1">
        <f t="array" ref="F667">INDEX('Stocastic Model Raw Data'!$I$2:$I$1001,$C667,0)</f>
        <v>324398279.03683197</v>
      </c>
      <c r="G667" s="14">
        <f t="shared" si="121"/>
        <v>285348901.47937799</v>
      </c>
      <c r="H667" s="14" cm="1">
        <f t="array" ref="H667">INDEX('Stocastic Model Raw Data'!$E$2:$E$1001,$C667,0)</f>
        <v>7262012018.7343597</v>
      </c>
      <c r="I667" s="14" cm="1">
        <f t="array" ref="I667">INDEX('Stocastic Model Raw Data'!$J$2:$J$1001,$C667,0)</f>
        <v>2563852180.61028</v>
      </c>
      <c r="J667" s="14">
        <f t="shared" si="122"/>
        <v>4698159838.1240797</v>
      </c>
      <c r="K667" s="14" cm="1">
        <f t="array" ref="K667">INDEX('Stocastic Model Raw Data'!$F$2:$F$1001,$C667,0)</f>
        <v>1168987602.03654</v>
      </c>
      <c r="L667" s="14" cm="1">
        <f t="array" ref="L667">INDEX('Stocastic Model Raw Data'!$K$2:$K$1001,$C667,0)</f>
        <v>706505713.40026796</v>
      </c>
      <c r="M667" s="14">
        <f t="shared" si="123"/>
        <v>462481888.63627207</v>
      </c>
      <c r="N667" s="14">
        <f t="shared" si="127"/>
        <v>8430999620.7708998</v>
      </c>
      <c r="O667" s="14">
        <f t="shared" si="128"/>
        <v>3270357894.0105481</v>
      </c>
      <c r="P667" s="14">
        <f t="shared" si="124"/>
        <v>5160641726.7603512</v>
      </c>
      <c r="Q667" s="3">
        <f t="shared" si="129"/>
        <v>8430999620.7708998</v>
      </c>
      <c r="R667" s="3">
        <f t="shared" si="130"/>
        <v>4707519866.9187584</v>
      </c>
      <c r="S667" s="3">
        <f t="shared" si="125"/>
        <v>3723479753.8521414</v>
      </c>
      <c r="T667" s="21">
        <f>(RANK(E667,E$8:E$1007,1)+COUNTIF(E$8:E667,E667)-1)/1000</f>
        <v>0.83399999999999996</v>
      </c>
      <c r="U667" s="21">
        <f>(RANK(F667,F$8:F$1007,1)+COUNTIF(F$8:F667,F667)-1)/1000</f>
        <v>0.83699999999999997</v>
      </c>
      <c r="V667" s="21">
        <f>(RANK(G667,G$8:G$1007,1)+COUNTIF(G$8:G667,G667)-1)/1000</f>
        <v>0.83099999999999996</v>
      </c>
      <c r="W667" s="21">
        <f>(RANK(H667,H$8:H$1007,1)+COUNTIF(H$8:H667,H667)-1)/1000</f>
        <v>0.872</v>
      </c>
      <c r="X667" s="21">
        <f>(RANK(I667,I$8:I$1007,1)+COUNTIF(I$8:I667,I667)-1)/1000</f>
        <v>0.86399999999999999</v>
      </c>
      <c r="Y667" s="21">
        <f>(RANK(J667,J$8:J$1007,1)+COUNTIF(J$8:J667,J667)-1)/1000</f>
        <v>0.86899999999999999</v>
      </c>
      <c r="Z667" s="21">
        <f>(RANK(K667,K$8:K$1007,1)+COUNTIF(K$8:K667,K667)-1)/1000</f>
        <v>0.84</v>
      </c>
      <c r="AA667" s="21">
        <f>(RANK(L667,L$8:L$1007,1)+COUNTIF(L$8:L667,L667)-1)/1000</f>
        <v>0.84599999999999997</v>
      </c>
      <c r="AB667" s="21">
        <f>(RANK(M667,M$8:M$1007,1)+COUNTIF(M$8:M667,M667)-1)/1000</f>
        <v>0.82699999999999996</v>
      </c>
      <c r="AC667" s="21">
        <f>(RANK(N667,N$8:N$1007,1)+COUNTIF(N$8:N667,N667)-1)/1000</f>
        <v>0.86399999999999999</v>
      </c>
      <c r="AD667" s="21">
        <f>(RANK(O667,O$8:O$1007,1)+COUNTIF(O$8:O667,O667)-1)/1000</f>
        <v>0.85899999999999999</v>
      </c>
      <c r="AE667" s="21">
        <f>(RANK(P667,P$8:P$1007,1)+COUNTIF(P$8:P667,P667)-1)/1000</f>
        <v>0.87</v>
      </c>
      <c r="AF667" s="21">
        <f>(RANK(Q667,Q$8:Q$1007,1)+COUNTIF(Q$8:Q667,Q667)-1)/1000</f>
        <v>0.86399999999999999</v>
      </c>
      <c r="AG667" s="21">
        <f>(RANK(R667,R$8:R$1007,1)+COUNTIF(R$8:R667,R667)-1)/1000</f>
        <v>0.85899999999999999</v>
      </c>
      <c r="AH667" s="21">
        <f>(RANK(S667,S$8:S$1007,1)+COUNTIF(S$8:S667,S667)-1)/1000</f>
        <v>0.87</v>
      </c>
      <c r="AI667" s="14">
        <f t="shared" si="131"/>
        <v>0</v>
      </c>
      <c r="AK667" s="14">
        <f t="shared" si="132"/>
        <v>0</v>
      </c>
    </row>
    <row r="668" spans="2:37" x14ac:dyDescent="0.25">
      <c r="B668">
        <f t="shared" si="126"/>
        <v>661</v>
      </c>
      <c r="C668">
        <f>MATCH(B668,'Stocastic Model Raw Data'!$A$2:$A$1001,0)</f>
        <v>912</v>
      </c>
      <c r="D668" s="14" cm="1">
        <f t="array" ref="D668">INDEX('Stocastic Model Raw Data'!$H$2:$H$1001,$C668,0)</f>
        <v>1437161972.90821</v>
      </c>
      <c r="E668" s="14" cm="1">
        <f t="array" ref="E668">INDEX('Stocastic Model Raw Data'!$D$2:$D$1001,$C668,0)</f>
        <v>639493413.80114806</v>
      </c>
      <c r="F668" s="14" cm="1">
        <f t="array" ref="F668">INDEX('Stocastic Model Raw Data'!$I$2:$I$1001,$C668,0)</f>
        <v>339942648.58225799</v>
      </c>
      <c r="G668" s="14">
        <f t="shared" si="121"/>
        <v>299550765.21889007</v>
      </c>
      <c r="H668" s="14" cm="1">
        <f t="array" ref="H668">INDEX('Stocastic Model Raw Data'!$E$2:$E$1001,$C668,0)</f>
        <v>7512102922.8523102</v>
      </c>
      <c r="I668" s="14" cm="1">
        <f t="array" ref="I668">INDEX('Stocastic Model Raw Data'!$J$2:$J$1001,$C668,0)</f>
        <v>2650530033.6845198</v>
      </c>
      <c r="J668" s="14">
        <f t="shared" si="122"/>
        <v>4861572889.1677904</v>
      </c>
      <c r="K668" s="14" cm="1">
        <f t="array" ref="K668">INDEX('Stocastic Model Raw Data'!$F$2:$F$1001,$C668,0)</f>
        <v>1184583839.53403</v>
      </c>
      <c r="L668" s="14" cm="1">
        <f t="array" ref="L668">INDEX('Stocastic Model Raw Data'!$K$2:$K$1001,$C668,0)</f>
        <v>720356258.81228495</v>
      </c>
      <c r="M668" s="14">
        <f t="shared" si="123"/>
        <v>464227580.72174501</v>
      </c>
      <c r="N668" s="14">
        <f t="shared" si="127"/>
        <v>8696686762.3863411</v>
      </c>
      <c r="O668" s="14">
        <f t="shared" si="128"/>
        <v>3370886292.4968047</v>
      </c>
      <c r="P668" s="14">
        <f t="shared" si="124"/>
        <v>5325800469.8895359</v>
      </c>
      <c r="Q668" s="3">
        <f t="shared" si="129"/>
        <v>8696686762.3863411</v>
      </c>
      <c r="R668" s="3">
        <f t="shared" si="130"/>
        <v>4808048265.405015</v>
      </c>
      <c r="S668" s="3">
        <f t="shared" si="125"/>
        <v>3888638496.9813261</v>
      </c>
      <c r="T668" s="21">
        <f>(RANK(E668,E$8:E$1007,1)+COUNTIF(E$8:E668,E668)-1)/1000</f>
        <v>0.90400000000000003</v>
      </c>
      <c r="U668" s="21">
        <f>(RANK(F668,F$8:F$1007,1)+COUNTIF(F$8:F668,F668)-1)/1000</f>
        <v>0.9</v>
      </c>
      <c r="V668" s="21">
        <f>(RANK(G668,G$8:G$1007,1)+COUNTIF(G$8:G668,G668)-1)/1000</f>
        <v>0.90800000000000003</v>
      </c>
      <c r="W668" s="21">
        <f>(RANK(H668,H$8:H$1007,1)+COUNTIF(H$8:H668,H668)-1)/1000</f>
        <v>0.91700000000000004</v>
      </c>
      <c r="X668" s="21">
        <f>(RANK(I668,I$8:I$1007,1)+COUNTIF(I$8:I668,I668)-1)/1000</f>
        <v>0.90300000000000002</v>
      </c>
      <c r="Y668" s="21">
        <f>(RANK(J668,J$8:J$1007,1)+COUNTIF(J$8:J668,J668)-1)/1000</f>
        <v>0.92600000000000005</v>
      </c>
      <c r="Z668" s="21">
        <f>(RANK(K668,K$8:K$1007,1)+COUNTIF(K$8:K668,K668)-1)/1000</f>
        <v>0.85499999999999998</v>
      </c>
      <c r="AA668" s="21">
        <f>(RANK(L668,L$8:L$1007,1)+COUNTIF(L$8:L668,L668)-1)/1000</f>
        <v>0.86699999999999999</v>
      </c>
      <c r="AB668" s="21">
        <f>(RANK(M668,M$8:M$1007,1)+COUNTIF(M$8:M668,M668)-1)/1000</f>
        <v>0.83499999999999996</v>
      </c>
      <c r="AC668" s="21">
        <f>(RANK(N668,N$8:N$1007,1)+COUNTIF(N$8:N668,N668)-1)/1000</f>
        <v>0.91200000000000003</v>
      </c>
      <c r="AD668" s="21">
        <f>(RANK(O668,O$8:O$1007,1)+COUNTIF(O$8:O668,O668)-1)/1000</f>
        <v>0.9</v>
      </c>
      <c r="AE668" s="21">
        <f>(RANK(P668,P$8:P$1007,1)+COUNTIF(P$8:P668,P668)-1)/1000</f>
        <v>0.92300000000000004</v>
      </c>
      <c r="AF668" s="21">
        <f>(RANK(Q668,Q$8:Q$1007,1)+COUNTIF(Q$8:Q668,Q668)-1)/1000</f>
        <v>0.91200000000000003</v>
      </c>
      <c r="AG668" s="21">
        <f>(RANK(R668,R$8:R$1007,1)+COUNTIF(R$8:R668,R668)-1)/1000</f>
        <v>0.9</v>
      </c>
      <c r="AH668" s="21">
        <f>(RANK(S668,S$8:S$1007,1)+COUNTIF(S$8:S668,S668)-1)/1000</f>
        <v>0.92300000000000004</v>
      </c>
      <c r="AI668" s="14">
        <f t="shared" si="131"/>
        <v>0</v>
      </c>
      <c r="AK668" s="14">
        <f t="shared" si="132"/>
        <v>0</v>
      </c>
    </row>
    <row r="669" spans="2:37" x14ac:dyDescent="0.25">
      <c r="B669">
        <f t="shared" si="126"/>
        <v>662</v>
      </c>
      <c r="C669">
        <f>MATCH(B669,'Stocastic Model Raw Data'!$A$2:$A$1001,0)</f>
        <v>323</v>
      </c>
      <c r="D669" s="14" cm="1">
        <f t="array" ref="D669">INDEX('Stocastic Model Raw Data'!$H$2:$H$1001,$C669,0)</f>
        <v>1437161972.9082</v>
      </c>
      <c r="E669" s="14" cm="1">
        <f t="array" ref="E669">INDEX('Stocastic Model Raw Data'!$D$2:$D$1001,$C669,0)</f>
        <v>479203635.70318002</v>
      </c>
      <c r="F669" s="14" cm="1">
        <f t="array" ref="F669">INDEX('Stocastic Model Raw Data'!$I$2:$I$1001,$C669,0)</f>
        <v>253429101.95485801</v>
      </c>
      <c r="G669" s="14">
        <f t="shared" si="121"/>
        <v>225774533.74832201</v>
      </c>
      <c r="H669" s="14" cm="1">
        <f t="array" ref="H669">INDEX('Stocastic Model Raw Data'!$E$2:$E$1001,$C669,0)</f>
        <v>5717061296.3409901</v>
      </c>
      <c r="I669" s="14" cm="1">
        <f t="array" ref="I669">INDEX('Stocastic Model Raw Data'!$J$2:$J$1001,$C669,0)</f>
        <v>2003422661.86376</v>
      </c>
      <c r="J669" s="14">
        <f t="shared" si="122"/>
        <v>3713638634.4772301</v>
      </c>
      <c r="K669" s="14" cm="1">
        <f t="array" ref="K669">INDEX('Stocastic Model Raw Data'!$F$2:$F$1001,$C669,0)</f>
        <v>884238843.60422206</v>
      </c>
      <c r="L669" s="14" cm="1">
        <f t="array" ref="L669">INDEX('Stocastic Model Raw Data'!$K$2:$K$1001,$C669,0)</f>
        <v>538773840.93505001</v>
      </c>
      <c r="M669" s="14">
        <f t="shared" si="123"/>
        <v>345465002.66917205</v>
      </c>
      <c r="N669" s="14">
        <f t="shared" si="127"/>
        <v>6601300139.9452124</v>
      </c>
      <c r="O669" s="14">
        <f t="shared" si="128"/>
        <v>2542196502.79881</v>
      </c>
      <c r="P669" s="14">
        <f t="shared" si="124"/>
        <v>4059103637.1464024</v>
      </c>
      <c r="Q669" s="3">
        <f t="shared" si="129"/>
        <v>6601300139.9452124</v>
      </c>
      <c r="R669" s="3">
        <f t="shared" si="130"/>
        <v>3979358475.7070103</v>
      </c>
      <c r="S669" s="3">
        <f t="shared" si="125"/>
        <v>2621941664.2382021</v>
      </c>
      <c r="T669" s="21">
        <f>(RANK(E669,E$8:E$1007,1)+COUNTIF(E$8:E669,E669)-1)/1000</f>
        <v>0.35299999999999998</v>
      </c>
      <c r="U669" s="21">
        <f>(RANK(F669,F$8:F$1007,1)+COUNTIF(F$8:F669,F669)-1)/1000</f>
        <v>0.35599999999999998</v>
      </c>
      <c r="V669" s="21">
        <f>(RANK(G669,G$8:G$1007,1)+COUNTIF(G$8:G669,G669)-1)/1000</f>
        <v>0.33800000000000002</v>
      </c>
      <c r="W669" s="21">
        <f>(RANK(H669,H$8:H$1007,1)+COUNTIF(H$8:H669,H669)-1)/1000</f>
        <v>0.33</v>
      </c>
      <c r="X669" s="21">
        <f>(RANK(I669,I$8:I$1007,1)+COUNTIF(I$8:I669,I669)-1)/1000</f>
        <v>0.35699999999999998</v>
      </c>
      <c r="Y669" s="21">
        <f>(RANK(J669,J$8:J$1007,1)+COUNTIF(J$8:J669,J669)-1)/1000</f>
        <v>0.311</v>
      </c>
      <c r="Z669" s="21">
        <f>(RANK(K669,K$8:K$1007,1)+COUNTIF(K$8:K669,K669)-1)/1000</f>
        <v>0.30599999999999999</v>
      </c>
      <c r="AA669" s="21">
        <f>(RANK(L669,L$8:L$1007,1)+COUNTIF(L$8:L669,L669)-1)/1000</f>
        <v>0.32400000000000001</v>
      </c>
      <c r="AB669" s="21">
        <f>(RANK(M669,M$8:M$1007,1)+COUNTIF(M$8:M669,M669)-1)/1000</f>
        <v>0.31</v>
      </c>
      <c r="AC669" s="21">
        <f>(RANK(N669,N$8:N$1007,1)+COUNTIF(N$8:N669,N669)-1)/1000</f>
        <v>0.32300000000000001</v>
      </c>
      <c r="AD669" s="21">
        <f>(RANK(O669,O$8:O$1007,1)+COUNTIF(O$8:O669,O669)-1)/1000</f>
        <v>0.34799999999999998</v>
      </c>
      <c r="AE669" s="21">
        <f>(RANK(P669,P$8:P$1007,1)+COUNTIF(P$8:P669,P669)-1)/1000</f>
        <v>0.308</v>
      </c>
      <c r="AF669" s="21">
        <f>(RANK(Q669,Q$8:Q$1007,1)+COUNTIF(Q$8:Q669,Q669)-1)/1000</f>
        <v>0.32300000000000001</v>
      </c>
      <c r="AG669" s="21">
        <f>(RANK(R669,R$8:R$1007,1)+COUNTIF(R$8:R669,R669)-1)/1000</f>
        <v>0.34799999999999998</v>
      </c>
      <c r="AH669" s="21">
        <f>(RANK(S669,S$8:S$1007,1)+COUNTIF(S$8:S669,S669)-1)/1000</f>
        <v>0.308</v>
      </c>
      <c r="AI669" s="14">
        <f t="shared" si="131"/>
        <v>0</v>
      </c>
      <c r="AK669" s="14">
        <f t="shared" si="132"/>
        <v>0</v>
      </c>
    </row>
    <row r="670" spans="2:37" x14ac:dyDescent="0.25">
      <c r="B670">
        <f t="shared" si="126"/>
        <v>663</v>
      </c>
      <c r="C670">
        <f>MATCH(B670,'Stocastic Model Raw Data'!$A$2:$A$1001,0)</f>
        <v>1</v>
      </c>
      <c r="D670" s="14" cm="1">
        <f t="array" ref="D670">INDEX('Stocastic Model Raw Data'!$H$2:$H$1001,$C670,0)</f>
        <v>1437161972.90821</v>
      </c>
      <c r="E670" s="14" cm="1">
        <f t="array" ref="E670">INDEX('Stocastic Model Raw Data'!$D$2:$D$1001,$C670,0)</f>
        <v>286693933.65289599</v>
      </c>
      <c r="F670" s="14" cm="1">
        <f t="array" ref="F670">INDEX('Stocastic Model Raw Data'!$I$2:$I$1001,$C670,0)</f>
        <v>148594948.60719901</v>
      </c>
      <c r="G670" s="14">
        <f t="shared" si="121"/>
        <v>138098985.04569697</v>
      </c>
      <c r="H670" s="14" cm="1">
        <f t="array" ref="H670">INDEX('Stocastic Model Raw Data'!$E$2:$E$1001,$C670,0)</f>
        <v>3635603126.59097</v>
      </c>
      <c r="I670" s="14" cm="1">
        <f t="array" ref="I670">INDEX('Stocastic Model Raw Data'!$J$2:$J$1001,$C670,0)</f>
        <v>1227926805.58867</v>
      </c>
      <c r="J670" s="14">
        <f t="shared" si="122"/>
        <v>2407676321.0023003</v>
      </c>
      <c r="K670" s="14" cm="1">
        <f t="array" ref="K670">INDEX('Stocastic Model Raw Data'!$F$2:$F$1001,$C670,0)</f>
        <v>536850888.74268001</v>
      </c>
      <c r="L670" s="14" cm="1">
        <f t="array" ref="L670">INDEX('Stocastic Model Raw Data'!$K$2:$K$1001,$C670,0)</f>
        <v>325945248.93436497</v>
      </c>
      <c r="M670" s="14">
        <f t="shared" si="123"/>
        <v>210905639.80831504</v>
      </c>
      <c r="N670" s="14">
        <f t="shared" si="127"/>
        <v>4172454015.3336501</v>
      </c>
      <c r="O670" s="14">
        <f t="shared" si="128"/>
        <v>1553872054.523035</v>
      </c>
      <c r="P670" s="14">
        <f t="shared" si="124"/>
        <v>2618581960.8106151</v>
      </c>
      <c r="Q670" s="3">
        <f t="shared" si="129"/>
        <v>4172454015.3336501</v>
      </c>
      <c r="R670" s="3">
        <f t="shared" si="130"/>
        <v>2991034027.4312449</v>
      </c>
      <c r="S670" s="3">
        <f t="shared" si="125"/>
        <v>1181419987.9024053</v>
      </c>
      <c r="T670" s="21">
        <f>(RANK(E670,E$8:E$1007,1)+COUNTIF(E$8:E670,E670)-1)/1000</f>
        <v>1E-3</v>
      </c>
      <c r="U670" s="21">
        <f>(RANK(F670,F$8:F$1007,1)+COUNTIF(F$8:F670,F670)-1)/1000</f>
        <v>1E-3</v>
      </c>
      <c r="V670" s="21">
        <f>(RANK(G670,G$8:G$1007,1)+COUNTIF(G$8:G670,G670)-1)/1000</f>
        <v>2E-3</v>
      </c>
      <c r="W670" s="21">
        <f>(RANK(H670,H$8:H$1007,1)+COUNTIF(H$8:H670,H670)-1)/1000</f>
        <v>2E-3</v>
      </c>
      <c r="X670" s="21">
        <f>(RANK(I670,I$8:I$1007,1)+COUNTIF(I$8:I670,I670)-1)/1000</f>
        <v>2E-3</v>
      </c>
      <c r="Y670" s="21">
        <f>(RANK(J670,J$8:J$1007,1)+COUNTIF(J$8:J670,J670)-1)/1000</f>
        <v>2E-3</v>
      </c>
      <c r="Z670" s="21">
        <f>(RANK(K670,K$8:K$1007,1)+COUNTIF(K$8:K670,K670)-1)/1000</f>
        <v>1E-3</v>
      </c>
      <c r="AA670" s="21">
        <f>(RANK(L670,L$8:L$1007,1)+COUNTIF(L$8:L670,L670)-1)/1000</f>
        <v>1E-3</v>
      </c>
      <c r="AB670" s="21">
        <f>(RANK(M670,M$8:M$1007,1)+COUNTIF(M$8:M670,M670)-1)/1000</f>
        <v>1E-3</v>
      </c>
      <c r="AC670" s="21">
        <f>(RANK(N670,N$8:N$1007,1)+COUNTIF(N$8:N670,N670)-1)/1000</f>
        <v>1E-3</v>
      </c>
      <c r="AD670" s="21">
        <f>(RANK(O670,O$8:O$1007,1)+COUNTIF(O$8:O670,O670)-1)/1000</f>
        <v>2E-3</v>
      </c>
      <c r="AE670" s="21">
        <f>(RANK(P670,P$8:P$1007,1)+COUNTIF(P$8:P670,P670)-1)/1000</f>
        <v>1E-3</v>
      </c>
      <c r="AF670" s="21">
        <f>(RANK(Q670,Q$8:Q$1007,1)+COUNTIF(Q$8:Q670,Q670)-1)/1000</f>
        <v>1E-3</v>
      </c>
      <c r="AG670" s="21">
        <f>(RANK(R670,R$8:R$1007,1)+COUNTIF(R$8:R670,R670)-1)/1000</f>
        <v>2E-3</v>
      </c>
      <c r="AH670" s="21">
        <f>(RANK(S670,S$8:S$1007,1)+COUNTIF(S$8:S670,S670)-1)/1000</f>
        <v>1E-3</v>
      </c>
      <c r="AI670" s="14">
        <f t="shared" si="131"/>
        <v>0</v>
      </c>
      <c r="AK670" s="14">
        <f t="shared" si="132"/>
        <v>0</v>
      </c>
    </row>
    <row r="671" spans="2:37" x14ac:dyDescent="0.25">
      <c r="B671">
        <f t="shared" si="126"/>
        <v>664</v>
      </c>
      <c r="C671">
        <f>MATCH(B671,'Stocastic Model Raw Data'!$A$2:$A$1001,0)</f>
        <v>626</v>
      </c>
      <c r="D671" s="14" cm="1">
        <f t="array" ref="D671">INDEX('Stocastic Model Raw Data'!$H$2:$H$1001,$C671,0)</f>
        <v>1437161972.9082</v>
      </c>
      <c r="E671" s="14" cm="1">
        <f t="array" ref="E671">INDEX('Stocastic Model Raw Data'!$D$2:$D$1001,$C671,0)</f>
        <v>557668615.42844105</v>
      </c>
      <c r="F671" s="14" cm="1">
        <f t="array" ref="F671">INDEX('Stocastic Model Raw Data'!$I$2:$I$1001,$C671,0)</f>
        <v>297171467.53599</v>
      </c>
      <c r="G671" s="14">
        <f t="shared" si="121"/>
        <v>260497147.89245105</v>
      </c>
      <c r="H671" s="14" cm="1">
        <f t="array" ref="H671">INDEX('Stocastic Model Raw Data'!$E$2:$E$1001,$C671,0)</f>
        <v>6390594638.9302902</v>
      </c>
      <c r="I671" s="14" cm="1">
        <f t="array" ref="I671">INDEX('Stocastic Model Raw Data'!$J$2:$J$1001,$C671,0)</f>
        <v>2303335511.6259999</v>
      </c>
      <c r="J671" s="14">
        <f t="shared" si="122"/>
        <v>4087259127.3042903</v>
      </c>
      <c r="K671" s="14" cm="1">
        <f t="array" ref="K671">INDEX('Stocastic Model Raw Data'!$F$2:$F$1001,$C671,0)</f>
        <v>1113302009.30828</v>
      </c>
      <c r="L671" s="14" cm="1">
        <f t="array" ref="L671">INDEX('Stocastic Model Raw Data'!$K$2:$K$1001,$C671,0)</f>
        <v>657744902.51723599</v>
      </c>
      <c r="M671" s="14">
        <f t="shared" si="123"/>
        <v>455557106.791044</v>
      </c>
      <c r="N671" s="14">
        <f t="shared" si="127"/>
        <v>7503896648.2385702</v>
      </c>
      <c r="O671" s="14">
        <f t="shared" si="128"/>
        <v>2961080414.1432362</v>
      </c>
      <c r="P671" s="14">
        <f t="shared" si="124"/>
        <v>4542816234.0953341</v>
      </c>
      <c r="Q671" s="3">
        <f t="shared" si="129"/>
        <v>7503896648.2385702</v>
      </c>
      <c r="R671" s="3">
        <f t="shared" si="130"/>
        <v>4398242387.0514364</v>
      </c>
      <c r="S671" s="3">
        <f t="shared" si="125"/>
        <v>3105654261.1871338</v>
      </c>
      <c r="T671" s="21">
        <f>(RANK(E671,E$8:E$1007,1)+COUNTIF(E$8:E671,E671)-1)/1000</f>
        <v>0.67300000000000004</v>
      </c>
      <c r="U671" s="21">
        <f>(RANK(F671,F$8:F$1007,1)+COUNTIF(F$8:F671,F671)-1)/1000</f>
        <v>0.68500000000000005</v>
      </c>
      <c r="V671" s="21">
        <f>(RANK(G671,G$8:G$1007,1)+COUNTIF(G$8:G671,G671)-1)/1000</f>
        <v>0.65900000000000003</v>
      </c>
      <c r="W671" s="21">
        <f>(RANK(H671,H$8:H$1007,1)+COUNTIF(H$8:H671,H671)-1)/1000</f>
        <v>0.58699999999999997</v>
      </c>
      <c r="X671" s="21">
        <f>(RANK(I671,I$8:I$1007,1)+COUNTIF(I$8:I671,I671)-1)/1000</f>
        <v>0.66300000000000003</v>
      </c>
      <c r="Y671" s="21">
        <f>(RANK(J671,J$8:J$1007,1)+COUNTIF(J$8:J671,J671)-1)/1000</f>
        <v>0.55600000000000005</v>
      </c>
      <c r="Z671" s="21">
        <f>(RANK(K671,K$8:K$1007,1)+COUNTIF(K$8:K671,K671)-1)/1000</f>
        <v>0.77900000000000003</v>
      </c>
      <c r="AA671" s="21">
        <f>(RANK(L671,L$8:L$1007,1)+COUNTIF(L$8:L671,L671)-1)/1000</f>
        <v>0.74099999999999999</v>
      </c>
      <c r="AB671" s="21">
        <f>(RANK(M671,M$8:M$1007,1)+COUNTIF(M$8:M671,M671)-1)/1000</f>
        <v>0.81399999999999995</v>
      </c>
      <c r="AC671" s="21">
        <f>(RANK(N671,N$8:N$1007,1)+COUNTIF(N$8:N671,N671)-1)/1000</f>
        <v>0.626</v>
      </c>
      <c r="AD671" s="21">
        <f>(RANK(O671,O$8:O$1007,1)+COUNTIF(O$8:O671,O671)-1)/1000</f>
        <v>0.67900000000000005</v>
      </c>
      <c r="AE671" s="21">
        <f>(RANK(P671,P$8:P$1007,1)+COUNTIF(P$8:P671,P671)-1)/1000</f>
        <v>0.58399999999999996</v>
      </c>
      <c r="AF671" s="21">
        <f>(RANK(Q671,Q$8:Q$1007,1)+COUNTIF(Q$8:Q671,Q671)-1)/1000</f>
        <v>0.626</v>
      </c>
      <c r="AG671" s="21">
        <f>(RANK(R671,R$8:R$1007,1)+COUNTIF(R$8:R671,R671)-1)/1000</f>
        <v>0.67900000000000005</v>
      </c>
      <c r="AH671" s="21">
        <f>(RANK(S671,S$8:S$1007,1)+COUNTIF(S$8:S671,S671)-1)/1000</f>
        <v>0.58399999999999996</v>
      </c>
      <c r="AI671" s="14">
        <f t="shared" si="131"/>
        <v>0</v>
      </c>
      <c r="AK671" s="14">
        <f t="shared" si="132"/>
        <v>0</v>
      </c>
    </row>
    <row r="672" spans="2:37" x14ac:dyDescent="0.25">
      <c r="B672">
        <f t="shared" si="126"/>
        <v>665</v>
      </c>
      <c r="C672">
        <f>MATCH(B672,'Stocastic Model Raw Data'!$A$2:$A$1001,0)</f>
        <v>783</v>
      </c>
      <c r="D672" s="14" cm="1">
        <f t="array" ref="D672">INDEX('Stocastic Model Raw Data'!$H$2:$H$1001,$C672,0)</f>
        <v>1437161972.90821</v>
      </c>
      <c r="E672" s="14" cm="1">
        <f t="array" ref="E672">INDEX('Stocastic Model Raw Data'!$D$2:$D$1001,$C672,0)</f>
        <v>582278818.92524803</v>
      </c>
      <c r="F672" s="14" cm="1">
        <f t="array" ref="F672">INDEX('Stocastic Model Raw Data'!$I$2:$I$1001,$C672,0)</f>
        <v>309473613.75432402</v>
      </c>
      <c r="G672" s="14">
        <f t="shared" si="121"/>
        <v>272805205.17092401</v>
      </c>
      <c r="H672" s="14" cm="1">
        <f t="array" ref="H672">INDEX('Stocastic Model Raw Data'!$E$2:$E$1001,$C672,0)</f>
        <v>6995862948.7685499</v>
      </c>
      <c r="I672" s="14" cm="1">
        <f t="array" ref="I672">INDEX('Stocastic Model Raw Data'!$J$2:$J$1001,$C672,0)</f>
        <v>2495198346.5946999</v>
      </c>
      <c r="J672" s="14">
        <f t="shared" si="122"/>
        <v>4500664602.1738501</v>
      </c>
      <c r="K672" s="14" cm="1">
        <f t="array" ref="K672">INDEX('Stocastic Model Raw Data'!$F$2:$F$1001,$C672,0)</f>
        <v>1032056333.40332</v>
      </c>
      <c r="L672" s="14" cm="1">
        <f t="array" ref="L672">INDEX('Stocastic Model Raw Data'!$K$2:$K$1001,$C672,0)</f>
        <v>628721774.17918599</v>
      </c>
      <c r="M672" s="14">
        <f t="shared" si="123"/>
        <v>403334559.22413397</v>
      </c>
      <c r="N672" s="14">
        <f t="shared" si="127"/>
        <v>8027919282.1718702</v>
      </c>
      <c r="O672" s="14">
        <f t="shared" si="128"/>
        <v>3123920120.7738857</v>
      </c>
      <c r="P672" s="14">
        <f t="shared" si="124"/>
        <v>4903999161.3979845</v>
      </c>
      <c r="Q672" s="3">
        <f t="shared" si="129"/>
        <v>8027919282.1718702</v>
      </c>
      <c r="R672" s="3">
        <f t="shared" si="130"/>
        <v>4561082093.6820955</v>
      </c>
      <c r="S672" s="3">
        <f t="shared" si="125"/>
        <v>3466837188.4897747</v>
      </c>
      <c r="T672" s="21">
        <f>(RANK(E672,E$8:E$1007,1)+COUNTIF(E$8:E672,E672)-1)/1000</f>
        <v>0.76300000000000001</v>
      </c>
      <c r="U672" s="21">
        <f>(RANK(F672,F$8:F$1007,1)+COUNTIF(F$8:F672,F672)-1)/1000</f>
        <v>0.76700000000000002</v>
      </c>
      <c r="V672" s="21">
        <f>(RANK(G672,G$8:G$1007,1)+COUNTIF(G$8:G672,G672)-1)/1000</f>
        <v>0.76</v>
      </c>
      <c r="W672" s="21">
        <f>(RANK(H672,H$8:H$1007,1)+COUNTIF(H$8:H672,H672)-1)/1000</f>
        <v>0.79600000000000004</v>
      </c>
      <c r="X672" s="21">
        <f>(RANK(I672,I$8:I$1007,1)+COUNTIF(I$8:I672,I672)-1)/1000</f>
        <v>0.81100000000000005</v>
      </c>
      <c r="Y672" s="21">
        <f>(RANK(J672,J$8:J$1007,1)+COUNTIF(J$8:J672,J672)-1)/1000</f>
        <v>0.78100000000000003</v>
      </c>
      <c r="Z672" s="21">
        <f>(RANK(K672,K$8:K$1007,1)+COUNTIF(K$8:K672,K672)-1)/1000</f>
        <v>0.64600000000000002</v>
      </c>
      <c r="AA672" s="21">
        <f>(RANK(L672,L$8:L$1007,1)+COUNTIF(L$8:L672,L672)-1)/1000</f>
        <v>0.65100000000000002</v>
      </c>
      <c r="AB672" s="21">
        <f>(RANK(M672,M$8:M$1007,1)+COUNTIF(M$8:M672,M672)-1)/1000</f>
        <v>0.63200000000000001</v>
      </c>
      <c r="AC672" s="21">
        <f>(RANK(N672,N$8:N$1007,1)+COUNTIF(N$8:N672,N672)-1)/1000</f>
        <v>0.78300000000000003</v>
      </c>
      <c r="AD672" s="21">
        <f>(RANK(O672,O$8:O$1007,1)+COUNTIF(O$8:O672,O672)-1)/1000</f>
        <v>0.78900000000000003</v>
      </c>
      <c r="AE672" s="21">
        <f>(RANK(P672,P$8:P$1007,1)+COUNTIF(P$8:P672,P672)-1)/1000</f>
        <v>0.76900000000000002</v>
      </c>
      <c r="AF672" s="21">
        <f>(RANK(Q672,Q$8:Q$1007,1)+COUNTIF(Q$8:Q672,Q672)-1)/1000</f>
        <v>0.78300000000000003</v>
      </c>
      <c r="AG672" s="21">
        <f>(RANK(R672,R$8:R$1007,1)+COUNTIF(R$8:R672,R672)-1)/1000</f>
        <v>0.78900000000000003</v>
      </c>
      <c r="AH672" s="21">
        <f>(RANK(S672,S$8:S$1007,1)+COUNTIF(S$8:S672,S672)-1)/1000</f>
        <v>0.76900000000000002</v>
      </c>
      <c r="AI672" s="14">
        <f t="shared" si="131"/>
        <v>0</v>
      </c>
      <c r="AK672" s="14">
        <f t="shared" si="132"/>
        <v>0</v>
      </c>
    </row>
    <row r="673" spans="2:37" x14ac:dyDescent="0.25">
      <c r="B673">
        <f t="shared" si="126"/>
        <v>666</v>
      </c>
      <c r="C673">
        <f>MATCH(B673,'Stocastic Model Raw Data'!$A$2:$A$1001,0)</f>
        <v>131</v>
      </c>
      <c r="D673" s="14" cm="1">
        <f t="array" ref="D673">INDEX('Stocastic Model Raw Data'!$H$2:$H$1001,$C673,0)</f>
        <v>1437161972.90821</v>
      </c>
      <c r="E673" s="14" cm="1">
        <f t="array" ref="E673">INDEX('Stocastic Model Raw Data'!$D$2:$D$1001,$C673,0)</f>
        <v>422155173.41096097</v>
      </c>
      <c r="F673" s="14" cm="1">
        <f t="array" ref="F673">INDEX('Stocastic Model Raw Data'!$I$2:$I$1001,$C673,0)</f>
        <v>221753418.65652001</v>
      </c>
      <c r="G673" s="14">
        <f t="shared" si="121"/>
        <v>200401754.75444096</v>
      </c>
      <c r="H673" s="14" cm="1">
        <f t="array" ref="H673">INDEX('Stocastic Model Raw Data'!$E$2:$E$1001,$C673,0)</f>
        <v>5081968410.9696798</v>
      </c>
      <c r="I673" s="14" cm="1">
        <f t="array" ref="I673">INDEX('Stocastic Model Raw Data'!$J$2:$J$1001,$C673,0)</f>
        <v>1734205863.92273</v>
      </c>
      <c r="J673" s="14">
        <f t="shared" si="122"/>
        <v>3347762547.0469499</v>
      </c>
      <c r="K673" s="14" cm="1">
        <f t="array" ref="K673">INDEX('Stocastic Model Raw Data'!$F$2:$F$1001,$C673,0)</f>
        <v>792893860.42536998</v>
      </c>
      <c r="L673" s="14" cm="1">
        <f t="array" ref="L673">INDEX('Stocastic Model Raw Data'!$K$2:$K$1001,$C673,0)</f>
        <v>480170613.93307298</v>
      </c>
      <c r="M673" s="14">
        <f t="shared" si="123"/>
        <v>312723246.49229699</v>
      </c>
      <c r="N673" s="14">
        <f t="shared" si="127"/>
        <v>5874862271.39505</v>
      </c>
      <c r="O673" s="14">
        <f t="shared" si="128"/>
        <v>2214376477.855803</v>
      </c>
      <c r="P673" s="14">
        <f t="shared" si="124"/>
        <v>3660485793.539247</v>
      </c>
      <c r="Q673" s="3">
        <f t="shared" si="129"/>
        <v>5874862271.39505</v>
      </c>
      <c r="R673" s="3">
        <f t="shared" si="130"/>
        <v>3651538450.7640133</v>
      </c>
      <c r="S673" s="3">
        <f t="shared" si="125"/>
        <v>2223323820.6310368</v>
      </c>
      <c r="T673" s="21">
        <f>(RANK(E673,E$8:E$1007,1)+COUNTIF(E$8:E673,E673)-1)/1000</f>
        <v>0.13200000000000001</v>
      </c>
      <c r="U673" s="21">
        <f>(RANK(F673,F$8:F$1007,1)+COUNTIF(F$8:F673,F673)-1)/1000</f>
        <v>0.13500000000000001</v>
      </c>
      <c r="V673" s="21">
        <f>(RANK(G673,G$8:G$1007,1)+COUNTIF(G$8:G673,G673)-1)/1000</f>
        <v>0.13200000000000001</v>
      </c>
      <c r="W673" s="21">
        <f>(RANK(H673,H$8:H$1007,1)+COUNTIF(H$8:H673,H673)-1)/1000</f>
        <v>0.129</v>
      </c>
      <c r="X673" s="21">
        <f>(RANK(I673,I$8:I$1007,1)+COUNTIF(I$8:I673,I673)-1)/1000</f>
        <v>0.11899999999999999</v>
      </c>
      <c r="Y673" s="21">
        <f>(RANK(J673,J$8:J$1007,1)+COUNTIF(J$8:J673,J673)-1)/1000</f>
        <v>0.13600000000000001</v>
      </c>
      <c r="Z673" s="21">
        <f>(RANK(K673,K$8:K$1007,1)+COUNTIF(K$8:K673,K673)-1)/1000</f>
        <v>0.14000000000000001</v>
      </c>
      <c r="AA673" s="21">
        <f>(RANK(L673,L$8:L$1007,1)+COUNTIF(L$8:L673,L673)-1)/1000</f>
        <v>0.14000000000000001</v>
      </c>
      <c r="AB673" s="21">
        <f>(RANK(M673,M$8:M$1007,1)+COUNTIF(M$8:M673,M673)-1)/1000</f>
        <v>0.14099999999999999</v>
      </c>
      <c r="AC673" s="21">
        <f>(RANK(N673,N$8:N$1007,1)+COUNTIF(N$8:N673,N673)-1)/1000</f>
        <v>0.13100000000000001</v>
      </c>
      <c r="AD673" s="21">
        <f>(RANK(O673,O$8:O$1007,1)+COUNTIF(O$8:O673,O673)-1)/1000</f>
        <v>0.123</v>
      </c>
      <c r="AE673" s="21">
        <f>(RANK(P673,P$8:P$1007,1)+COUNTIF(P$8:P673,P673)-1)/1000</f>
        <v>0.13400000000000001</v>
      </c>
      <c r="AF673" s="21">
        <f>(RANK(Q673,Q$8:Q$1007,1)+COUNTIF(Q$8:Q673,Q673)-1)/1000</f>
        <v>0.13100000000000001</v>
      </c>
      <c r="AG673" s="21">
        <f>(RANK(R673,R$8:R$1007,1)+COUNTIF(R$8:R673,R673)-1)/1000</f>
        <v>0.123</v>
      </c>
      <c r="AH673" s="21">
        <f>(RANK(S673,S$8:S$1007,1)+COUNTIF(S$8:S673,S673)-1)/1000</f>
        <v>0.13400000000000001</v>
      </c>
      <c r="AI673" s="14">
        <f t="shared" si="131"/>
        <v>0</v>
      </c>
      <c r="AK673" s="14">
        <f t="shared" si="132"/>
        <v>0</v>
      </c>
    </row>
    <row r="674" spans="2:37" x14ac:dyDescent="0.25">
      <c r="B674">
        <f t="shared" si="126"/>
        <v>667</v>
      </c>
      <c r="C674">
        <f>MATCH(B674,'Stocastic Model Raw Data'!$A$2:$A$1001,0)</f>
        <v>333</v>
      </c>
      <c r="D674" s="14" cm="1">
        <f t="array" ref="D674">INDEX('Stocastic Model Raw Data'!$H$2:$H$1001,$C674,0)</f>
        <v>1437161972.90821</v>
      </c>
      <c r="E674" s="14" cm="1">
        <f t="array" ref="E674">INDEX('Stocastic Model Raw Data'!$D$2:$D$1001,$C674,0)</f>
        <v>502535995.46927297</v>
      </c>
      <c r="F674" s="14" cm="1">
        <f t="array" ref="F674">INDEX('Stocastic Model Raw Data'!$I$2:$I$1001,$C674,0)</f>
        <v>268028475.16526601</v>
      </c>
      <c r="G674" s="14">
        <f t="shared" si="121"/>
        <v>234507520.30400696</v>
      </c>
      <c r="H674" s="14" cm="1">
        <f t="array" ref="H674">INDEX('Stocastic Model Raw Data'!$E$2:$E$1001,$C674,0)</f>
        <v>5567838174.8130703</v>
      </c>
      <c r="I674" s="14" cm="1">
        <f t="array" ref="I674">INDEX('Stocastic Model Raw Data'!$J$2:$J$1001,$C674,0)</f>
        <v>2025747594.8208201</v>
      </c>
      <c r="J674" s="14">
        <f t="shared" si="122"/>
        <v>3542090579.9922504</v>
      </c>
      <c r="K674" s="14" cm="1">
        <f t="array" ref="K674">INDEX('Stocastic Model Raw Data'!$F$2:$F$1001,$C674,0)</f>
        <v>1054772510.57393</v>
      </c>
      <c r="L674" s="14" cm="1">
        <f t="array" ref="L674">INDEX('Stocastic Model Raw Data'!$K$2:$K$1001,$C674,0)</f>
        <v>616911433.13324404</v>
      </c>
      <c r="M674" s="14">
        <f t="shared" si="123"/>
        <v>437861077.44068599</v>
      </c>
      <c r="N674" s="14">
        <f t="shared" si="127"/>
        <v>6622610685.3870001</v>
      </c>
      <c r="O674" s="14">
        <f t="shared" si="128"/>
        <v>2642659027.9540644</v>
      </c>
      <c r="P674" s="14">
        <f t="shared" si="124"/>
        <v>3979951657.4329357</v>
      </c>
      <c r="Q674" s="3">
        <f t="shared" si="129"/>
        <v>6622610685.3870001</v>
      </c>
      <c r="R674" s="3">
        <f t="shared" si="130"/>
        <v>4079821000.8622742</v>
      </c>
      <c r="S674" s="3">
        <f t="shared" si="125"/>
        <v>2542789684.5247259</v>
      </c>
      <c r="T674" s="21">
        <f>(RANK(E674,E$8:E$1007,1)+COUNTIF(E$8:E674,E674)-1)/1000</f>
        <v>0.45100000000000001</v>
      </c>
      <c r="U674" s="21">
        <f>(RANK(F674,F$8:F$1007,1)+COUNTIF(F$8:F674,F674)-1)/1000</f>
        <v>0.46899999999999997</v>
      </c>
      <c r="V674" s="21">
        <f>(RANK(G674,G$8:G$1007,1)+COUNTIF(G$8:G674,G674)-1)/1000</f>
        <v>0.43</v>
      </c>
      <c r="W674" s="21">
        <f>(RANK(H674,H$8:H$1007,1)+COUNTIF(H$8:H674,H674)-1)/1000</f>
        <v>0.25900000000000001</v>
      </c>
      <c r="X674" s="21">
        <f>(RANK(I674,I$8:I$1007,1)+COUNTIF(I$8:I674,I674)-1)/1000</f>
        <v>0.38200000000000001</v>
      </c>
      <c r="Y674" s="21">
        <f>(RANK(J674,J$8:J$1007,1)+COUNTIF(J$8:J674,J674)-1)/1000</f>
        <v>0.20599999999999999</v>
      </c>
      <c r="Z674" s="21">
        <f>(RANK(K674,K$8:K$1007,1)+COUNTIF(K$8:K674,K674)-1)/1000</f>
        <v>0.68500000000000005</v>
      </c>
      <c r="AA674" s="21">
        <f>(RANK(L674,L$8:L$1007,1)+COUNTIF(L$8:L674,L674)-1)/1000</f>
        <v>0.60799999999999998</v>
      </c>
      <c r="AB674" s="21">
        <f>(RANK(M674,M$8:M$1007,1)+COUNTIF(M$8:M674,M674)-1)/1000</f>
        <v>0.76900000000000002</v>
      </c>
      <c r="AC674" s="21">
        <f>(RANK(N674,N$8:N$1007,1)+COUNTIF(N$8:N674,N674)-1)/1000</f>
        <v>0.33300000000000002</v>
      </c>
      <c r="AD674" s="21">
        <f>(RANK(O674,O$8:O$1007,1)+COUNTIF(O$8:O674,O674)-1)/1000</f>
        <v>0.434</v>
      </c>
      <c r="AE674" s="21">
        <f>(RANK(P674,P$8:P$1007,1)+COUNTIF(P$8:P674,P674)-1)/1000</f>
        <v>0.251</v>
      </c>
      <c r="AF674" s="21">
        <f>(RANK(Q674,Q$8:Q$1007,1)+COUNTIF(Q$8:Q674,Q674)-1)/1000</f>
        <v>0.33300000000000002</v>
      </c>
      <c r="AG674" s="21">
        <f>(RANK(R674,R$8:R$1007,1)+COUNTIF(R$8:R674,R674)-1)/1000</f>
        <v>0.434</v>
      </c>
      <c r="AH674" s="21">
        <f>(RANK(S674,S$8:S$1007,1)+COUNTIF(S$8:S674,S674)-1)/1000</f>
        <v>0.251</v>
      </c>
      <c r="AI674" s="14">
        <f t="shared" si="131"/>
        <v>0</v>
      </c>
      <c r="AK674" s="14">
        <f t="shared" si="132"/>
        <v>0</v>
      </c>
    </row>
    <row r="675" spans="2:37" x14ac:dyDescent="0.25">
      <c r="B675">
        <f t="shared" si="126"/>
        <v>668</v>
      </c>
      <c r="C675">
        <f>MATCH(B675,'Stocastic Model Raw Data'!$A$2:$A$1001,0)</f>
        <v>399</v>
      </c>
      <c r="D675" s="14" cm="1">
        <f t="array" ref="D675">INDEX('Stocastic Model Raw Data'!$H$2:$H$1001,$C675,0)</f>
        <v>1437161972.90821</v>
      </c>
      <c r="E675" s="14" cm="1">
        <f t="array" ref="E675">INDEX('Stocastic Model Raw Data'!$D$2:$D$1001,$C675,0)</f>
        <v>484990537.54736298</v>
      </c>
      <c r="F675" s="14" cm="1">
        <f t="array" ref="F675">INDEX('Stocastic Model Raw Data'!$I$2:$I$1001,$C675,0)</f>
        <v>253843915.16348699</v>
      </c>
      <c r="G675" s="14">
        <f t="shared" si="121"/>
        <v>231146622.383876</v>
      </c>
      <c r="H675" s="14" cm="1">
        <f t="array" ref="H675">INDEX('Stocastic Model Raw Data'!$E$2:$E$1001,$C675,0)</f>
        <v>5881658498.5621901</v>
      </c>
      <c r="I675" s="14" cm="1">
        <f t="array" ref="I675">INDEX('Stocastic Model Raw Data'!$J$2:$J$1001,$C675,0)</f>
        <v>1977872213.8903601</v>
      </c>
      <c r="J675" s="14">
        <f t="shared" si="122"/>
        <v>3903786284.6718302</v>
      </c>
      <c r="K675" s="14" cm="1">
        <f t="array" ref="K675">INDEX('Stocastic Model Raw Data'!$F$2:$F$1001,$C675,0)</f>
        <v>929995244.36652601</v>
      </c>
      <c r="L675" s="14" cm="1">
        <f t="array" ref="L675">INDEX('Stocastic Model Raw Data'!$K$2:$K$1001,$C675,0)</f>
        <v>572227691.59518695</v>
      </c>
      <c r="M675" s="14">
        <f t="shared" si="123"/>
        <v>357767552.77133906</v>
      </c>
      <c r="N675" s="14">
        <f t="shared" si="127"/>
        <v>6811653742.9287157</v>
      </c>
      <c r="O675" s="14">
        <f t="shared" si="128"/>
        <v>2550099905.4855471</v>
      </c>
      <c r="P675" s="14">
        <f t="shared" si="124"/>
        <v>4261553837.4431686</v>
      </c>
      <c r="Q675" s="3">
        <f t="shared" si="129"/>
        <v>6811653742.9287157</v>
      </c>
      <c r="R675" s="3">
        <f t="shared" si="130"/>
        <v>3987261878.3937569</v>
      </c>
      <c r="S675" s="3">
        <f t="shared" si="125"/>
        <v>2824391864.5349588</v>
      </c>
      <c r="T675" s="21">
        <f>(RANK(E675,E$8:E$1007,1)+COUNTIF(E$8:E675,E675)-1)/1000</f>
        <v>0.374</v>
      </c>
      <c r="U675" s="21">
        <f>(RANK(F675,F$8:F$1007,1)+COUNTIF(F$8:F675,F675)-1)/1000</f>
        <v>0.36199999999999999</v>
      </c>
      <c r="V675" s="21">
        <f>(RANK(G675,G$8:G$1007,1)+COUNTIF(G$8:G675,G675)-1)/1000</f>
        <v>0.39500000000000002</v>
      </c>
      <c r="W675" s="21">
        <f>(RANK(H675,H$8:H$1007,1)+COUNTIF(H$8:H675,H675)-1)/1000</f>
        <v>0.39400000000000002</v>
      </c>
      <c r="X675" s="21">
        <f>(RANK(I675,I$8:I$1007,1)+COUNTIF(I$8:I675,I675)-1)/1000</f>
        <v>0.33200000000000002</v>
      </c>
      <c r="Y675" s="21">
        <f>(RANK(J675,J$8:J$1007,1)+COUNTIF(J$8:J675,J675)-1)/1000</f>
        <v>0.433</v>
      </c>
      <c r="Z675" s="21">
        <f>(RANK(K675,K$8:K$1007,1)+COUNTIF(K$8:K675,K675)-1)/1000</f>
        <v>0.42499999999999999</v>
      </c>
      <c r="AA675" s="21">
        <f>(RANK(L675,L$8:L$1007,1)+COUNTIF(L$8:L675,L675)-1)/1000</f>
        <v>0.44600000000000001</v>
      </c>
      <c r="AB675" s="21">
        <f>(RANK(M675,M$8:M$1007,1)+COUNTIF(M$8:M675,M675)-1)/1000</f>
        <v>0.38</v>
      </c>
      <c r="AC675" s="21">
        <f>(RANK(N675,N$8:N$1007,1)+COUNTIF(N$8:N675,N675)-1)/1000</f>
        <v>0.39900000000000002</v>
      </c>
      <c r="AD675" s="21">
        <f>(RANK(O675,O$8:O$1007,1)+COUNTIF(O$8:O675,O675)-1)/1000</f>
        <v>0.35799999999999998</v>
      </c>
      <c r="AE675" s="21">
        <f>(RANK(P675,P$8:P$1007,1)+COUNTIF(P$8:P675,P675)-1)/1000</f>
        <v>0.42699999999999999</v>
      </c>
      <c r="AF675" s="21">
        <f>(RANK(Q675,Q$8:Q$1007,1)+COUNTIF(Q$8:Q675,Q675)-1)/1000</f>
        <v>0.39900000000000002</v>
      </c>
      <c r="AG675" s="21">
        <f>(RANK(R675,R$8:R$1007,1)+COUNTIF(R$8:R675,R675)-1)/1000</f>
        <v>0.35799999999999998</v>
      </c>
      <c r="AH675" s="21">
        <f>(RANK(S675,S$8:S$1007,1)+COUNTIF(S$8:S675,S675)-1)/1000</f>
        <v>0.42699999999999999</v>
      </c>
      <c r="AI675" s="14">
        <f t="shared" si="131"/>
        <v>0</v>
      </c>
      <c r="AK675" s="14">
        <f t="shared" si="132"/>
        <v>0</v>
      </c>
    </row>
    <row r="676" spans="2:37" x14ac:dyDescent="0.25">
      <c r="B676">
        <f t="shared" si="126"/>
        <v>669</v>
      </c>
      <c r="C676">
        <f>MATCH(B676,'Stocastic Model Raw Data'!$A$2:$A$1001,0)</f>
        <v>494</v>
      </c>
      <c r="D676" s="14" cm="1">
        <f t="array" ref="D676">INDEX('Stocastic Model Raw Data'!$H$2:$H$1001,$C676,0)</f>
        <v>1437161972.90821</v>
      </c>
      <c r="E676" s="14" cm="1">
        <f t="array" ref="E676">INDEX('Stocastic Model Raw Data'!$D$2:$D$1001,$C676,0)</f>
        <v>524631027.05080098</v>
      </c>
      <c r="F676" s="14" cm="1">
        <f t="array" ref="F676">INDEX('Stocastic Model Raw Data'!$I$2:$I$1001,$C676,0)</f>
        <v>277530541.90713298</v>
      </c>
      <c r="G676" s="14">
        <f t="shared" si="121"/>
        <v>247100485.143668</v>
      </c>
      <c r="H676" s="14" cm="1">
        <f t="array" ref="H676">INDEX('Stocastic Model Raw Data'!$E$2:$E$1001,$C676,0)</f>
        <v>6059940788.7015495</v>
      </c>
      <c r="I676" s="14" cm="1">
        <f t="array" ref="I676">INDEX('Stocastic Model Raw Data'!$J$2:$J$1001,$C676,0)</f>
        <v>2083281824.32899</v>
      </c>
      <c r="J676" s="14">
        <f t="shared" si="122"/>
        <v>3976658964.3725595</v>
      </c>
      <c r="K676" s="14" cm="1">
        <f t="array" ref="K676">INDEX('Stocastic Model Raw Data'!$F$2:$F$1001,$C676,0)</f>
        <v>1056999458.67498</v>
      </c>
      <c r="L676" s="14" cm="1">
        <f t="array" ref="L676">INDEX('Stocastic Model Raw Data'!$K$2:$K$1001,$C676,0)</f>
        <v>639265817.67208397</v>
      </c>
      <c r="M676" s="14">
        <f t="shared" si="123"/>
        <v>417733641.00289607</v>
      </c>
      <c r="N676" s="14">
        <f t="shared" si="127"/>
        <v>7116940247.3765297</v>
      </c>
      <c r="O676" s="14">
        <f t="shared" si="128"/>
        <v>2722547642.0010738</v>
      </c>
      <c r="P676" s="14">
        <f t="shared" si="124"/>
        <v>4394392605.3754559</v>
      </c>
      <c r="Q676" s="3">
        <f t="shared" si="129"/>
        <v>7116940247.3765297</v>
      </c>
      <c r="R676" s="3">
        <f t="shared" si="130"/>
        <v>4159709614.9092836</v>
      </c>
      <c r="S676" s="3">
        <f t="shared" si="125"/>
        <v>2957230632.4672461</v>
      </c>
      <c r="T676" s="21">
        <f>(RANK(E676,E$8:E$1007,1)+COUNTIF(E$8:E676,E676)-1)/1000</f>
        <v>0.53700000000000003</v>
      </c>
      <c r="U676" s="21">
        <f>(RANK(F676,F$8:F$1007,1)+COUNTIF(F$8:F676,F676)-1)/1000</f>
        <v>0.53100000000000003</v>
      </c>
      <c r="V676" s="21">
        <f>(RANK(G676,G$8:G$1007,1)+COUNTIF(G$8:G676,G676)-1)/1000</f>
        <v>0.53800000000000003</v>
      </c>
      <c r="W676" s="21">
        <f>(RANK(H676,H$8:H$1007,1)+COUNTIF(H$8:H676,H676)-1)/1000</f>
        <v>0.46500000000000002</v>
      </c>
      <c r="X676" s="21">
        <f>(RANK(I676,I$8:I$1007,1)+COUNTIF(I$8:I676,I676)-1)/1000</f>
        <v>0.441</v>
      </c>
      <c r="Y676" s="21">
        <f>(RANK(J676,J$8:J$1007,1)+COUNTIF(J$8:J676,J676)-1)/1000</f>
        <v>0.48299999999999998</v>
      </c>
      <c r="Z676" s="21">
        <f>(RANK(K676,K$8:K$1007,1)+COUNTIF(K$8:K676,K676)-1)/1000</f>
        <v>0.68899999999999995</v>
      </c>
      <c r="AA676" s="21">
        <f>(RANK(L676,L$8:L$1007,1)+COUNTIF(L$8:L676,L676)-1)/1000</f>
        <v>0.68700000000000006</v>
      </c>
      <c r="AB676" s="21">
        <f>(RANK(M676,M$8:M$1007,1)+COUNTIF(M$8:M676,M676)-1)/1000</f>
        <v>0.69699999999999995</v>
      </c>
      <c r="AC676" s="21">
        <f>(RANK(N676,N$8:N$1007,1)+COUNTIF(N$8:N676,N676)-1)/1000</f>
        <v>0.49399999999999999</v>
      </c>
      <c r="AD676" s="21">
        <f>(RANK(O676,O$8:O$1007,1)+COUNTIF(O$8:O676,O676)-1)/1000</f>
        <v>0.48199999999999998</v>
      </c>
      <c r="AE676" s="21">
        <f>(RANK(P676,P$8:P$1007,1)+COUNTIF(P$8:P676,P676)-1)/1000</f>
        <v>0.50700000000000001</v>
      </c>
      <c r="AF676" s="21">
        <f>(RANK(Q676,Q$8:Q$1007,1)+COUNTIF(Q$8:Q676,Q676)-1)/1000</f>
        <v>0.49399999999999999</v>
      </c>
      <c r="AG676" s="21">
        <f>(RANK(R676,R$8:R$1007,1)+COUNTIF(R$8:R676,R676)-1)/1000</f>
        <v>0.48199999999999998</v>
      </c>
      <c r="AH676" s="21">
        <f>(RANK(S676,S$8:S$1007,1)+COUNTIF(S$8:S676,S676)-1)/1000</f>
        <v>0.50700000000000001</v>
      </c>
      <c r="AI676" s="14">
        <f t="shared" si="131"/>
        <v>0</v>
      </c>
      <c r="AK676" s="14">
        <f t="shared" si="132"/>
        <v>0</v>
      </c>
    </row>
    <row r="677" spans="2:37" x14ac:dyDescent="0.25">
      <c r="B677">
        <f t="shared" si="126"/>
        <v>670</v>
      </c>
      <c r="C677">
        <f>MATCH(B677,'Stocastic Model Raw Data'!$A$2:$A$1001,0)</f>
        <v>881</v>
      </c>
      <c r="D677" s="14" cm="1">
        <f t="array" ref="D677">INDEX('Stocastic Model Raw Data'!$H$2:$H$1001,$C677,0)</f>
        <v>1437161972.90821</v>
      </c>
      <c r="E677" s="14" cm="1">
        <f t="array" ref="E677">INDEX('Stocastic Model Raw Data'!$D$2:$D$1001,$C677,0)</f>
        <v>638384110.75488997</v>
      </c>
      <c r="F677" s="14" cm="1">
        <f t="array" ref="F677">INDEX('Stocastic Model Raw Data'!$I$2:$I$1001,$C677,0)</f>
        <v>339368329.39619601</v>
      </c>
      <c r="G677" s="14">
        <f t="shared" si="121"/>
        <v>299015781.35869396</v>
      </c>
      <c r="H677" s="14" cm="1">
        <f t="array" ref="H677">INDEX('Stocastic Model Raw Data'!$E$2:$E$1001,$C677,0)</f>
        <v>7211676802.13447</v>
      </c>
      <c r="I677" s="14" cm="1">
        <f t="array" ref="I677">INDEX('Stocastic Model Raw Data'!$J$2:$J$1001,$C677,0)</f>
        <v>2559747464.5982099</v>
      </c>
      <c r="J677" s="14">
        <f t="shared" si="122"/>
        <v>4651929337.5362606</v>
      </c>
      <c r="K677" s="14" cm="1">
        <f t="array" ref="K677">INDEX('Stocastic Model Raw Data'!$F$2:$F$1001,$C677,0)</f>
        <v>1304132451.2027199</v>
      </c>
      <c r="L677" s="14" cm="1">
        <f t="array" ref="L677">INDEX('Stocastic Model Raw Data'!$K$2:$K$1001,$C677,0)</f>
        <v>775230403.90917301</v>
      </c>
      <c r="M677" s="14">
        <f t="shared" si="123"/>
        <v>528902047.29354692</v>
      </c>
      <c r="N677" s="14">
        <f t="shared" si="127"/>
        <v>8515809253.3371897</v>
      </c>
      <c r="O677" s="14">
        <f t="shared" si="128"/>
        <v>3334977868.5073829</v>
      </c>
      <c r="P677" s="14">
        <f t="shared" si="124"/>
        <v>5180831384.8298073</v>
      </c>
      <c r="Q677" s="3">
        <f t="shared" si="129"/>
        <v>8515809253.3371897</v>
      </c>
      <c r="R677" s="3">
        <f t="shared" si="130"/>
        <v>4772139841.4155931</v>
      </c>
      <c r="S677" s="3">
        <f t="shared" si="125"/>
        <v>3743669411.9215965</v>
      </c>
      <c r="T677" s="21">
        <f>(RANK(E677,E$8:E$1007,1)+COUNTIF(E$8:E677,E677)-1)/1000</f>
        <v>0.9</v>
      </c>
      <c r="U677" s="21">
        <f>(RANK(F677,F$8:F$1007,1)+COUNTIF(F$8:F677,F677)-1)/1000</f>
        <v>0.89800000000000002</v>
      </c>
      <c r="V677" s="21">
        <f>(RANK(G677,G$8:G$1007,1)+COUNTIF(G$8:G677,G677)-1)/1000</f>
        <v>0.90600000000000003</v>
      </c>
      <c r="W677" s="21">
        <f>(RANK(H677,H$8:H$1007,1)+COUNTIF(H$8:H677,H677)-1)/1000</f>
        <v>0.86</v>
      </c>
      <c r="X677" s="21">
        <f>(RANK(I677,I$8:I$1007,1)+COUNTIF(I$8:I677,I677)-1)/1000</f>
        <v>0.86099999999999999</v>
      </c>
      <c r="Y677" s="21">
        <f>(RANK(J677,J$8:J$1007,1)+COUNTIF(J$8:J677,J677)-1)/1000</f>
        <v>0.85599999999999998</v>
      </c>
      <c r="Z677" s="21">
        <f>(RANK(K677,K$8:K$1007,1)+COUNTIF(K$8:K677,K677)-1)/1000</f>
        <v>0.94299999999999995</v>
      </c>
      <c r="AA677" s="21">
        <f>(RANK(L677,L$8:L$1007,1)+COUNTIF(L$8:L677,L677)-1)/1000</f>
        <v>0.94499999999999995</v>
      </c>
      <c r="AB677" s="21">
        <f>(RANK(M677,M$8:M$1007,1)+COUNTIF(M$8:M677,M677)-1)/1000</f>
        <v>0.94499999999999995</v>
      </c>
      <c r="AC677" s="21">
        <f>(RANK(N677,N$8:N$1007,1)+COUNTIF(N$8:N677,N677)-1)/1000</f>
        <v>0.88100000000000001</v>
      </c>
      <c r="AD677" s="21">
        <f>(RANK(O677,O$8:O$1007,1)+COUNTIF(O$8:O677,O677)-1)/1000</f>
        <v>0.88600000000000001</v>
      </c>
      <c r="AE677" s="21">
        <f>(RANK(P677,P$8:P$1007,1)+COUNTIF(P$8:P677,P677)-1)/1000</f>
        <v>0.875</v>
      </c>
      <c r="AF677" s="21">
        <f>(RANK(Q677,Q$8:Q$1007,1)+COUNTIF(Q$8:Q677,Q677)-1)/1000</f>
        <v>0.88100000000000001</v>
      </c>
      <c r="AG677" s="21">
        <f>(RANK(R677,R$8:R$1007,1)+COUNTIF(R$8:R677,R677)-1)/1000</f>
        <v>0.88600000000000001</v>
      </c>
      <c r="AH677" s="21">
        <f>(RANK(S677,S$8:S$1007,1)+COUNTIF(S$8:S677,S677)-1)/1000</f>
        <v>0.875</v>
      </c>
      <c r="AI677" s="14">
        <f t="shared" si="131"/>
        <v>0</v>
      </c>
      <c r="AK677" s="14">
        <f t="shared" si="132"/>
        <v>0</v>
      </c>
    </row>
    <row r="678" spans="2:37" x14ac:dyDescent="0.25">
      <c r="B678">
        <f t="shared" si="126"/>
        <v>671</v>
      </c>
      <c r="C678">
        <f>MATCH(B678,'Stocastic Model Raw Data'!$A$2:$A$1001,0)</f>
        <v>862</v>
      </c>
      <c r="D678" s="14" cm="1">
        <f t="array" ref="D678">INDEX('Stocastic Model Raw Data'!$H$2:$H$1001,$C678,0)</f>
        <v>1437161972.90821</v>
      </c>
      <c r="E678" s="14" cm="1">
        <f t="array" ref="E678">INDEX('Stocastic Model Raw Data'!$D$2:$D$1001,$C678,0)</f>
        <v>621789032.50099599</v>
      </c>
      <c r="F678" s="14" cm="1">
        <f t="array" ref="F678">INDEX('Stocastic Model Raw Data'!$I$2:$I$1001,$C678,0)</f>
        <v>330456756.772084</v>
      </c>
      <c r="G678" s="14">
        <f t="shared" si="121"/>
        <v>291332275.728912</v>
      </c>
      <c r="H678" s="14" cm="1">
        <f t="array" ref="H678">INDEX('Stocastic Model Raw Data'!$E$2:$E$1001,$C678,0)</f>
        <v>7195432285.6000795</v>
      </c>
      <c r="I678" s="14" cm="1">
        <f t="array" ref="I678">INDEX('Stocastic Model Raw Data'!$J$2:$J$1001,$C678,0)</f>
        <v>2539423646.3972001</v>
      </c>
      <c r="J678" s="14">
        <f t="shared" si="122"/>
        <v>4656008639.202879</v>
      </c>
      <c r="K678" s="14" cm="1">
        <f t="array" ref="K678">INDEX('Stocastic Model Raw Data'!$F$2:$F$1001,$C678,0)</f>
        <v>1223236104.0584099</v>
      </c>
      <c r="L678" s="14" cm="1">
        <f t="array" ref="L678">INDEX('Stocastic Model Raw Data'!$K$2:$K$1001,$C678,0)</f>
        <v>748822349.66419494</v>
      </c>
      <c r="M678" s="14">
        <f t="shared" si="123"/>
        <v>474413754.39421499</v>
      </c>
      <c r="N678" s="14">
        <f t="shared" si="127"/>
        <v>8418668389.6584892</v>
      </c>
      <c r="O678" s="14">
        <f t="shared" si="128"/>
        <v>3288245996.0613952</v>
      </c>
      <c r="P678" s="14">
        <f t="shared" si="124"/>
        <v>5130422393.5970936</v>
      </c>
      <c r="Q678" s="3">
        <f t="shared" si="129"/>
        <v>8418668389.6584892</v>
      </c>
      <c r="R678" s="3">
        <f t="shared" si="130"/>
        <v>4725407968.9696054</v>
      </c>
      <c r="S678" s="3">
        <f t="shared" si="125"/>
        <v>3693260420.6888838</v>
      </c>
      <c r="T678" s="21">
        <f>(RANK(E678,E$8:E$1007,1)+COUNTIF(E$8:E678,E678)-1)/1000</f>
        <v>0.86299999999999999</v>
      </c>
      <c r="U678" s="21">
        <f>(RANK(F678,F$8:F$1007,1)+COUNTIF(F$8:F678,F678)-1)/1000</f>
        <v>0.86099999999999999</v>
      </c>
      <c r="V678" s="21">
        <f>(RANK(G678,G$8:G$1007,1)+COUNTIF(G$8:G678,G678)-1)/1000</f>
        <v>0.86299999999999999</v>
      </c>
      <c r="W678" s="21">
        <f>(RANK(H678,H$8:H$1007,1)+COUNTIF(H$8:H678,H678)-1)/1000</f>
        <v>0.85499999999999998</v>
      </c>
      <c r="X678" s="21">
        <f>(RANK(I678,I$8:I$1007,1)+COUNTIF(I$8:I678,I678)-1)/1000</f>
        <v>0.84799999999999998</v>
      </c>
      <c r="Y678" s="21">
        <f>(RANK(J678,J$8:J$1007,1)+COUNTIF(J$8:J678,J678)-1)/1000</f>
        <v>0.85699999999999998</v>
      </c>
      <c r="Z678" s="21">
        <f>(RANK(K678,K$8:K$1007,1)+COUNTIF(K$8:K678,K678)-1)/1000</f>
        <v>0.88900000000000001</v>
      </c>
      <c r="AA678" s="21">
        <f>(RANK(L678,L$8:L$1007,1)+COUNTIF(L$8:L678,L678)-1)/1000</f>
        <v>0.91200000000000003</v>
      </c>
      <c r="AB678" s="21">
        <f>(RANK(M678,M$8:M$1007,1)+COUNTIF(M$8:M678,M678)-1)/1000</f>
        <v>0.85799999999999998</v>
      </c>
      <c r="AC678" s="21">
        <f>(RANK(N678,N$8:N$1007,1)+COUNTIF(N$8:N678,N678)-1)/1000</f>
        <v>0.86199999999999999</v>
      </c>
      <c r="AD678" s="21">
        <f>(RANK(O678,O$8:O$1007,1)+COUNTIF(O$8:O678,O678)-1)/1000</f>
        <v>0.86799999999999999</v>
      </c>
      <c r="AE678" s="21">
        <f>(RANK(P678,P$8:P$1007,1)+COUNTIF(P$8:P678,P678)-1)/1000</f>
        <v>0.86299999999999999</v>
      </c>
      <c r="AF678" s="21">
        <f>(RANK(Q678,Q$8:Q$1007,1)+COUNTIF(Q$8:Q678,Q678)-1)/1000</f>
        <v>0.86199999999999999</v>
      </c>
      <c r="AG678" s="21">
        <f>(RANK(R678,R$8:R$1007,1)+COUNTIF(R$8:R678,R678)-1)/1000</f>
        <v>0.86799999999999999</v>
      </c>
      <c r="AH678" s="21">
        <f>(RANK(S678,S$8:S$1007,1)+COUNTIF(S$8:S678,S678)-1)/1000</f>
        <v>0.86299999999999999</v>
      </c>
      <c r="AI678" s="14">
        <f t="shared" si="131"/>
        <v>0</v>
      </c>
      <c r="AK678" s="14">
        <f t="shared" si="132"/>
        <v>0</v>
      </c>
    </row>
    <row r="679" spans="2:37" x14ac:dyDescent="0.25">
      <c r="B679">
        <f t="shared" si="126"/>
        <v>672</v>
      </c>
      <c r="C679">
        <f>MATCH(B679,'Stocastic Model Raw Data'!$A$2:$A$1001,0)</f>
        <v>593</v>
      </c>
      <c r="D679" s="14" cm="1">
        <f t="array" ref="D679">INDEX('Stocastic Model Raw Data'!$H$2:$H$1001,$C679,0)</f>
        <v>1437161972.90821</v>
      </c>
      <c r="E679" s="14" cm="1">
        <f t="array" ref="E679">INDEX('Stocastic Model Raw Data'!$D$2:$D$1001,$C679,0)</f>
        <v>544134802.65859103</v>
      </c>
      <c r="F679" s="14" cm="1">
        <f t="array" ref="F679">INDEX('Stocastic Model Raw Data'!$I$2:$I$1001,$C679,0)</f>
        <v>287791207.48838198</v>
      </c>
      <c r="G679" s="14">
        <f t="shared" si="121"/>
        <v>256343595.17020905</v>
      </c>
      <c r="H679" s="14" cm="1">
        <f t="array" ref="H679">INDEX('Stocastic Model Raw Data'!$E$2:$E$1001,$C679,0)</f>
        <v>6448612991.5482197</v>
      </c>
      <c r="I679" s="14" cm="1">
        <f t="array" ref="I679">INDEX('Stocastic Model Raw Data'!$J$2:$J$1001,$C679,0)</f>
        <v>2257433645.5558801</v>
      </c>
      <c r="J679" s="14">
        <f t="shared" si="122"/>
        <v>4191179345.9923396</v>
      </c>
      <c r="K679" s="14" cm="1">
        <f t="array" ref="K679">INDEX('Stocastic Model Raw Data'!$F$2:$F$1001,$C679,0)</f>
        <v>964289722.88700795</v>
      </c>
      <c r="L679" s="14" cm="1">
        <f t="array" ref="L679">INDEX('Stocastic Model Raw Data'!$K$2:$K$1001,$C679,0)</f>
        <v>582584829.61852002</v>
      </c>
      <c r="M679" s="14">
        <f t="shared" si="123"/>
        <v>381704893.26848793</v>
      </c>
      <c r="N679" s="14">
        <f t="shared" si="127"/>
        <v>7412902714.4352274</v>
      </c>
      <c r="O679" s="14">
        <f t="shared" si="128"/>
        <v>2840018475.1744003</v>
      </c>
      <c r="P679" s="14">
        <f t="shared" si="124"/>
        <v>4572884239.2608271</v>
      </c>
      <c r="Q679" s="3">
        <f t="shared" si="129"/>
        <v>7412902714.4352274</v>
      </c>
      <c r="R679" s="3">
        <f t="shared" si="130"/>
        <v>4277180448.0826101</v>
      </c>
      <c r="S679" s="3">
        <f t="shared" si="125"/>
        <v>3135722266.3526173</v>
      </c>
      <c r="T679" s="21">
        <f>(RANK(E679,E$8:E$1007,1)+COUNTIF(E$8:E679,E679)-1)/1000</f>
        <v>0.61899999999999999</v>
      </c>
      <c r="U679" s="21">
        <f>(RANK(F679,F$8:F$1007,1)+COUNTIF(F$8:F679,F679)-1)/1000</f>
        <v>0.61799999999999999</v>
      </c>
      <c r="V679" s="21">
        <f>(RANK(G679,G$8:G$1007,1)+COUNTIF(G$8:G679,G679)-1)/1000</f>
        <v>0.623</v>
      </c>
      <c r="W679" s="21">
        <f>(RANK(H679,H$8:H$1007,1)+COUNTIF(H$8:H679,H679)-1)/1000</f>
        <v>0.61499999999999999</v>
      </c>
      <c r="X679" s="21">
        <f>(RANK(I679,I$8:I$1007,1)+COUNTIF(I$8:I679,I679)-1)/1000</f>
        <v>0.621</v>
      </c>
      <c r="Y679" s="21">
        <f>(RANK(J679,J$8:J$1007,1)+COUNTIF(J$8:J679,J679)-1)/1000</f>
        <v>0.61099999999999999</v>
      </c>
      <c r="Z679" s="21">
        <f>(RANK(K679,K$8:K$1007,1)+COUNTIF(K$8:K679,K679)-1)/1000</f>
        <v>0.505</v>
      </c>
      <c r="AA679" s="21">
        <f>(RANK(L679,L$8:L$1007,1)+COUNTIF(L$8:L679,L679)-1)/1000</f>
        <v>0.48699999999999999</v>
      </c>
      <c r="AB679" s="21">
        <f>(RANK(M679,M$8:M$1007,1)+COUNTIF(M$8:M679,M679)-1)/1000</f>
        <v>0.51400000000000001</v>
      </c>
      <c r="AC679" s="21">
        <f>(RANK(N679,N$8:N$1007,1)+COUNTIF(N$8:N679,N679)-1)/1000</f>
        <v>0.59299999999999997</v>
      </c>
      <c r="AD679" s="21">
        <f>(RANK(O679,O$8:O$1007,1)+COUNTIF(O$8:O679,O679)-1)/1000</f>
        <v>0.58399999999999996</v>
      </c>
      <c r="AE679" s="21">
        <f>(RANK(P679,P$8:P$1007,1)+COUNTIF(P$8:P679,P679)-1)/1000</f>
        <v>0.60299999999999998</v>
      </c>
      <c r="AF679" s="21">
        <f>(RANK(Q679,Q$8:Q$1007,1)+COUNTIF(Q$8:Q679,Q679)-1)/1000</f>
        <v>0.59299999999999997</v>
      </c>
      <c r="AG679" s="21">
        <f>(RANK(R679,R$8:R$1007,1)+COUNTIF(R$8:R679,R679)-1)/1000</f>
        <v>0.58399999999999996</v>
      </c>
      <c r="AH679" s="21">
        <f>(RANK(S679,S$8:S$1007,1)+COUNTIF(S$8:S679,S679)-1)/1000</f>
        <v>0.60299999999999998</v>
      </c>
      <c r="AI679" s="14">
        <f t="shared" si="131"/>
        <v>0</v>
      </c>
      <c r="AK679" s="14">
        <f t="shared" si="132"/>
        <v>0</v>
      </c>
    </row>
    <row r="680" spans="2:37" x14ac:dyDescent="0.25">
      <c r="B680">
        <f t="shared" si="126"/>
        <v>673</v>
      </c>
      <c r="C680">
        <f>MATCH(B680,'Stocastic Model Raw Data'!$A$2:$A$1001,0)</f>
        <v>264</v>
      </c>
      <c r="D680" s="14" cm="1">
        <f t="array" ref="D680">INDEX('Stocastic Model Raw Data'!$H$2:$H$1001,$C680,0)</f>
        <v>1437161972.90821</v>
      </c>
      <c r="E680" s="14" cm="1">
        <f t="array" ref="E680">INDEX('Stocastic Model Raw Data'!$D$2:$D$1001,$C680,0)</f>
        <v>467575328.19981402</v>
      </c>
      <c r="F680" s="14" cm="1">
        <f t="array" ref="F680">INDEX('Stocastic Model Raw Data'!$I$2:$I$1001,$C680,0)</f>
        <v>247757311.42954299</v>
      </c>
      <c r="G680" s="14">
        <f t="shared" si="121"/>
        <v>219818016.77027103</v>
      </c>
      <c r="H680" s="14" cm="1">
        <f t="array" ref="H680">INDEX('Stocastic Model Raw Data'!$E$2:$E$1001,$C680,0)</f>
        <v>5456597950.3204203</v>
      </c>
      <c r="I680" s="14" cm="1">
        <f t="array" ref="I680">INDEX('Stocastic Model Raw Data'!$J$2:$J$1001,$C680,0)</f>
        <v>1906770812.9317701</v>
      </c>
      <c r="J680" s="14">
        <f t="shared" si="122"/>
        <v>3549827137.3886499</v>
      </c>
      <c r="K680" s="14" cm="1">
        <f t="array" ref="K680">INDEX('Stocastic Model Raw Data'!$F$2:$F$1001,$C680,0)</f>
        <v>988151379.84673798</v>
      </c>
      <c r="L680" s="14" cm="1">
        <f t="array" ref="L680">INDEX('Stocastic Model Raw Data'!$K$2:$K$1001,$C680,0)</f>
        <v>601872154.21729803</v>
      </c>
      <c r="M680" s="14">
        <f t="shared" si="123"/>
        <v>386279225.62943995</v>
      </c>
      <c r="N680" s="14">
        <f t="shared" si="127"/>
        <v>6444749330.1671581</v>
      </c>
      <c r="O680" s="14">
        <f t="shared" si="128"/>
        <v>2508642967.1490679</v>
      </c>
      <c r="P680" s="14">
        <f t="shared" si="124"/>
        <v>3936106363.0180902</v>
      </c>
      <c r="Q680" s="3">
        <f t="shared" si="129"/>
        <v>6444749330.1671581</v>
      </c>
      <c r="R680" s="3">
        <f t="shared" si="130"/>
        <v>3945804940.0572777</v>
      </c>
      <c r="S680" s="3">
        <f t="shared" si="125"/>
        <v>2498944390.1098804</v>
      </c>
      <c r="T680" s="21">
        <f>(RANK(E680,E$8:E$1007,1)+COUNTIF(E$8:E680,E680)-1)/1000</f>
        <v>0.28799999999999998</v>
      </c>
      <c r="U680" s="21">
        <f>(RANK(F680,F$8:F$1007,1)+COUNTIF(F$8:F680,F680)-1)/1000</f>
        <v>0.30299999999999999</v>
      </c>
      <c r="V680" s="21">
        <f>(RANK(G680,G$8:G$1007,1)+COUNTIF(G$8:G680,G680)-1)/1000</f>
        <v>0.27600000000000002</v>
      </c>
      <c r="W680" s="21">
        <f>(RANK(H680,H$8:H$1007,1)+COUNTIF(H$8:H680,H680)-1)/1000</f>
        <v>0.223</v>
      </c>
      <c r="X680" s="21">
        <f>(RANK(I680,I$8:I$1007,1)+COUNTIF(I$8:I680,I680)-1)/1000</f>
        <v>0.252</v>
      </c>
      <c r="Y680" s="21">
        <f>(RANK(J680,J$8:J$1007,1)+COUNTIF(J$8:J680,J680)-1)/1000</f>
        <v>0.21199999999999999</v>
      </c>
      <c r="Z680" s="21">
        <f>(RANK(K680,K$8:K$1007,1)+COUNTIF(K$8:K680,K680)-1)/1000</f>
        <v>0.54900000000000004</v>
      </c>
      <c r="AA680" s="21">
        <f>(RANK(L680,L$8:L$1007,1)+COUNTIF(L$8:L680,L680)-1)/1000</f>
        <v>0.55800000000000005</v>
      </c>
      <c r="AB680" s="21">
        <f>(RANK(M680,M$8:M$1007,1)+COUNTIF(M$8:M680,M680)-1)/1000</f>
        <v>0.54200000000000004</v>
      </c>
      <c r="AC680" s="21">
        <f>(RANK(N680,N$8:N$1007,1)+COUNTIF(N$8:N680,N680)-1)/1000</f>
        <v>0.26400000000000001</v>
      </c>
      <c r="AD680" s="21">
        <f>(RANK(O680,O$8:O$1007,1)+COUNTIF(O$8:O680,O680)-1)/1000</f>
        <v>0.31900000000000001</v>
      </c>
      <c r="AE680" s="21">
        <f>(RANK(P680,P$8:P$1007,1)+COUNTIF(P$8:P680,P680)-1)/1000</f>
        <v>0.23599999999999999</v>
      </c>
      <c r="AF680" s="21">
        <f>(RANK(Q680,Q$8:Q$1007,1)+COUNTIF(Q$8:Q680,Q680)-1)/1000</f>
        <v>0.26400000000000001</v>
      </c>
      <c r="AG680" s="21">
        <f>(RANK(R680,R$8:R$1007,1)+COUNTIF(R$8:R680,R680)-1)/1000</f>
        <v>0.31900000000000001</v>
      </c>
      <c r="AH680" s="21">
        <f>(RANK(S680,S$8:S$1007,1)+COUNTIF(S$8:S680,S680)-1)/1000</f>
        <v>0.23599999999999999</v>
      </c>
      <c r="AI680" s="14">
        <f t="shared" si="131"/>
        <v>0</v>
      </c>
      <c r="AK680" s="14">
        <f t="shared" si="132"/>
        <v>0</v>
      </c>
    </row>
    <row r="681" spans="2:37" x14ac:dyDescent="0.25">
      <c r="B681">
        <f t="shared" si="126"/>
        <v>674</v>
      </c>
      <c r="C681">
        <f>MATCH(B681,'Stocastic Model Raw Data'!$A$2:$A$1001,0)</f>
        <v>715</v>
      </c>
      <c r="D681" s="14" cm="1">
        <f t="array" ref="D681">INDEX('Stocastic Model Raw Data'!$H$2:$H$1001,$C681,0)</f>
        <v>1437161972.90821</v>
      </c>
      <c r="E681" s="14" cm="1">
        <f t="array" ref="E681">INDEX('Stocastic Model Raw Data'!$D$2:$D$1001,$C681,0)</f>
        <v>565032480.58782303</v>
      </c>
      <c r="F681" s="14" cm="1">
        <f t="array" ref="F681">INDEX('Stocastic Model Raw Data'!$I$2:$I$1001,$C681,0)</f>
        <v>298027095.902309</v>
      </c>
      <c r="G681" s="14">
        <f t="shared" si="121"/>
        <v>267005384.68551403</v>
      </c>
      <c r="H681" s="14" cm="1">
        <f t="array" ref="H681">INDEX('Stocastic Model Raw Data'!$E$2:$E$1001,$C681,0)</f>
        <v>6768603333.6643295</v>
      </c>
      <c r="I681" s="14" cm="1">
        <f t="array" ref="I681">INDEX('Stocastic Model Raw Data'!$J$2:$J$1001,$C681,0)</f>
        <v>2379705656.4316301</v>
      </c>
      <c r="J681" s="14">
        <f t="shared" si="122"/>
        <v>4388897677.2326994</v>
      </c>
      <c r="K681" s="14" cm="1">
        <f t="array" ref="K681">INDEX('Stocastic Model Raw Data'!$F$2:$F$1001,$C681,0)</f>
        <v>1014954389.5114</v>
      </c>
      <c r="L681" s="14" cm="1">
        <f t="array" ref="L681">INDEX('Stocastic Model Raw Data'!$K$2:$K$1001,$C681,0)</f>
        <v>616421024.30441797</v>
      </c>
      <c r="M681" s="14">
        <f t="shared" si="123"/>
        <v>398533365.20698202</v>
      </c>
      <c r="N681" s="14">
        <f t="shared" si="127"/>
        <v>7783557723.1757298</v>
      </c>
      <c r="O681" s="14">
        <f t="shared" si="128"/>
        <v>2996126680.7360482</v>
      </c>
      <c r="P681" s="14">
        <f t="shared" si="124"/>
        <v>4787431042.439682</v>
      </c>
      <c r="Q681" s="3">
        <f t="shared" si="129"/>
        <v>7783557723.1757298</v>
      </c>
      <c r="R681" s="3">
        <f t="shared" si="130"/>
        <v>4433288653.6442585</v>
      </c>
      <c r="S681" s="3">
        <f t="shared" si="125"/>
        <v>3350269069.5314713</v>
      </c>
      <c r="T681" s="21">
        <f>(RANK(E681,E$8:E$1007,1)+COUNTIF(E$8:E681,E681)-1)/1000</f>
        <v>0.70899999999999996</v>
      </c>
      <c r="U681" s="21">
        <f>(RANK(F681,F$8:F$1007,1)+COUNTIF(F$8:F681,F681)-1)/1000</f>
        <v>0.69499999999999995</v>
      </c>
      <c r="V681" s="21">
        <f>(RANK(G681,G$8:G$1007,1)+COUNTIF(G$8:G681,G681)-1)/1000</f>
        <v>0.71699999999999997</v>
      </c>
      <c r="W681" s="21">
        <f>(RANK(H681,H$8:H$1007,1)+COUNTIF(H$8:H681,H681)-1)/1000</f>
        <v>0.73199999999999998</v>
      </c>
      <c r="X681" s="21">
        <f>(RANK(I681,I$8:I$1007,1)+COUNTIF(I$8:I681,I681)-1)/1000</f>
        <v>0.72899999999999998</v>
      </c>
      <c r="Y681" s="21">
        <f>(RANK(J681,J$8:J$1007,1)+COUNTIF(J$8:J681,J681)-1)/1000</f>
        <v>0.73</v>
      </c>
      <c r="Z681" s="21">
        <f>(RANK(K681,K$8:K$1007,1)+COUNTIF(K$8:K681,K681)-1)/1000</f>
        <v>0.60499999999999998</v>
      </c>
      <c r="AA681" s="21">
        <f>(RANK(L681,L$8:L$1007,1)+COUNTIF(L$8:L681,L681)-1)/1000</f>
        <v>0.60499999999999998</v>
      </c>
      <c r="AB681" s="21">
        <f>(RANK(M681,M$8:M$1007,1)+COUNTIF(M$8:M681,M681)-1)/1000</f>
        <v>0.60899999999999999</v>
      </c>
      <c r="AC681" s="21">
        <f>(RANK(N681,N$8:N$1007,1)+COUNTIF(N$8:N681,N681)-1)/1000</f>
        <v>0.71499999999999997</v>
      </c>
      <c r="AD681" s="21">
        <f>(RANK(O681,O$8:O$1007,1)+COUNTIF(O$8:O681,O681)-1)/1000</f>
        <v>0.70899999999999996</v>
      </c>
      <c r="AE681" s="21">
        <f>(RANK(P681,P$8:P$1007,1)+COUNTIF(P$8:P681,P681)-1)/1000</f>
        <v>0.72099999999999997</v>
      </c>
      <c r="AF681" s="21">
        <f>(RANK(Q681,Q$8:Q$1007,1)+COUNTIF(Q$8:Q681,Q681)-1)/1000</f>
        <v>0.71499999999999997</v>
      </c>
      <c r="AG681" s="21">
        <f>(RANK(R681,R$8:R$1007,1)+COUNTIF(R$8:R681,R681)-1)/1000</f>
        <v>0.70899999999999996</v>
      </c>
      <c r="AH681" s="21">
        <f>(RANK(S681,S$8:S$1007,1)+COUNTIF(S$8:S681,S681)-1)/1000</f>
        <v>0.72099999999999997</v>
      </c>
      <c r="AI681" s="14">
        <f t="shared" si="131"/>
        <v>0</v>
      </c>
      <c r="AK681" s="14">
        <f t="shared" si="132"/>
        <v>0</v>
      </c>
    </row>
    <row r="682" spans="2:37" x14ac:dyDescent="0.25">
      <c r="B682">
        <f t="shared" si="126"/>
        <v>675</v>
      </c>
      <c r="C682">
        <f>MATCH(B682,'Stocastic Model Raw Data'!$A$2:$A$1001,0)</f>
        <v>887</v>
      </c>
      <c r="D682" s="14" cm="1">
        <f t="array" ref="D682">INDEX('Stocastic Model Raw Data'!$H$2:$H$1001,$C682,0)</f>
        <v>1437161972.90821</v>
      </c>
      <c r="E682" s="14" cm="1">
        <f t="array" ref="E682">INDEX('Stocastic Model Raw Data'!$D$2:$D$1001,$C682,0)</f>
        <v>643878739.95494103</v>
      </c>
      <c r="F682" s="14" cm="1">
        <f t="array" ref="F682">INDEX('Stocastic Model Raw Data'!$I$2:$I$1001,$C682,0)</f>
        <v>343440269.236265</v>
      </c>
      <c r="G682" s="14">
        <f t="shared" si="121"/>
        <v>300438470.71867603</v>
      </c>
      <c r="H682" s="14" cm="1">
        <f t="array" ref="H682">INDEX('Stocastic Model Raw Data'!$E$2:$E$1001,$C682,0)</f>
        <v>7279905312.5947304</v>
      </c>
      <c r="I682" s="14" cm="1">
        <f t="array" ref="I682">INDEX('Stocastic Model Raw Data'!$J$2:$J$1001,$C682,0)</f>
        <v>2613793655.6929598</v>
      </c>
      <c r="J682" s="14">
        <f t="shared" si="122"/>
        <v>4666111656.9017706</v>
      </c>
      <c r="K682" s="14" cm="1">
        <f t="array" ref="K682">INDEX('Stocastic Model Raw Data'!$F$2:$F$1001,$C682,0)</f>
        <v>1266310114.61641</v>
      </c>
      <c r="L682" s="14" cm="1">
        <f t="array" ref="L682">INDEX('Stocastic Model Raw Data'!$K$2:$K$1001,$C682,0)</f>
        <v>751989596.58049297</v>
      </c>
      <c r="M682" s="14">
        <f t="shared" si="123"/>
        <v>514320518.03591704</v>
      </c>
      <c r="N682" s="14">
        <f t="shared" si="127"/>
        <v>8546215427.2111406</v>
      </c>
      <c r="O682" s="14">
        <f t="shared" si="128"/>
        <v>3365783252.2734528</v>
      </c>
      <c r="P682" s="14">
        <f t="shared" si="124"/>
        <v>5180432174.9376879</v>
      </c>
      <c r="Q682" s="3">
        <f t="shared" si="129"/>
        <v>8546215427.2111406</v>
      </c>
      <c r="R682" s="3">
        <f t="shared" si="130"/>
        <v>4802945225.1816626</v>
      </c>
      <c r="S682" s="3">
        <f t="shared" si="125"/>
        <v>3743270202.0294781</v>
      </c>
      <c r="T682" s="21">
        <f>(RANK(E682,E$8:E$1007,1)+COUNTIF(E$8:E682,E682)-1)/1000</f>
        <v>0.91</v>
      </c>
      <c r="U682" s="21">
        <f>(RANK(F682,F$8:F$1007,1)+COUNTIF(F$8:F682,F682)-1)/1000</f>
        <v>0.91200000000000003</v>
      </c>
      <c r="V682" s="21">
        <f>(RANK(G682,G$8:G$1007,1)+COUNTIF(G$8:G682,G682)-1)/1000</f>
        <v>0.91100000000000003</v>
      </c>
      <c r="W682" s="21">
        <f>(RANK(H682,H$8:H$1007,1)+COUNTIF(H$8:H682,H682)-1)/1000</f>
        <v>0.876</v>
      </c>
      <c r="X682" s="21">
        <f>(RANK(I682,I$8:I$1007,1)+COUNTIF(I$8:I682,I682)-1)/1000</f>
        <v>0.89200000000000002</v>
      </c>
      <c r="Y682" s="21">
        <f>(RANK(J682,J$8:J$1007,1)+COUNTIF(J$8:J682,J682)-1)/1000</f>
        <v>0.86099999999999999</v>
      </c>
      <c r="Z682" s="21">
        <f>(RANK(K682,K$8:K$1007,1)+COUNTIF(K$8:K682,K682)-1)/1000</f>
        <v>0.92200000000000004</v>
      </c>
      <c r="AA682" s="21">
        <f>(RANK(L682,L$8:L$1007,1)+COUNTIF(L$8:L682,L682)-1)/1000</f>
        <v>0.91600000000000004</v>
      </c>
      <c r="AB682" s="21">
        <f>(RANK(M682,M$8:M$1007,1)+COUNTIF(M$8:M682,M682)-1)/1000</f>
        <v>0.92300000000000004</v>
      </c>
      <c r="AC682" s="21">
        <f>(RANK(N682,N$8:N$1007,1)+COUNTIF(N$8:N682,N682)-1)/1000</f>
        <v>0.88700000000000001</v>
      </c>
      <c r="AD682" s="21">
        <f>(RANK(O682,O$8:O$1007,1)+COUNTIF(O$8:O682,O682)-1)/1000</f>
        <v>0.89900000000000002</v>
      </c>
      <c r="AE682" s="21">
        <f>(RANK(P682,P$8:P$1007,1)+COUNTIF(P$8:P682,P682)-1)/1000</f>
        <v>0.874</v>
      </c>
      <c r="AF682" s="21">
        <f>(RANK(Q682,Q$8:Q$1007,1)+COUNTIF(Q$8:Q682,Q682)-1)/1000</f>
        <v>0.88700000000000001</v>
      </c>
      <c r="AG682" s="21">
        <f>(RANK(R682,R$8:R$1007,1)+COUNTIF(R$8:R682,R682)-1)/1000</f>
        <v>0.89900000000000002</v>
      </c>
      <c r="AH682" s="21">
        <f>(RANK(S682,S$8:S$1007,1)+COUNTIF(S$8:S682,S682)-1)/1000</f>
        <v>0.874</v>
      </c>
      <c r="AI682" s="14">
        <f t="shared" si="131"/>
        <v>0</v>
      </c>
      <c r="AK682" s="14">
        <f t="shared" si="132"/>
        <v>0</v>
      </c>
    </row>
    <row r="683" spans="2:37" x14ac:dyDescent="0.25">
      <c r="B683">
        <f t="shared" si="126"/>
        <v>676</v>
      </c>
      <c r="C683">
        <f>MATCH(B683,'Stocastic Model Raw Data'!$A$2:$A$1001,0)</f>
        <v>728</v>
      </c>
      <c r="D683" s="14" cm="1">
        <f t="array" ref="D683">INDEX('Stocastic Model Raw Data'!$H$2:$H$1001,$C683,0)</f>
        <v>1437161972.90821</v>
      </c>
      <c r="E683" s="14" cm="1">
        <f t="array" ref="E683">INDEX('Stocastic Model Raw Data'!$D$2:$D$1001,$C683,0)</f>
        <v>563018653.69306004</v>
      </c>
      <c r="F683" s="14" cm="1">
        <f t="array" ref="F683">INDEX('Stocastic Model Raw Data'!$I$2:$I$1001,$C683,0)</f>
        <v>297195572.01778901</v>
      </c>
      <c r="G683" s="14">
        <f t="shared" si="121"/>
        <v>265823081.67527103</v>
      </c>
      <c r="H683" s="14" cm="1">
        <f t="array" ref="H683">INDEX('Stocastic Model Raw Data'!$E$2:$E$1001,$C683,0)</f>
        <v>6779408089.2962399</v>
      </c>
      <c r="I683" s="14" cm="1">
        <f t="array" ref="I683">INDEX('Stocastic Model Raw Data'!$J$2:$J$1001,$C683,0)</f>
        <v>2334613034.2801199</v>
      </c>
      <c r="J683" s="14">
        <f t="shared" si="122"/>
        <v>4444795055.01612</v>
      </c>
      <c r="K683" s="14" cm="1">
        <f t="array" ref="K683">INDEX('Stocastic Model Raw Data'!$F$2:$F$1001,$C683,0)</f>
        <v>1070664405.20149</v>
      </c>
      <c r="L683" s="14" cm="1">
        <f t="array" ref="L683">INDEX('Stocastic Model Raw Data'!$K$2:$K$1001,$C683,0)</f>
        <v>664563337.292014</v>
      </c>
      <c r="M683" s="14">
        <f t="shared" si="123"/>
        <v>406101067.90947604</v>
      </c>
      <c r="N683" s="14">
        <f t="shared" si="127"/>
        <v>7850072494.4977303</v>
      </c>
      <c r="O683" s="14">
        <f t="shared" si="128"/>
        <v>2999176371.572134</v>
      </c>
      <c r="P683" s="14">
        <f t="shared" si="124"/>
        <v>4850896122.9255962</v>
      </c>
      <c r="Q683" s="3">
        <f t="shared" si="129"/>
        <v>7850072494.4977303</v>
      </c>
      <c r="R683" s="3">
        <f t="shared" si="130"/>
        <v>4436338344.4803438</v>
      </c>
      <c r="S683" s="3">
        <f t="shared" si="125"/>
        <v>3413734150.0173864</v>
      </c>
      <c r="T683" s="21">
        <f>(RANK(E683,E$8:E$1007,1)+COUNTIF(E$8:E683,E683)-1)/1000</f>
        <v>0.69499999999999995</v>
      </c>
      <c r="U683" s="21">
        <f>(RANK(F683,F$8:F$1007,1)+COUNTIF(F$8:F683,F683)-1)/1000</f>
        <v>0.68600000000000005</v>
      </c>
      <c r="V683" s="21">
        <f>(RANK(G683,G$8:G$1007,1)+COUNTIF(G$8:G683,G683)-1)/1000</f>
        <v>0.70799999999999996</v>
      </c>
      <c r="W683" s="21">
        <f>(RANK(H683,H$8:H$1007,1)+COUNTIF(H$8:H683,H683)-1)/1000</f>
        <v>0.73599999999999999</v>
      </c>
      <c r="X683" s="21">
        <f>(RANK(I683,I$8:I$1007,1)+COUNTIF(I$8:I683,I683)-1)/1000</f>
        <v>0.69399999999999995</v>
      </c>
      <c r="Y683" s="21">
        <f>(RANK(J683,J$8:J$1007,1)+COUNTIF(J$8:J683,J683)-1)/1000</f>
        <v>0.75600000000000001</v>
      </c>
      <c r="Z683" s="21">
        <f>(RANK(K683,K$8:K$1007,1)+COUNTIF(K$8:K683,K683)-1)/1000</f>
        <v>0.71399999999999997</v>
      </c>
      <c r="AA683" s="21">
        <f>(RANK(L683,L$8:L$1007,1)+COUNTIF(L$8:L683,L683)-1)/1000</f>
        <v>0.75600000000000001</v>
      </c>
      <c r="AB683" s="21">
        <f>(RANK(M683,M$8:M$1007,1)+COUNTIF(M$8:M683,M683)-1)/1000</f>
        <v>0.64700000000000002</v>
      </c>
      <c r="AC683" s="21">
        <f>(RANK(N683,N$8:N$1007,1)+COUNTIF(N$8:N683,N683)-1)/1000</f>
        <v>0.72799999999999998</v>
      </c>
      <c r="AD683" s="21">
        <f>(RANK(O683,O$8:O$1007,1)+COUNTIF(O$8:O683,O683)-1)/1000</f>
        <v>0.71</v>
      </c>
      <c r="AE683" s="21">
        <f>(RANK(P683,P$8:P$1007,1)+COUNTIF(P$8:P683,P683)-1)/1000</f>
        <v>0.747</v>
      </c>
      <c r="AF683" s="21">
        <f>(RANK(Q683,Q$8:Q$1007,1)+COUNTIF(Q$8:Q683,Q683)-1)/1000</f>
        <v>0.72799999999999998</v>
      </c>
      <c r="AG683" s="21">
        <f>(RANK(R683,R$8:R$1007,1)+COUNTIF(R$8:R683,R683)-1)/1000</f>
        <v>0.71</v>
      </c>
      <c r="AH683" s="21">
        <f>(RANK(S683,S$8:S$1007,1)+COUNTIF(S$8:S683,S683)-1)/1000</f>
        <v>0.747</v>
      </c>
      <c r="AI683" s="14">
        <f t="shared" si="131"/>
        <v>0</v>
      </c>
      <c r="AK683" s="14">
        <f t="shared" si="132"/>
        <v>0</v>
      </c>
    </row>
    <row r="684" spans="2:37" x14ac:dyDescent="0.25">
      <c r="B684">
        <f t="shared" si="126"/>
        <v>677</v>
      </c>
      <c r="C684">
        <f>MATCH(B684,'Stocastic Model Raw Data'!$A$2:$A$1001,0)</f>
        <v>554</v>
      </c>
      <c r="D684" s="14" cm="1">
        <f t="array" ref="D684">INDEX('Stocastic Model Raw Data'!$H$2:$H$1001,$C684,0)</f>
        <v>1437161972.90821</v>
      </c>
      <c r="E684" s="14" cm="1">
        <f t="array" ref="E684">INDEX('Stocastic Model Raw Data'!$D$2:$D$1001,$C684,0)</f>
        <v>521246933.12175202</v>
      </c>
      <c r="F684" s="14" cm="1">
        <f t="array" ref="F684">INDEX('Stocastic Model Raw Data'!$I$2:$I$1001,$C684,0)</f>
        <v>273536657.39646697</v>
      </c>
      <c r="G684" s="14">
        <f t="shared" si="121"/>
        <v>247710275.72528505</v>
      </c>
      <c r="H684" s="14" cm="1">
        <f t="array" ref="H684">INDEX('Stocastic Model Raw Data'!$E$2:$E$1001,$C684,0)</f>
        <v>6294723065.6392498</v>
      </c>
      <c r="I684" s="14" cm="1">
        <f t="array" ref="I684">INDEX('Stocastic Model Raw Data'!$J$2:$J$1001,$C684,0)</f>
        <v>2150866545.5904598</v>
      </c>
      <c r="J684" s="14">
        <f t="shared" si="122"/>
        <v>4143856520.04879</v>
      </c>
      <c r="K684" s="14" cm="1">
        <f t="array" ref="K684">INDEX('Stocastic Model Raw Data'!$F$2:$F$1001,$C684,0)</f>
        <v>987012345.53495896</v>
      </c>
      <c r="L684" s="14" cm="1">
        <f t="array" ref="L684">INDEX('Stocastic Model Raw Data'!$K$2:$K$1001,$C684,0)</f>
        <v>604799250.70443702</v>
      </c>
      <c r="M684" s="14">
        <f t="shared" si="123"/>
        <v>382213094.83052194</v>
      </c>
      <c r="N684" s="14">
        <f t="shared" si="127"/>
        <v>7281735411.1742086</v>
      </c>
      <c r="O684" s="14">
        <f t="shared" si="128"/>
        <v>2755665796.2948971</v>
      </c>
      <c r="P684" s="14">
        <f t="shared" si="124"/>
        <v>4526069614.8793116</v>
      </c>
      <c r="Q684" s="3">
        <f t="shared" si="129"/>
        <v>7281735411.1742086</v>
      </c>
      <c r="R684" s="3">
        <f t="shared" si="130"/>
        <v>4192827769.2031069</v>
      </c>
      <c r="S684" s="3">
        <f t="shared" si="125"/>
        <v>3088907641.9711018</v>
      </c>
      <c r="T684" s="21">
        <f>(RANK(E684,E$8:E$1007,1)+COUNTIF(E$8:E684,E684)-1)/1000</f>
        <v>0.51800000000000002</v>
      </c>
      <c r="U684" s="21">
        <f>(RANK(F684,F$8:F$1007,1)+COUNTIF(F$8:F684,F684)-1)/1000</f>
        <v>0.501</v>
      </c>
      <c r="V684" s="21">
        <f>(RANK(G684,G$8:G$1007,1)+COUNTIF(G$8:G684,G684)-1)/1000</f>
        <v>0.54200000000000004</v>
      </c>
      <c r="W684" s="21">
        <f>(RANK(H684,H$8:H$1007,1)+COUNTIF(H$8:H684,H684)-1)/1000</f>
        <v>0.56000000000000005</v>
      </c>
      <c r="X684" s="21">
        <f>(RANK(I684,I$8:I$1007,1)+COUNTIF(I$8:I684,I684)-1)/1000</f>
        <v>0.503</v>
      </c>
      <c r="Y684" s="21">
        <f>(RANK(J684,J$8:J$1007,1)+COUNTIF(J$8:J684,J684)-1)/1000</f>
        <v>0.59</v>
      </c>
      <c r="Z684" s="21">
        <f>(RANK(K684,K$8:K$1007,1)+COUNTIF(K$8:K684,K684)-1)/1000</f>
        <v>0.54600000000000004</v>
      </c>
      <c r="AA684" s="21">
        <f>(RANK(L684,L$8:L$1007,1)+COUNTIF(L$8:L684,L684)-1)/1000</f>
        <v>0.57299999999999995</v>
      </c>
      <c r="AB684" s="21">
        <f>(RANK(M684,M$8:M$1007,1)+COUNTIF(M$8:M684,M684)-1)/1000</f>
        <v>0.51800000000000002</v>
      </c>
      <c r="AC684" s="21">
        <f>(RANK(N684,N$8:N$1007,1)+COUNTIF(N$8:N684,N684)-1)/1000</f>
        <v>0.55400000000000005</v>
      </c>
      <c r="AD684" s="21">
        <f>(RANK(O684,O$8:O$1007,1)+COUNTIF(O$8:O684,O684)-1)/1000</f>
        <v>0.51400000000000001</v>
      </c>
      <c r="AE684" s="21">
        <f>(RANK(P684,P$8:P$1007,1)+COUNTIF(P$8:P684,P684)-1)/1000</f>
        <v>0.57599999999999996</v>
      </c>
      <c r="AF684" s="21">
        <f>(RANK(Q684,Q$8:Q$1007,1)+COUNTIF(Q$8:Q684,Q684)-1)/1000</f>
        <v>0.55400000000000005</v>
      </c>
      <c r="AG684" s="21">
        <f>(RANK(R684,R$8:R$1007,1)+COUNTIF(R$8:R684,R684)-1)/1000</f>
        <v>0.51400000000000001</v>
      </c>
      <c r="AH684" s="21">
        <f>(RANK(S684,S$8:S$1007,1)+COUNTIF(S$8:S684,S684)-1)/1000</f>
        <v>0.57599999999999996</v>
      </c>
      <c r="AI684" s="14">
        <f t="shared" si="131"/>
        <v>0</v>
      </c>
      <c r="AK684" s="14">
        <f t="shared" si="132"/>
        <v>0</v>
      </c>
    </row>
    <row r="685" spans="2:37" x14ac:dyDescent="0.25">
      <c r="B685">
        <f t="shared" si="126"/>
        <v>678</v>
      </c>
      <c r="C685">
        <f>MATCH(B685,'Stocastic Model Raw Data'!$A$2:$A$1001,0)</f>
        <v>240</v>
      </c>
      <c r="D685" s="14" cm="1">
        <f t="array" ref="D685">INDEX('Stocastic Model Raw Data'!$H$2:$H$1001,$C685,0)</f>
        <v>1437161972.90821</v>
      </c>
      <c r="E685" s="14" cm="1">
        <f t="array" ref="E685">INDEX('Stocastic Model Raw Data'!$D$2:$D$1001,$C685,0)</f>
        <v>451506870.43005401</v>
      </c>
      <c r="F685" s="14" cm="1">
        <f t="array" ref="F685">INDEX('Stocastic Model Raw Data'!$I$2:$I$1001,$C685,0)</f>
        <v>237256722.41287899</v>
      </c>
      <c r="G685" s="14">
        <f t="shared" si="121"/>
        <v>214250148.01717502</v>
      </c>
      <c r="H685" s="14" cm="1">
        <f t="array" ref="H685">INDEX('Stocastic Model Raw Data'!$E$2:$E$1001,$C685,0)</f>
        <v>5565403193.6322298</v>
      </c>
      <c r="I685" s="14" cm="1">
        <f t="array" ref="I685">INDEX('Stocastic Model Raw Data'!$J$2:$J$1001,$C685,0)</f>
        <v>1907645029.8218999</v>
      </c>
      <c r="J685" s="14">
        <f t="shared" si="122"/>
        <v>3657758163.8103299</v>
      </c>
      <c r="K685" s="14" cm="1">
        <f t="array" ref="K685">INDEX('Stocastic Model Raw Data'!$F$2:$F$1001,$C685,0)</f>
        <v>819566108.64567304</v>
      </c>
      <c r="L685" s="14" cm="1">
        <f t="array" ref="L685">INDEX('Stocastic Model Raw Data'!$K$2:$K$1001,$C685,0)</f>
        <v>492616354.71403199</v>
      </c>
      <c r="M685" s="14">
        <f t="shared" si="123"/>
        <v>326949753.93164104</v>
      </c>
      <c r="N685" s="14">
        <f t="shared" si="127"/>
        <v>6384969302.2779026</v>
      </c>
      <c r="O685" s="14">
        <f t="shared" si="128"/>
        <v>2400261384.5359321</v>
      </c>
      <c r="P685" s="14">
        <f t="shared" si="124"/>
        <v>3984707917.7419705</v>
      </c>
      <c r="Q685" s="3">
        <f t="shared" si="129"/>
        <v>6384969302.2779026</v>
      </c>
      <c r="R685" s="3">
        <f t="shared" si="130"/>
        <v>3837423357.4441423</v>
      </c>
      <c r="S685" s="3">
        <f t="shared" si="125"/>
        <v>2547545944.8337603</v>
      </c>
      <c r="T685" s="21">
        <f>(RANK(E685,E$8:E$1007,1)+COUNTIF(E$8:E685,E685)-1)/1000</f>
        <v>0.219</v>
      </c>
      <c r="U685" s="21">
        <f>(RANK(F685,F$8:F$1007,1)+COUNTIF(F$8:F685,F685)-1)/1000</f>
        <v>0.216</v>
      </c>
      <c r="V685" s="21">
        <f>(RANK(G685,G$8:G$1007,1)+COUNTIF(G$8:G685,G685)-1)/1000</f>
        <v>0.222</v>
      </c>
      <c r="W685" s="21">
        <f>(RANK(H685,H$8:H$1007,1)+COUNTIF(H$8:H685,H685)-1)/1000</f>
        <v>0.25800000000000001</v>
      </c>
      <c r="X685" s="21">
        <f>(RANK(I685,I$8:I$1007,1)+COUNTIF(I$8:I685,I685)-1)/1000</f>
        <v>0.253</v>
      </c>
      <c r="Y685" s="21">
        <f>(RANK(J685,J$8:J$1007,1)+COUNTIF(J$8:J685,J685)-1)/1000</f>
        <v>0.26800000000000002</v>
      </c>
      <c r="Z685" s="21">
        <f>(RANK(K685,K$8:K$1007,1)+COUNTIF(K$8:K685,K685)-1)/1000</f>
        <v>0.17399999999999999</v>
      </c>
      <c r="AA685" s="21">
        <f>(RANK(L685,L$8:L$1007,1)+COUNTIF(L$8:L685,L685)-1)/1000</f>
        <v>0.16400000000000001</v>
      </c>
      <c r="AB685" s="21">
        <f>(RANK(M685,M$8:M$1007,1)+COUNTIF(M$8:M685,M685)-1)/1000</f>
        <v>0.20100000000000001</v>
      </c>
      <c r="AC685" s="21">
        <f>(RANK(N685,N$8:N$1007,1)+COUNTIF(N$8:N685,N685)-1)/1000</f>
        <v>0.24</v>
      </c>
      <c r="AD685" s="21">
        <f>(RANK(O685,O$8:O$1007,1)+COUNTIF(O$8:O685,O685)-1)/1000</f>
        <v>0.223</v>
      </c>
      <c r="AE685" s="21">
        <f>(RANK(P685,P$8:P$1007,1)+COUNTIF(P$8:P685,P685)-1)/1000</f>
        <v>0.255</v>
      </c>
      <c r="AF685" s="21">
        <f>(RANK(Q685,Q$8:Q$1007,1)+COUNTIF(Q$8:Q685,Q685)-1)/1000</f>
        <v>0.24</v>
      </c>
      <c r="AG685" s="21">
        <f>(RANK(R685,R$8:R$1007,1)+COUNTIF(R$8:R685,R685)-1)/1000</f>
        <v>0.223</v>
      </c>
      <c r="AH685" s="21">
        <f>(RANK(S685,S$8:S$1007,1)+COUNTIF(S$8:S685,S685)-1)/1000</f>
        <v>0.255</v>
      </c>
      <c r="AI685" s="14">
        <f t="shared" si="131"/>
        <v>0</v>
      </c>
      <c r="AK685" s="14">
        <f t="shared" si="132"/>
        <v>0</v>
      </c>
    </row>
    <row r="686" spans="2:37" x14ac:dyDescent="0.25">
      <c r="B686">
        <f t="shared" si="126"/>
        <v>679</v>
      </c>
      <c r="C686">
        <f>MATCH(B686,'Stocastic Model Raw Data'!$A$2:$A$1001,0)</f>
        <v>254</v>
      </c>
      <c r="D686" s="14" cm="1">
        <f t="array" ref="D686">INDEX('Stocastic Model Raw Data'!$H$2:$H$1001,$C686,0)</f>
        <v>1437161972.90821</v>
      </c>
      <c r="E686" s="14" cm="1">
        <f t="array" ref="E686">INDEX('Stocastic Model Raw Data'!$D$2:$D$1001,$C686,0)</f>
        <v>457261428.54532099</v>
      </c>
      <c r="F686" s="14" cm="1">
        <f t="array" ref="F686">INDEX('Stocastic Model Raw Data'!$I$2:$I$1001,$C686,0)</f>
        <v>239263528.096324</v>
      </c>
      <c r="G686" s="14">
        <f t="shared" si="121"/>
        <v>217997900.44899699</v>
      </c>
      <c r="H686" s="14" cm="1">
        <f t="array" ref="H686">INDEX('Stocastic Model Raw Data'!$E$2:$E$1001,$C686,0)</f>
        <v>5623544836.8372803</v>
      </c>
      <c r="I686" s="14" cm="1">
        <f t="array" ref="I686">INDEX('Stocastic Model Raw Data'!$J$2:$J$1001,$C686,0)</f>
        <v>1896442576.42417</v>
      </c>
      <c r="J686" s="14">
        <f t="shared" si="122"/>
        <v>3727102260.4131103</v>
      </c>
      <c r="K686" s="14" cm="1">
        <f t="array" ref="K686">INDEX('Stocastic Model Raw Data'!$F$2:$F$1001,$C686,0)</f>
        <v>803764300.10664594</v>
      </c>
      <c r="L686" s="14" cm="1">
        <f t="array" ref="L686">INDEX('Stocastic Model Raw Data'!$K$2:$K$1001,$C686,0)</f>
        <v>488568583.50799203</v>
      </c>
      <c r="M686" s="14">
        <f t="shared" si="123"/>
        <v>315195716.59865391</v>
      </c>
      <c r="N686" s="14">
        <f t="shared" si="127"/>
        <v>6427309136.9439259</v>
      </c>
      <c r="O686" s="14">
        <f t="shared" si="128"/>
        <v>2385011159.9321623</v>
      </c>
      <c r="P686" s="14">
        <f t="shared" si="124"/>
        <v>4042297977.0117636</v>
      </c>
      <c r="Q686" s="3">
        <f t="shared" si="129"/>
        <v>6427309136.9439259</v>
      </c>
      <c r="R686" s="3">
        <f t="shared" si="130"/>
        <v>3822173132.8403721</v>
      </c>
      <c r="S686" s="3">
        <f t="shared" si="125"/>
        <v>2605136004.1035538</v>
      </c>
      <c r="T686" s="21">
        <f>(RANK(E686,E$8:E$1007,1)+COUNTIF(E$8:E686,E686)-1)/1000</f>
        <v>0.249</v>
      </c>
      <c r="U686" s="21">
        <f>(RANK(F686,F$8:F$1007,1)+COUNTIF(F$8:F686,F686)-1)/1000</f>
        <v>0.23599999999999999</v>
      </c>
      <c r="V686" s="21">
        <f>(RANK(G686,G$8:G$1007,1)+COUNTIF(G$8:G686,G686)-1)/1000</f>
        <v>0.25600000000000001</v>
      </c>
      <c r="W686" s="21">
        <f>(RANK(H686,H$8:H$1007,1)+COUNTIF(H$8:H686,H686)-1)/1000</f>
        <v>0.28699999999999998</v>
      </c>
      <c r="X686" s="21">
        <f>(RANK(I686,I$8:I$1007,1)+COUNTIF(I$8:I686,I686)-1)/1000</f>
        <v>0.24299999999999999</v>
      </c>
      <c r="Y686" s="21">
        <f>(RANK(J686,J$8:J$1007,1)+COUNTIF(J$8:J686,J686)-1)/1000</f>
        <v>0.32900000000000001</v>
      </c>
      <c r="Z686" s="21">
        <f>(RANK(K686,K$8:K$1007,1)+COUNTIF(K$8:K686,K686)-1)/1000</f>
        <v>0.152</v>
      </c>
      <c r="AA686" s="21">
        <f>(RANK(L686,L$8:L$1007,1)+COUNTIF(L$8:L686,L686)-1)/1000</f>
        <v>0.159</v>
      </c>
      <c r="AB686" s="21">
        <f>(RANK(M686,M$8:M$1007,1)+COUNTIF(M$8:M686,M686)-1)/1000</f>
        <v>0.14899999999999999</v>
      </c>
      <c r="AC686" s="21">
        <f>(RANK(N686,N$8:N$1007,1)+COUNTIF(N$8:N686,N686)-1)/1000</f>
        <v>0.254</v>
      </c>
      <c r="AD686" s="21">
        <f>(RANK(O686,O$8:O$1007,1)+COUNTIF(O$8:O686,O686)-1)/1000</f>
        <v>0.21099999999999999</v>
      </c>
      <c r="AE686" s="21">
        <f>(RANK(P686,P$8:P$1007,1)+COUNTIF(P$8:P686,P686)-1)/1000</f>
        <v>0.29599999999999999</v>
      </c>
      <c r="AF686" s="21">
        <f>(RANK(Q686,Q$8:Q$1007,1)+COUNTIF(Q$8:Q686,Q686)-1)/1000</f>
        <v>0.254</v>
      </c>
      <c r="AG686" s="21">
        <f>(RANK(R686,R$8:R$1007,1)+COUNTIF(R$8:R686,R686)-1)/1000</f>
        <v>0.21099999999999999</v>
      </c>
      <c r="AH686" s="21">
        <f>(RANK(S686,S$8:S$1007,1)+COUNTIF(S$8:S686,S686)-1)/1000</f>
        <v>0.29599999999999999</v>
      </c>
      <c r="AI686" s="14">
        <f t="shared" si="131"/>
        <v>0</v>
      </c>
      <c r="AK686" s="14">
        <f t="shared" si="132"/>
        <v>0</v>
      </c>
    </row>
    <row r="687" spans="2:37" x14ac:dyDescent="0.25">
      <c r="B687">
        <f t="shared" si="126"/>
        <v>680</v>
      </c>
      <c r="C687">
        <f>MATCH(B687,'Stocastic Model Raw Data'!$A$2:$A$1001,0)</f>
        <v>334</v>
      </c>
      <c r="D687" s="14" cm="1">
        <f t="array" ref="D687">INDEX('Stocastic Model Raw Data'!$H$2:$H$1001,$C687,0)</f>
        <v>1437161972.90821</v>
      </c>
      <c r="E687" s="14" cm="1">
        <f t="array" ref="E687">INDEX('Stocastic Model Raw Data'!$D$2:$D$1001,$C687,0)</f>
        <v>488581840.210437</v>
      </c>
      <c r="F687" s="14" cm="1">
        <f t="array" ref="F687">INDEX('Stocastic Model Raw Data'!$I$2:$I$1001,$C687,0)</f>
        <v>259687610.53887501</v>
      </c>
      <c r="G687" s="14">
        <f t="shared" si="121"/>
        <v>228894229.67156199</v>
      </c>
      <c r="H687" s="14" cm="1">
        <f t="array" ref="H687">INDEX('Stocastic Model Raw Data'!$E$2:$E$1001,$C687,0)</f>
        <v>5603172609.9853096</v>
      </c>
      <c r="I687" s="14" cm="1">
        <f t="array" ref="I687">INDEX('Stocastic Model Raw Data'!$J$2:$J$1001,$C687,0)</f>
        <v>1988413638.3721099</v>
      </c>
      <c r="J687" s="14">
        <f t="shared" si="122"/>
        <v>3614758971.6131997</v>
      </c>
      <c r="K687" s="14" cm="1">
        <f t="array" ref="K687">INDEX('Stocastic Model Raw Data'!$F$2:$F$1001,$C687,0)</f>
        <v>1025086659.14372</v>
      </c>
      <c r="L687" s="14" cm="1">
        <f t="array" ref="L687">INDEX('Stocastic Model Raw Data'!$K$2:$K$1001,$C687,0)</f>
        <v>620470222.35732496</v>
      </c>
      <c r="M687" s="14">
        <f t="shared" si="123"/>
        <v>404616436.78639507</v>
      </c>
      <c r="N687" s="14">
        <f t="shared" si="127"/>
        <v>6628259269.1290293</v>
      </c>
      <c r="O687" s="14">
        <f t="shared" si="128"/>
        <v>2608883860.729435</v>
      </c>
      <c r="P687" s="14">
        <f t="shared" si="124"/>
        <v>4019375408.3995943</v>
      </c>
      <c r="Q687" s="3">
        <f t="shared" si="129"/>
        <v>6628259269.1290293</v>
      </c>
      <c r="R687" s="3">
        <f t="shared" si="130"/>
        <v>4046045833.6376448</v>
      </c>
      <c r="S687" s="3">
        <f t="shared" si="125"/>
        <v>2582213435.4913845</v>
      </c>
      <c r="T687" s="21">
        <f>(RANK(E687,E$8:E$1007,1)+COUNTIF(E$8:E687,E687)-1)/1000</f>
        <v>0.38700000000000001</v>
      </c>
      <c r="U687" s="21">
        <f>(RANK(F687,F$8:F$1007,1)+COUNTIF(F$8:F687,F687)-1)/1000</f>
        <v>0.41</v>
      </c>
      <c r="V687" s="21">
        <f>(RANK(G687,G$8:G$1007,1)+COUNTIF(G$8:G687,G687)-1)/1000</f>
        <v>0.36899999999999999</v>
      </c>
      <c r="W687" s="21">
        <f>(RANK(H687,H$8:H$1007,1)+COUNTIF(H$8:H687,H687)-1)/1000</f>
        <v>0.27500000000000002</v>
      </c>
      <c r="X687" s="21">
        <f>(RANK(I687,I$8:I$1007,1)+COUNTIF(I$8:I687,I687)-1)/1000</f>
        <v>0.34300000000000003</v>
      </c>
      <c r="Y687" s="21">
        <f>(RANK(J687,J$8:J$1007,1)+COUNTIF(J$8:J687,J687)-1)/1000</f>
        <v>0.246</v>
      </c>
      <c r="Z687" s="21">
        <f>(RANK(K687,K$8:K$1007,1)+COUNTIF(K$8:K687,K687)-1)/1000</f>
        <v>0.625</v>
      </c>
      <c r="AA687" s="21">
        <f>(RANK(L687,L$8:L$1007,1)+COUNTIF(L$8:L687,L687)-1)/1000</f>
        <v>0.61599999999999999</v>
      </c>
      <c r="AB687" s="21">
        <f>(RANK(M687,M$8:M$1007,1)+COUNTIF(M$8:M687,M687)-1)/1000</f>
        <v>0.63900000000000001</v>
      </c>
      <c r="AC687" s="21">
        <f>(RANK(N687,N$8:N$1007,1)+COUNTIF(N$8:N687,N687)-1)/1000</f>
        <v>0.33400000000000002</v>
      </c>
      <c r="AD687" s="21">
        <f>(RANK(O687,O$8:O$1007,1)+COUNTIF(O$8:O687,O687)-1)/1000</f>
        <v>0.40300000000000002</v>
      </c>
      <c r="AE687" s="21">
        <f>(RANK(P687,P$8:P$1007,1)+COUNTIF(P$8:P687,P687)-1)/1000</f>
        <v>0.27900000000000003</v>
      </c>
      <c r="AF687" s="21">
        <f>(RANK(Q687,Q$8:Q$1007,1)+COUNTIF(Q$8:Q687,Q687)-1)/1000</f>
        <v>0.33400000000000002</v>
      </c>
      <c r="AG687" s="21">
        <f>(RANK(R687,R$8:R$1007,1)+COUNTIF(R$8:R687,R687)-1)/1000</f>
        <v>0.40300000000000002</v>
      </c>
      <c r="AH687" s="21">
        <f>(RANK(S687,S$8:S$1007,1)+COUNTIF(S$8:S687,S687)-1)/1000</f>
        <v>0.27900000000000003</v>
      </c>
      <c r="AI687" s="14">
        <f t="shared" si="131"/>
        <v>0</v>
      </c>
      <c r="AK687" s="14">
        <f t="shared" si="132"/>
        <v>0</v>
      </c>
    </row>
    <row r="688" spans="2:37" x14ac:dyDescent="0.25">
      <c r="B688">
        <f t="shared" si="126"/>
        <v>681</v>
      </c>
      <c r="C688">
        <f>MATCH(B688,'Stocastic Model Raw Data'!$A$2:$A$1001,0)</f>
        <v>123</v>
      </c>
      <c r="D688" s="14" cm="1">
        <f t="array" ref="D688">INDEX('Stocastic Model Raw Data'!$H$2:$H$1001,$C688,0)</f>
        <v>1437161972.90821</v>
      </c>
      <c r="E688" s="14" cm="1">
        <f t="array" ref="E688">INDEX('Stocastic Model Raw Data'!$D$2:$D$1001,$C688,0)</f>
        <v>427887124.55644101</v>
      </c>
      <c r="F688" s="14" cm="1">
        <f t="array" ref="F688">INDEX('Stocastic Model Raw Data'!$I$2:$I$1001,$C688,0)</f>
        <v>226281690.063687</v>
      </c>
      <c r="G688" s="14">
        <f t="shared" si="121"/>
        <v>201605434.49275401</v>
      </c>
      <c r="H688" s="14" cm="1">
        <f t="array" ref="H688">INDEX('Stocastic Model Raw Data'!$E$2:$E$1001,$C688,0)</f>
        <v>4960980806.3831596</v>
      </c>
      <c r="I688" s="14" cm="1">
        <f t="array" ref="I688">INDEX('Stocastic Model Raw Data'!$J$2:$J$1001,$C688,0)</f>
        <v>1761184383.79231</v>
      </c>
      <c r="J688" s="14">
        <f t="shared" si="122"/>
        <v>3199796422.5908499</v>
      </c>
      <c r="K688" s="14" cm="1">
        <f t="array" ref="K688">INDEX('Stocastic Model Raw Data'!$F$2:$F$1001,$C688,0)</f>
        <v>893792798.85384095</v>
      </c>
      <c r="L688" s="14" cm="1">
        <f t="array" ref="L688">INDEX('Stocastic Model Raw Data'!$K$2:$K$1001,$C688,0)</f>
        <v>538638233.59251702</v>
      </c>
      <c r="M688" s="14">
        <f t="shared" si="123"/>
        <v>355154565.26132393</v>
      </c>
      <c r="N688" s="14">
        <f t="shared" si="127"/>
        <v>5854773605.2370005</v>
      </c>
      <c r="O688" s="14">
        <f t="shared" si="128"/>
        <v>2299822617.3848271</v>
      </c>
      <c r="P688" s="14">
        <f t="shared" si="124"/>
        <v>3554950987.8521733</v>
      </c>
      <c r="Q688" s="3">
        <f t="shared" si="129"/>
        <v>5854773605.2370005</v>
      </c>
      <c r="R688" s="3">
        <f t="shared" si="130"/>
        <v>3736984590.2930374</v>
      </c>
      <c r="S688" s="3">
        <f t="shared" si="125"/>
        <v>2117789014.9439631</v>
      </c>
      <c r="T688" s="21">
        <f>(RANK(E688,E$8:E$1007,1)+COUNTIF(E$8:E688,E688)-1)/1000</f>
        <v>0.156</v>
      </c>
      <c r="U688" s="21">
        <f>(RANK(F688,F$8:F$1007,1)+COUNTIF(F$8:F688,F688)-1)/1000</f>
        <v>0.159</v>
      </c>
      <c r="V688" s="21">
        <f>(RANK(G688,G$8:G$1007,1)+COUNTIF(G$8:G688,G688)-1)/1000</f>
        <v>0.14000000000000001</v>
      </c>
      <c r="W688" s="21">
        <f>(RANK(H688,H$8:H$1007,1)+COUNTIF(H$8:H688,H688)-1)/1000</f>
        <v>0.107</v>
      </c>
      <c r="X688" s="21">
        <f>(RANK(I688,I$8:I$1007,1)+COUNTIF(I$8:I688,I688)-1)/1000</f>
        <v>0.13900000000000001</v>
      </c>
      <c r="Y688" s="21">
        <f>(RANK(J688,J$8:J$1007,1)+COUNTIF(J$8:J688,J688)-1)/1000</f>
        <v>9.2999999999999999E-2</v>
      </c>
      <c r="Z688" s="21">
        <f>(RANK(K688,K$8:K$1007,1)+COUNTIF(K$8:K688,K688)-1)/1000</f>
        <v>0.33500000000000002</v>
      </c>
      <c r="AA688" s="21">
        <f>(RANK(L688,L$8:L$1007,1)+COUNTIF(L$8:L688,L688)-1)/1000</f>
        <v>0.32300000000000001</v>
      </c>
      <c r="AB688" s="21">
        <f>(RANK(M688,M$8:M$1007,1)+COUNTIF(M$8:M688,M688)-1)/1000</f>
        <v>0.36299999999999999</v>
      </c>
      <c r="AC688" s="21">
        <f>(RANK(N688,N$8:N$1007,1)+COUNTIF(N$8:N688,N688)-1)/1000</f>
        <v>0.123</v>
      </c>
      <c r="AD688" s="21">
        <f>(RANK(O688,O$8:O$1007,1)+COUNTIF(O$8:O688,O688)-1)/1000</f>
        <v>0.16300000000000001</v>
      </c>
      <c r="AE688" s="21">
        <f>(RANK(P688,P$8:P$1007,1)+COUNTIF(P$8:P688,P688)-1)/1000</f>
        <v>0.104</v>
      </c>
      <c r="AF688" s="21">
        <f>(RANK(Q688,Q$8:Q$1007,1)+COUNTIF(Q$8:Q688,Q688)-1)/1000</f>
        <v>0.123</v>
      </c>
      <c r="AG688" s="21">
        <f>(RANK(R688,R$8:R$1007,1)+COUNTIF(R$8:R688,R688)-1)/1000</f>
        <v>0.16300000000000001</v>
      </c>
      <c r="AH688" s="21">
        <f>(RANK(S688,S$8:S$1007,1)+COUNTIF(S$8:S688,S688)-1)/1000</f>
        <v>0.104</v>
      </c>
      <c r="AI688" s="14">
        <f t="shared" si="131"/>
        <v>0</v>
      </c>
      <c r="AK688" s="14">
        <f t="shared" si="132"/>
        <v>0</v>
      </c>
    </row>
    <row r="689" spans="2:37" x14ac:dyDescent="0.25">
      <c r="B689">
        <f t="shared" si="126"/>
        <v>682</v>
      </c>
      <c r="C689">
        <f>MATCH(B689,'Stocastic Model Raw Data'!$A$2:$A$1001,0)</f>
        <v>416</v>
      </c>
      <c r="D689" s="14" cm="1">
        <f t="array" ref="D689">INDEX('Stocastic Model Raw Data'!$H$2:$H$1001,$C689,0)</f>
        <v>1437161972.90821</v>
      </c>
      <c r="E689" s="14" cm="1">
        <f t="array" ref="E689">INDEX('Stocastic Model Raw Data'!$D$2:$D$1001,$C689,0)</f>
        <v>485405329.748523</v>
      </c>
      <c r="F689" s="14" cm="1">
        <f t="array" ref="F689">INDEX('Stocastic Model Raw Data'!$I$2:$I$1001,$C689,0)</f>
        <v>255661777.52701199</v>
      </c>
      <c r="G689" s="14">
        <f t="shared" si="121"/>
        <v>229743552.22151101</v>
      </c>
      <c r="H689" s="14" cm="1">
        <f t="array" ref="H689">INDEX('Stocastic Model Raw Data'!$E$2:$E$1001,$C689,0)</f>
        <v>5935425049.0030603</v>
      </c>
      <c r="I689" s="14" cm="1">
        <f t="array" ref="I689">INDEX('Stocastic Model Raw Data'!$J$2:$J$1001,$C689,0)</f>
        <v>2007646356.94785</v>
      </c>
      <c r="J689" s="14">
        <f t="shared" si="122"/>
        <v>3927778692.0552101</v>
      </c>
      <c r="K689" s="14" cm="1">
        <f t="array" ref="K689">INDEX('Stocastic Model Raw Data'!$F$2:$F$1001,$C689,0)</f>
        <v>935337816.29208899</v>
      </c>
      <c r="L689" s="14" cm="1">
        <f t="array" ref="L689">INDEX('Stocastic Model Raw Data'!$K$2:$K$1001,$C689,0)</f>
        <v>578186959.72788894</v>
      </c>
      <c r="M689" s="14">
        <f t="shared" si="123"/>
        <v>357150856.56420004</v>
      </c>
      <c r="N689" s="14">
        <f t="shared" si="127"/>
        <v>6870762865.2951488</v>
      </c>
      <c r="O689" s="14">
        <f t="shared" si="128"/>
        <v>2585833316.6757388</v>
      </c>
      <c r="P689" s="14">
        <f t="shared" si="124"/>
        <v>4284929548.61941</v>
      </c>
      <c r="Q689" s="3">
        <f t="shared" si="129"/>
        <v>6870762865.2951488</v>
      </c>
      <c r="R689" s="3">
        <f t="shared" si="130"/>
        <v>4022995289.5839491</v>
      </c>
      <c r="S689" s="3">
        <f t="shared" si="125"/>
        <v>2847767575.7111998</v>
      </c>
      <c r="T689" s="21">
        <f>(RANK(E689,E$8:E$1007,1)+COUNTIF(E$8:E689,E689)-1)/1000</f>
        <v>0.376</v>
      </c>
      <c r="U689" s="21">
        <f>(RANK(F689,F$8:F$1007,1)+COUNTIF(F$8:F689,F689)-1)/1000</f>
        <v>0.373</v>
      </c>
      <c r="V689" s="21">
        <f>(RANK(G689,G$8:G$1007,1)+COUNTIF(G$8:G689,G689)-1)/1000</f>
        <v>0.377</v>
      </c>
      <c r="W689" s="21">
        <f>(RANK(H689,H$8:H$1007,1)+COUNTIF(H$8:H689,H689)-1)/1000</f>
        <v>0.42299999999999999</v>
      </c>
      <c r="X689" s="21">
        <f>(RANK(I689,I$8:I$1007,1)+COUNTIF(I$8:I689,I689)-1)/1000</f>
        <v>0.36299999999999999</v>
      </c>
      <c r="Y689" s="21">
        <f>(RANK(J689,J$8:J$1007,1)+COUNTIF(J$8:J689,J689)-1)/1000</f>
        <v>0.44900000000000001</v>
      </c>
      <c r="Z689" s="21">
        <f>(RANK(K689,K$8:K$1007,1)+COUNTIF(K$8:K689,K689)-1)/1000</f>
        <v>0.436</v>
      </c>
      <c r="AA689" s="21">
        <f>(RANK(L689,L$8:L$1007,1)+COUNTIF(L$8:L689,L689)-1)/1000</f>
        <v>0.47199999999999998</v>
      </c>
      <c r="AB689" s="21">
        <f>(RANK(M689,M$8:M$1007,1)+COUNTIF(M$8:M689,M689)-1)/1000</f>
        <v>0.376</v>
      </c>
      <c r="AC689" s="21">
        <f>(RANK(N689,N$8:N$1007,1)+COUNTIF(N$8:N689,N689)-1)/1000</f>
        <v>0.41599999999999998</v>
      </c>
      <c r="AD689" s="21">
        <f>(RANK(O689,O$8:O$1007,1)+COUNTIF(O$8:O689,O689)-1)/1000</f>
        <v>0.38500000000000001</v>
      </c>
      <c r="AE689" s="21">
        <f>(RANK(P689,P$8:P$1007,1)+COUNTIF(P$8:P689,P689)-1)/1000</f>
        <v>0.437</v>
      </c>
      <c r="AF689" s="21">
        <f>(RANK(Q689,Q$8:Q$1007,1)+COUNTIF(Q$8:Q689,Q689)-1)/1000</f>
        <v>0.41599999999999998</v>
      </c>
      <c r="AG689" s="21">
        <f>(RANK(R689,R$8:R$1007,1)+COUNTIF(R$8:R689,R689)-1)/1000</f>
        <v>0.38500000000000001</v>
      </c>
      <c r="AH689" s="21">
        <f>(RANK(S689,S$8:S$1007,1)+COUNTIF(S$8:S689,S689)-1)/1000</f>
        <v>0.437</v>
      </c>
      <c r="AI689" s="14">
        <f t="shared" si="131"/>
        <v>0</v>
      </c>
      <c r="AK689" s="14">
        <f t="shared" si="132"/>
        <v>0</v>
      </c>
    </row>
    <row r="690" spans="2:37" x14ac:dyDescent="0.25">
      <c r="B690">
        <f t="shared" si="126"/>
        <v>683</v>
      </c>
      <c r="C690">
        <f>MATCH(B690,'Stocastic Model Raw Data'!$A$2:$A$1001,0)</f>
        <v>335</v>
      </c>
      <c r="D690" s="14" cm="1">
        <f t="array" ref="D690">INDEX('Stocastic Model Raw Data'!$H$2:$H$1001,$C690,0)</f>
        <v>1437161972.90821</v>
      </c>
      <c r="E690" s="14" cm="1">
        <f t="array" ref="E690">INDEX('Stocastic Model Raw Data'!$D$2:$D$1001,$C690,0)</f>
        <v>475016387.83375901</v>
      </c>
      <c r="F690" s="14" cm="1">
        <f t="array" ref="F690">INDEX('Stocastic Model Raw Data'!$I$2:$I$1001,$C690,0)</f>
        <v>251285620.187383</v>
      </c>
      <c r="G690" s="14">
        <f t="shared" si="121"/>
        <v>223730767.64637601</v>
      </c>
      <c r="H690" s="14" cm="1">
        <f t="array" ref="H690">INDEX('Stocastic Model Raw Data'!$E$2:$E$1001,$C690,0)</f>
        <v>5737361221.1203098</v>
      </c>
      <c r="I690" s="14" cm="1">
        <f t="array" ref="I690">INDEX('Stocastic Model Raw Data'!$J$2:$J$1001,$C690,0)</f>
        <v>1980614756.5039501</v>
      </c>
      <c r="J690" s="14">
        <f t="shared" si="122"/>
        <v>3756746464.6163597</v>
      </c>
      <c r="K690" s="14" cm="1">
        <f t="array" ref="K690">INDEX('Stocastic Model Raw Data'!$F$2:$F$1001,$C690,0)</f>
        <v>893169525.34653294</v>
      </c>
      <c r="L690" s="14" cm="1">
        <f t="array" ref="L690">INDEX('Stocastic Model Raw Data'!$K$2:$K$1001,$C690,0)</f>
        <v>536143996.69662499</v>
      </c>
      <c r="M690" s="14">
        <f t="shared" si="123"/>
        <v>357025528.64990795</v>
      </c>
      <c r="N690" s="14">
        <f t="shared" si="127"/>
        <v>6630530746.4668427</v>
      </c>
      <c r="O690" s="14">
        <f t="shared" si="128"/>
        <v>2516758753.2005749</v>
      </c>
      <c r="P690" s="14">
        <f t="shared" si="124"/>
        <v>4113771993.2662678</v>
      </c>
      <c r="Q690" s="3">
        <f t="shared" si="129"/>
        <v>6630530746.4668427</v>
      </c>
      <c r="R690" s="3">
        <f t="shared" si="130"/>
        <v>3953920726.1087847</v>
      </c>
      <c r="S690" s="3">
        <f t="shared" si="125"/>
        <v>2676610020.358058</v>
      </c>
      <c r="T690" s="21">
        <f>(RANK(E690,E$8:E$1007,1)+COUNTIF(E$8:E690,E690)-1)/1000</f>
        <v>0.32700000000000001</v>
      </c>
      <c r="U690" s="21">
        <f>(RANK(F690,F$8:F$1007,1)+COUNTIF(F$8:F690,F690)-1)/1000</f>
        <v>0.34</v>
      </c>
      <c r="V690" s="21">
        <f>(RANK(G690,G$8:G$1007,1)+COUNTIF(G$8:G690,G690)-1)/1000</f>
        <v>0.313</v>
      </c>
      <c r="W690" s="21">
        <f>(RANK(H690,H$8:H$1007,1)+COUNTIF(H$8:H690,H690)-1)/1000</f>
        <v>0.33600000000000002</v>
      </c>
      <c r="X690" s="21">
        <f>(RANK(I690,I$8:I$1007,1)+COUNTIF(I$8:I690,I690)-1)/1000</f>
        <v>0.33600000000000002</v>
      </c>
      <c r="Y690" s="21">
        <f>(RANK(J690,J$8:J$1007,1)+COUNTIF(J$8:J690,J690)-1)/1000</f>
        <v>0.34499999999999997</v>
      </c>
      <c r="Z690" s="21">
        <f>(RANK(K690,K$8:K$1007,1)+COUNTIF(K$8:K690,K690)-1)/1000</f>
        <v>0.33100000000000002</v>
      </c>
      <c r="AA690" s="21">
        <f>(RANK(L690,L$8:L$1007,1)+COUNTIF(L$8:L690,L690)-1)/1000</f>
        <v>0.312</v>
      </c>
      <c r="AB690" s="21">
        <f>(RANK(M690,M$8:M$1007,1)+COUNTIF(M$8:M690,M690)-1)/1000</f>
        <v>0.375</v>
      </c>
      <c r="AC690" s="21">
        <f>(RANK(N690,N$8:N$1007,1)+COUNTIF(N$8:N690,N690)-1)/1000</f>
        <v>0.33500000000000002</v>
      </c>
      <c r="AD690" s="21">
        <f>(RANK(O690,O$8:O$1007,1)+COUNTIF(O$8:O690,O690)-1)/1000</f>
        <v>0.32800000000000001</v>
      </c>
      <c r="AE690" s="21">
        <f>(RANK(P690,P$8:P$1007,1)+COUNTIF(P$8:P690,P690)-1)/1000</f>
        <v>0.34</v>
      </c>
      <c r="AF690" s="21">
        <f>(RANK(Q690,Q$8:Q$1007,1)+COUNTIF(Q$8:Q690,Q690)-1)/1000</f>
        <v>0.33500000000000002</v>
      </c>
      <c r="AG690" s="21">
        <f>(RANK(R690,R$8:R$1007,1)+COUNTIF(R$8:R690,R690)-1)/1000</f>
        <v>0.32800000000000001</v>
      </c>
      <c r="AH690" s="21">
        <f>(RANK(S690,S$8:S$1007,1)+COUNTIF(S$8:S690,S690)-1)/1000</f>
        <v>0.34</v>
      </c>
      <c r="AI690" s="14">
        <f t="shared" si="131"/>
        <v>0</v>
      </c>
      <c r="AK690" s="14">
        <f t="shared" si="132"/>
        <v>0</v>
      </c>
    </row>
    <row r="691" spans="2:37" x14ac:dyDescent="0.25">
      <c r="B691">
        <f t="shared" si="126"/>
        <v>684</v>
      </c>
      <c r="C691">
        <f>MATCH(B691,'Stocastic Model Raw Data'!$A$2:$A$1001,0)</f>
        <v>608</v>
      </c>
      <c r="D691" s="14" cm="1">
        <f t="array" ref="D691">INDEX('Stocastic Model Raw Data'!$H$2:$H$1001,$C691,0)</f>
        <v>1437161972.90821</v>
      </c>
      <c r="E691" s="14" cm="1">
        <f t="array" ref="E691">INDEX('Stocastic Model Raw Data'!$D$2:$D$1001,$C691,0)</f>
        <v>532896157.18181998</v>
      </c>
      <c r="F691" s="14" cm="1">
        <f t="array" ref="F691">INDEX('Stocastic Model Raw Data'!$I$2:$I$1001,$C691,0)</f>
        <v>281762063.443304</v>
      </c>
      <c r="G691" s="14">
        <f t="shared" si="121"/>
        <v>251134093.73851597</v>
      </c>
      <c r="H691" s="14" cm="1">
        <f t="array" ref="H691">INDEX('Stocastic Model Raw Data'!$E$2:$E$1001,$C691,0)</f>
        <v>6389622434.9232197</v>
      </c>
      <c r="I691" s="14" cm="1">
        <f t="array" ref="I691">INDEX('Stocastic Model Raw Data'!$J$2:$J$1001,$C691,0)</f>
        <v>2243940248.6655698</v>
      </c>
      <c r="J691" s="14">
        <f t="shared" si="122"/>
        <v>4145682186.2576499</v>
      </c>
      <c r="K691" s="14" cm="1">
        <f t="array" ref="K691">INDEX('Stocastic Model Raw Data'!$F$2:$F$1001,$C691,0)</f>
        <v>1062150834.04047</v>
      </c>
      <c r="L691" s="14" cm="1">
        <f t="array" ref="L691">INDEX('Stocastic Model Raw Data'!$K$2:$K$1001,$C691,0)</f>
        <v>647247207.63383198</v>
      </c>
      <c r="M691" s="14">
        <f t="shared" si="123"/>
        <v>414903626.40663803</v>
      </c>
      <c r="N691" s="14">
        <f t="shared" si="127"/>
        <v>7451773268.9636898</v>
      </c>
      <c r="O691" s="14">
        <f t="shared" si="128"/>
        <v>2891187456.2994018</v>
      </c>
      <c r="P691" s="14">
        <f t="shared" si="124"/>
        <v>4560585812.6642876</v>
      </c>
      <c r="Q691" s="3">
        <f t="shared" si="129"/>
        <v>7451773268.9636898</v>
      </c>
      <c r="R691" s="3">
        <f t="shared" si="130"/>
        <v>4328349429.207612</v>
      </c>
      <c r="S691" s="3">
        <f t="shared" si="125"/>
        <v>3123423839.7560778</v>
      </c>
      <c r="T691" s="21">
        <f>(RANK(E691,E$8:E$1007,1)+COUNTIF(E$8:E691,E691)-1)/1000</f>
        <v>0.56799999999999995</v>
      </c>
      <c r="U691" s="21">
        <f>(RANK(F691,F$8:F$1007,1)+COUNTIF(F$8:F691,F691)-1)/1000</f>
        <v>0.57299999999999995</v>
      </c>
      <c r="V691" s="21">
        <f>(RANK(G691,G$8:G$1007,1)+COUNTIF(G$8:G691,G691)-1)/1000</f>
        <v>0.56799999999999995</v>
      </c>
      <c r="W691" s="21">
        <f>(RANK(H691,H$8:H$1007,1)+COUNTIF(H$8:H691,H691)-1)/1000</f>
        <v>0.58599999999999997</v>
      </c>
      <c r="X691" s="21">
        <f>(RANK(I691,I$8:I$1007,1)+COUNTIF(I$8:I691,I691)-1)/1000</f>
        <v>0.59799999999999998</v>
      </c>
      <c r="Y691" s="21">
        <f>(RANK(J691,J$8:J$1007,1)+COUNTIF(J$8:J691,J691)-1)/1000</f>
        <v>0.59199999999999997</v>
      </c>
      <c r="Z691" s="21">
        <f>(RANK(K691,K$8:K$1007,1)+COUNTIF(K$8:K691,K691)-1)/1000</f>
        <v>0.69699999999999995</v>
      </c>
      <c r="AA691" s="21">
        <f>(RANK(L691,L$8:L$1007,1)+COUNTIF(L$8:L691,L691)-1)/1000</f>
        <v>0.71099999999999997</v>
      </c>
      <c r="AB691" s="21">
        <f>(RANK(M691,M$8:M$1007,1)+COUNTIF(M$8:M691,M691)-1)/1000</f>
        <v>0.68300000000000005</v>
      </c>
      <c r="AC691" s="21">
        <f>(RANK(N691,N$8:N$1007,1)+COUNTIF(N$8:N691,N691)-1)/1000</f>
        <v>0.60799999999999998</v>
      </c>
      <c r="AD691" s="21">
        <f>(RANK(O691,O$8:O$1007,1)+COUNTIF(O$8:O691,O691)-1)/1000</f>
        <v>0.63100000000000001</v>
      </c>
      <c r="AE691" s="21">
        <f>(RANK(P691,P$8:P$1007,1)+COUNTIF(P$8:P691,P691)-1)/1000</f>
        <v>0.59599999999999997</v>
      </c>
      <c r="AF691" s="21">
        <f>(RANK(Q691,Q$8:Q$1007,1)+COUNTIF(Q$8:Q691,Q691)-1)/1000</f>
        <v>0.60799999999999998</v>
      </c>
      <c r="AG691" s="21">
        <f>(RANK(R691,R$8:R$1007,1)+COUNTIF(R$8:R691,R691)-1)/1000</f>
        <v>0.63100000000000001</v>
      </c>
      <c r="AH691" s="21">
        <f>(RANK(S691,S$8:S$1007,1)+COUNTIF(S$8:S691,S691)-1)/1000</f>
        <v>0.59599999999999997</v>
      </c>
      <c r="AI691" s="14">
        <f t="shared" si="131"/>
        <v>0</v>
      </c>
      <c r="AK691" s="14">
        <f t="shared" si="132"/>
        <v>0</v>
      </c>
    </row>
    <row r="692" spans="2:37" x14ac:dyDescent="0.25">
      <c r="B692">
        <f t="shared" si="126"/>
        <v>685</v>
      </c>
      <c r="C692">
        <f>MATCH(B692,'Stocastic Model Raw Data'!$A$2:$A$1001,0)</f>
        <v>534</v>
      </c>
      <c r="D692" s="14" cm="1">
        <f t="array" ref="D692">INDEX('Stocastic Model Raw Data'!$H$2:$H$1001,$C692,0)</f>
        <v>1437161972.90821</v>
      </c>
      <c r="E692" s="14" cm="1">
        <f t="array" ref="E692">INDEX('Stocastic Model Raw Data'!$D$2:$D$1001,$C692,0)</f>
        <v>524035531.79019701</v>
      </c>
      <c r="F692" s="14" cm="1">
        <f t="array" ref="F692">INDEX('Stocastic Model Raw Data'!$I$2:$I$1001,$C692,0)</f>
        <v>278385675.58770299</v>
      </c>
      <c r="G692" s="14">
        <f t="shared" si="121"/>
        <v>245649856.20249403</v>
      </c>
      <c r="H692" s="14" cm="1">
        <f t="array" ref="H692">INDEX('Stocastic Model Raw Data'!$E$2:$E$1001,$C692,0)</f>
        <v>6246516351.26406</v>
      </c>
      <c r="I692" s="14" cm="1">
        <f t="array" ref="I692">INDEX('Stocastic Model Raw Data'!$J$2:$J$1001,$C692,0)</f>
        <v>2183187491.1745501</v>
      </c>
      <c r="J692" s="14">
        <f t="shared" si="122"/>
        <v>4063328860.08951</v>
      </c>
      <c r="K692" s="14" cm="1">
        <f t="array" ref="K692">INDEX('Stocastic Model Raw Data'!$F$2:$F$1001,$C692,0)</f>
        <v>985293359.29767597</v>
      </c>
      <c r="L692" s="14" cm="1">
        <f t="array" ref="L692">INDEX('Stocastic Model Raw Data'!$K$2:$K$1001,$C692,0)</f>
        <v>599227382.75390005</v>
      </c>
      <c r="M692" s="14">
        <f t="shared" si="123"/>
        <v>386065976.54377592</v>
      </c>
      <c r="N692" s="14">
        <f t="shared" si="127"/>
        <v>7231809710.5617361</v>
      </c>
      <c r="O692" s="14">
        <f t="shared" si="128"/>
        <v>2782414873.9284501</v>
      </c>
      <c r="P692" s="14">
        <f t="shared" si="124"/>
        <v>4449394836.6332855</v>
      </c>
      <c r="Q692" s="3">
        <f t="shared" si="129"/>
        <v>7231809710.5617361</v>
      </c>
      <c r="R692" s="3">
        <f t="shared" si="130"/>
        <v>4219576846.8366604</v>
      </c>
      <c r="S692" s="3">
        <f t="shared" si="125"/>
        <v>3012232863.7250757</v>
      </c>
      <c r="T692" s="21">
        <f>(RANK(E692,E$8:E$1007,1)+COUNTIF(E$8:E692,E692)-1)/1000</f>
        <v>0.53200000000000003</v>
      </c>
      <c r="U692" s="21">
        <f>(RANK(F692,F$8:F$1007,1)+COUNTIF(F$8:F692,F692)-1)/1000</f>
        <v>0.54</v>
      </c>
      <c r="V692" s="21">
        <f>(RANK(G692,G$8:G$1007,1)+COUNTIF(G$8:G692,G692)-1)/1000</f>
        <v>0.52200000000000002</v>
      </c>
      <c r="W692" s="21">
        <f>(RANK(H692,H$8:H$1007,1)+COUNTIF(H$8:H692,H692)-1)/1000</f>
        <v>0.54100000000000004</v>
      </c>
      <c r="X692" s="21">
        <f>(RANK(I692,I$8:I$1007,1)+COUNTIF(I$8:I692,I692)-1)/1000</f>
        <v>0.53900000000000003</v>
      </c>
      <c r="Y692" s="21">
        <f>(RANK(J692,J$8:J$1007,1)+COUNTIF(J$8:J692,J692)-1)/1000</f>
        <v>0.54100000000000004</v>
      </c>
      <c r="Z692" s="21">
        <f>(RANK(K692,K$8:K$1007,1)+COUNTIF(K$8:K692,K692)-1)/1000</f>
        <v>0.54300000000000004</v>
      </c>
      <c r="AA692" s="21">
        <f>(RANK(L692,L$8:L$1007,1)+COUNTIF(L$8:L692,L692)-1)/1000</f>
        <v>0.54700000000000004</v>
      </c>
      <c r="AB692" s="21">
        <f>(RANK(M692,M$8:M$1007,1)+COUNTIF(M$8:M692,M692)-1)/1000</f>
        <v>0.54</v>
      </c>
      <c r="AC692" s="21">
        <f>(RANK(N692,N$8:N$1007,1)+COUNTIF(N$8:N692,N692)-1)/1000</f>
        <v>0.53400000000000003</v>
      </c>
      <c r="AD692" s="21">
        <f>(RANK(O692,O$8:O$1007,1)+COUNTIF(O$8:O692,O692)-1)/1000</f>
        <v>0.53400000000000003</v>
      </c>
      <c r="AE692" s="21">
        <f>(RANK(P692,P$8:P$1007,1)+COUNTIF(P$8:P692,P692)-1)/1000</f>
        <v>0.53400000000000003</v>
      </c>
      <c r="AF692" s="21">
        <f>(RANK(Q692,Q$8:Q$1007,1)+COUNTIF(Q$8:Q692,Q692)-1)/1000</f>
        <v>0.53400000000000003</v>
      </c>
      <c r="AG692" s="21">
        <f>(RANK(R692,R$8:R$1007,1)+COUNTIF(R$8:R692,R692)-1)/1000</f>
        <v>0.53400000000000003</v>
      </c>
      <c r="AH692" s="21">
        <f>(RANK(S692,S$8:S$1007,1)+COUNTIF(S$8:S692,S692)-1)/1000</f>
        <v>0.53400000000000003</v>
      </c>
      <c r="AI692" s="14">
        <f t="shared" si="131"/>
        <v>0</v>
      </c>
      <c r="AK692" s="14">
        <f t="shared" si="132"/>
        <v>0</v>
      </c>
    </row>
    <row r="693" spans="2:37" x14ac:dyDescent="0.25">
      <c r="B693">
        <f t="shared" si="126"/>
        <v>686</v>
      </c>
      <c r="C693">
        <f>MATCH(B693,'Stocastic Model Raw Data'!$A$2:$A$1001,0)</f>
        <v>397</v>
      </c>
      <c r="D693" s="14" cm="1">
        <f t="array" ref="D693">INDEX('Stocastic Model Raw Data'!$H$2:$H$1001,$C693,0)</f>
        <v>1437161972.90821</v>
      </c>
      <c r="E693" s="14" cm="1">
        <f t="array" ref="E693">INDEX('Stocastic Model Raw Data'!$D$2:$D$1001,$C693,0)</f>
        <v>486096707.86733401</v>
      </c>
      <c r="F693" s="14" cm="1">
        <f t="array" ref="F693">INDEX('Stocastic Model Raw Data'!$I$2:$I$1001,$C693,0)</f>
        <v>256428844.36662301</v>
      </c>
      <c r="G693" s="14">
        <f t="shared" si="121"/>
        <v>229667863.50071099</v>
      </c>
      <c r="H693" s="14" cm="1">
        <f t="array" ref="H693">INDEX('Stocastic Model Raw Data'!$E$2:$E$1001,$C693,0)</f>
        <v>5931691307.8276997</v>
      </c>
      <c r="I693" s="14" cm="1">
        <f t="array" ref="I693">INDEX('Stocastic Model Raw Data'!$J$2:$J$1001,$C693,0)</f>
        <v>2048617714.6456201</v>
      </c>
      <c r="J693" s="14">
        <f t="shared" si="122"/>
        <v>3883073593.1820793</v>
      </c>
      <c r="K693" s="14" cm="1">
        <f t="array" ref="K693">INDEX('Stocastic Model Raw Data'!$F$2:$F$1001,$C693,0)</f>
        <v>873220261.64233303</v>
      </c>
      <c r="L693" s="14" cm="1">
        <f t="array" ref="L693">INDEX('Stocastic Model Raw Data'!$K$2:$K$1001,$C693,0)</f>
        <v>523367210.37541801</v>
      </c>
      <c r="M693" s="14">
        <f t="shared" si="123"/>
        <v>349853051.26691502</v>
      </c>
      <c r="N693" s="14">
        <f t="shared" si="127"/>
        <v>6804911569.4700327</v>
      </c>
      <c r="O693" s="14">
        <f t="shared" si="128"/>
        <v>2571984925.0210381</v>
      </c>
      <c r="P693" s="14">
        <f t="shared" si="124"/>
        <v>4232926644.4489946</v>
      </c>
      <c r="Q693" s="3">
        <f t="shared" si="129"/>
        <v>6804911569.4700327</v>
      </c>
      <c r="R693" s="3">
        <f t="shared" si="130"/>
        <v>4009146897.9292479</v>
      </c>
      <c r="S693" s="3">
        <f t="shared" si="125"/>
        <v>2795764671.5407848</v>
      </c>
      <c r="T693" s="21">
        <f>(RANK(E693,E$8:E$1007,1)+COUNTIF(E$8:E693,E693)-1)/1000</f>
        <v>0.38</v>
      </c>
      <c r="U693" s="21">
        <f>(RANK(F693,F$8:F$1007,1)+COUNTIF(F$8:F693,F693)-1)/1000</f>
        <v>0.379</v>
      </c>
      <c r="V693" s="21">
        <f>(RANK(G693,G$8:G$1007,1)+COUNTIF(G$8:G693,G693)-1)/1000</f>
        <v>0.375</v>
      </c>
      <c r="W693" s="21">
        <f>(RANK(H693,H$8:H$1007,1)+COUNTIF(H$8:H693,H693)-1)/1000</f>
        <v>0.42099999999999999</v>
      </c>
      <c r="X693" s="21">
        <f>(RANK(I693,I$8:I$1007,1)+COUNTIF(I$8:I693,I693)-1)/1000</f>
        <v>0.41199999999999998</v>
      </c>
      <c r="Y693" s="21">
        <f>(RANK(J693,J$8:J$1007,1)+COUNTIF(J$8:J693,J693)-1)/1000</f>
        <v>0.41499999999999998</v>
      </c>
      <c r="Z693" s="21">
        <f>(RANK(K693,K$8:K$1007,1)+COUNTIF(K$8:K693,K693)-1)/1000</f>
        <v>0.28499999999999998</v>
      </c>
      <c r="AA693" s="21">
        <f>(RANK(L693,L$8:L$1007,1)+COUNTIF(L$8:L693,L693)-1)/1000</f>
        <v>0.26100000000000001</v>
      </c>
      <c r="AB693" s="21">
        <f>(RANK(M693,M$8:M$1007,1)+COUNTIF(M$8:M693,M693)-1)/1000</f>
        <v>0.33500000000000002</v>
      </c>
      <c r="AC693" s="21">
        <f>(RANK(N693,N$8:N$1007,1)+COUNTIF(N$8:N693,N693)-1)/1000</f>
        <v>0.39700000000000002</v>
      </c>
      <c r="AD693" s="21">
        <f>(RANK(O693,O$8:O$1007,1)+COUNTIF(O$8:O693,O693)-1)/1000</f>
        <v>0.378</v>
      </c>
      <c r="AE693" s="21">
        <f>(RANK(P693,P$8:P$1007,1)+COUNTIF(P$8:P693,P693)-1)/1000</f>
        <v>0.40600000000000003</v>
      </c>
      <c r="AF693" s="21">
        <f>(RANK(Q693,Q$8:Q$1007,1)+COUNTIF(Q$8:Q693,Q693)-1)/1000</f>
        <v>0.39700000000000002</v>
      </c>
      <c r="AG693" s="21">
        <f>(RANK(R693,R$8:R$1007,1)+COUNTIF(R$8:R693,R693)-1)/1000</f>
        <v>0.378</v>
      </c>
      <c r="AH693" s="21">
        <f>(RANK(S693,S$8:S$1007,1)+COUNTIF(S$8:S693,S693)-1)/1000</f>
        <v>0.40600000000000003</v>
      </c>
      <c r="AI693" s="14">
        <f t="shared" si="131"/>
        <v>0</v>
      </c>
      <c r="AK693" s="14">
        <f t="shared" si="132"/>
        <v>0</v>
      </c>
    </row>
    <row r="694" spans="2:37" x14ac:dyDescent="0.25">
      <c r="B694">
        <f t="shared" si="126"/>
        <v>687</v>
      </c>
      <c r="C694">
        <f>MATCH(B694,'Stocastic Model Raw Data'!$A$2:$A$1001,0)</f>
        <v>31</v>
      </c>
      <c r="D694" s="14" cm="1">
        <f t="array" ref="D694">INDEX('Stocastic Model Raw Data'!$H$2:$H$1001,$C694,0)</f>
        <v>1437161972.90821</v>
      </c>
      <c r="E694" s="14" cm="1">
        <f t="array" ref="E694">INDEX('Stocastic Model Raw Data'!$D$2:$D$1001,$C694,0)</f>
        <v>354049159.08520198</v>
      </c>
      <c r="F694" s="14" cm="1">
        <f t="array" ref="F694">INDEX('Stocastic Model Raw Data'!$I$2:$I$1001,$C694,0)</f>
        <v>185937618.47343299</v>
      </c>
      <c r="G694" s="14">
        <f t="shared" si="121"/>
        <v>168111540.61176899</v>
      </c>
      <c r="H694" s="14" cm="1">
        <f t="array" ref="H694">INDEX('Stocastic Model Raw Data'!$E$2:$E$1001,$C694,0)</f>
        <v>4496753608.16537</v>
      </c>
      <c r="I694" s="14" cm="1">
        <f t="array" ref="I694">INDEX('Stocastic Model Raw Data'!$J$2:$J$1001,$C694,0)</f>
        <v>1549367189.73435</v>
      </c>
      <c r="J694" s="14">
        <f t="shared" si="122"/>
        <v>2947386418.4310198</v>
      </c>
      <c r="K694" s="14" cm="1">
        <f t="array" ref="K694">INDEX('Stocastic Model Raw Data'!$F$2:$F$1001,$C694,0)</f>
        <v>632910864.30973303</v>
      </c>
      <c r="L694" s="14" cm="1">
        <f t="array" ref="L694">INDEX('Stocastic Model Raw Data'!$K$2:$K$1001,$C694,0)</f>
        <v>380498843.79527199</v>
      </c>
      <c r="M694" s="14">
        <f t="shared" si="123"/>
        <v>252412020.51446104</v>
      </c>
      <c r="N694" s="14">
        <f t="shared" si="127"/>
        <v>5129664472.4751034</v>
      </c>
      <c r="O694" s="14">
        <f t="shared" si="128"/>
        <v>1929866033.5296221</v>
      </c>
      <c r="P694" s="14">
        <f t="shared" si="124"/>
        <v>3199798438.9454813</v>
      </c>
      <c r="Q694" s="3">
        <f t="shared" si="129"/>
        <v>5129664472.4751034</v>
      </c>
      <c r="R694" s="3">
        <f t="shared" si="130"/>
        <v>3367028006.4378319</v>
      </c>
      <c r="S694" s="3">
        <f t="shared" si="125"/>
        <v>1762636466.0372715</v>
      </c>
      <c r="T694" s="21">
        <f>(RANK(E694,E$8:E$1007,1)+COUNTIF(E$8:E694,E694)-1)/1000</f>
        <v>1.7000000000000001E-2</v>
      </c>
      <c r="U694" s="21">
        <f>(RANK(F694,F$8:F$1007,1)+COUNTIF(F$8:F694,F694)-1)/1000</f>
        <v>1.7999999999999999E-2</v>
      </c>
      <c r="V694" s="21">
        <f>(RANK(G694,G$8:G$1007,1)+COUNTIF(G$8:G694,G694)-1)/1000</f>
        <v>1.7000000000000001E-2</v>
      </c>
      <c r="W694" s="21">
        <f>(RANK(H694,H$8:H$1007,1)+COUNTIF(H$8:H694,H694)-1)/1000</f>
        <v>3.7999999999999999E-2</v>
      </c>
      <c r="X694" s="21">
        <f>(RANK(I694,I$8:I$1007,1)+COUNTIF(I$8:I694,I694)-1)/1000</f>
        <v>4.2999999999999997E-2</v>
      </c>
      <c r="Y694" s="21">
        <f>(RANK(J694,J$8:J$1007,1)+COUNTIF(J$8:J694,J694)-1)/1000</f>
        <v>3.5999999999999997E-2</v>
      </c>
      <c r="Z694" s="21">
        <f>(RANK(K694,K$8:K$1007,1)+COUNTIF(K$8:K694,K694)-1)/1000</f>
        <v>8.9999999999999993E-3</v>
      </c>
      <c r="AA694" s="21">
        <f>(RANK(L694,L$8:L$1007,1)+COUNTIF(L$8:L694,L694)-1)/1000</f>
        <v>8.9999999999999993E-3</v>
      </c>
      <c r="AB694" s="21">
        <f>(RANK(M694,M$8:M$1007,1)+COUNTIF(M$8:M694,M694)-1)/1000</f>
        <v>0.01</v>
      </c>
      <c r="AC694" s="21">
        <f>(RANK(N694,N$8:N$1007,1)+COUNTIF(N$8:N694,N694)-1)/1000</f>
        <v>3.1E-2</v>
      </c>
      <c r="AD694" s="21">
        <f>(RANK(O694,O$8:O$1007,1)+COUNTIF(O$8:O694,O694)-1)/1000</f>
        <v>0.03</v>
      </c>
      <c r="AE694" s="21">
        <f>(RANK(P694,P$8:P$1007,1)+COUNTIF(P$8:P694,P694)-1)/1000</f>
        <v>3.4000000000000002E-2</v>
      </c>
      <c r="AF694" s="21">
        <f>(RANK(Q694,Q$8:Q$1007,1)+COUNTIF(Q$8:Q694,Q694)-1)/1000</f>
        <v>3.1E-2</v>
      </c>
      <c r="AG694" s="21">
        <f>(RANK(R694,R$8:R$1007,1)+COUNTIF(R$8:R694,R694)-1)/1000</f>
        <v>0.03</v>
      </c>
      <c r="AH694" s="21">
        <f>(RANK(S694,S$8:S$1007,1)+COUNTIF(S$8:S694,S694)-1)/1000</f>
        <v>3.4000000000000002E-2</v>
      </c>
      <c r="AI694" s="14">
        <f t="shared" si="131"/>
        <v>0</v>
      </c>
      <c r="AK694" s="14">
        <f t="shared" si="132"/>
        <v>0</v>
      </c>
    </row>
    <row r="695" spans="2:37" x14ac:dyDescent="0.25">
      <c r="B695">
        <f t="shared" si="126"/>
        <v>688</v>
      </c>
      <c r="C695">
        <f>MATCH(B695,'Stocastic Model Raw Data'!$A$2:$A$1001,0)</f>
        <v>901</v>
      </c>
      <c r="D695" s="14" cm="1">
        <f t="array" ref="D695">INDEX('Stocastic Model Raw Data'!$H$2:$H$1001,$C695,0)</f>
        <v>1437161972.90821</v>
      </c>
      <c r="E695" s="14" cm="1">
        <f t="array" ref="E695">INDEX('Stocastic Model Raw Data'!$D$2:$D$1001,$C695,0)</f>
        <v>620134566.35650802</v>
      </c>
      <c r="F695" s="14" cm="1">
        <f t="array" ref="F695">INDEX('Stocastic Model Raw Data'!$I$2:$I$1001,$C695,0)</f>
        <v>330226703.03735399</v>
      </c>
      <c r="G695" s="14">
        <f t="shared" si="121"/>
        <v>289907863.31915402</v>
      </c>
      <c r="H695" s="14" cm="1">
        <f t="array" ref="H695">INDEX('Stocastic Model Raw Data'!$E$2:$E$1001,$C695,0)</f>
        <v>7520402625.3997097</v>
      </c>
      <c r="I695" s="14" cm="1">
        <f t="array" ref="I695">INDEX('Stocastic Model Raw Data'!$J$2:$J$1001,$C695,0)</f>
        <v>2682340139.8431501</v>
      </c>
      <c r="J695" s="14">
        <f t="shared" si="122"/>
        <v>4838062485.5565596</v>
      </c>
      <c r="K695" s="14" cm="1">
        <f t="array" ref="K695">INDEX('Stocastic Model Raw Data'!$F$2:$F$1001,$C695,0)</f>
        <v>1101079155.3727</v>
      </c>
      <c r="L695" s="14" cm="1">
        <f t="array" ref="L695">INDEX('Stocastic Model Raw Data'!$K$2:$K$1001,$C695,0)</f>
        <v>666536211.61689603</v>
      </c>
      <c r="M695" s="14">
        <f t="shared" si="123"/>
        <v>434542943.75580394</v>
      </c>
      <c r="N695" s="14">
        <f t="shared" si="127"/>
        <v>8621481780.7724094</v>
      </c>
      <c r="O695" s="14">
        <f t="shared" si="128"/>
        <v>3348876351.4600463</v>
      </c>
      <c r="P695" s="14">
        <f t="shared" si="124"/>
        <v>5272605429.3123627</v>
      </c>
      <c r="Q695" s="3">
        <f t="shared" si="129"/>
        <v>8621481780.7724094</v>
      </c>
      <c r="R695" s="3">
        <f t="shared" si="130"/>
        <v>4786038324.3682566</v>
      </c>
      <c r="S695" s="3">
        <f t="shared" si="125"/>
        <v>3835443456.4041529</v>
      </c>
      <c r="T695" s="21">
        <f>(RANK(E695,E$8:E$1007,1)+COUNTIF(E$8:E695,E695)-1)/1000</f>
        <v>0.86</v>
      </c>
      <c r="U695" s="21">
        <f>(RANK(F695,F$8:F$1007,1)+COUNTIF(F$8:F695,F695)-1)/1000</f>
        <v>0.85899999999999999</v>
      </c>
      <c r="V695" s="21">
        <f>(RANK(G695,G$8:G$1007,1)+COUNTIF(G$8:G695,G695)-1)/1000</f>
        <v>0.85699999999999998</v>
      </c>
      <c r="W695" s="21">
        <f>(RANK(H695,H$8:H$1007,1)+COUNTIF(H$8:H695,H695)-1)/1000</f>
        <v>0.92200000000000004</v>
      </c>
      <c r="X695" s="21">
        <f>(RANK(I695,I$8:I$1007,1)+COUNTIF(I$8:I695,I695)-1)/1000</f>
        <v>0.91600000000000004</v>
      </c>
      <c r="Y695" s="21">
        <f>(RANK(J695,J$8:J$1007,1)+COUNTIF(J$8:J695,J695)-1)/1000</f>
        <v>0.91600000000000004</v>
      </c>
      <c r="Z695" s="21">
        <f>(RANK(K695,K$8:K$1007,1)+COUNTIF(K$8:K695,K695)-1)/1000</f>
        <v>0.76300000000000001</v>
      </c>
      <c r="AA695" s="21">
        <f>(RANK(L695,L$8:L$1007,1)+COUNTIF(L$8:L695,L695)-1)/1000</f>
        <v>0.76500000000000001</v>
      </c>
      <c r="AB695" s="21">
        <f>(RANK(M695,M$8:M$1007,1)+COUNTIF(M$8:M695,M695)-1)/1000</f>
        <v>0.75900000000000001</v>
      </c>
      <c r="AC695" s="21">
        <f>(RANK(N695,N$8:N$1007,1)+COUNTIF(N$8:N695,N695)-1)/1000</f>
        <v>0.90100000000000002</v>
      </c>
      <c r="AD695" s="21">
        <f>(RANK(O695,O$8:O$1007,1)+COUNTIF(O$8:O695,O695)-1)/1000</f>
        <v>0.89200000000000002</v>
      </c>
      <c r="AE695" s="21">
        <f>(RANK(P695,P$8:P$1007,1)+COUNTIF(P$8:P695,P695)-1)/1000</f>
        <v>0.90300000000000002</v>
      </c>
      <c r="AF695" s="21">
        <f>(RANK(Q695,Q$8:Q$1007,1)+COUNTIF(Q$8:Q695,Q695)-1)/1000</f>
        <v>0.90100000000000002</v>
      </c>
      <c r="AG695" s="21">
        <f>(RANK(R695,R$8:R$1007,1)+COUNTIF(R$8:R695,R695)-1)/1000</f>
        <v>0.89200000000000002</v>
      </c>
      <c r="AH695" s="21">
        <f>(RANK(S695,S$8:S$1007,1)+COUNTIF(S$8:S695,S695)-1)/1000</f>
        <v>0.90300000000000002</v>
      </c>
      <c r="AI695" s="14">
        <f t="shared" si="131"/>
        <v>0</v>
      </c>
      <c r="AK695" s="14">
        <f t="shared" si="132"/>
        <v>0</v>
      </c>
    </row>
    <row r="696" spans="2:37" x14ac:dyDescent="0.25">
      <c r="B696">
        <f t="shared" si="126"/>
        <v>689</v>
      </c>
      <c r="C696">
        <f>MATCH(B696,'Stocastic Model Raw Data'!$A$2:$A$1001,0)</f>
        <v>78</v>
      </c>
      <c r="D696" s="14" cm="1">
        <f t="array" ref="D696">INDEX('Stocastic Model Raw Data'!$H$2:$H$1001,$C696,0)</f>
        <v>1437161972.90821</v>
      </c>
      <c r="E696" s="14" cm="1">
        <f t="array" ref="E696">INDEX('Stocastic Model Raw Data'!$D$2:$D$1001,$C696,0)</f>
        <v>398986536.07745099</v>
      </c>
      <c r="F696" s="14" cm="1">
        <f t="array" ref="F696">INDEX('Stocastic Model Raw Data'!$I$2:$I$1001,$C696,0)</f>
        <v>209520256.186032</v>
      </c>
      <c r="G696" s="14">
        <f t="shared" si="121"/>
        <v>189466279.89141899</v>
      </c>
      <c r="H696" s="14" cm="1">
        <f t="array" ref="H696">INDEX('Stocastic Model Raw Data'!$E$2:$E$1001,$C696,0)</f>
        <v>4771136800.4946499</v>
      </c>
      <c r="I696" s="14" cm="1">
        <f t="array" ref="I696">INDEX('Stocastic Model Raw Data'!$J$2:$J$1001,$C696,0)</f>
        <v>1662585993.5853801</v>
      </c>
      <c r="J696" s="14">
        <f t="shared" si="122"/>
        <v>3108550806.9092698</v>
      </c>
      <c r="K696" s="14" cm="1">
        <f t="array" ref="K696">INDEX('Stocastic Model Raw Data'!$F$2:$F$1001,$C696,0)</f>
        <v>773805017.81488097</v>
      </c>
      <c r="L696" s="14" cm="1">
        <f t="array" ref="L696">INDEX('Stocastic Model Raw Data'!$K$2:$K$1001,$C696,0)</f>
        <v>471707675.02335602</v>
      </c>
      <c r="M696" s="14">
        <f t="shared" si="123"/>
        <v>302097342.79152495</v>
      </c>
      <c r="N696" s="14">
        <f t="shared" si="127"/>
        <v>5544941818.3095312</v>
      </c>
      <c r="O696" s="14">
        <f t="shared" si="128"/>
        <v>2134293668.608736</v>
      </c>
      <c r="P696" s="14">
        <f t="shared" si="124"/>
        <v>3410648149.7007952</v>
      </c>
      <c r="Q696" s="3">
        <f t="shared" si="129"/>
        <v>5544941818.3095312</v>
      </c>
      <c r="R696" s="3">
        <f t="shared" si="130"/>
        <v>3571455641.5169458</v>
      </c>
      <c r="S696" s="3">
        <f t="shared" si="125"/>
        <v>1973486176.7925854</v>
      </c>
      <c r="T696" s="21">
        <f>(RANK(E696,E$8:E$1007,1)+COUNTIF(E$8:E696,E696)-1)/1000</f>
        <v>8.5000000000000006E-2</v>
      </c>
      <c r="U696" s="21">
        <f>(RANK(F696,F$8:F$1007,1)+COUNTIF(F$8:F696,F696)-1)/1000</f>
        <v>8.7999999999999995E-2</v>
      </c>
      <c r="V696" s="21">
        <f>(RANK(G696,G$8:G$1007,1)+COUNTIF(G$8:G696,G696)-1)/1000</f>
        <v>8.2000000000000003E-2</v>
      </c>
      <c r="W696" s="21">
        <f>(RANK(H696,H$8:H$1007,1)+COUNTIF(H$8:H696,H696)-1)/1000</f>
        <v>7.1999999999999995E-2</v>
      </c>
      <c r="X696" s="21">
        <f>(RANK(I696,I$8:I$1007,1)+COUNTIF(I$8:I696,I696)-1)/1000</f>
        <v>8.7999999999999995E-2</v>
      </c>
      <c r="Y696" s="21">
        <f>(RANK(J696,J$8:J$1007,1)+COUNTIF(J$8:J696,J696)-1)/1000</f>
        <v>6.9000000000000006E-2</v>
      </c>
      <c r="Z696" s="21">
        <f>(RANK(K696,K$8:K$1007,1)+COUNTIF(K$8:K696,K696)-1)/1000</f>
        <v>0.115</v>
      </c>
      <c r="AA696" s="21">
        <f>(RANK(L696,L$8:L$1007,1)+COUNTIF(L$8:L696,L696)-1)/1000</f>
        <v>0.121</v>
      </c>
      <c r="AB696" s="21">
        <f>(RANK(M696,M$8:M$1007,1)+COUNTIF(M$8:M696,M696)-1)/1000</f>
        <v>0.11</v>
      </c>
      <c r="AC696" s="21">
        <f>(RANK(N696,N$8:N$1007,1)+COUNTIF(N$8:N696,N696)-1)/1000</f>
        <v>7.8E-2</v>
      </c>
      <c r="AD696" s="21">
        <f>(RANK(O696,O$8:O$1007,1)+COUNTIF(O$8:O696,O696)-1)/1000</f>
        <v>9.1999999999999998E-2</v>
      </c>
      <c r="AE696" s="21">
        <f>(RANK(P696,P$8:P$1007,1)+COUNTIF(P$8:P696,P696)-1)/1000</f>
        <v>7.2999999999999995E-2</v>
      </c>
      <c r="AF696" s="21">
        <f>(RANK(Q696,Q$8:Q$1007,1)+COUNTIF(Q$8:Q696,Q696)-1)/1000</f>
        <v>7.8E-2</v>
      </c>
      <c r="AG696" s="21">
        <f>(RANK(R696,R$8:R$1007,1)+COUNTIF(R$8:R696,R696)-1)/1000</f>
        <v>9.1999999999999998E-2</v>
      </c>
      <c r="AH696" s="21">
        <f>(RANK(S696,S$8:S$1007,1)+COUNTIF(S$8:S696,S696)-1)/1000</f>
        <v>7.2999999999999995E-2</v>
      </c>
      <c r="AI696" s="14">
        <f t="shared" si="131"/>
        <v>0</v>
      </c>
      <c r="AK696" s="14">
        <f t="shared" si="132"/>
        <v>0</v>
      </c>
    </row>
    <row r="697" spans="2:37" x14ac:dyDescent="0.25">
      <c r="B697">
        <f t="shared" si="126"/>
        <v>690</v>
      </c>
      <c r="C697">
        <f>MATCH(B697,'Stocastic Model Raw Data'!$A$2:$A$1001,0)</f>
        <v>664</v>
      </c>
      <c r="D697" s="14" cm="1">
        <f t="array" ref="D697">INDEX('Stocastic Model Raw Data'!$H$2:$H$1001,$C697,0)</f>
        <v>1437161972.90821</v>
      </c>
      <c r="E697" s="14" cm="1">
        <f t="array" ref="E697">INDEX('Stocastic Model Raw Data'!$D$2:$D$1001,$C697,0)</f>
        <v>533692710.11660802</v>
      </c>
      <c r="F697" s="14" cm="1">
        <f t="array" ref="F697">INDEX('Stocastic Model Raw Data'!$I$2:$I$1001,$C697,0)</f>
        <v>282085675.08357501</v>
      </c>
      <c r="G697" s="14">
        <f t="shared" si="121"/>
        <v>251607035.03303301</v>
      </c>
      <c r="H697" s="14" cm="1">
        <f t="array" ref="H697">INDEX('Stocastic Model Raw Data'!$E$2:$E$1001,$C697,0)</f>
        <v>6635094544.7954502</v>
      </c>
      <c r="I697" s="14" cm="1">
        <f t="array" ref="I697">INDEX('Stocastic Model Raw Data'!$J$2:$J$1001,$C697,0)</f>
        <v>2288839027.4780998</v>
      </c>
      <c r="J697" s="14">
        <f t="shared" si="122"/>
        <v>4346255517.3173504</v>
      </c>
      <c r="K697" s="14" cm="1">
        <f t="array" ref="K697">INDEX('Stocastic Model Raw Data'!$F$2:$F$1001,$C697,0)</f>
        <v>979747442.09283197</v>
      </c>
      <c r="L697" s="14" cm="1">
        <f t="array" ref="L697">INDEX('Stocastic Model Raw Data'!$K$2:$K$1001,$C697,0)</f>
        <v>603073069.53144205</v>
      </c>
      <c r="M697" s="14">
        <f t="shared" si="123"/>
        <v>376674372.56138992</v>
      </c>
      <c r="N697" s="14">
        <f t="shared" si="127"/>
        <v>7614841986.8882818</v>
      </c>
      <c r="O697" s="14">
        <f t="shared" si="128"/>
        <v>2891912097.009542</v>
      </c>
      <c r="P697" s="14">
        <f t="shared" si="124"/>
        <v>4722929889.8787403</v>
      </c>
      <c r="Q697" s="3">
        <f t="shared" si="129"/>
        <v>7614841986.8882818</v>
      </c>
      <c r="R697" s="3">
        <f t="shared" si="130"/>
        <v>4329074069.9177523</v>
      </c>
      <c r="S697" s="3">
        <f t="shared" si="125"/>
        <v>3285767916.9705296</v>
      </c>
      <c r="T697" s="21">
        <f>(RANK(E697,E$8:E$1007,1)+COUNTIF(E$8:E697,E697)-1)/1000</f>
        <v>0.57099999999999995</v>
      </c>
      <c r="U697" s="21">
        <f>(RANK(F697,F$8:F$1007,1)+COUNTIF(F$8:F697,F697)-1)/1000</f>
        <v>0.57799999999999996</v>
      </c>
      <c r="V697" s="21">
        <f>(RANK(G697,G$8:G$1007,1)+COUNTIF(G$8:G697,G697)-1)/1000</f>
        <v>0.57599999999999996</v>
      </c>
      <c r="W697" s="21">
        <f>(RANK(H697,H$8:H$1007,1)+COUNTIF(H$8:H697,H697)-1)/1000</f>
        <v>0.68100000000000005</v>
      </c>
      <c r="X697" s="21">
        <f>(RANK(I697,I$8:I$1007,1)+COUNTIF(I$8:I697,I697)-1)/1000</f>
        <v>0.64700000000000002</v>
      </c>
      <c r="Y697" s="21">
        <f>(RANK(J697,J$8:J$1007,1)+COUNTIF(J$8:J697,J697)-1)/1000</f>
        <v>0.70599999999999996</v>
      </c>
      <c r="Z697" s="21">
        <f>(RANK(K697,K$8:K$1007,1)+COUNTIF(K$8:K697,K697)-1)/1000</f>
        <v>0.53400000000000003</v>
      </c>
      <c r="AA697" s="21">
        <f>(RANK(L697,L$8:L$1007,1)+COUNTIF(L$8:L697,L697)-1)/1000</f>
        <v>0.56699999999999995</v>
      </c>
      <c r="AB697" s="21">
        <f>(RANK(M697,M$8:M$1007,1)+COUNTIF(M$8:M697,M697)-1)/1000</f>
        <v>0.48799999999999999</v>
      </c>
      <c r="AC697" s="21">
        <f>(RANK(N697,N$8:N$1007,1)+COUNTIF(N$8:N697,N697)-1)/1000</f>
        <v>0.66400000000000003</v>
      </c>
      <c r="AD697" s="21">
        <f>(RANK(O697,O$8:O$1007,1)+COUNTIF(O$8:O697,O697)-1)/1000</f>
        <v>0.63300000000000001</v>
      </c>
      <c r="AE697" s="21">
        <f>(RANK(P697,P$8:P$1007,1)+COUNTIF(P$8:P697,P697)-1)/1000</f>
        <v>0.67600000000000005</v>
      </c>
      <c r="AF697" s="21">
        <f>(RANK(Q697,Q$8:Q$1007,1)+COUNTIF(Q$8:Q697,Q697)-1)/1000</f>
        <v>0.66400000000000003</v>
      </c>
      <c r="AG697" s="21">
        <f>(RANK(R697,R$8:R$1007,1)+COUNTIF(R$8:R697,R697)-1)/1000</f>
        <v>0.63300000000000001</v>
      </c>
      <c r="AH697" s="21">
        <f>(RANK(S697,S$8:S$1007,1)+COUNTIF(S$8:S697,S697)-1)/1000</f>
        <v>0.67600000000000005</v>
      </c>
      <c r="AI697" s="14">
        <f t="shared" si="131"/>
        <v>0</v>
      </c>
      <c r="AK697" s="14">
        <f t="shared" si="132"/>
        <v>0</v>
      </c>
    </row>
    <row r="698" spans="2:37" x14ac:dyDescent="0.25">
      <c r="B698">
        <f t="shared" si="126"/>
        <v>691</v>
      </c>
      <c r="C698">
        <f>MATCH(B698,'Stocastic Model Raw Data'!$A$2:$A$1001,0)</f>
        <v>138</v>
      </c>
      <c r="D698" s="14" cm="1">
        <f t="array" ref="D698">INDEX('Stocastic Model Raw Data'!$H$2:$H$1001,$C698,0)</f>
        <v>1437161972.90821</v>
      </c>
      <c r="E698" s="14" cm="1">
        <f t="array" ref="E698">INDEX('Stocastic Model Raw Data'!$D$2:$D$1001,$C698,0)</f>
        <v>427730590.00850999</v>
      </c>
      <c r="F698" s="14" cm="1">
        <f t="array" ref="F698">INDEX('Stocastic Model Raw Data'!$I$2:$I$1001,$C698,0)</f>
        <v>223522643.54321799</v>
      </c>
      <c r="G698" s="14">
        <f t="shared" si="121"/>
        <v>204207946.46529201</v>
      </c>
      <c r="H698" s="14" cm="1">
        <f t="array" ref="H698">INDEX('Stocastic Model Raw Data'!$E$2:$E$1001,$C698,0)</f>
        <v>5079688260.7425003</v>
      </c>
      <c r="I698" s="14" cm="1">
        <f t="array" ref="I698">INDEX('Stocastic Model Raw Data'!$J$2:$J$1001,$C698,0)</f>
        <v>1700899084.06795</v>
      </c>
      <c r="J698" s="14">
        <f t="shared" si="122"/>
        <v>3378789176.6745501</v>
      </c>
      <c r="K698" s="14" cm="1">
        <f t="array" ref="K698">INDEX('Stocastic Model Raw Data'!$F$2:$F$1001,$C698,0)</f>
        <v>820310279.62194204</v>
      </c>
      <c r="L698" s="14" cm="1">
        <f t="array" ref="L698">INDEX('Stocastic Model Raw Data'!$K$2:$K$1001,$C698,0)</f>
        <v>496990193.77962399</v>
      </c>
      <c r="M698" s="14">
        <f t="shared" si="123"/>
        <v>323320085.84231806</v>
      </c>
      <c r="N698" s="14">
        <f t="shared" si="127"/>
        <v>5899998540.3644428</v>
      </c>
      <c r="O698" s="14">
        <f t="shared" si="128"/>
        <v>2197889277.8475742</v>
      </c>
      <c r="P698" s="14">
        <f t="shared" si="124"/>
        <v>3702109262.5168686</v>
      </c>
      <c r="Q698" s="3">
        <f t="shared" si="129"/>
        <v>5899998540.3644428</v>
      </c>
      <c r="R698" s="3">
        <f t="shared" si="130"/>
        <v>3635051250.755784</v>
      </c>
      <c r="S698" s="3">
        <f t="shared" si="125"/>
        <v>2264947289.6086588</v>
      </c>
      <c r="T698" s="21">
        <f>(RANK(E698,E$8:E$1007,1)+COUNTIF(E$8:E698,E698)-1)/1000</f>
        <v>0.155</v>
      </c>
      <c r="U698" s="21">
        <f>(RANK(F698,F$8:F$1007,1)+COUNTIF(F$8:F698,F698)-1)/1000</f>
        <v>0.14699999999999999</v>
      </c>
      <c r="V698" s="21">
        <f>(RANK(G698,G$8:G$1007,1)+COUNTIF(G$8:G698,G698)-1)/1000</f>
        <v>0.16200000000000001</v>
      </c>
      <c r="W698" s="21">
        <f>(RANK(H698,H$8:H$1007,1)+COUNTIF(H$8:H698,H698)-1)/1000</f>
        <v>0.128</v>
      </c>
      <c r="X698" s="21">
        <f>(RANK(I698,I$8:I$1007,1)+COUNTIF(I$8:I698,I698)-1)/1000</f>
        <v>0.106</v>
      </c>
      <c r="Y698" s="21">
        <f>(RANK(J698,J$8:J$1007,1)+COUNTIF(J$8:J698,J698)-1)/1000</f>
        <v>0.14599999999999999</v>
      </c>
      <c r="Z698" s="21">
        <f>(RANK(K698,K$8:K$1007,1)+COUNTIF(K$8:K698,K698)-1)/1000</f>
        <v>0.17499999999999999</v>
      </c>
      <c r="AA698" s="21">
        <f>(RANK(L698,L$8:L$1007,1)+COUNTIF(L$8:L698,L698)-1)/1000</f>
        <v>0.17699999999999999</v>
      </c>
      <c r="AB698" s="21">
        <f>(RANK(M698,M$8:M$1007,1)+COUNTIF(M$8:M698,M698)-1)/1000</f>
        <v>0.18</v>
      </c>
      <c r="AC698" s="21">
        <f>(RANK(N698,N$8:N$1007,1)+COUNTIF(N$8:N698,N698)-1)/1000</f>
        <v>0.13800000000000001</v>
      </c>
      <c r="AD698" s="21">
        <f>(RANK(O698,O$8:O$1007,1)+COUNTIF(O$8:O698,O698)-1)/1000</f>
        <v>0.115</v>
      </c>
      <c r="AE698" s="21">
        <f>(RANK(P698,P$8:P$1007,1)+COUNTIF(P$8:P698,P698)-1)/1000</f>
        <v>0.14799999999999999</v>
      </c>
      <c r="AF698" s="21">
        <f>(RANK(Q698,Q$8:Q$1007,1)+COUNTIF(Q$8:Q698,Q698)-1)/1000</f>
        <v>0.13800000000000001</v>
      </c>
      <c r="AG698" s="21">
        <f>(RANK(R698,R$8:R$1007,1)+COUNTIF(R$8:R698,R698)-1)/1000</f>
        <v>0.115</v>
      </c>
      <c r="AH698" s="21">
        <f>(RANK(S698,S$8:S$1007,1)+COUNTIF(S$8:S698,S698)-1)/1000</f>
        <v>0.14799999999999999</v>
      </c>
      <c r="AI698" s="14">
        <f t="shared" si="131"/>
        <v>0</v>
      </c>
      <c r="AK698" s="14">
        <f t="shared" si="132"/>
        <v>0</v>
      </c>
    </row>
    <row r="699" spans="2:37" x14ac:dyDescent="0.25">
      <c r="B699">
        <f t="shared" si="126"/>
        <v>692</v>
      </c>
      <c r="C699">
        <f>MATCH(B699,'Stocastic Model Raw Data'!$A$2:$A$1001,0)</f>
        <v>932</v>
      </c>
      <c r="D699" s="14" cm="1">
        <f t="array" ref="D699">INDEX('Stocastic Model Raw Data'!$H$2:$H$1001,$C699,0)</f>
        <v>1437161972.90821</v>
      </c>
      <c r="E699" s="14" cm="1">
        <f t="array" ref="E699">INDEX('Stocastic Model Raw Data'!$D$2:$D$1001,$C699,0)</f>
        <v>652331670.74808598</v>
      </c>
      <c r="F699" s="14" cm="1">
        <f t="array" ref="F699">INDEX('Stocastic Model Raw Data'!$I$2:$I$1001,$C699,0)</f>
        <v>348177687.12584102</v>
      </c>
      <c r="G699" s="14">
        <f t="shared" si="121"/>
        <v>304153983.62224495</v>
      </c>
      <c r="H699" s="14" cm="1">
        <f t="array" ref="H699">INDEX('Stocastic Model Raw Data'!$E$2:$E$1001,$C699,0)</f>
        <v>7656631161.0649996</v>
      </c>
      <c r="I699" s="14" cm="1">
        <f t="array" ref="I699">INDEX('Stocastic Model Raw Data'!$J$2:$J$1001,$C699,0)</f>
        <v>2726641595.85888</v>
      </c>
      <c r="J699" s="14">
        <f t="shared" si="122"/>
        <v>4929989565.2061195</v>
      </c>
      <c r="K699" s="14" cm="1">
        <f t="array" ref="K699">INDEX('Stocastic Model Raw Data'!$F$2:$F$1001,$C699,0)</f>
        <v>1192908485.1851299</v>
      </c>
      <c r="L699" s="14" cm="1">
        <f t="array" ref="L699">INDEX('Stocastic Model Raw Data'!$K$2:$K$1001,$C699,0)</f>
        <v>728750462.74629498</v>
      </c>
      <c r="M699" s="14">
        <f t="shared" si="123"/>
        <v>464158022.43883491</v>
      </c>
      <c r="N699" s="14">
        <f t="shared" si="127"/>
        <v>8849539646.2501297</v>
      </c>
      <c r="O699" s="14">
        <f t="shared" si="128"/>
        <v>3455392058.605175</v>
      </c>
      <c r="P699" s="14">
        <f t="shared" si="124"/>
        <v>5394147587.6449547</v>
      </c>
      <c r="Q699" s="3">
        <f t="shared" si="129"/>
        <v>8849539646.2501297</v>
      </c>
      <c r="R699" s="3">
        <f t="shared" si="130"/>
        <v>4892554031.5133848</v>
      </c>
      <c r="S699" s="3">
        <f t="shared" si="125"/>
        <v>3956985614.7367449</v>
      </c>
      <c r="T699" s="21">
        <f>(RANK(E699,E$8:E$1007,1)+COUNTIF(E$8:E699,E699)-1)/1000</f>
        <v>0.92700000000000005</v>
      </c>
      <c r="U699" s="21">
        <f>(RANK(F699,F$8:F$1007,1)+COUNTIF(F$8:F699,F699)-1)/1000</f>
        <v>0.92600000000000005</v>
      </c>
      <c r="V699" s="21">
        <f>(RANK(G699,G$8:G$1007,1)+COUNTIF(G$8:G699,G699)-1)/1000</f>
        <v>0.92700000000000005</v>
      </c>
      <c r="W699" s="21">
        <f>(RANK(H699,H$8:H$1007,1)+COUNTIF(H$8:H699,H699)-1)/1000</f>
        <v>0.94099999999999995</v>
      </c>
      <c r="X699" s="21">
        <f>(RANK(I699,I$8:I$1007,1)+COUNTIF(I$8:I699,I699)-1)/1000</f>
        <v>0.93100000000000005</v>
      </c>
      <c r="Y699" s="21">
        <f>(RANK(J699,J$8:J$1007,1)+COUNTIF(J$8:J699,J699)-1)/1000</f>
        <v>0.94699999999999995</v>
      </c>
      <c r="Z699" s="21">
        <f>(RANK(K699,K$8:K$1007,1)+COUNTIF(K$8:K699,K699)-1)/1000</f>
        <v>0.86399999999999999</v>
      </c>
      <c r="AA699" s="21">
        <f>(RANK(L699,L$8:L$1007,1)+COUNTIF(L$8:L699,L699)-1)/1000</f>
        <v>0.88200000000000001</v>
      </c>
      <c r="AB699" s="21">
        <f>(RANK(M699,M$8:M$1007,1)+COUNTIF(M$8:M699,M699)-1)/1000</f>
        <v>0.83399999999999996</v>
      </c>
      <c r="AC699" s="21">
        <f>(RANK(N699,N$8:N$1007,1)+COUNTIF(N$8:N699,N699)-1)/1000</f>
        <v>0.93200000000000005</v>
      </c>
      <c r="AD699" s="21">
        <f>(RANK(O699,O$8:O$1007,1)+COUNTIF(O$8:O699,O699)-1)/1000</f>
        <v>0.92800000000000005</v>
      </c>
      <c r="AE699" s="21">
        <f>(RANK(P699,P$8:P$1007,1)+COUNTIF(P$8:P699,P699)-1)/1000</f>
        <v>0.93600000000000005</v>
      </c>
      <c r="AF699" s="21">
        <f>(RANK(Q699,Q$8:Q$1007,1)+COUNTIF(Q$8:Q699,Q699)-1)/1000</f>
        <v>0.93200000000000005</v>
      </c>
      <c r="AG699" s="21">
        <f>(RANK(R699,R$8:R$1007,1)+COUNTIF(R$8:R699,R699)-1)/1000</f>
        <v>0.92800000000000005</v>
      </c>
      <c r="AH699" s="21">
        <f>(RANK(S699,S$8:S$1007,1)+COUNTIF(S$8:S699,S699)-1)/1000</f>
        <v>0.93600000000000005</v>
      </c>
      <c r="AI699" s="14">
        <f t="shared" si="131"/>
        <v>0</v>
      </c>
      <c r="AK699" s="14">
        <f t="shared" si="132"/>
        <v>0</v>
      </c>
    </row>
    <row r="700" spans="2:37" x14ac:dyDescent="0.25">
      <c r="B700">
        <f t="shared" si="126"/>
        <v>693</v>
      </c>
      <c r="C700">
        <f>MATCH(B700,'Stocastic Model Raw Data'!$A$2:$A$1001,0)</f>
        <v>382</v>
      </c>
      <c r="D700" s="14" cm="1">
        <f t="array" ref="D700">INDEX('Stocastic Model Raw Data'!$H$2:$H$1001,$C700,0)</f>
        <v>1437161972.90821</v>
      </c>
      <c r="E700" s="14" cm="1">
        <f t="array" ref="E700">INDEX('Stocastic Model Raw Data'!$D$2:$D$1001,$C700,0)</f>
        <v>490805313.04188299</v>
      </c>
      <c r="F700" s="14" cm="1">
        <f t="array" ref="F700">INDEX('Stocastic Model Raw Data'!$I$2:$I$1001,$C700,0)</f>
        <v>257977549.35182101</v>
      </c>
      <c r="G700" s="14">
        <f t="shared" si="121"/>
        <v>232827763.69006199</v>
      </c>
      <c r="H700" s="14" cm="1">
        <f t="array" ref="H700">INDEX('Stocastic Model Raw Data'!$E$2:$E$1001,$C700,0)</f>
        <v>5874618789.8130903</v>
      </c>
      <c r="I700" s="14" cm="1">
        <f t="array" ref="I700">INDEX('Stocastic Model Raw Data'!$J$2:$J$1001,$C700,0)</f>
        <v>2001359425.18802</v>
      </c>
      <c r="J700" s="14">
        <f t="shared" si="122"/>
        <v>3873259364.6250706</v>
      </c>
      <c r="K700" s="14" cm="1">
        <f t="array" ref="K700">INDEX('Stocastic Model Raw Data'!$F$2:$F$1001,$C700,0)</f>
        <v>889573631.68302906</v>
      </c>
      <c r="L700" s="14" cm="1">
        <f t="array" ref="L700">INDEX('Stocastic Model Raw Data'!$K$2:$K$1001,$C700,0)</f>
        <v>541977345.33530402</v>
      </c>
      <c r="M700" s="14">
        <f t="shared" si="123"/>
        <v>347596286.34772503</v>
      </c>
      <c r="N700" s="14">
        <f t="shared" si="127"/>
        <v>6764192421.4961195</v>
      </c>
      <c r="O700" s="14">
        <f t="shared" si="128"/>
        <v>2543336770.523324</v>
      </c>
      <c r="P700" s="14">
        <f t="shared" si="124"/>
        <v>4220855650.9727955</v>
      </c>
      <c r="Q700" s="3">
        <f t="shared" si="129"/>
        <v>6764192421.4961195</v>
      </c>
      <c r="R700" s="3">
        <f t="shared" si="130"/>
        <v>3980498743.4315338</v>
      </c>
      <c r="S700" s="3">
        <f t="shared" si="125"/>
        <v>2783693678.0645857</v>
      </c>
      <c r="T700" s="21">
        <f>(RANK(E700,E$8:E$1007,1)+COUNTIF(E$8:E700,E700)-1)/1000</f>
        <v>0.40200000000000002</v>
      </c>
      <c r="U700" s="21">
        <f>(RANK(F700,F$8:F$1007,1)+COUNTIF(F$8:F700,F700)-1)/1000</f>
        <v>0.39400000000000002</v>
      </c>
      <c r="V700" s="21">
        <f>(RANK(G700,G$8:G$1007,1)+COUNTIF(G$8:G700,G700)-1)/1000</f>
        <v>0.41199999999999998</v>
      </c>
      <c r="W700" s="21">
        <f>(RANK(H700,H$8:H$1007,1)+COUNTIF(H$8:H700,H700)-1)/1000</f>
        <v>0.39</v>
      </c>
      <c r="X700" s="21">
        <f>(RANK(I700,I$8:I$1007,1)+COUNTIF(I$8:I700,I700)-1)/1000</f>
        <v>0.35499999999999998</v>
      </c>
      <c r="Y700" s="21">
        <f>(RANK(J700,J$8:J$1007,1)+COUNTIF(J$8:J700,J700)-1)/1000</f>
        <v>0.41</v>
      </c>
      <c r="Z700" s="21">
        <f>(RANK(K700,K$8:K$1007,1)+COUNTIF(K$8:K700,K700)-1)/1000</f>
        <v>0.32500000000000001</v>
      </c>
      <c r="AA700" s="21">
        <f>(RANK(L700,L$8:L$1007,1)+COUNTIF(L$8:L700,L700)-1)/1000</f>
        <v>0.33600000000000002</v>
      </c>
      <c r="AB700" s="21">
        <f>(RANK(M700,M$8:M$1007,1)+COUNTIF(M$8:M700,M700)-1)/1000</f>
        <v>0.32300000000000001</v>
      </c>
      <c r="AC700" s="21">
        <f>(RANK(N700,N$8:N$1007,1)+COUNTIF(N$8:N700,N700)-1)/1000</f>
        <v>0.38200000000000001</v>
      </c>
      <c r="AD700" s="21">
        <f>(RANK(O700,O$8:O$1007,1)+COUNTIF(O$8:O700,O700)-1)/1000</f>
        <v>0.34899999999999998</v>
      </c>
      <c r="AE700" s="21">
        <f>(RANK(P700,P$8:P$1007,1)+COUNTIF(P$8:P700,P700)-1)/1000</f>
        <v>0.40100000000000002</v>
      </c>
      <c r="AF700" s="21">
        <f>(RANK(Q700,Q$8:Q$1007,1)+COUNTIF(Q$8:Q700,Q700)-1)/1000</f>
        <v>0.38200000000000001</v>
      </c>
      <c r="AG700" s="21">
        <f>(RANK(R700,R$8:R$1007,1)+COUNTIF(R$8:R700,R700)-1)/1000</f>
        <v>0.34899999999999998</v>
      </c>
      <c r="AH700" s="21">
        <f>(RANK(S700,S$8:S$1007,1)+COUNTIF(S$8:S700,S700)-1)/1000</f>
        <v>0.40100000000000002</v>
      </c>
      <c r="AI700" s="14">
        <f t="shared" si="131"/>
        <v>0</v>
      </c>
      <c r="AK700" s="14">
        <f t="shared" si="132"/>
        <v>0</v>
      </c>
    </row>
    <row r="701" spans="2:37" x14ac:dyDescent="0.25">
      <c r="B701">
        <f t="shared" si="126"/>
        <v>694</v>
      </c>
      <c r="C701">
        <f>MATCH(B701,'Stocastic Model Raw Data'!$A$2:$A$1001,0)</f>
        <v>603</v>
      </c>
      <c r="D701" s="14" cm="1">
        <f t="array" ref="D701">INDEX('Stocastic Model Raw Data'!$H$2:$H$1001,$C701,0)</f>
        <v>1437161972.90821</v>
      </c>
      <c r="E701" s="14" cm="1">
        <f t="array" ref="E701">INDEX('Stocastic Model Raw Data'!$D$2:$D$1001,$C701,0)</f>
        <v>534821120.71276402</v>
      </c>
      <c r="F701" s="14" cm="1">
        <f t="array" ref="F701">INDEX('Stocastic Model Raw Data'!$I$2:$I$1001,$C701,0)</f>
        <v>281233828.57070702</v>
      </c>
      <c r="G701" s="14">
        <f t="shared" si="121"/>
        <v>253587292.142057</v>
      </c>
      <c r="H701" s="14" cm="1">
        <f t="array" ref="H701">INDEX('Stocastic Model Raw Data'!$E$2:$E$1001,$C701,0)</f>
        <v>6466312237.0855598</v>
      </c>
      <c r="I701" s="14" cm="1">
        <f t="array" ref="I701">INDEX('Stocastic Model Raw Data'!$J$2:$J$1001,$C701,0)</f>
        <v>2206630225.5317202</v>
      </c>
      <c r="J701" s="14">
        <f t="shared" si="122"/>
        <v>4259682011.5538397</v>
      </c>
      <c r="K701" s="14" cm="1">
        <f t="array" ref="K701">INDEX('Stocastic Model Raw Data'!$F$2:$F$1001,$C701,0)</f>
        <v>968650322.75438905</v>
      </c>
      <c r="L701" s="14" cm="1">
        <f t="array" ref="L701">INDEX('Stocastic Model Raw Data'!$K$2:$K$1001,$C701,0)</f>
        <v>595833282.06324804</v>
      </c>
      <c r="M701" s="14">
        <f t="shared" si="123"/>
        <v>372817040.69114101</v>
      </c>
      <c r="N701" s="14">
        <f t="shared" si="127"/>
        <v>7434962559.8399487</v>
      </c>
      <c r="O701" s="14">
        <f t="shared" si="128"/>
        <v>2802463507.5949683</v>
      </c>
      <c r="P701" s="14">
        <f t="shared" si="124"/>
        <v>4632499052.2449799</v>
      </c>
      <c r="Q701" s="3">
        <f t="shared" si="129"/>
        <v>7434962559.8399487</v>
      </c>
      <c r="R701" s="3">
        <f t="shared" si="130"/>
        <v>4239625480.5031786</v>
      </c>
      <c r="S701" s="3">
        <f t="shared" si="125"/>
        <v>3195337079.3367701</v>
      </c>
      <c r="T701" s="21">
        <f>(RANK(E701,E$8:E$1007,1)+COUNTIF(E$8:E701,E701)-1)/1000</f>
        <v>0.57899999999999996</v>
      </c>
      <c r="U701" s="21">
        <f>(RANK(F701,F$8:F$1007,1)+COUNTIF(F$8:F701,F701)-1)/1000</f>
        <v>0.56699999999999995</v>
      </c>
      <c r="V701" s="21">
        <f>(RANK(G701,G$8:G$1007,1)+COUNTIF(G$8:G701,G701)-1)/1000</f>
        <v>0.59699999999999998</v>
      </c>
      <c r="W701" s="21">
        <f>(RANK(H701,H$8:H$1007,1)+COUNTIF(H$8:H701,H701)-1)/1000</f>
        <v>0.62</v>
      </c>
      <c r="X701" s="21">
        <f>(RANK(I701,I$8:I$1007,1)+COUNTIF(I$8:I701,I701)-1)/1000</f>
        <v>0.55800000000000005</v>
      </c>
      <c r="Y701" s="21">
        <f>(RANK(J701,J$8:J$1007,1)+COUNTIF(J$8:J701,J701)-1)/1000</f>
        <v>0.64300000000000002</v>
      </c>
      <c r="Z701" s="21">
        <f>(RANK(K701,K$8:K$1007,1)+COUNTIF(K$8:K701,K701)-1)/1000</f>
        <v>0.51200000000000001</v>
      </c>
      <c r="AA701" s="21">
        <f>(RANK(L701,L$8:L$1007,1)+COUNTIF(L$8:L701,L701)-1)/1000</f>
        <v>0.53800000000000003</v>
      </c>
      <c r="AB701" s="21">
        <f>(RANK(M701,M$8:M$1007,1)+COUNTIF(M$8:M701,M701)-1)/1000</f>
        <v>0.46700000000000003</v>
      </c>
      <c r="AC701" s="21">
        <f>(RANK(N701,N$8:N$1007,1)+COUNTIF(N$8:N701,N701)-1)/1000</f>
        <v>0.60299999999999998</v>
      </c>
      <c r="AD701" s="21">
        <f>(RANK(O701,O$8:O$1007,1)+COUNTIF(O$8:O701,O701)-1)/1000</f>
        <v>0.55400000000000005</v>
      </c>
      <c r="AE701" s="21">
        <f>(RANK(P701,P$8:P$1007,1)+COUNTIF(P$8:P701,P701)-1)/1000</f>
        <v>0.63100000000000001</v>
      </c>
      <c r="AF701" s="21">
        <f>(RANK(Q701,Q$8:Q$1007,1)+COUNTIF(Q$8:Q701,Q701)-1)/1000</f>
        <v>0.60299999999999998</v>
      </c>
      <c r="AG701" s="21">
        <f>(RANK(R701,R$8:R$1007,1)+COUNTIF(R$8:R701,R701)-1)/1000</f>
        <v>0.55400000000000005</v>
      </c>
      <c r="AH701" s="21">
        <f>(RANK(S701,S$8:S$1007,1)+COUNTIF(S$8:S701,S701)-1)/1000</f>
        <v>0.63100000000000001</v>
      </c>
      <c r="AI701" s="14">
        <f t="shared" si="131"/>
        <v>0</v>
      </c>
      <c r="AK701" s="14">
        <f t="shared" si="132"/>
        <v>0</v>
      </c>
    </row>
    <row r="702" spans="2:37" x14ac:dyDescent="0.25">
      <c r="B702">
        <f t="shared" si="126"/>
        <v>695</v>
      </c>
      <c r="C702">
        <f>MATCH(B702,'Stocastic Model Raw Data'!$A$2:$A$1001,0)</f>
        <v>35</v>
      </c>
      <c r="D702" s="14" cm="1">
        <f t="array" ref="D702">INDEX('Stocastic Model Raw Data'!$H$2:$H$1001,$C702,0)</f>
        <v>1437161972.90821</v>
      </c>
      <c r="E702" s="14" cm="1">
        <f t="array" ref="E702">INDEX('Stocastic Model Raw Data'!$D$2:$D$1001,$C702,0)</f>
        <v>372265344.09344703</v>
      </c>
      <c r="F702" s="14" cm="1">
        <f t="array" ref="F702">INDEX('Stocastic Model Raw Data'!$I$2:$I$1001,$C702,0)</f>
        <v>195733445.05189699</v>
      </c>
      <c r="G702" s="14">
        <f t="shared" si="121"/>
        <v>176531899.04155004</v>
      </c>
      <c r="H702" s="14" cm="1">
        <f t="array" ref="H702">INDEX('Stocastic Model Raw Data'!$E$2:$E$1001,$C702,0)</f>
        <v>4367247822.5655699</v>
      </c>
      <c r="I702" s="14" cm="1">
        <f t="array" ref="I702">INDEX('Stocastic Model Raw Data'!$J$2:$J$1001,$C702,0)</f>
        <v>1539875457.7695401</v>
      </c>
      <c r="J702" s="14">
        <f t="shared" si="122"/>
        <v>2827372364.79603</v>
      </c>
      <c r="K702" s="14" cm="1">
        <f t="array" ref="K702">INDEX('Stocastic Model Raw Data'!$F$2:$F$1001,$C702,0)</f>
        <v>768383008.52767897</v>
      </c>
      <c r="L702" s="14" cm="1">
        <f t="array" ref="L702">INDEX('Stocastic Model Raw Data'!$K$2:$K$1001,$C702,0)</f>
        <v>456959346.63355702</v>
      </c>
      <c r="M702" s="14">
        <f t="shared" si="123"/>
        <v>311423661.89412194</v>
      </c>
      <c r="N702" s="14">
        <f t="shared" si="127"/>
        <v>5135630831.0932484</v>
      </c>
      <c r="O702" s="14">
        <f t="shared" si="128"/>
        <v>1996834804.4030972</v>
      </c>
      <c r="P702" s="14">
        <f t="shared" si="124"/>
        <v>3138796026.6901512</v>
      </c>
      <c r="Q702" s="3">
        <f t="shared" si="129"/>
        <v>5135630831.0932484</v>
      </c>
      <c r="R702" s="3">
        <f t="shared" si="130"/>
        <v>3433996777.311307</v>
      </c>
      <c r="S702" s="3">
        <f t="shared" si="125"/>
        <v>1701634053.7819414</v>
      </c>
      <c r="T702" s="21">
        <f>(RANK(E702,E$8:E$1007,1)+COUNTIF(E$8:E702,E702)-1)/1000</f>
        <v>4.2999999999999997E-2</v>
      </c>
      <c r="U702" s="21">
        <f>(RANK(F702,F$8:F$1007,1)+COUNTIF(F$8:F702,F702)-1)/1000</f>
        <v>4.4999999999999998E-2</v>
      </c>
      <c r="V702" s="21">
        <f>(RANK(G702,G$8:G$1007,1)+COUNTIF(G$8:G702,G702)-1)/1000</f>
        <v>0.04</v>
      </c>
      <c r="W702" s="21">
        <f>(RANK(H702,H$8:H$1007,1)+COUNTIF(H$8:H702,H702)-1)/1000</f>
        <v>0.02</v>
      </c>
      <c r="X702" s="21">
        <f>(RANK(I702,I$8:I$1007,1)+COUNTIF(I$8:I702,I702)-1)/1000</f>
        <v>3.7999999999999999E-2</v>
      </c>
      <c r="Y702" s="21">
        <f>(RANK(J702,J$8:J$1007,1)+COUNTIF(J$8:J702,J702)-1)/1000</f>
        <v>1.7000000000000001E-2</v>
      </c>
      <c r="Z702" s="21">
        <f>(RANK(K702,K$8:K$1007,1)+COUNTIF(K$8:K702,K702)-1)/1000</f>
        <v>0.111</v>
      </c>
      <c r="AA702" s="21">
        <f>(RANK(L702,L$8:L$1007,1)+COUNTIF(L$8:L702,L702)-1)/1000</f>
        <v>9.2999999999999999E-2</v>
      </c>
      <c r="AB702" s="21">
        <f>(RANK(M702,M$8:M$1007,1)+COUNTIF(M$8:M702,M702)-1)/1000</f>
        <v>0.13900000000000001</v>
      </c>
      <c r="AC702" s="21">
        <f>(RANK(N702,N$8:N$1007,1)+COUNTIF(N$8:N702,N702)-1)/1000</f>
        <v>3.5000000000000003E-2</v>
      </c>
      <c r="AD702" s="21">
        <f>(RANK(O702,O$8:O$1007,1)+COUNTIF(O$8:O702,O702)-1)/1000</f>
        <v>4.7E-2</v>
      </c>
      <c r="AE702" s="21">
        <f>(RANK(P702,P$8:P$1007,1)+COUNTIF(P$8:P702,P702)-1)/1000</f>
        <v>2.1000000000000001E-2</v>
      </c>
      <c r="AF702" s="21">
        <f>(RANK(Q702,Q$8:Q$1007,1)+COUNTIF(Q$8:Q702,Q702)-1)/1000</f>
        <v>3.5000000000000003E-2</v>
      </c>
      <c r="AG702" s="21">
        <f>(RANK(R702,R$8:R$1007,1)+COUNTIF(R$8:R702,R702)-1)/1000</f>
        <v>4.7E-2</v>
      </c>
      <c r="AH702" s="21">
        <f>(RANK(S702,S$8:S$1007,1)+COUNTIF(S$8:S702,S702)-1)/1000</f>
        <v>2.1000000000000001E-2</v>
      </c>
      <c r="AI702" s="14">
        <f t="shared" si="131"/>
        <v>0</v>
      </c>
      <c r="AK702" s="14">
        <f t="shared" si="132"/>
        <v>0</v>
      </c>
    </row>
    <row r="703" spans="2:37" x14ac:dyDescent="0.25">
      <c r="B703">
        <f t="shared" si="126"/>
        <v>696</v>
      </c>
      <c r="C703">
        <f>MATCH(B703,'Stocastic Model Raw Data'!$A$2:$A$1001,0)</f>
        <v>806</v>
      </c>
      <c r="D703" s="14" cm="1">
        <f t="array" ref="D703">INDEX('Stocastic Model Raw Data'!$H$2:$H$1001,$C703,0)</f>
        <v>1437161972.90821</v>
      </c>
      <c r="E703" s="14" cm="1">
        <f t="array" ref="E703">INDEX('Stocastic Model Raw Data'!$D$2:$D$1001,$C703,0)</f>
        <v>587960176.78803098</v>
      </c>
      <c r="F703" s="14" cm="1">
        <f t="array" ref="F703">INDEX('Stocastic Model Raw Data'!$I$2:$I$1001,$C703,0)</f>
        <v>313277999.59988499</v>
      </c>
      <c r="G703" s="14">
        <f t="shared" si="121"/>
        <v>274682177.188146</v>
      </c>
      <c r="H703" s="14" cm="1">
        <f t="array" ref="H703">INDEX('Stocastic Model Raw Data'!$E$2:$E$1001,$C703,0)</f>
        <v>7000297185.3665104</v>
      </c>
      <c r="I703" s="14" cm="1">
        <f t="array" ref="I703">INDEX('Stocastic Model Raw Data'!$J$2:$J$1001,$C703,0)</f>
        <v>2487549017.0500998</v>
      </c>
      <c r="J703" s="14">
        <f t="shared" si="122"/>
        <v>4512748168.3164101</v>
      </c>
      <c r="K703" s="14" cm="1">
        <f t="array" ref="K703">INDEX('Stocastic Model Raw Data'!$F$2:$F$1001,$C703,0)</f>
        <v>1143296661.2623799</v>
      </c>
      <c r="L703" s="14" cm="1">
        <f t="array" ref="L703">INDEX('Stocastic Model Raw Data'!$K$2:$K$1001,$C703,0)</f>
        <v>694592110.44890296</v>
      </c>
      <c r="M703" s="14">
        <f t="shared" si="123"/>
        <v>448704550.81347692</v>
      </c>
      <c r="N703" s="14">
        <f t="shared" si="127"/>
        <v>8143593846.62889</v>
      </c>
      <c r="O703" s="14">
        <f t="shared" si="128"/>
        <v>3182141127.4990029</v>
      </c>
      <c r="P703" s="14">
        <f t="shared" si="124"/>
        <v>4961452719.1298866</v>
      </c>
      <c r="Q703" s="3">
        <f t="shared" si="129"/>
        <v>8143593846.62889</v>
      </c>
      <c r="R703" s="3">
        <f t="shared" si="130"/>
        <v>4619303100.4072132</v>
      </c>
      <c r="S703" s="3">
        <f t="shared" si="125"/>
        <v>3524290746.2216768</v>
      </c>
      <c r="T703" s="21">
        <f>(RANK(E703,E$8:E$1007,1)+COUNTIF(E$8:E703,E703)-1)/1000</f>
        <v>0.78400000000000003</v>
      </c>
      <c r="U703" s="21">
        <f>(RANK(F703,F$8:F$1007,1)+COUNTIF(F$8:F703,F703)-1)/1000</f>
        <v>0.79100000000000004</v>
      </c>
      <c r="V703" s="21">
        <f>(RANK(G703,G$8:G$1007,1)+COUNTIF(G$8:G703,G703)-1)/1000</f>
        <v>0.76700000000000002</v>
      </c>
      <c r="W703" s="21">
        <f>(RANK(H703,H$8:H$1007,1)+COUNTIF(H$8:H703,H703)-1)/1000</f>
        <v>0.79900000000000004</v>
      </c>
      <c r="X703" s="21">
        <f>(RANK(I703,I$8:I$1007,1)+COUNTIF(I$8:I703,I703)-1)/1000</f>
        <v>0.80600000000000005</v>
      </c>
      <c r="Y703" s="21">
        <f>(RANK(J703,J$8:J$1007,1)+COUNTIF(J$8:J703,J703)-1)/1000</f>
        <v>0.79</v>
      </c>
      <c r="Z703" s="21">
        <f>(RANK(K703,K$8:K$1007,1)+COUNTIF(K$8:K703,K703)-1)/1000</f>
        <v>0.81699999999999995</v>
      </c>
      <c r="AA703" s="21">
        <f>(RANK(L703,L$8:L$1007,1)+COUNTIF(L$8:L703,L703)-1)/1000</f>
        <v>0.82599999999999996</v>
      </c>
      <c r="AB703" s="21">
        <f>(RANK(M703,M$8:M$1007,1)+COUNTIF(M$8:M703,M703)-1)/1000</f>
        <v>0.79500000000000004</v>
      </c>
      <c r="AC703" s="21">
        <f>(RANK(N703,N$8:N$1007,1)+COUNTIF(N$8:N703,N703)-1)/1000</f>
        <v>0.80600000000000005</v>
      </c>
      <c r="AD703" s="21">
        <f>(RANK(O703,O$8:O$1007,1)+COUNTIF(O$8:O703,O703)-1)/1000</f>
        <v>0.81499999999999995</v>
      </c>
      <c r="AE703" s="21">
        <f>(RANK(P703,P$8:P$1007,1)+COUNTIF(P$8:P703,P703)-1)/1000</f>
        <v>0.79200000000000004</v>
      </c>
      <c r="AF703" s="21">
        <f>(RANK(Q703,Q$8:Q$1007,1)+COUNTIF(Q$8:Q703,Q703)-1)/1000</f>
        <v>0.80600000000000005</v>
      </c>
      <c r="AG703" s="21">
        <f>(RANK(R703,R$8:R$1007,1)+COUNTIF(R$8:R703,R703)-1)/1000</f>
        <v>0.81499999999999995</v>
      </c>
      <c r="AH703" s="21">
        <f>(RANK(S703,S$8:S$1007,1)+COUNTIF(S$8:S703,S703)-1)/1000</f>
        <v>0.79200000000000004</v>
      </c>
      <c r="AI703" s="14">
        <f t="shared" si="131"/>
        <v>0</v>
      </c>
      <c r="AK703" s="14">
        <f t="shared" si="132"/>
        <v>0</v>
      </c>
    </row>
    <row r="704" spans="2:37" x14ac:dyDescent="0.25">
      <c r="B704">
        <f t="shared" si="126"/>
        <v>697</v>
      </c>
      <c r="C704">
        <f>MATCH(B704,'Stocastic Model Raw Data'!$A$2:$A$1001,0)</f>
        <v>147</v>
      </c>
      <c r="D704" s="14" cm="1">
        <f t="array" ref="D704">INDEX('Stocastic Model Raw Data'!$H$2:$H$1001,$C704,0)</f>
        <v>1437161972.90821</v>
      </c>
      <c r="E704" s="14" cm="1">
        <f t="array" ref="E704">INDEX('Stocastic Model Raw Data'!$D$2:$D$1001,$C704,0)</f>
        <v>438896603.55746198</v>
      </c>
      <c r="F704" s="14" cm="1">
        <f t="array" ref="F704">INDEX('Stocastic Model Raw Data'!$I$2:$I$1001,$C704,0)</f>
        <v>231626011.44600201</v>
      </c>
      <c r="G704" s="14">
        <f t="shared" si="121"/>
        <v>207270592.11145997</v>
      </c>
      <c r="H704" s="14" cm="1">
        <f t="array" ref="H704">INDEX('Stocastic Model Raw Data'!$E$2:$E$1001,$C704,0)</f>
        <v>5132554955.0430202</v>
      </c>
      <c r="I704" s="14" cm="1">
        <f t="array" ref="I704">INDEX('Stocastic Model Raw Data'!$J$2:$J$1001,$C704,0)</f>
        <v>1815511761.9182799</v>
      </c>
      <c r="J704" s="14">
        <f t="shared" si="122"/>
        <v>3317043193.1247406</v>
      </c>
      <c r="K704" s="14" cm="1">
        <f t="array" ref="K704">INDEX('Stocastic Model Raw Data'!$F$2:$F$1001,$C704,0)</f>
        <v>826439426.16548502</v>
      </c>
      <c r="L704" s="14" cm="1">
        <f t="array" ref="L704">INDEX('Stocastic Model Raw Data'!$K$2:$K$1001,$C704,0)</f>
        <v>493191045.50761801</v>
      </c>
      <c r="M704" s="14">
        <f t="shared" si="123"/>
        <v>333248380.65786701</v>
      </c>
      <c r="N704" s="14">
        <f t="shared" si="127"/>
        <v>5958994381.2085056</v>
      </c>
      <c r="O704" s="14">
        <f t="shared" si="128"/>
        <v>2308702807.4258981</v>
      </c>
      <c r="P704" s="14">
        <f t="shared" si="124"/>
        <v>3650291573.7826076</v>
      </c>
      <c r="Q704" s="3">
        <f t="shared" si="129"/>
        <v>5958994381.2085056</v>
      </c>
      <c r="R704" s="3">
        <f t="shared" si="130"/>
        <v>3745864780.3341084</v>
      </c>
      <c r="S704" s="3">
        <f t="shared" si="125"/>
        <v>2213129600.8743973</v>
      </c>
      <c r="T704" s="21">
        <f>(RANK(E704,E$8:E$1007,1)+COUNTIF(E$8:E704,E704)-1)/1000</f>
        <v>0.17899999999999999</v>
      </c>
      <c r="U704" s="21">
        <f>(RANK(F704,F$8:F$1007,1)+COUNTIF(F$8:F704,F704)-1)/1000</f>
        <v>0.185</v>
      </c>
      <c r="V704" s="21">
        <f>(RANK(G704,G$8:G$1007,1)+COUNTIF(G$8:G704,G704)-1)/1000</f>
        <v>0.17199999999999999</v>
      </c>
      <c r="W704" s="21">
        <f>(RANK(H704,H$8:H$1007,1)+COUNTIF(H$8:H704,H704)-1)/1000</f>
        <v>0.13800000000000001</v>
      </c>
      <c r="X704" s="21">
        <f>(RANK(I704,I$8:I$1007,1)+COUNTIF(I$8:I704,I704)-1)/1000</f>
        <v>0.17</v>
      </c>
      <c r="Y704" s="21">
        <f>(RANK(J704,J$8:J$1007,1)+COUNTIF(J$8:J704,J704)-1)/1000</f>
        <v>0.123</v>
      </c>
      <c r="Z704" s="21">
        <f>(RANK(K704,K$8:K$1007,1)+COUNTIF(K$8:K704,K704)-1)/1000</f>
        <v>0.188</v>
      </c>
      <c r="AA704" s="21">
        <f>(RANK(L704,L$8:L$1007,1)+COUNTIF(L$8:L704,L704)-1)/1000</f>
        <v>0.16500000000000001</v>
      </c>
      <c r="AB704" s="21">
        <f>(RANK(M704,M$8:M$1007,1)+COUNTIF(M$8:M704,M704)-1)/1000</f>
        <v>0.23799999999999999</v>
      </c>
      <c r="AC704" s="21">
        <f>(RANK(N704,N$8:N$1007,1)+COUNTIF(N$8:N704,N704)-1)/1000</f>
        <v>0.14699999999999999</v>
      </c>
      <c r="AD704" s="21">
        <f>(RANK(O704,O$8:O$1007,1)+COUNTIF(O$8:O704,O704)-1)/1000</f>
        <v>0.16800000000000001</v>
      </c>
      <c r="AE704" s="21">
        <f>(RANK(P704,P$8:P$1007,1)+COUNTIF(P$8:P704,P704)-1)/1000</f>
        <v>0.13100000000000001</v>
      </c>
      <c r="AF704" s="21">
        <f>(RANK(Q704,Q$8:Q$1007,1)+COUNTIF(Q$8:Q704,Q704)-1)/1000</f>
        <v>0.14699999999999999</v>
      </c>
      <c r="AG704" s="21">
        <f>(RANK(R704,R$8:R$1007,1)+COUNTIF(R$8:R704,R704)-1)/1000</f>
        <v>0.16800000000000001</v>
      </c>
      <c r="AH704" s="21">
        <f>(RANK(S704,S$8:S$1007,1)+COUNTIF(S$8:S704,S704)-1)/1000</f>
        <v>0.13100000000000001</v>
      </c>
      <c r="AI704" s="14">
        <f t="shared" si="131"/>
        <v>0</v>
      </c>
      <c r="AK704" s="14">
        <f t="shared" si="132"/>
        <v>0</v>
      </c>
    </row>
    <row r="705" spans="2:37" x14ac:dyDescent="0.25">
      <c r="B705">
        <f t="shared" si="126"/>
        <v>698</v>
      </c>
      <c r="C705">
        <f>MATCH(B705,'Stocastic Model Raw Data'!$A$2:$A$1001,0)</f>
        <v>662</v>
      </c>
      <c r="D705" s="14" cm="1">
        <f t="array" ref="D705">INDEX('Stocastic Model Raw Data'!$H$2:$H$1001,$C705,0)</f>
        <v>1437161972.90821</v>
      </c>
      <c r="E705" s="14" cm="1">
        <f t="array" ref="E705">INDEX('Stocastic Model Raw Data'!$D$2:$D$1001,$C705,0)</f>
        <v>554426085.78086197</v>
      </c>
      <c r="F705" s="14" cm="1">
        <f t="array" ref="F705">INDEX('Stocastic Model Raw Data'!$I$2:$I$1001,$C705,0)</f>
        <v>292875397.46053803</v>
      </c>
      <c r="G705" s="14">
        <f t="shared" si="121"/>
        <v>261550688.32032394</v>
      </c>
      <c r="H705" s="14" cm="1">
        <f t="array" ref="H705">INDEX('Stocastic Model Raw Data'!$E$2:$E$1001,$C705,0)</f>
        <v>6538216614.3241596</v>
      </c>
      <c r="I705" s="14" cm="1">
        <f t="array" ref="I705">INDEX('Stocastic Model Raw Data'!$J$2:$J$1001,$C705,0)</f>
        <v>2253610028.64644</v>
      </c>
      <c r="J705" s="14">
        <f t="shared" si="122"/>
        <v>4284606585.6777196</v>
      </c>
      <c r="K705" s="14" cm="1">
        <f t="array" ref="K705">INDEX('Stocastic Model Raw Data'!$F$2:$F$1001,$C705,0)</f>
        <v>1075417910.88604</v>
      </c>
      <c r="L705" s="14" cm="1">
        <f t="array" ref="L705">INDEX('Stocastic Model Raw Data'!$K$2:$K$1001,$C705,0)</f>
        <v>666552995.61290598</v>
      </c>
      <c r="M705" s="14">
        <f t="shared" si="123"/>
        <v>408864915.27313399</v>
      </c>
      <c r="N705" s="14">
        <f t="shared" si="127"/>
        <v>7613634525.2101994</v>
      </c>
      <c r="O705" s="14">
        <f t="shared" si="128"/>
        <v>2920163024.259346</v>
      </c>
      <c r="P705" s="14">
        <f t="shared" si="124"/>
        <v>4693471500.9508533</v>
      </c>
      <c r="Q705" s="3">
        <f t="shared" si="129"/>
        <v>7613634525.2101994</v>
      </c>
      <c r="R705" s="3">
        <f t="shared" si="130"/>
        <v>4357324997.1675558</v>
      </c>
      <c r="S705" s="3">
        <f t="shared" si="125"/>
        <v>3256309528.0426435</v>
      </c>
      <c r="T705" s="21">
        <f>(RANK(E705,E$8:E$1007,1)+COUNTIF(E$8:E705,E705)-1)/1000</f>
        <v>0.66200000000000003</v>
      </c>
      <c r="U705" s="21">
        <f>(RANK(F705,F$8:F$1007,1)+COUNTIF(F$8:F705,F705)-1)/1000</f>
        <v>0.65400000000000003</v>
      </c>
      <c r="V705" s="21">
        <f>(RANK(G705,G$8:G$1007,1)+COUNTIF(G$8:G705,G705)-1)/1000</f>
        <v>0.66600000000000004</v>
      </c>
      <c r="W705" s="21">
        <f>(RANK(H705,H$8:H$1007,1)+COUNTIF(H$8:H705,H705)-1)/1000</f>
        <v>0.64600000000000002</v>
      </c>
      <c r="X705" s="21">
        <f>(RANK(I705,I$8:I$1007,1)+COUNTIF(I$8:I705,I705)-1)/1000</f>
        <v>0.61299999999999999</v>
      </c>
      <c r="Y705" s="21">
        <f>(RANK(J705,J$8:J$1007,1)+COUNTIF(J$8:J705,J705)-1)/1000</f>
        <v>0.66300000000000003</v>
      </c>
      <c r="Z705" s="21">
        <f>(RANK(K705,K$8:K$1007,1)+COUNTIF(K$8:K705,K705)-1)/1000</f>
        <v>0.72599999999999998</v>
      </c>
      <c r="AA705" s="21">
        <f>(RANK(L705,L$8:L$1007,1)+COUNTIF(L$8:L705,L705)-1)/1000</f>
        <v>0.76600000000000001</v>
      </c>
      <c r="AB705" s="21">
        <f>(RANK(M705,M$8:M$1007,1)+COUNTIF(M$8:M705,M705)-1)/1000</f>
        <v>0.65900000000000003</v>
      </c>
      <c r="AC705" s="21">
        <f>(RANK(N705,N$8:N$1007,1)+COUNTIF(N$8:N705,N705)-1)/1000</f>
        <v>0.66200000000000003</v>
      </c>
      <c r="AD705" s="21">
        <f>(RANK(O705,O$8:O$1007,1)+COUNTIF(O$8:O705,O705)-1)/1000</f>
        <v>0.65300000000000002</v>
      </c>
      <c r="AE705" s="21">
        <f>(RANK(P705,P$8:P$1007,1)+COUNTIF(P$8:P705,P705)-1)/1000</f>
        <v>0.66</v>
      </c>
      <c r="AF705" s="21">
        <f>(RANK(Q705,Q$8:Q$1007,1)+COUNTIF(Q$8:Q705,Q705)-1)/1000</f>
        <v>0.66200000000000003</v>
      </c>
      <c r="AG705" s="21">
        <f>(RANK(R705,R$8:R$1007,1)+COUNTIF(R$8:R705,R705)-1)/1000</f>
        <v>0.65300000000000002</v>
      </c>
      <c r="AH705" s="21">
        <f>(RANK(S705,S$8:S$1007,1)+COUNTIF(S$8:S705,S705)-1)/1000</f>
        <v>0.66</v>
      </c>
      <c r="AI705" s="14">
        <f t="shared" si="131"/>
        <v>0</v>
      </c>
      <c r="AK705" s="14">
        <f t="shared" si="132"/>
        <v>0</v>
      </c>
    </row>
    <row r="706" spans="2:37" x14ac:dyDescent="0.25">
      <c r="B706">
        <f t="shared" si="126"/>
        <v>699</v>
      </c>
      <c r="C706">
        <f>MATCH(B706,'Stocastic Model Raw Data'!$A$2:$A$1001,0)</f>
        <v>679</v>
      </c>
      <c r="D706" s="14" cm="1">
        <f t="array" ref="D706">INDEX('Stocastic Model Raw Data'!$H$2:$H$1001,$C706,0)</f>
        <v>1437161972.90821</v>
      </c>
      <c r="E706" s="14" cm="1">
        <f t="array" ref="E706">INDEX('Stocastic Model Raw Data'!$D$2:$D$1001,$C706,0)</f>
        <v>542204460.05417001</v>
      </c>
      <c r="F706" s="14" cm="1">
        <f t="array" ref="F706">INDEX('Stocastic Model Raw Data'!$I$2:$I$1001,$C706,0)</f>
        <v>286459111.32441199</v>
      </c>
      <c r="G706" s="14">
        <f t="shared" si="121"/>
        <v>255745348.72975802</v>
      </c>
      <c r="H706" s="14" cm="1">
        <f t="array" ref="H706">INDEX('Stocastic Model Raw Data'!$E$2:$E$1001,$C706,0)</f>
        <v>6672631441.81248</v>
      </c>
      <c r="I706" s="14" cm="1">
        <f t="array" ref="I706">INDEX('Stocastic Model Raw Data'!$J$2:$J$1001,$C706,0)</f>
        <v>2308857215.0376701</v>
      </c>
      <c r="J706" s="14">
        <f t="shared" si="122"/>
        <v>4363774226.7748098</v>
      </c>
      <c r="K706" s="14" cm="1">
        <f t="array" ref="K706">INDEX('Stocastic Model Raw Data'!$F$2:$F$1001,$C706,0)</f>
        <v>1001785336.7554899</v>
      </c>
      <c r="L706" s="14" cm="1">
        <f t="array" ref="L706">INDEX('Stocastic Model Raw Data'!$K$2:$K$1001,$C706,0)</f>
        <v>619991406.97023106</v>
      </c>
      <c r="M706" s="14">
        <f t="shared" si="123"/>
        <v>381793929.78525889</v>
      </c>
      <c r="N706" s="14">
        <f t="shared" si="127"/>
        <v>7674416778.5679703</v>
      </c>
      <c r="O706" s="14">
        <f t="shared" si="128"/>
        <v>2928848622.0079012</v>
      </c>
      <c r="P706" s="14">
        <f t="shared" si="124"/>
        <v>4745568156.5600691</v>
      </c>
      <c r="Q706" s="3">
        <f t="shared" si="129"/>
        <v>7674416778.5679703</v>
      </c>
      <c r="R706" s="3">
        <f t="shared" si="130"/>
        <v>4366010594.916111</v>
      </c>
      <c r="S706" s="3">
        <f t="shared" si="125"/>
        <v>3308406183.6518593</v>
      </c>
      <c r="T706" s="21">
        <f>(RANK(E706,E$8:E$1007,1)+COUNTIF(E$8:E706,E706)-1)/1000</f>
        <v>0.61199999999999999</v>
      </c>
      <c r="U706" s="21">
        <f>(RANK(F706,F$8:F$1007,1)+COUNTIF(F$8:F706,F706)-1)/1000</f>
        <v>0.60599999999999998</v>
      </c>
      <c r="V706" s="21">
        <f>(RANK(G706,G$8:G$1007,1)+COUNTIF(G$8:G706,G706)-1)/1000</f>
        <v>0.61599999999999999</v>
      </c>
      <c r="W706" s="21">
        <f>(RANK(H706,H$8:H$1007,1)+COUNTIF(H$8:H706,H706)-1)/1000</f>
        <v>0.69499999999999995</v>
      </c>
      <c r="X706" s="21">
        <f>(RANK(I706,I$8:I$1007,1)+COUNTIF(I$8:I706,I706)-1)/1000</f>
        <v>0.66900000000000004</v>
      </c>
      <c r="Y706" s="21">
        <f>(RANK(J706,J$8:J$1007,1)+COUNTIF(J$8:J706,J706)-1)/1000</f>
        <v>0.71699999999999997</v>
      </c>
      <c r="Z706" s="21">
        <f>(RANK(K706,K$8:K$1007,1)+COUNTIF(K$8:K706,K706)-1)/1000</f>
        <v>0.57299999999999995</v>
      </c>
      <c r="AA706" s="21">
        <f>(RANK(L706,L$8:L$1007,1)+COUNTIF(L$8:L706,L706)-1)/1000</f>
        <v>0.61399999999999999</v>
      </c>
      <c r="AB706" s="21">
        <f>(RANK(M706,M$8:M$1007,1)+COUNTIF(M$8:M706,M706)-1)/1000</f>
        <v>0.51500000000000001</v>
      </c>
      <c r="AC706" s="21">
        <f>(RANK(N706,N$8:N$1007,1)+COUNTIF(N$8:N706,N706)-1)/1000</f>
        <v>0.67900000000000005</v>
      </c>
      <c r="AD706" s="21">
        <f>(RANK(O706,O$8:O$1007,1)+COUNTIF(O$8:O706,O706)-1)/1000</f>
        <v>0.65600000000000003</v>
      </c>
      <c r="AE706" s="21">
        <f>(RANK(P706,P$8:P$1007,1)+COUNTIF(P$8:P706,P706)-1)/1000</f>
        <v>0.69599999999999995</v>
      </c>
      <c r="AF706" s="21">
        <f>(RANK(Q706,Q$8:Q$1007,1)+COUNTIF(Q$8:Q706,Q706)-1)/1000</f>
        <v>0.67900000000000005</v>
      </c>
      <c r="AG706" s="21">
        <f>(RANK(R706,R$8:R$1007,1)+COUNTIF(R$8:R706,R706)-1)/1000</f>
        <v>0.65600000000000003</v>
      </c>
      <c r="AH706" s="21">
        <f>(RANK(S706,S$8:S$1007,1)+COUNTIF(S$8:S706,S706)-1)/1000</f>
        <v>0.69599999999999995</v>
      </c>
      <c r="AI706" s="14">
        <f t="shared" si="131"/>
        <v>0</v>
      </c>
      <c r="AK706" s="14">
        <f t="shared" si="132"/>
        <v>0</v>
      </c>
    </row>
    <row r="707" spans="2:37" x14ac:dyDescent="0.25">
      <c r="B707">
        <f t="shared" si="126"/>
        <v>700</v>
      </c>
      <c r="C707">
        <f>MATCH(B707,'Stocastic Model Raw Data'!$A$2:$A$1001,0)</f>
        <v>928</v>
      </c>
      <c r="D707" s="14" cm="1">
        <f t="array" ref="D707">INDEX('Stocastic Model Raw Data'!$H$2:$H$1001,$C707,0)</f>
        <v>1437161972.90821</v>
      </c>
      <c r="E707" s="14" cm="1">
        <f t="array" ref="E707">INDEX('Stocastic Model Raw Data'!$D$2:$D$1001,$C707,0)</f>
        <v>645833515.13849795</v>
      </c>
      <c r="F707" s="14" cm="1">
        <f t="array" ref="F707">INDEX('Stocastic Model Raw Data'!$I$2:$I$1001,$C707,0)</f>
        <v>345035386.43987799</v>
      </c>
      <c r="G707" s="14">
        <f t="shared" si="121"/>
        <v>300798128.69861996</v>
      </c>
      <c r="H707" s="14" cm="1">
        <f t="array" ref="H707">INDEX('Stocastic Model Raw Data'!$E$2:$E$1001,$C707,0)</f>
        <v>7624557825.6329098</v>
      </c>
      <c r="I707" s="14" cm="1">
        <f t="array" ref="I707">INDEX('Stocastic Model Raw Data'!$J$2:$J$1001,$C707,0)</f>
        <v>2715897748.7969398</v>
      </c>
      <c r="J707" s="14">
        <f t="shared" si="122"/>
        <v>4908660076.8359699</v>
      </c>
      <c r="K707" s="14" cm="1">
        <f t="array" ref="K707">INDEX('Stocastic Model Raw Data'!$F$2:$F$1001,$C707,0)</f>
        <v>1190505787.18925</v>
      </c>
      <c r="L707" s="14" cm="1">
        <f t="array" ref="L707">INDEX('Stocastic Model Raw Data'!$K$2:$K$1001,$C707,0)</f>
        <v>724115998.17445099</v>
      </c>
      <c r="M707" s="14">
        <f t="shared" si="123"/>
        <v>466389789.014799</v>
      </c>
      <c r="N707" s="14">
        <f t="shared" si="127"/>
        <v>8815063612.8221588</v>
      </c>
      <c r="O707" s="14">
        <f t="shared" si="128"/>
        <v>3440013746.9713907</v>
      </c>
      <c r="P707" s="14">
        <f t="shared" si="124"/>
        <v>5375049865.8507681</v>
      </c>
      <c r="Q707" s="3">
        <f t="shared" si="129"/>
        <v>8815063612.8221588</v>
      </c>
      <c r="R707" s="3">
        <f t="shared" si="130"/>
        <v>4877175719.8796005</v>
      </c>
      <c r="S707" s="3">
        <f t="shared" si="125"/>
        <v>3937887892.9425583</v>
      </c>
      <c r="T707" s="21">
        <f>(RANK(E707,E$8:E$1007,1)+COUNTIF(E$8:E707,E707)-1)/1000</f>
        <v>0.91400000000000003</v>
      </c>
      <c r="U707" s="21">
        <f>(RANK(F707,F$8:F$1007,1)+COUNTIF(F$8:F707,F707)-1)/1000</f>
        <v>0.91700000000000004</v>
      </c>
      <c r="V707" s="21">
        <f>(RANK(G707,G$8:G$1007,1)+COUNTIF(G$8:G707,G707)-1)/1000</f>
        <v>0.91200000000000003</v>
      </c>
      <c r="W707" s="21">
        <f>(RANK(H707,H$8:H$1007,1)+COUNTIF(H$8:H707,H707)-1)/1000</f>
        <v>0.93300000000000005</v>
      </c>
      <c r="X707" s="21">
        <f>(RANK(I707,I$8:I$1007,1)+COUNTIF(I$8:I707,I707)-1)/1000</f>
        <v>0.92900000000000005</v>
      </c>
      <c r="Y707" s="21">
        <f>(RANK(J707,J$8:J$1007,1)+COUNTIF(J$8:J707,J707)-1)/1000</f>
        <v>0.94</v>
      </c>
      <c r="Z707" s="21">
        <f>(RANK(K707,K$8:K$1007,1)+COUNTIF(K$8:K707,K707)-1)/1000</f>
        <v>0.86099999999999999</v>
      </c>
      <c r="AA707" s="21">
        <f>(RANK(L707,L$8:L$1007,1)+COUNTIF(L$8:L707,L707)-1)/1000</f>
        <v>0.876</v>
      </c>
      <c r="AB707" s="21">
        <f>(RANK(M707,M$8:M$1007,1)+COUNTIF(M$8:M707,M707)-1)/1000</f>
        <v>0.84</v>
      </c>
      <c r="AC707" s="21">
        <f>(RANK(N707,N$8:N$1007,1)+COUNTIF(N$8:N707,N707)-1)/1000</f>
        <v>0.92800000000000005</v>
      </c>
      <c r="AD707" s="21">
        <f>(RANK(O707,O$8:O$1007,1)+COUNTIF(O$8:O707,O707)-1)/1000</f>
        <v>0.92200000000000004</v>
      </c>
      <c r="AE707" s="21">
        <f>(RANK(P707,P$8:P$1007,1)+COUNTIF(P$8:P707,P707)-1)/1000</f>
        <v>0.93200000000000005</v>
      </c>
      <c r="AF707" s="21">
        <f>(RANK(Q707,Q$8:Q$1007,1)+COUNTIF(Q$8:Q707,Q707)-1)/1000</f>
        <v>0.92800000000000005</v>
      </c>
      <c r="AG707" s="21">
        <f>(RANK(R707,R$8:R$1007,1)+COUNTIF(R$8:R707,R707)-1)/1000</f>
        <v>0.92200000000000004</v>
      </c>
      <c r="AH707" s="21">
        <f>(RANK(S707,S$8:S$1007,1)+COUNTIF(S$8:S707,S707)-1)/1000</f>
        <v>0.93200000000000005</v>
      </c>
      <c r="AI707" s="14">
        <f t="shared" si="131"/>
        <v>0</v>
      </c>
      <c r="AK707" s="14">
        <f t="shared" si="132"/>
        <v>0</v>
      </c>
    </row>
    <row r="708" spans="2:37" x14ac:dyDescent="0.25">
      <c r="B708">
        <f t="shared" si="126"/>
        <v>701</v>
      </c>
      <c r="C708">
        <f>MATCH(B708,'Stocastic Model Raw Data'!$A$2:$A$1001,0)</f>
        <v>307</v>
      </c>
      <c r="D708" s="14" cm="1">
        <f t="array" ref="D708">INDEX('Stocastic Model Raw Data'!$H$2:$H$1001,$C708,0)</f>
        <v>1437161972.90821</v>
      </c>
      <c r="E708" s="14" cm="1">
        <f t="array" ref="E708">INDEX('Stocastic Model Raw Data'!$D$2:$D$1001,$C708,0)</f>
        <v>473117051.82658201</v>
      </c>
      <c r="F708" s="14" cm="1">
        <f t="array" ref="F708">INDEX('Stocastic Model Raw Data'!$I$2:$I$1001,$C708,0)</f>
        <v>248838923.98906201</v>
      </c>
      <c r="G708" s="14">
        <f t="shared" si="121"/>
        <v>224278127.83752</v>
      </c>
      <c r="H708" s="14" cm="1">
        <f t="array" ref="H708">INDEX('Stocastic Model Raw Data'!$E$2:$E$1001,$C708,0)</f>
        <v>5663811127.3280001</v>
      </c>
      <c r="I708" s="14" cm="1">
        <f t="array" ref="I708">INDEX('Stocastic Model Raw Data'!$J$2:$J$1001,$C708,0)</f>
        <v>1939885461.09672</v>
      </c>
      <c r="J708" s="14">
        <f t="shared" si="122"/>
        <v>3723925666.2312803</v>
      </c>
      <c r="K708" s="14" cm="1">
        <f t="array" ref="K708">INDEX('Stocastic Model Raw Data'!$F$2:$F$1001,$C708,0)</f>
        <v>896599560.80083096</v>
      </c>
      <c r="L708" s="14" cm="1">
        <f t="array" ref="L708">INDEX('Stocastic Model Raw Data'!$K$2:$K$1001,$C708,0)</f>
        <v>552878434.51409101</v>
      </c>
      <c r="M708" s="14">
        <f t="shared" si="123"/>
        <v>343721126.28673995</v>
      </c>
      <c r="N708" s="14">
        <f t="shared" si="127"/>
        <v>6560410688.1288309</v>
      </c>
      <c r="O708" s="14">
        <f t="shared" si="128"/>
        <v>2492763895.6108112</v>
      </c>
      <c r="P708" s="14">
        <f t="shared" si="124"/>
        <v>4067646792.5180197</v>
      </c>
      <c r="Q708" s="3">
        <f t="shared" si="129"/>
        <v>6560410688.1288309</v>
      </c>
      <c r="R708" s="3">
        <f t="shared" si="130"/>
        <v>3929925868.519021</v>
      </c>
      <c r="S708" s="3">
        <f t="shared" si="125"/>
        <v>2630484819.6098099</v>
      </c>
      <c r="T708" s="21">
        <f>(RANK(E708,E$8:E$1007,1)+COUNTIF(E$8:E708,E708)-1)/1000</f>
        <v>0.317</v>
      </c>
      <c r="U708" s="21">
        <f>(RANK(F708,F$8:F$1007,1)+COUNTIF(F$8:F708,F708)-1)/1000</f>
        <v>0.315</v>
      </c>
      <c r="V708" s="21">
        <f>(RANK(G708,G$8:G$1007,1)+COUNTIF(G$8:G708,G708)-1)/1000</f>
        <v>0.32</v>
      </c>
      <c r="W708" s="21">
        <f>(RANK(H708,H$8:H$1007,1)+COUNTIF(H$8:H708,H708)-1)/1000</f>
        <v>0.312</v>
      </c>
      <c r="X708" s="21">
        <f>(RANK(I708,I$8:I$1007,1)+COUNTIF(I$8:I708,I708)-1)/1000</f>
        <v>0.29199999999999998</v>
      </c>
      <c r="Y708" s="21">
        <f>(RANK(J708,J$8:J$1007,1)+COUNTIF(J$8:J708,J708)-1)/1000</f>
        <v>0.32600000000000001</v>
      </c>
      <c r="Z708" s="21">
        <f>(RANK(K708,K$8:K$1007,1)+COUNTIF(K$8:K708,K708)-1)/1000</f>
        <v>0.34399999999999997</v>
      </c>
      <c r="AA708" s="21">
        <f>(RANK(L708,L$8:L$1007,1)+COUNTIF(L$8:L708,L708)-1)/1000</f>
        <v>0.375</v>
      </c>
      <c r="AB708" s="21">
        <f>(RANK(M708,M$8:M$1007,1)+COUNTIF(M$8:M708,M708)-1)/1000</f>
        <v>0.29699999999999999</v>
      </c>
      <c r="AC708" s="21">
        <f>(RANK(N708,N$8:N$1007,1)+COUNTIF(N$8:N708,N708)-1)/1000</f>
        <v>0.307</v>
      </c>
      <c r="AD708" s="21">
        <f>(RANK(O708,O$8:O$1007,1)+COUNTIF(O$8:O708,O708)-1)/1000</f>
        <v>0.30099999999999999</v>
      </c>
      <c r="AE708" s="21">
        <f>(RANK(P708,P$8:P$1007,1)+COUNTIF(P$8:P708,P708)-1)/1000</f>
        <v>0.315</v>
      </c>
      <c r="AF708" s="21">
        <f>(RANK(Q708,Q$8:Q$1007,1)+COUNTIF(Q$8:Q708,Q708)-1)/1000</f>
        <v>0.307</v>
      </c>
      <c r="AG708" s="21">
        <f>(RANK(R708,R$8:R$1007,1)+COUNTIF(R$8:R708,R708)-1)/1000</f>
        <v>0.30099999999999999</v>
      </c>
      <c r="AH708" s="21">
        <f>(RANK(S708,S$8:S$1007,1)+COUNTIF(S$8:S708,S708)-1)/1000</f>
        <v>0.315</v>
      </c>
      <c r="AI708" s="14">
        <f t="shared" si="131"/>
        <v>0</v>
      </c>
      <c r="AK708" s="14">
        <f t="shared" si="132"/>
        <v>0</v>
      </c>
    </row>
    <row r="709" spans="2:37" x14ac:dyDescent="0.25">
      <c r="B709">
        <f t="shared" si="126"/>
        <v>702</v>
      </c>
      <c r="C709">
        <f>MATCH(B709,'Stocastic Model Raw Data'!$A$2:$A$1001,0)</f>
        <v>920</v>
      </c>
      <c r="D709" s="14" cm="1">
        <f t="array" ref="D709">INDEX('Stocastic Model Raw Data'!$H$2:$H$1001,$C709,0)</f>
        <v>1437161972.90821</v>
      </c>
      <c r="E709" s="14" cm="1">
        <f t="array" ref="E709">INDEX('Stocastic Model Raw Data'!$D$2:$D$1001,$C709,0)</f>
        <v>635841674.69651997</v>
      </c>
      <c r="F709" s="14" cm="1">
        <f t="array" ref="F709">INDEX('Stocastic Model Raw Data'!$I$2:$I$1001,$C709,0)</f>
        <v>338434012.73925197</v>
      </c>
      <c r="G709" s="14">
        <f t="shared" si="121"/>
        <v>297407661.957268</v>
      </c>
      <c r="H709" s="14" cm="1">
        <f t="array" ref="H709">INDEX('Stocastic Model Raw Data'!$E$2:$E$1001,$C709,0)</f>
        <v>7527017016.69244</v>
      </c>
      <c r="I709" s="14" cm="1">
        <f t="array" ref="I709">INDEX('Stocastic Model Raw Data'!$J$2:$J$1001,$C709,0)</f>
        <v>2672389846.6500702</v>
      </c>
      <c r="J709" s="14">
        <f t="shared" si="122"/>
        <v>4854627170.0423698</v>
      </c>
      <c r="K709" s="14" cm="1">
        <f t="array" ref="K709">INDEX('Stocastic Model Raw Data'!$F$2:$F$1001,$C709,0)</f>
        <v>1226648833.89691</v>
      </c>
      <c r="L709" s="14" cm="1">
        <f t="array" ref="L709">INDEX('Stocastic Model Raw Data'!$K$2:$K$1001,$C709,0)</f>
        <v>745545566.78916705</v>
      </c>
      <c r="M709" s="14">
        <f t="shared" si="123"/>
        <v>481103267.10774291</v>
      </c>
      <c r="N709" s="14">
        <f t="shared" si="127"/>
        <v>8753665850.5893497</v>
      </c>
      <c r="O709" s="14">
        <f t="shared" si="128"/>
        <v>3417935413.4392371</v>
      </c>
      <c r="P709" s="14">
        <f t="shared" si="124"/>
        <v>5335730437.1501122</v>
      </c>
      <c r="Q709" s="3">
        <f t="shared" si="129"/>
        <v>8753665850.5893497</v>
      </c>
      <c r="R709" s="3">
        <f t="shared" si="130"/>
        <v>4855097386.3474474</v>
      </c>
      <c r="S709" s="3">
        <f t="shared" si="125"/>
        <v>3898568464.2419024</v>
      </c>
      <c r="T709" s="21">
        <f>(RANK(E709,E$8:E$1007,1)+COUNTIF(E$8:E709,E709)-1)/1000</f>
        <v>0.89700000000000002</v>
      </c>
      <c r="U709" s="21">
        <f>(RANK(F709,F$8:F$1007,1)+COUNTIF(F$8:F709,F709)-1)/1000</f>
        <v>0.89500000000000002</v>
      </c>
      <c r="V709" s="21">
        <f>(RANK(G709,G$8:G$1007,1)+COUNTIF(G$8:G709,G709)-1)/1000</f>
        <v>0.89800000000000002</v>
      </c>
      <c r="W709" s="21">
        <f>(RANK(H709,H$8:H$1007,1)+COUNTIF(H$8:H709,H709)-1)/1000</f>
        <v>0.92500000000000004</v>
      </c>
      <c r="X709" s="21">
        <f>(RANK(I709,I$8:I$1007,1)+COUNTIF(I$8:I709,I709)-1)/1000</f>
        <v>0.91200000000000003</v>
      </c>
      <c r="Y709" s="21">
        <f>(RANK(J709,J$8:J$1007,1)+COUNTIF(J$8:J709,J709)-1)/1000</f>
        <v>0.92300000000000004</v>
      </c>
      <c r="Z709" s="21">
        <f>(RANK(K709,K$8:K$1007,1)+COUNTIF(K$8:K709,K709)-1)/1000</f>
        <v>0.89100000000000001</v>
      </c>
      <c r="AA709" s="21">
        <f>(RANK(L709,L$8:L$1007,1)+COUNTIF(L$8:L709,L709)-1)/1000</f>
        <v>0.90600000000000003</v>
      </c>
      <c r="AB709" s="21">
        <f>(RANK(M709,M$8:M$1007,1)+COUNTIF(M$8:M709,M709)-1)/1000</f>
        <v>0.87</v>
      </c>
      <c r="AC709" s="21">
        <f>(RANK(N709,N$8:N$1007,1)+COUNTIF(N$8:N709,N709)-1)/1000</f>
        <v>0.92</v>
      </c>
      <c r="AD709" s="21">
        <f>(RANK(O709,O$8:O$1007,1)+COUNTIF(O$8:O709,O709)-1)/1000</f>
        <v>0.91100000000000003</v>
      </c>
      <c r="AE709" s="21">
        <f>(RANK(P709,P$8:P$1007,1)+COUNTIF(P$8:P709,P709)-1)/1000</f>
        <v>0.92500000000000004</v>
      </c>
      <c r="AF709" s="21">
        <f>(RANK(Q709,Q$8:Q$1007,1)+COUNTIF(Q$8:Q709,Q709)-1)/1000</f>
        <v>0.92</v>
      </c>
      <c r="AG709" s="21">
        <f>(RANK(R709,R$8:R$1007,1)+COUNTIF(R$8:R709,R709)-1)/1000</f>
        <v>0.91100000000000003</v>
      </c>
      <c r="AH709" s="21">
        <f>(RANK(S709,S$8:S$1007,1)+COUNTIF(S$8:S709,S709)-1)/1000</f>
        <v>0.92500000000000004</v>
      </c>
      <c r="AI709" s="14">
        <f t="shared" si="131"/>
        <v>0</v>
      </c>
      <c r="AK709" s="14">
        <f t="shared" si="132"/>
        <v>0</v>
      </c>
    </row>
    <row r="710" spans="2:37" x14ac:dyDescent="0.25">
      <c r="B710">
        <f t="shared" si="126"/>
        <v>703</v>
      </c>
      <c r="C710">
        <f>MATCH(B710,'Stocastic Model Raw Data'!$A$2:$A$1001,0)</f>
        <v>948</v>
      </c>
      <c r="D710" s="14" cm="1">
        <f t="array" ref="D710">INDEX('Stocastic Model Raw Data'!$H$2:$H$1001,$C710,0)</f>
        <v>1437161972.90821</v>
      </c>
      <c r="E710" s="14" cm="1">
        <f t="array" ref="E710">INDEX('Stocastic Model Raw Data'!$D$2:$D$1001,$C710,0)</f>
        <v>654512970.87325096</v>
      </c>
      <c r="F710" s="14" cm="1">
        <f t="array" ref="F710">INDEX('Stocastic Model Raw Data'!$I$2:$I$1001,$C710,0)</f>
        <v>348604597.09024</v>
      </c>
      <c r="G710" s="14">
        <f t="shared" si="121"/>
        <v>305908373.78301096</v>
      </c>
      <c r="H710" s="14" cm="1">
        <f t="array" ref="H710">INDEX('Stocastic Model Raw Data'!$E$2:$E$1001,$C710,0)</f>
        <v>7833069433.8593197</v>
      </c>
      <c r="I710" s="14" cm="1">
        <f t="array" ref="I710">INDEX('Stocastic Model Raw Data'!$J$2:$J$1001,$C710,0)</f>
        <v>2800066034.5107598</v>
      </c>
      <c r="J710" s="14">
        <f t="shared" si="122"/>
        <v>5033003399.3485603</v>
      </c>
      <c r="K710" s="14" cm="1">
        <f t="array" ref="K710">INDEX('Stocastic Model Raw Data'!$F$2:$F$1001,$C710,0)</f>
        <v>1163699271.37093</v>
      </c>
      <c r="L710" s="14" cm="1">
        <f t="array" ref="L710">INDEX('Stocastic Model Raw Data'!$K$2:$K$1001,$C710,0)</f>
        <v>709762473.79768705</v>
      </c>
      <c r="M710" s="14">
        <f t="shared" si="123"/>
        <v>453936797.5732429</v>
      </c>
      <c r="N710" s="14">
        <f t="shared" si="127"/>
        <v>8996768705.2302494</v>
      </c>
      <c r="O710" s="14">
        <f t="shared" si="128"/>
        <v>3509828508.3084469</v>
      </c>
      <c r="P710" s="14">
        <f t="shared" si="124"/>
        <v>5486940196.9218025</v>
      </c>
      <c r="Q710" s="3">
        <f t="shared" si="129"/>
        <v>8996768705.2302494</v>
      </c>
      <c r="R710" s="3">
        <f t="shared" si="130"/>
        <v>4946990481.2166567</v>
      </c>
      <c r="S710" s="3">
        <f t="shared" si="125"/>
        <v>4049778224.0135927</v>
      </c>
      <c r="T710" s="21">
        <f>(RANK(E710,E$8:E$1007,1)+COUNTIF(E$8:E710,E710)-1)/1000</f>
        <v>0.93</v>
      </c>
      <c r="U710" s="21">
        <f>(RANK(F710,F$8:F$1007,1)+COUNTIF(F$8:F710,F710)-1)/1000</f>
        <v>0.92800000000000005</v>
      </c>
      <c r="V710" s="21">
        <f>(RANK(G710,G$8:G$1007,1)+COUNTIF(G$8:G710,G710)-1)/1000</f>
        <v>0.93300000000000005</v>
      </c>
      <c r="W710" s="21">
        <f>(RANK(H710,H$8:H$1007,1)+COUNTIF(H$8:H710,H710)-1)/1000</f>
        <v>0.96</v>
      </c>
      <c r="X710" s="21">
        <f>(RANK(I710,I$8:I$1007,1)+COUNTIF(I$8:I710,I710)-1)/1000</f>
        <v>0.95599999999999996</v>
      </c>
      <c r="Y710" s="21">
        <f>(RANK(J710,J$8:J$1007,1)+COUNTIF(J$8:J710,J710)-1)/1000</f>
        <v>0.96199999999999997</v>
      </c>
      <c r="Z710" s="21">
        <f>(RANK(K710,K$8:K$1007,1)+COUNTIF(K$8:K710,K710)-1)/1000</f>
        <v>0.83299999999999996</v>
      </c>
      <c r="AA710" s="21">
        <f>(RANK(L710,L$8:L$1007,1)+COUNTIF(L$8:L710,L710)-1)/1000</f>
        <v>0.85199999999999998</v>
      </c>
      <c r="AB710" s="21">
        <f>(RANK(M710,M$8:M$1007,1)+COUNTIF(M$8:M710,M710)-1)/1000</f>
        <v>0.81100000000000005</v>
      </c>
      <c r="AC710" s="21">
        <f>(RANK(N710,N$8:N$1007,1)+COUNTIF(N$8:N710,N710)-1)/1000</f>
        <v>0.94799999999999995</v>
      </c>
      <c r="AD710" s="21">
        <f>(RANK(O710,O$8:O$1007,1)+COUNTIF(O$8:O710,O710)-1)/1000</f>
        <v>0.94199999999999995</v>
      </c>
      <c r="AE710" s="21">
        <f>(RANK(P710,P$8:P$1007,1)+COUNTIF(P$8:P710,P710)-1)/1000</f>
        <v>0.95499999999999996</v>
      </c>
      <c r="AF710" s="21">
        <f>(RANK(Q710,Q$8:Q$1007,1)+COUNTIF(Q$8:Q710,Q710)-1)/1000</f>
        <v>0.94799999999999995</v>
      </c>
      <c r="AG710" s="21">
        <f>(RANK(R710,R$8:R$1007,1)+COUNTIF(R$8:R710,R710)-1)/1000</f>
        <v>0.94199999999999995</v>
      </c>
      <c r="AH710" s="21">
        <f>(RANK(S710,S$8:S$1007,1)+COUNTIF(S$8:S710,S710)-1)/1000</f>
        <v>0.95499999999999996</v>
      </c>
      <c r="AI710" s="14">
        <f t="shared" si="131"/>
        <v>0</v>
      </c>
      <c r="AK710" s="14">
        <f t="shared" si="132"/>
        <v>0</v>
      </c>
    </row>
    <row r="711" spans="2:37" x14ac:dyDescent="0.25">
      <c r="B711">
        <f t="shared" si="126"/>
        <v>704</v>
      </c>
      <c r="C711">
        <f>MATCH(B711,'Stocastic Model Raw Data'!$A$2:$A$1001,0)</f>
        <v>736</v>
      </c>
      <c r="D711" s="14" cm="1">
        <f t="array" ref="D711">INDEX('Stocastic Model Raw Data'!$H$2:$H$1001,$C711,0)</f>
        <v>1437161972.90821</v>
      </c>
      <c r="E711" s="14" cm="1">
        <f t="array" ref="E711">INDEX('Stocastic Model Raw Data'!$D$2:$D$1001,$C711,0)</f>
        <v>563584666.94282901</v>
      </c>
      <c r="F711" s="14" cm="1">
        <f t="array" ref="F711">INDEX('Stocastic Model Raw Data'!$I$2:$I$1001,$C711,0)</f>
        <v>299106068.10706902</v>
      </c>
      <c r="G711" s="14">
        <f t="shared" si="121"/>
        <v>264478598.83576</v>
      </c>
      <c r="H711" s="14" cm="1">
        <f t="array" ref="H711">INDEX('Stocastic Model Raw Data'!$E$2:$E$1001,$C711,0)</f>
        <v>6793789551.7056904</v>
      </c>
      <c r="I711" s="14" cm="1">
        <f t="array" ref="I711">INDEX('Stocastic Model Raw Data'!$J$2:$J$1001,$C711,0)</f>
        <v>2362772666.3029399</v>
      </c>
      <c r="J711" s="14">
        <f t="shared" si="122"/>
        <v>4431016885.40275</v>
      </c>
      <c r="K711" s="14" cm="1">
        <f t="array" ref="K711">INDEX('Stocastic Model Raw Data'!$F$2:$F$1001,$C711,0)</f>
        <v>1075863148.17976</v>
      </c>
      <c r="L711" s="14" cm="1">
        <f t="array" ref="L711">INDEX('Stocastic Model Raw Data'!$K$2:$K$1001,$C711,0)</f>
        <v>660286249.05852497</v>
      </c>
      <c r="M711" s="14">
        <f t="shared" si="123"/>
        <v>415576899.12123501</v>
      </c>
      <c r="N711" s="14">
        <f t="shared" si="127"/>
        <v>7869652699.8854504</v>
      </c>
      <c r="O711" s="14">
        <f t="shared" si="128"/>
        <v>3023058915.361465</v>
      </c>
      <c r="P711" s="14">
        <f t="shared" si="124"/>
        <v>4846593784.5239849</v>
      </c>
      <c r="Q711" s="3">
        <f t="shared" si="129"/>
        <v>7869652699.8854504</v>
      </c>
      <c r="R711" s="3">
        <f t="shared" si="130"/>
        <v>4460220888.2696753</v>
      </c>
      <c r="S711" s="3">
        <f t="shared" si="125"/>
        <v>3409431811.6157751</v>
      </c>
      <c r="T711" s="21">
        <f>(RANK(E711,E$8:E$1007,1)+COUNTIF(E$8:E711,E711)-1)/1000</f>
        <v>0.69699999999999995</v>
      </c>
      <c r="U711" s="21">
        <f>(RANK(F711,F$8:F$1007,1)+COUNTIF(F$8:F711,F711)-1)/1000</f>
        <v>0.70399999999999996</v>
      </c>
      <c r="V711" s="21">
        <f>(RANK(G711,G$8:G$1007,1)+COUNTIF(G$8:G711,G711)-1)/1000</f>
        <v>0.69599999999999995</v>
      </c>
      <c r="W711" s="21">
        <f>(RANK(H711,H$8:H$1007,1)+COUNTIF(H$8:H711,H711)-1)/1000</f>
        <v>0.74</v>
      </c>
      <c r="X711" s="21">
        <f>(RANK(I711,I$8:I$1007,1)+COUNTIF(I$8:I711,I711)-1)/1000</f>
        <v>0.71199999999999997</v>
      </c>
      <c r="Y711" s="21">
        <f>(RANK(J711,J$8:J$1007,1)+COUNTIF(J$8:J711,J711)-1)/1000</f>
        <v>0.75</v>
      </c>
      <c r="Z711" s="21">
        <f>(RANK(K711,K$8:K$1007,1)+COUNTIF(K$8:K711,K711)-1)/1000</f>
        <v>0.72699999999999998</v>
      </c>
      <c r="AA711" s="21">
        <f>(RANK(L711,L$8:L$1007,1)+COUNTIF(L$8:L711,L711)-1)/1000</f>
        <v>0.749</v>
      </c>
      <c r="AB711" s="21">
        <f>(RANK(M711,M$8:M$1007,1)+COUNTIF(M$8:M711,M711)-1)/1000</f>
        <v>0.68600000000000005</v>
      </c>
      <c r="AC711" s="21">
        <f>(RANK(N711,N$8:N$1007,1)+COUNTIF(N$8:N711,N711)-1)/1000</f>
        <v>0.73599999999999999</v>
      </c>
      <c r="AD711" s="21">
        <f>(RANK(O711,O$8:O$1007,1)+COUNTIF(O$8:O711,O711)-1)/1000</f>
        <v>0.72699999999999998</v>
      </c>
      <c r="AE711" s="21">
        <f>(RANK(P711,P$8:P$1007,1)+COUNTIF(P$8:P711,P711)-1)/1000</f>
        <v>0.74299999999999999</v>
      </c>
      <c r="AF711" s="21">
        <f>(RANK(Q711,Q$8:Q$1007,1)+COUNTIF(Q$8:Q711,Q711)-1)/1000</f>
        <v>0.73599999999999999</v>
      </c>
      <c r="AG711" s="21">
        <f>(RANK(R711,R$8:R$1007,1)+COUNTIF(R$8:R711,R711)-1)/1000</f>
        <v>0.72699999999999998</v>
      </c>
      <c r="AH711" s="21">
        <f>(RANK(S711,S$8:S$1007,1)+COUNTIF(S$8:S711,S711)-1)/1000</f>
        <v>0.74299999999999999</v>
      </c>
      <c r="AI711" s="14">
        <f t="shared" si="131"/>
        <v>0</v>
      </c>
      <c r="AK711" s="14">
        <f t="shared" si="132"/>
        <v>0</v>
      </c>
    </row>
    <row r="712" spans="2:37" x14ac:dyDescent="0.25">
      <c r="B712">
        <f t="shared" si="126"/>
        <v>705</v>
      </c>
      <c r="C712">
        <f>MATCH(B712,'Stocastic Model Raw Data'!$A$2:$A$1001,0)</f>
        <v>713</v>
      </c>
      <c r="D712" s="14" cm="1">
        <f t="array" ref="D712">INDEX('Stocastic Model Raw Data'!$H$2:$H$1001,$C712,0)</f>
        <v>1437161972.90821</v>
      </c>
      <c r="E712" s="14" cm="1">
        <f t="array" ref="E712">INDEX('Stocastic Model Raw Data'!$D$2:$D$1001,$C712,0)</f>
        <v>564694773.29933703</v>
      </c>
      <c r="F712" s="14" cm="1">
        <f t="array" ref="F712">INDEX('Stocastic Model Raw Data'!$I$2:$I$1001,$C712,0)</f>
        <v>299597554.988527</v>
      </c>
      <c r="G712" s="14">
        <f t="shared" ref="G712:G775" si="133">E712-F712</f>
        <v>265097218.31081003</v>
      </c>
      <c r="H712" s="14" cm="1">
        <f t="array" ref="H712">INDEX('Stocastic Model Raw Data'!$E$2:$E$1001,$C712,0)</f>
        <v>6689655979.01653</v>
      </c>
      <c r="I712" s="14" cm="1">
        <f t="array" ref="I712">INDEX('Stocastic Model Raw Data'!$J$2:$J$1001,$C712,0)</f>
        <v>2368800177.9453602</v>
      </c>
      <c r="J712" s="14">
        <f t="shared" ref="J712:J775" si="134">H712-I712</f>
        <v>4320855801.0711699</v>
      </c>
      <c r="K712" s="14" cm="1">
        <f t="array" ref="K712">INDEX('Stocastic Model Raw Data'!$F$2:$F$1001,$C712,0)</f>
        <v>1088141297.0648899</v>
      </c>
      <c r="L712" s="14" cm="1">
        <f t="array" ref="L712">INDEX('Stocastic Model Raw Data'!$K$2:$K$1001,$C712,0)</f>
        <v>664719900.47534001</v>
      </c>
      <c r="M712" s="14">
        <f t="shared" ref="M712:M775" si="135">K712-L712</f>
        <v>423421396.5895499</v>
      </c>
      <c r="N712" s="14">
        <f t="shared" si="127"/>
        <v>7777797276.0814199</v>
      </c>
      <c r="O712" s="14">
        <f t="shared" si="128"/>
        <v>3033520078.4207001</v>
      </c>
      <c r="P712" s="14">
        <f t="shared" ref="P712:P775" si="136">N712-O712</f>
        <v>4744277197.6607199</v>
      </c>
      <c r="Q712" s="3">
        <f t="shared" si="129"/>
        <v>7777797276.0814199</v>
      </c>
      <c r="R712" s="3">
        <f t="shared" si="130"/>
        <v>4470682051.3289099</v>
      </c>
      <c r="S712" s="3">
        <f t="shared" ref="S712:S775" si="137">Q712-R712</f>
        <v>3307115224.7525101</v>
      </c>
      <c r="T712" s="21">
        <f>(RANK(E712,E$8:E$1007,1)+COUNTIF(E$8:E712,E712)-1)/1000</f>
        <v>0.70499999999999996</v>
      </c>
      <c r="U712" s="21">
        <f>(RANK(F712,F$8:F$1007,1)+COUNTIF(F$8:F712,F712)-1)/1000</f>
        <v>0.70799999999999996</v>
      </c>
      <c r="V712" s="21">
        <f>(RANK(G712,G$8:G$1007,1)+COUNTIF(G$8:G712,G712)-1)/1000</f>
        <v>0.7</v>
      </c>
      <c r="W712" s="21">
        <f>(RANK(H712,H$8:H$1007,1)+COUNTIF(H$8:H712,H712)-1)/1000</f>
        <v>0.70299999999999996</v>
      </c>
      <c r="X712" s="21">
        <f>(RANK(I712,I$8:I$1007,1)+COUNTIF(I$8:I712,I712)-1)/1000</f>
        <v>0.71399999999999997</v>
      </c>
      <c r="Y712" s="21">
        <f>(RANK(J712,J$8:J$1007,1)+COUNTIF(J$8:J712,J712)-1)/1000</f>
        <v>0.69</v>
      </c>
      <c r="Z712" s="21">
        <f>(RANK(K712,K$8:K$1007,1)+COUNTIF(K$8:K712,K712)-1)/1000</f>
        <v>0.75</v>
      </c>
      <c r="AA712" s="21">
        <f>(RANK(L712,L$8:L$1007,1)+COUNTIF(L$8:L712,L712)-1)/1000</f>
        <v>0.75800000000000001</v>
      </c>
      <c r="AB712" s="21">
        <f>(RANK(M712,M$8:M$1007,1)+COUNTIF(M$8:M712,M712)-1)/1000</f>
        <v>0.72599999999999998</v>
      </c>
      <c r="AC712" s="21">
        <f>(RANK(N712,N$8:N$1007,1)+COUNTIF(N$8:N712,N712)-1)/1000</f>
        <v>0.71299999999999997</v>
      </c>
      <c r="AD712" s="21">
        <f>(RANK(O712,O$8:O$1007,1)+COUNTIF(O$8:O712,O712)-1)/1000</f>
        <v>0.73399999999999999</v>
      </c>
      <c r="AE712" s="21">
        <f>(RANK(P712,P$8:P$1007,1)+COUNTIF(P$8:P712,P712)-1)/1000</f>
        <v>0.69399999999999995</v>
      </c>
      <c r="AF712" s="21">
        <f>(RANK(Q712,Q$8:Q$1007,1)+COUNTIF(Q$8:Q712,Q712)-1)/1000</f>
        <v>0.71299999999999997</v>
      </c>
      <c r="AG712" s="21">
        <f>(RANK(R712,R$8:R$1007,1)+COUNTIF(R$8:R712,R712)-1)/1000</f>
        <v>0.73399999999999999</v>
      </c>
      <c r="AH712" s="21">
        <f>(RANK(S712,S$8:S$1007,1)+COUNTIF(S$8:S712,S712)-1)/1000</f>
        <v>0.69399999999999995</v>
      </c>
      <c r="AI712" s="14">
        <f t="shared" si="131"/>
        <v>0</v>
      </c>
      <c r="AK712" s="14">
        <f t="shared" si="132"/>
        <v>0</v>
      </c>
    </row>
    <row r="713" spans="2:37" x14ac:dyDescent="0.25">
      <c r="B713">
        <f t="shared" ref="B713:B776" si="138">B712+1</f>
        <v>706</v>
      </c>
      <c r="C713">
        <f>MATCH(B713,'Stocastic Model Raw Data'!$A$2:$A$1001,0)</f>
        <v>396</v>
      </c>
      <c r="D713" s="14" cm="1">
        <f t="array" ref="D713">INDEX('Stocastic Model Raw Data'!$H$2:$H$1001,$C713,0)</f>
        <v>1437161972.90821</v>
      </c>
      <c r="E713" s="14" cm="1">
        <f t="array" ref="E713">INDEX('Stocastic Model Raw Data'!$D$2:$D$1001,$C713,0)</f>
        <v>490455542.46912199</v>
      </c>
      <c r="F713" s="14" cm="1">
        <f t="array" ref="F713">INDEX('Stocastic Model Raw Data'!$I$2:$I$1001,$C713,0)</f>
        <v>258821015.92054901</v>
      </c>
      <c r="G713" s="14">
        <f t="shared" si="133"/>
        <v>231634526.54857299</v>
      </c>
      <c r="H713" s="14" cm="1">
        <f t="array" ref="H713">INDEX('Stocastic Model Raw Data'!$E$2:$E$1001,$C713,0)</f>
        <v>5912840277.5264997</v>
      </c>
      <c r="I713" s="14" cm="1">
        <f t="array" ref="I713">INDEX('Stocastic Model Raw Data'!$J$2:$J$1001,$C713,0)</f>
        <v>2034046028.1440301</v>
      </c>
      <c r="J713" s="14">
        <f t="shared" si="134"/>
        <v>3878794249.3824697</v>
      </c>
      <c r="K713" s="14" cm="1">
        <f t="array" ref="K713">INDEX('Stocastic Model Raw Data'!$F$2:$F$1001,$C713,0)</f>
        <v>878531342.69130194</v>
      </c>
      <c r="L713" s="14" cm="1">
        <f t="array" ref="L713">INDEX('Stocastic Model Raw Data'!$K$2:$K$1001,$C713,0)</f>
        <v>528005881.12332898</v>
      </c>
      <c r="M713" s="14">
        <f t="shared" si="135"/>
        <v>350525461.56797296</v>
      </c>
      <c r="N713" s="14">
        <f t="shared" ref="N713:N776" si="139">H713+K713</f>
        <v>6791371620.217802</v>
      </c>
      <c r="O713" s="14">
        <f t="shared" ref="O713:O776" si="140">I713+L713</f>
        <v>2562051909.2673593</v>
      </c>
      <c r="P713" s="14">
        <f t="shared" si="136"/>
        <v>4229319710.9504428</v>
      </c>
      <c r="Q713" s="3">
        <f t="shared" ref="Q713:Q776" si="141">N713</f>
        <v>6791371620.217802</v>
      </c>
      <c r="R713" s="3">
        <f t="shared" ref="R713:R776" si="142">O713+D713</f>
        <v>3999213882.1755695</v>
      </c>
      <c r="S713" s="3">
        <f t="shared" si="137"/>
        <v>2792157738.0422325</v>
      </c>
      <c r="T713" s="21">
        <f>(RANK(E713,E$8:E$1007,1)+COUNTIF(E$8:E713,E713)-1)/1000</f>
        <v>0.4</v>
      </c>
      <c r="U713" s="21">
        <f>(RANK(F713,F$8:F$1007,1)+COUNTIF(F$8:F713,F713)-1)/1000</f>
        <v>0.40500000000000003</v>
      </c>
      <c r="V713" s="21">
        <f>(RANK(G713,G$8:G$1007,1)+COUNTIF(G$8:G713,G713)-1)/1000</f>
        <v>0.39800000000000002</v>
      </c>
      <c r="W713" s="21">
        <f>(RANK(H713,H$8:H$1007,1)+COUNTIF(H$8:H713,H713)-1)/1000</f>
        <v>0.40899999999999997</v>
      </c>
      <c r="X713" s="21">
        <f>(RANK(I713,I$8:I$1007,1)+COUNTIF(I$8:I713,I713)-1)/1000</f>
        <v>0.39300000000000002</v>
      </c>
      <c r="Y713" s="21">
        <f>(RANK(J713,J$8:J$1007,1)+COUNTIF(J$8:J713,J713)-1)/1000</f>
        <v>0.41199999999999998</v>
      </c>
      <c r="Z713" s="21">
        <f>(RANK(K713,K$8:K$1007,1)+COUNTIF(K$8:K713,K713)-1)/1000</f>
        <v>0.29299999999999998</v>
      </c>
      <c r="AA713" s="21">
        <f>(RANK(L713,L$8:L$1007,1)+COUNTIF(L$8:L713,L713)-1)/1000</f>
        <v>0.27300000000000002</v>
      </c>
      <c r="AB713" s="21">
        <f>(RANK(M713,M$8:M$1007,1)+COUNTIF(M$8:M713,M713)-1)/1000</f>
        <v>0.34100000000000003</v>
      </c>
      <c r="AC713" s="21">
        <f>(RANK(N713,N$8:N$1007,1)+COUNTIF(N$8:N713,N713)-1)/1000</f>
        <v>0.39600000000000002</v>
      </c>
      <c r="AD713" s="21">
        <f>(RANK(O713,O$8:O$1007,1)+COUNTIF(O$8:O713,O713)-1)/1000</f>
        <v>0.36899999999999999</v>
      </c>
      <c r="AE713" s="21">
        <f>(RANK(P713,P$8:P$1007,1)+COUNTIF(P$8:P713,P713)-1)/1000</f>
        <v>0.40400000000000003</v>
      </c>
      <c r="AF713" s="21">
        <f>(RANK(Q713,Q$8:Q$1007,1)+COUNTIF(Q$8:Q713,Q713)-1)/1000</f>
        <v>0.39600000000000002</v>
      </c>
      <c r="AG713" s="21">
        <f>(RANK(R713,R$8:R$1007,1)+COUNTIF(R$8:R713,R713)-1)/1000</f>
        <v>0.36899999999999999</v>
      </c>
      <c r="AH713" s="21">
        <f>(RANK(S713,S$8:S$1007,1)+COUNTIF(S$8:S713,S713)-1)/1000</f>
        <v>0.40400000000000003</v>
      </c>
      <c r="AI713" s="14">
        <f t="shared" ref="AI713:AI776" si="143">J713+M713-P713</f>
        <v>0</v>
      </c>
      <c r="AK713" s="14">
        <f t="shared" ref="AK713:AK776" si="144">H713+K713-N713</f>
        <v>0</v>
      </c>
    </row>
    <row r="714" spans="2:37" x14ac:dyDescent="0.25">
      <c r="B714">
        <f t="shared" si="138"/>
        <v>707</v>
      </c>
      <c r="C714">
        <f>MATCH(B714,'Stocastic Model Raw Data'!$A$2:$A$1001,0)</f>
        <v>412</v>
      </c>
      <c r="D714" s="14" cm="1">
        <f t="array" ref="D714">INDEX('Stocastic Model Raw Data'!$H$2:$H$1001,$C714,0)</f>
        <v>1437161972.90821</v>
      </c>
      <c r="E714" s="14" cm="1">
        <f t="array" ref="E714">INDEX('Stocastic Model Raw Data'!$D$2:$D$1001,$C714,0)</f>
        <v>500172853.70824403</v>
      </c>
      <c r="F714" s="14" cm="1">
        <f t="array" ref="F714">INDEX('Stocastic Model Raw Data'!$I$2:$I$1001,$C714,0)</f>
        <v>263805618.44580701</v>
      </c>
      <c r="G714" s="14">
        <f t="shared" si="133"/>
        <v>236367235.26243702</v>
      </c>
      <c r="H714" s="14" cm="1">
        <f t="array" ref="H714">INDEX('Stocastic Model Raw Data'!$E$2:$E$1001,$C714,0)</f>
        <v>5854197382.868</v>
      </c>
      <c r="I714" s="14" cm="1">
        <f t="array" ref="I714">INDEX('Stocastic Model Raw Data'!$J$2:$J$1001,$C714,0)</f>
        <v>2017999253.55812</v>
      </c>
      <c r="J714" s="14">
        <f t="shared" si="134"/>
        <v>3836198129.3098803</v>
      </c>
      <c r="K714" s="14" cm="1">
        <f t="array" ref="K714">INDEX('Stocastic Model Raw Data'!$F$2:$F$1001,$C714,0)</f>
        <v>1004005217.69967</v>
      </c>
      <c r="L714" s="14" cm="1">
        <f t="array" ref="L714">INDEX('Stocastic Model Raw Data'!$K$2:$K$1001,$C714,0)</f>
        <v>606646946.25410295</v>
      </c>
      <c r="M714" s="14">
        <f t="shared" si="135"/>
        <v>397358271.44556701</v>
      </c>
      <c r="N714" s="14">
        <f t="shared" si="139"/>
        <v>6858202600.5676699</v>
      </c>
      <c r="O714" s="14">
        <f t="shared" si="140"/>
        <v>2624646199.812223</v>
      </c>
      <c r="P714" s="14">
        <f t="shared" si="136"/>
        <v>4233556400.7554469</v>
      </c>
      <c r="Q714" s="3">
        <f t="shared" si="141"/>
        <v>6858202600.5676699</v>
      </c>
      <c r="R714" s="3">
        <f t="shared" si="142"/>
        <v>4061808172.7204332</v>
      </c>
      <c r="S714" s="3">
        <f t="shared" si="137"/>
        <v>2796394427.8472366</v>
      </c>
      <c r="T714" s="21">
        <f>(RANK(E714,E$8:E$1007,1)+COUNTIF(E$8:E714,E714)-1)/1000</f>
        <v>0.441</v>
      </c>
      <c r="U714" s="21">
        <f>(RANK(F714,F$8:F$1007,1)+COUNTIF(F$8:F714,F714)-1)/1000</f>
        <v>0.438</v>
      </c>
      <c r="V714" s="21">
        <f>(RANK(G714,G$8:G$1007,1)+COUNTIF(G$8:G714,G714)-1)/1000</f>
        <v>0.44500000000000001</v>
      </c>
      <c r="W714" s="21">
        <f>(RANK(H714,H$8:H$1007,1)+COUNTIF(H$8:H714,H714)-1)/1000</f>
        <v>0.38500000000000001</v>
      </c>
      <c r="X714" s="21">
        <f>(RANK(I714,I$8:I$1007,1)+COUNTIF(I$8:I714,I714)-1)/1000</f>
        <v>0.376</v>
      </c>
      <c r="Y714" s="21">
        <f>(RANK(J714,J$8:J$1007,1)+COUNTIF(J$8:J714,J714)-1)/1000</f>
        <v>0.39500000000000002</v>
      </c>
      <c r="Z714" s="21">
        <f>(RANK(K714,K$8:K$1007,1)+COUNTIF(K$8:K714,K714)-1)/1000</f>
        <v>0.58199999999999996</v>
      </c>
      <c r="AA714" s="21">
        <f>(RANK(L714,L$8:L$1007,1)+COUNTIF(L$8:L714,L714)-1)/1000</f>
        <v>0.57599999999999996</v>
      </c>
      <c r="AB714" s="21">
        <f>(RANK(M714,M$8:M$1007,1)+COUNTIF(M$8:M714,M714)-1)/1000</f>
        <v>0.60599999999999998</v>
      </c>
      <c r="AC714" s="21">
        <f>(RANK(N714,N$8:N$1007,1)+COUNTIF(N$8:N714,N714)-1)/1000</f>
        <v>0.41199999999999998</v>
      </c>
      <c r="AD714" s="21">
        <f>(RANK(O714,O$8:O$1007,1)+COUNTIF(O$8:O714,O714)-1)/1000</f>
        <v>0.41699999999999998</v>
      </c>
      <c r="AE714" s="21">
        <f>(RANK(P714,P$8:P$1007,1)+COUNTIF(P$8:P714,P714)-1)/1000</f>
        <v>0.40699999999999997</v>
      </c>
      <c r="AF714" s="21">
        <f>(RANK(Q714,Q$8:Q$1007,1)+COUNTIF(Q$8:Q714,Q714)-1)/1000</f>
        <v>0.41199999999999998</v>
      </c>
      <c r="AG714" s="21">
        <f>(RANK(R714,R$8:R$1007,1)+COUNTIF(R$8:R714,R714)-1)/1000</f>
        <v>0.41699999999999998</v>
      </c>
      <c r="AH714" s="21">
        <f>(RANK(S714,S$8:S$1007,1)+COUNTIF(S$8:S714,S714)-1)/1000</f>
        <v>0.40699999999999997</v>
      </c>
      <c r="AI714" s="14">
        <f t="shared" si="143"/>
        <v>0</v>
      </c>
      <c r="AK714" s="14">
        <f t="shared" si="144"/>
        <v>0</v>
      </c>
    </row>
    <row r="715" spans="2:37" x14ac:dyDescent="0.25">
      <c r="B715">
        <f t="shared" si="138"/>
        <v>708</v>
      </c>
      <c r="C715">
        <f>MATCH(B715,'Stocastic Model Raw Data'!$A$2:$A$1001,0)</f>
        <v>70</v>
      </c>
      <c r="D715" s="14" cm="1">
        <f t="array" ref="D715">INDEX('Stocastic Model Raw Data'!$H$2:$H$1001,$C715,0)</f>
        <v>1437161972.90821</v>
      </c>
      <c r="E715" s="14" cm="1">
        <f t="array" ref="E715">INDEX('Stocastic Model Raw Data'!$D$2:$D$1001,$C715,0)</f>
        <v>390013095.72387999</v>
      </c>
      <c r="F715" s="14" cm="1">
        <f t="array" ref="F715">INDEX('Stocastic Model Raw Data'!$I$2:$I$1001,$C715,0)</f>
        <v>203542360.27301899</v>
      </c>
      <c r="G715" s="14">
        <f t="shared" si="133"/>
        <v>186470735.45086101</v>
      </c>
      <c r="H715" s="14" cm="1">
        <f t="array" ref="H715">INDEX('Stocastic Model Raw Data'!$E$2:$E$1001,$C715,0)</f>
        <v>4771306572.6472597</v>
      </c>
      <c r="I715" s="14" cm="1">
        <f t="array" ref="I715">INDEX('Stocastic Model Raw Data'!$J$2:$J$1001,$C715,0)</f>
        <v>1626349150.15804</v>
      </c>
      <c r="J715" s="14">
        <f t="shared" si="134"/>
        <v>3144957422.4892197</v>
      </c>
      <c r="K715" s="14" cm="1">
        <f t="array" ref="K715">INDEX('Stocastic Model Raw Data'!$F$2:$F$1001,$C715,0)</f>
        <v>684258332.83708298</v>
      </c>
      <c r="L715" s="14" cm="1">
        <f t="array" ref="L715">INDEX('Stocastic Model Raw Data'!$K$2:$K$1001,$C715,0)</f>
        <v>409380549.53855503</v>
      </c>
      <c r="M715" s="14">
        <f t="shared" si="135"/>
        <v>274877783.29852796</v>
      </c>
      <c r="N715" s="14">
        <f t="shared" si="139"/>
        <v>5455564905.4843426</v>
      </c>
      <c r="O715" s="14">
        <f t="shared" si="140"/>
        <v>2035729699.6965952</v>
      </c>
      <c r="P715" s="14">
        <f t="shared" si="136"/>
        <v>3419835205.7877474</v>
      </c>
      <c r="Q715" s="3">
        <f t="shared" si="141"/>
        <v>5455564905.4843426</v>
      </c>
      <c r="R715" s="3">
        <f t="shared" si="142"/>
        <v>3472891672.604805</v>
      </c>
      <c r="S715" s="3">
        <f t="shared" si="137"/>
        <v>1982673232.8795376</v>
      </c>
      <c r="T715" s="21">
        <f>(RANK(E715,E$8:E$1007,1)+COUNTIF(E$8:E715,E715)-1)/1000</f>
        <v>6.9000000000000006E-2</v>
      </c>
      <c r="U715" s="21">
        <f>(RANK(F715,F$8:F$1007,1)+COUNTIF(F$8:F715,F715)-1)/1000</f>
        <v>6.7000000000000004E-2</v>
      </c>
      <c r="V715" s="21">
        <f>(RANK(G715,G$8:G$1007,1)+COUNTIF(G$8:G715,G715)-1)/1000</f>
        <v>7.0000000000000007E-2</v>
      </c>
      <c r="W715" s="21">
        <f>(RANK(H715,H$8:H$1007,1)+COUNTIF(H$8:H715,H715)-1)/1000</f>
        <v>7.2999999999999995E-2</v>
      </c>
      <c r="X715" s="21">
        <f>(RANK(I715,I$8:I$1007,1)+COUNTIF(I$8:I715,I715)-1)/1000</f>
        <v>7.0999999999999994E-2</v>
      </c>
      <c r="Y715" s="21">
        <f>(RANK(J715,J$8:J$1007,1)+COUNTIF(J$8:J715,J715)-1)/1000</f>
        <v>7.6999999999999999E-2</v>
      </c>
      <c r="Z715" s="21">
        <f>(RANK(K715,K$8:K$1007,1)+COUNTIF(K$8:K715,K715)-1)/1000</f>
        <v>0.03</v>
      </c>
      <c r="AA715" s="21">
        <f>(RANK(L715,L$8:L$1007,1)+COUNTIF(L$8:L715,L715)-1)/1000</f>
        <v>2.5999999999999999E-2</v>
      </c>
      <c r="AB715" s="21">
        <f>(RANK(M715,M$8:M$1007,1)+COUNTIF(M$8:M715,M715)-1)/1000</f>
        <v>3.7999999999999999E-2</v>
      </c>
      <c r="AC715" s="21">
        <f>(RANK(N715,N$8:N$1007,1)+COUNTIF(N$8:N715,N715)-1)/1000</f>
        <v>7.0000000000000007E-2</v>
      </c>
      <c r="AD715" s="21">
        <f>(RANK(O715,O$8:O$1007,1)+COUNTIF(O$8:O715,O715)-1)/1000</f>
        <v>6.3E-2</v>
      </c>
      <c r="AE715" s="21">
        <f>(RANK(P715,P$8:P$1007,1)+COUNTIF(P$8:P715,P715)-1)/1000</f>
        <v>7.3999999999999996E-2</v>
      </c>
      <c r="AF715" s="21">
        <f>(RANK(Q715,Q$8:Q$1007,1)+COUNTIF(Q$8:Q715,Q715)-1)/1000</f>
        <v>7.0000000000000007E-2</v>
      </c>
      <c r="AG715" s="21">
        <f>(RANK(R715,R$8:R$1007,1)+COUNTIF(R$8:R715,R715)-1)/1000</f>
        <v>6.3E-2</v>
      </c>
      <c r="AH715" s="21">
        <f>(RANK(S715,S$8:S$1007,1)+COUNTIF(S$8:S715,S715)-1)/1000</f>
        <v>7.3999999999999996E-2</v>
      </c>
      <c r="AI715" s="14">
        <f t="shared" si="143"/>
        <v>0</v>
      </c>
      <c r="AK715" s="14">
        <f t="shared" si="144"/>
        <v>0</v>
      </c>
    </row>
    <row r="716" spans="2:37" x14ac:dyDescent="0.25">
      <c r="B716">
        <f t="shared" si="138"/>
        <v>709</v>
      </c>
      <c r="C716">
        <f>MATCH(B716,'Stocastic Model Raw Data'!$A$2:$A$1001,0)</f>
        <v>649</v>
      </c>
      <c r="D716" s="14" cm="1">
        <f t="array" ref="D716">INDEX('Stocastic Model Raw Data'!$H$2:$H$1001,$C716,0)</f>
        <v>1437161972.90821</v>
      </c>
      <c r="E716" s="14" cm="1">
        <f t="array" ref="E716">INDEX('Stocastic Model Raw Data'!$D$2:$D$1001,$C716,0)</f>
        <v>539310586.40529597</v>
      </c>
      <c r="F716" s="14" cm="1">
        <f t="array" ref="F716">INDEX('Stocastic Model Raw Data'!$I$2:$I$1001,$C716,0)</f>
        <v>284099998.55304599</v>
      </c>
      <c r="G716" s="14">
        <f t="shared" si="133"/>
        <v>255210587.85224998</v>
      </c>
      <c r="H716" s="14" cm="1">
        <f t="array" ref="H716">INDEX('Stocastic Model Raw Data'!$E$2:$E$1001,$C716,0)</f>
        <v>6566358739.6568203</v>
      </c>
      <c r="I716" s="14" cm="1">
        <f t="array" ref="I716">INDEX('Stocastic Model Raw Data'!$J$2:$J$1001,$C716,0)</f>
        <v>2261108019.71134</v>
      </c>
      <c r="J716" s="14">
        <f t="shared" si="134"/>
        <v>4305250719.9454803</v>
      </c>
      <c r="K716" s="14" cm="1">
        <f t="array" ref="K716">INDEX('Stocastic Model Raw Data'!$F$2:$F$1001,$C716,0)</f>
        <v>999020639.06643796</v>
      </c>
      <c r="L716" s="14" cm="1">
        <f t="array" ref="L716">INDEX('Stocastic Model Raw Data'!$K$2:$K$1001,$C716,0)</f>
        <v>613539594.80864203</v>
      </c>
      <c r="M716" s="14">
        <f t="shared" si="135"/>
        <v>385481044.25779593</v>
      </c>
      <c r="N716" s="14">
        <f t="shared" si="139"/>
        <v>7565379378.723258</v>
      </c>
      <c r="O716" s="14">
        <f t="shared" si="140"/>
        <v>2874647614.5199819</v>
      </c>
      <c r="P716" s="14">
        <f t="shared" si="136"/>
        <v>4690731764.2032757</v>
      </c>
      <c r="Q716" s="3">
        <f t="shared" si="141"/>
        <v>7565379378.723258</v>
      </c>
      <c r="R716" s="3">
        <f t="shared" si="142"/>
        <v>4311809587.4281921</v>
      </c>
      <c r="S716" s="3">
        <f t="shared" si="137"/>
        <v>3253569791.2950659</v>
      </c>
      <c r="T716" s="21">
        <f>(RANK(E716,E$8:E$1007,1)+COUNTIF(E$8:E716,E716)-1)/1000</f>
        <v>0.59799999999999998</v>
      </c>
      <c r="U716" s="21">
        <f>(RANK(F716,F$8:F$1007,1)+COUNTIF(F$8:F716,F716)-1)/1000</f>
        <v>0.58799999999999997</v>
      </c>
      <c r="V716" s="21">
        <f>(RANK(G716,G$8:G$1007,1)+COUNTIF(G$8:G716,G716)-1)/1000</f>
        <v>0.61099999999999999</v>
      </c>
      <c r="W716" s="21">
        <f>(RANK(H716,H$8:H$1007,1)+COUNTIF(H$8:H716,H716)-1)/1000</f>
        <v>0.65500000000000003</v>
      </c>
      <c r="X716" s="21">
        <f>(RANK(I716,I$8:I$1007,1)+COUNTIF(I$8:I716,I716)-1)/1000</f>
        <v>0.625</v>
      </c>
      <c r="Y716" s="21">
        <f>(RANK(J716,J$8:J$1007,1)+COUNTIF(J$8:J716,J716)-1)/1000</f>
        <v>0.67400000000000004</v>
      </c>
      <c r="Z716" s="21">
        <f>(RANK(K716,K$8:K$1007,1)+COUNTIF(K$8:K716,K716)-1)/1000</f>
        <v>0.56999999999999995</v>
      </c>
      <c r="AA716" s="21">
        <f>(RANK(L716,L$8:L$1007,1)+COUNTIF(L$8:L716,L716)-1)/1000</f>
        <v>0.59399999999999997</v>
      </c>
      <c r="AB716" s="21">
        <f>(RANK(M716,M$8:M$1007,1)+COUNTIF(M$8:M716,M716)-1)/1000</f>
        <v>0.53700000000000003</v>
      </c>
      <c r="AC716" s="21">
        <f>(RANK(N716,N$8:N$1007,1)+COUNTIF(N$8:N716,N716)-1)/1000</f>
        <v>0.64900000000000002</v>
      </c>
      <c r="AD716" s="21">
        <f>(RANK(O716,O$8:O$1007,1)+COUNTIF(O$8:O716,O716)-1)/1000</f>
        <v>0.61299999999999999</v>
      </c>
      <c r="AE716" s="21">
        <f>(RANK(P716,P$8:P$1007,1)+COUNTIF(P$8:P716,P716)-1)/1000</f>
        <v>0.65900000000000003</v>
      </c>
      <c r="AF716" s="21">
        <f>(RANK(Q716,Q$8:Q$1007,1)+COUNTIF(Q$8:Q716,Q716)-1)/1000</f>
        <v>0.64900000000000002</v>
      </c>
      <c r="AG716" s="21">
        <f>(RANK(R716,R$8:R$1007,1)+COUNTIF(R$8:R716,R716)-1)/1000</f>
        <v>0.61299999999999999</v>
      </c>
      <c r="AH716" s="21">
        <f>(RANK(S716,S$8:S$1007,1)+COUNTIF(S$8:S716,S716)-1)/1000</f>
        <v>0.65900000000000003</v>
      </c>
      <c r="AI716" s="14">
        <f t="shared" si="143"/>
        <v>0</v>
      </c>
      <c r="AK716" s="14">
        <f t="shared" si="144"/>
        <v>0</v>
      </c>
    </row>
    <row r="717" spans="2:37" x14ac:dyDescent="0.25">
      <c r="B717">
        <f t="shared" si="138"/>
        <v>710</v>
      </c>
      <c r="C717">
        <f>MATCH(B717,'Stocastic Model Raw Data'!$A$2:$A$1001,0)</f>
        <v>489</v>
      </c>
      <c r="D717" s="14" cm="1">
        <f t="array" ref="D717">INDEX('Stocastic Model Raw Data'!$H$2:$H$1001,$C717,0)</f>
        <v>1437161972.90821</v>
      </c>
      <c r="E717" s="14" cm="1">
        <f t="array" ref="E717">INDEX('Stocastic Model Raw Data'!$D$2:$D$1001,$C717,0)</f>
        <v>510026131.44295698</v>
      </c>
      <c r="F717" s="14" cm="1">
        <f t="array" ref="F717">INDEX('Stocastic Model Raw Data'!$I$2:$I$1001,$C717,0)</f>
        <v>269059049.609317</v>
      </c>
      <c r="G717" s="14">
        <f t="shared" si="133"/>
        <v>240967081.83363998</v>
      </c>
      <c r="H717" s="14" cm="1">
        <f t="array" ref="H717">INDEX('Stocastic Model Raw Data'!$E$2:$E$1001,$C717,0)</f>
        <v>6149441944.1246796</v>
      </c>
      <c r="I717" s="14" cm="1">
        <f t="array" ref="I717">INDEX('Stocastic Model Raw Data'!$J$2:$J$1001,$C717,0)</f>
        <v>2119986244.4317801</v>
      </c>
      <c r="J717" s="14">
        <f t="shared" si="134"/>
        <v>4029455699.6928997</v>
      </c>
      <c r="K717" s="14" cm="1">
        <f t="array" ref="K717">INDEX('Stocastic Model Raw Data'!$F$2:$F$1001,$C717,0)</f>
        <v>950878875.321854</v>
      </c>
      <c r="L717" s="14" cm="1">
        <f t="array" ref="L717">INDEX('Stocastic Model Raw Data'!$K$2:$K$1001,$C717,0)</f>
        <v>584621488.039343</v>
      </c>
      <c r="M717" s="14">
        <f t="shared" si="135"/>
        <v>366257387.282511</v>
      </c>
      <c r="N717" s="14">
        <f t="shared" si="139"/>
        <v>7100320819.4465332</v>
      </c>
      <c r="O717" s="14">
        <f t="shared" si="140"/>
        <v>2704607732.4711232</v>
      </c>
      <c r="P717" s="14">
        <f t="shared" si="136"/>
        <v>4395713086.9754105</v>
      </c>
      <c r="Q717" s="3">
        <f t="shared" si="141"/>
        <v>7100320819.4465332</v>
      </c>
      <c r="R717" s="3">
        <f t="shared" si="142"/>
        <v>4141769705.3793335</v>
      </c>
      <c r="S717" s="3">
        <f t="shared" si="137"/>
        <v>2958551114.0671997</v>
      </c>
      <c r="T717" s="21">
        <f>(RANK(E717,E$8:E$1007,1)+COUNTIF(E$8:E717,E717)-1)/1000</f>
        <v>0.47599999999999998</v>
      </c>
      <c r="U717" s="21">
        <f>(RANK(F717,F$8:F$1007,1)+COUNTIF(F$8:F717,F717)-1)/1000</f>
        <v>0.47499999999999998</v>
      </c>
      <c r="V717" s="21">
        <f>(RANK(G717,G$8:G$1007,1)+COUNTIF(G$8:G717,G717)-1)/1000</f>
        <v>0.47799999999999998</v>
      </c>
      <c r="W717" s="21">
        <f>(RANK(H717,H$8:H$1007,1)+COUNTIF(H$8:H717,H717)-1)/1000</f>
        <v>0.502</v>
      </c>
      <c r="X717" s="21">
        <f>(RANK(I717,I$8:I$1007,1)+COUNTIF(I$8:I717,I717)-1)/1000</f>
        <v>0.47</v>
      </c>
      <c r="Y717" s="21">
        <f>(RANK(J717,J$8:J$1007,1)+COUNTIF(J$8:J717,J717)-1)/1000</f>
        <v>0.51500000000000001</v>
      </c>
      <c r="Z717" s="21">
        <f>(RANK(K717,K$8:K$1007,1)+COUNTIF(K$8:K717,K717)-1)/1000</f>
        <v>0.47199999999999998</v>
      </c>
      <c r="AA717" s="21">
        <f>(RANK(L717,L$8:L$1007,1)+COUNTIF(L$8:L717,L717)-1)/1000</f>
        <v>0.495</v>
      </c>
      <c r="AB717" s="21">
        <f>(RANK(M717,M$8:M$1007,1)+COUNTIF(M$8:M717,M717)-1)/1000</f>
        <v>0.42899999999999999</v>
      </c>
      <c r="AC717" s="21">
        <f>(RANK(N717,N$8:N$1007,1)+COUNTIF(N$8:N717,N717)-1)/1000</f>
        <v>0.48899999999999999</v>
      </c>
      <c r="AD717" s="21">
        <f>(RANK(O717,O$8:O$1007,1)+COUNTIF(O$8:O717,O717)-1)/1000</f>
        <v>0.47399999999999998</v>
      </c>
      <c r="AE717" s="21">
        <f>(RANK(P717,P$8:P$1007,1)+COUNTIF(P$8:P717,P717)-1)/1000</f>
        <v>0.50800000000000001</v>
      </c>
      <c r="AF717" s="21">
        <f>(RANK(Q717,Q$8:Q$1007,1)+COUNTIF(Q$8:Q717,Q717)-1)/1000</f>
        <v>0.48899999999999999</v>
      </c>
      <c r="AG717" s="21">
        <f>(RANK(R717,R$8:R$1007,1)+COUNTIF(R$8:R717,R717)-1)/1000</f>
        <v>0.47399999999999998</v>
      </c>
      <c r="AH717" s="21">
        <f>(RANK(S717,S$8:S$1007,1)+COUNTIF(S$8:S717,S717)-1)/1000</f>
        <v>0.50800000000000001</v>
      </c>
      <c r="AI717" s="14">
        <f t="shared" si="143"/>
        <v>0</v>
      </c>
      <c r="AK717" s="14">
        <f t="shared" si="144"/>
        <v>0</v>
      </c>
    </row>
    <row r="718" spans="2:37" x14ac:dyDescent="0.25">
      <c r="B718">
        <f t="shared" si="138"/>
        <v>711</v>
      </c>
      <c r="C718">
        <f>MATCH(B718,'Stocastic Model Raw Data'!$A$2:$A$1001,0)</f>
        <v>640</v>
      </c>
      <c r="D718" s="14" cm="1">
        <f t="array" ref="D718">INDEX('Stocastic Model Raw Data'!$H$2:$H$1001,$C718,0)</f>
        <v>1437161972.90821</v>
      </c>
      <c r="E718" s="14" cm="1">
        <f t="array" ref="E718">INDEX('Stocastic Model Raw Data'!$D$2:$D$1001,$C718,0)</f>
        <v>551373484.78812897</v>
      </c>
      <c r="F718" s="14" cm="1">
        <f t="array" ref="F718">INDEX('Stocastic Model Raw Data'!$I$2:$I$1001,$C718,0)</f>
        <v>294660285.08841699</v>
      </c>
      <c r="G718" s="14">
        <f t="shared" si="133"/>
        <v>256713199.69971198</v>
      </c>
      <c r="H718" s="14" cm="1">
        <f t="array" ref="H718">INDEX('Stocastic Model Raw Data'!$E$2:$E$1001,$C718,0)</f>
        <v>6594420613.4031296</v>
      </c>
      <c r="I718" s="14" cm="1">
        <f t="array" ref="I718">INDEX('Stocastic Model Raw Data'!$J$2:$J$1001,$C718,0)</f>
        <v>2398443088.38065</v>
      </c>
      <c r="J718" s="14">
        <f t="shared" si="134"/>
        <v>4195977525.0224795</v>
      </c>
      <c r="K718" s="14" cm="1">
        <f t="array" ref="K718">INDEX('Stocastic Model Raw Data'!$F$2:$F$1001,$C718,0)</f>
        <v>958970506.34436595</v>
      </c>
      <c r="L718" s="14" cm="1">
        <f t="array" ref="L718">INDEX('Stocastic Model Raw Data'!$K$2:$K$1001,$C718,0)</f>
        <v>575156881.60897994</v>
      </c>
      <c r="M718" s="14">
        <f t="shared" si="135"/>
        <v>383813624.73538601</v>
      </c>
      <c r="N718" s="14">
        <f t="shared" si="139"/>
        <v>7553391119.7474957</v>
      </c>
      <c r="O718" s="14">
        <f t="shared" si="140"/>
        <v>2973599969.9896297</v>
      </c>
      <c r="P718" s="14">
        <f t="shared" si="136"/>
        <v>4579791149.7578659</v>
      </c>
      <c r="Q718" s="3">
        <f t="shared" si="141"/>
        <v>7553391119.7474957</v>
      </c>
      <c r="R718" s="3">
        <f t="shared" si="142"/>
        <v>4410761942.8978395</v>
      </c>
      <c r="S718" s="3">
        <f t="shared" si="137"/>
        <v>3142629176.8496561</v>
      </c>
      <c r="T718" s="21">
        <f>(RANK(E718,E$8:E$1007,1)+COUNTIF(E$8:E718,E718)-1)/1000</f>
        <v>0.65100000000000002</v>
      </c>
      <c r="U718" s="21">
        <f>(RANK(F718,F$8:F$1007,1)+COUNTIF(F$8:F718,F718)-1)/1000</f>
        <v>0.67</v>
      </c>
      <c r="V718" s="21">
        <f>(RANK(G718,G$8:G$1007,1)+COUNTIF(G$8:G718,G718)-1)/1000</f>
        <v>0.629</v>
      </c>
      <c r="W718" s="21">
        <f>(RANK(H718,H$8:H$1007,1)+COUNTIF(H$8:H718,H718)-1)/1000</f>
        <v>0.66500000000000004</v>
      </c>
      <c r="X718" s="21">
        <f>(RANK(I718,I$8:I$1007,1)+COUNTIF(I$8:I718,I718)-1)/1000</f>
        <v>0.74199999999999999</v>
      </c>
      <c r="Y718" s="21">
        <f>(RANK(J718,J$8:J$1007,1)+COUNTIF(J$8:J718,J718)-1)/1000</f>
        <v>0.61299999999999999</v>
      </c>
      <c r="Z718" s="21">
        <f>(RANK(K718,K$8:K$1007,1)+COUNTIF(K$8:K718,K718)-1)/1000</f>
        <v>0.48899999999999999</v>
      </c>
      <c r="AA718" s="21">
        <f>(RANK(L718,L$8:L$1007,1)+COUNTIF(L$8:L718,L718)-1)/1000</f>
        <v>0.45800000000000002</v>
      </c>
      <c r="AB718" s="21">
        <f>(RANK(M718,M$8:M$1007,1)+COUNTIF(M$8:M718,M718)-1)/1000</f>
        <v>0.52300000000000002</v>
      </c>
      <c r="AC718" s="21">
        <f>(RANK(N718,N$8:N$1007,1)+COUNTIF(N$8:N718,N718)-1)/1000</f>
        <v>0.64</v>
      </c>
      <c r="AD718" s="21">
        <f>(RANK(O718,O$8:O$1007,1)+COUNTIF(O$8:O718,O718)-1)/1000</f>
        <v>0.69099999999999995</v>
      </c>
      <c r="AE718" s="21">
        <f>(RANK(P718,P$8:P$1007,1)+COUNTIF(P$8:P718,P718)-1)/1000</f>
        <v>0.60599999999999998</v>
      </c>
      <c r="AF718" s="21">
        <f>(RANK(Q718,Q$8:Q$1007,1)+COUNTIF(Q$8:Q718,Q718)-1)/1000</f>
        <v>0.64</v>
      </c>
      <c r="AG718" s="21">
        <f>(RANK(R718,R$8:R$1007,1)+COUNTIF(R$8:R718,R718)-1)/1000</f>
        <v>0.69099999999999995</v>
      </c>
      <c r="AH718" s="21">
        <f>(RANK(S718,S$8:S$1007,1)+COUNTIF(S$8:S718,S718)-1)/1000</f>
        <v>0.60599999999999998</v>
      </c>
      <c r="AI718" s="14">
        <f t="shared" si="143"/>
        <v>0</v>
      </c>
      <c r="AK718" s="14">
        <f t="shared" si="144"/>
        <v>0</v>
      </c>
    </row>
    <row r="719" spans="2:37" x14ac:dyDescent="0.25">
      <c r="B719">
        <f t="shared" si="138"/>
        <v>712</v>
      </c>
      <c r="C719">
        <f>MATCH(B719,'Stocastic Model Raw Data'!$A$2:$A$1001,0)</f>
        <v>824</v>
      </c>
      <c r="D719" s="14" cm="1">
        <f t="array" ref="D719">INDEX('Stocastic Model Raw Data'!$H$2:$H$1001,$C719,0)</f>
        <v>1437161972.90821</v>
      </c>
      <c r="E719" s="14" cm="1">
        <f t="array" ref="E719">INDEX('Stocastic Model Raw Data'!$D$2:$D$1001,$C719,0)</f>
        <v>593079948.61002195</v>
      </c>
      <c r="F719" s="14" cm="1">
        <f t="array" ref="F719">INDEX('Stocastic Model Raw Data'!$I$2:$I$1001,$C719,0)</f>
        <v>313724714.13042003</v>
      </c>
      <c r="G719" s="14">
        <f t="shared" si="133"/>
        <v>279355234.47960192</v>
      </c>
      <c r="H719" s="14" cm="1">
        <f t="array" ref="H719">INDEX('Stocastic Model Raw Data'!$E$2:$E$1001,$C719,0)</f>
        <v>7118900078.4277601</v>
      </c>
      <c r="I719" s="14" cm="1">
        <f t="array" ref="I719">INDEX('Stocastic Model Raw Data'!$J$2:$J$1001,$C719,0)</f>
        <v>2449296160.8692198</v>
      </c>
      <c r="J719" s="14">
        <f t="shared" si="134"/>
        <v>4669603917.5585403</v>
      </c>
      <c r="K719" s="14" cm="1">
        <f t="array" ref="K719">INDEX('Stocastic Model Raw Data'!$F$2:$F$1001,$C719,0)</f>
        <v>1117128018.6552601</v>
      </c>
      <c r="L719" s="14" cm="1">
        <f t="array" ref="L719">INDEX('Stocastic Model Raw Data'!$K$2:$K$1001,$C719,0)</f>
        <v>691481275.54445696</v>
      </c>
      <c r="M719" s="14">
        <f t="shared" si="135"/>
        <v>425646743.11080313</v>
      </c>
      <c r="N719" s="14">
        <f t="shared" si="139"/>
        <v>8236028097.0830202</v>
      </c>
      <c r="O719" s="14">
        <f t="shared" si="140"/>
        <v>3140777436.4136767</v>
      </c>
      <c r="P719" s="14">
        <f t="shared" si="136"/>
        <v>5095250660.6693439</v>
      </c>
      <c r="Q719" s="3">
        <f t="shared" si="141"/>
        <v>8236028097.0830202</v>
      </c>
      <c r="R719" s="3">
        <f t="shared" si="142"/>
        <v>4577939409.321887</v>
      </c>
      <c r="S719" s="3">
        <f t="shared" si="137"/>
        <v>3658088687.7611332</v>
      </c>
      <c r="T719" s="21">
        <f>(RANK(E719,E$8:E$1007,1)+COUNTIF(E$8:E719,E719)-1)/1000</f>
        <v>0.80200000000000005</v>
      </c>
      <c r="U719" s="21">
        <f>(RANK(F719,F$8:F$1007,1)+COUNTIF(F$8:F719,F719)-1)/1000</f>
        <v>0.79500000000000004</v>
      </c>
      <c r="V719" s="21">
        <f>(RANK(G719,G$8:G$1007,1)+COUNTIF(G$8:G719,G719)-1)/1000</f>
        <v>0.80900000000000005</v>
      </c>
      <c r="W719" s="21">
        <f>(RANK(H719,H$8:H$1007,1)+COUNTIF(H$8:H719,H719)-1)/1000</f>
        <v>0.83599999999999997</v>
      </c>
      <c r="X719" s="21">
        <f>(RANK(I719,I$8:I$1007,1)+COUNTIF(I$8:I719,I719)-1)/1000</f>
        <v>0.78500000000000003</v>
      </c>
      <c r="Y719" s="21">
        <f>(RANK(J719,J$8:J$1007,1)+COUNTIF(J$8:J719,J719)-1)/1000</f>
        <v>0.86199999999999999</v>
      </c>
      <c r="Z719" s="21">
        <f>(RANK(K719,K$8:K$1007,1)+COUNTIF(K$8:K719,K719)-1)/1000</f>
        <v>0.78200000000000003</v>
      </c>
      <c r="AA719" s="21">
        <f>(RANK(L719,L$8:L$1007,1)+COUNTIF(L$8:L719,L719)-1)/1000</f>
        <v>0.82099999999999995</v>
      </c>
      <c r="AB719" s="21">
        <f>(RANK(M719,M$8:M$1007,1)+COUNTIF(M$8:M719,M719)-1)/1000</f>
        <v>0.73299999999999998</v>
      </c>
      <c r="AC719" s="21">
        <f>(RANK(N719,N$8:N$1007,1)+COUNTIF(N$8:N719,N719)-1)/1000</f>
        <v>0.82399999999999995</v>
      </c>
      <c r="AD719" s="21">
        <f>(RANK(O719,O$8:O$1007,1)+COUNTIF(O$8:O719,O719)-1)/1000</f>
        <v>0.8</v>
      </c>
      <c r="AE719" s="21">
        <f>(RANK(P719,P$8:P$1007,1)+COUNTIF(P$8:P719,P719)-1)/1000</f>
        <v>0.84599999999999997</v>
      </c>
      <c r="AF719" s="21">
        <f>(RANK(Q719,Q$8:Q$1007,1)+COUNTIF(Q$8:Q719,Q719)-1)/1000</f>
        <v>0.82399999999999995</v>
      </c>
      <c r="AG719" s="21">
        <f>(RANK(R719,R$8:R$1007,1)+COUNTIF(R$8:R719,R719)-1)/1000</f>
        <v>0.8</v>
      </c>
      <c r="AH719" s="21">
        <f>(RANK(S719,S$8:S$1007,1)+COUNTIF(S$8:S719,S719)-1)/1000</f>
        <v>0.84599999999999997</v>
      </c>
      <c r="AI719" s="14">
        <f t="shared" si="143"/>
        <v>0</v>
      </c>
      <c r="AK719" s="14">
        <f t="shared" si="144"/>
        <v>0</v>
      </c>
    </row>
    <row r="720" spans="2:37" x14ac:dyDescent="0.25">
      <c r="B720">
        <f t="shared" si="138"/>
        <v>713</v>
      </c>
      <c r="C720">
        <f>MATCH(B720,'Stocastic Model Raw Data'!$A$2:$A$1001,0)</f>
        <v>907</v>
      </c>
      <c r="D720" s="14" cm="1">
        <f t="array" ref="D720">INDEX('Stocastic Model Raw Data'!$H$2:$H$1001,$C720,0)</f>
        <v>1437161972.90821</v>
      </c>
      <c r="E720" s="14" cm="1">
        <f t="array" ref="E720">INDEX('Stocastic Model Raw Data'!$D$2:$D$1001,$C720,0)</f>
        <v>644419518.501001</v>
      </c>
      <c r="F720" s="14" cm="1">
        <f t="array" ref="F720">INDEX('Stocastic Model Raw Data'!$I$2:$I$1001,$C720,0)</f>
        <v>344335223.34844297</v>
      </c>
      <c r="G720" s="14">
        <f t="shared" si="133"/>
        <v>300084295.15255803</v>
      </c>
      <c r="H720" s="14" cm="1">
        <f t="array" ref="H720">INDEX('Stocastic Model Raw Data'!$E$2:$E$1001,$C720,0)</f>
        <v>7398598576.7874403</v>
      </c>
      <c r="I720" s="14" cm="1">
        <f t="array" ref="I720">INDEX('Stocastic Model Raw Data'!$J$2:$J$1001,$C720,0)</f>
        <v>2665657447.12392</v>
      </c>
      <c r="J720" s="14">
        <f t="shared" si="134"/>
        <v>4732941129.6635208</v>
      </c>
      <c r="K720" s="14" cm="1">
        <f t="array" ref="K720">INDEX('Stocastic Model Raw Data'!$F$2:$F$1001,$C720,0)</f>
        <v>1260830223.98298</v>
      </c>
      <c r="L720" s="14" cm="1">
        <f t="array" ref="L720">INDEX('Stocastic Model Raw Data'!$K$2:$K$1001,$C720,0)</f>
        <v>743454349.07608998</v>
      </c>
      <c r="M720" s="14">
        <f t="shared" si="135"/>
        <v>517375874.90689003</v>
      </c>
      <c r="N720" s="14">
        <f t="shared" si="139"/>
        <v>8659428800.7704201</v>
      </c>
      <c r="O720" s="14">
        <f t="shared" si="140"/>
        <v>3409111796.2000098</v>
      </c>
      <c r="P720" s="14">
        <f t="shared" si="136"/>
        <v>5250317004.5704098</v>
      </c>
      <c r="Q720" s="3">
        <f t="shared" si="141"/>
        <v>8659428800.7704201</v>
      </c>
      <c r="R720" s="3">
        <f t="shared" si="142"/>
        <v>4846273769.1082201</v>
      </c>
      <c r="S720" s="3">
        <f t="shared" si="137"/>
        <v>3813155031.6622</v>
      </c>
      <c r="T720" s="21">
        <f>(RANK(E720,E$8:E$1007,1)+COUNTIF(E$8:E720,E720)-1)/1000</f>
        <v>0.91200000000000003</v>
      </c>
      <c r="U720" s="21">
        <f>(RANK(F720,F$8:F$1007,1)+COUNTIF(F$8:F720,F720)-1)/1000</f>
        <v>0.91400000000000003</v>
      </c>
      <c r="V720" s="21">
        <f>(RANK(G720,G$8:G$1007,1)+COUNTIF(G$8:G720,G720)-1)/1000</f>
        <v>0.91</v>
      </c>
      <c r="W720" s="21">
        <f>(RANK(H720,H$8:H$1007,1)+COUNTIF(H$8:H720,H720)-1)/1000</f>
        <v>0.89100000000000001</v>
      </c>
      <c r="X720" s="21">
        <f>(RANK(I720,I$8:I$1007,1)+COUNTIF(I$8:I720,I720)-1)/1000</f>
        <v>0.90700000000000003</v>
      </c>
      <c r="Y720" s="21">
        <f>(RANK(J720,J$8:J$1007,1)+COUNTIF(J$8:J720,J720)-1)/1000</f>
        <v>0.88200000000000001</v>
      </c>
      <c r="Z720" s="21">
        <f>(RANK(K720,K$8:K$1007,1)+COUNTIF(K$8:K720,K720)-1)/1000</f>
        <v>0.91600000000000004</v>
      </c>
      <c r="AA720" s="21">
        <f>(RANK(L720,L$8:L$1007,1)+COUNTIF(L$8:L720,L720)-1)/1000</f>
        <v>0.90200000000000002</v>
      </c>
      <c r="AB720" s="21">
        <f>(RANK(M720,M$8:M$1007,1)+COUNTIF(M$8:M720,M720)-1)/1000</f>
        <v>0.93100000000000005</v>
      </c>
      <c r="AC720" s="21">
        <f>(RANK(N720,N$8:N$1007,1)+COUNTIF(N$8:N720,N720)-1)/1000</f>
        <v>0.90700000000000003</v>
      </c>
      <c r="AD720" s="21">
        <f>(RANK(O720,O$8:O$1007,1)+COUNTIF(O$8:O720,O720)-1)/1000</f>
        <v>0.91</v>
      </c>
      <c r="AE720" s="21">
        <f>(RANK(P720,P$8:P$1007,1)+COUNTIF(P$8:P720,P720)-1)/1000</f>
        <v>0.89400000000000002</v>
      </c>
      <c r="AF720" s="21">
        <f>(RANK(Q720,Q$8:Q$1007,1)+COUNTIF(Q$8:Q720,Q720)-1)/1000</f>
        <v>0.90700000000000003</v>
      </c>
      <c r="AG720" s="21">
        <f>(RANK(R720,R$8:R$1007,1)+COUNTIF(R$8:R720,R720)-1)/1000</f>
        <v>0.91</v>
      </c>
      <c r="AH720" s="21">
        <f>(RANK(S720,S$8:S$1007,1)+COUNTIF(S$8:S720,S720)-1)/1000</f>
        <v>0.89400000000000002</v>
      </c>
      <c r="AI720" s="14">
        <f t="shared" si="143"/>
        <v>0</v>
      </c>
      <c r="AK720" s="14">
        <f t="shared" si="144"/>
        <v>0</v>
      </c>
    </row>
    <row r="721" spans="2:37" x14ac:dyDescent="0.25">
      <c r="B721">
        <f t="shared" si="138"/>
        <v>714</v>
      </c>
      <c r="C721">
        <f>MATCH(B721,'Stocastic Model Raw Data'!$A$2:$A$1001,0)</f>
        <v>645</v>
      </c>
      <c r="D721" s="14" cm="1">
        <f t="array" ref="D721">INDEX('Stocastic Model Raw Data'!$H$2:$H$1001,$C721,0)</f>
        <v>1437161972.90821</v>
      </c>
      <c r="E721" s="14" cm="1">
        <f t="array" ref="E721">INDEX('Stocastic Model Raw Data'!$D$2:$D$1001,$C721,0)</f>
        <v>546382834.52229798</v>
      </c>
      <c r="F721" s="14" cm="1">
        <f t="array" ref="F721">INDEX('Stocastic Model Raw Data'!$I$2:$I$1001,$C721,0)</f>
        <v>289005661.79728699</v>
      </c>
      <c r="G721" s="14">
        <f t="shared" si="133"/>
        <v>257377172.72501099</v>
      </c>
      <c r="H721" s="14" cm="1">
        <f t="array" ref="H721">INDEX('Stocastic Model Raw Data'!$E$2:$E$1001,$C721,0)</f>
        <v>6513788032.2951803</v>
      </c>
      <c r="I721" s="14" cm="1">
        <f t="array" ref="I721">INDEX('Stocastic Model Raw Data'!$J$2:$J$1001,$C721,0)</f>
        <v>2269225562.84796</v>
      </c>
      <c r="J721" s="14">
        <f t="shared" si="134"/>
        <v>4244562469.4472203</v>
      </c>
      <c r="K721" s="14" cm="1">
        <f t="array" ref="K721">INDEX('Stocastic Model Raw Data'!$F$2:$F$1001,$C721,0)</f>
        <v>1048476274.1719199</v>
      </c>
      <c r="L721" s="14" cm="1">
        <f t="array" ref="L721">INDEX('Stocastic Model Raw Data'!$K$2:$K$1001,$C721,0)</f>
        <v>628994693.82826102</v>
      </c>
      <c r="M721" s="14">
        <f t="shared" si="135"/>
        <v>419481580.34365892</v>
      </c>
      <c r="N721" s="14">
        <f t="shared" si="139"/>
        <v>7562264306.4671001</v>
      </c>
      <c r="O721" s="14">
        <f t="shared" si="140"/>
        <v>2898220256.6762209</v>
      </c>
      <c r="P721" s="14">
        <f t="shared" si="136"/>
        <v>4664044049.7908792</v>
      </c>
      <c r="Q721" s="3">
        <f t="shared" si="141"/>
        <v>7562264306.4671001</v>
      </c>
      <c r="R721" s="3">
        <f t="shared" si="142"/>
        <v>4335382229.5844307</v>
      </c>
      <c r="S721" s="3">
        <f t="shared" si="137"/>
        <v>3226882076.8826694</v>
      </c>
      <c r="T721" s="21">
        <f>(RANK(E721,E$8:E$1007,1)+COUNTIF(E$8:E721,E721)-1)/1000</f>
        <v>0.63300000000000001</v>
      </c>
      <c r="U721" s="21">
        <f>(RANK(F721,F$8:F$1007,1)+COUNTIF(F$8:F721,F721)-1)/1000</f>
        <v>0.63300000000000001</v>
      </c>
      <c r="V721" s="21">
        <f>(RANK(G721,G$8:G$1007,1)+COUNTIF(G$8:G721,G721)-1)/1000</f>
        <v>0.63800000000000001</v>
      </c>
      <c r="W721" s="21">
        <f>(RANK(H721,H$8:H$1007,1)+COUNTIF(H$8:H721,H721)-1)/1000</f>
        <v>0.63500000000000001</v>
      </c>
      <c r="X721" s="21">
        <f>(RANK(I721,I$8:I$1007,1)+COUNTIF(I$8:I721,I721)-1)/1000</f>
        <v>0.63</v>
      </c>
      <c r="Y721" s="21">
        <f>(RANK(J721,J$8:J$1007,1)+COUNTIF(J$8:J721,J721)-1)/1000</f>
        <v>0.63600000000000001</v>
      </c>
      <c r="Z721" s="21">
        <f>(RANK(K721,K$8:K$1007,1)+COUNTIF(K$8:K721,K721)-1)/1000</f>
        <v>0.67200000000000004</v>
      </c>
      <c r="AA721" s="21">
        <f>(RANK(L721,L$8:L$1007,1)+COUNTIF(L$8:L721,L721)-1)/1000</f>
        <v>0.65200000000000002</v>
      </c>
      <c r="AB721" s="21">
        <f>(RANK(M721,M$8:M$1007,1)+COUNTIF(M$8:M721,M721)-1)/1000</f>
        <v>0.71</v>
      </c>
      <c r="AC721" s="21">
        <f>(RANK(N721,N$8:N$1007,1)+COUNTIF(N$8:N721,N721)-1)/1000</f>
        <v>0.64500000000000002</v>
      </c>
      <c r="AD721" s="21">
        <f>(RANK(O721,O$8:O$1007,1)+COUNTIF(O$8:O721,O721)-1)/1000</f>
        <v>0.64100000000000001</v>
      </c>
      <c r="AE721" s="21">
        <f>(RANK(P721,P$8:P$1007,1)+COUNTIF(P$8:P721,P721)-1)/1000</f>
        <v>0.64600000000000002</v>
      </c>
      <c r="AF721" s="21">
        <f>(RANK(Q721,Q$8:Q$1007,1)+COUNTIF(Q$8:Q721,Q721)-1)/1000</f>
        <v>0.64500000000000002</v>
      </c>
      <c r="AG721" s="21">
        <f>(RANK(R721,R$8:R$1007,1)+COUNTIF(R$8:R721,R721)-1)/1000</f>
        <v>0.64100000000000001</v>
      </c>
      <c r="AH721" s="21">
        <f>(RANK(S721,S$8:S$1007,1)+COUNTIF(S$8:S721,S721)-1)/1000</f>
        <v>0.64600000000000002</v>
      </c>
      <c r="AI721" s="14">
        <f t="shared" si="143"/>
        <v>0</v>
      </c>
      <c r="AK721" s="14">
        <f t="shared" si="144"/>
        <v>0</v>
      </c>
    </row>
    <row r="722" spans="2:37" x14ac:dyDescent="0.25">
      <c r="B722">
        <f t="shared" si="138"/>
        <v>715</v>
      </c>
      <c r="C722">
        <f>MATCH(B722,'Stocastic Model Raw Data'!$A$2:$A$1001,0)</f>
        <v>884</v>
      </c>
      <c r="D722" s="14" cm="1">
        <f t="array" ref="D722">INDEX('Stocastic Model Raw Data'!$H$2:$H$1001,$C722,0)</f>
        <v>1437161972.90821</v>
      </c>
      <c r="E722" s="14" cm="1">
        <f t="array" ref="E722">INDEX('Stocastic Model Raw Data'!$D$2:$D$1001,$C722,0)</f>
        <v>641077974.23354495</v>
      </c>
      <c r="F722" s="14" cm="1">
        <f t="array" ref="F722">INDEX('Stocastic Model Raw Data'!$I$2:$I$1001,$C722,0)</f>
        <v>341880501.30628997</v>
      </c>
      <c r="G722" s="14">
        <f t="shared" si="133"/>
        <v>299197472.92725497</v>
      </c>
      <c r="H722" s="14" cm="1">
        <f t="array" ref="H722">INDEX('Stocastic Model Raw Data'!$E$2:$E$1001,$C722,0)</f>
        <v>7195262154.8690395</v>
      </c>
      <c r="I722" s="14" cm="1">
        <f t="array" ref="I722">INDEX('Stocastic Model Raw Data'!$J$2:$J$1001,$C722,0)</f>
        <v>2582929095.5964999</v>
      </c>
      <c r="J722" s="14">
        <f t="shared" si="134"/>
        <v>4612333059.2725391</v>
      </c>
      <c r="K722" s="14" cm="1">
        <f t="array" ref="K722">INDEX('Stocastic Model Raw Data'!$F$2:$F$1001,$C722,0)</f>
        <v>1325542462.4389999</v>
      </c>
      <c r="L722" s="14" cm="1">
        <f t="array" ref="L722">INDEX('Stocastic Model Raw Data'!$K$2:$K$1001,$C722,0)</f>
        <v>794504726.01771402</v>
      </c>
      <c r="M722" s="14">
        <f t="shared" si="135"/>
        <v>531037736.42128587</v>
      </c>
      <c r="N722" s="14">
        <f t="shared" si="139"/>
        <v>8520804617.3080397</v>
      </c>
      <c r="O722" s="14">
        <f t="shared" si="140"/>
        <v>3377433821.6142139</v>
      </c>
      <c r="P722" s="14">
        <f t="shared" si="136"/>
        <v>5143370795.6938257</v>
      </c>
      <c r="Q722" s="3">
        <f t="shared" si="141"/>
        <v>8520804617.3080397</v>
      </c>
      <c r="R722" s="3">
        <f t="shared" si="142"/>
        <v>4814595794.5224237</v>
      </c>
      <c r="S722" s="3">
        <f t="shared" si="137"/>
        <v>3706208822.7856159</v>
      </c>
      <c r="T722" s="21">
        <f>(RANK(E722,E$8:E$1007,1)+COUNTIF(E$8:E722,E722)-1)/1000</f>
        <v>0.90800000000000003</v>
      </c>
      <c r="U722" s="21">
        <f>(RANK(F722,F$8:F$1007,1)+COUNTIF(F$8:F722,F722)-1)/1000</f>
        <v>0.90700000000000003</v>
      </c>
      <c r="V722" s="21">
        <f>(RANK(G722,G$8:G$1007,1)+COUNTIF(G$8:G722,G722)-1)/1000</f>
        <v>0.90700000000000003</v>
      </c>
      <c r="W722" s="21">
        <f>(RANK(H722,H$8:H$1007,1)+COUNTIF(H$8:H722,H722)-1)/1000</f>
        <v>0.85399999999999998</v>
      </c>
      <c r="X722" s="21">
        <f>(RANK(I722,I$8:I$1007,1)+COUNTIF(I$8:I722,I722)-1)/1000</f>
        <v>0.874</v>
      </c>
      <c r="Y722" s="21">
        <f>(RANK(J722,J$8:J$1007,1)+COUNTIF(J$8:J722,J722)-1)/1000</f>
        <v>0.84099999999999997</v>
      </c>
      <c r="Z722" s="21">
        <f>(RANK(K722,K$8:K$1007,1)+COUNTIF(K$8:K722,K722)-1)/1000</f>
        <v>0.95399999999999996</v>
      </c>
      <c r="AA722" s="21">
        <f>(RANK(L722,L$8:L$1007,1)+COUNTIF(L$8:L722,L722)-1)/1000</f>
        <v>0.95299999999999996</v>
      </c>
      <c r="AB722" s="21">
        <f>(RANK(M722,M$8:M$1007,1)+COUNTIF(M$8:M722,M722)-1)/1000</f>
        <v>0.95</v>
      </c>
      <c r="AC722" s="21">
        <f>(RANK(N722,N$8:N$1007,1)+COUNTIF(N$8:N722,N722)-1)/1000</f>
        <v>0.88400000000000001</v>
      </c>
      <c r="AD722" s="21">
        <f>(RANK(O722,O$8:O$1007,1)+COUNTIF(O$8:O722,O722)-1)/1000</f>
        <v>0.90200000000000002</v>
      </c>
      <c r="AE722" s="21">
        <f>(RANK(P722,P$8:P$1007,1)+COUNTIF(P$8:P722,P722)-1)/1000</f>
        <v>0.86399999999999999</v>
      </c>
      <c r="AF722" s="21">
        <f>(RANK(Q722,Q$8:Q$1007,1)+COUNTIF(Q$8:Q722,Q722)-1)/1000</f>
        <v>0.88400000000000001</v>
      </c>
      <c r="AG722" s="21">
        <f>(RANK(R722,R$8:R$1007,1)+COUNTIF(R$8:R722,R722)-1)/1000</f>
        <v>0.90200000000000002</v>
      </c>
      <c r="AH722" s="21">
        <f>(RANK(S722,S$8:S$1007,1)+COUNTIF(S$8:S722,S722)-1)/1000</f>
        <v>0.86399999999999999</v>
      </c>
      <c r="AI722" s="14">
        <f t="shared" si="143"/>
        <v>0</v>
      </c>
      <c r="AK722" s="14">
        <f t="shared" si="144"/>
        <v>0</v>
      </c>
    </row>
    <row r="723" spans="2:37" x14ac:dyDescent="0.25">
      <c r="B723">
        <f t="shared" si="138"/>
        <v>716</v>
      </c>
      <c r="C723">
        <f>MATCH(B723,'Stocastic Model Raw Data'!$A$2:$A$1001,0)</f>
        <v>574</v>
      </c>
      <c r="D723" s="14" cm="1">
        <f t="array" ref="D723">INDEX('Stocastic Model Raw Data'!$H$2:$H$1001,$C723,0)</f>
        <v>1437161972.90821</v>
      </c>
      <c r="E723" s="14" cm="1">
        <f t="array" ref="E723">INDEX('Stocastic Model Raw Data'!$D$2:$D$1001,$C723,0)</f>
        <v>515634404.30782199</v>
      </c>
      <c r="F723" s="14" cm="1">
        <f t="array" ref="F723">INDEX('Stocastic Model Raw Data'!$I$2:$I$1001,$C723,0)</f>
        <v>271145599.05526298</v>
      </c>
      <c r="G723" s="14">
        <f t="shared" si="133"/>
        <v>244488805.25255901</v>
      </c>
      <c r="H723" s="14" cm="1">
        <f t="array" ref="H723">INDEX('Stocastic Model Raw Data'!$E$2:$E$1001,$C723,0)</f>
        <v>6440459633.6214104</v>
      </c>
      <c r="I723" s="14" cm="1">
        <f t="array" ref="I723">INDEX('Stocastic Model Raw Data'!$J$2:$J$1001,$C723,0)</f>
        <v>2202007863.8239298</v>
      </c>
      <c r="J723" s="14">
        <f t="shared" si="134"/>
        <v>4238451769.7974806</v>
      </c>
      <c r="K723" s="14" cm="1">
        <f t="array" ref="K723">INDEX('Stocastic Model Raw Data'!$F$2:$F$1001,$C723,0)</f>
        <v>912510994.03178298</v>
      </c>
      <c r="L723" s="14" cm="1">
        <f t="array" ref="L723">INDEX('Stocastic Model Raw Data'!$K$2:$K$1001,$C723,0)</f>
        <v>558211001.08652794</v>
      </c>
      <c r="M723" s="14">
        <f t="shared" si="135"/>
        <v>354299992.94525504</v>
      </c>
      <c r="N723" s="14">
        <f t="shared" si="139"/>
        <v>7352970627.6531935</v>
      </c>
      <c r="O723" s="14">
        <f t="shared" si="140"/>
        <v>2760218864.9104576</v>
      </c>
      <c r="P723" s="14">
        <f t="shared" si="136"/>
        <v>4592751762.7427359</v>
      </c>
      <c r="Q723" s="3">
        <f t="shared" si="141"/>
        <v>7352970627.6531935</v>
      </c>
      <c r="R723" s="3">
        <f t="shared" si="142"/>
        <v>4197380837.8186674</v>
      </c>
      <c r="S723" s="3">
        <f t="shared" si="137"/>
        <v>3155589789.8345261</v>
      </c>
      <c r="T723" s="21">
        <f>(RANK(E723,E$8:E$1007,1)+COUNTIF(E$8:E723,E723)-1)/1000</f>
        <v>0.498</v>
      </c>
      <c r="U723" s="21">
        <f>(RANK(F723,F$8:F$1007,1)+COUNTIF(F$8:F723,F723)-1)/1000</f>
        <v>0.48899999999999999</v>
      </c>
      <c r="V723" s="21">
        <f>(RANK(G723,G$8:G$1007,1)+COUNTIF(G$8:G723,G723)-1)/1000</f>
        <v>0.50900000000000001</v>
      </c>
      <c r="W723" s="21">
        <f>(RANK(H723,H$8:H$1007,1)+COUNTIF(H$8:H723,H723)-1)/1000</f>
        <v>0.61199999999999999</v>
      </c>
      <c r="X723" s="21">
        <f>(RANK(I723,I$8:I$1007,1)+COUNTIF(I$8:I723,I723)-1)/1000</f>
        <v>0.55600000000000005</v>
      </c>
      <c r="Y723" s="21">
        <f>(RANK(J723,J$8:J$1007,1)+COUNTIF(J$8:J723,J723)-1)/1000</f>
        <v>0.63300000000000001</v>
      </c>
      <c r="Z723" s="21">
        <f>(RANK(K723,K$8:K$1007,1)+COUNTIF(K$8:K723,K723)-1)/1000</f>
        <v>0.38200000000000001</v>
      </c>
      <c r="AA723" s="21">
        <f>(RANK(L723,L$8:L$1007,1)+COUNTIF(L$8:L723,L723)-1)/1000</f>
        <v>0.39300000000000002</v>
      </c>
      <c r="AB723" s="21">
        <f>(RANK(M723,M$8:M$1007,1)+COUNTIF(M$8:M723,M723)-1)/1000</f>
        <v>0.35699999999999998</v>
      </c>
      <c r="AC723" s="21">
        <f>(RANK(N723,N$8:N$1007,1)+COUNTIF(N$8:N723,N723)-1)/1000</f>
        <v>0.57399999999999995</v>
      </c>
      <c r="AD723" s="21">
        <f>(RANK(O723,O$8:O$1007,1)+COUNTIF(O$8:O723,O723)-1)/1000</f>
        <v>0.51700000000000002</v>
      </c>
      <c r="AE723" s="21">
        <f>(RANK(P723,P$8:P$1007,1)+COUNTIF(P$8:P723,P723)-1)/1000</f>
        <v>0.61799999999999999</v>
      </c>
      <c r="AF723" s="21">
        <f>(RANK(Q723,Q$8:Q$1007,1)+COUNTIF(Q$8:Q723,Q723)-1)/1000</f>
        <v>0.57399999999999995</v>
      </c>
      <c r="AG723" s="21">
        <f>(RANK(R723,R$8:R$1007,1)+COUNTIF(R$8:R723,R723)-1)/1000</f>
        <v>0.51700000000000002</v>
      </c>
      <c r="AH723" s="21">
        <f>(RANK(S723,S$8:S$1007,1)+COUNTIF(S$8:S723,S723)-1)/1000</f>
        <v>0.61799999999999999</v>
      </c>
      <c r="AI723" s="14">
        <f t="shared" si="143"/>
        <v>0</v>
      </c>
      <c r="AK723" s="14">
        <f t="shared" si="144"/>
        <v>0</v>
      </c>
    </row>
    <row r="724" spans="2:37" x14ac:dyDescent="0.25">
      <c r="B724">
        <f t="shared" si="138"/>
        <v>717</v>
      </c>
      <c r="C724">
        <f>MATCH(B724,'Stocastic Model Raw Data'!$A$2:$A$1001,0)</f>
        <v>480</v>
      </c>
      <c r="D724" s="14" cm="1">
        <f t="array" ref="D724">INDEX('Stocastic Model Raw Data'!$H$2:$H$1001,$C724,0)</f>
        <v>1437161972.90821</v>
      </c>
      <c r="E724" s="14" cm="1">
        <f t="array" ref="E724">INDEX('Stocastic Model Raw Data'!$D$2:$D$1001,$C724,0)</f>
        <v>541038579.19201505</v>
      </c>
      <c r="F724" s="14" cm="1">
        <f t="array" ref="F724">INDEX('Stocastic Model Raw Data'!$I$2:$I$1001,$C724,0)</f>
        <v>288675084.00871402</v>
      </c>
      <c r="G724" s="14">
        <f t="shared" si="133"/>
        <v>252363495.18330103</v>
      </c>
      <c r="H724" s="14" cm="1">
        <f t="array" ref="H724">INDEX('Stocastic Model Raw Data'!$E$2:$E$1001,$C724,0)</f>
        <v>5928001697.36724</v>
      </c>
      <c r="I724" s="14" cm="1">
        <f t="array" ref="I724">INDEX('Stocastic Model Raw Data'!$J$2:$J$1001,$C724,0)</f>
        <v>2158143590.2954001</v>
      </c>
      <c r="J724" s="14">
        <f t="shared" si="134"/>
        <v>3769858107.0718398</v>
      </c>
      <c r="K724" s="14" cm="1">
        <f t="array" ref="K724">INDEX('Stocastic Model Raw Data'!$F$2:$F$1001,$C724,0)</f>
        <v>1134744048.4958701</v>
      </c>
      <c r="L724" s="14" cm="1">
        <f t="array" ref="L724">INDEX('Stocastic Model Raw Data'!$K$2:$K$1001,$C724,0)</f>
        <v>668757010.13629198</v>
      </c>
      <c r="M724" s="14">
        <f t="shared" si="135"/>
        <v>465987038.35957813</v>
      </c>
      <c r="N724" s="14">
        <f t="shared" si="139"/>
        <v>7062745745.8631096</v>
      </c>
      <c r="O724" s="14">
        <f t="shared" si="140"/>
        <v>2826900600.4316921</v>
      </c>
      <c r="P724" s="14">
        <f t="shared" si="136"/>
        <v>4235845145.4314175</v>
      </c>
      <c r="Q724" s="3">
        <f t="shared" si="141"/>
        <v>7062745745.8631096</v>
      </c>
      <c r="R724" s="3">
        <f t="shared" si="142"/>
        <v>4264062573.3399019</v>
      </c>
      <c r="S724" s="3">
        <f t="shared" si="137"/>
        <v>2798683172.5232077</v>
      </c>
      <c r="T724" s="21">
        <f>(RANK(E724,E$8:E$1007,1)+COUNTIF(E$8:E724,E724)-1)/1000</f>
        <v>0.60699999999999998</v>
      </c>
      <c r="U724" s="21">
        <f>(RANK(F724,F$8:F$1007,1)+COUNTIF(F$8:F724,F724)-1)/1000</f>
        <v>0.627</v>
      </c>
      <c r="V724" s="21">
        <f>(RANK(G724,G$8:G$1007,1)+COUNTIF(G$8:G724,G724)-1)/1000</f>
        <v>0.58099999999999996</v>
      </c>
      <c r="W724" s="21">
        <f>(RANK(H724,H$8:H$1007,1)+COUNTIF(H$8:H724,H724)-1)/1000</f>
        <v>0.41699999999999998</v>
      </c>
      <c r="X724" s="21">
        <f>(RANK(I724,I$8:I$1007,1)+COUNTIF(I$8:I724,I724)-1)/1000</f>
        <v>0.51100000000000001</v>
      </c>
      <c r="Y724" s="21">
        <f>(RANK(J724,J$8:J$1007,1)+COUNTIF(J$8:J724,J724)-1)/1000</f>
        <v>0.35199999999999998</v>
      </c>
      <c r="Z724" s="21">
        <f>(RANK(K724,K$8:K$1007,1)+COUNTIF(K$8:K724,K724)-1)/1000</f>
        <v>0.80300000000000005</v>
      </c>
      <c r="AA724" s="21">
        <f>(RANK(L724,L$8:L$1007,1)+COUNTIF(L$8:L724,L724)-1)/1000</f>
        <v>0.77400000000000002</v>
      </c>
      <c r="AB724" s="21">
        <f>(RANK(M724,M$8:M$1007,1)+COUNTIF(M$8:M724,M724)-1)/1000</f>
        <v>0.83899999999999997</v>
      </c>
      <c r="AC724" s="21">
        <f>(RANK(N724,N$8:N$1007,1)+COUNTIF(N$8:N724,N724)-1)/1000</f>
        <v>0.48</v>
      </c>
      <c r="AD724" s="21">
        <f>(RANK(O724,O$8:O$1007,1)+COUNTIF(O$8:O724,O724)-1)/1000</f>
        <v>0.57199999999999995</v>
      </c>
      <c r="AE724" s="21">
        <f>(RANK(P724,P$8:P$1007,1)+COUNTIF(P$8:P724,P724)-1)/1000</f>
        <v>0.40799999999999997</v>
      </c>
      <c r="AF724" s="21">
        <f>(RANK(Q724,Q$8:Q$1007,1)+COUNTIF(Q$8:Q724,Q724)-1)/1000</f>
        <v>0.48</v>
      </c>
      <c r="AG724" s="21">
        <f>(RANK(R724,R$8:R$1007,1)+COUNTIF(R$8:R724,R724)-1)/1000</f>
        <v>0.57199999999999995</v>
      </c>
      <c r="AH724" s="21">
        <f>(RANK(S724,S$8:S$1007,1)+COUNTIF(S$8:S724,S724)-1)/1000</f>
        <v>0.40799999999999997</v>
      </c>
      <c r="AI724" s="14">
        <f t="shared" si="143"/>
        <v>0</v>
      </c>
      <c r="AK724" s="14">
        <f t="shared" si="144"/>
        <v>0</v>
      </c>
    </row>
    <row r="725" spans="2:37" x14ac:dyDescent="0.25">
      <c r="B725">
        <f t="shared" si="138"/>
        <v>718</v>
      </c>
      <c r="C725">
        <f>MATCH(B725,'Stocastic Model Raw Data'!$A$2:$A$1001,0)</f>
        <v>284</v>
      </c>
      <c r="D725" s="14" cm="1">
        <f t="array" ref="D725">INDEX('Stocastic Model Raw Data'!$H$2:$H$1001,$C725,0)</f>
        <v>1437161972.90821</v>
      </c>
      <c r="E725" s="14" cm="1">
        <f t="array" ref="E725">INDEX('Stocastic Model Raw Data'!$D$2:$D$1001,$C725,0)</f>
        <v>474799406.501692</v>
      </c>
      <c r="F725" s="14" cm="1">
        <f t="array" ref="F725">INDEX('Stocastic Model Raw Data'!$I$2:$I$1001,$C725,0)</f>
        <v>251304017.22961</v>
      </c>
      <c r="G725" s="14">
        <f t="shared" si="133"/>
        <v>223495389.272082</v>
      </c>
      <c r="H725" s="14" cm="1">
        <f t="array" ref="H725">INDEX('Stocastic Model Raw Data'!$E$2:$E$1001,$C725,0)</f>
        <v>5520177818.2717505</v>
      </c>
      <c r="I725" s="14" cm="1">
        <f t="array" ref="I725">INDEX('Stocastic Model Raw Data'!$J$2:$J$1001,$C725,0)</f>
        <v>1922334022.78739</v>
      </c>
      <c r="J725" s="14">
        <f t="shared" si="134"/>
        <v>3597843795.4843607</v>
      </c>
      <c r="K725" s="14" cm="1">
        <f t="array" ref="K725">INDEX('Stocastic Model Raw Data'!$F$2:$F$1001,$C725,0)</f>
        <v>987466868.82885003</v>
      </c>
      <c r="L725" s="14" cm="1">
        <f t="array" ref="L725">INDEX('Stocastic Model Raw Data'!$K$2:$K$1001,$C725,0)</f>
        <v>600829281.00444305</v>
      </c>
      <c r="M725" s="14">
        <f t="shared" si="135"/>
        <v>386637587.82440698</v>
      </c>
      <c r="N725" s="14">
        <f t="shared" si="139"/>
        <v>6507644687.1006002</v>
      </c>
      <c r="O725" s="14">
        <f t="shared" si="140"/>
        <v>2523163303.7918329</v>
      </c>
      <c r="P725" s="14">
        <f t="shared" si="136"/>
        <v>3984481383.3087673</v>
      </c>
      <c r="Q725" s="3">
        <f t="shared" si="141"/>
        <v>6507644687.1006002</v>
      </c>
      <c r="R725" s="3">
        <f t="shared" si="142"/>
        <v>3960325276.7000427</v>
      </c>
      <c r="S725" s="3">
        <f t="shared" si="137"/>
        <v>2547319410.4005575</v>
      </c>
      <c r="T725" s="21">
        <f>(RANK(E725,E$8:E$1007,1)+COUNTIF(E$8:E725,E725)-1)/1000</f>
        <v>0.32600000000000001</v>
      </c>
      <c r="U725" s="21">
        <f>(RANK(F725,F$8:F$1007,1)+COUNTIF(F$8:F725,F725)-1)/1000</f>
        <v>0.34200000000000003</v>
      </c>
      <c r="V725" s="21">
        <f>(RANK(G725,G$8:G$1007,1)+COUNTIF(G$8:G725,G725)-1)/1000</f>
        <v>0.311</v>
      </c>
      <c r="W725" s="21">
        <f>(RANK(H725,H$8:H$1007,1)+COUNTIF(H$8:H725,H725)-1)/1000</f>
        <v>0.24199999999999999</v>
      </c>
      <c r="X725" s="21">
        <f>(RANK(I725,I$8:I$1007,1)+COUNTIF(I$8:I725,I725)-1)/1000</f>
        <v>0.26900000000000002</v>
      </c>
      <c r="Y725" s="21">
        <f>(RANK(J725,J$8:J$1007,1)+COUNTIF(J$8:J725,J725)-1)/1000</f>
        <v>0.23899999999999999</v>
      </c>
      <c r="Z725" s="21">
        <f>(RANK(K725,K$8:K$1007,1)+COUNTIF(K$8:K725,K725)-1)/1000</f>
        <v>0.54700000000000004</v>
      </c>
      <c r="AA725" s="21">
        <f>(RANK(L725,L$8:L$1007,1)+COUNTIF(L$8:L725,L725)-1)/1000</f>
        <v>0.55200000000000005</v>
      </c>
      <c r="AB725" s="21">
        <f>(RANK(M725,M$8:M$1007,1)+COUNTIF(M$8:M725,M725)-1)/1000</f>
        <v>0.54300000000000004</v>
      </c>
      <c r="AC725" s="21">
        <f>(RANK(N725,N$8:N$1007,1)+COUNTIF(N$8:N725,N725)-1)/1000</f>
        <v>0.28399999999999997</v>
      </c>
      <c r="AD725" s="21">
        <f>(RANK(O725,O$8:O$1007,1)+COUNTIF(O$8:O725,O725)-1)/1000</f>
        <v>0.33600000000000002</v>
      </c>
      <c r="AE725" s="21">
        <f>(RANK(P725,P$8:P$1007,1)+COUNTIF(P$8:P725,P725)-1)/1000</f>
        <v>0.254</v>
      </c>
      <c r="AF725" s="21">
        <f>(RANK(Q725,Q$8:Q$1007,1)+COUNTIF(Q$8:Q725,Q725)-1)/1000</f>
        <v>0.28399999999999997</v>
      </c>
      <c r="AG725" s="21">
        <f>(RANK(R725,R$8:R$1007,1)+COUNTIF(R$8:R725,R725)-1)/1000</f>
        <v>0.33600000000000002</v>
      </c>
      <c r="AH725" s="21">
        <f>(RANK(S725,S$8:S$1007,1)+COUNTIF(S$8:S725,S725)-1)/1000</f>
        <v>0.254</v>
      </c>
      <c r="AI725" s="14">
        <f t="shared" si="143"/>
        <v>0</v>
      </c>
      <c r="AK725" s="14">
        <f t="shared" si="144"/>
        <v>0</v>
      </c>
    </row>
    <row r="726" spans="2:37" x14ac:dyDescent="0.25">
      <c r="B726">
        <f t="shared" si="138"/>
        <v>719</v>
      </c>
      <c r="C726">
        <f>MATCH(B726,'Stocastic Model Raw Data'!$A$2:$A$1001,0)</f>
        <v>245</v>
      </c>
      <c r="D726" s="14" cm="1">
        <f t="array" ref="D726">INDEX('Stocastic Model Raw Data'!$H$2:$H$1001,$C726,0)</f>
        <v>1437161972.90821</v>
      </c>
      <c r="E726" s="14" cm="1">
        <f t="array" ref="E726">INDEX('Stocastic Model Raw Data'!$D$2:$D$1001,$C726,0)</f>
        <v>453090440.18476897</v>
      </c>
      <c r="F726" s="14" cm="1">
        <f t="array" ref="F726">INDEX('Stocastic Model Raw Data'!$I$2:$I$1001,$C726,0)</f>
        <v>236008418.894896</v>
      </c>
      <c r="G726" s="14">
        <f t="shared" si="133"/>
        <v>217082021.28987297</v>
      </c>
      <c r="H726" s="14" cm="1">
        <f t="array" ref="H726">INDEX('Stocastic Model Raw Data'!$E$2:$E$1001,$C726,0)</f>
        <v>5578299788.7058001</v>
      </c>
      <c r="I726" s="14" cm="1">
        <f t="array" ref="I726">INDEX('Stocastic Model Raw Data'!$J$2:$J$1001,$C726,0)</f>
        <v>1854606960.2353201</v>
      </c>
      <c r="J726" s="14">
        <f t="shared" si="134"/>
        <v>3723692828.47048</v>
      </c>
      <c r="K726" s="14" cm="1">
        <f t="array" ref="K726">INDEX('Stocastic Model Raw Data'!$F$2:$F$1001,$C726,0)</f>
        <v>817355124.16977501</v>
      </c>
      <c r="L726" s="14" cm="1">
        <f t="array" ref="L726">INDEX('Stocastic Model Raw Data'!$K$2:$K$1001,$C726,0)</f>
        <v>500811508.02964997</v>
      </c>
      <c r="M726" s="14">
        <f t="shared" si="135"/>
        <v>316543616.14012504</v>
      </c>
      <c r="N726" s="14">
        <f t="shared" si="139"/>
        <v>6395654912.8755751</v>
      </c>
      <c r="O726" s="14">
        <f t="shared" si="140"/>
        <v>2355418468.2649698</v>
      </c>
      <c r="P726" s="14">
        <f t="shared" si="136"/>
        <v>4040236444.6106052</v>
      </c>
      <c r="Q726" s="3">
        <f t="shared" si="141"/>
        <v>6395654912.8755751</v>
      </c>
      <c r="R726" s="3">
        <f t="shared" si="142"/>
        <v>3792580441.1731796</v>
      </c>
      <c r="S726" s="3">
        <f t="shared" si="137"/>
        <v>2603074471.7023954</v>
      </c>
      <c r="T726" s="21">
        <f>(RANK(E726,E$8:E$1007,1)+COUNTIF(E$8:E726,E726)-1)/1000</f>
        <v>0.22800000000000001</v>
      </c>
      <c r="U726" s="21">
        <f>(RANK(F726,F$8:F$1007,1)+COUNTIF(F$8:F726,F726)-1)/1000</f>
        <v>0.20499999999999999</v>
      </c>
      <c r="V726" s="21">
        <f>(RANK(G726,G$8:G$1007,1)+COUNTIF(G$8:G726,G726)-1)/1000</f>
        <v>0.251</v>
      </c>
      <c r="W726" s="21">
        <f>(RANK(H726,H$8:H$1007,1)+COUNTIF(H$8:H726,H726)-1)/1000</f>
        <v>0.26300000000000001</v>
      </c>
      <c r="X726" s="21">
        <f>(RANK(I726,I$8:I$1007,1)+COUNTIF(I$8:I726,I726)-1)/1000</f>
        <v>0.19500000000000001</v>
      </c>
      <c r="Y726" s="21">
        <f>(RANK(J726,J$8:J$1007,1)+COUNTIF(J$8:J726,J726)-1)/1000</f>
        <v>0.32400000000000001</v>
      </c>
      <c r="Z726" s="21">
        <f>(RANK(K726,K$8:K$1007,1)+COUNTIF(K$8:K726,K726)-1)/1000</f>
        <v>0.17100000000000001</v>
      </c>
      <c r="AA726" s="21">
        <f>(RANK(L726,L$8:L$1007,1)+COUNTIF(L$8:L726,L726)-1)/1000</f>
        <v>0.186</v>
      </c>
      <c r="AB726" s="21">
        <f>(RANK(M726,M$8:M$1007,1)+COUNTIF(M$8:M726,M726)-1)/1000</f>
        <v>0.154</v>
      </c>
      <c r="AC726" s="21">
        <f>(RANK(N726,N$8:N$1007,1)+COUNTIF(N$8:N726,N726)-1)/1000</f>
        <v>0.245</v>
      </c>
      <c r="AD726" s="21">
        <f>(RANK(O726,O$8:O$1007,1)+COUNTIF(O$8:O726,O726)-1)/1000</f>
        <v>0.189</v>
      </c>
      <c r="AE726" s="21">
        <f>(RANK(P726,P$8:P$1007,1)+COUNTIF(P$8:P726,P726)-1)/1000</f>
        <v>0.29299999999999998</v>
      </c>
      <c r="AF726" s="21">
        <f>(RANK(Q726,Q$8:Q$1007,1)+COUNTIF(Q$8:Q726,Q726)-1)/1000</f>
        <v>0.245</v>
      </c>
      <c r="AG726" s="21">
        <f>(RANK(R726,R$8:R$1007,1)+COUNTIF(R$8:R726,R726)-1)/1000</f>
        <v>0.189</v>
      </c>
      <c r="AH726" s="21">
        <f>(RANK(S726,S$8:S$1007,1)+COUNTIF(S$8:S726,S726)-1)/1000</f>
        <v>0.29299999999999998</v>
      </c>
      <c r="AI726" s="14">
        <f t="shared" si="143"/>
        <v>0</v>
      </c>
      <c r="AK726" s="14">
        <f t="shared" si="144"/>
        <v>0</v>
      </c>
    </row>
    <row r="727" spans="2:37" x14ac:dyDescent="0.25">
      <c r="B727">
        <f t="shared" si="138"/>
        <v>720</v>
      </c>
      <c r="C727">
        <f>MATCH(B727,'Stocastic Model Raw Data'!$A$2:$A$1001,0)</f>
        <v>6</v>
      </c>
      <c r="D727" s="14" cm="1">
        <f t="array" ref="D727">INDEX('Stocastic Model Raw Data'!$H$2:$H$1001,$C727,0)</f>
        <v>1437161972.90821</v>
      </c>
      <c r="E727" s="14" cm="1">
        <f t="array" ref="E727">INDEX('Stocastic Model Raw Data'!$D$2:$D$1001,$C727,0)</f>
        <v>324651143.50804698</v>
      </c>
      <c r="F727" s="14" cm="1">
        <f t="array" ref="F727">INDEX('Stocastic Model Raw Data'!$I$2:$I$1001,$C727,0)</f>
        <v>168905733.43482101</v>
      </c>
      <c r="G727" s="14">
        <f t="shared" si="133"/>
        <v>155745410.07322598</v>
      </c>
      <c r="H727" s="14" cm="1">
        <f t="array" ref="H727">INDEX('Stocastic Model Raw Data'!$E$2:$E$1001,$C727,0)</f>
        <v>4023199235.9591999</v>
      </c>
      <c r="I727" s="14" cm="1">
        <f t="array" ref="I727">INDEX('Stocastic Model Raw Data'!$J$2:$J$1001,$C727,0)</f>
        <v>1360643687.5824299</v>
      </c>
      <c r="J727" s="14">
        <f t="shared" si="134"/>
        <v>2662555548.37677</v>
      </c>
      <c r="K727" s="14" cm="1">
        <f t="array" ref="K727">INDEX('Stocastic Model Raw Data'!$F$2:$F$1001,$C727,0)</f>
        <v>599210030.09381199</v>
      </c>
      <c r="L727" s="14" cm="1">
        <f t="array" ref="L727">INDEX('Stocastic Model Raw Data'!$K$2:$K$1001,$C727,0)</f>
        <v>358529053.455244</v>
      </c>
      <c r="M727" s="14">
        <f t="shared" si="135"/>
        <v>240680976.63856798</v>
      </c>
      <c r="N727" s="14">
        <f t="shared" si="139"/>
        <v>4622409266.0530119</v>
      </c>
      <c r="O727" s="14">
        <f t="shared" si="140"/>
        <v>1719172741.037674</v>
      </c>
      <c r="P727" s="14">
        <f t="shared" si="136"/>
        <v>2903236525.0153379</v>
      </c>
      <c r="Q727" s="3">
        <f t="shared" si="141"/>
        <v>4622409266.0530119</v>
      </c>
      <c r="R727" s="3">
        <f t="shared" si="142"/>
        <v>3156334713.9458838</v>
      </c>
      <c r="S727" s="3">
        <f t="shared" si="137"/>
        <v>1466074552.1071281</v>
      </c>
      <c r="T727" s="21">
        <f>(RANK(E727,E$8:E$1007,1)+COUNTIF(E$8:E727,E727)-1)/1000</f>
        <v>6.0000000000000001E-3</v>
      </c>
      <c r="U727" s="21">
        <f>(RANK(F727,F$8:F$1007,1)+COUNTIF(F$8:F727,F727)-1)/1000</f>
        <v>6.0000000000000001E-3</v>
      </c>
      <c r="V727" s="21">
        <f>(RANK(G727,G$8:G$1007,1)+COUNTIF(G$8:G727,G727)-1)/1000</f>
        <v>7.0000000000000001E-3</v>
      </c>
      <c r="W727" s="21">
        <f>(RANK(H727,H$8:H$1007,1)+COUNTIF(H$8:H727,H727)-1)/1000</f>
        <v>6.0000000000000001E-3</v>
      </c>
      <c r="X727" s="21">
        <f>(RANK(I727,I$8:I$1007,1)+COUNTIF(I$8:I727,I727)-1)/1000</f>
        <v>7.0000000000000001E-3</v>
      </c>
      <c r="Y727" s="21">
        <f>(RANK(J727,J$8:J$1007,1)+COUNTIF(J$8:J727,J727)-1)/1000</f>
        <v>6.0000000000000001E-3</v>
      </c>
      <c r="Z727" s="21">
        <f>(RANK(K727,K$8:K$1007,1)+COUNTIF(K$8:K727,K727)-1)/1000</f>
        <v>4.0000000000000001E-3</v>
      </c>
      <c r="AA727" s="21">
        <f>(RANK(L727,L$8:L$1007,1)+COUNTIF(L$8:L727,L727)-1)/1000</f>
        <v>3.0000000000000001E-3</v>
      </c>
      <c r="AB727" s="21">
        <f>(RANK(M727,M$8:M$1007,1)+COUNTIF(M$8:M727,M727)-1)/1000</f>
        <v>4.0000000000000001E-3</v>
      </c>
      <c r="AC727" s="21">
        <f>(RANK(N727,N$8:N$1007,1)+COUNTIF(N$8:N727,N727)-1)/1000</f>
        <v>6.0000000000000001E-3</v>
      </c>
      <c r="AD727" s="21">
        <f>(RANK(O727,O$8:O$1007,1)+COUNTIF(O$8:O727,O727)-1)/1000</f>
        <v>5.0000000000000001E-3</v>
      </c>
      <c r="AE727" s="21">
        <f>(RANK(P727,P$8:P$1007,1)+COUNTIF(P$8:P727,P727)-1)/1000</f>
        <v>6.0000000000000001E-3</v>
      </c>
      <c r="AF727" s="21">
        <f>(RANK(Q727,Q$8:Q$1007,1)+COUNTIF(Q$8:Q727,Q727)-1)/1000</f>
        <v>6.0000000000000001E-3</v>
      </c>
      <c r="AG727" s="21">
        <f>(RANK(R727,R$8:R$1007,1)+COUNTIF(R$8:R727,R727)-1)/1000</f>
        <v>5.0000000000000001E-3</v>
      </c>
      <c r="AH727" s="21">
        <f>(RANK(S727,S$8:S$1007,1)+COUNTIF(S$8:S727,S727)-1)/1000</f>
        <v>6.0000000000000001E-3</v>
      </c>
      <c r="AI727" s="14">
        <f t="shared" si="143"/>
        <v>0</v>
      </c>
      <c r="AK727" s="14">
        <f t="shared" si="144"/>
        <v>0</v>
      </c>
    </row>
    <row r="728" spans="2:37" x14ac:dyDescent="0.25">
      <c r="B728">
        <f t="shared" si="138"/>
        <v>721</v>
      </c>
      <c r="C728">
        <f>MATCH(B728,'Stocastic Model Raw Data'!$A$2:$A$1001,0)</f>
        <v>675</v>
      </c>
      <c r="D728" s="14" cm="1">
        <f t="array" ref="D728">INDEX('Stocastic Model Raw Data'!$H$2:$H$1001,$C728,0)</f>
        <v>1437161972.90821</v>
      </c>
      <c r="E728" s="14" cm="1">
        <f t="array" ref="E728">INDEX('Stocastic Model Raw Data'!$D$2:$D$1001,$C728,0)</f>
        <v>552390241.16623795</v>
      </c>
      <c r="F728" s="14" cm="1">
        <f t="array" ref="F728">INDEX('Stocastic Model Raw Data'!$I$2:$I$1001,$C728,0)</f>
        <v>291831795.384247</v>
      </c>
      <c r="G728" s="14">
        <f t="shared" si="133"/>
        <v>260558445.78199095</v>
      </c>
      <c r="H728" s="14" cm="1">
        <f t="array" ref="H728">INDEX('Stocastic Model Raw Data'!$E$2:$E$1001,$C728,0)</f>
        <v>6636579678.8299198</v>
      </c>
      <c r="I728" s="14" cm="1">
        <f t="array" ref="I728">INDEX('Stocastic Model Raw Data'!$J$2:$J$1001,$C728,0)</f>
        <v>2287210544.9235501</v>
      </c>
      <c r="J728" s="14">
        <f t="shared" si="134"/>
        <v>4349369133.9063702</v>
      </c>
      <c r="K728" s="14" cm="1">
        <f t="array" ref="K728">INDEX('Stocastic Model Raw Data'!$F$2:$F$1001,$C728,0)</f>
        <v>1022468473.63351</v>
      </c>
      <c r="L728" s="14" cm="1">
        <f t="array" ref="L728">INDEX('Stocastic Model Raw Data'!$K$2:$K$1001,$C728,0)</f>
        <v>622903966.308002</v>
      </c>
      <c r="M728" s="14">
        <f t="shared" si="135"/>
        <v>399564507.325508</v>
      </c>
      <c r="N728" s="14">
        <f t="shared" si="139"/>
        <v>7659048152.4634295</v>
      </c>
      <c r="O728" s="14">
        <f t="shared" si="140"/>
        <v>2910114511.2315521</v>
      </c>
      <c r="P728" s="14">
        <f t="shared" si="136"/>
        <v>4748933641.2318773</v>
      </c>
      <c r="Q728" s="3">
        <f t="shared" si="141"/>
        <v>7659048152.4634295</v>
      </c>
      <c r="R728" s="3">
        <f t="shared" si="142"/>
        <v>4347276484.1397619</v>
      </c>
      <c r="S728" s="3">
        <f t="shared" si="137"/>
        <v>3311771668.3236675</v>
      </c>
      <c r="T728" s="21">
        <f>(RANK(E728,E$8:E$1007,1)+COUNTIF(E$8:E728,E728)-1)/1000</f>
        <v>0.65300000000000002</v>
      </c>
      <c r="U728" s="21">
        <f>(RANK(F728,F$8:F$1007,1)+COUNTIF(F$8:F728,F728)-1)/1000</f>
        <v>0.64800000000000002</v>
      </c>
      <c r="V728" s="21">
        <f>(RANK(G728,G$8:G$1007,1)+COUNTIF(G$8:G728,G728)-1)/1000</f>
        <v>0.66</v>
      </c>
      <c r="W728" s="21">
        <f>(RANK(H728,H$8:H$1007,1)+COUNTIF(H$8:H728,H728)-1)/1000</f>
        <v>0.68200000000000005</v>
      </c>
      <c r="X728" s="21">
        <f>(RANK(I728,I$8:I$1007,1)+COUNTIF(I$8:I728,I728)-1)/1000</f>
        <v>0.64600000000000002</v>
      </c>
      <c r="Y728" s="21">
        <f>(RANK(J728,J$8:J$1007,1)+COUNTIF(J$8:J728,J728)-1)/1000</f>
        <v>0.70899999999999996</v>
      </c>
      <c r="Z728" s="21">
        <f>(RANK(K728,K$8:K$1007,1)+COUNTIF(K$8:K728,K728)-1)/1000</f>
        <v>0.61899999999999999</v>
      </c>
      <c r="AA728" s="21">
        <f>(RANK(L728,L$8:L$1007,1)+COUNTIF(L$8:L728,L728)-1)/1000</f>
        <v>0.623</v>
      </c>
      <c r="AB728" s="21">
        <f>(RANK(M728,M$8:M$1007,1)+COUNTIF(M$8:M728,M728)-1)/1000</f>
        <v>0.61699999999999999</v>
      </c>
      <c r="AC728" s="21">
        <f>(RANK(N728,N$8:N$1007,1)+COUNTIF(N$8:N728,N728)-1)/1000</f>
        <v>0.67500000000000004</v>
      </c>
      <c r="AD728" s="21">
        <f>(RANK(O728,O$8:O$1007,1)+COUNTIF(O$8:O728,O728)-1)/1000</f>
        <v>0.64600000000000002</v>
      </c>
      <c r="AE728" s="21">
        <f>(RANK(P728,P$8:P$1007,1)+COUNTIF(P$8:P728,P728)-1)/1000</f>
        <v>0.69699999999999995</v>
      </c>
      <c r="AF728" s="21">
        <f>(RANK(Q728,Q$8:Q$1007,1)+COUNTIF(Q$8:Q728,Q728)-1)/1000</f>
        <v>0.67500000000000004</v>
      </c>
      <c r="AG728" s="21">
        <f>(RANK(R728,R$8:R$1007,1)+COUNTIF(R$8:R728,R728)-1)/1000</f>
        <v>0.64600000000000002</v>
      </c>
      <c r="AH728" s="21">
        <f>(RANK(S728,S$8:S$1007,1)+COUNTIF(S$8:S728,S728)-1)/1000</f>
        <v>0.69699999999999995</v>
      </c>
      <c r="AI728" s="14">
        <f t="shared" si="143"/>
        <v>0</v>
      </c>
      <c r="AK728" s="14">
        <f t="shared" si="144"/>
        <v>0</v>
      </c>
    </row>
    <row r="729" spans="2:37" x14ac:dyDescent="0.25">
      <c r="B729">
        <f t="shared" si="138"/>
        <v>722</v>
      </c>
      <c r="C729">
        <f>MATCH(B729,'Stocastic Model Raw Data'!$A$2:$A$1001,0)</f>
        <v>548</v>
      </c>
      <c r="D729" s="14" cm="1">
        <f t="array" ref="D729">INDEX('Stocastic Model Raw Data'!$H$2:$H$1001,$C729,0)</f>
        <v>1437161972.90821</v>
      </c>
      <c r="E729" s="14" cm="1">
        <f t="array" ref="E729">INDEX('Stocastic Model Raw Data'!$D$2:$D$1001,$C729,0)</f>
        <v>523244422.56197202</v>
      </c>
      <c r="F729" s="14" cm="1">
        <f t="array" ref="F729">INDEX('Stocastic Model Raw Data'!$I$2:$I$1001,$C729,0)</f>
        <v>275572336.16402799</v>
      </c>
      <c r="G729" s="14">
        <f t="shared" si="133"/>
        <v>247672086.39794403</v>
      </c>
      <c r="H729" s="14" cm="1">
        <f t="array" ref="H729">INDEX('Stocastic Model Raw Data'!$E$2:$E$1001,$C729,0)</f>
        <v>6291071676.9226799</v>
      </c>
      <c r="I729" s="14" cm="1">
        <f t="array" ref="I729">INDEX('Stocastic Model Raw Data'!$J$2:$J$1001,$C729,0)</f>
        <v>2154618719.9674101</v>
      </c>
      <c r="J729" s="14">
        <f t="shared" si="134"/>
        <v>4136452956.9552698</v>
      </c>
      <c r="K729" s="14" cm="1">
        <f t="array" ref="K729">INDEX('Stocastic Model Raw Data'!$F$2:$F$1001,$C729,0)</f>
        <v>973087068.25817001</v>
      </c>
      <c r="L729" s="14" cm="1">
        <f t="array" ref="L729">INDEX('Stocastic Model Raw Data'!$K$2:$K$1001,$C729,0)</f>
        <v>595253007.89447498</v>
      </c>
      <c r="M729" s="14">
        <f t="shared" si="135"/>
        <v>377834060.36369503</v>
      </c>
      <c r="N729" s="14">
        <f t="shared" si="139"/>
        <v>7264158745.18085</v>
      </c>
      <c r="O729" s="14">
        <f t="shared" si="140"/>
        <v>2749871727.8618851</v>
      </c>
      <c r="P729" s="14">
        <f t="shared" si="136"/>
        <v>4514287017.318965</v>
      </c>
      <c r="Q729" s="3">
        <f t="shared" si="141"/>
        <v>7264158745.18085</v>
      </c>
      <c r="R729" s="3">
        <f t="shared" si="142"/>
        <v>4187033700.7700949</v>
      </c>
      <c r="S729" s="3">
        <f t="shared" si="137"/>
        <v>3077125044.4107552</v>
      </c>
      <c r="T729" s="21">
        <f>(RANK(E729,E$8:E$1007,1)+COUNTIF(E$8:E729,E729)-1)/1000</f>
        <v>0.52700000000000002</v>
      </c>
      <c r="U729" s="21">
        <f>(RANK(F729,F$8:F$1007,1)+COUNTIF(F$8:F729,F729)-1)/1000</f>
        <v>0.51700000000000002</v>
      </c>
      <c r="V729" s="21">
        <f>(RANK(G729,G$8:G$1007,1)+COUNTIF(G$8:G729,G729)-1)/1000</f>
        <v>0.54100000000000004</v>
      </c>
      <c r="W729" s="21">
        <f>(RANK(H729,H$8:H$1007,1)+COUNTIF(H$8:H729,H729)-1)/1000</f>
        <v>0.55900000000000005</v>
      </c>
      <c r="X729" s="21">
        <f>(RANK(I729,I$8:I$1007,1)+COUNTIF(I$8:I729,I729)-1)/1000</f>
        <v>0.50900000000000001</v>
      </c>
      <c r="Y729" s="21">
        <f>(RANK(J729,J$8:J$1007,1)+COUNTIF(J$8:J729,J729)-1)/1000</f>
        <v>0.58299999999999996</v>
      </c>
      <c r="Z729" s="21">
        <f>(RANK(K729,K$8:K$1007,1)+COUNTIF(K$8:K729,K729)-1)/1000</f>
        <v>0.52100000000000002</v>
      </c>
      <c r="AA729" s="21">
        <f>(RANK(L729,L$8:L$1007,1)+COUNTIF(L$8:L729,L729)-1)/1000</f>
        <v>0.53600000000000003</v>
      </c>
      <c r="AB729" s="21">
        <f>(RANK(M729,M$8:M$1007,1)+COUNTIF(M$8:M729,M729)-1)/1000</f>
        <v>0.49299999999999999</v>
      </c>
      <c r="AC729" s="21">
        <f>(RANK(N729,N$8:N$1007,1)+COUNTIF(N$8:N729,N729)-1)/1000</f>
        <v>0.54800000000000004</v>
      </c>
      <c r="AD729" s="21">
        <f>(RANK(O729,O$8:O$1007,1)+COUNTIF(O$8:O729,O729)-1)/1000</f>
        <v>0.503</v>
      </c>
      <c r="AE729" s="21">
        <f>(RANK(P729,P$8:P$1007,1)+COUNTIF(P$8:P729,P729)-1)/1000</f>
        <v>0.56999999999999995</v>
      </c>
      <c r="AF729" s="21">
        <f>(RANK(Q729,Q$8:Q$1007,1)+COUNTIF(Q$8:Q729,Q729)-1)/1000</f>
        <v>0.54800000000000004</v>
      </c>
      <c r="AG729" s="21">
        <f>(RANK(R729,R$8:R$1007,1)+COUNTIF(R$8:R729,R729)-1)/1000</f>
        <v>0.503</v>
      </c>
      <c r="AH729" s="21">
        <f>(RANK(S729,S$8:S$1007,1)+COUNTIF(S$8:S729,S729)-1)/1000</f>
        <v>0.56999999999999995</v>
      </c>
      <c r="AI729" s="14">
        <f t="shared" si="143"/>
        <v>0</v>
      </c>
      <c r="AK729" s="14">
        <f t="shared" si="144"/>
        <v>0</v>
      </c>
    </row>
    <row r="730" spans="2:37" x14ac:dyDescent="0.25">
      <c r="B730">
        <f t="shared" si="138"/>
        <v>723</v>
      </c>
      <c r="C730">
        <f>MATCH(B730,'Stocastic Model Raw Data'!$A$2:$A$1001,0)</f>
        <v>38</v>
      </c>
      <c r="D730" s="14" cm="1">
        <f t="array" ref="D730">INDEX('Stocastic Model Raw Data'!$H$2:$H$1001,$C730,0)</f>
        <v>1437161972.90821</v>
      </c>
      <c r="E730" s="14" cm="1">
        <f t="array" ref="E730">INDEX('Stocastic Model Raw Data'!$D$2:$D$1001,$C730,0)</f>
        <v>368853115.65324199</v>
      </c>
      <c r="F730" s="14" cm="1">
        <f t="array" ref="F730">INDEX('Stocastic Model Raw Data'!$I$2:$I$1001,$C730,0)</f>
        <v>193404541.63477701</v>
      </c>
      <c r="G730" s="14">
        <f t="shared" si="133"/>
        <v>175448574.01846498</v>
      </c>
      <c r="H730" s="14" cm="1">
        <f t="array" ref="H730">INDEX('Stocastic Model Raw Data'!$E$2:$E$1001,$C730,0)</f>
        <v>4506082300.0551205</v>
      </c>
      <c r="I730" s="14" cm="1">
        <f t="array" ref="I730">INDEX('Stocastic Model Raw Data'!$J$2:$J$1001,$C730,0)</f>
        <v>1547276947.6377499</v>
      </c>
      <c r="J730" s="14">
        <f t="shared" si="134"/>
        <v>2958805352.4173708</v>
      </c>
      <c r="K730" s="14" cm="1">
        <f t="array" ref="K730">INDEX('Stocastic Model Raw Data'!$F$2:$F$1001,$C730,0)</f>
        <v>685658027.36490905</v>
      </c>
      <c r="L730" s="14" cm="1">
        <f t="array" ref="L730">INDEX('Stocastic Model Raw Data'!$K$2:$K$1001,$C730,0)</f>
        <v>411480995.17704898</v>
      </c>
      <c r="M730" s="14">
        <f t="shared" si="135"/>
        <v>274177032.18786007</v>
      </c>
      <c r="N730" s="14">
        <f t="shared" si="139"/>
        <v>5191740327.4200296</v>
      </c>
      <c r="O730" s="14">
        <f t="shared" si="140"/>
        <v>1958757942.8147988</v>
      </c>
      <c r="P730" s="14">
        <f t="shared" si="136"/>
        <v>3232982384.6052308</v>
      </c>
      <c r="Q730" s="3">
        <f t="shared" si="141"/>
        <v>5191740327.4200296</v>
      </c>
      <c r="R730" s="3">
        <f t="shared" si="142"/>
        <v>3395919915.7230091</v>
      </c>
      <c r="S730" s="3">
        <f t="shared" si="137"/>
        <v>1795820411.6970205</v>
      </c>
      <c r="T730" s="21">
        <f>(RANK(E730,E$8:E$1007,1)+COUNTIF(E$8:E730,E730)-1)/1000</f>
        <v>3.9E-2</v>
      </c>
      <c r="U730" s="21">
        <f>(RANK(F730,F$8:F$1007,1)+COUNTIF(F$8:F730,F730)-1)/1000</f>
        <v>3.9E-2</v>
      </c>
      <c r="V730" s="21">
        <f>(RANK(G730,G$8:G$1007,1)+COUNTIF(G$8:G730,G730)-1)/1000</f>
        <v>3.5999999999999997E-2</v>
      </c>
      <c r="W730" s="21">
        <f>(RANK(H730,H$8:H$1007,1)+COUNTIF(H$8:H730,H730)-1)/1000</f>
        <v>0.04</v>
      </c>
      <c r="X730" s="21">
        <f>(RANK(I730,I$8:I$1007,1)+COUNTIF(I$8:I730,I730)-1)/1000</f>
        <v>4.1000000000000002E-2</v>
      </c>
      <c r="Y730" s="21">
        <f>(RANK(J730,J$8:J$1007,1)+COUNTIF(J$8:J730,J730)-1)/1000</f>
        <v>3.6999999999999998E-2</v>
      </c>
      <c r="Z730" s="21">
        <f>(RANK(K730,K$8:K$1007,1)+COUNTIF(K$8:K730,K730)-1)/1000</f>
        <v>3.2000000000000001E-2</v>
      </c>
      <c r="AA730" s="21">
        <f>(RANK(L730,L$8:L$1007,1)+COUNTIF(L$8:L730,L730)-1)/1000</f>
        <v>2.7E-2</v>
      </c>
      <c r="AB730" s="21">
        <f>(RANK(M730,M$8:M$1007,1)+COUNTIF(M$8:M730,M730)-1)/1000</f>
        <v>3.6999999999999998E-2</v>
      </c>
      <c r="AC730" s="21">
        <f>(RANK(N730,N$8:N$1007,1)+COUNTIF(N$8:N730,N730)-1)/1000</f>
        <v>3.7999999999999999E-2</v>
      </c>
      <c r="AD730" s="21">
        <f>(RANK(O730,O$8:O$1007,1)+COUNTIF(O$8:O730,O730)-1)/1000</f>
        <v>3.6999999999999998E-2</v>
      </c>
      <c r="AE730" s="21">
        <f>(RANK(P730,P$8:P$1007,1)+COUNTIF(P$8:P730,P730)-1)/1000</f>
        <v>3.9E-2</v>
      </c>
      <c r="AF730" s="21">
        <f>(RANK(Q730,Q$8:Q$1007,1)+COUNTIF(Q$8:Q730,Q730)-1)/1000</f>
        <v>3.7999999999999999E-2</v>
      </c>
      <c r="AG730" s="21">
        <f>(RANK(R730,R$8:R$1007,1)+COUNTIF(R$8:R730,R730)-1)/1000</f>
        <v>3.6999999999999998E-2</v>
      </c>
      <c r="AH730" s="21">
        <f>(RANK(S730,S$8:S$1007,1)+COUNTIF(S$8:S730,S730)-1)/1000</f>
        <v>3.9E-2</v>
      </c>
      <c r="AI730" s="14">
        <f t="shared" si="143"/>
        <v>0</v>
      </c>
      <c r="AK730" s="14">
        <f t="shared" si="144"/>
        <v>0</v>
      </c>
    </row>
    <row r="731" spans="2:37" x14ac:dyDescent="0.25">
      <c r="B731">
        <f t="shared" si="138"/>
        <v>724</v>
      </c>
      <c r="C731">
        <f>MATCH(B731,'Stocastic Model Raw Data'!$A$2:$A$1001,0)</f>
        <v>844</v>
      </c>
      <c r="D731" s="14" cm="1">
        <f t="array" ref="D731">INDEX('Stocastic Model Raw Data'!$H$2:$H$1001,$C731,0)</f>
        <v>1437161972.90821</v>
      </c>
      <c r="E731" s="14" cm="1">
        <f t="array" ref="E731">INDEX('Stocastic Model Raw Data'!$D$2:$D$1001,$C731,0)</f>
        <v>607720937.22877002</v>
      </c>
      <c r="F731" s="14" cm="1">
        <f t="array" ref="F731">INDEX('Stocastic Model Raw Data'!$I$2:$I$1001,$C731,0)</f>
        <v>322084979.33539802</v>
      </c>
      <c r="G731" s="14">
        <f t="shared" si="133"/>
        <v>285635957.893372</v>
      </c>
      <c r="H731" s="14" cm="1">
        <f t="array" ref="H731">INDEX('Stocastic Model Raw Data'!$E$2:$E$1001,$C731,0)</f>
        <v>7099506052.1007996</v>
      </c>
      <c r="I731" s="14" cm="1">
        <f t="array" ref="I731">INDEX('Stocastic Model Raw Data'!$J$2:$J$1001,$C731,0)</f>
        <v>2497001127.77598</v>
      </c>
      <c r="J731" s="14">
        <f t="shared" si="134"/>
        <v>4602504924.3248196</v>
      </c>
      <c r="K731" s="14" cm="1">
        <f t="array" ref="K731">INDEX('Stocastic Model Raw Data'!$F$2:$F$1001,$C731,0)</f>
        <v>1205251641.4939599</v>
      </c>
      <c r="L731" s="14" cm="1">
        <f t="array" ref="L731">INDEX('Stocastic Model Raw Data'!$K$2:$K$1001,$C731,0)</f>
        <v>737642437.98252201</v>
      </c>
      <c r="M731" s="14">
        <f t="shared" si="135"/>
        <v>467609203.51143789</v>
      </c>
      <c r="N731" s="14">
        <f t="shared" si="139"/>
        <v>8304757693.594759</v>
      </c>
      <c r="O731" s="14">
        <f t="shared" si="140"/>
        <v>3234643565.758502</v>
      </c>
      <c r="P731" s="14">
        <f t="shared" si="136"/>
        <v>5070114127.836257</v>
      </c>
      <c r="Q731" s="3">
        <f t="shared" si="141"/>
        <v>8304757693.594759</v>
      </c>
      <c r="R731" s="3">
        <f t="shared" si="142"/>
        <v>4671805538.6667118</v>
      </c>
      <c r="S731" s="3">
        <f t="shared" si="137"/>
        <v>3632952154.9280472</v>
      </c>
      <c r="T731" s="21">
        <f>(RANK(E731,E$8:E$1007,1)+COUNTIF(E$8:E731,E731)-1)/1000</f>
        <v>0.82599999999999996</v>
      </c>
      <c r="U731" s="21">
        <f>(RANK(F731,F$8:F$1007,1)+COUNTIF(F$8:F731,F731)-1)/1000</f>
        <v>0.82499999999999996</v>
      </c>
      <c r="V731" s="21">
        <f>(RANK(G731,G$8:G$1007,1)+COUNTIF(G$8:G731,G731)-1)/1000</f>
        <v>0.83399999999999996</v>
      </c>
      <c r="W731" s="21">
        <f>(RANK(H731,H$8:H$1007,1)+COUNTIF(H$8:H731,H731)-1)/1000</f>
        <v>0.82699999999999996</v>
      </c>
      <c r="X731" s="21">
        <f>(RANK(I731,I$8:I$1007,1)+COUNTIF(I$8:I731,I731)-1)/1000</f>
        <v>0.81499999999999995</v>
      </c>
      <c r="Y731" s="21">
        <f>(RANK(J731,J$8:J$1007,1)+COUNTIF(J$8:J731,J731)-1)/1000</f>
        <v>0.83199999999999996</v>
      </c>
      <c r="Z731" s="21">
        <f>(RANK(K731,K$8:K$1007,1)+COUNTIF(K$8:K731,K731)-1)/1000</f>
        <v>0.874</v>
      </c>
      <c r="AA731" s="21">
        <f>(RANK(L731,L$8:L$1007,1)+COUNTIF(L$8:L731,L731)-1)/1000</f>
        <v>0.89700000000000002</v>
      </c>
      <c r="AB731" s="21">
        <f>(RANK(M731,M$8:M$1007,1)+COUNTIF(M$8:M731,M731)-1)/1000</f>
        <v>0.84199999999999997</v>
      </c>
      <c r="AC731" s="21">
        <f>(RANK(N731,N$8:N$1007,1)+COUNTIF(N$8:N731,N731)-1)/1000</f>
        <v>0.84399999999999997</v>
      </c>
      <c r="AD731" s="21">
        <f>(RANK(O731,O$8:O$1007,1)+COUNTIF(O$8:O731,O731)-1)/1000</f>
        <v>0.83799999999999997</v>
      </c>
      <c r="AE731" s="21">
        <f>(RANK(P731,P$8:P$1007,1)+COUNTIF(P$8:P731,P731)-1)/1000</f>
        <v>0.83899999999999997</v>
      </c>
      <c r="AF731" s="21">
        <f>(RANK(Q731,Q$8:Q$1007,1)+COUNTIF(Q$8:Q731,Q731)-1)/1000</f>
        <v>0.84399999999999997</v>
      </c>
      <c r="AG731" s="21">
        <f>(RANK(R731,R$8:R$1007,1)+COUNTIF(R$8:R731,R731)-1)/1000</f>
        <v>0.83799999999999997</v>
      </c>
      <c r="AH731" s="21">
        <f>(RANK(S731,S$8:S$1007,1)+COUNTIF(S$8:S731,S731)-1)/1000</f>
        <v>0.83899999999999997</v>
      </c>
      <c r="AI731" s="14">
        <f t="shared" si="143"/>
        <v>0</v>
      </c>
      <c r="AK731" s="14">
        <f t="shared" si="144"/>
        <v>0</v>
      </c>
    </row>
    <row r="732" spans="2:37" x14ac:dyDescent="0.25">
      <c r="B732">
        <f t="shared" si="138"/>
        <v>725</v>
      </c>
      <c r="C732">
        <f>MATCH(B732,'Stocastic Model Raw Data'!$A$2:$A$1001,0)</f>
        <v>460</v>
      </c>
      <c r="D732" s="14" cm="1">
        <f t="array" ref="D732">INDEX('Stocastic Model Raw Data'!$H$2:$H$1001,$C732,0)</f>
        <v>1437161972.90821</v>
      </c>
      <c r="E732" s="14" cm="1">
        <f t="array" ref="E732">INDEX('Stocastic Model Raw Data'!$D$2:$D$1001,$C732,0)</f>
        <v>497991621.51525098</v>
      </c>
      <c r="F732" s="14" cm="1">
        <f t="array" ref="F732">INDEX('Stocastic Model Raw Data'!$I$2:$I$1001,$C732,0)</f>
        <v>262705265.159922</v>
      </c>
      <c r="G732" s="14">
        <f t="shared" si="133"/>
        <v>235286356.35532898</v>
      </c>
      <c r="H732" s="14" cm="1">
        <f t="array" ref="H732">INDEX('Stocastic Model Raw Data'!$E$2:$E$1001,$C732,0)</f>
        <v>6110949292.8200903</v>
      </c>
      <c r="I732" s="14" cm="1">
        <f t="array" ref="I732">INDEX('Stocastic Model Raw Data'!$J$2:$J$1001,$C732,0)</f>
        <v>2129537745.1666801</v>
      </c>
      <c r="J732" s="14">
        <f t="shared" si="134"/>
        <v>3981411547.65341</v>
      </c>
      <c r="K732" s="14" cm="1">
        <f t="array" ref="K732">INDEX('Stocastic Model Raw Data'!$F$2:$F$1001,$C732,0)</f>
        <v>884929895.55006194</v>
      </c>
      <c r="L732" s="14" cm="1">
        <f t="array" ref="L732">INDEX('Stocastic Model Raw Data'!$K$2:$K$1001,$C732,0)</f>
        <v>540297898.80282795</v>
      </c>
      <c r="M732" s="14">
        <f t="shared" si="135"/>
        <v>344631996.74723399</v>
      </c>
      <c r="N732" s="14">
        <f t="shared" si="139"/>
        <v>6995879188.3701525</v>
      </c>
      <c r="O732" s="14">
        <f t="shared" si="140"/>
        <v>2669835643.9695082</v>
      </c>
      <c r="P732" s="14">
        <f t="shared" si="136"/>
        <v>4326043544.4006443</v>
      </c>
      <c r="Q732" s="3">
        <f t="shared" si="141"/>
        <v>6995879188.3701525</v>
      </c>
      <c r="R732" s="3">
        <f t="shared" si="142"/>
        <v>4106997616.877718</v>
      </c>
      <c r="S732" s="3">
        <f t="shared" si="137"/>
        <v>2888881571.4924345</v>
      </c>
      <c r="T732" s="21">
        <f>(RANK(E732,E$8:E$1007,1)+COUNTIF(E$8:E732,E732)-1)/1000</f>
        <v>0.43099999999999999</v>
      </c>
      <c r="U732" s="21">
        <f>(RANK(F732,F$8:F$1007,1)+COUNTIF(F$8:F732,F732)-1)/1000</f>
        <v>0.432</v>
      </c>
      <c r="V732" s="21">
        <f>(RANK(G732,G$8:G$1007,1)+COUNTIF(G$8:G732,G732)-1)/1000</f>
        <v>0.439</v>
      </c>
      <c r="W732" s="21">
        <f>(RANK(H732,H$8:H$1007,1)+COUNTIF(H$8:H732,H732)-1)/1000</f>
        <v>0.48099999999999998</v>
      </c>
      <c r="X732" s="21">
        <f>(RANK(I732,I$8:I$1007,1)+COUNTIF(I$8:I732,I732)-1)/1000</f>
        <v>0.47899999999999998</v>
      </c>
      <c r="Y732" s="21">
        <f>(RANK(J732,J$8:J$1007,1)+COUNTIF(J$8:J732,J732)-1)/1000</f>
        <v>0.48599999999999999</v>
      </c>
      <c r="Z732" s="21">
        <f>(RANK(K732,K$8:K$1007,1)+COUNTIF(K$8:K732,K732)-1)/1000</f>
        <v>0.311</v>
      </c>
      <c r="AA732" s="21">
        <f>(RANK(L732,L$8:L$1007,1)+COUNTIF(L$8:L732,L732)-1)/1000</f>
        <v>0.32800000000000001</v>
      </c>
      <c r="AB732" s="21">
        <f>(RANK(M732,M$8:M$1007,1)+COUNTIF(M$8:M732,M732)-1)/1000</f>
        <v>0.30299999999999999</v>
      </c>
      <c r="AC732" s="21">
        <f>(RANK(N732,N$8:N$1007,1)+COUNTIF(N$8:N732,N732)-1)/1000</f>
        <v>0.46</v>
      </c>
      <c r="AD732" s="21">
        <f>(RANK(O732,O$8:O$1007,1)+COUNTIF(O$8:O732,O732)-1)/1000</f>
        <v>0.45200000000000001</v>
      </c>
      <c r="AE732" s="21">
        <f>(RANK(P732,P$8:P$1007,1)+COUNTIF(P$8:P732,P732)-1)/1000</f>
        <v>0.46</v>
      </c>
      <c r="AF732" s="21">
        <f>(RANK(Q732,Q$8:Q$1007,1)+COUNTIF(Q$8:Q732,Q732)-1)/1000</f>
        <v>0.46</v>
      </c>
      <c r="AG732" s="21">
        <f>(RANK(R732,R$8:R$1007,1)+COUNTIF(R$8:R732,R732)-1)/1000</f>
        <v>0.45200000000000001</v>
      </c>
      <c r="AH732" s="21">
        <f>(RANK(S732,S$8:S$1007,1)+COUNTIF(S$8:S732,S732)-1)/1000</f>
        <v>0.46</v>
      </c>
      <c r="AI732" s="14">
        <f t="shared" si="143"/>
        <v>0</v>
      </c>
      <c r="AK732" s="14">
        <f t="shared" si="144"/>
        <v>0</v>
      </c>
    </row>
    <row r="733" spans="2:37" x14ac:dyDescent="0.25">
      <c r="B733">
        <f t="shared" si="138"/>
        <v>726</v>
      </c>
      <c r="C733">
        <f>MATCH(B733,'Stocastic Model Raw Data'!$A$2:$A$1001,0)</f>
        <v>223</v>
      </c>
      <c r="D733" s="14" cm="1">
        <f t="array" ref="D733">INDEX('Stocastic Model Raw Data'!$H$2:$H$1001,$C733,0)</f>
        <v>1437161972.90821</v>
      </c>
      <c r="E733" s="14" cm="1">
        <f t="array" ref="E733">INDEX('Stocastic Model Raw Data'!$D$2:$D$1001,$C733,0)</f>
        <v>448224375.44550902</v>
      </c>
      <c r="F733" s="14" cm="1">
        <f t="array" ref="F733">INDEX('Stocastic Model Raw Data'!$I$2:$I$1001,$C733,0)</f>
        <v>234158842.409724</v>
      </c>
      <c r="G733" s="14">
        <f t="shared" si="133"/>
        <v>214065533.03578502</v>
      </c>
      <c r="H733" s="14" cm="1">
        <f t="array" ref="H733">INDEX('Stocastic Model Raw Data'!$E$2:$E$1001,$C733,0)</f>
        <v>5486676704.3683796</v>
      </c>
      <c r="I733" s="14" cm="1">
        <f t="array" ref="I733">INDEX('Stocastic Model Raw Data'!$J$2:$J$1001,$C733,0)</f>
        <v>1869545758.09605</v>
      </c>
      <c r="J733" s="14">
        <f t="shared" si="134"/>
        <v>3617130946.2723293</v>
      </c>
      <c r="K733" s="14" cm="1">
        <f t="array" ref="K733">INDEX('Stocastic Model Raw Data'!$F$2:$F$1001,$C733,0)</f>
        <v>833014487.75180399</v>
      </c>
      <c r="L733" s="14" cm="1">
        <f t="array" ref="L733">INDEX('Stocastic Model Raw Data'!$K$2:$K$1001,$C733,0)</f>
        <v>511511321.361606</v>
      </c>
      <c r="M733" s="14">
        <f t="shared" si="135"/>
        <v>321503166.39019799</v>
      </c>
      <c r="N733" s="14">
        <f t="shared" si="139"/>
        <v>6319691192.1201839</v>
      </c>
      <c r="O733" s="14">
        <f t="shared" si="140"/>
        <v>2381057079.4576559</v>
      </c>
      <c r="P733" s="14">
        <f t="shared" si="136"/>
        <v>3938634112.662528</v>
      </c>
      <c r="Q733" s="3">
        <f t="shared" si="141"/>
        <v>6319691192.1201839</v>
      </c>
      <c r="R733" s="3">
        <f t="shared" si="142"/>
        <v>3818219052.3658657</v>
      </c>
      <c r="S733" s="3">
        <f t="shared" si="137"/>
        <v>2501472139.7543182</v>
      </c>
      <c r="T733" s="21">
        <f>(RANK(E733,E$8:E$1007,1)+COUNTIF(E$8:E733,E733)-1)/1000</f>
        <v>0.20200000000000001</v>
      </c>
      <c r="U733" s="21">
        <f>(RANK(F733,F$8:F$1007,1)+COUNTIF(F$8:F733,F733)-1)/1000</f>
        <v>0.19500000000000001</v>
      </c>
      <c r="V733" s="21">
        <f>(RANK(G733,G$8:G$1007,1)+COUNTIF(G$8:G733,G733)-1)/1000</f>
        <v>0.219</v>
      </c>
      <c r="W733" s="21">
        <f>(RANK(H733,H$8:H$1007,1)+COUNTIF(H$8:H733,H733)-1)/1000</f>
        <v>0.23100000000000001</v>
      </c>
      <c r="X733" s="21">
        <f>(RANK(I733,I$8:I$1007,1)+COUNTIF(I$8:I733,I733)-1)/1000</f>
        <v>0.214</v>
      </c>
      <c r="Y733" s="21">
        <f>(RANK(J733,J$8:J$1007,1)+COUNTIF(J$8:J733,J733)-1)/1000</f>
        <v>0.247</v>
      </c>
      <c r="Z733" s="21">
        <f>(RANK(K733,K$8:K$1007,1)+COUNTIF(K$8:K733,K733)-1)/1000</f>
        <v>0.19900000000000001</v>
      </c>
      <c r="AA733" s="21">
        <f>(RANK(L733,L$8:L$1007,1)+COUNTIF(L$8:L733,L733)-1)/1000</f>
        <v>0.22</v>
      </c>
      <c r="AB733" s="21">
        <f>(RANK(M733,M$8:M$1007,1)+COUNTIF(M$8:M733,M733)-1)/1000</f>
        <v>0.17399999999999999</v>
      </c>
      <c r="AC733" s="21">
        <f>(RANK(N733,N$8:N$1007,1)+COUNTIF(N$8:N733,N733)-1)/1000</f>
        <v>0.223</v>
      </c>
      <c r="AD733" s="21">
        <f>(RANK(O733,O$8:O$1007,1)+COUNTIF(O$8:O733,O733)-1)/1000</f>
        <v>0.20899999999999999</v>
      </c>
      <c r="AE733" s="21">
        <f>(RANK(P733,P$8:P$1007,1)+COUNTIF(P$8:P733,P733)-1)/1000</f>
        <v>0.23699999999999999</v>
      </c>
      <c r="AF733" s="21">
        <f>(RANK(Q733,Q$8:Q$1007,1)+COUNTIF(Q$8:Q733,Q733)-1)/1000</f>
        <v>0.223</v>
      </c>
      <c r="AG733" s="21">
        <f>(RANK(R733,R$8:R$1007,1)+COUNTIF(R$8:R733,R733)-1)/1000</f>
        <v>0.20899999999999999</v>
      </c>
      <c r="AH733" s="21">
        <f>(RANK(S733,S$8:S$1007,1)+COUNTIF(S$8:S733,S733)-1)/1000</f>
        <v>0.23699999999999999</v>
      </c>
      <c r="AI733" s="14">
        <f t="shared" si="143"/>
        <v>0</v>
      </c>
      <c r="AK733" s="14">
        <f t="shared" si="144"/>
        <v>0</v>
      </c>
    </row>
    <row r="734" spans="2:37" x14ac:dyDescent="0.25">
      <c r="B734">
        <f t="shared" si="138"/>
        <v>727</v>
      </c>
      <c r="C734">
        <f>MATCH(B734,'Stocastic Model Raw Data'!$A$2:$A$1001,0)</f>
        <v>207</v>
      </c>
      <c r="D734" s="14" cm="1">
        <f t="array" ref="D734">INDEX('Stocastic Model Raw Data'!$H$2:$H$1001,$C734,0)</f>
        <v>1437161972.90821</v>
      </c>
      <c r="E734" s="14" cm="1">
        <f t="array" ref="E734">INDEX('Stocastic Model Raw Data'!$D$2:$D$1001,$C734,0)</f>
        <v>446583871.14314997</v>
      </c>
      <c r="F734" s="14" cm="1">
        <f t="array" ref="F734">INDEX('Stocastic Model Raw Data'!$I$2:$I$1001,$C734,0)</f>
        <v>234761446.602052</v>
      </c>
      <c r="G734" s="14">
        <f t="shared" si="133"/>
        <v>211822424.54109797</v>
      </c>
      <c r="H734" s="14" cm="1">
        <f t="array" ref="H734">INDEX('Stocastic Model Raw Data'!$E$2:$E$1001,$C734,0)</f>
        <v>5430613468.7168102</v>
      </c>
      <c r="I734" s="14" cm="1">
        <f t="array" ref="I734">INDEX('Stocastic Model Raw Data'!$J$2:$J$1001,$C734,0)</f>
        <v>1867928255.4614601</v>
      </c>
      <c r="J734" s="14">
        <f t="shared" si="134"/>
        <v>3562685213.2553501</v>
      </c>
      <c r="K734" s="14" cm="1">
        <f t="array" ref="K734">INDEX('Stocastic Model Raw Data'!$F$2:$F$1001,$C734,0)</f>
        <v>835686671.50813198</v>
      </c>
      <c r="L734" s="14" cm="1">
        <f t="array" ref="L734">INDEX('Stocastic Model Raw Data'!$K$2:$K$1001,$C734,0)</f>
        <v>505239396.259745</v>
      </c>
      <c r="M734" s="14">
        <f t="shared" si="135"/>
        <v>330447275.24838698</v>
      </c>
      <c r="N734" s="14">
        <f t="shared" si="139"/>
        <v>6266300140.2249422</v>
      </c>
      <c r="O734" s="14">
        <f t="shared" si="140"/>
        <v>2373167651.7212052</v>
      </c>
      <c r="P734" s="14">
        <f t="shared" si="136"/>
        <v>3893132488.503737</v>
      </c>
      <c r="Q734" s="3">
        <f t="shared" si="141"/>
        <v>6266300140.2249422</v>
      </c>
      <c r="R734" s="3">
        <f t="shared" si="142"/>
        <v>3810329624.6294155</v>
      </c>
      <c r="S734" s="3">
        <f t="shared" si="137"/>
        <v>2455970515.5955267</v>
      </c>
      <c r="T734" s="21">
        <f>(RANK(E734,E$8:E$1007,1)+COUNTIF(E$8:E734,E734)-1)/1000</f>
        <v>0.19800000000000001</v>
      </c>
      <c r="U734" s="21">
        <f>(RANK(F734,F$8:F$1007,1)+COUNTIF(F$8:F734,F734)-1)/1000</f>
        <v>0.19800000000000001</v>
      </c>
      <c r="V734" s="21">
        <f>(RANK(G734,G$8:G$1007,1)+COUNTIF(G$8:G734,G734)-1)/1000</f>
        <v>0.19900000000000001</v>
      </c>
      <c r="W734" s="21">
        <f>(RANK(H734,H$8:H$1007,1)+COUNTIF(H$8:H734,H734)-1)/1000</f>
        <v>0.21199999999999999</v>
      </c>
      <c r="X734" s="21">
        <f>(RANK(I734,I$8:I$1007,1)+COUNTIF(I$8:I734,I734)-1)/1000</f>
        <v>0.21199999999999999</v>
      </c>
      <c r="Y734" s="21">
        <f>(RANK(J734,J$8:J$1007,1)+COUNTIF(J$8:J734,J734)-1)/1000</f>
        <v>0.22</v>
      </c>
      <c r="Z734" s="21">
        <f>(RANK(K734,K$8:K$1007,1)+COUNTIF(K$8:K734,K734)-1)/1000</f>
        <v>0.20399999999999999</v>
      </c>
      <c r="AA734" s="21">
        <f>(RANK(L734,L$8:L$1007,1)+COUNTIF(L$8:L734,L734)-1)/1000</f>
        <v>0.20399999999999999</v>
      </c>
      <c r="AB734" s="21">
        <f>(RANK(M734,M$8:M$1007,1)+COUNTIF(M$8:M734,M734)-1)/1000</f>
        <v>0.22</v>
      </c>
      <c r="AC734" s="21">
        <f>(RANK(N734,N$8:N$1007,1)+COUNTIF(N$8:N734,N734)-1)/1000</f>
        <v>0.20699999999999999</v>
      </c>
      <c r="AD734" s="21">
        <f>(RANK(O734,O$8:O$1007,1)+COUNTIF(O$8:O734,O734)-1)/1000</f>
        <v>0.20399999999999999</v>
      </c>
      <c r="AE734" s="21">
        <f>(RANK(P734,P$8:P$1007,1)+COUNTIF(P$8:P734,P734)-1)/1000</f>
        <v>0.216</v>
      </c>
      <c r="AF734" s="21">
        <f>(RANK(Q734,Q$8:Q$1007,1)+COUNTIF(Q$8:Q734,Q734)-1)/1000</f>
        <v>0.20699999999999999</v>
      </c>
      <c r="AG734" s="21">
        <f>(RANK(R734,R$8:R$1007,1)+COUNTIF(R$8:R734,R734)-1)/1000</f>
        <v>0.20399999999999999</v>
      </c>
      <c r="AH734" s="21">
        <f>(RANK(S734,S$8:S$1007,1)+COUNTIF(S$8:S734,S734)-1)/1000</f>
        <v>0.216</v>
      </c>
      <c r="AI734" s="14">
        <f t="shared" si="143"/>
        <v>0</v>
      </c>
      <c r="AK734" s="14">
        <f t="shared" si="144"/>
        <v>0</v>
      </c>
    </row>
    <row r="735" spans="2:37" x14ac:dyDescent="0.25">
      <c r="B735">
        <f t="shared" si="138"/>
        <v>728</v>
      </c>
      <c r="C735">
        <f>MATCH(B735,'Stocastic Model Raw Data'!$A$2:$A$1001,0)</f>
        <v>326</v>
      </c>
      <c r="D735" s="14" cm="1">
        <f t="array" ref="D735">INDEX('Stocastic Model Raw Data'!$H$2:$H$1001,$C735,0)</f>
        <v>1437161972.90821</v>
      </c>
      <c r="E735" s="14" cm="1">
        <f t="array" ref="E735">INDEX('Stocastic Model Raw Data'!$D$2:$D$1001,$C735,0)</f>
        <v>468557936.86141902</v>
      </c>
      <c r="F735" s="14" cm="1">
        <f t="array" ref="F735">INDEX('Stocastic Model Raw Data'!$I$2:$I$1001,$C735,0)</f>
        <v>246256445.76428199</v>
      </c>
      <c r="G735" s="14">
        <f t="shared" si="133"/>
        <v>222301491.09713703</v>
      </c>
      <c r="H735" s="14" cm="1">
        <f t="array" ref="H735">INDEX('Stocastic Model Raw Data'!$E$2:$E$1001,$C735,0)</f>
        <v>5768583306.0294504</v>
      </c>
      <c r="I735" s="14" cm="1">
        <f t="array" ref="I735">INDEX('Stocastic Model Raw Data'!$J$2:$J$1001,$C735,0)</f>
        <v>2000081124.2483001</v>
      </c>
      <c r="J735" s="14">
        <f t="shared" si="134"/>
        <v>3768502181.7811503</v>
      </c>
      <c r="K735" s="14" cm="1">
        <f t="array" ref="K735">INDEX('Stocastic Model Raw Data'!$F$2:$F$1001,$C735,0)</f>
        <v>848906529.29233205</v>
      </c>
      <c r="L735" s="14" cm="1">
        <f t="array" ref="L735">INDEX('Stocastic Model Raw Data'!$K$2:$K$1001,$C735,0)</f>
        <v>521909395.42933702</v>
      </c>
      <c r="M735" s="14">
        <f t="shared" si="135"/>
        <v>326997133.86299503</v>
      </c>
      <c r="N735" s="14">
        <f t="shared" si="139"/>
        <v>6617489835.3217821</v>
      </c>
      <c r="O735" s="14">
        <f t="shared" si="140"/>
        <v>2521990519.6776371</v>
      </c>
      <c r="P735" s="14">
        <f t="shared" si="136"/>
        <v>4095499315.644145</v>
      </c>
      <c r="Q735" s="3">
        <f t="shared" si="141"/>
        <v>6617489835.3217821</v>
      </c>
      <c r="R735" s="3">
        <f t="shared" si="142"/>
        <v>3959152492.5858469</v>
      </c>
      <c r="S735" s="3">
        <f t="shared" si="137"/>
        <v>2658337342.7359352</v>
      </c>
      <c r="T735" s="21">
        <f>(RANK(E735,E$8:E$1007,1)+COUNTIF(E$8:E735,E735)-1)/1000</f>
        <v>0.29099999999999998</v>
      </c>
      <c r="U735" s="21">
        <f>(RANK(F735,F$8:F$1007,1)+COUNTIF(F$8:F735,F735)-1)/1000</f>
        <v>0.29199999999999998</v>
      </c>
      <c r="V735" s="21">
        <f>(RANK(G735,G$8:G$1007,1)+COUNTIF(G$8:G735,G735)-1)/1000</f>
        <v>0.29799999999999999</v>
      </c>
      <c r="W735" s="21">
        <f>(RANK(H735,H$8:H$1007,1)+COUNTIF(H$8:H735,H735)-1)/1000</f>
        <v>0.35299999999999998</v>
      </c>
      <c r="X735" s="21">
        <f>(RANK(I735,I$8:I$1007,1)+COUNTIF(I$8:I735,I735)-1)/1000</f>
        <v>0.35299999999999998</v>
      </c>
      <c r="Y735" s="21">
        <f>(RANK(J735,J$8:J$1007,1)+COUNTIF(J$8:J735,J735)-1)/1000</f>
        <v>0.35099999999999998</v>
      </c>
      <c r="Z735" s="21">
        <f>(RANK(K735,K$8:K$1007,1)+COUNTIF(K$8:K735,K735)-1)/1000</f>
        <v>0.23499999999999999</v>
      </c>
      <c r="AA735" s="21">
        <f>(RANK(L735,L$8:L$1007,1)+COUNTIF(L$8:L735,L735)-1)/1000</f>
        <v>0.253</v>
      </c>
      <c r="AB735" s="21">
        <f>(RANK(M735,M$8:M$1007,1)+COUNTIF(M$8:M735,M735)-1)/1000</f>
        <v>0.20300000000000001</v>
      </c>
      <c r="AC735" s="21">
        <f>(RANK(N735,N$8:N$1007,1)+COUNTIF(N$8:N735,N735)-1)/1000</f>
        <v>0.32600000000000001</v>
      </c>
      <c r="AD735" s="21">
        <f>(RANK(O735,O$8:O$1007,1)+COUNTIF(O$8:O735,O735)-1)/1000</f>
        <v>0.33400000000000002</v>
      </c>
      <c r="AE735" s="21">
        <f>(RANK(P735,P$8:P$1007,1)+COUNTIF(P$8:P735,P735)-1)/1000</f>
        <v>0.32800000000000001</v>
      </c>
      <c r="AF735" s="21">
        <f>(RANK(Q735,Q$8:Q$1007,1)+COUNTIF(Q$8:Q735,Q735)-1)/1000</f>
        <v>0.32600000000000001</v>
      </c>
      <c r="AG735" s="21">
        <f>(RANK(R735,R$8:R$1007,1)+COUNTIF(R$8:R735,R735)-1)/1000</f>
        <v>0.33400000000000002</v>
      </c>
      <c r="AH735" s="21">
        <f>(RANK(S735,S$8:S$1007,1)+COUNTIF(S$8:S735,S735)-1)/1000</f>
        <v>0.32800000000000001</v>
      </c>
      <c r="AI735" s="14">
        <f t="shared" si="143"/>
        <v>0</v>
      </c>
      <c r="AK735" s="14">
        <f t="shared" si="144"/>
        <v>0</v>
      </c>
    </row>
    <row r="736" spans="2:37" x14ac:dyDescent="0.25">
      <c r="B736">
        <f t="shared" si="138"/>
        <v>729</v>
      </c>
      <c r="C736">
        <f>MATCH(B736,'Stocastic Model Raw Data'!$A$2:$A$1001,0)</f>
        <v>632</v>
      </c>
      <c r="D736" s="14" cm="1">
        <f t="array" ref="D736">INDEX('Stocastic Model Raw Data'!$H$2:$H$1001,$C736,0)</f>
        <v>1437161972.90821</v>
      </c>
      <c r="E736" s="14" cm="1">
        <f t="array" ref="E736">INDEX('Stocastic Model Raw Data'!$D$2:$D$1001,$C736,0)</f>
        <v>556775228.124578</v>
      </c>
      <c r="F736" s="14" cm="1">
        <f t="array" ref="F736">INDEX('Stocastic Model Raw Data'!$I$2:$I$1001,$C736,0)</f>
        <v>296375049.46177697</v>
      </c>
      <c r="G736" s="14">
        <f t="shared" si="133"/>
        <v>260400178.66280103</v>
      </c>
      <c r="H736" s="14" cm="1">
        <f t="array" ref="H736">INDEX('Stocastic Model Raw Data'!$E$2:$E$1001,$C736,0)</f>
        <v>6400668468.3543596</v>
      </c>
      <c r="I736" s="14" cm="1">
        <f t="array" ref="I736">INDEX('Stocastic Model Raw Data'!$J$2:$J$1001,$C736,0)</f>
        <v>2296598361.4565101</v>
      </c>
      <c r="J736" s="14">
        <f t="shared" si="134"/>
        <v>4104070106.8978496</v>
      </c>
      <c r="K736" s="14" cm="1">
        <f t="array" ref="K736">INDEX('Stocastic Model Raw Data'!$F$2:$F$1001,$C736,0)</f>
        <v>1131236983.4019101</v>
      </c>
      <c r="L736" s="14" cm="1">
        <f t="array" ref="L736">INDEX('Stocastic Model Raw Data'!$K$2:$K$1001,$C736,0)</f>
        <v>668660741.61844397</v>
      </c>
      <c r="M736" s="14">
        <f t="shared" si="135"/>
        <v>462576241.7834661</v>
      </c>
      <c r="N736" s="14">
        <f t="shared" si="139"/>
        <v>7531905451.7562695</v>
      </c>
      <c r="O736" s="14">
        <f t="shared" si="140"/>
        <v>2965259103.074954</v>
      </c>
      <c r="P736" s="14">
        <f t="shared" si="136"/>
        <v>4566646348.6813154</v>
      </c>
      <c r="Q736" s="3">
        <f t="shared" si="141"/>
        <v>7531905451.7562695</v>
      </c>
      <c r="R736" s="3">
        <f t="shared" si="142"/>
        <v>4402421075.9831638</v>
      </c>
      <c r="S736" s="3">
        <f t="shared" si="137"/>
        <v>3129484375.7731056</v>
      </c>
      <c r="T736" s="21">
        <f>(RANK(E736,E$8:E$1007,1)+COUNTIF(E$8:E736,E736)-1)/1000</f>
        <v>0.66900000000000004</v>
      </c>
      <c r="U736" s="21">
        <f>(RANK(F736,F$8:F$1007,1)+COUNTIF(F$8:F736,F736)-1)/1000</f>
        <v>0.67900000000000005</v>
      </c>
      <c r="V736" s="21">
        <f>(RANK(G736,G$8:G$1007,1)+COUNTIF(G$8:G736,G736)-1)/1000</f>
        <v>0.65700000000000003</v>
      </c>
      <c r="W736" s="21">
        <f>(RANK(H736,H$8:H$1007,1)+COUNTIF(H$8:H736,H736)-1)/1000</f>
        <v>0.59099999999999997</v>
      </c>
      <c r="X736" s="21">
        <f>(RANK(I736,I$8:I$1007,1)+COUNTIF(I$8:I736,I736)-1)/1000</f>
        <v>0.65400000000000003</v>
      </c>
      <c r="Y736" s="21">
        <f>(RANK(J736,J$8:J$1007,1)+COUNTIF(J$8:J736,J736)-1)/1000</f>
        <v>0.56200000000000006</v>
      </c>
      <c r="Z736" s="21">
        <f>(RANK(K736,K$8:K$1007,1)+COUNTIF(K$8:K736,K736)-1)/1000</f>
        <v>0.80200000000000005</v>
      </c>
      <c r="AA736" s="21">
        <f>(RANK(L736,L$8:L$1007,1)+COUNTIF(L$8:L736,L736)-1)/1000</f>
        <v>0.77300000000000002</v>
      </c>
      <c r="AB736" s="21">
        <f>(RANK(M736,M$8:M$1007,1)+COUNTIF(M$8:M736,M736)-1)/1000</f>
        <v>0.82799999999999996</v>
      </c>
      <c r="AC736" s="21">
        <f>(RANK(N736,N$8:N$1007,1)+COUNTIF(N$8:N736,N736)-1)/1000</f>
        <v>0.63200000000000001</v>
      </c>
      <c r="AD736" s="21">
        <f>(RANK(O736,O$8:O$1007,1)+COUNTIF(O$8:O736,O736)-1)/1000</f>
        <v>0.68200000000000005</v>
      </c>
      <c r="AE736" s="21">
        <f>(RANK(P736,P$8:P$1007,1)+COUNTIF(P$8:P736,P736)-1)/1000</f>
        <v>0.59799999999999998</v>
      </c>
      <c r="AF736" s="21">
        <f>(RANK(Q736,Q$8:Q$1007,1)+COUNTIF(Q$8:Q736,Q736)-1)/1000</f>
        <v>0.63200000000000001</v>
      </c>
      <c r="AG736" s="21">
        <f>(RANK(R736,R$8:R$1007,1)+COUNTIF(R$8:R736,R736)-1)/1000</f>
        <v>0.68200000000000005</v>
      </c>
      <c r="AH736" s="21">
        <f>(RANK(S736,S$8:S$1007,1)+COUNTIF(S$8:S736,S736)-1)/1000</f>
        <v>0.59799999999999998</v>
      </c>
      <c r="AI736" s="14">
        <f t="shared" si="143"/>
        <v>0</v>
      </c>
      <c r="AK736" s="14">
        <f t="shared" si="144"/>
        <v>0</v>
      </c>
    </row>
    <row r="737" spans="2:37" x14ac:dyDescent="0.25">
      <c r="B737">
        <f t="shared" si="138"/>
        <v>730</v>
      </c>
      <c r="C737">
        <f>MATCH(B737,'Stocastic Model Raw Data'!$A$2:$A$1001,0)</f>
        <v>655</v>
      </c>
      <c r="D737" s="14" cm="1">
        <f t="array" ref="D737">INDEX('Stocastic Model Raw Data'!$H$2:$H$1001,$C737,0)</f>
        <v>1437161972.90821</v>
      </c>
      <c r="E737" s="14" cm="1">
        <f t="array" ref="E737">INDEX('Stocastic Model Raw Data'!$D$2:$D$1001,$C737,0)</f>
        <v>558477392.82987201</v>
      </c>
      <c r="F737" s="14" cm="1">
        <f t="array" ref="F737">INDEX('Stocastic Model Raw Data'!$I$2:$I$1001,$C737,0)</f>
        <v>294864135.74162</v>
      </c>
      <c r="G737" s="14">
        <f t="shared" si="133"/>
        <v>263613257.08825201</v>
      </c>
      <c r="H737" s="14" cm="1">
        <f t="array" ref="H737">INDEX('Stocastic Model Raw Data'!$E$2:$E$1001,$C737,0)</f>
        <v>6488224566.67206</v>
      </c>
      <c r="I737" s="14" cm="1">
        <f t="array" ref="I737">INDEX('Stocastic Model Raw Data'!$J$2:$J$1001,$C737,0)</f>
        <v>2244306257.9526601</v>
      </c>
      <c r="J737" s="14">
        <f t="shared" si="134"/>
        <v>4243918308.7193999</v>
      </c>
      <c r="K737" s="14" cm="1">
        <f t="array" ref="K737">INDEX('Stocastic Model Raw Data'!$F$2:$F$1001,$C737,0)</f>
        <v>1096951297.2455001</v>
      </c>
      <c r="L737" s="14" cm="1">
        <f t="array" ref="L737">INDEX('Stocastic Model Raw Data'!$K$2:$K$1001,$C737,0)</f>
        <v>665530882.01331306</v>
      </c>
      <c r="M737" s="14">
        <f t="shared" si="135"/>
        <v>431420415.23218703</v>
      </c>
      <c r="N737" s="14">
        <f t="shared" si="139"/>
        <v>7585175863.9175606</v>
      </c>
      <c r="O737" s="14">
        <f t="shared" si="140"/>
        <v>2909837139.9659729</v>
      </c>
      <c r="P737" s="14">
        <f t="shared" si="136"/>
        <v>4675338723.9515877</v>
      </c>
      <c r="Q737" s="3">
        <f t="shared" si="141"/>
        <v>7585175863.9175606</v>
      </c>
      <c r="R737" s="3">
        <f t="shared" si="142"/>
        <v>4346999112.8741827</v>
      </c>
      <c r="S737" s="3">
        <f t="shared" si="137"/>
        <v>3238176751.0433779</v>
      </c>
      <c r="T737" s="21">
        <f>(RANK(E737,E$8:E$1007,1)+COUNTIF(E$8:E737,E737)-1)/1000</f>
        <v>0.67800000000000005</v>
      </c>
      <c r="U737" s="21">
        <f>(RANK(F737,F$8:F$1007,1)+COUNTIF(F$8:F737,F737)-1)/1000</f>
        <v>0.67200000000000004</v>
      </c>
      <c r="V737" s="21">
        <f>(RANK(G737,G$8:G$1007,1)+COUNTIF(G$8:G737,G737)-1)/1000</f>
        <v>0.68700000000000006</v>
      </c>
      <c r="W737" s="21">
        <f>(RANK(H737,H$8:H$1007,1)+COUNTIF(H$8:H737,H737)-1)/1000</f>
        <v>0.627</v>
      </c>
      <c r="X737" s="21">
        <f>(RANK(I737,I$8:I$1007,1)+COUNTIF(I$8:I737,I737)-1)/1000</f>
        <v>0.6</v>
      </c>
      <c r="Y737" s="21">
        <f>(RANK(J737,J$8:J$1007,1)+COUNTIF(J$8:J737,J737)-1)/1000</f>
        <v>0.63500000000000001</v>
      </c>
      <c r="Z737" s="21">
        <f>(RANK(K737,K$8:K$1007,1)+COUNTIF(K$8:K737,K737)-1)/1000</f>
        <v>0.75600000000000001</v>
      </c>
      <c r="AA737" s="21">
        <f>(RANK(L737,L$8:L$1007,1)+COUNTIF(L$8:L737,L737)-1)/1000</f>
        <v>0.76</v>
      </c>
      <c r="AB737" s="21">
        <f>(RANK(M737,M$8:M$1007,1)+COUNTIF(M$8:M737,M737)-1)/1000</f>
        <v>0.749</v>
      </c>
      <c r="AC737" s="21">
        <f>(RANK(N737,N$8:N$1007,1)+COUNTIF(N$8:N737,N737)-1)/1000</f>
        <v>0.65500000000000003</v>
      </c>
      <c r="AD737" s="21">
        <f>(RANK(O737,O$8:O$1007,1)+COUNTIF(O$8:O737,O737)-1)/1000</f>
        <v>0.64500000000000002</v>
      </c>
      <c r="AE737" s="21">
        <f>(RANK(P737,P$8:P$1007,1)+COUNTIF(P$8:P737,P737)-1)/1000</f>
        <v>0.65</v>
      </c>
      <c r="AF737" s="21">
        <f>(RANK(Q737,Q$8:Q$1007,1)+COUNTIF(Q$8:Q737,Q737)-1)/1000</f>
        <v>0.65500000000000003</v>
      </c>
      <c r="AG737" s="21">
        <f>(RANK(R737,R$8:R$1007,1)+COUNTIF(R$8:R737,R737)-1)/1000</f>
        <v>0.64500000000000002</v>
      </c>
      <c r="AH737" s="21">
        <f>(RANK(S737,S$8:S$1007,1)+COUNTIF(S$8:S737,S737)-1)/1000</f>
        <v>0.65</v>
      </c>
      <c r="AI737" s="14">
        <f t="shared" si="143"/>
        <v>0</v>
      </c>
      <c r="AK737" s="14">
        <f t="shared" si="144"/>
        <v>0</v>
      </c>
    </row>
    <row r="738" spans="2:37" x14ac:dyDescent="0.25">
      <c r="B738">
        <f t="shared" si="138"/>
        <v>731</v>
      </c>
      <c r="C738">
        <f>MATCH(B738,'Stocastic Model Raw Data'!$A$2:$A$1001,0)</f>
        <v>276</v>
      </c>
      <c r="D738" s="14" cm="1">
        <f t="array" ref="D738">INDEX('Stocastic Model Raw Data'!$H$2:$H$1001,$C738,0)</f>
        <v>1437161972.90821</v>
      </c>
      <c r="E738" s="14" cm="1">
        <f t="array" ref="E738">INDEX('Stocastic Model Raw Data'!$D$2:$D$1001,$C738,0)</f>
        <v>471506146.31924099</v>
      </c>
      <c r="F738" s="14" cm="1">
        <f t="array" ref="F738">INDEX('Stocastic Model Raw Data'!$I$2:$I$1001,$C738,0)</f>
        <v>247677128.720085</v>
      </c>
      <c r="G738" s="14">
        <f t="shared" si="133"/>
        <v>223829017.59915599</v>
      </c>
      <c r="H738" s="14" cm="1">
        <f t="array" ref="H738">INDEX('Stocastic Model Raw Data'!$E$2:$E$1001,$C738,0)</f>
        <v>5620574921.8388796</v>
      </c>
      <c r="I738" s="14" cm="1">
        <f t="array" ref="I738">INDEX('Stocastic Model Raw Data'!$J$2:$J$1001,$C738,0)</f>
        <v>1911828812.3401599</v>
      </c>
      <c r="J738" s="14">
        <f t="shared" si="134"/>
        <v>3708746109.4987197</v>
      </c>
      <c r="K738" s="14" cm="1">
        <f t="array" ref="K738">INDEX('Stocastic Model Raw Data'!$F$2:$F$1001,$C738,0)</f>
        <v>871684374.51365995</v>
      </c>
      <c r="L738" s="14" cm="1">
        <f t="array" ref="L738">INDEX('Stocastic Model Raw Data'!$K$2:$K$1001,$C738,0)</f>
        <v>526723716.05475497</v>
      </c>
      <c r="M738" s="14">
        <f t="shared" si="135"/>
        <v>344960658.45890498</v>
      </c>
      <c r="N738" s="14">
        <f t="shared" si="139"/>
        <v>6492259296.3525391</v>
      </c>
      <c r="O738" s="14">
        <f t="shared" si="140"/>
        <v>2438552528.3949146</v>
      </c>
      <c r="P738" s="14">
        <f t="shared" si="136"/>
        <v>4053706767.9576244</v>
      </c>
      <c r="Q738" s="3">
        <f t="shared" si="141"/>
        <v>6492259296.3525391</v>
      </c>
      <c r="R738" s="3">
        <f t="shared" si="142"/>
        <v>3875714501.3031244</v>
      </c>
      <c r="S738" s="3">
        <f t="shared" si="137"/>
        <v>2616544795.0494146</v>
      </c>
      <c r="T738" s="21">
        <f>(RANK(E738,E$8:E$1007,1)+COUNTIF(E$8:E738,E738)-1)/1000</f>
        <v>0.30499999999999999</v>
      </c>
      <c r="U738" s="21">
        <f>(RANK(F738,F$8:F$1007,1)+COUNTIF(F$8:F738,F738)-1)/1000</f>
        <v>0.30199999999999999</v>
      </c>
      <c r="V738" s="21">
        <f>(RANK(G738,G$8:G$1007,1)+COUNTIF(G$8:G738,G738)-1)/1000</f>
        <v>0.316</v>
      </c>
      <c r="W738" s="21">
        <f>(RANK(H738,H$8:H$1007,1)+COUNTIF(H$8:H738,H738)-1)/1000</f>
        <v>0.28499999999999998</v>
      </c>
      <c r="X738" s="21">
        <f>(RANK(I738,I$8:I$1007,1)+COUNTIF(I$8:I738,I738)-1)/1000</f>
        <v>0.25800000000000001</v>
      </c>
      <c r="Y738" s="21">
        <f>(RANK(J738,J$8:J$1007,1)+COUNTIF(J$8:J738,J738)-1)/1000</f>
        <v>0.30399999999999999</v>
      </c>
      <c r="Z738" s="21">
        <f>(RANK(K738,K$8:K$1007,1)+COUNTIF(K$8:K738,K738)-1)/1000</f>
        <v>0.27600000000000002</v>
      </c>
      <c r="AA738" s="21">
        <f>(RANK(L738,L$8:L$1007,1)+COUNTIF(L$8:L738,L738)-1)/1000</f>
        <v>0.26900000000000002</v>
      </c>
      <c r="AB738" s="21">
        <f>(RANK(M738,M$8:M$1007,1)+COUNTIF(M$8:M738,M738)-1)/1000</f>
        <v>0.30599999999999999</v>
      </c>
      <c r="AC738" s="21">
        <f>(RANK(N738,N$8:N$1007,1)+COUNTIF(N$8:N738,N738)-1)/1000</f>
        <v>0.27600000000000002</v>
      </c>
      <c r="AD738" s="21">
        <f>(RANK(O738,O$8:O$1007,1)+COUNTIF(O$8:O738,O738)-1)/1000</f>
        <v>0.26100000000000001</v>
      </c>
      <c r="AE738" s="21">
        <f>(RANK(P738,P$8:P$1007,1)+COUNTIF(P$8:P738,P738)-1)/1000</f>
        <v>0.30299999999999999</v>
      </c>
      <c r="AF738" s="21">
        <f>(RANK(Q738,Q$8:Q$1007,1)+COUNTIF(Q$8:Q738,Q738)-1)/1000</f>
        <v>0.27600000000000002</v>
      </c>
      <c r="AG738" s="21">
        <f>(RANK(R738,R$8:R$1007,1)+COUNTIF(R$8:R738,R738)-1)/1000</f>
        <v>0.26100000000000001</v>
      </c>
      <c r="AH738" s="21">
        <f>(RANK(S738,S$8:S$1007,1)+COUNTIF(S$8:S738,S738)-1)/1000</f>
        <v>0.30299999999999999</v>
      </c>
      <c r="AI738" s="14">
        <f t="shared" si="143"/>
        <v>0</v>
      </c>
      <c r="AK738" s="14">
        <f t="shared" si="144"/>
        <v>0</v>
      </c>
    </row>
    <row r="739" spans="2:37" x14ac:dyDescent="0.25">
      <c r="B739">
        <f t="shared" si="138"/>
        <v>732</v>
      </c>
      <c r="C739">
        <f>MATCH(B739,'Stocastic Model Raw Data'!$A$2:$A$1001,0)</f>
        <v>364</v>
      </c>
      <c r="D739" s="14" cm="1">
        <f t="array" ref="D739">INDEX('Stocastic Model Raw Data'!$H$2:$H$1001,$C739,0)</f>
        <v>1437161972.90821</v>
      </c>
      <c r="E739" s="14" cm="1">
        <f t="array" ref="E739">INDEX('Stocastic Model Raw Data'!$D$2:$D$1001,$C739,0)</f>
        <v>483800179.481498</v>
      </c>
      <c r="F739" s="14" cm="1">
        <f t="array" ref="F739">INDEX('Stocastic Model Raw Data'!$I$2:$I$1001,$C739,0)</f>
        <v>254683987.40856501</v>
      </c>
      <c r="G739" s="14">
        <f t="shared" si="133"/>
        <v>229116192.07293299</v>
      </c>
      <c r="H739" s="14" cm="1">
        <f t="array" ref="H739">INDEX('Stocastic Model Raw Data'!$E$2:$E$1001,$C739,0)</f>
        <v>5817587158.0810699</v>
      </c>
      <c r="I739" s="14" cm="1">
        <f t="array" ref="I739">INDEX('Stocastic Model Raw Data'!$J$2:$J$1001,$C739,0)</f>
        <v>1984517173.41238</v>
      </c>
      <c r="J739" s="14">
        <f t="shared" si="134"/>
        <v>3833069984.6686897</v>
      </c>
      <c r="K739" s="14" cm="1">
        <f t="array" ref="K739">INDEX('Stocastic Model Raw Data'!$F$2:$F$1001,$C739,0)</f>
        <v>899909288.23964202</v>
      </c>
      <c r="L739" s="14" cm="1">
        <f t="array" ref="L739">INDEX('Stocastic Model Raw Data'!$K$2:$K$1001,$C739,0)</f>
        <v>550811880.60663903</v>
      </c>
      <c r="M739" s="14">
        <f t="shared" si="135"/>
        <v>349097407.633003</v>
      </c>
      <c r="N739" s="14">
        <f t="shared" si="139"/>
        <v>6717496446.3207121</v>
      </c>
      <c r="O739" s="14">
        <f t="shared" si="140"/>
        <v>2535329054.0190191</v>
      </c>
      <c r="P739" s="14">
        <f t="shared" si="136"/>
        <v>4182167392.301693</v>
      </c>
      <c r="Q739" s="3">
        <f t="shared" si="141"/>
        <v>6717496446.3207121</v>
      </c>
      <c r="R739" s="3">
        <f t="shared" si="142"/>
        <v>3972491026.9272289</v>
      </c>
      <c r="S739" s="3">
        <f t="shared" si="137"/>
        <v>2745005419.3934832</v>
      </c>
      <c r="T739" s="21">
        <f>(RANK(E739,E$8:E$1007,1)+COUNTIF(E$8:E739,E739)-1)/1000</f>
        <v>0.36799999999999999</v>
      </c>
      <c r="U739" s="21">
        <f>(RANK(F739,F$8:F$1007,1)+COUNTIF(F$8:F739,F739)-1)/1000</f>
        <v>0.36799999999999999</v>
      </c>
      <c r="V739" s="21">
        <f>(RANK(G739,G$8:G$1007,1)+COUNTIF(G$8:G739,G739)-1)/1000</f>
        <v>0.37</v>
      </c>
      <c r="W739" s="21">
        <f>(RANK(H739,H$8:H$1007,1)+COUNTIF(H$8:H739,H739)-1)/1000</f>
        <v>0.36599999999999999</v>
      </c>
      <c r="X739" s="21">
        <f>(RANK(I739,I$8:I$1007,1)+COUNTIF(I$8:I739,I739)-1)/1000</f>
        <v>0.34</v>
      </c>
      <c r="Y739" s="21">
        <f>(RANK(J739,J$8:J$1007,1)+COUNTIF(J$8:J739,J739)-1)/1000</f>
        <v>0.39100000000000001</v>
      </c>
      <c r="Z739" s="21">
        <f>(RANK(K739,K$8:K$1007,1)+COUNTIF(K$8:K739,K739)-1)/1000</f>
        <v>0.35299999999999998</v>
      </c>
      <c r="AA739" s="21">
        <f>(RANK(L739,L$8:L$1007,1)+COUNTIF(L$8:L739,L739)-1)/1000</f>
        <v>0.36399999999999999</v>
      </c>
      <c r="AB739" s="21">
        <f>(RANK(M739,M$8:M$1007,1)+COUNTIF(M$8:M739,M739)-1)/1000</f>
        <v>0.33</v>
      </c>
      <c r="AC739" s="21">
        <f>(RANK(N739,N$8:N$1007,1)+COUNTIF(N$8:N739,N739)-1)/1000</f>
        <v>0.36399999999999999</v>
      </c>
      <c r="AD739" s="21">
        <f>(RANK(O739,O$8:O$1007,1)+COUNTIF(O$8:O739,O739)-1)/1000</f>
        <v>0.34399999999999997</v>
      </c>
      <c r="AE739" s="21">
        <f>(RANK(P739,P$8:P$1007,1)+COUNTIF(P$8:P739,P739)-1)/1000</f>
        <v>0.38300000000000001</v>
      </c>
      <c r="AF739" s="21">
        <f>(RANK(Q739,Q$8:Q$1007,1)+COUNTIF(Q$8:Q739,Q739)-1)/1000</f>
        <v>0.36399999999999999</v>
      </c>
      <c r="AG739" s="21">
        <f>(RANK(R739,R$8:R$1007,1)+COUNTIF(R$8:R739,R739)-1)/1000</f>
        <v>0.34399999999999997</v>
      </c>
      <c r="AH739" s="21">
        <f>(RANK(S739,S$8:S$1007,1)+COUNTIF(S$8:S739,S739)-1)/1000</f>
        <v>0.38300000000000001</v>
      </c>
      <c r="AI739" s="14">
        <f t="shared" si="143"/>
        <v>0</v>
      </c>
      <c r="AK739" s="14">
        <f t="shared" si="144"/>
        <v>0</v>
      </c>
    </row>
    <row r="740" spans="2:37" x14ac:dyDescent="0.25">
      <c r="B740">
        <f t="shared" si="138"/>
        <v>733</v>
      </c>
      <c r="C740">
        <f>MATCH(B740,'Stocastic Model Raw Data'!$A$2:$A$1001,0)</f>
        <v>563</v>
      </c>
      <c r="D740" s="14" cm="1">
        <f t="array" ref="D740">INDEX('Stocastic Model Raw Data'!$H$2:$H$1001,$C740,0)</f>
        <v>1437161972.90821</v>
      </c>
      <c r="E740" s="14" cm="1">
        <f t="array" ref="E740">INDEX('Stocastic Model Raw Data'!$D$2:$D$1001,$C740,0)</f>
        <v>549093413.46680605</v>
      </c>
      <c r="F740" s="14" cm="1">
        <f t="array" ref="F740">INDEX('Stocastic Model Raw Data'!$I$2:$I$1001,$C740,0)</f>
        <v>293723890.46934199</v>
      </c>
      <c r="G740" s="14">
        <f t="shared" si="133"/>
        <v>255369522.99746406</v>
      </c>
      <c r="H740" s="14" cm="1">
        <f t="array" ref="H740">INDEX('Stocastic Model Raw Data'!$E$2:$E$1001,$C740,0)</f>
        <v>6217905215.2626801</v>
      </c>
      <c r="I740" s="14" cm="1">
        <f t="array" ref="I740">INDEX('Stocastic Model Raw Data'!$J$2:$J$1001,$C740,0)</f>
        <v>2296919462.6013699</v>
      </c>
      <c r="J740" s="14">
        <f t="shared" si="134"/>
        <v>3920985752.6613102</v>
      </c>
      <c r="K740" s="14" cm="1">
        <f t="array" ref="K740">INDEX('Stocastic Model Raw Data'!$F$2:$F$1001,$C740,0)</f>
        <v>1101579882.8882999</v>
      </c>
      <c r="L740" s="14" cm="1">
        <f t="array" ref="L740">INDEX('Stocastic Model Raw Data'!$K$2:$K$1001,$C740,0)</f>
        <v>648799353.33155501</v>
      </c>
      <c r="M740" s="14">
        <f t="shared" si="135"/>
        <v>452780529.55674493</v>
      </c>
      <c r="N740" s="14">
        <f t="shared" si="139"/>
        <v>7319485098.15098</v>
      </c>
      <c r="O740" s="14">
        <f t="shared" si="140"/>
        <v>2945718815.9329247</v>
      </c>
      <c r="P740" s="14">
        <f t="shared" si="136"/>
        <v>4373766282.2180557</v>
      </c>
      <c r="Q740" s="3">
        <f t="shared" si="141"/>
        <v>7319485098.15098</v>
      </c>
      <c r="R740" s="3">
        <f t="shared" si="142"/>
        <v>4382880788.841135</v>
      </c>
      <c r="S740" s="3">
        <f t="shared" si="137"/>
        <v>2936604309.309845</v>
      </c>
      <c r="T740" s="21">
        <f>(RANK(E740,E$8:E$1007,1)+COUNTIF(E$8:E740,E740)-1)/1000</f>
        <v>0.64400000000000002</v>
      </c>
      <c r="U740" s="21">
        <f>(RANK(F740,F$8:F$1007,1)+COUNTIF(F$8:F740,F740)-1)/1000</f>
        <v>0.66</v>
      </c>
      <c r="V740" s="21">
        <f>(RANK(G740,G$8:G$1007,1)+COUNTIF(G$8:G740,G740)-1)/1000</f>
        <v>0.61199999999999999</v>
      </c>
      <c r="W740" s="21">
        <f>(RANK(H740,H$8:H$1007,1)+COUNTIF(H$8:H740,H740)-1)/1000</f>
        <v>0.52700000000000002</v>
      </c>
      <c r="X740" s="21">
        <f>(RANK(I740,I$8:I$1007,1)+COUNTIF(I$8:I740,I740)-1)/1000</f>
        <v>0.65600000000000003</v>
      </c>
      <c r="Y740" s="21">
        <f>(RANK(J740,J$8:J$1007,1)+COUNTIF(J$8:J740,J740)-1)/1000</f>
        <v>0.442</v>
      </c>
      <c r="Z740" s="21">
        <f>(RANK(K740,K$8:K$1007,1)+COUNTIF(K$8:K740,K740)-1)/1000</f>
        <v>0.76400000000000001</v>
      </c>
      <c r="AA740" s="21">
        <f>(RANK(L740,L$8:L$1007,1)+COUNTIF(L$8:L740,L740)-1)/1000</f>
        <v>0.72</v>
      </c>
      <c r="AB740" s="21">
        <f>(RANK(M740,M$8:M$1007,1)+COUNTIF(M$8:M740,M740)-1)/1000</f>
        <v>0.80600000000000005</v>
      </c>
      <c r="AC740" s="21">
        <f>(RANK(N740,N$8:N$1007,1)+COUNTIF(N$8:N740,N740)-1)/1000</f>
        <v>0.56299999999999994</v>
      </c>
      <c r="AD740" s="21">
        <f>(RANK(O740,O$8:O$1007,1)+COUNTIF(O$8:O740,O740)-1)/1000</f>
        <v>0.66600000000000004</v>
      </c>
      <c r="AE740" s="21">
        <f>(RANK(P740,P$8:P$1007,1)+COUNTIF(P$8:P740,P740)-1)/1000</f>
        <v>0.497</v>
      </c>
      <c r="AF740" s="21">
        <f>(RANK(Q740,Q$8:Q$1007,1)+COUNTIF(Q$8:Q740,Q740)-1)/1000</f>
        <v>0.56299999999999994</v>
      </c>
      <c r="AG740" s="21">
        <f>(RANK(R740,R$8:R$1007,1)+COUNTIF(R$8:R740,R740)-1)/1000</f>
        <v>0.66600000000000004</v>
      </c>
      <c r="AH740" s="21">
        <f>(RANK(S740,S$8:S$1007,1)+COUNTIF(S$8:S740,S740)-1)/1000</f>
        <v>0.497</v>
      </c>
      <c r="AI740" s="14">
        <f t="shared" si="143"/>
        <v>0</v>
      </c>
      <c r="AK740" s="14">
        <f t="shared" si="144"/>
        <v>0</v>
      </c>
    </row>
    <row r="741" spans="2:37" x14ac:dyDescent="0.25">
      <c r="B741">
        <f t="shared" si="138"/>
        <v>734</v>
      </c>
      <c r="C741">
        <f>MATCH(B741,'Stocastic Model Raw Data'!$A$2:$A$1001,0)</f>
        <v>511</v>
      </c>
      <c r="D741" s="14" cm="1">
        <f t="array" ref="D741">INDEX('Stocastic Model Raw Data'!$H$2:$H$1001,$C741,0)</f>
        <v>1437161972.90821</v>
      </c>
      <c r="E741" s="14" cm="1">
        <f t="array" ref="E741">INDEX('Stocastic Model Raw Data'!$D$2:$D$1001,$C741,0)</f>
        <v>527571348.370354</v>
      </c>
      <c r="F741" s="14" cm="1">
        <f t="array" ref="F741">INDEX('Stocastic Model Raw Data'!$I$2:$I$1001,$C741,0)</f>
        <v>280463131.548917</v>
      </c>
      <c r="G741" s="14">
        <f t="shared" si="133"/>
        <v>247108216.821437</v>
      </c>
      <c r="H741" s="14" cm="1">
        <f t="array" ref="H741">INDEX('Stocastic Model Raw Data'!$E$2:$E$1001,$C741,0)</f>
        <v>6157094635.64645</v>
      </c>
      <c r="I741" s="14" cm="1">
        <f t="array" ref="I741">INDEX('Stocastic Model Raw Data'!$J$2:$J$1001,$C741,0)</f>
        <v>2198763577.6019101</v>
      </c>
      <c r="J741" s="14">
        <f t="shared" si="134"/>
        <v>3958331058.0445399</v>
      </c>
      <c r="K741" s="14" cm="1">
        <f t="array" ref="K741">INDEX('Stocastic Model Raw Data'!$F$2:$F$1001,$C741,0)</f>
        <v>1006360737.0048701</v>
      </c>
      <c r="L741" s="14" cm="1">
        <f t="array" ref="L741">INDEX('Stocastic Model Raw Data'!$K$2:$K$1001,$C741,0)</f>
        <v>608594376.11900306</v>
      </c>
      <c r="M741" s="14">
        <f t="shared" si="135"/>
        <v>397766360.885867</v>
      </c>
      <c r="N741" s="14">
        <f t="shared" si="139"/>
        <v>7163455372.6513205</v>
      </c>
      <c r="O741" s="14">
        <f t="shared" si="140"/>
        <v>2807357953.7209129</v>
      </c>
      <c r="P741" s="14">
        <f t="shared" si="136"/>
        <v>4356097418.9304075</v>
      </c>
      <c r="Q741" s="3">
        <f t="shared" si="141"/>
        <v>7163455372.6513205</v>
      </c>
      <c r="R741" s="3">
        <f t="shared" si="142"/>
        <v>4244519926.6291227</v>
      </c>
      <c r="S741" s="3">
        <f t="shared" si="137"/>
        <v>2918935446.0221977</v>
      </c>
      <c r="T741" s="21">
        <f>(RANK(E741,E$8:E$1007,1)+COUNTIF(E$8:E741,E741)-1)/1000</f>
        <v>0.55200000000000005</v>
      </c>
      <c r="U741" s="21">
        <f>(RANK(F741,F$8:F$1007,1)+COUNTIF(F$8:F741,F741)-1)/1000</f>
        <v>0.55900000000000005</v>
      </c>
      <c r="V741" s="21">
        <f>(RANK(G741,G$8:G$1007,1)+COUNTIF(G$8:G741,G741)-1)/1000</f>
        <v>0.53900000000000003</v>
      </c>
      <c r="W741" s="21">
        <f>(RANK(H741,H$8:H$1007,1)+COUNTIF(H$8:H741,H741)-1)/1000</f>
        <v>0.505</v>
      </c>
      <c r="X741" s="21">
        <f>(RANK(I741,I$8:I$1007,1)+COUNTIF(I$8:I741,I741)-1)/1000</f>
        <v>0.55300000000000005</v>
      </c>
      <c r="Y741" s="21">
        <f>(RANK(J741,J$8:J$1007,1)+COUNTIF(J$8:J741,J741)-1)/1000</f>
        <v>0.46600000000000003</v>
      </c>
      <c r="Z741" s="21">
        <f>(RANK(K741,K$8:K$1007,1)+COUNTIF(K$8:K741,K741)-1)/1000</f>
        <v>0.58499999999999996</v>
      </c>
      <c r="AA741" s="21">
        <f>(RANK(L741,L$8:L$1007,1)+COUNTIF(L$8:L741,L741)-1)/1000</f>
        <v>0.58199999999999996</v>
      </c>
      <c r="AB741" s="21">
        <f>(RANK(M741,M$8:M$1007,1)+COUNTIF(M$8:M741,M741)-1)/1000</f>
        <v>0.60699999999999998</v>
      </c>
      <c r="AC741" s="21">
        <f>(RANK(N741,N$8:N$1007,1)+COUNTIF(N$8:N741,N741)-1)/1000</f>
        <v>0.51100000000000001</v>
      </c>
      <c r="AD741" s="21">
        <f>(RANK(O741,O$8:O$1007,1)+COUNTIF(O$8:O741,O741)-1)/1000</f>
        <v>0.55600000000000005</v>
      </c>
      <c r="AE741" s="21">
        <f>(RANK(P741,P$8:P$1007,1)+COUNTIF(P$8:P741,P741)-1)/1000</f>
        <v>0.48499999999999999</v>
      </c>
      <c r="AF741" s="21">
        <f>(RANK(Q741,Q$8:Q$1007,1)+COUNTIF(Q$8:Q741,Q741)-1)/1000</f>
        <v>0.51100000000000001</v>
      </c>
      <c r="AG741" s="21">
        <f>(RANK(R741,R$8:R$1007,1)+COUNTIF(R$8:R741,R741)-1)/1000</f>
        <v>0.55600000000000005</v>
      </c>
      <c r="AH741" s="21">
        <f>(RANK(S741,S$8:S$1007,1)+COUNTIF(S$8:S741,S741)-1)/1000</f>
        <v>0.48499999999999999</v>
      </c>
      <c r="AI741" s="14">
        <f t="shared" si="143"/>
        <v>0</v>
      </c>
      <c r="AK741" s="14">
        <f t="shared" si="144"/>
        <v>0</v>
      </c>
    </row>
    <row r="742" spans="2:37" x14ac:dyDescent="0.25">
      <c r="B742">
        <f t="shared" si="138"/>
        <v>735</v>
      </c>
      <c r="C742">
        <f>MATCH(B742,'Stocastic Model Raw Data'!$A$2:$A$1001,0)</f>
        <v>369</v>
      </c>
      <c r="D742" s="14" cm="1">
        <f t="array" ref="D742">INDEX('Stocastic Model Raw Data'!$H$2:$H$1001,$C742,0)</f>
        <v>1437161972.90821</v>
      </c>
      <c r="E742" s="14" cm="1">
        <f t="array" ref="E742">INDEX('Stocastic Model Raw Data'!$D$2:$D$1001,$C742,0)</f>
        <v>477487573.69679898</v>
      </c>
      <c r="F742" s="14" cm="1">
        <f t="array" ref="F742">INDEX('Stocastic Model Raw Data'!$I$2:$I$1001,$C742,0)</f>
        <v>250980092.121553</v>
      </c>
      <c r="G742" s="14">
        <f t="shared" si="133"/>
        <v>226507481.57524598</v>
      </c>
      <c r="H742" s="14" cm="1">
        <f t="array" ref="H742">INDEX('Stocastic Model Raw Data'!$E$2:$E$1001,$C742,0)</f>
        <v>5823257844.2623701</v>
      </c>
      <c r="I742" s="14" cm="1">
        <f t="array" ref="I742">INDEX('Stocastic Model Raw Data'!$J$2:$J$1001,$C742,0)</f>
        <v>1989414485.8143301</v>
      </c>
      <c r="J742" s="14">
        <f t="shared" si="134"/>
        <v>3833843358.44804</v>
      </c>
      <c r="K742" s="14" cm="1">
        <f t="array" ref="K742">INDEX('Stocastic Model Raw Data'!$F$2:$F$1001,$C742,0)</f>
        <v>904929500.777758</v>
      </c>
      <c r="L742" s="14" cm="1">
        <f t="array" ref="L742">INDEX('Stocastic Model Raw Data'!$K$2:$K$1001,$C742,0)</f>
        <v>556694147.23739696</v>
      </c>
      <c r="M742" s="14">
        <f t="shared" si="135"/>
        <v>348235353.54036105</v>
      </c>
      <c r="N742" s="14">
        <f t="shared" si="139"/>
        <v>6728187345.0401278</v>
      </c>
      <c r="O742" s="14">
        <f t="shared" si="140"/>
        <v>2546108633.0517273</v>
      </c>
      <c r="P742" s="14">
        <f t="shared" si="136"/>
        <v>4182078711.9884005</v>
      </c>
      <c r="Q742" s="3">
        <f t="shared" si="141"/>
        <v>6728187345.0401278</v>
      </c>
      <c r="R742" s="3">
        <f t="shared" si="142"/>
        <v>3983270605.9599371</v>
      </c>
      <c r="S742" s="3">
        <f t="shared" si="137"/>
        <v>2744916739.0801907</v>
      </c>
      <c r="T742" s="21">
        <f>(RANK(E742,E$8:E$1007,1)+COUNTIF(E$8:E742,E742)-1)/1000</f>
        <v>0.34300000000000003</v>
      </c>
      <c r="U742" s="21">
        <f>(RANK(F742,F$8:F$1007,1)+COUNTIF(F$8:F742,F742)-1)/1000</f>
        <v>0.33900000000000002</v>
      </c>
      <c r="V742" s="21">
        <f>(RANK(G742,G$8:G$1007,1)+COUNTIF(G$8:G742,G742)-1)/1000</f>
        <v>0.34300000000000003</v>
      </c>
      <c r="W742" s="21">
        <f>(RANK(H742,H$8:H$1007,1)+COUNTIF(H$8:H742,H742)-1)/1000</f>
        <v>0.36799999999999999</v>
      </c>
      <c r="X742" s="21">
        <f>(RANK(I742,I$8:I$1007,1)+COUNTIF(I$8:I742,I742)-1)/1000</f>
        <v>0.34599999999999997</v>
      </c>
      <c r="Y742" s="21">
        <f>(RANK(J742,J$8:J$1007,1)+COUNTIF(J$8:J742,J742)-1)/1000</f>
        <v>0.39200000000000002</v>
      </c>
      <c r="Z742" s="21">
        <f>(RANK(K742,K$8:K$1007,1)+COUNTIF(K$8:K742,K742)-1)/1000</f>
        <v>0.36699999999999999</v>
      </c>
      <c r="AA742" s="21">
        <f>(RANK(L742,L$8:L$1007,1)+COUNTIF(L$8:L742,L742)-1)/1000</f>
        <v>0.38600000000000001</v>
      </c>
      <c r="AB742" s="21">
        <f>(RANK(M742,M$8:M$1007,1)+COUNTIF(M$8:M742,M742)-1)/1000</f>
        <v>0.32600000000000001</v>
      </c>
      <c r="AC742" s="21">
        <f>(RANK(N742,N$8:N$1007,1)+COUNTIF(N$8:N742,N742)-1)/1000</f>
        <v>0.36899999999999999</v>
      </c>
      <c r="AD742" s="21">
        <f>(RANK(O742,O$8:O$1007,1)+COUNTIF(O$8:O742,O742)-1)/1000</f>
        <v>0.35299999999999998</v>
      </c>
      <c r="AE742" s="21">
        <f>(RANK(P742,P$8:P$1007,1)+COUNTIF(P$8:P742,P742)-1)/1000</f>
        <v>0.38200000000000001</v>
      </c>
      <c r="AF742" s="21">
        <f>(RANK(Q742,Q$8:Q$1007,1)+COUNTIF(Q$8:Q742,Q742)-1)/1000</f>
        <v>0.36899999999999999</v>
      </c>
      <c r="AG742" s="21">
        <f>(RANK(R742,R$8:R$1007,1)+COUNTIF(R$8:R742,R742)-1)/1000</f>
        <v>0.35299999999999998</v>
      </c>
      <c r="AH742" s="21">
        <f>(RANK(S742,S$8:S$1007,1)+COUNTIF(S$8:S742,S742)-1)/1000</f>
        <v>0.38200000000000001</v>
      </c>
      <c r="AI742" s="14">
        <f t="shared" si="143"/>
        <v>0</v>
      </c>
      <c r="AK742" s="14">
        <f t="shared" si="144"/>
        <v>0</v>
      </c>
    </row>
    <row r="743" spans="2:37" x14ac:dyDescent="0.25">
      <c r="B743">
        <f t="shared" si="138"/>
        <v>736</v>
      </c>
      <c r="C743">
        <f>MATCH(B743,'Stocastic Model Raw Data'!$A$2:$A$1001,0)</f>
        <v>841</v>
      </c>
      <c r="D743" s="14" cm="1">
        <f t="array" ref="D743">INDEX('Stocastic Model Raw Data'!$H$2:$H$1001,$C743,0)</f>
        <v>1437161972.90821</v>
      </c>
      <c r="E743" s="14" cm="1">
        <f t="array" ref="E743">INDEX('Stocastic Model Raw Data'!$D$2:$D$1001,$C743,0)</f>
        <v>600444623.86521602</v>
      </c>
      <c r="F743" s="14" cm="1">
        <f t="array" ref="F743">INDEX('Stocastic Model Raw Data'!$I$2:$I$1001,$C743,0)</f>
        <v>317199790.38237798</v>
      </c>
      <c r="G743" s="14">
        <f t="shared" si="133"/>
        <v>283244833.48283803</v>
      </c>
      <c r="H743" s="14" cm="1">
        <f t="array" ref="H743">INDEX('Stocastic Model Raw Data'!$E$2:$E$1001,$C743,0)</f>
        <v>7212848173.6055002</v>
      </c>
      <c r="I743" s="14" cm="1">
        <f t="array" ref="I743">INDEX('Stocastic Model Raw Data'!$J$2:$J$1001,$C743,0)</f>
        <v>2463385615.0996299</v>
      </c>
      <c r="J743" s="14">
        <f t="shared" si="134"/>
        <v>4749462558.5058708</v>
      </c>
      <c r="K743" s="14" cm="1">
        <f t="array" ref="K743">INDEX('Stocastic Model Raw Data'!$F$2:$F$1001,$C743,0)</f>
        <v>1086177381.5615499</v>
      </c>
      <c r="L743" s="14" cm="1">
        <f t="array" ref="L743">INDEX('Stocastic Model Raw Data'!$K$2:$K$1001,$C743,0)</f>
        <v>667148744.10889494</v>
      </c>
      <c r="M743" s="14">
        <f t="shared" si="135"/>
        <v>419028637.45265496</v>
      </c>
      <c r="N743" s="14">
        <f t="shared" si="139"/>
        <v>8299025555.1670504</v>
      </c>
      <c r="O743" s="14">
        <f t="shared" si="140"/>
        <v>3130534359.2085247</v>
      </c>
      <c r="P743" s="14">
        <f t="shared" si="136"/>
        <v>5168491195.9585257</v>
      </c>
      <c r="Q743" s="3">
        <f t="shared" si="141"/>
        <v>8299025555.1670504</v>
      </c>
      <c r="R743" s="3">
        <f t="shared" si="142"/>
        <v>4567696332.1167345</v>
      </c>
      <c r="S743" s="3">
        <f t="shared" si="137"/>
        <v>3731329223.0503159</v>
      </c>
      <c r="T743" s="21">
        <f>(RANK(E743,E$8:E$1007,1)+COUNTIF(E$8:E743,E743)-1)/1000</f>
        <v>0.81399999999999995</v>
      </c>
      <c r="U743" s="21">
        <f>(RANK(F743,F$8:F$1007,1)+COUNTIF(F$8:F743,F743)-1)/1000</f>
        <v>0.80700000000000005</v>
      </c>
      <c r="V743" s="21">
        <f>(RANK(G743,G$8:G$1007,1)+COUNTIF(G$8:G743,G743)-1)/1000</f>
        <v>0.82099999999999995</v>
      </c>
      <c r="W743" s="21">
        <f>(RANK(H743,H$8:H$1007,1)+COUNTIF(H$8:H743,H743)-1)/1000</f>
        <v>0.86099999999999999</v>
      </c>
      <c r="X743" s="21">
        <f>(RANK(I743,I$8:I$1007,1)+COUNTIF(I$8:I743,I743)-1)/1000</f>
        <v>0.79200000000000004</v>
      </c>
      <c r="Y743" s="21">
        <f>(RANK(J743,J$8:J$1007,1)+COUNTIF(J$8:J743,J743)-1)/1000</f>
        <v>0.88700000000000001</v>
      </c>
      <c r="Z743" s="21">
        <f>(RANK(K743,K$8:K$1007,1)+COUNTIF(K$8:K743,K743)-1)/1000</f>
        <v>0.74399999999999999</v>
      </c>
      <c r="AA743" s="21">
        <f>(RANK(L743,L$8:L$1007,1)+COUNTIF(L$8:L743,L743)-1)/1000</f>
        <v>0.76800000000000002</v>
      </c>
      <c r="AB743" s="21">
        <f>(RANK(M743,M$8:M$1007,1)+COUNTIF(M$8:M743,M743)-1)/1000</f>
        <v>0.70499999999999996</v>
      </c>
      <c r="AC743" s="21">
        <f>(RANK(N743,N$8:N$1007,1)+COUNTIF(N$8:N743,N743)-1)/1000</f>
        <v>0.84099999999999997</v>
      </c>
      <c r="AD743" s="21">
        <f>(RANK(O743,O$8:O$1007,1)+COUNTIF(O$8:O743,O743)-1)/1000</f>
        <v>0.79400000000000004</v>
      </c>
      <c r="AE743" s="21">
        <f>(RANK(P743,P$8:P$1007,1)+COUNTIF(P$8:P743,P743)-1)/1000</f>
        <v>0.873</v>
      </c>
      <c r="AF743" s="21">
        <f>(RANK(Q743,Q$8:Q$1007,1)+COUNTIF(Q$8:Q743,Q743)-1)/1000</f>
        <v>0.84099999999999997</v>
      </c>
      <c r="AG743" s="21">
        <f>(RANK(R743,R$8:R$1007,1)+COUNTIF(R$8:R743,R743)-1)/1000</f>
        <v>0.79400000000000004</v>
      </c>
      <c r="AH743" s="21">
        <f>(RANK(S743,S$8:S$1007,1)+COUNTIF(S$8:S743,S743)-1)/1000</f>
        <v>0.873</v>
      </c>
      <c r="AI743" s="14">
        <f t="shared" si="143"/>
        <v>0</v>
      </c>
      <c r="AK743" s="14">
        <f t="shared" si="144"/>
        <v>0</v>
      </c>
    </row>
    <row r="744" spans="2:37" x14ac:dyDescent="0.25">
      <c r="B744">
        <f t="shared" si="138"/>
        <v>737</v>
      </c>
      <c r="C744">
        <f>MATCH(B744,'Stocastic Model Raw Data'!$A$2:$A$1001,0)</f>
        <v>734</v>
      </c>
      <c r="D744" s="14" cm="1">
        <f t="array" ref="D744">INDEX('Stocastic Model Raw Data'!$H$2:$H$1001,$C744,0)</f>
        <v>1437161972.90821</v>
      </c>
      <c r="E744" s="14" cm="1">
        <f t="array" ref="E744">INDEX('Stocastic Model Raw Data'!$D$2:$D$1001,$C744,0)</f>
        <v>557749091.65835702</v>
      </c>
      <c r="F744" s="14" cm="1">
        <f t="array" ref="F744">INDEX('Stocastic Model Raw Data'!$I$2:$I$1001,$C744,0)</f>
        <v>294357549.50790399</v>
      </c>
      <c r="G744" s="14">
        <f t="shared" si="133"/>
        <v>263391542.15045303</v>
      </c>
      <c r="H744" s="14" cm="1">
        <f t="array" ref="H744">INDEX('Stocastic Model Raw Data'!$E$2:$E$1001,$C744,0)</f>
        <v>6888885768.3485298</v>
      </c>
      <c r="I744" s="14" cm="1">
        <f t="array" ref="I744">INDEX('Stocastic Model Raw Data'!$J$2:$J$1001,$C744,0)</f>
        <v>2376407005.8298802</v>
      </c>
      <c r="J744" s="14">
        <f t="shared" si="134"/>
        <v>4512478762.5186501</v>
      </c>
      <c r="K744" s="14" cm="1">
        <f t="array" ref="K744">INDEX('Stocastic Model Raw Data'!$F$2:$F$1001,$C744,0)</f>
        <v>975665852.55413604</v>
      </c>
      <c r="L744" s="14" cm="1">
        <f t="array" ref="L744">INDEX('Stocastic Model Raw Data'!$K$2:$K$1001,$C744,0)</f>
        <v>591582619.07463503</v>
      </c>
      <c r="M744" s="14">
        <f t="shared" si="135"/>
        <v>384083233.47950101</v>
      </c>
      <c r="N744" s="14">
        <f t="shared" si="139"/>
        <v>7864551620.9026661</v>
      </c>
      <c r="O744" s="14">
        <f t="shared" si="140"/>
        <v>2967989624.9045153</v>
      </c>
      <c r="P744" s="14">
        <f t="shared" si="136"/>
        <v>4896561995.9981508</v>
      </c>
      <c r="Q744" s="3">
        <f t="shared" si="141"/>
        <v>7864551620.9026661</v>
      </c>
      <c r="R744" s="3">
        <f t="shared" si="142"/>
        <v>4405151597.8127251</v>
      </c>
      <c r="S744" s="3">
        <f t="shared" si="137"/>
        <v>3459400023.089941</v>
      </c>
      <c r="T744" s="21">
        <f>(RANK(E744,E$8:E$1007,1)+COUNTIF(E$8:E744,E744)-1)/1000</f>
        <v>0.67400000000000004</v>
      </c>
      <c r="U744" s="21">
        <f>(RANK(F744,F$8:F$1007,1)+COUNTIF(F$8:F744,F744)-1)/1000</f>
        <v>0.66700000000000004</v>
      </c>
      <c r="V744" s="21">
        <f>(RANK(G744,G$8:G$1007,1)+COUNTIF(G$8:G744,G744)-1)/1000</f>
        <v>0.68300000000000005</v>
      </c>
      <c r="W744" s="21">
        <f>(RANK(H744,H$8:H$1007,1)+COUNTIF(H$8:H744,H744)-1)/1000</f>
        <v>0.76400000000000001</v>
      </c>
      <c r="X744" s="21">
        <f>(RANK(I744,I$8:I$1007,1)+COUNTIF(I$8:I744,I744)-1)/1000</f>
        <v>0.72599999999999998</v>
      </c>
      <c r="Y744" s="21">
        <f>(RANK(J744,J$8:J$1007,1)+COUNTIF(J$8:J744,J744)-1)/1000</f>
        <v>0.78900000000000003</v>
      </c>
      <c r="Z744" s="21">
        <f>(RANK(K744,K$8:K$1007,1)+COUNTIF(K$8:K744,K744)-1)/1000</f>
        <v>0.52500000000000002</v>
      </c>
      <c r="AA744" s="21">
        <f>(RANK(L744,L$8:L$1007,1)+COUNTIF(L$8:L744,L744)-1)/1000</f>
        <v>0.52300000000000002</v>
      </c>
      <c r="AB744" s="21">
        <f>(RANK(M744,M$8:M$1007,1)+COUNTIF(M$8:M744,M744)-1)/1000</f>
        <v>0.52400000000000002</v>
      </c>
      <c r="AC744" s="21">
        <f>(RANK(N744,N$8:N$1007,1)+COUNTIF(N$8:N744,N744)-1)/1000</f>
        <v>0.73399999999999999</v>
      </c>
      <c r="AD744" s="21">
        <f>(RANK(O744,O$8:O$1007,1)+COUNTIF(O$8:O744,O744)-1)/1000</f>
        <v>0.68500000000000005</v>
      </c>
      <c r="AE744" s="21">
        <f>(RANK(P744,P$8:P$1007,1)+COUNTIF(P$8:P744,P744)-1)/1000</f>
        <v>0.76400000000000001</v>
      </c>
      <c r="AF744" s="21">
        <f>(RANK(Q744,Q$8:Q$1007,1)+COUNTIF(Q$8:Q744,Q744)-1)/1000</f>
        <v>0.73399999999999999</v>
      </c>
      <c r="AG744" s="21">
        <f>(RANK(R744,R$8:R$1007,1)+COUNTIF(R$8:R744,R744)-1)/1000</f>
        <v>0.68500000000000005</v>
      </c>
      <c r="AH744" s="21">
        <f>(RANK(S744,S$8:S$1007,1)+COUNTIF(S$8:S744,S744)-1)/1000</f>
        <v>0.76400000000000001</v>
      </c>
      <c r="AI744" s="14">
        <f t="shared" si="143"/>
        <v>0</v>
      </c>
      <c r="AK744" s="14">
        <f t="shared" si="144"/>
        <v>0</v>
      </c>
    </row>
    <row r="745" spans="2:37" x14ac:dyDescent="0.25">
      <c r="B745">
        <f t="shared" si="138"/>
        <v>738</v>
      </c>
      <c r="C745">
        <f>MATCH(B745,'Stocastic Model Raw Data'!$A$2:$A$1001,0)</f>
        <v>228</v>
      </c>
      <c r="D745" s="14" cm="1">
        <f t="array" ref="D745">INDEX('Stocastic Model Raw Data'!$H$2:$H$1001,$C745,0)</f>
        <v>1437161972.90821</v>
      </c>
      <c r="E745" s="14" cm="1">
        <f t="array" ref="E745">INDEX('Stocastic Model Raw Data'!$D$2:$D$1001,$C745,0)</f>
        <v>452444366.57837498</v>
      </c>
      <c r="F745" s="14" cm="1">
        <f t="array" ref="F745">INDEX('Stocastic Model Raw Data'!$I$2:$I$1001,$C745,0)</f>
        <v>237575884.75285599</v>
      </c>
      <c r="G745" s="14">
        <f t="shared" si="133"/>
        <v>214868481.825519</v>
      </c>
      <c r="H745" s="14" cm="1">
        <f t="array" ref="H745">INDEX('Stocastic Model Raw Data'!$E$2:$E$1001,$C745,0)</f>
        <v>5436185103.1386299</v>
      </c>
      <c r="I745" s="14" cm="1">
        <f t="array" ref="I745">INDEX('Stocastic Model Raw Data'!$J$2:$J$1001,$C745,0)</f>
        <v>1875027083.8282299</v>
      </c>
      <c r="J745" s="14">
        <f t="shared" si="134"/>
        <v>3561158019.3104</v>
      </c>
      <c r="K745" s="14" cm="1">
        <f t="array" ref="K745">INDEX('Stocastic Model Raw Data'!$F$2:$F$1001,$C745,0)</f>
        <v>905912479.86347997</v>
      </c>
      <c r="L745" s="14" cm="1">
        <f t="array" ref="L745">INDEX('Stocastic Model Raw Data'!$K$2:$K$1001,$C745,0)</f>
        <v>544659763.31766295</v>
      </c>
      <c r="M745" s="14">
        <f t="shared" si="135"/>
        <v>361252716.54581702</v>
      </c>
      <c r="N745" s="14">
        <f t="shared" si="139"/>
        <v>6342097583.0021095</v>
      </c>
      <c r="O745" s="14">
        <f t="shared" si="140"/>
        <v>2419686847.1458931</v>
      </c>
      <c r="P745" s="14">
        <f t="shared" si="136"/>
        <v>3922410735.8562164</v>
      </c>
      <c r="Q745" s="3">
        <f t="shared" si="141"/>
        <v>6342097583.0021095</v>
      </c>
      <c r="R745" s="3">
        <f t="shared" si="142"/>
        <v>3856848820.0541029</v>
      </c>
      <c r="S745" s="3">
        <f t="shared" si="137"/>
        <v>2485248762.9480066</v>
      </c>
      <c r="T745" s="21">
        <f>(RANK(E745,E$8:E$1007,1)+COUNTIF(E$8:E745,E745)-1)/1000</f>
        <v>0.222</v>
      </c>
      <c r="U745" s="21">
        <f>(RANK(F745,F$8:F$1007,1)+COUNTIF(F$8:F745,F745)-1)/1000</f>
        <v>0.221</v>
      </c>
      <c r="V745" s="21">
        <f>(RANK(G745,G$8:G$1007,1)+COUNTIF(G$8:G745,G745)-1)/1000</f>
        <v>0.22700000000000001</v>
      </c>
      <c r="W745" s="21">
        <f>(RANK(H745,H$8:H$1007,1)+COUNTIF(H$8:H745,H745)-1)/1000</f>
        <v>0.217</v>
      </c>
      <c r="X745" s="21">
        <f>(RANK(I745,I$8:I$1007,1)+COUNTIF(I$8:I745,I745)-1)/1000</f>
        <v>0.219</v>
      </c>
      <c r="Y745" s="21">
        <f>(RANK(J745,J$8:J$1007,1)+COUNTIF(J$8:J745,J745)-1)/1000</f>
        <v>0.218</v>
      </c>
      <c r="Z745" s="21">
        <f>(RANK(K745,K$8:K$1007,1)+COUNTIF(K$8:K745,K745)-1)/1000</f>
        <v>0.36799999999999999</v>
      </c>
      <c r="AA745" s="21">
        <f>(RANK(L745,L$8:L$1007,1)+COUNTIF(L$8:L745,L745)-1)/1000</f>
        <v>0.34399999999999997</v>
      </c>
      <c r="AB745" s="21">
        <f>(RANK(M745,M$8:M$1007,1)+COUNTIF(M$8:M745,M745)-1)/1000</f>
        <v>0.40100000000000002</v>
      </c>
      <c r="AC745" s="21">
        <f>(RANK(N745,N$8:N$1007,1)+COUNTIF(N$8:N745,N745)-1)/1000</f>
        <v>0.22800000000000001</v>
      </c>
      <c r="AD745" s="21">
        <f>(RANK(O745,O$8:O$1007,1)+COUNTIF(O$8:O745,O745)-1)/1000</f>
        <v>0.245</v>
      </c>
      <c r="AE745" s="21">
        <f>(RANK(P745,P$8:P$1007,1)+COUNTIF(P$8:P745,P745)-1)/1000</f>
        <v>0.22700000000000001</v>
      </c>
      <c r="AF745" s="21">
        <f>(RANK(Q745,Q$8:Q$1007,1)+COUNTIF(Q$8:Q745,Q745)-1)/1000</f>
        <v>0.22800000000000001</v>
      </c>
      <c r="AG745" s="21">
        <f>(RANK(R745,R$8:R$1007,1)+COUNTIF(R$8:R745,R745)-1)/1000</f>
        <v>0.245</v>
      </c>
      <c r="AH745" s="21">
        <f>(RANK(S745,S$8:S$1007,1)+COUNTIF(S$8:S745,S745)-1)/1000</f>
        <v>0.22700000000000001</v>
      </c>
      <c r="AI745" s="14">
        <f t="shared" si="143"/>
        <v>0</v>
      </c>
      <c r="AK745" s="14">
        <f t="shared" si="144"/>
        <v>0</v>
      </c>
    </row>
    <row r="746" spans="2:37" x14ac:dyDescent="0.25">
      <c r="B746">
        <f t="shared" si="138"/>
        <v>739</v>
      </c>
      <c r="C746">
        <f>MATCH(B746,'Stocastic Model Raw Data'!$A$2:$A$1001,0)</f>
        <v>140</v>
      </c>
      <c r="D746" s="14" cm="1">
        <f t="array" ref="D746">INDEX('Stocastic Model Raw Data'!$H$2:$H$1001,$C746,0)</f>
        <v>1437161972.90821</v>
      </c>
      <c r="E746" s="14" cm="1">
        <f t="array" ref="E746">INDEX('Stocastic Model Raw Data'!$D$2:$D$1001,$C746,0)</f>
        <v>426427561.47541201</v>
      </c>
      <c r="F746" s="14" cm="1">
        <f t="array" ref="F746">INDEX('Stocastic Model Raw Data'!$I$2:$I$1001,$C746,0)</f>
        <v>225910108.45730099</v>
      </c>
      <c r="G746" s="14">
        <f t="shared" si="133"/>
        <v>200517453.01811102</v>
      </c>
      <c r="H746" s="14" cm="1">
        <f t="array" ref="H746">INDEX('Stocastic Model Raw Data'!$E$2:$E$1001,$C746,0)</f>
        <v>5057404301.0183802</v>
      </c>
      <c r="I746" s="14" cm="1">
        <f t="array" ref="I746">INDEX('Stocastic Model Raw Data'!$J$2:$J$1001,$C746,0)</f>
        <v>1810466444.92784</v>
      </c>
      <c r="J746" s="14">
        <f t="shared" si="134"/>
        <v>3246937856.0905399</v>
      </c>
      <c r="K746" s="14" cm="1">
        <f t="array" ref="K746">INDEX('Stocastic Model Raw Data'!$F$2:$F$1001,$C746,0)</f>
        <v>848786619.21611202</v>
      </c>
      <c r="L746" s="14" cm="1">
        <f t="array" ref="L746">INDEX('Stocastic Model Raw Data'!$K$2:$K$1001,$C746,0)</f>
        <v>508932147.95460302</v>
      </c>
      <c r="M746" s="14">
        <f t="shared" si="135"/>
        <v>339854471.261509</v>
      </c>
      <c r="N746" s="14">
        <f t="shared" si="139"/>
        <v>5906190920.2344923</v>
      </c>
      <c r="O746" s="14">
        <f t="shared" si="140"/>
        <v>2319398592.882443</v>
      </c>
      <c r="P746" s="14">
        <f t="shared" si="136"/>
        <v>3586792327.3520494</v>
      </c>
      <c r="Q746" s="3">
        <f t="shared" si="141"/>
        <v>5906190920.2344923</v>
      </c>
      <c r="R746" s="3">
        <f t="shared" si="142"/>
        <v>3756560565.7906532</v>
      </c>
      <c r="S746" s="3">
        <f t="shared" si="137"/>
        <v>2149630354.4438391</v>
      </c>
      <c r="T746" s="21">
        <f>(RANK(E746,E$8:E$1007,1)+COUNTIF(E$8:E746,E746)-1)/1000</f>
        <v>0.15</v>
      </c>
      <c r="U746" s="21">
        <f>(RANK(F746,F$8:F$1007,1)+COUNTIF(F$8:F746,F746)-1)/1000</f>
        <v>0.158</v>
      </c>
      <c r="V746" s="21">
        <f>(RANK(G746,G$8:G$1007,1)+COUNTIF(G$8:G746,G746)-1)/1000</f>
        <v>0.13300000000000001</v>
      </c>
      <c r="W746" s="21">
        <f>(RANK(H746,H$8:H$1007,1)+COUNTIF(H$8:H746,H746)-1)/1000</f>
        <v>0.12</v>
      </c>
      <c r="X746" s="21">
        <f>(RANK(I746,I$8:I$1007,1)+COUNTIF(I$8:I746,I746)-1)/1000</f>
        <v>0.16700000000000001</v>
      </c>
      <c r="Y746" s="21">
        <f>(RANK(J746,J$8:J$1007,1)+COUNTIF(J$8:J746,J746)-1)/1000</f>
        <v>0.105</v>
      </c>
      <c r="Z746" s="21">
        <f>(RANK(K746,K$8:K$1007,1)+COUNTIF(K$8:K746,K746)-1)/1000</f>
        <v>0.23400000000000001</v>
      </c>
      <c r="AA746" s="21">
        <f>(RANK(L746,L$8:L$1007,1)+COUNTIF(L$8:L746,L746)-1)/1000</f>
        <v>0.21099999999999999</v>
      </c>
      <c r="AB746" s="21">
        <f>(RANK(M746,M$8:M$1007,1)+COUNTIF(M$8:M746,M746)-1)/1000</f>
        <v>0.27500000000000002</v>
      </c>
      <c r="AC746" s="21">
        <f>(RANK(N746,N$8:N$1007,1)+COUNTIF(N$8:N746,N746)-1)/1000</f>
        <v>0.14000000000000001</v>
      </c>
      <c r="AD746" s="21">
        <f>(RANK(O746,O$8:O$1007,1)+COUNTIF(O$8:O746,O746)-1)/1000</f>
        <v>0.17299999999999999</v>
      </c>
      <c r="AE746" s="21">
        <f>(RANK(P746,P$8:P$1007,1)+COUNTIF(P$8:P746,P746)-1)/1000</f>
        <v>0.113</v>
      </c>
      <c r="AF746" s="21">
        <f>(RANK(Q746,Q$8:Q$1007,1)+COUNTIF(Q$8:Q746,Q746)-1)/1000</f>
        <v>0.14000000000000001</v>
      </c>
      <c r="AG746" s="21">
        <f>(RANK(R746,R$8:R$1007,1)+COUNTIF(R$8:R746,R746)-1)/1000</f>
        <v>0.17299999999999999</v>
      </c>
      <c r="AH746" s="21">
        <f>(RANK(S746,S$8:S$1007,1)+COUNTIF(S$8:S746,S746)-1)/1000</f>
        <v>0.113</v>
      </c>
      <c r="AI746" s="14">
        <f t="shared" si="143"/>
        <v>0</v>
      </c>
      <c r="AK746" s="14">
        <f t="shared" si="144"/>
        <v>0</v>
      </c>
    </row>
    <row r="747" spans="2:37" x14ac:dyDescent="0.25">
      <c r="B747">
        <f t="shared" si="138"/>
        <v>740</v>
      </c>
      <c r="C747">
        <f>MATCH(B747,'Stocastic Model Raw Data'!$A$2:$A$1001,0)</f>
        <v>100</v>
      </c>
      <c r="D747" s="14" cm="1">
        <f t="array" ref="D747">INDEX('Stocastic Model Raw Data'!$H$2:$H$1001,$C747,0)</f>
        <v>1437161972.90821</v>
      </c>
      <c r="E747" s="14" cm="1">
        <f t="array" ref="E747">INDEX('Stocastic Model Raw Data'!$D$2:$D$1001,$C747,0)</f>
        <v>409832609.37725902</v>
      </c>
      <c r="F747" s="14" cm="1">
        <f t="array" ref="F747">INDEX('Stocastic Model Raw Data'!$I$2:$I$1001,$C747,0)</f>
        <v>214328119.070741</v>
      </c>
      <c r="G747" s="14">
        <f t="shared" si="133"/>
        <v>195504490.30651802</v>
      </c>
      <c r="H747" s="14" cm="1">
        <f t="array" ref="H747">INDEX('Stocastic Model Raw Data'!$E$2:$E$1001,$C747,0)</f>
        <v>4955460373.5852604</v>
      </c>
      <c r="I747" s="14" cm="1">
        <f t="array" ref="I747">INDEX('Stocastic Model Raw Data'!$J$2:$J$1001,$C747,0)</f>
        <v>1706438204.2392099</v>
      </c>
      <c r="J747" s="14">
        <f t="shared" si="134"/>
        <v>3249022169.3460503</v>
      </c>
      <c r="K747" s="14" cm="1">
        <f t="array" ref="K747">INDEX('Stocastic Model Raw Data'!$F$2:$F$1001,$C747,0)</f>
        <v>750812676.79671502</v>
      </c>
      <c r="L747" s="14" cm="1">
        <f t="array" ref="L747">INDEX('Stocastic Model Raw Data'!$K$2:$K$1001,$C747,0)</f>
        <v>450357133.41057801</v>
      </c>
      <c r="M747" s="14">
        <f t="shared" si="135"/>
        <v>300455543.38613701</v>
      </c>
      <c r="N747" s="14">
        <f t="shared" si="139"/>
        <v>5706273050.3819752</v>
      </c>
      <c r="O747" s="14">
        <f t="shared" si="140"/>
        <v>2156795337.6497879</v>
      </c>
      <c r="P747" s="14">
        <f t="shared" si="136"/>
        <v>3549477712.7321873</v>
      </c>
      <c r="Q747" s="3">
        <f t="shared" si="141"/>
        <v>5706273050.3819752</v>
      </c>
      <c r="R747" s="3">
        <f t="shared" si="142"/>
        <v>3593957310.5579977</v>
      </c>
      <c r="S747" s="3">
        <f t="shared" si="137"/>
        <v>2112315739.8239775</v>
      </c>
      <c r="T747" s="21">
        <f>(RANK(E747,E$8:E$1007,1)+COUNTIF(E$8:E747,E747)-1)/1000</f>
        <v>0.107</v>
      </c>
      <c r="U747" s="21">
        <f>(RANK(F747,F$8:F$1007,1)+COUNTIF(F$8:F747,F747)-1)/1000</f>
        <v>0.106</v>
      </c>
      <c r="V747" s="21">
        <f>(RANK(G747,G$8:G$1007,1)+COUNTIF(G$8:G747,G747)-1)/1000</f>
        <v>0.112</v>
      </c>
      <c r="W747" s="21">
        <f>(RANK(H747,H$8:H$1007,1)+COUNTIF(H$8:H747,H747)-1)/1000</f>
        <v>0.104</v>
      </c>
      <c r="X747" s="21">
        <f>(RANK(I747,I$8:I$1007,1)+COUNTIF(I$8:I747,I747)-1)/1000</f>
        <v>0.109</v>
      </c>
      <c r="Y747" s="21">
        <f>(RANK(J747,J$8:J$1007,1)+COUNTIF(J$8:J747,J747)-1)/1000</f>
        <v>0.106</v>
      </c>
      <c r="Z747" s="21">
        <f>(RANK(K747,K$8:K$1007,1)+COUNTIF(K$8:K747,K747)-1)/1000</f>
        <v>9.0999999999999998E-2</v>
      </c>
      <c r="AA747" s="21">
        <f>(RANK(L747,L$8:L$1007,1)+COUNTIF(L$8:L747,L747)-1)/1000</f>
        <v>0.08</v>
      </c>
      <c r="AB747" s="21">
        <f>(RANK(M747,M$8:M$1007,1)+COUNTIF(M$8:M747,M747)-1)/1000</f>
        <v>0.105</v>
      </c>
      <c r="AC747" s="21">
        <f>(RANK(N747,N$8:N$1007,1)+COUNTIF(N$8:N747,N747)-1)/1000</f>
        <v>0.1</v>
      </c>
      <c r="AD747" s="21">
        <f>(RANK(O747,O$8:O$1007,1)+COUNTIF(O$8:O747,O747)-1)/1000</f>
        <v>0.10299999999999999</v>
      </c>
      <c r="AE747" s="21">
        <f>(RANK(P747,P$8:P$1007,1)+COUNTIF(P$8:P747,P747)-1)/1000</f>
        <v>0.1</v>
      </c>
      <c r="AF747" s="21">
        <f>(RANK(Q747,Q$8:Q$1007,1)+COUNTIF(Q$8:Q747,Q747)-1)/1000</f>
        <v>0.1</v>
      </c>
      <c r="AG747" s="21">
        <f>(RANK(R747,R$8:R$1007,1)+COUNTIF(R$8:R747,R747)-1)/1000</f>
        <v>0.10299999999999999</v>
      </c>
      <c r="AH747" s="21">
        <f>(RANK(S747,S$8:S$1007,1)+COUNTIF(S$8:S747,S747)-1)/1000</f>
        <v>0.1</v>
      </c>
      <c r="AI747" s="14">
        <f t="shared" si="143"/>
        <v>0</v>
      </c>
      <c r="AK747" s="14">
        <f t="shared" si="144"/>
        <v>0</v>
      </c>
    </row>
    <row r="748" spans="2:37" x14ac:dyDescent="0.25">
      <c r="B748">
        <f t="shared" si="138"/>
        <v>741</v>
      </c>
      <c r="C748">
        <f>MATCH(B748,'Stocastic Model Raw Data'!$A$2:$A$1001,0)</f>
        <v>690</v>
      </c>
      <c r="D748" s="14" cm="1">
        <f t="array" ref="D748">INDEX('Stocastic Model Raw Data'!$H$2:$H$1001,$C748,0)</f>
        <v>1437161972.90821</v>
      </c>
      <c r="E748" s="14" cm="1">
        <f t="array" ref="E748">INDEX('Stocastic Model Raw Data'!$D$2:$D$1001,$C748,0)</f>
        <v>553475523.43586302</v>
      </c>
      <c r="F748" s="14" cm="1">
        <f t="array" ref="F748">INDEX('Stocastic Model Raw Data'!$I$2:$I$1001,$C748,0)</f>
        <v>293378370.10065198</v>
      </c>
      <c r="G748" s="14">
        <f t="shared" si="133"/>
        <v>260097153.33521104</v>
      </c>
      <c r="H748" s="14" cm="1">
        <f t="array" ref="H748">INDEX('Stocastic Model Raw Data'!$E$2:$E$1001,$C748,0)</f>
        <v>6670242562.2855597</v>
      </c>
      <c r="I748" s="14" cm="1">
        <f t="array" ref="I748">INDEX('Stocastic Model Raw Data'!$J$2:$J$1001,$C748,0)</f>
        <v>2349828089.3378701</v>
      </c>
      <c r="J748" s="14">
        <f t="shared" si="134"/>
        <v>4320414472.9476891</v>
      </c>
      <c r="K748" s="14" cm="1">
        <f t="array" ref="K748">INDEX('Stocastic Model Raw Data'!$F$2:$F$1001,$C748,0)</f>
        <v>1040629992.19598</v>
      </c>
      <c r="L748" s="14" cm="1">
        <f t="array" ref="L748">INDEX('Stocastic Model Raw Data'!$K$2:$K$1001,$C748,0)</f>
        <v>623871979.74495006</v>
      </c>
      <c r="M748" s="14">
        <f t="shared" si="135"/>
        <v>416758012.4510299</v>
      </c>
      <c r="N748" s="14">
        <f t="shared" si="139"/>
        <v>7710872554.4815397</v>
      </c>
      <c r="O748" s="14">
        <f t="shared" si="140"/>
        <v>2973700069.0828199</v>
      </c>
      <c r="P748" s="14">
        <f t="shared" si="136"/>
        <v>4737172485.3987198</v>
      </c>
      <c r="Q748" s="3">
        <f t="shared" si="141"/>
        <v>7710872554.4815397</v>
      </c>
      <c r="R748" s="3">
        <f t="shared" si="142"/>
        <v>4410862041.9910297</v>
      </c>
      <c r="S748" s="3">
        <f t="shared" si="137"/>
        <v>3300010512.49051</v>
      </c>
      <c r="T748" s="21">
        <f>(RANK(E748,E$8:E$1007,1)+COUNTIF(E$8:E748,E748)-1)/1000</f>
        <v>0.65700000000000003</v>
      </c>
      <c r="U748" s="21">
        <f>(RANK(F748,F$8:F$1007,1)+COUNTIF(F$8:F748,F748)-1)/1000</f>
        <v>0.65600000000000003</v>
      </c>
      <c r="V748" s="21">
        <f>(RANK(G748,G$8:G$1007,1)+COUNTIF(G$8:G748,G748)-1)/1000</f>
        <v>0.65300000000000002</v>
      </c>
      <c r="W748" s="21">
        <f>(RANK(H748,H$8:H$1007,1)+COUNTIF(H$8:H748,H748)-1)/1000</f>
        <v>0.69399999999999995</v>
      </c>
      <c r="X748" s="21">
        <f>(RANK(I748,I$8:I$1007,1)+COUNTIF(I$8:I748,I748)-1)/1000</f>
        <v>0.70399999999999996</v>
      </c>
      <c r="Y748" s="21">
        <f>(RANK(J748,J$8:J$1007,1)+COUNTIF(J$8:J748,J748)-1)/1000</f>
        <v>0.68799999999999994</v>
      </c>
      <c r="Z748" s="21">
        <f>(RANK(K748,K$8:K$1007,1)+COUNTIF(K$8:K748,K748)-1)/1000</f>
        <v>0.66</v>
      </c>
      <c r="AA748" s="21">
        <f>(RANK(L748,L$8:L$1007,1)+COUNTIF(L$8:L748,L748)-1)/1000</f>
        <v>0.628</v>
      </c>
      <c r="AB748" s="21">
        <f>(RANK(M748,M$8:M$1007,1)+COUNTIF(M$8:M748,M748)-1)/1000</f>
        <v>0.69199999999999995</v>
      </c>
      <c r="AC748" s="21">
        <f>(RANK(N748,N$8:N$1007,1)+COUNTIF(N$8:N748,N748)-1)/1000</f>
        <v>0.69</v>
      </c>
      <c r="AD748" s="21">
        <f>(RANK(O748,O$8:O$1007,1)+COUNTIF(O$8:O748,O748)-1)/1000</f>
        <v>0.69199999999999995</v>
      </c>
      <c r="AE748" s="21">
        <f>(RANK(P748,P$8:P$1007,1)+COUNTIF(P$8:P748,P748)-1)/1000</f>
        <v>0.69</v>
      </c>
      <c r="AF748" s="21">
        <f>(RANK(Q748,Q$8:Q$1007,1)+COUNTIF(Q$8:Q748,Q748)-1)/1000</f>
        <v>0.69</v>
      </c>
      <c r="AG748" s="21">
        <f>(RANK(R748,R$8:R$1007,1)+COUNTIF(R$8:R748,R748)-1)/1000</f>
        <v>0.69199999999999995</v>
      </c>
      <c r="AH748" s="21">
        <f>(RANK(S748,S$8:S$1007,1)+COUNTIF(S$8:S748,S748)-1)/1000</f>
        <v>0.69</v>
      </c>
      <c r="AI748" s="14">
        <f t="shared" si="143"/>
        <v>0</v>
      </c>
      <c r="AK748" s="14">
        <f t="shared" si="144"/>
        <v>0</v>
      </c>
    </row>
    <row r="749" spans="2:37" x14ac:dyDescent="0.25">
      <c r="B749">
        <f t="shared" si="138"/>
        <v>742</v>
      </c>
      <c r="C749">
        <f>MATCH(B749,'Stocastic Model Raw Data'!$A$2:$A$1001,0)</f>
        <v>882</v>
      </c>
      <c r="D749" s="14" cm="1">
        <f t="array" ref="D749">INDEX('Stocastic Model Raw Data'!$H$2:$H$1001,$C749,0)</f>
        <v>1437161972.90821</v>
      </c>
      <c r="E749" s="14" cm="1">
        <f t="array" ref="E749">INDEX('Stocastic Model Raw Data'!$D$2:$D$1001,$C749,0)</f>
        <v>621951130.15335</v>
      </c>
      <c r="F749" s="14" cm="1">
        <f t="array" ref="F749">INDEX('Stocastic Model Raw Data'!$I$2:$I$1001,$C749,0)</f>
        <v>329566434.869178</v>
      </c>
      <c r="G749" s="14">
        <f t="shared" si="133"/>
        <v>292384695.284172</v>
      </c>
      <c r="H749" s="14" cm="1">
        <f t="array" ref="H749">INDEX('Stocastic Model Raw Data'!$E$2:$E$1001,$C749,0)</f>
        <v>7423269961.4991703</v>
      </c>
      <c r="I749" s="14" cm="1">
        <f t="array" ref="I749">INDEX('Stocastic Model Raw Data'!$J$2:$J$1001,$C749,0)</f>
        <v>2617077744.0747299</v>
      </c>
      <c r="J749" s="14">
        <f t="shared" si="134"/>
        <v>4806192217.4244404</v>
      </c>
      <c r="K749" s="14" cm="1">
        <f t="array" ref="K749">INDEX('Stocastic Model Raw Data'!$F$2:$F$1001,$C749,0)</f>
        <v>1093695921.0388501</v>
      </c>
      <c r="L749" s="14" cm="1">
        <f t="array" ref="L749">INDEX('Stocastic Model Raw Data'!$K$2:$K$1001,$C749,0)</f>
        <v>664905535.06270599</v>
      </c>
      <c r="M749" s="14">
        <f t="shared" si="135"/>
        <v>428790385.97614408</v>
      </c>
      <c r="N749" s="14">
        <f t="shared" si="139"/>
        <v>8516965882.5380201</v>
      </c>
      <c r="O749" s="14">
        <f t="shared" si="140"/>
        <v>3281983279.1374359</v>
      </c>
      <c r="P749" s="14">
        <f t="shared" si="136"/>
        <v>5234982603.4005842</v>
      </c>
      <c r="Q749" s="3">
        <f t="shared" si="141"/>
        <v>8516965882.5380201</v>
      </c>
      <c r="R749" s="3">
        <f t="shared" si="142"/>
        <v>4719145252.0456457</v>
      </c>
      <c r="S749" s="3">
        <f t="shared" si="137"/>
        <v>3797820630.4923744</v>
      </c>
      <c r="T749" s="21">
        <f>(RANK(E749,E$8:E$1007,1)+COUNTIF(E$8:E749,E749)-1)/1000</f>
        <v>0.86499999999999999</v>
      </c>
      <c r="U749" s="21">
        <f>(RANK(F749,F$8:F$1007,1)+COUNTIF(F$8:F749,F749)-1)/1000</f>
        <v>0.85599999999999998</v>
      </c>
      <c r="V749" s="21">
        <f>(RANK(G749,G$8:G$1007,1)+COUNTIF(G$8:G749,G749)-1)/1000</f>
        <v>0.86899999999999999</v>
      </c>
      <c r="W749" s="21">
        <f>(RANK(H749,H$8:H$1007,1)+COUNTIF(H$8:H749,H749)-1)/1000</f>
        <v>0.89900000000000002</v>
      </c>
      <c r="X749" s="21">
        <f>(RANK(I749,I$8:I$1007,1)+COUNTIF(I$8:I749,I749)-1)/1000</f>
        <v>0.89300000000000002</v>
      </c>
      <c r="Y749" s="21">
        <f>(RANK(J749,J$8:J$1007,1)+COUNTIF(J$8:J749,J749)-1)/1000</f>
        <v>0.90400000000000003</v>
      </c>
      <c r="Z749" s="21">
        <f>(RANK(K749,K$8:K$1007,1)+COUNTIF(K$8:K749,K749)-1)/1000</f>
        <v>0.754</v>
      </c>
      <c r="AA749" s="21">
        <f>(RANK(L749,L$8:L$1007,1)+COUNTIF(L$8:L749,L749)-1)/1000</f>
        <v>0.75900000000000001</v>
      </c>
      <c r="AB749" s="21">
        <f>(RANK(M749,M$8:M$1007,1)+COUNTIF(M$8:M749,M749)-1)/1000</f>
        <v>0.74099999999999999</v>
      </c>
      <c r="AC749" s="21">
        <f>(RANK(N749,N$8:N$1007,1)+COUNTIF(N$8:N749,N749)-1)/1000</f>
        <v>0.88200000000000001</v>
      </c>
      <c r="AD749" s="21">
        <f>(RANK(O749,O$8:O$1007,1)+COUNTIF(O$8:O749,O749)-1)/1000</f>
        <v>0.86399999999999999</v>
      </c>
      <c r="AE749" s="21">
        <f>(RANK(P749,P$8:P$1007,1)+COUNTIF(P$8:P749,P749)-1)/1000</f>
        <v>0.88700000000000001</v>
      </c>
      <c r="AF749" s="21">
        <f>(RANK(Q749,Q$8:Q$1007,1)+COUNTIF(Q$8:Q749,Q749)-1)/1000</f>
        <v>0.88200000000000001</v>
      </c>
      <c r="AG749" s="21">
        <f>(RANK(R749,R$8:R$1007,1)+COUNTIF(R$8:R749,R749)-1)/1000</f>
        <v>0.86399999999999999</v>
      </c>
      <c r="AH749" s="21">
        <f>(RANK(S749,S$8:S$1007,1)+COUNTIF(S$8:S749,S749)-1)/1000</f>
        <v>0.88700000000000001</v>
      </c>
      <c r="AI749" s="14">
        <f t="shared" si="143"/>
        <v>0</v>
      </c>
      <c r="AK749" s="14">
        <f t="shared" si="144"/>
        <v>0</v>
      </c>
    </row>
    <row r="750" spans="2:37" x14ac:dyDescent="0.25">
      <c r="B750">
        <f t="shared" si="138"/>
        <v>743</v>
      </c>
      <c r="C750">
        <f>MATCH(B750,'Stocastic Model Raw Data'!$A$2:$A$1001,0)</f>
        <v>545</v>
      </c>
      <c r="D750" s="14" cm="1">
        <f t="array" ref="D750">INDEX('Stocastic Model Raw Data'!$H$2:$H$1001,$C750,0)</f>
        <v>1437161972.90821</v>
      </c>
      <c r="E750" s="14" cm="1">
        <f t="array" ref="E750">INDEX('Stocastic Model Raw Data'!$D$2:$D$1001,$C750,0)</f>
        <v>524732445.35037899</v>
      </c>
      <c r="F750" s="14" cm="1">
        <f t="array" ref="F750">INDEX('Stocastic Model Raw Data'!$I$2:$I$1001,$C750,0)</f>
        <v>276149287.84863597</v>
      </c>
      <c r="G750" s="14">
        <f t="shared" si="133"/>
        <v>248583157.50174302</v>
      </c>
      <c r="H750" s="14" cm="1">
        <f t="array" ref="H750">INDEX('Stocastic Model Raw Data'!$E$2:$E$1001,$C750,0)</f>
        <v>6230501957.5325098</v>
      </c>
      <c r="I750" s="14" cm="1">
        <f t="array" ref="I750">INDEX('Stocastic Model Raw Data'!$J$2:$J$1001,$C750,0)</f>
        <v>2167078242.9461098</v>
      </c>
      <c r="J750" s="14">
        <f t="shared" si="134"/>
        <v>4063423714.5864</v>
      </c>
      <c r="K750" s="14" cm="1">
        <f t="array" ref="K750">INDEX('Stocastic Model Raw Data'!$F$2:$F$1001,$C750,0)</f>
        <v>1025229323.15509</v>
      </c>
      <c r="L750" s="14" cm="1">
        <f t="array" ref="L750">INDEX('Stocastic Model Raw Data'!$K$2:$K$1001,$C750,0)</f>
        <v>620745765.63841796</v>
      </c>
      <c r="M750" s="14">
        <f t="shared" si="135"/>
        <v>404483557.51667202</v>
      </c>
      <c r="N750" s="14">
        <f t="shared" si="139"/>
        <v>7255731280.6876001</v>
      </c>
      <c r="O750" s="14">
        <f t="shared" si="140"/>
        <v>2787824008.584528</v>
      </c>
      <c r="P750" s="14">
        <f t="shared" si="136"/>
        <v>4467907272.1030722</v>
      </c>
      <c r="Q750" s="3">
        <f t="shared" si="141"/>
        <v>7255731280.6876001</v>
      </c>
      <c r="R750" s="3">
        <f t="shared" si="142"/>
        <v>4224985981.4927378</v>
      </c>
      <c r="S750" s="3">
        <f t="shared" si="137"/>
        <v>3030745299.1948624</v>
      </c>
      <c r="T750" s="21">
        <f>(RANK(E750,E$8:E$1007,1)+COUNTIF(E$8:E750,E750)-1)/1000</f>
        <v>0.53900000000000003</v>
      </c>
      <c r="U750" s="21">
        <f>(RANK(F750,F$8:F$1007,1)+COUNTIF(F$8:F750,F750)-1)/1000</f>
        <v>0.52200000000000002</v>
      </c>
      <c r="V750" s="21">
        <f>(RANK(G750,G$8:G$1007,1)+COUNTIF(G$8:G750,G750)-1)/1000</f>
        <v>0.55100000000000005</v>
      </c>
      <c r="W750" s="21">
        <f>(RANK(H750,H$8:H$1007,1)+COUNTIF(H$8:H750,H750)-1)/1000</f>
        <v>0.53200000000000003</v>
      </c>
      <c r="X750" s="21">
        <f>(RANK(I750,I$8:I$1007,1)+COUNTIF(I$8:I750,I750)-1)/1000</f>
        <v>0.52100000000000002</v>
      </c>
      <c r="Y750" s="21">
        <f>(RANK(J750,J$8:J$1007,1)+COUNTIF(J$8:J750,J750)-1)/1000</f>
        <v>0.54200000000000004</v>
      </c>
      <c r="Z750" s="21">
        <f>(RANK(K750,K$8:K$1007,1)+COUNTIF(K$8:K750,K750)-1)/1000</f>
        <v>0.626</v>
      </c>
      <c r="AA750" s="21">
        <f>(RANK(L750,L$8:L$1007,1)+COUNTIF(L$8:L750,L750)-1)/1000</f>
        <v>0.61699999999999999</v>
      </c>
      <c r="AB750" s="21">
        <f>(RANK(M750,M$8:M$1007,1)+COUNTIF(M$8:M750,M750)-1)/1000</f>
        <v>0.63700000000000001</v>
      </c>
      <c r="AC750" s="21">
        <f>(RANK(N750,N$8:N$1007,1)+COUNTIF(N$8:N750,N750)-1)/1000</f>
        <v>0.54500000000000004</v>
      </c>
      <c r="AD750" s="21">
        <f>(RANK(O750,O$8:O$1007,1)+COUNTIF(O$8:O750,O750)-1)/1000</f>
        <v>0.54300000000000004</v>
      </c>
      <c r="AE750" s="21">
        <f>(RANK(P750,P$8:P$1007,1)+COUNTIF(P$8:P750,P750)-1)/1000</f>
        <v>0.54500000000000004</v>
      </c>
      <c r="AF750" s="21">
        <f>(RANK(Q750,Q$8:Q$1007,1)+COUNTIF(Q$8:Q750,Q750)-1)/1000</f>
        <v>0.54500000000000004</v>
      </c>
      <c r="AG750" s="21">
        <f>(RANK(R750,R$8:R$1007,1)+COUNTIF(R$8:R750,R750)-1)/1000</f>
        <v>0.54300000000000004</v>
      </c>
      <c r="AH750" s="21">
        <f>(RANK(S750,S$8:S$1007,1)+COUNTIF(S$8:S750,S750)-1)/1000</f>
        <v>0.54500000000000004</v>
      </c>
      <c r="AI750" s="14">
        <f t="shared" si="143"/>
        <v>0</v>
      </c>
      <c r="AK750" s="14">
        <f t="shared" si="144"/>
        <v>0</v>
      </c>
    </row>
    <row r="751" spans="2:37" x14ac:dyDescent="0.25">
      <c r="B751">
        <f t="shared" si="138"/>
        <v>744</v>
      </c>
      <c r="C751">
        <f>MATCH(B751,'Stocastic Model Raw Data'!$A$2:$A$1001,0)</f>
        <v>232</v>
      </c>
      <c r="D751" s="14" cm="1">
        <f t="array" ref="D751">INDEX('Stocastic Model Raw Data'!$H$2:$H$1001,$C751,0)</f>
        <v>1437161972.90821</v>
      </c>
      <c r="E751" s="14" cm="1">
        <f t="array" ref="E751">INDEX('Stocastic Model Raw Data'!$D$2:$D$1001,$C751,0)</f>
        <v>469152586.969733</v>
      </c>
      <c r="F751" s="14" cm="1">
        <f t="array" ref="F751">INDEX('Stocastic Model Raw Data'!$I$2:$I$1001,$C751,0)</f>
        <v>249688279.09253401</v>
      </c>
      <c r="G751" s="14">
        <f t="shared" si="133"/>
        <v>219464307.87719899</v>
      </c>
      <c r="H751" s="14" cm="1">
        <f t="array" ref="H751">INDEX('Stocastic Model Raw Data'!$E$2:$E$1001,$C751,0)</f>
        <v>5417156013.1622601</v>
      </c>
      <c r="I751" s="14" cm="1">
        <f t="array" ref="I751">INDEX('Stocastic Model Raw Data'!$J$2:$J$1001,$C751,0)</f>
        <v>1931984016.1722901</v>
      </c>
      <c r="J751" s="14">
        <f t="shared" si="134"/>
        <v>3485171996.9899702</v>
      </c>
      <c r="K751" s="14" cm="1">
        <f t="array" ref="K751">INDEX('Stocastic Model Raw Data'!$F$2:$F$1001,$C751,0)</f>
        <v>953206531.49225998</v>
      </c>
      <c r="L751" s="14" cm="1">
        <f t="array" ref="L751">INDEX('Stocastic Model Raw Data'!$K$2:$K$1001,$C751,0)</f>
        <v>572086101.31566596</v>
      </c>
      <c r="M751" s="14">
        <f t="shared" si="135"/>
        <v>381120430.17659402</v>
      </c>
      <c r="N751" s="14">
        <f t="shared" si="139"/>
        <v>6370362544.65452</v>
      </c>
      <c r="O751" s="14">
        <f t="shared" si="140"/>
        <v>2504070117.487956</v>
      </c>
      <c r="P751" s="14">
        <f t="shared" si="136"/>
        <v>3866292427.166564</v>
      </c>
      <c r="Q751" s="3">
        <f t="shared" si="141"/>
        <v>6370362544.65452</v>
      </c>
      <c r="R751" s="3">
        <f t="shared" si="142"/>
        <v>3941232090.3961658</v>
      </c>
      <c r="S751" s="3">
        <f t="shared" si="137"/>
        <v>2429130454.2583542</v>
      </c>
      <c r="T751" s="21">
        <f>(RANK(E751,E$8:E$1007,1)+COUNTIF(E$8:E751,E751)-1)/1000</f>
        <v>0.29699999999999999</v>
      </c>
      <c r="U751" s="21">
        <f>(RANK(F751,F$8:F$1007,1)+COUNTIF(F$8:F751,F751)-1)/1000</f>
        <v>0.32500000000000001</v>
      </c>
      <c r="V751" s="21">
        <f>(RANK(G751,G$8:G$1007,1)+COUNTIF(G$8:G751,G751)-1)/1000</f>
        <v>0.26800000000000002</v>
      </c>
      <c r="W751" s="21">
        <f>(RANK(H751,H$8:H$1007,1)+COUNTIF(H$8:H751,H751)-1)/1000</f>
        <v>0.20499999999999999</v>
      </c>
      <c r="X751" s="21">
        <f>(RANK(I751,I$8:I$1007,1)+COUNTIF(I$8:I751,I751)-1)/1000</f>
        <v>0.28299999999999997</v>
      </c>
      <c r="Y751" s="21">
        <f>(RANK(J751,J$8:J$1007,1)+COUNTIF(J$8:J751,J751)-1)/1000</f>
        <v>0.17899999999999999</v>
      </c>
      <c r="Z751" s="21">
        <f>(RANK(K751,K$8:K$1007,1)+COUNTIF(K$8:K751,K751)-1)/1000</f>
        <v>0.47699999999999998</v>
      </c>
      <c r="AA751" s="21">
        <f>(RANK(L751,L$8:L$1007,1)+COUNTIF(L$8:L751,L751)-1)/1000</f>
        <v>0.44500000000000001</v>
      </c>
      <c r="AB751" s="21">
        <f>(RANK(M751,M$8:M$1007,1)+COUNTIF(M$8:M751,M751)-1)/1000</f>
        <v>0.51</v>
      </c>
      <c r="AC751" s="21">
        <f>(RANK(N751,N$8:N$1007,1)+COUNTIF(N$8:N751,N751)-1)/1000</f>
        <v>0.23200000000000001</v>
      </c>
      <c r="AD751" s="21">
        <f>(RANK(O751,O$8:O$1007,1)+COUNTIF(O$8:O751,O751)-1)/1000</f>
        <v>0.315</v>
      </c>
      <c r="AE751" s="21">
        <f>(RANK(P751,P$8:P$1007,1)+COUNTIF(P$8:P751,P751)-1)/1000</f>
        <v>0.19800000000000001</v>
      </c>
      <c r="AF751" s="21">
        <f>(RANK(Q751,Q$8:Q$1007,1)+COUNTIF(Q$8:Q751,Q751)-1)/1000</f>
        <v>0.23200000000000001</v>
      </c>
      <c r="AG751" s="21">
        <f>(RANK(R751,R$8:R$1007,1)+COUNTIF(R$8:R751,R751)-1)/1000</f>
        <v>0.315</v>
      </c>
      <c r="AH751" s="21">
        <f>(RANK(S751,S$8:S$1007,1)+COUNTIF(S$8:S751,S751)-1)/1000</f>
        <v>0.19800000000000001</v>
      </c>
      <c r="AI751" s="14">
        <f t="shared" si="143"/>
        <v>0</v>
      </c>
      <c r="AK751" s="14">
        <f t="shared" si="144"/>
        <v>0</v>
      </c>
    </row>
    <row r="752" spans="2:37" x14ac:dyDescent="0.25">
      <c r="B752">
        <f t="shared" si="138"/>
        <v>745</v>
      </c>
      <c r="C752">
        <f>MATCH(B752,'Stocastic Model Raw Data'!$A$2:$A$1001,0)</f>
        <v>311</v>
      </c>
      <c r="D752" s="14" cm="1">
        <f t="array" ref="D752">INDEX('Stocastic Model Raw Data'!$H$2:$H$1001,$C752,0)</f>
        <v>1437161972.90821</v>
      </c>
      <c r="E752" s="14" cm="1">
        <f t="array" ref="E752">INDEX('Stocastic Model Raw Data'!$D$2:$D$1001,$C752,0)</f>
        <v>475057197.150877</v>
      </c>
      <c r="F752" s="14" cm="1">
        <f t="array" ref="F752">INDEX('Stocastic Model Raw Data'!$I$2:$I$1001,$C752,0)</f>
        <v>252471149.01027501</v>
      </c>
      <c r="G752" s="14">
        <f t="shared" si="133"/>
        <v>222586048.14060199</v>
      </c>
      <c r="H752" s="14" cm="1">
        <f t="array" ref="H752">INDEX('Stocastic Model Raw Data'!$E$2:$E$1001,$C752,0)</f>
        <v>5665089856.7047796</v>
      </c>
      <c r="I752" s="14" cm="1">
        <f t="array" ref="I752">INDEX('Stocastic Model Raw Data'!$J$2:$J$1001,$C752,0)</f>
        <v>2031217797.3338301</v>
      </c>
      <c r="J752" s="14">
        <f t="shared" si="134"/>
        <v>3633872059.3709497</v>
      </c>
      <c r="K752" s="14" cm="1">
        <f t="array" ref="K752">INDEX('Stocastic Model Raw Data'!$F$2:$F$1001,$C752,0)</f>
        <v>904038000.69878805</v>
      </c>
      <c r="L752" s="14" cm="1">
        <f t="array" ref="L752">INDEX('Stocastic Model Raw Data'!$K$2:$K$1001,$C752,0)</f>
        <v>533624543.34372598</v>
      </c>
      <c r="M752" s="14">
        <f t="shared" si="135"/>
        <v>370413457.35506207</v>
      </c>
      <c r="N752" s="14">
        <f t="shared" si="139"/>
        <v>6569127857.4035673</v>
      </c>
      <c r="O752" s="14">
        <f t="shared" si="140"/>
        <v>2564842340.677556</v>
      </c>
      <c r="P752" s="14">
        <f t="shared" si="136"/>
        <v>4004285516.7260113</v>
      </c>
      <c r="Q752" s="3">
        <f t="shared" si="141"/>
        <v>6569127857.4035673</v>
      </c>
      <c r="R752" s="3">
        <f t="shared" si="142"/>
        <v>4002004313.5857658</v>
      </c>
      <c r="S752" s="3">
        <f t="shared" si="137"/>
        <v>2567123543.8178015</v>
      </c>
      <c r="T752" s="21">
        <f>(RANK(E752,E$8:E$1007,1)+COUNTIF(E$8:E752,E752)-1)/1000</f>
        <v>0.32800000000000001</v>
      </c>
      <c r="U752" s="21">
        <f>(RANK(F752,F$8:F$1007,1)+COUNTIF(F$8:F752,F752)-1)/1000</f>
        <v>0.35</v>
      </c>
      <c r="V752" s="21">
        <f>(RANK(G752,G$8:G$1007,1)+COUNTIF(G$8:G752,G752)-1)/1000</f>
        <v>0.30499999999999999</v>
      </c>
      <c r="W752" s="21">
        <f>(RANK(H752,H$8:H$1007,1)+COUNTIF(H$8:H752,H752)-1)/1000</f>
        <v>0.313</v>
      </c>
      <c r="X752" s="21">
        <f>(RANK(I752,I$8:I$1007,1)+COUNTIF(I$8:I752,I752)-1)/1000</f>
        <v>0.38700000000000001</v>
      </c>
      <c r="Y752" s="21">
        <f>(RANK(J752,J$8:J$1007,1)+COUNTIF(J$8:J752,J752)-1)/1000</f>
        <v>0.26</v>
      </c>
      <c r="Z752" s="21">
        <f>(RANK(K752,K$8:K$1007,1)+COUNTIF(K$8:K752,K752)-1)/1000</f>
        <v>0.36399999999999999</v>
      </c>
      <c r="AA752" s="21">
        <f>(RANK(L752,L$8:L$1007,1)+COUNTIF(L$8:L752,L752)-1)/1000</f>
        <v>0.3</v>
      </c>
      <c r="AB752" s="21">
        <f>(RANK(M752,M$8:M$1007,1)+COUNTIF(M$8:M752,M752)-1)/1000</f>
        <v>0.45300000000000001</v>
      </c>
      <c r="AC752" s="21">
        <f>(RANK(N752,N$8:N$1007,1)+COUNTIF(N$8:N752,N752)-1)/1000</f>
        <v>0.311</v>
      </c>
      <c r="AD752" s="21">
        <f>(RANK(O752,O$8:O$1007,1)+COUNTIF(O$8:O752,O752)-1)/1000</f>
        <v>0.37</v>
      </c>
      <c r="AE752" s="21">
        <f>(RANK(P752,P$8:P$1007,1)+COUNTIF(P$8:P752,P752)-1)/1000</f>
        <v>0.26800000000000002</v>
      </c>
      <c r="AF752" s="21">
        <f>(RANK(Q752,Q$8:Q$1007,1)+COUNTIF(Q$8:Q752,Q752)-1)/1000</f>
        <v>0.311</v>
      </c>
      <c r="AG752" s="21">
        <f>(RANK(R752,R$8:R$1007,1)+COUNTIF(R$8:R752,R752)-1)/1000</f>
        <v>0.37</v>
      </c>
      <c r="AH752" s="21">
        <f>(RANK(S752,S$8:S$1007,1)+COUNTIF(S$8:S752,S752)-1)/1000</f>
        <v>0.26800000000000002</v>
      </c>
      <c r="AI752" s="14">
        <f t="shared" si="143"/>
        <v>0</v>
      </c>
      <c r="AK752" s="14">
        <f t="shared" si="144"/>
        <v>0</v>
      </c>
    </row>
    <row r="753" spans="2:37" x14ac:dyDescent="0.25">
      <c r="B753">
        <f t="shared" si="138"/>
        <v>746</v>
      </c>
      <c r="C753">
        <f>MATCH(B753,'Stocastic Model Raw Data'!$A$2:$A$1001,0)</f>
        <v>851</v>
      </c>
      <c r="D753" s="14" cm="1">
        <f t="array" ref="D753">INDEX('Stocastic Model Raw Data'!$H$2:$H$1001,$C753,0)</f>
        <v>1437161972.90821</v>
      </c>
      <c r="E753" s="14" cm="1">
        <f t="array" ref="E753">INDEX('Stocastic Model Raw Data'!$D$2:$D$1001,$C753,0)</f>
        <v>616729814.36503506</v>
      </c>
      <c r="F753" s="14" cm="1">
        <f t="array" ref="F753">INDEX('Stocastic Model Raw Data'!$I$2:$I$1001,$C753,0)</f>
        <v>328582439.73757201</v>
      </c>
      <c r="G753" s="14">
        <f t="shared" si="133"/>
        <v>288147374.62746304</v>
      </c>
      <c r="H753" s="14" cm="1">
        <f t="array" ref="H753">INDEX('Stocastic Model Raw Data'!$E$2:$E$1001,$C753,0)</f>
        <v>7128538646.2854404</v>
      </c>
      <c r="I753" s="14" cm="1">
        <f t="array" ref="I753">INDEX('Stocastic Model Raw Data'!$J$2:$J$1001,$C753,0)</f>
        <v>2503590104.1155701</v>
      </c>
      <c r="J753" s="14">
        <f t="shared" si="134"/>
        <v>4624948542.1698704</v>
      </c>
      <c r="K753" s="14" cm="1">
        <f t="array" ref="K753">INDEX('Stocastic Model Raw Data'!$F$2:$F$1001,$C753,0)</f>
        <v>1233571502.0539999</v>
      </c>
      <c r="L753" s="14" cm="1">
        <f t="array" ref="L753">INDEX('Stocastic Model Raw Data'!$K$2:$K$1001,$C753,0)</f>
        <v>747716014.50634801</v>
      </c>
      <c r="M753" s="14">
        <f t="shared" si="135"/>
        <v>485855487.54765189</v>
      </c>
      <c r="N753" s="14">
        <f t="shared" si="139"/>
        <v>8362110148.3394403</v>
      </c>
      <c r="O753" s="14">
        <f t="shared" si="140"/>
        <v>3251306118.6219182</v>
      </c>
      <c r="P753" s="14">
        <f t="shared" si="136"/>
        <v>5110804029.7175217</v>
      </c>
      <c r="Q753" s="3">
        <f t="shared" si="141"/>
        <v>8362110148.3394403</v>
      </c>
      <c r="R753" s="3">
        <f t="shared" si="142"/>
        <v>4688468091.5301285</v>
      </c>
      <c r="S753" s="3">
        <f t="shared" si="137"/>
        <v>3673642056.8093119</v>
      </c>
      <c r="T753" s="21">
        <f>(RANK(E753,E$8:E$1007,1)+COUNTIF(E$8:E753,E753)-1)/1000</f>
        <v>0.85199999999999998</v>
      </c>
      <c r="U753" s="21">
        <f>(RANK(F753,F$8:F$1007,1)+COUNTIF(F$8:F753,F753)-1)/1000</f>
        <v>0.85399999999999998</v>
      </c>
      <c r="V753" s="21">
        <f>(RANK(G753,G$8:G$1007,1)+COUNTIF(G$8:G753,G753)-1)/1000</f>
        <v>0.84499999999999997</v>
      </c>
      <c r="W753" s="21">
        <f>(RANK(H753,H$8:H$1007,1)+COUNTIF(H$8:H753,H753)-1)/1000</f>
        <v>0.83899999999999997</v>
      </c>
      <c r="X753" s="21">
        <f>(RANK(I753,I$8:I$1007,1)+COUNTIF(I$8:I753,I753)-1)/1000</f>
        <v>0.82199999999999995</v>
      </c>
      <c r="Y753" s="21">
        <f>(RANK(J753,J$8:J$1007,1)+COUNTIF(J$8:J753,J753)-1)/1000</f>
        <v>0.84399999999999997</v>
      </c>
      <c r="Z753" s="21">
        <f>(RANK(K753,K$8:K$1007,1)+COUNTIF(K$8:K753,K753)-1)/1000</f>
        <v>0.89400000000000002</v>
      </c>
      <c r="AA753" s="21">
        <f>(RANK(L753,L$8:L$1007,1)+COUNTIF(L$8:L753,L753)-1)/1000</f>
        <v>0.91100000000000003</v>
      </c>
      <c r="AB753" s="21">
        <f>(RANK(M753,M$8:M$1007,1)+COUNTIF(M$8:M753,M753)-1)/1000</f>
        <v>0.877</v>
      </c>
      <c r="AC753" s="21">
        <f>(RANK(N753,N$8:N$1007,1)+COUNTIF(N$8:N753,N753)-1)/1000</f>
        <v>0.85099999999999998</v>
      </c>
      <c r="AD753" s="21">
        <f>(RANK(O753,O$8:O$1007,1)+COUNTIF(O$8:O753,O753)-1)/1000</f>
        <v>0.85</v>
      </c>
      <c r="AE753" s="21">
        <f>(RANK(P753,P$8:P$1007,1)+COUNTIF(P$8:P753,P753)-1)/1000</f>
        <v>0.85199999999999998</v>
      </c>
      <c r="AF753" s="21">
        <f>(RANK(Q753,Q$8:Q$1007,1)+COUNTIF(Q$8:Q753,Q753)-1)/1000</f>
        <v>0.85099999999999998</v>
      </c>
      <c r="AG753" s="21">
        <f>(RANK(R753,R$8:R$1007,1)+COUNTIF(R$8:R753,R753)-1)/1000</f>
        <v>0.85</v>
      </c>
      <c r="AH753" s="21">
        <f>(RANK(S753,S$8:S$1007,1)+COUNTIF(S$8:S753,S753)-1)/1000</f>
        <v>0.85199999999999998</v>
      </c>
      <c r="AI753" s="14">
        <f t="shared" si="143"/>
        <v>0</v>
      </c>
      <c r="AK753" s="14">
        <f t="shared" si="144"/>
        <v>0</v>
      </c>
    </row>
    <row r="754" spans="2:37" x14ac:dyDescent="0.25">
      <c r="B754">
        <f t="shared" si="138"/>
        <v>747</v>
      </c>
      <c r="C754">
        <f>MATCH(B754,'Stocastic Model Raw Data'!$A$2:$A$1001,0)</f>
        <v>799</v>
      </c>
      <c r="D754" s="14" cm="1">
        <f t="array" ref="D754">INDEX('Stocastic Model Raw Data'!$H$2:$H$1001,$C754,0)</f>
        <v>1437161972.90821</v>
      </c>
      <c r="E754" s="14" cm="1">
        <f t="array" ref="E754">INDEX('Stocastic Model Raw Data'!$D$2:$D$1001,$C754,0)</f>
        <v>598776331.76028895</v>
      </c>
      <c r="F754" s="14" cm="1">
        <f t="array" ref="F754">INDEX('Stocastic Model Raw Data'!$I$2:$I$1001,$C754,0)</f>
        <v>316695663.32125902</v>
      </c>
      <c r="G754" s="14">
        <f t="shared" si="133"/>
        <v>282080668.43902993</v>
      </c>
      <c r="H754" s="14" cm="1">
        <f t="array" ref="H754">INDEX('Stocastic Model Raw Data'!$E$2:$E$1001,$C754,0)</f>
        <v>7067133443.2811203</v>
      </c>
      <c r="I754" s="14" cm="1">
        <f t="array" ref="I754">INDEX('Stocastic Model Raw Data'!$J$2:$J$1001,$C754,0)</f>
        <v>2484327331.6237502</v>
      </c>
      <c r="J754" s="14">
        <f t="shared" si="134"/>
        <v>4582806111.6573696</v>
      </c>
      <c r="K754" s="14" cm="1">
        <f t="array" ref="K754">INDEX('Stocastic Model Raw Data'!$F$2:$F$1001,$C754,0)</f>
        <v>1067329420.95392</v>
      </c>
      <c r="L754" s="14" cm="1">
        <f t="array" ref="L754">INDEX('Stocastic Model Raw Data'!$K$2:$K$1001,$C754,0)</f>
        <v>647669788.62746203</v>
      </c>
      <c r="M754" s="14">
        <f t="shared" si="135"/>
        <v>419659632.32645798</v>
      </c>
      <c r="N754" s="14">
        <f t="shared" si="139"/>
        <v>8134462864.2350407</v>
      </c>
      <c r="O754" s="14">
        <f t="shared" si="140"/>
        <v>3131997120.2512121</v>
      </c>
      <c r="P754" s="14">
        <f t="shared" si="136"/>
        <v>5002465743.9838285</v>
      </c>
      <c r="Q754" s="3">
        <f t="shared" si="141"/>
        <v>8134462864.2350407</v>
      </c>
      <c r="R754" s="3">
        <f t="shared" si="142"/>
        <v>4569159093.1594219</v>
      </c>
      <c r="S754" s="3">
        <f t="shared" si="137"/>
        <v>3565303771.0756187</v>
      </c>
      <c r="T754" s="21">
        <f>(RANK(E754,E$8:E$1007,1)+COUNTIF(E$8:E754,E754)-1)/1000</f>
        <v>0.81200000000000006</v>
      </c>
      <c r="U754" s="21">
        <f>(RANK(F754,F$8:F$1007,1)+COUNTIF(F$8:F754,F754)-1)/1000</f>
        <v>0.80500000000000005</v>
      </c>
      <c r="V754" s="21">
        <f>(RANK(G754,G$8:G$1007,1)+COUNTIF(G$8:G754,G754)-1)/1000</f>
        <v>0.81799999999999995</v>
      </c>
      <c r="W754" s="21">
        <f>(RANK(H754,H$8:H$1007,1)+COUNTIF(H$8:H754,H754)-1)/1000</f>
        <v>0.81899999999999995</v>
      </c>
      <c r="X754" s="21">
        <f>(RANK(I754,I$8:I$1007,1)+COUNTIF(I$8:I754,I754)-1)/1000</f>
        <v>0.80300000000000005</v>
      </c>
      <c r="Y754" s="21">
        <f>(RANK(J754,J$8:J$1007,1)+COUNTIF(J$8:J754,J754)-1)/1000</f>
        <v>0.82099999999999995</v>
      </c>
      <c r="Z754" s="21">
        <f>(RANK(K754,K$8:K$1007,1)+COUNTIF(K$8:K754,K754)-1)/1000</f>
        <v>0.71099999999999997</v>
      </c>
      <c r="AA754" s="21">
        <f>(RANK(L754,L$8:L$1007,1)+COUNTIF(L$8:L754,L754)-1)/1000</f>
        <v>0.71499999999999997</v>
      </c>
      <c r="AB754" s="21">
        <f>(RANK(M754,M$8:M$1007,1)+COUNTIF(M$8:M754,M754)-1)/1000</f>
        <v>0.71299999999999997</v>
      </c>
      <c r="AC754" s="21">
        <f>(RANK(N754,N$8:N$1007,1)+COUNTIF(N$8:N754,N754)-1)/1000</f>
        <v>0.79900000000000004</v>
      </c>
      <c r="AD754" s="21">
        <f>(RANK(O754,O$8:O$1007,1)+COUNTIF(O$8:O754,O754)-1)/1000</f>
        <v>0.79600000000000004</v>
      </c>
      <c r="AE754" s="21">
        <f>(RANK(P754,P$8:P$1007,1)+COUNTIF(P$8:P754,P754)-1)/1000</f>
        <v>0.81200000000000006</v>
      </c>
      <c r="AF754" s="21">
        <f>(RANK(Q754,Q$8:Q$1007,1)+COUNTIF(Q$8:Q754,Q754)-1)/1000</f>
        <v>0.79900000000000004</v>
      </c>
      <c r="AG754" s="21">
        <f>(RANK(R754,R$8:R$1007,1)+COUNTIF(R$8:R754,R754)-1)/1000</f>
        <v>0.79600000000000004</v>
      </c>
      <c r="AH754" s="21">
        <f>(RANK(S754,S$8:S$1007,1)+COUNTIF(S$8:S754,S754)-1)/1000</f>
        <v>0.81200000000000006</v>
      </c>
      <c r="AI754" s="14">
        <f t="shared" si="143"/>
        <v>0</v>
      </c>
      <c r="AK754" s="14">
        <f t="shared" si="144"/>
        <v>0</v>
      </c>
    </row>
    <row r="755" spans="2:37" x14ac:dyDescent="0.25">
      <c r="B755">
        <f t="shared" si="138"/>
        <v>748</v>
      </c>
      <c r="C755">
        <f>MATCH(B755,'Stocastic Model Raw Data'!$A$2:$A$1001,0)</f>
        <v>945</v>
      </c>
      <c r="D755" s="14" cm="1">
        <f t="array" ref="D755">INDEX('Stocastic Model Raw Data'!$H$2:$H$1001,$C755,0)</f>
        <v>1437161972.90821</v>
      </c>
      <c r="E755" s="14" cm="1">
        <f t="array" ref="E755">INDEX('Stocastic Model Raw Data'!$D$2:$D$1001,$C755,0)</f>
        <v>676122836.53501701</v>
      </c>
      <c r="F755" s="14" cm="1">
        <f t="array" ref="F755">INDEX('Stocastic Model Raw Data'!$I$2:$I$1001,$C755,0)</f>
        <v>361192955.74923599</v>
      </c>
      <c r="G755" s="14">
        <f t="shared" si="133"/>
        <v>314929880.78578103</v>
      </c>
      <c r="H755" s="14" cm="1">
        <f t="array" ref="H755">INDEX('Stocastic Model Raw Data'!$E$2:$E$1001,$C755,0)</f>
        <v>7593474322.2739801</v>
      </c>
      <c r="I755" s="14" cm="1">
        <f t="array" ref="I755">INDEX('Stocastic Model Raw Data'!$J$2:$J$1001,$C755,0)</f>
        <v>2737156388.33571</v>
      </c>
      <c r="J755" s="14">
        <f t="shared" si="134"/>
        <v>4856317933.9382706</v>
      </c>
      <c r="K755" s="14" cm="1">
        <f t="array" ref="K755">INDEX('Stocastic Model Raw Data'!$F$2:$F$1001,$C755,0)</f>
        <v>1386647302.99682</v>
      </c>
      <c r="L755" s="14" cm="1">
        <f t="array" ref="L755">INDEX('Stocastic Model Raw Data'!$K$2:$K$1001,$C755,0)</f>
        <v>833683670.88958097</v>
      </c>
      <c r="M755" s="14">
        <f t="shared" si="135"/>
        <v>552963632.10723901</v>
      </c>
      <c r="N755" s="14">
        <f t="shared" si="139"/>
        <v>8980121625.2707996</v>
      </c>
      <c r="O755" s="14">
        <f t="shared" si="140"/>
        <v>3570840059.2252913</v>
      </c>
      <c r="P755" s="14">
        <f t="shared" si="136"/>
        <v>5409281566.0455084</v>
      </c>
      <c r="Q755" s="3">
        <f t="shared" si="141"/>
        <v>8980121625.2707996</v>
      </c>
      <c r="R755" s="3">
        <f t="shared" si="142"/>
        <v>5008002032.1335011</v>
      </c>
      <c r="S755" s="3">
        <f t="shared" si="137"/>
        <v>3972119593.1372986</v>
      </c>
      <c r="T755" s="21">
        <f>(RANK(E755,E$8:E$1007,1)+COUNTIF(E$8:E755,E755)-1)/1000</f>
        <v>0.95799999999999996</v>
      </c>
      <c r="U755" s="21">
        <f>(RANK(F755,F$8:F$1007,1)+COUNTIF(F$8:F755,F755)-1)/1000</f>
        <v>0.95899999999999996</v>
      </c>
      <c r="V755" s="21">
        <f>(RANK(G755,G$8:G$1007,1)+COUNTIF(G$8:G755,G755)-1)/1000</f>
        <v>0.95499999999999996</v>
      </c>
      <c r="W755" s="21">
        <f>(RANK(H755,H$8:H$1007,1)+COUNTIF(H$8:H755,H755)-1)/1000</f>
        <v>0.93100000000000005</v>
      </c>
      <c r="X755" s="21">
        <f>(RANK(I755,I$8:I$1007,1)+COUNTIF(I$8:I755,I755)-1)/1000</f>
        <v>0.93700000000000006</v>
      </c>
      <c r="Y755" s="21">
        <f>(RANK(J755,J$8:J$1007,1)+COUNTIF(J$8:J755,J755)-1)/1000</f>
        <v>0.92400000000000004</v>
      </c>
      <c r="Z755" s="21">
        <f>(RANK(K755,K$8:K$1007,1)+COUNTIF(K$8:K755,K755)-1)/1000</f>
        <v>0.97899999999999998</v>
      </c>
      <c r="AA755" s="21">
        <f>(RANK(L755,L$8:L$1007,1)+COUNTIF(L$8:L755,L755)-1)/1000</f>
        <v>0.98</v>
      </c>
      <c r="AB755" s="21">
        <f>(RANK(M755,M$8:M$1007,1)+COUNTIF(M$8:M755,M755)-1)/1000</f>
        <v>0.97299999999999998</v>
      </c>
      <c r="AC755" s="21">
        <f>(RANK(N755,N$8:N$1007,1)+COUNTIF(N$8:N755,N755)-1)/1000</f>
        <v>0.94499999999999995</v>
      </c>
      <c r="AD755" s="21">
        <f>(RANK(O755,O$8:O$1007,1)+COUNTIF(O$8:O755,O755)-1)/1000</f>
        <v>0.95199999999999996</v>
      </c>
      <c r="AE755" s="21">
        <f>(RANK(P755,P$8:P$1007,1)+COUNTIF(P$8:P755,P755)-1)/1000</f>
        <v>0.93799999999999994</v>
      </c>
      <c r="AF755" s="21">
        <f>(RANK(Q755,Q$8:Q$1007,1)+COUNTIF(Q$8:Q755,Q755)-1)/1000</f>
        <v>0.94499999999999995</v>
      </c>
      <c r="AG755" s="21">
        <f>(RANK(R755,R$8:R$1007,1)+COUNTIF(R$8:R755,R755)-1)/1000</f>
        <v>0.95199999999999996</v>
      </c>
      <c r="AH755" s="21">
        <f>(RANK(S755,S$8:S$1007,1)+COUNTIF(S$8:S755,S755)-1)/1000</f>
        <v>0.93799999999999994</v>
      </c>
      <c r="AI755" s="14">
        <f t="shared" si="143"/>
        <v>0</v>
      </c>
      <c r="AK755" s="14">
        <f t="shared" si="144"/>
        <v>0</v>
      </c>
    </row>
    <row r="756" spans="2:37" x14ac:dyDescent="0.25">
      <c r="B756">
        <f t="shared" si="138"/>
        <v>749</v>
      </c>
      <c r="C756">
        <f>MATCH(B756,'Stocastic Model Raw Data'!$A$2:$A$1001,0)</f>
        <v>724</v>
      </c>
      <c r="D756" s="14" cm="1">
        <f t="array" ref="D756">INDEX('Stocastic Model Raw Data'!$H$2:$H$1001,$C756,0)</f>
        <v>1437161972.90821</v>
      </c>
      <c r="E756" s="14" cm="1">
        <f t="array" ref="E756">INDEX('Stocastic Model Raw Data'!$D$2:$D$1001,$C756,0)</f>
        <v>598322779.31661606</v>
      </c>
      <c r="F756" s="14" cm="1">
        <f t="array" ref="F756">INDEX('Stocastic Model Raw Data'!$I$2:$I$1001,$C756,0)</f>
        <v>319000806.306382</v>
      </c>
      <c r="G756" s="14">
        <f t="shared" si="133"/>
        <v>279321973.01023406</v>
      </c>
      <c r="H756" s="14" cm="1">
        <f t="array" ref="H756">INDEX('Stocastic Model Raw Data'!$E$2:$E$1001,$C756,0)</f>
        <v>6638308528.5394697</v>
      </c>
      <c r="I756" s="14" cm="1">
        <f t="array" ref="I756">INDEX('Stocastic Model Raw Data'!$J$2:$J$1001,$C756,0)</f>
        <v>2403404111.18644</v>
      </c>
      <c r="J756" s="14">
        <f t="shared" si="134"/>
        <v>4234904417.3530297</v>
      </c>
      <c r="K756" s="14" cm="1">
        <f t="array" ref="K756">INDEX('Stocastic Model Raw Data'!$F$2:$F$1001,$C756,0)</f>
        <v>1189562718.94084</v>
      </c>
      <c r="L756" s="14" cm="1">
        <f t="array" ref="L756">INDEX('Stocastic Model Raw Data'!$K$2:$K$1001,$C756,0)</f>
        <v>697427774.61442804</v>
      </c>
      <c r="M756" s="14">
        <f t="shared" si="135"/>
        <v>492134944.32641196</v>
      </c>
      <c r="N756" s="14">
        <f t="shared" si="139"/>
        <v>7827871247.4803095</v>
      </c>
      <c r="O756" s="14">
        <f t="shared" si="140"/>
        <v>3100831885.800868</v>
      </c>
      <c r="P756" s="14">
        <f t="shared" si="136"/>
        <v>4727039361.6794415</v>
      </c>
      <c r="Q756" s="3">
        <f t="shared" si="141"/>
        <v>7827871247.4803095</v>
      </c>
      <c r="R756" s="3">
        <f t="shared" si="142"/>
        <v>4537993858.7090778</v>
      </c>
      <c r="S756" s="3">
        <f t="shared" si="137"/>
        <v>3289877388.7712317</v>
      </c>
      <c r="T756" s="21">
        <f>(RANK(E756,E$8:E$1007,1)+COUNTIF(E$8:E756,E756)-1)/1000</f>
        <v>0.81</v>
      </c>
      <c r="U756" s="21">
        <f>(RANK(F756,F$8:F$1007,1)+COUNTIF(F$8:F756,F756)-1)/1000</f>
        <v>0.81499999999999995</v>
      </c>
      <c r="V756" s="21">
        <f>(RANK(G756,G$8:G$1007,1)+COUNTIF(G$8:G756,G756)-1)/1000</f>
        <v>0.80800000000000005</v>
      </c>
      <c r="W756" s="21">
        <f>(RANK(H756,H$8:H$1007,1)+COUNTIF(H$8:H756,H756)-1)/1000</f>
        <v>0.68300000000000005</v>
      </c>
      <c r="X756" s="21">
        <f>(RANK(I756,I$8:I$1007,1)+COUNTIF(I$8:I756,I756)-1)/1000</f>
        <v>0.75</v>
      </c>
      <c r="Y756" s="21">
        <f>(RANK(J756,J$8:J$1007,1)+COUNTIF(J$8:J756,J756)-1)/1000</f>
        <v>0.63100000000000001</v>
      </c>
      <c r="Z756" s="21">
        <f>(RANK(K756,K$8:K$1007,1)+COUNTIF(K$8:K756,K756)-1)/1000</f>
        <v>0.85899999999999999</v>
      </c>
      <c r="AA756" s="21">
        <f>(RANK(L756,L$8:L$1007,1)+COUNTIF(L$8:L756,L756)-1)/1000</f>
        <v>0.83299999999999996</v>
      </c>
      <c r="AB756" s="21">
        <f>(RANK(M756,M$8:M$1007,1)+COUNTIF(M$8:M756,M756)-1)/1000</f>
        <v>0.88600000000000001</v>
      </c>
      <c r="AC756" s="21">
        <f>(RANK(N756,N$8:N$1007,1)+COUNTIF(N$8:N756,N756)-1)/1000</f>
        <v>0.72399999999999998</v>
      </c>
      <c r="AD756" s="21">
        <f>(RANK(O756,O$8:O$1007,1)+COUNTIF(O$8:O756,O756)-1)/1000</f>
        <v>0.77500000000000002</v>
      </c>
      <c r="AE756" s="21">
        <f>(RANK(P756,P$8:P$1007,1)+COUNTIF(P$8:P756,P756)-1)/1000</f>
        <v>0.68100000000000005</v>
      </c>
      <c r="AF756" s="21">
        <f>(RANK(Q756,Q$8:Q$1007,1)+COUNTIF(Q$8:Q756,Q756)-1)/1000</f>
        <v>0.72399999999999998</v>
      </c>
      <c r="AG756" s="21">
        <f>(RANK(R756,R$8:R$1007,1)+COUNTIF(R$8:R756,R756)-1)/1000</f>
        <v>0.77500000000000002</v>
      </c>
      <c r="AH756" s="21">
        <f>(RANK(S756,S$8:S$1007,1)+COUNTIF(S$8:S756,S756)-1)/1000</f>
        <v>0.68100000000000005</v>
      </c>
      <c r="AI756" s="14">
        <f t="shared" si="143"/>
        <v>0</v>
      </c>
      <c r="AK756" s="14">
        <f t="shared" si="144"/>
        <v>0</v>
      </c>
    </row>
    <row r="757" spans="2:37" x14ac:dyDescent="0.25">
      <c r="B757">
        <f t="shared" si="138"/>
        <v>750</v>
      </c>
      <c r="C757">
        <f>MATCH(B757,'Stocastic Model Raw Data'!$A$2:$A$1001,0)</f>
        <v>754</v>
      </c>
      <c r="D757" s="14" cm="1">
        <f t="array" ref="D757">INDEX('Stocastic Model Raw Data'!$H$2:$H$1001,$C757,0)</f>
        <v>1437161972.90821</v>
      </c>
      <c r="E757" s="14" cm="1">
        <f t="array" ref="E757">INDEX('Stocastic Model Raw Data'!$D$2:$D$1001,$C757,0)</f>
        <v>561147139.44469297</v>
      </c>
      <c r="F757" s="14" cm="1">
        <f t="array" ref="F757">INDEX('Stocastic Model Raw Data'!$I$2:$I$1001,$C757,0)</f>
        <v>297788165.30303103</v>
      </c>
      <c r="G757" s="14">
        <f t="shared" si="133"/>
        <v>263358974.14166194</v>
      </c>
      <c r="H757" s="14" cm="1">
        <f t="array" ref="H757">INDEX('Stocastic Model Raw Data'!$E$2:$E$1001,$C757,0)</f>
        <v>6944620001.96486</v>
      </c>
      <c r="I757" s="14" cm="1">
        <f t="array" ref="I757">INDEX('Stocastic Model Raw Data'!$J$2:$J$1001,$C757,0)</f>
        <v>2421950985.86062</v>
      </c>
      <c r="J757" s="14">
        <f t="shared" si="134"/>
        <v>4522669016.1042404</v>
      </c>
      <c r="K757" s="14" cm="1">
        <f t="array" ref="K757">INDEX('Stocastic Model Raw Data'!$F$2:$F$1001,$C757,0)</f>
        <v>984628055.75522697</v>
      </c>
      <c r="L757" s="14" cm="1">
        <f t="array" ref="L757">INDEX('Stocastic Model Raw Data'!$K$2:$K$1001,$C757,0)</f>
        <v>602510738.47069597</v>
      </c>
      <c r="M757" s="14">
        <f t="shared" si="135"/>
        <v>382117317.284531</v>
      </c>
      <c r="N757" s="14">
        <f t="shared" si="139"/>
        <v>7929248057.7200871</v>
      </c>
      <c r="O757" s="14">
        <f t="shared" si="140"/>
        <v>3024461724.331316</v>
      </c>
      <c r="P757" s="14">
        <f t="shared" si="136"/>
        <v>4904786333.3887711</v>
      </c>
      <c r="Q757" s="3">
        <f t="shared" si="141"/>
        <v>7929248057.7200871</v>
      </c>
      <c r="R757" s="3">
        <f t="shared" si="142"/>
        <v>4461623697.2395258</v>
      </c>
      <c r="S757" s="3">
        <f t="shared" si="137"/>
        <v>3467624360.4805613</v>
      </c>
      <c r="T757" s="21">
        <f>(RANK(E757,E$8:E$1007,1)+COUNTIF(E$8:E757,E757)-1)/1000</f>
        <v>0.68700000000000006</v>
      </c>
      <c r="U757" s="21">
        <f>(RANK(F757,F$8:F$1007,1)+COUNTIF(F$8:F757,F757)-1)/1000</f>
        <v>0.69199999999999995</v>
      </c>
      <c r="V757" s="21">
        <f>(RANK(G757,G$8:G$1007,1)+COUNTIF(G$8:G757,G757)-1)/1000</f>
        <v>0.68100000000000005</v>
      </c>
      <c r="W757" s="21">
        <f>(RANK(H757,H$8:H$1007,1)+COUNTIF(H$8:H757,H757)-1)/1000</f>
        <v>0.77800000000000002</v>
      </c>
      <c r="X757" s="21">
        <f>(RANK(I757,I$8:I$1007,1)+COUNTIF(I$8:I757,I757)-1)/1000</f>
        <v>0.76300000000000001</v>
      </c>
      <c r="Y757" s="21">
        <f>(RANK(J757,J$8:J$1007,1)+COUNTIF(J$8:J757,J757)-1)/1000</f>
        <v>0.79400000000000004</v>
      </c>
      <c r="Z757" s="21">
        <f>(RANK(K757,K$8:K$1007,1)+COUNTIF(K$8:K757,K757)-1)/1000</f>
        <v>0.54100000000000004</v>
      </c>
      <c r="AA757" s="21">
        <f>(RANK(L757,L$8:L$1007,1)+COUNTIF(L$8:L757,L757)-1)/1000</f>
        <v>0.56100000000000005</v>
      </c>
      <c r="AB757" s="21">
        <f>(RANK(M757,M$8:M$1007,1)+COUNTIF(M$8:M757,M757)-1)/1000</f>
        <v>0.51700000000000002</v>
      </c>
      <c r="AC757" s="21">
        <f>(RANK(N757,N$8:N$1007,1)+COUNTIF(N$8:N757,N757)-1)/1000</f>
        <v>0.754</v>
      </c>
      <c r="AD757" s="21">
        <f>(RANK(O757,O$8:O$1007,1)+COUNTIF(O$8:O757,O757)-1)/1000</f>
        <v>0.72899999999999998</v>
      </c>
      <c r="AE757" s="21">
        <f>(RANK(P757,P$8:P$1007,1)+COUNTIF(P$8:P757,P757)-1)/1000</f>
        <v>0.77100000000000002</v>
      </c>
      <c r="AF757" s="21">
        <f>(RANK(Q757,Q$8:Q$1007,1)+COUNTIF(Q$8:Q757,Q757)-1)/1000</f>
        <v>0.754</v>
      </c>
      <c r="AG757" s="21">
        <f>(RANK(R757,R$8:R$1007,1)+COUNTIF(R$8:R757,R757)-1)/1000</f>
        <v>0.72899999999999998</v>
      </c>
      <c r="AH757" s="21">
        <f>(RANK(S757,S$8:S$1007,1)+COUNTIF(S$8:S757,S757)-1)/1000</f>
        <v>0.77100000000000002</v>
      </c>
      <c r="AI757" s="14">
        <f t="shared" si="143"/>
        <v>0</v>
      </c>
      <c r="AK757" s="14">
        <f t="shared" si="144"/>
        <v>0</v>
      </c>
    </row>
    <row r="758" spans="2:37" x14ac:dyDescent="0.25">
      <c r="B758">
        <f t="shared" si="138"/>
        <v>751</v>
      </c>
      <c r="C758">
        <f>MATCH(B758,'Stocastic Model Raw Data'!$A$2:$A$1001,0)</f>
        <v>150</v>
      </c>
      <c r="D758" s="14" cm="1">
        <f t="array" ref="D758">INDEX('Stocastic Model Raw Data'!$H$2:$H$1001,$C758,0)</f>
        <v>1437161972.90821</v>
      </c>
      <c r="E758" s="14" cm="1">
        <f t="array" ref="E758">INDEX('Stocastic Model Raw Data'!$D$2:$D$1001,$C758,0)</f>
        <v>436105926.29250199</v>
      </c>
      <c r="F758" s="14" cm="1">
        <f t="array" ref="F758">INDEX('Stocastic Model Raw Data'!$I$2:$I$1001,$C758,0)</f>
        <v>229815630.72277501</v>
      </c>
      <c r="G758" s="14">
        <f t="shared" si="133"/>
        <v>206290295.56972697</v>
      </c>
      <c r="H758" s="14" cm="1">
        <f t="array" ref="H758">INDEX('Stocastic Model Raw Data'!$E$2:$E$1001,$C758,0)</f>
        <v>5044643899.1234598</v>
      </c>
      <c r="I758" s="14" cm="1">
        <f t="array" ref="I758">INDEX('Stocastic Model Raw Data'!$J$2:$J$1001,$C758,0)</f>
        <v>1752839072.0841401</v>
      </c>
      <c r="J758" s="14">
        <f t="shared" si="134"/>
        <v>3291804827.03932</v>
      </c>
      <c r="K758" s="14" cm="1">
        <f t="array" ref="K758">INDEX('Stocastic Model Raw Data'!$F$2:$F$1001,$C758,0)</f>
        <v>923456732.80564201</v>
      </c>
      <c r="L758" s="14" cm="1">
        <f t="array" ref="L758">INDEX('Stocastic Model Raw Data'!$K$2:$K$1001,$C758,0)</f>
        <v>550532245.57736897</v>
      </c>
      <c r="M758" s="14">
        <f t="shared" si="135"/>
        <v>372924487.22827303</v>
      </c>
      <c r="N758" s="14">
        <f t="shared" si="139"/>
        <v>5968100631.9291019</v>
      </c>
      <c r="O758" s="14">
        <f t="shared" si="140"/>
        <v>2303371317.661509</v>
      </c>
      <c r="P758" s="14">
        <f t="shared" si="136"/>
        <v>3664729314.2675929</v>
      </c>
      <c r="Q758" s="3">
        <f t="shared" si="141"/>
        <v>5968100631.9291019</v>
      </c>
      <c r="R758" s="3">
        <f t="shared" si="142"/>
        <v>3740533290.5697193</v>
      </c>
      <c r="S758" s="3">
        <f t="shared" si="137"/>
        <v>2227567341.3593826</v>
      </c>
      <c r="T758" s="21">
        <f>(RANK(E758,E$8:E$1007,1)+COUNTIF(E$8:E758,E758)-1)/1000</f>
        <v>0.17399999999999999</v>
      </c>
      <c r="U758" s="21">
        <f>(RANK(F758,F$8:F$1007,1)+COUNTIF(F$8:F758,F758)-1)/1000</f>
        <v>0.17799999999999999</v>
      </c>
      <c r="V758" s="21">
        <f>(RANK(G758,G$8:G$1007,1)+COUNTIF(G$8:G758,G758)-1)/1000</f>
        <v>0.16900000000000001</v>
      </c>
      <c r="W758" s="21">
        <f>(RANK(H758,H$8:H$1007,1)+COUNTIF(H$8:H758,H758)-1)/1000</f>
        <v>0.11799999999999999</v>
      </c>
      <c r="X758" s="21">
        <f>(RANK(I758,I$8:I$1007,1)+COUNTIF(I$8:I758,I758)-1)/1000</f>
        <v>0.13300000000000001</v>
      </c>
      <c r="Y758" s="21">
        <f>(RANK(J758,J$8:J$1007,1)+COUNTIF(J$8:J758,J758)-1)/1000</f>
        <v>0.113</v>
      </c>
      <c r="Z758" s="21">
        <f>(RANK(K758,K$8:K$1007,1)+COUNTIF(K$8:K758,K758)-1)/1000</f>
        <v>0.40699999999999997</v>
      </c>
      <c r="AA758" s="21">
        <f>(RANK(L758,L$8:L$1007,1)+COUNTIF(L$8:L758,L758)-1)/1000</f>
        <v>0.36299999999999999</v>
      </c>
      <c r="AB758" s="21">
        <f>(RANK(M758,M$8:M$1007,1)+COUNTIF(M$8:M758,M758)-1)/1000</f>
        <v>0.46899999999999997</v>
      </c>
      <c r="AC758" s="21">
        <f>(RANK(N758,N$8:N$1007,1)+COUNTIF(N$8:N758,N758)-1)/1000</f>
        <v>0.15</v>
      </c>
      <c r="AD758" s="21">
        <f>(RANK(O758,O$8:O$1007,1)+COUNTIF(O$8:O758,O758)-1)/1000</f>
        <v>0.16500000000000001</v>
      </c>
      <c r="AE758" s="21">
        <f>(RANK(P758,P$8:P$1007,1)+COUNTIF(P$8:P758,P758)-1)/1000</f>
        <v>0.13700000000000001</v>
      </c>
      <c r="AF758" s="21">
        <f>(RANK(Q758,Q$8:Q$1007,1)+COUNTIF(Q$8:Q758,Q758)-1)/1000</f>
        <v>0.15</v>
      </c>
      <c r="AG758" s="21">
        <f>(RANK(R758,R$8:R$1007,1)+COUNTIF(R$8:R758,R758)-1)/1000</f>
        <v>0.16500000000000001</v>
      </c>
      <c r="AH758" s="21">
        <f>(RANK(S758,S$8:S$1007,1)+COUNTIF(S$8:S758,S758)-1)/1000</f>
        <v>0.13700000000000001</v>
      </c>
      <c r="AI758" s="14">
        <f t="shared" si="143"/>
        <v>0</v>
      </c>
      <c r="AK758" s="14">
        <f t="shared" si="144"/>
        <v>0</v>
      </c>
    </row>
    <row r="759" spans="2:37" x14ac:dyDescent="0.25">
      <c r="B759">
        <f t="shared" si="138"/>
        <v>752</v>
      </c>
      <c r="C759">
        <f>MATCH(B759,'Stocastic Model Raw Data'!$A$2:$A$1001,0)</f>
        <v>748</v>
      </c>
      <c r="D759" s="14" cm="1">
        <f t="array" ref="D759">INDEX('Stocastic Model Raw Data'!$H$2:$H$1001,$C759,0)</f>
        <v>1437161972.90821</v>
      </c>
      <c r="E759" s="14" cm="1">
        <f t="array" ref="E759">INDEX('Stocastic Model Raw Data'!$D$2:$D$1001,$C759,0)</f>
        <v>558143902.72316396</v>
      </c>
      <c r="F759" s="14" cm="1">
        <f t="array" ref="F759">INDEX('Stocastic Model Raw Data'!$I$2:$I$1001,$C759,0)</f>
        <v>294077989.90569597</v>
      </c>
      <c r="G759" s="14">
        <f t="shared" si="133"/>
        <v>264065912.81746799</v>
      </c>
      <c r="H759" s="14" cm="1">
        <f t="array" ref="H759">INDEX('Stocastic Model Raw Data'!$E$2:$E$1001,$C759,0)</f>
        <v>6909149003.9822998</v>
      </c>
      <c r="I759" s="14" cm="1">
        <f t="array" ref="I759">INDEX('Stocastic Model Raw Data'!$J$2:$J$1001,$C759,0)</f>
        <v>2373551186.2001901</v>
      </c>
      <c r="J759" s="14">
        <f t="shared" si="134"/>
        <v>4535597817.7821102</v>
      </c>
      <c r="K759" s="14" cm="1">
        <f t="array" ref="K759">INDEX('Stocastic Model Raw Data'!$F$2:$F$1001,$C759,0)</f>
        <v>992150080.62511301</v>
      </c>
      <c r="L759" s="14" cm="1">
        <f t="array" ref="L759">INDEX('Stocastic Model Raw Data'!$K$2:$K$1001,$C759,0)</f>
        <v>605453323.18844497</v>
      </c>
      <c r="M759" s="14">
        <f t="shared" si="135"/>
        <v>386696757.43666804</v>
      </c>
      <c r="N759" s="14">
        <f t="shared" si="139"/>
        <v>7901299084.6074123</v>
      </c>
      <c r="O759" s="14">
        <f t="shared" si="140"/>
        <v>2979004509.3886352</v>
      </c>
      <c r="P759" s="14">
        <f t="shared" si="136"/>
        <v>4922294575.2187767</v>
      </c>
      <c r="Q759" s="3">
        <f t="shared" si="141"/>
        <v>7901299084.6074123</v>
      </c>
      <c r="R759" s="3">
        <f t="shared" si="142"/>
        <v>4416166482.2968454</v>
      </c>
      <c r="S759" s="3">
        <f t="shared" si="137"/>
        <v>3485132602.3105669</v>
      </c>
      <c r="T759" s="21">
        <f>(RANK(E759,E$8:E$1007,1)+COUNTIF(E$8:E759,E759)-1)/1000</f>
        <v>0.67600000000000005</v>
      </c>
      <c r="U759" s="21">
        <f>(RANK(F759,F$8:F$1007,1)+COUNTIF(F$8:F759,F759)-1)/1000</f>
        <v>0.66400000000000003</v>
      </c>
      <c r="V759" s="21">
        <f>(RANK(G759,G$8:G$1007,1)+COUNTIF(G$8:G759,G759)-1)/1000</f>
        <v>0.69099999999999995</v>
      </c>
      <c r="W759" s="21">
        <f>(RANK(H759,H$8:H$1007,1)+COUNTIF(H$8:H759,H759)-1)/1000</f>
        <v>0.76900000000000002</v>
      </c>
      <c r="X759" s="21">
        <f>(RANK(I759,I$8:I$1007,1)+COUNTIF(I$8:I759,I759)-1)/1000</f>
        <v>0.72</v>
      </c>
      <c r="Y759" s="21">
        <f>(RANK(J759,J$8:J$1007,1)+COUNTIF(J$8:J759,J759)-1)/1000</f>
        <v>0.80300000000000005</v>
      </c>
      <c r="Z759" s="21">
        <f>(RANK(K759,K$8:K$1007,1)+COUNTIF(K$8:K759,K759)-1)/1000</f>
        <v>0.55600000000000005</v>
      </c>
      <c r="AA759" s="21">
        <f>(RANK(L759,L$8:L$1007,1)+COUNTIF(L$8:L759,L759)-1)/1000</f>
        <v>0.57399999999999995</v>
      </c>
      <c r="AB759" s="21">
        <f>(RANK(M759,M$8:M$1007,1)+COUNTIF(M$8:M759,M759)-1)/1000</f>
        <v>0.54600000000000004</v>
      </c>
      <c r="AC759" s="21">
        <f>(RANK(N759,N$8:N$1007,1)+COUNTIF(N$8:N759,N759)-1)/1000</f>
        <v>0.748</v>
      </c>
      <c r="AD759" s="21">
        <f>(RANK(O759,O$8:O$1007,1)+COUNTIF(O$8:O759,O759)-1)/1000</f>
        <v>0.69699999999999995</v>
      </c>
      <c r="AE759" s="21">
        <f>(RANK(P759,P$8:P$1007,1)+COUNTIF(P$8:P759,P759)-1)/1000</f>
        <v>0.77900000000000003</v>
      </c>
      <c r="AF759" s="21">
        <f>(RANK(Q759,Q$8:Q$1007,1)+COUNTIF(Q$8:Q759,Q759)-1)/1000</f>
        <v>0.748</v>
      </c>
      <c r="AG759" s="21">
        <f>(RANK(R759,R$8:R$1007,1)+COUNTIF(R$8:R759,R759)-1)/1000</f>
        <v>0.69699999999999995</v>
      </c>
      <c r="AH759" s="21">
        <f>(RANK(S759,S$8:S$1007,1)+COUNTIF(S$8:S759,S759)-1)/1000</f>
        <v>0.77900000000000003</v>
      </c>
      <c r="AI759" s="14">
        <f t="shared" si="143"/>
        <v>0</v>
      </c>
      <c r="AK759" s="14">
        <f t="shared" si="144"/>
        <v>0</v>
      </c>
    </row>
    <row r="760" spans="2:37" x14ac:dyDescent="0.25">
      <c r="B760">
        <f t="shared" si="138"/>
        <v>753</v>
      </c>
      <c r="C760">
        <f>MATCH(B760,'Stocastic Model Raw Data'!$A$2:$A$1001,0)</f>
        <v>900</v>
      </c>
      <c r="D760" s="14" cm="1">
        <f t="array" ref="D760">INDEX('Stocastic Model Raw Data'!$H$2:$H$1001,$C760,0)</f>
        <v>1437161972.90821</v>
      </c>
      <c r="E760" s="14" cm="1">
        <f t="array" ref="E760">INDEX('Stocastic Model Raw Data'!$D$2:$D$1001,$C760,0)</f>
        <v>609676773.90092504</v>
      </c>
      <c r="F760" s="14" cm="1">
        <f t="array" ref="F760">INDEX('Stocastic Model Raw Data'!$I$2:$I$1001,$C760,0)</f>
        <v>324132976.72654903</v>
      </c>
      <c r="G760" s="14">
        <f t="shared" si="133"/>
        <v>285543797.17437601</v>
      </c>
      <c r="H760" s="14" cm="1">
        <f t="array" ref="H760">INDEX('Stocastic Model Raw Data'!$E$2:$E$1001,$C760,0)</f>
        <v>7551308461.3267603</v>
      </c>
      <c r="I760" s="14" cm="1">
        <f t="array" ref="I760">INDEX('Stocastic Model Raw Data'!$J$2:$J$1001,$C760,0)</f>
        <v>2646757777.2672501</v>
      </c>
      <c r="J760" s="14">
        <f t="shared" si="134"/>
        <v>4904550684.0595102</v>
      </c>
      <c r="K760" s="14" cm="1">
        <f t="array" ref="K760">INDEX('Stocastic Model Raw Data'!$F$2:$F$1001,$C760,0)</f>
        <v>1070068035.31999</v>
      </c>
      <c r="L760" s="14" cm="1">
        <f t="array" ref="L760">INDEX('Stocastic Model Raw Data'!$K$2:$K$1001,$C760,0)</f>
        <v>654808426.31393898</v>
      </c>
      <c r="M760" s="14">
        <f t="shared" si="135"/>
        <v>415259609.00605106</v>
      </c>
      <c r="N760" s="14">
        <f t="shared" si="139"/>
        <v>8621376496.6467495</v>
      </c>
      <c r="O760" s="14">
        <f t="shared" si="140"/>
        <v>3301566203.5811892</v>
      </c>
      <c r="P760" s="14">
        <f t="shared" si="136"/>
        <v>5319810293.0655603</v>
      </c>
      <c r="Q760" s="3">
        <f t="shared" si="141"/>
        <v>8621376496.6467495</v>
      </c>
      <c r="R760" s="3">
        <f t="shared" si="142"/>
        <v>4738728176.489399</v>
      </c>
      <c r="S760" s="3">
        <f t="shared" si="137"/>
        <v>3882648320.1573505</v>
      </c>
      <c r="T760" s="21">
        <f>(RANK(E760,E$8:E$1007,1)+COUNTIF(E$8:E760,E760)-1)/1000</f>
        <v>0.83299999999999996</v>
      </c>
      <c r="U760" s="21">
        <f>(RANK(F760,F$8:F$1007,1)+COUNTIF(F$8:F760,F760)-1)/1000</f>
        <v>0.83199999999999996</v>
      </c>
      <c r="V760" s="21">
        <f>(RANK(G760,G$8:G$1007,1)+COUNTIF(G$8:G760,G760)-1)/1000</f>
        <v>0.83299999999999996</v>
      </c>
      <c r="W760" s="21">
        <f>(RANK(H760,H$8:H$1007,1)+COUNTIF(H$8:H760,H760)-1)/1000</f>
        <v>0.92800000000000005</v>
      </c>
      <c r="X760" s="21">
        <f>(RANK(I760,I$8:I$1007,1)+COUNTIF(I$8:I760,I760)-1)/1000</f>
        <v>0.90100000000000002</v>
      </c>
      <c r="Y760" s="21">
        <f>(RANK(J760,J$8:J$1007,1)+COUNTIF(J$8:J760,J760)-1)/1000</f>
        <v>0.93799999999999994</v>
      </c>
      <c r="Z760" s="21">
        <f>(RANK(K760,K$8:K$1007,1)+COUNTIF(K$8:K760,K760)-1)/1000</f>
        <v>0.71299999999999997</v>
      </c>
      <c r="AA760" s="21">
        <f>(RANK(L760,L$8:L$1007,1)+COUNTIF(L$8:L760,L760)-1)/1000</f>
        <v>0.73599999999999999</v>
      </c>
      <c r="AB760" s="21">
        <f>(RANK(M760,M$8:M$1007,1)+COUNTIF(M$8:M760,M760)-1)/1000</f>
        <v>0.68400000000000005</v>
      </c>
      <c r="AC760" s="21">
        <f>(RANK(N760,N$8:N$1007,1)+COUNTIF(N$8:N760,N760)-1)/1000</f>
        <v>0.9</v>
      </c>
      <c r="AD760" s="21">
        <f>(RANK(O760,O$8:O$1007,1)+COUNTIF(O$8:O760,O760)-1)/1000</f>
        <v>0.875</v>
      </c>
      <c r="AE760" s="21">
        <f>(RANK(P760,P$8:P$1007,1)+COUNTIF(P$8:P760,P760)-1)/1000</f>
        <v>0.92</v>
      </c>
      <c r="AF760" s="21">
        <f>(RANK(Q760,Q$8:Q$1007,1)+COUNTIF(Q$8:Q760,Q760)-1)/1000</f>
        <v>0.9</v>
      </c>
      <c r="AG760" s="21">
        <f>(RANK(R760,R$8:R$1007,1)+COUNTIF(R$8:R760,R760)-1)/1000</f>
        <v>0.875</v>
      </c>
      <c r="AH760" s="21">
        <f>(RANK(S760,S$8:S$1007,1)+COUNTIF(S$8:S760,S760)-1)/1000</f>
        <v>0.92</v>
      </c>
      <c r="AI760" s="14">
        <f t="shared" si="143"/>
        <v>0</v>
      </c>
      <c r="AK760" s="14">
        <f t="shared" si="144"/>
        <v>0</v>
      </c>
    </row>
    <row r="761" spans="2:37" x14ac:dyDescent="0.25">
      <c r="B761">
        <f t="shared" si="138"/>
        <v>754</v>
      </c>
      <c r="C761">
        <f>MATCH(B761,'Stocastic Model Raw Data'!$A$2:$A$1001,0)</f>
        <v>110</v>
      </c>
      <c r="D761" s="14" cm="1">
        <f t="array" ref="D761">INDEX('Stocastic Model Raw Data'!$H$2:$H$1001,$C761,0)</f>
        <v>1437161972.90821</v>
      </c>
      <c r="E761" s="14" cm="1">
        <f t="array" ref="E761">INDEX('Stocastic Model Raw Data'!$D$2:$D$1001,$C761,0)</f>
        <v>417663923.27492702</v>
      </c>
      <c r="F761" s="14" cm="1">
        <f t="array" ref="F761">INDEX('Stocastic Model Raw Data'!$I$2:$I$1001,$C761,0)</f>
        <v>220975584.48498899</v>
      </c>
      <c r="G761" s="14">
        <f t="shared" si="133"/>
        <v>196688338.78993803</v>
      </c>
      <c r="H761" s="14" cm="1">
        <f t="array" ref="H761">INDEX('Stocastic Model Raw Data'!$E$2:$E$1001,$C761,0)</f>
        <v>4872639368.3745403</v>
      </c>
      <c r="I761" s="14" cm="1">
        <f t="array" ref="I761">INDEX('Stocastic Model Raw Data'!$J$2:$J$1001,$C761,0)</f>
        <v>1736304836.6154301</v>
      </c>
      <c r="J761" s="14">
        <f t="shared" si="134"/>
        <v>3136334531.7591105</v>
      </c>
      <c r="K761" s="14" cm="1">
        <f t="array" ref="K761">INDEX('Stocastic Model Raw Data'!$F$2:$F$1001,$C761,0)</f>
        <v>866346497.15274096</v>
      </c>
      <c r="L761" s="14" cm="1">
        <f t="array" ref="L761">INDEX('Stocastic Model Raw Data'!$K$2:$K$1001,$C761,0)</f>
        <v>520360149.26907402</v>
      </c>
      <c r="M761" s="14">
        <f t="shared" si="135"/>
        <v>345986347.88366693</v>
      </c>
      <c r="N761" s="14">
        <f t="shared" si="139"/>
        <v>5738985865.5272808</v>
      </c>
      <c r="O761" s="14">
        <f t="shared" si="140"/>
        <v>2256664985.8845043</v>
      </c>
      <c r="P761" s="14">
        <f t="shared" si="136"/>
        <v>3482320879.6427765</v>
      </c>
      <c r="Q761" s="3">
        <f t="shared" si="141"/>
        <v>5738985865.5272808</v>
      </c>
      <c r="R761" s="3">
        <f t="shared" si="142"/>
        <v>3693826958.7927141</v>
      </c>
      <c r="S761" s="3">
        <f t="shared" si="137"/>
        <v>2045158906.7345667</v>
      </c>
      <c r="T761" s="21">
        <f>(RANK(E761,E$8:E$1007,1)+COUNTIF(E$8:E761,E761)-1)/1000</f>
        <v>0.121</v>
      </c>
      <c r="U761" s="21">
        <f>(RANK(F761,F$8:F$1007,1)+COUNTIF(F$8:F761,F761)-1)/1000</f>
        <v>0.129</v>
      </c>
      <c r="V761" s="21">
        <f>(RANK(G761,G$8:G$1007,1)+COUNTIF(G$8:G761,G761)-1)/1000</f>
        <v>0.11600000000000001</v>
      </c>
      <c r="W761" s="21">
        <f>(RANK(H761,H$8:H$1007,1)+COUNTIF(H$8:H761,H761)-1)/1000</f>
        <v>0.09</v>
      </c>
      <c r="X761" s="21">
        <f>(RANK(I761,I$8:I$1007,1)+COUNTIF(I$8:I761,I761)-1)/1000</f>
        <v>0.122</v>
      </c>
      <c r="Y761" s="21">
        <f>(RANK(J761,J$8:J$1007,1)+COUNTIF(J$8:J761,J761)-1)/1000</f>
        <v>7.4999999999999997E-2</v>
      </c>
      <c r="Z761" s="21">
        <f>(RANK(K761,K$8:K$1007,1)+COUNTIF(K$8:K761,K761)-1)/1000</f>
        <v>0.27</v>
      </c>
      <c r="AA761" s="21">
        <f>(RANK(L761,L$8:L$1007,1)+COUNTIF(L$8:L761,L761)-1)/1000</f>
        <v>0.245</v>
      </c>
      <c r="AB761" s="21">
        <f>(RANK(M761,M$8:M$1007,1)+COUNTIF(M$8:M761,M761)-1)/1000</f>
        <v>0.313</v>
      </c>
      <c r="AC761" s="21">
        <f>(RANK(N761,N$8:N$1007,1)+COUNTIF(N$8:N761,N761)-1)/1000</f>
        <v>0.11</v>
      </c>
      <c r="AD761" s="21">
        <f>(RANK(O761,O$8:O$1007,1)+COUNTIF(O$8:O761,O761)-1)/1000</f>
        <v>0.14399999999999999</v>
      </c>
      <c r="AE761" s="21">
        <f>(RANK(P761,P$8:P$1007,1)+COUNTIF(P$8:P761,P761)-1)/1000</f>
        <v>8.5999999999999993E-2</v>
      </c>
      <c r="AF761" s="21">
        <f>(RANK(Q761,Q$8:Q$1007,1)+COUNTIF(Q$8:Q761,Q761)-1)/1000</f>
        <v>0.11</v>
      </c>
      <c r="AG761" s="21">
        <f>(RANK(R761,R$8:R$1007,1)+COUNTIF(R$8:R761,R761)-1)/1000</f>
        <v>0.14399999999999999</v>
      </c>
      <c r="AH761" s="21">
        <f>(RANK(S761,S$8:S$1007,1)+COUNTIF(S$8:S761,S761)-1)/1000</f>
        <v>8.5999999999999993E-2</v>
      </c>
      <c r="AI761" s="14">
        <f t="shared" si="143"/>
        <v>0</v>
      </c>
      <c r="AK761" s="14">
        <f t="shared" si="144"/>
        <v>0</v>
      </c>
    </row>
    <row r="762" spans="2:37" x14ac:dyDescent="0.25">
      <c r="B762">
        <f t="shared" si="138"/>
        <v>755</v>
      </c>
      <c r="C762">
        <f>MATCH(B762,'Stocastic Model Raw Data'!$A$2:$A$1001,0)</f>
        <v>922</v>
      </c>
      <c r="D762" s="14" cm="1">
        <f t="array" ref="D762">INDEX('Stocastic Model Raw Data'!$H$2:$H$1001,$C762,0)</f>
        <v>1437161972.90821</v>
      </c>
      <c r="E762" s="14" cm="1">
        <f t="array" ref="E762">INDEX('Stocastic Model Raw Data'!$D$2:$D$1001,$C762,0)</f>
        <v>652054342.62393796</v>
      </c>
      <c r="F762" s="14" cm="1">
        <f t="array" ref="F762">INDEX('Stocastic Model Raw Data'!$I$2:$I$1001,$C762,0)</f>
        <v>349767384.40434599</v>
      </c>
      <c r="G762" s="14">
        <f t="shared" si="133"/>
        <v>302286958.21959198</v>
      </c>
      <c r="H762" s="14" cm="1">
        <f t="array" ref="H762">INDEX('Stocastic Model Raw Data'!$E$2:$E$1001,$C762,0)</f>
        <v>7478019098.4671698</v>
      </c>
      <c r="I762" s="14" cm="1">
        <f t="array" ref="I762">INDEX('Stocastic Model Raw Data'!$J$2:$J$1001,$C762,0)</f>
        <v>2741378731.2831602</v>
      </c>
      <c r="J762" s="14">
        <f t="shared" si="134"/>
        <v>4736640367.1840096</v>
      </c>
      <c r="K762" s="14" cm="1">
        <f t="array" ref="K762">INDEX('Stocastic Model Raw Data'!$F$2:$F$1001,$C762,0)</f>
        <v>1286878904.1259301</v>
      </c>
      <c r="L762" s="14" cm="1">
        <f t="array" ref="L762">INDEX('Stocastic Model Raw Data'!$K$2:$K$1001,$C762,0)</f>
        <v>767843495.35814095</v>
      </c>
      <c r="M762" s="14">
        <f t="shared" si="135"/>
        <v>519035408.76778913</v>
      </c>
      <c r="N762" s="14">
        <f t="shared" si="139"/>
        <v>8764898002.5930996</v>
      </c>
      <c r="O762" s="14">
        <f t="shared" si="140"/>
        <v>3509222226.6413012</v>
      </c>
      <c r="P762" s="14">
        <f t="shared" si="136"/>
        <v>5255675775.9517984</v>
      </c>
      <c r="Q762" s="3">
        <f t="shared" si="141"/>
        <v>8764898002.5930996</v>
      </c>
      <c r="R762" s="3">
        <f t="shared" si="142"/>
        <v>4946384199.549511</v>
      </c>
      <c r="S762" s="3">
        <f t="shared" si="137"/>
        <v>3818513803.0435886</v>
      </c>
      <c r="T762" s="21">
        <f>(RANK(E762,E$8:E$1007,1)+COUNTIF(E$8:E762,E762)-1)/1000</f>
        <v>0.92500000000000004</v>
      </c>
      <c r="U762" s="21">
        <f>(RANK(F762,F$8:F$1007,1)+COUNTIF(F$8:F762,F762)-1)/1000</f>
        <v>0.93300000000000005</v>
      </c>
      <c r="V762" s="21">
        <f>(RANK(G762,G$8:G$1007,1)+COUNTIF(G$8:G762,G762)-1)/1000</f>
        <v>0.91600000000000004</v>
      </c>
      <c r="W762" s="21">
        <f>(RANK(H762,H$8:H$1007,1)+COUNTIF(H$8:H762,H762)-1)/1000</f>
        <v>0.91200000000000003</v>
      </c>
      <c r="X762" s="21">
        <f>(RANK(I762,I$8:I$1007,1)+COUNTIF(I$8:I762,I762)-1)/1000</f>
        <v>0.93899999999999995</v>
      </c>
      <c r="Y762" s="21">
        <f>(RANK(J762,J$8:J$1007,1)+COUNTIF(J$8:J762,J762)-1)/1000</f>
        <v>0.88300000000000001</v>
      </c>
      <c r="Z762" s="21">
        <f>(RANK(K762,K$8:K$1007,1)+COUNTIF(K$8:K762,K762)-1)/1000</f>
        <v>0.93500000000000005</v>
      </c>
      <c r="AA762" s="21">
        <f>(RANK(L762,L$8:L$1007,1)+COUNTIF(L$8:L762,L762)-1)/1000</f>
        <v>0.93700000000000006</v>
      </c>
      <c r="AB762" s="21">
        <f>(RANK(M762,M$8:M$1007,1)+COUNTIF(M$8:M762,M762)-1)/1000</f>
        <v>0.93300000000000005</v>
      </c>
      <c r="AC762" s="21">
        <f>(RANK(N762,N$8:N$1007,1)+COUNTIF(N$8:N762,N762)-1)/1000</f>
        <v>0.92200000000000004</v>
      </c>
      <c r="AD762" s="21">
        <f>(RANK(O762,O$8:O$1007,1)+COUNTIF(O$8:O762,O762)-1)/1000</f>
        <v>0.94099999999999995</v>
      </c>
      <c r="AE762" s="21">
        <f>(RANK(P762,P$8:P$1007,1)+COUNTIF(P$8:P762,P762)-1)/1000</f>
        <v>0.89700000000000002</v>
      </c>
      <c r="AF762" s="21">
        <f>(RANK(Q762,Q$8:Q$1007,1)+COUNTIF(Q$8:Q762,Q762)-1)/1000</f>
        <v>0.92200000000000004</v>
      </c>
      <c r="AG762" s="21">
        <f>(RANK(R762,R$8:R$1007,1)+COUNTIF(R$8:R762,R762)-1)/1000</f>
        <v>0.94099999999999995</v>
      </c>
      <c r="AH762" s="21">
        <f>(RANK(S762,S$8:S$1007,1)+COUNTIF(S$8:S762,S762)-1)/1000</f>
        <v>0.89700000000000002</v>
      </c>
      <c r="AI762" s="14">
        <f t="shared" si="143"/>
        <v>0</v>
      </c>
      <c r="AK762" s="14">
        <f t="shared" si="144"/>
        <v>0</v>
      </c>
    </row>
    <row r="763" spans="2:37" x14ac:dyDescent="0.25">
      <c r="B763">
        <f t="shared" si="138"/>
        <v>756</v>
      </c>
      <c r="C763">
        <f>MATCH(B763,'Stocastic Model Raw Data'!$A$2:$A$1001,0)</f>
        <v>674</v>
      </c>
      <c r="D763" s="14" cm="1">
        <f t="array" ref="D763">INDEX('Stocastic Model Raw Data'!$H$2:$H$1001,$C763,0)</f>
        <v>1437161972.90821</v>
      </c>
      <c r="E763" s="14" cm="1">
        <f t="array" ref="E763">INDEX('Stocastic Model Raw Data'!$D$2:$D$1001,$C763,0)</f>
        <v>547292568.854882</v>
      </c>
      <c r="F763" s="14" cm="1">
        <f t="array" ref="F763">INDEX('Stocastic Model Raw Data'!$I$2:$I$1001,$C763,0)</f>
        <v>288892697.53243899</v>
      </c>
      <c r="G763" s="14">
        <f t="shared" si="133"/>
        <v>258399871.32244301</v>
      </c>
      <c r="H763" s="14" cm="1">
        <f t="array" ref="H763">INDEX('Stocastic Model Raw Data'!$E$2:$E$1001,$C763,0)</f>
        <v>6618985841.8604603</v>
      </c>
      <c r="I763" s="14" cm="1">
        <f t="array" ref="I763">INDEX('Stocastic Model Raw Data'!$J$2:$J$1001,$C763,0)</f>
        <v>2298741206.94098</v>
      </c>
      <c r="J763" s="14">
        <f t="shared" si="134"/>
        <v>4320244634.9194803</v>
      </c>
      <c r="K763" s="14" cm="1">
        <f t="array" ref="K763">INDEX('Stocastic Model Raw Data'!$F$2:$F$1001,$C763,0)</f>
        <v>1036088696.13752</v>
      </c>
      <c r="L763" s="14" cm="1">
        <f t="array" ref="L763">INDEX('Stocastic Model Raw Data'!$K$2:$K$1001,$C763,0)</f>
        <v>640720299.87808204</v>
      </c>
      <c r="M763" s="14">
        <f t="shared" si="135"/>
        <v>395368396.25943792</v>
      </c>
      <c r="N763" s="14">
        <f t="shared" si="139"/>
        <v>7655074537.9979801</v>
      </c>
      <c r="O763" s="14">
        <f t="shared" si="140"/>
        <v>2939461506.8190622</v>
      </c>
      <c r="P763" s="14">
        <f t="shared" si="136"/>
        <v>4715613031.1789179</v>
      </c>
      <c r="Q763" s="3">
        <f t="shared" si="141"/>
        <v>7655074537.9979801</v>
      </c>
      <c r="R763" s="3">
        <f t="shared" si="142"/>
        <v>4376623479.727272</v>
      </c>
      <c r="S763" s="3">
        <f t="shared" si="137"/>
        <v>3278451058.2707081</v>
      </c>
      <c r="T763" s="21">
        <f>(RANK(E763,E$8:E$1007,1)+COUNTIF(E$8:E763,E763)-1)/1000</f>
        <v>0.63700000000000001</v>
      </c>
      <c r="U763" s="21">
        <f>(RANK(F763,F$8:F$1007,1)+COUNTIF(F$8:F763,F763)-1)/1000</f>
        <v>0.629</v>
      </c>
      <c r="V763" s="21">
        <f>(RANK(G763,G$8:G$1007,1)+COUNTIF(G$8:G763,G763)-1)/1000</f>
        <v>0.64500000000000002</v>
      </c>
      <c r="W763" s="21">
        <f>(RANK(H763,H$8:H$1007,1)+COUNTIF(H$8:H763,H763)-1)/1000</f>
        <v>0.67800000000000005</v>
      </c>
      <c r="X763" s="21">
        <f>(RANK(I763,I$8:I$1007,1)+COUNTIF(I$8:I763,I763)-1)/1000</f>
        <v>0.65800000000000003</v>
      </c>
      <c r="Y763" s="21">
        <f>(RANK(J763,J$8:J$1007,1)+COUNTIF(J$8:J763,J763)-1)/1000</f>
        <v>0.68700000000000006</v>
      </c>
      <c r="Z763" s="21">
        <f>(RANK(K763,K$8:K$1007,1)+COUNTIF(K$8:K763,K763)-1)/1000</f>
        <v>0.65200000000000002</v>
      </c>
      <c r="AA763" s="21">
        <f>(RANK(L763,L$8:L$1007,1)+COUNTIF(L$8:L763,L763)-1)/1000</f>
        <v>0.69199999999999995</v>
      </c>
      <c r="AB763" s="21">
        <f>(RANK(M763,M$8:M$1007,1)+COUNTIF(M$8:M763,M763)-1)/1000</f>
        <v>0.6</v>
      </c>
      <c r="AC763" s="21">
        <f>(RANK(N763,N$8:N$1007,1)+COUNTIF(N$8:N763,N763)-1)/1000</f>
        <v>0.67400000000000004</v>
      </c>
      <c r="AD763" s="21">
        <f>(RANK(O763,O$8:O$1007,1)+COUNTIF(O$8:O763,O763)-1)/1000</f>
        <v>0.66100000000000003</v>
      </c>
      <c r="AE763" s="21">
        <f>(RANK(P763,P$8:P$1007,1)+COUNTIF(P$8:P763,P763)-1)/1000</f>
        <v>0.67200000000000004</v>
      </c>
      <c r="AF763" s="21">
        <f>(RANK(Q763,Q$8:Q$1007,1)+COUNTIF(Q$8:Q763,Q763)-1)/1000</f>
        <v>0.67400000000000004</v>
      </c>
      <c r="AG763" s="21">
        <f>(RANK(R763,R$8:R$1007,1)+COUNTIF(R$8:R763,R763)-1)/1000</f>
        <v>0.66100000000000003</v>
      </c>
      <c r="AH763" s="21">
        <f>(RANK(S763,S$8:S$1007,1)+COUNTIF(S$8:S763,S763)-1)/1000</f>
        <v>0.67200000000000004</v>
      </c>
      <c r="AI763" s="14">
        <f t="shared" si="143"/>
        <v>0</v>
      </c>
      <c r="AK763" s="14">
        <f t="shared" si="144"/>
        <v>0</v>
      </c>
    </row>
    <row r="764" spans="2:37" x14ac:dyDescent="0.25">
      <c r="B764">
        <f t="shared" si="138"/>
        <v>757</v>
      </c>
      <c r="C764">
        <f>MATCH(B764,'Stocastic Model Raw Data'!$A$2:$A$1001,0)</f>
        <v>857</v>
      </c>
      <c r="D764" s="14" cm="1">
        <f t="array" ref="D764">INDEX('Stocastic Model Raw Data'!$H$2:$H$1001,$C764,0)</f>
        <v>1437161972.90821</v>
      </c>
      <c r="E764" s="14" cm="1">
        <f t="array" ref="E764">INDEX('Stocastic Model Raw Data'!$D$2:$D$1001,$C764,0)</f>
        <v>628815900.33156896</v>
      </c>
      <c r="F764" s="14" cm="1">
        <f t="array" ref="F764">INDEX('Stocastic Model Raw Data'!$I$2:$I$1001,$C764,0)</f>
        <v>334516580.08084798</v>
      </c>
      <c r="G764" s="14">
        <f t="shared" si="133"/>
        <v>294299320.25072098</v>
      </c>
      <c r="H764" s="14" cm="1">
        <f t="array" ref="H764">INDEX('Stocastic Model Raw Data'!$E$2:$E$1001,$C764,0)</f>
        <v>7173214818.7367001</v>
      </c>
      <c r="I764" s="14" cm="1">
        <f t="array" ref="I764">INDEX('Stocastic Model Raw Data'!$J$2:$J$1001,$C764,0)</f>
        <v>2566885404.2887402</v>
      </c>
      <c r="J764" s="14">
        <f t="shared" si="134"/>
        <v>4606329414.4479599</v>
      </c>
      <c r="K764" s="14" cm="1">
        <f t="array" ref="K764">INDEX('Stocastic Model Raw Data'!$F$2:$F$1001,$C764,0)</f>
        <v>1217255629.7149501</v>
      </c>
      <c r="L764" s="14" cm="1">
        <f t="array" ref="L764">INDEX('Stocastic Model Raw Data'!$K$2:$K$1001,$C764,0)</f>
        <v>719485038.18180299</v>
      </c>
      <c r="M764" s="14">
        <f t="shared" si="135"/>
        <v>497770591.5331471</v>
      </c>
      <c r="N764" s="14">
        <f t="shared" si="139"/>
        <v>8390470448.4516506</v>
      </c>
      <c r="O764" s="14">
        <f t="shared" si="140"/>
        <v>3286370442.4705429</v>
      </c>
      <c r="P764" s="14">
        <f t="shared" si="136"/>
        <v>5104100005.9811077</v>
      </c>
      <c r="Q764" s="3">
        <f t="shared" si="141"/>
        <v>8390470448.4516506</v>
      </c>
      <c r="R764" s="3">
        <f t="shared" si="142"/>
        <v>4723532415.3787527</v>
      </c>
      <c r="S764" s="3">
        <f t="shared" si="137"/>
        <v>3666938033.0728979</v>
      </c>
      <c r="T764" s="21">
        <f>(RANK(E764,E$8:E$1007,1)+COUNTIF(E$8:E764,E764)-1)/1000</f>
        <v>0.88300000000000001</v>
      </c>
      <c r="U764" s="21">
        <f>(RANK(F764,F$8:F$1007,1)+COUNTIF(F$8:F764,F764)-1)/1000</f>
        <v>0.88100000000000001</v>
      </c>
      <c r="V764" s="21">
        <f>(RANK(G764,G$8:G$1007,1)+COUNTIF(G$8:G764,G764)-1)/1000</f>
        <v>0.88400000000000001</v>
      </c>
      <c r="W764" s="21">
        <f>(RANK(H764,H$8:H$1007,1)+COUNTIF(H$8:H764,H764)-1)/1000</f>
        <v>0.84899999999999998</v>
      </c>
      <c r="X764" s="21">
        <f>(RANK(I764,I$8:I$1007,1)+COUNTIF(I$8:I764,I764)-1)/1000</f>
        <v>0.86699999999999999</v>
      </c>
      <c r="Y764" s="21">
        <f>(RANK(J764,J$8:J$1007,1)+COUNTIF(J$8:J764,J764)-1)/1000</f>
        <v>0.83399999999999996</v>
      </c>
      <c r="Z764" s="21">
        <f>(RANK(K764,K$8:K$1007,1)+COUNTIF(K$8:K764,K764)-1)/1000</f>
        <v>0.88300000000000001</v>
      </c>
      <c r="AA764" s="21">
        <f>(RANK(L764,L$8:L$1007,1)+COUNTIF(L$8:L764,L764)-1)/1000</f>
        <v>0.86499999999999999</v>
      </c>
      <c r="AB764" s="21">
        <f>(RANK(M764,M$8:M$1007,1)+COUNTIF(M$8:M764,M764)-1)/1000</f>
        <v>0.89500000000000002</v>
      </c>
      <c r="AC764" s="21">
        <f>(RANK(N764,N$8:N$1007,1)+COUNTIF(N$8:N764,N764)-1)/1000</f>
        <v>0.85699999999999998</v>
      </c>
      <c r="AD764" s="21">
        <f>(RANK(O764,O$8:O$1007,1)+COUNTIF(O$8:O764,O764)-1)/1000</f>
        <v>0.86699999999999999</v>
      </c>
      <c r="AE764" s="21">
        <f>(RANK(P764,P$8:P$1007,1)+COUNTIF(P$8:P764,P764)-1)/1000</f>
        <v>0.84799999999999998</v>
      </c>
      <c r="AF764" s="21">
        <f>(RANK(Q764,Q$8:Q$1007,1)+COUNTIF(Q$8:Q764,Q764)-1)/1000</f>
        <v>0.85699999999999998</v>
      </c>
      <c r="AG764" s="21">
        <f>(RANK(R764,R$8:R$1007,1)+COUNTIF(R$8:R764,R764)-1)/1000</f>
        <v>0.86699999999999999</v>
      </c>
      <c r="AH764" s="21">
        <f>(RANK(S764,S$8:S$1007,1)+COUNTIF(S$8:S764,S764)-1)/1000</f>
        <v>0.84799999999999998</v>
      </c>
      <c r="AI764" s="14">
        <f t="shared" si="143"/>
        <v>0</v>
      </c>
      <c r="AK764" s="14">
        <f t="shared" si="144"/>
        <v>0</v>
      </c>
    </row>
    <row r="765" spans="2:37" x14ac:dyDescent="0.25">
      <c r="B765">
        <f t="shared" si="138"/>
        <v>758</v>
      </c>
      <c r="C765">
        <f>MATCH(B765,'Stocastic Model Raw Data'!$A$2:$A$1001,0)</f>
        <v>152</v>
      </c>
      <c r="D765" s="14" cm="1">
        <f t="array" ref="D765">INDEX('Stocastic Model Raw Data'!$H$2:$H$1001,$C765,0)</f>
        <v>1437161972.90821</v>
      </c>
      <c r="E765" s="14" cm="1">
        <f t="array" ref="E765">INDEX('Stocastic Model Raw Data'!$D$2:$D$1001,$C765,0)</f>
        <v>422818590.72052997</v>
      </c>
      <c r="F765" s="14" cm="1">
        <f t="array" ref="F765">INDEX('Stocastic Model Raw Data'!$I$2:$I$1001,$C765,0)</f>
        <v>222146251.73831701</v>
      </c>
      <c r="G765" s="14">
        <f t="shared" si="133"/>
        <v>200672338.98221296</v>
      </c>
      <c r="H765" s="14" cm="1">
        <f t="array" ref="H765">INDEX('Stocastic Model Raw Data'!$E$2:$E$1001,$C765,0)</f>
        <v>5215532423.2245502</v>
      </c>
      <c r="I765" s="14" cm="1">
        <f t="array" ref="I765">INDEX('Stocastic Model Raw Data'!$J$2:$J$1001,$C765,0)</f>
        <v>1782872299.16258</v>
      </c>
      <c r="J765" s="14">
        <f t="shared" si="134"/>
        <v>3432660124.0619702</v>
      </c>
      <c r="K765" s="14" cm="1">
        <f t="array" ref="K765">INDEX('Stocastic Model Raw Data'!$F$2:$F$1001,$C765,0)</f>
        <v>777739349.186993</v>
      </c>
      <c r="L765" s="14" cm="1">
        <f t="array" ref="L765">INDEX('Stocastic Model Raw Data'!$K$2:$K$1001,$C765,0)</f>
        <v>484271825.909383</v>
      </c>
      <c r="M765" s="14">
        <f t="shared" si="135"/>
        <v>293467523.27761</v>
      </c>
      <c r="N765" s="14">
        <f t="shared" si="139"/>
        <v>5993271772.4115429</v>
      </c>
      <c r="O765" s="14">
        <f t="shared" si="140"/>
        <v>2267144125.0719628</v>
      </c>
      <c r="P765" s="14">
        <f t="shared" si="136"/>
        <v>3726127647.3395801</v>
      </c>
      <c r="Q765" s="3">
        <f t="shared" si="141"/>
        <v>5993271772.4115429</v>
      </c>
      <c r="R765" s="3">
        <f t="shared" si="142"/>
        <v>3704306097.9801731</v>
      </c>
      <c r="S765" s="3">
        <f t="shared" si="137"/>
        <v>2288965674.4313698</v>
      </c>
      <c r="T765" s="21">
        <f>(RANK(E765,E$8:E$1007,1)+COUNTIF(E$8:E765,E765)-1)/1000</f>
        <v>0.13500000000000001</v>
      </c>
      <c r="U765" s="21">
        <f>(RANK(F765,F$8:F$1007,1)+COUNTIF(F$8:F765,F765)-1)/1000</f>
        <v>0.13700000000000001</v>
      </c>
      <c r="V765" s="21">
        <f>(RANK(G765,G$8:G$1007,1)+COUNTIF(G$8:G765,G765)-1)/1000</f>
        <v>0.13500000000000001</v>
      </c>
      <c r="W765" s="21">
        <f>(RANK(H765,H$8:H$1007,1)+COUNTIF(H$8:H765,H765)-1)/1000</f>
        <v>0.161</v>
      </c>
      <c r="X765" s="21">
        <f>(RANK(I765,I$8:I$1007,1)+COUNTIF(I$8:I765,I765)-1)/1000</f>
        <v>0.151</v>
      </c>
      <c r="Y765" s="21">
        <f>(RANK(J765,J$8:J$1007,1)+COUNTIF(J$8:J765,J765)-1)/1000</f>
        <v>0.161</v>
      </c>
      <c r="Z765" s="21">
        <f>(RANK(K765,K$8:K$1007,1)+COUNTIF(K$8:K765,K765)-1)/1000</f>
        <v>0.11899999999999999</v>
      </c>
      <c r="AA765" s="21">
        <f>(RANK(L765,L$8:L$1007,1)+COUNTIF(L$8:L765,L765)-1)/1000</f>
        <v>0.14899999999999999</v>
      </c>
      <c r="AB765" s="21">
        <f>(RANK(M765,M$8:M$1007,1)+COUNTIF(M$8:M765,M765)-1)/1000</f>
        <v>8.5999999999999993E-2</v>
      </c>
      <c r="AC765" s="21">
        <f>(RANK(N765,N$8:N$1007,1)+COUNTIF(N$8:N765,N765)-1)/1000</f>
        <v>0.152</v>
      </c>
      <c r="AD765" s="21">
        <f>(RANK(O765,O$8:O$1007,1)+COUNTIF(O$8:O765,O765)-1)/1000</f>
        <v>0.14699999999999999</v>
      </c>
      <c r="AE765" s="21">
        <f>(RANK(P765,P$8:P$1007,1)+COUNTIF(P$8:P765,P765)-1)/1000</f>
        <v>0.154</v>
      </c>
      <c r="AF765" s="21">
        <f>(RANK(Q765,Q$8:Q$1007,1)+COUNTIF(Q$8:Q765,Q765)-1)/1000</f>
        <v>0.152</v>
      </c>
      <c r="AG765" s="21">
        <f>(RANK(R765,R$8:R$1007,1)+COUNTIF(R$8:R765,R765)-1)/1000</f>
        <v>0.14699999999999999</v>
      </c>
      <c r="AH765" s="21">
        <f>(RANK(S765,S$8:S$1007,1)+COUNTIF(S$8:S765,S765)-1)/1000</f>
        <v>0.154</v>
      </c>
      <c r="AI765" s="14">
        <f t="shared" si="143"/>
        <v>0</v>
      </c>
      <c r="AK765" s="14">
        <f t="shared" si="144"/>
        <v>0</v>
      </c>
    </row>
    <row r="766" spans="2:37" x14ac:dyDescent="0.25">
      <c r="B766">
        <f t="shared" si="138"/>
        <v>759</v>
      </c>
      <c r="C766">
        <f>MATCH(B766,'Stocastic Model Raw Data'!$A$2:$A$1001,0)</f>
        <v>149</v>
      </c>
      <c r="D766" s="14" cm="1">
        <f t="array" ref="D766">INDEX('Stocastic Model Raw Data'!$H$2:$H$1001,$C766,0)</f>
        <v>1437161972.90821</v>
      </c>
      <c r="E766" s="14" cm="1">
        <f t="array" ref="E766">INDEX('Stocastic Model Raw Data'!$D$2:$D$1001,$C766,0)</f>
        <v>427482892.65671903</v>
      </c>
      <c r="F766" s="14" cm="1">
        <f t="array" ref="F766">INDEX('Stocastic Model Raw Data'!$I$2:$I$1001,$C766,0)</f>
        <v>227388281.61145899</v>
      </c>
      <c r="G766" s="14">
        <f t="shared" si="133"/>
        <v>200094611.04526004</v>
      </c>
      <c r="H766" s="14" cm="1">
        <f t="array" ref="H766">INDEX('Stocastic Model Raw Data'!$E$2:$E$1001,$C766,0)</f>
        <v>5166449760.3491802</v>
      </c>
      <c r="I766" s="14" cm="1">
        <f t="array" ref="I766">INDEX('Stocastic Model Raw Data'!$J$2:$J$1001,$C766,0)</f>
        <v>1835015210.0146501</v>
      </c>
      <c r="J766" s="14">
        <f t="shared" si="134"/>
        <v>3331434550.3345299</v>
      </c>
      <c r="K766" s="14" cm="1">
        <f t="array" ref="K766">INDEX('Stocastic Model Raw Data'!$F$2:$F$1001,$C766,0)</f>
        <v>798126002.85713303</v>
      </c>
      <c r="L766" s="14" cm="1">
        <f t="array" ref="L766">INDEX('Stocastic Model Raw Data'!$K$2:$K$1001,$C766,0)</f>
        <v>481517149.09913999</v>
      </c>
      <c r="M766" s="14">
        <f t="shared" si="135"/>
        <v>316608853.75799304</v>
      </c>
      <c r="N766" s="14">
        <f t="shared" si="139"/>
        <v>5964575763.2063131</v>
      </c>
      <c r="O766" s="14">
        <f t="shared" si="140"/>
        <v>2316532359.11379</v>
      </c>
      <c r="P766" s="14">
        <f t="shared" si="136"/>
        <v>3648043404.0925231</v>
      </c>
      <c r="Q766" s="3">
        <f t="shared" si="141"/>
        <v>5964575763.2063131</v>
      </c>
      <c r="R766" s="3">
        <f t="shared" si="142"/>
        <v>3753694332.0220003</v>
      </c>
      <c r="S766" s="3">
        <f t="shared" si="137"/>
        <v>2210881431.1843128</v>
      </c>
      <c r="T766" s="21">
        <f>(RANK(E766,E$8:E$1007,1)+COUNTIF(E$8:E766,E766)-1)/1000</f>
        <v>0.153</v>
      </c>
      <c r="U766" s="21">
        <f>(RANK(F766,F$8:F$1007,1)+COUNTIF(F$8:F766,F766)-1)/1000</f>
        <v>0.16700000000000001</v>
      </c>
      <c r="V766" s="21">
        <f>(RANK(G766,G$8:G$1007,1)+COUNTIF(G$8:G766,G766)-1)/1000</f>
        <v>0.13100000000000001</v>
      </c>
      <c r="W766" s="21">
        <f>(RANK(H766,H$8:H$1007,1)+COUNTIF(H$8:H766,H766)-1)/1000</f>
        <v>0.14799999999999999</v>
      </c>
      <c r="X766" s="21">
        <f>(RANK(I766,I$8:I$1007,1)+COUNTIF(I$8:I766,I766)-1)/1000</f>
        <v>0.183</v>
      </c>
      <c r="Y766" s="21">
        <f>(RANK(J766,J$8:J$1007,1)+COUNTIF(J$8:J766,J766)-1)/1000</f>
        <v>0.13</v>
      </c>
      <c r="Z766" s="21">
        <f>(RANK(K766,K$8:K$1007,1)+COUNTIF(K$8:K766,K766)-1)/1000</f>
        <v>0.14699999999999999</v>
      </c>
      <c r="AA766" s="21">
        <f>(RANK(L766,L$8:L$1007,1)+COUNTIF(L$8:L766,L766)-1)/1000</f>
        <v>0.14299999999999999</v>
      </c>
      <c r="AB766" s="21">
        <f>(RANK(M766,M$8:M$1007,1)+COUNTIF(M$8:M766,M766)-1)/1000</f>
        <v>0.156</v>
      </c>
      <c r="AC766" s="21">
        <f>(RANK(N766,N$8:N$1007,1)+COUNTIF(N$8:N766,N766)-1)/1000</f>
        <v>0.14899999999999999</v>
      </c>
      <c r="AD766" s="21">
        <f>(RANK(O766,O$8:O$1007,1)+COUNTIF(O$8:O766,O766)-1)/1000</f>
        <v>0.17100000000000001</v>
      </c>
      <c r="AE766" s="21">
        <f>(RANK(P766,P$8:P$1007,1)+COUNTIF(P$8:P766,P766)-1)/1000</f>
        <v>0.129</v>
      </c>
      <c r="AF766" s="21">
        <f>(RANK(Q766,Q$8:Q$1007,1)+COUNTIF(Q$8:Q766,Q766)-1)/1000</f>
        <v>0.14899999999999999</v>
      </c>
      <c r="AG766" s="21">
        <f>(RANK(R766,R$8:R$1007,1)+COUNTIF(R$8:R766,R766)-1)/1000</f>
        <v>0.17100000000000001</v>
      </c>
      <c r="AH766" s="21">
        <f>(RANK(S766,S$8:S$1007,1)+COUNTIF(S$8:S766,S766)-1)/1000</f>
        <v>0.129</v>
      </c>
      <c r="AI766" s="14">
        <f t="shared" si="143"/>
        <v>0</v>
      </c>
      <c r="AK766" s="14">
        <f t="shared" si="144"/>
        <v>0</v>
      </c>
    </row>
    <row r="767" spans="2:37" x14ac:dyDescent="0.25">
      <c r="B767">
        <f t="shared" si="138"/>
        <v>760</v>
      </c>
      <c r="C767">
        <f>MATCH(B767,'Stocastic Model Raw Data'!$A$2:$A$1001,0)</f>
        <v>743</v>
      </c>
      <c r="D767" s="14" cm="1">
        <f t="array" ref="D767">INDEX('Stocastic Model Raw Data'!$H$2:$H$1001,$C767,0)</f>
        <v>1437161972.90821</v>
      </c>
      <c r="E767" s="14" cm="1">
        <f t="array" ref="E767">INDEX('Stocastic Model Raw Data'!$D$2:$D$1001,$C767,0)</f>
        <v>581490561.64635897</v>
      </c>
      <c r="F767" s="14" cm="1">
        <f t="array" ref="F767">INDEX('Stocastic Model Raw Data'!$I$2:$I$1001,$C767,0)</f>
        <v>308934193.89571702</v>
      </c>
      <c r="G767" s="14">
        <f t="shared" si="133"/>
        <v>272556367.75064194</v>
      </c>
      <c r="H767" s="14" cm="1">
        <f t="array" ref="H767">INDEX('Stocastic Model Raw Data'!$E$2:$E$1001,$C767,0)</f>
        <v>6825749151.5921497</v>
      </c>
      <c r="I767" s="14" cm="1">
        <f t="array" ref="I767">INDEX('Stocastic Model Raw Data'!$J$2:$J$1001,$C767,0)</f>
        <v>2399819921.9355402</v>
      </c>
      <c r="J767" s="14">
        <f t="shared" si="134"/>
        <v>4425929229.6566095</v>
      </c>
      <c r="K767" s="14" cm="1">
        <f t="array" ref="K767">INDEX('Stocastic Model Raw Data'!$F$2:$F$1001,$C767,0)</f>
        <v>1063173209.7512701</v>
      </c>
      <c r="L767" s="14" cm="1">
        <f t="array" ref="L767">INDEX('Stocastic Model Raw Data'!$K$2:$K$1001,$C767,0)</f>
        <v>645367119.61863601</v>
      </c>
      <c r="M767" s="14">
        <f t="shared" si="135"/>
        <v>417806090.13263404</v>
      </c>
      <c r="N767" s="14">
        <f t="shared" si="139"/>
        <v>7888922361.34342</v>
      </c>
      <c r="O767" s="14">
        <f t="shared" si="140"/>
        <v>3045187041.5541763</v>
      </c>
      <c r="P767" s="14">
        <f t="shared" si="136"/>
        <v>4843735319.7892437</v>
      </c>
      <c r="Q767" s="3">
        <f t="shared" si="141"/>
        <v>7888922361.34342</v>
      </c>
      <c r="R767" s="3">
        <f t="shared" si="142"/>
        <v>4482349014.4623861</v>
      </c>
      <c r="S767" s="3">
        <f t="shared" si="137"/>
        <v>3406573346.8810339</v>
      </c>
      <c r="T767" s="21">
        <f>(RANK(E767,E$8:E$1007,1)+COUNTIF(E$8:E767,E767)-1)/1000</f>
        <v>0.75900000000000001</v>
      </c>
      <c r="U767" s="21">
        <f>(RANK(F767,F$8:F$1007,1)+COUNTIF(F$8:F767,F767)-1)/1000</f>
        <v>0.76300000000000001</v>
      </c>
      <c r="V767" s="21">
        <f>(RANK(G767,G$8:G$1007,1)+COUNTIF(G$8:G767,G767)-1)/1000</f>
        <v>0.75900000000000001</v>
      </c>
      <c r="W767" s="21">
        <f>(RANK(H767,H$8:H$1007,1)+COUNTIF(H$8:H767,H767)-1)/1000</f>
        <v>0.748</v>
      </c>
      <c r="X767" s="21">
        <f>(RANK(I767,I$8:I$1007,1)+COUNTIF(I$8:I767,I767)-1)/1000</f>
        <v>0.746</v>
      </c>
      <c r="Y767" s="21">
        <f>(RANK(J767,J$8:J$1007,1)+COUNTIF(J$8:J767,J767)-1)/1000</f>
        <v>0.745</v>
      </c>
      <c r="Z767" s="21">
        <f>(RANK(K767,K$8:K$1007,1)+COUNTIF(K$8:K767,K767)-1)/1000</f>
        <v>0.7</v>
      </c>
      <c r="AA767" s="21">
        <f>(RANK(L767,L$8:L$1007,1)+COUNTIF(L$8:L767,L767)-1)/1000</f>
        <v>0.70399999999999996</v>
      </c>
      <c r="AB767" s="21">
        <f>(RANK(M767,M$8:M$1007,1)+COUNTIF(M$8:M767,M767)-1)/1000</f>
        <v>0.69799999999999995</v>
      </c>
      <c r="AC767" s="21">
        <f>(RANK(N767,N$8:N$1007,1)+COUNTIF(N$8:N767,N767)-1)/1000</f>
        <v>0.74299999999999999</v>
      </c>
      <c r="AD767" s="21">
        <f>(RANK(O767,O$8:O$1007,1)+COUNTIF(O$8:O767,O767)-1)/1000</f>
        <v>0.74</v>
      </c>
      <c r="AE767" s="21">
        <f>(RANK(P767,P$8:P$1007,1)+COUNTIF(P$8:P767,P767)-1)/1000</f>
        <v>0.74199999999999999</v>
      </c>
      <c r="AF767" s="21">
        <f>(RANK(Q767,Q$8:Q$1007,1)+COUNTIF(Q$8:Q767,Q767)-1)/1000</f>
        <v>0.74299999999999999</v>
      </c>
      <c r="AG767" s="21">
        <f>(RANK(R767,R$8:R$1007,1)+COUNTIF(R$8:R767,R767)-1)/1000</f>
        <v>0.74</v>
      </c>
      <c r="AH767" s="21">
        <f>(RANK(S767,S$8:S$1007,1)+COUNTIF(S$8:S767,S767)-1)/1000</f>
        <v>0.74199999999999999</v>
      </c>
      <c r="AI767" s="14">
        <f t="shared" si="143"/>
        <v>0</v>
      </c>
      <c r="AK767" s="14">
        <f t="shared" si="144"/>
        <v>0</v>
      </c>
    </row>
    <row r="768" spans="2:37" x14ac:dyDescent="0.25">
      <c r="B768">
        <f t="shared" si="138"/>
        <v>761</v>
      </c>
      <c r="C768">
        <f>MATCH(B768,'Stocastic Model Raw Data'!$A$2:$A$1001,0)</f>
        <v>796</v>
      </c>
      <c r="D768" s="14" cm="1">
        <f t="array" ref="D768">INDEX('Stocastic Model Raw Data'!$H$2:$H$1001,$C768,0)</f>
        <v>1437161972.90821</v>
      </c>
      <c r="E768" s="14" cm="1">
        <f t="array" ref="E768">INDEX('Stocastic Model Raw Data'!$D$2:$D$1001,$C768,0)</f>
        <v>587819710.21277297</v>
      </c>
      <c r="F768" s="14" cm="1">
        <f t="array" ref="F768">INDEX('Stocastic Model Raw Data'!$I$2:$I$1001,$C768,0)</f>
        <v>311954066.01091498</v>
      </c>
      <c r="G768" s="14">
        <f t="shared" si="133"/>
        <v>275865644.20185798</v>
      </c>
      <c r="H768" s="14" cm="1">
        <f t="array" ref="H768">INDEX('Stocastic Model Raw Data'!$E$2:$E$1001,$C768,0)</f>
        <v>6995920532.4538698</v>
      </c>
      <c r="I768" s="14" cm="1">
        <f t="array" ref="I768">INDEX('Stocastic Model Raw Data'!$J$2:$J$1001,$C768,0)</f>
        <v>2440813302.7186499</v>
      </c>
      <c r="J768" s="14">
        <f t="shared" si="134"/>
        <v>4555107229.73522</v>
      </c>
      <c r="K768" s="14" cm="1">
        <f t="array" ref="K768">INDEX('Stocastic Model Raw Data'!$F$2:$F$1001,$C768,0)</f>
        <v>1120546877.3450301</v>
      </c>
      <c r="L768" s="14" cm="1">
        <f t="array" ref="L768">INDEX('Stocastic Model Raw Data'!$K$2:$K$1001,$C768,0)</f>
        <v>692801455.84909499</v>
      </c>
      <c r="M768" s="14">
        <f t="shared" si="135"/>
        <v>427745421.49593508</v>
      </c>
      <c r="N768" s="14">
        <f t="shared" si="139"/>
        <v>8116467409.7988997</v>
      </c>
      <c r="O768" s="14">
        <f t="shared" si="140"/>
        <v>3133614758.5677447</v>
      </c>
      <c r="P768" s="14">
        <f t="shared" si="136"/>
        <v>4982852651.2311554</v>
      </c>
      <c r="Q768" s="3">
        <f t="shared" si="141"/>
        <v>8116467409.7988997</v>
      </c>
      <c r="R768" s="3">
        <f t="shared" si="142"/>
        <v>4570776731.475955</v>
      </c>
      <c r="S768" s="3">
        <f t="shared" si="137"/>
        <v>3545690678.3229446</v>
      </c>
      <c r="T768" s="21">
        <f>(RANK(E768,E$8:E$1007,1)+COUNTIF(E$8:E768,E768)-1)/1000</f>
        <v>0.78300000000000003</v>
      </c>
      <c r="U768" s="21">
        <f>(RANK(F768,F$8:F$1007,1)+COUNTIF(F$8:F768,F768)-1)/1000</f>
        <v>0.78400000000000003</v>
      </c>
      <c r="V768" s="21">
        <f>(RANK(G768,G$8:G$1007,1)+COUNTIF(G$8:G768,G768)-1)/1000</f>
        <v>0.77700000000000002</v>
      </c>
      <c r="W768" s="21">
        <f>(RANK(H768,H$8:H$1007,1)+COUNTIF(H$8:H768,H768)-1)/1000</f>
        <v>0.79700000000000004</v>
      </c>
      <c r="X768" s="21">
        <f>(RANK(I768,I$8:I$1007,1)+COUNTIF(I$8:I768,I768)-1)/1000</f>
        <v>0.77900000000000003</v>
      </c>
      <c r="Y768" s="21">
        <f>(RANK(J768,J$8:J$1007,1)+COUNTIF(J$8:J768,J768)-1)/1000</f>
        <v>0.80900000000000005</v>
      </c>
      <c r="Z768" s="21">
        <f>(RANK(K768,K$8:K$1007,1)+COUNTIF(K$8:K768,K768)-1)/1000</f>
        <v>0.78600000000000003</v>
      </c>
      <c r="AA768" s="21">
        <f>(RANK(L768,L$8:L$1007,1)+COUNTIF(L$8:L768,L768)-1)/1000</f>
        <v>0.82499999999999996</v>
      </c>
      <c r="AB768" s="21">
        <f>(RANK(M768,M$8:M$1007,1)+COUNTIF(M$8:M768,M768)-1)/1000</f>
        <v>0.73799999999999999</v>
      </c>
      <c r="AC768" s="21">
        <f>(RANK(N768,N$8:N$1007,1)+COUNTIF(N$8:N768,N768)-1)/1000</f>
        <v>0.79600000000000004</v>
      </c>
      <c r="AD768" s="21">
        <f>(RANK(O768,O$8:O$1007,1)+COUNTIF(O$8:O768,O768)-1)/1000</f>
        <v>0.79700000000000004</v>
      </c>
      <c r="AE768" s="21">
        <f>(RANK(P768,P$8:P$1007,1)+COUNTIF(P$8:P768,P768)-1)/1000</f>
        <v>0.79800000000000004</v>
      </c>
      <c r="AF768" s="21">
        <f>(RANK(Q768,Q$8:Q$1007,1)+COUNTIF(Q$8:Q768,Q768)-1)/1000</f>
        <v>0.79600000000000004</v>
      </c>
      <c r="AG768" s="21">
        <f>(RANK(R768,R$8:R$1007,1)+COUNTIF(R$8:R768,R768)-1)/1000</f>
        <v>0.79700000000000004</v>
      </c>
      <c r="AH768" s="21">
        <f>(RANK(S768,S$8:S$1007,1)+COUNTIF(S$8:S768,S768)-1)/1000</f>
        <v>0.79800000000000004</v>
      </c>
      <c r="AI768" s="14">
        <f t="shared" si="143"/>
        <v>0</v>
      </c>
      <c r="AK768" s="14">
        <f t="shared" si="144"/>
        <v>0</v>
      </c>
    </row>
    <row r="769" spans="2:37" x14ac:dyDescent="0.25">
      <c r="B769">
        <f t="shared" si="138"/>
        <v>762</v>
      </c>
      <c r="C769">
        <f>MATCH(B769,'Stocastic Model Raw Data'!$A$2:$A$1001,0)</f>
        <v>145</v>
      </c>
      <c r="D769" s="14" cm="1">
        <f t="array" ref="D769">INDEX('Stocastic Model Raw Data'!$H$2:$H$1001,$C769,0)</f>
        <v>1437161972.90821</v>
      </c>
      <c r="E769" s="14" cm="1">
        <f t="array" ref="E769">INDEX('Stocastic Model Raw Data'!$D$2:$D$1001,$C769,0)</f>
        <v>411093332.01146102</v>
      </c>
      <c r="F769" s="14" cm="1">
        <f t="array" ref="F769">INDEX('Stocastic Model Raw Data'!$I$2:$I$1001,$C769,0)</f>
        <v>215239283.9903</v>
      </c>
      <c r="G769" s="14">
        <f t="shared" si="133"/>
        <v>195854048.02116102</v>
      </c>
      <c r="H769" s="14" cm="1">
        <f t="array" ref="H769">INDEX('Stocastic Model Raw Data'!$E$2:$E$1001,$C769,0)</f>
        <v>5200960361.7692099</v>
      </c>
      <c r="I769" s="14" cm="1">
        <f t="array" ref="I769">INDEX('Stocastic Model Raw Data'!$J$2:$J$1001,$C769,0)</f>
        <v>1754389807.6949301</v>
      </c>
      <c r="J769" s="14">
        <f t="shared" si="134"/>
        <v>3446570554.0742798</v>
      </c>
      <c r="K769" s="14" cm="1">
        <f t="array" ref="K769">INDEX('Stocastic Model Raw Data'!$F$2:$F$1001,$C769,0)</f>
        <v>741729193.30976903</v>
      </c>
      <c r="L769" s="14" cm="1">
        <f t="array" ref="L769">INDEX('Stocastic Model Raw Data'!$K$2:$K$1001,$C769,0)</f>
        <v>451724885.24895298</v>
      </c>
      <c r="M769" s="14">
        <f t="shared" si="135"/>
        <v>290004308.06081605</v>
      </c>
      <c r="N769" s="14">
        <f t="shared" si="139"/>
        <v>5942689555.0789785</v>
      </c>
      <c r="O769" s="14">
        <f t="shared" si="140"/>
        <v>2206114692.9438829</v>
      </c>
      <c r="P769" s="14">
        <f t="shared" si="136"/>
        <v>3736574862.1350956</v>
      </c>
      <c r="Q769" s="3">
        <f t="shared" si="141"/>
        <v>5942689555.0789785</v>
      </c>
      <c r="R769" s="3">
        <f t="shared" si="142"/>
        <v>3643276665.8520927</v>
      </c>
      <c r="S769" s="3">
        <f t="shared" si="137"/>
        <v>2299412889.2268858</v>
      </c>
      <c r="T769" s="21">
        <f>(RANK(E769,E$8:E$1007,1)+COUNTIF(E$8:E769,E769)-1)/1000</f>
        <v>0.11</v>
      </c>
      <c r="U769" s="21">
        <f>(RANK(F769,F$8:F$1007,1)+COUNTIF(F$8:F769,F769)-1)/1000</f>
        <v>0.109</v>
      </c>
      <c r="V769" s="21">
        <f>(RANK(G769,G$8:G$1007,1)+COUNTIF(G$8:G769,G769)-1)/1000</f>
        <v>0.114</v>
      </c>
      <c r="W769" s="21">
        <f>(RANK(H769,H$8:H$1007,1)+COUNTIF(H$8:H769,H769)-1)/1000</f>
        <v>0.155</v>
      </c>
      <c r="X769" s="21">
        <f>(RANK(I769,I$8:I$1007,1)+COUNTIF(I$8:I769,I769)-1)/1000</f>
        <v>0.13600000000000001</v>
      </c>
      <c r="Y769" s="21">
        <f>(RANK(J769,J$8:J$1007,1)+COUNTIF(J$8:J769,J769)-1)/1000</f>
        <v>0.16800000000000001</v>
      </c>
      <c r="Z769" s="21">
        <f>(RANK(K769,K$8:K$1007,1)+COUNTIF(K$8:K769,K769)-1)/1000</f>
        <v>7.8E-2</v>
      </c>
      <c r="AA769" s="21">
        <f>(RANK(L769,L$8:L$1007,1)+COUNTIF(L$8:L769,L769)-1)/1000</f>
        <v>8.5000000000000006E-2</v>
      </c>
      <c r="AB769" s="21">
        <f>(RANK(M769,M$8:M$1007,1)+COUNTIF(M$8:M769,M769)-1)/1000</f>
        <v>7.8E-2</v>
      </c>
      <c r="AC769" s="21">
        <f>(RANK(N769,N$8:N$1007,1)+COUNTIF(N$8:N769,N769)-1)/1000</f>
        <v>0.14499999999999999</v>
      </c>
      <c r="AD769" s="21">
        <f>(RANK(O769,O$8:O$1007,1)+COUNTIF(O$8:O769,O769)-1)/1000</f>
        <v>0.11799999999999999</v>
      </c>
      <c r="AE769" s="21">
        <f>(RANK(P769,P$8:P$1007,1)+COUNTIF(P$8:P769,P769)-1)/1000</f>
        <v>0.158</v>
      </c>
      <c r="AF769" s="21">
        <f>(RANK(Q769,Q$8:Q$1007,1)+COUNTIF(Q$8:Q769,Q769)-1)/1000</f>
        <v>0.14499999999999999</v>
      </c>
      <c r="AG769" s="21">
        <f>(RANK(R769,R$8:R$1007,1)+COUNTIF(R$8:R769,R769)-1)/1000</f>
        <v>0.11799999999999999</v>
      </c>
      <c r="AH769" s="21">
        <f>(RANK(S769,S$8:S$1007,1)+COUNTIF(S$8:S769,S769)-1)/1000</f>
        <v>0.158</v>
      </c>
      <c r="AI769" s="14">
        <f t="shared" si="143"/>
        <v>0</v>
      </c>
      <c r="AK769" s="14">
        <f t="shared" si="144"/>
        <v>0</v>
      </c>
    </row>
    <row r="770" spans="2:37" x14ac:dyDescent="0.25">
      <c r="B770">
        <f t="shared" si="138"/>
        <v>763</v>
      </c>
      <c r="C770">
        <f>MATCH(B770,'Stocastic Model Raw Data'!$A$2:$A$1001,0)</f>
        <v>815</v>
      </c>
      <c r="D770" s="14" cm="1">
        <f t="array" ref="D770">INDEX('Stocastic Model Raw Data'!$H$2:$H$1001,$C770,0)</f>
        <v>1437161972.90821</v>
      </c>
      <c r="E770" s="14" cm="1">
        <f t="array" ref="E770">INDEX('Stocastic Model Raw Data'!$D$2:$D$1001,$C770,0)</f>
        <v>602295175.59860206</v>
      </c>
      <c r="F770" s="14" cm="1">
        <f t="array" ref="F770">INDEX('Stocastic Model Raw Data'!$I$2:$I$1001,$C770,0)</f>
        <v>318056345.67705101</v>
      </c>
      <c r="G770" s="14">
        <f t="shared" si="133"/>
        <v>284238829.92155105</v>
      </c>
      <c r="H770" s="14" cm="1">
        <f t="array" ref="H770">INDEX('Stocastic Model Raw Data'!$E$2:$E$1001,$C770,0)</f>
        <v>7120905993.6661596</v>
      </c>
      <c r="I770" s="14" cm="1">
        <f t="array" ref="I770">INDEX('Stocastic Model Raw Data'!$J$2:$J$1001,$C770,0)</f>
        <v>2494993178.0620899</v>
      </c>
      <c r="J770" s="14">
        <f t="shared" si="134"/>
        <v>4625912815.6040697</v>
      </c>
      <c r="K770" s="14" cm="1">
        <f t="array" ref="K770">INDEX('Stocastic Model Raw Data'!$F$2:$F$1001,$C770,0)</f>
        <v>1065863048.45802</v>
      </c>
      <c r="L770" s="14" cm="1">
        <f t="array" ref="L770">INDEX('Stocastic Model Raw Data'!$K$2:$K$1001,$C770,0)</f>
        <v>644641308.35917199</v>
      </c>
      <c r="M770" s="14">
        <f t="shared" si="135"/>
        <v>421221740.09884799</v>
      </c>
      <c r="N770" s="14">
        <f t="shared" si="139"/>
        <v>8186769042.1241798</v>
      </c>
      <c r="O770" s="14">
        <f t="shared" si="140"/>
        <v>3139634486.4212618</v>
      </c>
      <c r="P770" s="14">
        <f t="shared" si="136"/>
        <v>5047134555.7029181</v>
      </c>
      <c r="Q770" s="3">
        <f t="shared" si="141"/>
        <v>8186769042.1241798</v>
      </c>
      <c r="R770" s="3">
        <f t="shared" si="142"/>
        <v>4576796459.3294716</v>
      </c>
      <c r="S770" s="3">
        <f t="shared" si="137"/>
        <v>3609972582.7947083</v>
      </c>
      <c r="T770" s="21">
        <f>(RANK(E770,E$8:E$1007,1)+COUNTIF(E$8:E770,E770)-1)/1000</f>
        <v>0.81699999999999995</v>
      </c>
      <c r="U770" s="21">
        <f>(RANK(F770,F$8:F$1007,1)+COUNTIF(F$8:F770,F770)-1)/1000</f>
        <v>0.81100000000000005</v>
      </c>
      <c r="V770" s="21">
        <f>(RANK(G770,G$8:G$1007,1)+COUNTIF(G$8:G770,G770)-1)/1000</f>
        <v>0.82499999999999996</v>
      </c>
      <c r="W770" s="21">
        <f>(RANK(H770,H$8:H$1007,1)+COUNTIF(H$8:H770,H770)-1)/1000</f>
        <v>0.83799999999999997</v>
      </c>
      <c r="X770" s="21">
        <f>(RANK(I770,I$8:I$1007,1)+COUNTIF(I$8:I770,I770)-1)/1000</f>
        <v>0.81</v>
      </c>
      <c r="Y770" s="21">
        <f>(RANK(J770,J$8:J$1007,1)+COUNTIF(J$8:J770,J770)-1)/1000</f>
        <v>0.84499999999999997</v>
      </c>
      <c r="Z770" s="21">
        <f>(RANK(K770,K$8:K$1007,1)+COUNTIF(K$8:K770,K770)-1)/1000</f>
        <v>0.70699999999999996</v>
      </c>
      <c r="AA770" s="21">
        <f>(RANK(L770,L$8:L$1007,1)+COUNTIF(L$8:L770,L770)-1)/1000</f>
        <v>0.70099999999999996</v>
      </c>
      <c r="AB770" s="21">
        <f>(RANK(M770,M$8:M$1007,1)+COUNTIF(M$8:M770,M770)-1)/1000</f>
        <v>0.71699999999999997</v>
      </c>
      <c r="AC770" s="21">
        <f>(RANK(N770,N$8:N$1007,1)+COUNTIF(N$8:N770,N770)-1)/1000</f>
        <v>0.81499999999999995</v>
      </c>
      <c r="AD770" s="21">
        <f>(RANK(O770,O$8:O$1007,1)+COUNTIF(O$8:O770,O770)-1)/1000</f>
        <v>0.79900000000000004</v>
      </c>
      <c r="AE770" s="21">
        <f>(RANK(P770,P$8:P$1007,1)+COUNTIF(P$8:P770,P770)-1)/1000</f>
        <v>0.82899999999999996</v>
      </c>
      <c r="AF770" s="21">
        <f>(RANK(Q770,Q$8:Q$1007,1)+COUNTIF(Q$8:Q770,Q770)-1)/1000</f>
        <v>0.81499999999999995</v>
      </c>
      <c r="AG770" s="21">
        <f>(RANK(R770,R$8:R$1007,1)+COUNTIF(R$8:R770,R770)-1)/1000</f>
        <v>0.79900000000000004</v>
      </c>
      <c r="AH770" s="21">
        <f>(RANK(S770,S$8:S$1007,1)+COUNTIF(S$8:S770,S770)-1)/1000</f>
        <v>0.82899999999999996</v>
      </c>
      <c r="AI770" s="14">
        <f t="shared" si="143"/>
        <v>0</v>
      </c>
      <c r="AK770" s="14">
        <f t="shared" si="144"/>
        <v>0</v>
      </c>
    </row>
    <row r="771" spans="2:37" x14ac:dyDescent="0.25">
      <c r="B771">
        <f t="shared" si="138"/>
        <v>764</v>
      </c>
      <c r="C771">
        <f>MATCH(B771,'Stocastic Model Raw Data'!$A$2:$A$1001,0)</f>
        <v>486</v>
      </c>
      <c r="D771" s="14" cm="1">
        <f t="array" ref="D771">INDEX('Stocastic Model Raw Data'!$H$2:$H$1001,$C771,0)</f>
        <v>1437161972.90821</v>
      </c>
      <c r="E771" s="14" cm="1">
        <f t="array" ref="E771">INDEX('Stocastic Model Raw Data'!$D$2:$D$1001,$C771,0)</f>
        <v>509839269.381473</v>
      </c>
      <c r="F771" s="14" cm="1">
        <f t="array" ref="F771">INDEX('Stocastic Model Raw Data'!$I$2:$I$1001,$C771,0)</f>
        <v>266597291.34750399</v>
      </c>
      <c r="G771" s="14">
        <f t="shared" si="133"/>
        <v>243241978.03396901</v>
      </c>
      <c r="H771" s="14" cm="1">
        <f t="array" ref="H771">INDEX('Stocastic Model Raw Data'!$E$2:$E$1001,$C771,0)</f>
        <v>6125862314.0551796</v>
      </c>
      <c r="I771" s="14" cm="1">
        <f t="array" ref="I771">INDEX('Stocastic Model Raw Data'!$J$2:$J$1001,$C771,0)</f>
        <v>2039283314.59691</v>
      </c>
      <c r="J771" s="14">
        <f t="shared" si="134"/>
        <v>4086578999.4582696</v>
      </c>
      <c r="K771" s="14" cm="1">
        <f t="array" ref="K771">INDEX('Stocastic Model Raw Data'!$F$2:$F$1001,$C771,0)</f>
        <v>959851884.632707</v>
      </c>
      <c r="L771" s="14" cm="1">
        <f t="array" ref="L771">INDEX('Stocastic Model Raw Data'!$K$2:$K$1001,$C771,0)</f>
        <v>589979308.66576505</v>
      </c>
      <c r="M771" s="14">
        <f t="shared" si="135"/>
        <v>369872575.96694195</v>
      </c>
      <c r="N771" s="14">
        <f t="shared" si="139"/>
        <v>7085714198.6878862</v>
      </c>
      <c r="O771" s="14">
        <f t="shared" si="140"/>
        <v>2629262623.2626753</v>
      </c>
      <c r="P771" s="14">
        <f t="shared" si="136"/>
        <v>4456451575.425211</v>
      </c>
      <c r="Q771" s="3">
        <f t="shared" si="141"/>
        <v>7085714198.6878862</v>
      </c>
      <c r="R771" s="3">
        <f t="shared" si="142"/>
        <v>4066424596.1708851</v>
      </c>
      <c r="S771" s="3">
        <f t="shared" si="137"/>
        <v>3019289602.5170012</v>
      </c>
      <c r="T771" s="21">
        <f>(RANK(E771,E$8:E$1007,1)+COUNTIF(E$8:E771,E771)-1)/1000</f>
        <v>0.47499999999999998</v>
      </c>
      <c r="U771" s="21">
        <f>(RANK(F771,F$8:F$1007,1)+COUNTIF(F$8:F771,F771)-1)/1000</f>
        <v>0.45700000000000002</v>
      </c>
      <c r="V771" s="21">
        <f>(RANK(G771,G$8:G$1007,1)+COUNTIF(G$8:G771,G771)-1)/1000</f>
        <v>0.499</v>
      </c>
      <c r="W771" s="21">
        <f>(RANK(H771,H$8:H$1007,1)+COUNTIF(H$8:H771,H771)-1)/1000</f>
        <v>0.48799999999999999</v>
      </c>
      <c r="X771" s="21">
        <f>(RANK(I771,I$8:I$1007,1)+COUNTIF(I$8:I771,I771)-1)/1000</f>
        <v>0.40100000000000002</v>
      </c>
      <c r="Y771" s="21">
        <f>(RANK(J771,J$8:J$1007,1)+COUNTIF(J$8:J771,J771)-1)/1000</f>
        <v>0.55500000000000005</v>
      </c>
      <c r="Z771" s="21">
        <f>(RANK(K771,K$8:K$1007,1)+COUNTIF(K$8:K771,K771)-1)/1000</f>
        <v>0.49</v>
      </c>
      <c r="AA771" s="21">
        <f>(RANK(L771,L$8:L$1007,1)+COUNTIF(L$8:L771,L771)-1)/1000</f>
        <v>0.51800000000000002</v>
      </c>
      <c r="AB771" s="21">
        <f>(RANK(M771,M$8:M$1007,1)+COUNTIF(M$8:M771,M771)-1)/1000</f>
        <v>0.44900000000000001</v>
      </c>
      <c r="AC771" s="21">
        <f>(RANK(N771,N$8:N$1007,1)+COUNTIF(N$8:N771,N771)-1)/1000</f>
        <v>0.48599999999999999</v>
      </c>
      <c r="AD771" s="21">
        <f>(RANK(O771,O$8:O$1007,1)+COUNTIF(O$8:O771,O771)-1)/1000</f>
        <v>0.42199999999999999</v>
      </c>
      <c r="AE771" s="21">
        <f>(RANK(P771,P$8:P$1007,1)+COUNTIF(P$8:P771,P771)-1)/1000</f>
        <v>0.54100000000000004</v>
      </c>
      <c r="AF771" s="21">
        <f>(RANK(Q771,Q$8:Q$1007,1)+COUNTIF(Q$8:Q771,Q771)-1)/1000</f>
        <v>0.48599999999999999</v>
      </c>
      <c r="AG771" s="21">
        <f>(RANK(R771,R$8:R$1007,1)+COUNTIF(R$8:R771,R771)-1)/1000</f>
        <v>0.42199999999999999</v>
      </c>
      <c r="AH771" s="21">
        <f>(RANK(S771,S$8:S$1007,1)+COUNTIF(S$8:S771,S771)-1)/1000</f>
        <v>0.54100000000000004</v>
      </c>
      <c r="AI771" s="14">
        <f t="shared" si="143"/>
        <v>0</v>
      </c>
      <c r="AK771" s="14">
        <f t="shared" si="144"/>
        <v>0</v>
      </c>
    </row>
    <row r="772" spans="2:37" x14ac:dyDescent="0.25">
      <c r="B772">
        <f t="shared" si="138"/>
        <v>765</v>
      </c>
      <c r="C772">
        <f>MATCH(B772,'Stocastic Model Raw Data'!$A$2:$A$1001,0)</f>
        <v>447</v>
      </c>
      <c r="D772" s="14" cm="1">
        <f t="array" ref="D772">INDEX('Stocastic Model Raw Data'!$H$2:$H$1001,$C772,0)</f>
        <v>1437161972.90821</v>
      </c>
      <c r="E772" s="14" cm="1">
        <f t="array" ref="E772">INDEX('Stocastic Model Raw Data'!$D$2:$D$1001,$C772,0)</f>
        <v>489894750.65097702</v>
      </c>
      <c r="F772" s="14" cm="1">
        <f t="array" ref="F772">INDEX('Stocastic Model Raw Data'!$I$2:$I$1001,$C772,0)</f>
        <v>257072893.15171301</v>
      </c>
      <c r="G772" s="14">
        <f t="shared" si="133"/>
        <v>232821857.499264</v>
      </c>
      <c r="H772" s="14" cm="1">
        <f t="array" ref="H772">INDEX('Stocastic Model Raw Data'!$E$2:$E$1001,$C772,0)</f>
        <v>6083807502.7848101</v>
      </c>
      <c r="I772" s="14" cm="1">
        <f t="array" ref="I772">INDEX('Stocastic Model Raw Data'!$J$2:$J$1001,$C772,0)</f>
        <v>2056761038.58641</v>
      </c>
      <c r="J772" s="14">
        <f t="shared" si="134"/>
        <v>4027046464.1984</v>
      </c>
      <c r="K772" s="14" cm="1">
        <f t="array" ref="K772">INDEX('Stocastic Model Raw Data'!$F$2:$F$1001,$C772,0)</f>
        <v>875854780.27460897</v>
      </c>
      <c r="L772" s="14" cm="1">
        <f t="array" ref="L772">INDEX('Stocastic Model Raw Data'!$K$2:$K$1001,$C772,0)</f>
        <v>533866864.81838799</v>
      </c>
      <c r="M772" s="14">
        <f t="shared" si="135"/>
        <v>341987915.45622098</v>
      </c>
      <c r="N772" s="14">
        <f t="shared" si="139"/>
        <v>6959662283.0594187</v>
      </c>
      <c r="O772" s="14">
        <f t="shared" si="140"/>
        <v>2590627903.404798</v>
      </c>
      <c r="P772" s="14">
        <f t="shared" si="136"/>
        <v>4369034379.6546211</v>
      </c>
      <c r="Q772" s="3">
        <f t="shared" si="141"/>
        <v>6959662283.0594187</v>
      </c>
      <c r="R772" s="3">
        <f t="shared" si="142"/>
        <v>4027789876.3130083</v>
      </c>
      <c r="S772" s="3">
        <f t="shared" si="137"/>
        <v>2931872406.7464104</v>
      </c>
      <c r="T772" s="21">
        <f>(RANK(E772,E$8:E$1007,1)+COUNTIF(E$8:E772,E772)-1)/1000</f>
        <v>0.39600000000000002</v>
      </c>
      <c r="U772" s="21">
        <f>(RANK(F772,F$8:F$1007,1)+COUNTIF(F$8:F772,F772)-1)/1000</f>
        <v>0.38400000000000001</v>
      </c>
      <c r="V772" s="21">
        <f>(RANK(G772,G$8:G$1007,1)+COUNTIF(G$8:G772,G772)-1)/1000</f>
        <v>0.41099999999999998</v>
      </c>
      <c r="W772" s="21">
        <f>(RANK(H772,H$8:H$1007,1)+COUNTIF(H$8:H772,H772)-1)/1000</f>
        <v>0.46899999999999997</v>
      </c>
      <c r="X772" s="21">
        <f>(RANK(I772,I$8:I$1007,1)+COUNTIF(I$8:I772,I772)-1)/1000</f>
        <v>0.41799999999999998</v>
      </c>
      <c r="Y772" s="21">
        <f>(RANK(J772,J$8:J$1007,1)+COUNTIF(J$8:J772,J772)-1)/1000</f>
        <v>0.51300000000000001</v>
      </c>
      <c r="Z772" s="21">
        <f>(RANK(K772,K$8:K$1007,1)+COUNTIF(K$8:K772,K772)-1)/1000</f>
        <v>0.28999999999999998</v>
      </c>
      <c r="AA772" s="21">
        <f>(RANK(L772,L$8:L$1007,1)+COUNTIF(L$8:L772,L772)-1)/1000</f>
        <v>0.30199999999999999</v>
      </c>
      <c r="AB772" s="21">
        <f>(RANK(M772,M$8:M$1007,1)+COUNTIF(M$8:M772,M772)-1)/1000</f>
        <v>0.28799999999999998</v>
      </c>
      <c r="AC772" s="21">
        <f>(RANK(N772,N$8:N$1007,1)+COUNTIF(N$8:N772,N772)-1)/1000</f>
        <v>0.44700000000000001</v>
      </c>
      <c r="AD772" s="21">
        <f>(RANK(O772,O$8:O$1007,1)+COUNTIF(O$8:O772,O772)-1)/1000</f>
        <v>0.38700000000000001</v>
      </c>
      <c r="AE772" s="21">
        <f>(RANK(P772,P$8:P$1007,1)+COUNTIF(P$8:P772,P772)-1)/1000</f>
        <v>0.49199999999999999</v>
      </c>
      <c r="AF772" s="21">
        <f>(RANK(Q772,Q$8:Q$1007,1)+COUNTIF(Q$8:Q772,Q772)-1)/1000</f>
        <v>0.44700000000000001</v>
      </c>
      <c r="AG772" s="21">
        <f>(RANK(R772,R$8:R$1007,1)+COUNTIF(R$8:R772,R772)-1)/1000</f>
        <v>0.38700000000000001</v>
      </c>
      <c r="AH772" s="21">
        <f>(RANK(S772,S$8:S$1007,1)+COUNTIF(S$8:S772,S772)-1)/1000</f>
        <v>0.49199999999999999</v>
      </c>
      <c r="AI772" s="14">
        <f t="shared" si="143"/>
        <v>0</v>
      </c>
      <c r="AK772" s="14">
        <f t="shared" si="144"/>
        <v>0</v>
      </c>
    </row>
    <row r="773" spans="2:37" x14ac:dyDescent="0.25">
      <c r="B773">
        <f t="shared" si="138"/>
        <v>766</v>
      </c>
      <c r="C773">
        <f>MATCH(B773,'Stocastic Model Raw Data'!$A$2:$A$1001,0)</f>
        <v>226</v>
      </c>
      <c r="D773" s="14" cm="1">
        <f t="array" ref="D773">INDEX('Stocastic Model Raw Data'!$H$2:$H$1001,$C773,0)</f>
        <v>1437161972.90821</v>
      </c>
      <c r="E773" s="14" cm="1">
        <f t="array" ref="E773">INDEX('Stocastic Model Raw Data'!$D$2:$D$1001,$C773,0)</f>
        <v>456106947.53598201</v>
      </c>
      <c r="F773" s="14" cm="1">
        <f t="array" ref="F773">INDEX('Stocastic Model Raw Data'!$I$2:$I$1001,$C773,0)</f>
        <v>242593138.10982001</v>
      </c>
      <c r="G773" s="14">
        <f t="shared" si="133"/>
        <v>213513809.426162</v>
      </c>
      <c r="H773" s="14" cm="1">
        <f t="array" ref="H773">INDEX('Stocastic Model Raw Data'!$E$2:$E$1001,$C773,0)</f>
        <v>5448533315.1832199</v>
      </c>
      <c r="I773" s="14" cm="1">
        <f t="array" ref="I773">INDEX('Stocastic Model Raw Data'!$J$2:$J$1001,$C773,0)</f>
        <v>1951948728.6950901</v>
      </c>
      <c r="J773" s="14">
        <f t="shared" si="134"/>
        <v>3496584586.4881296</v>
      </c>
      <c r="K773" s="14" cm="1">
        <f t="array" ref="K773">INDEX('Stocastic Model Raw Data'!$F$2:$F$1001,$C773,0)</f>
        <v>883413816.63250804</v>
      </c>
      <c r="L773" s="14" cm="1">
        <f t="array" ref="L773">INDEX('Stocastic Model Raw Data'!$K$2:$K$1001,$C773,0)</f>
        <v>521535653.90254802</v>
      </c>
      <c r="M773" s="14">
        <f t="shared" si="135"/>
        <v>361878162.72996002</v>
      </c>
      <c r="N773" s="14">
        <f t="shared" si="139"/>
        <v>6331947131.8157282</v>
      </c>
      <c r="O773" s="14">
        <f t="shared" si="140"/>
        <v>2473484382.5976381</v>
      </c>
      <c r="P773" s="14">
        <f t="shared" si="136"/>
        <v>3858462749.2180901</v>
      </c>
      <c r="Q773" s="3">
        <f t="shared" si="141"/>
        <v>6331947131.8157282</v>
      </c>
      <c r="R773" s="3">
        <f t="shared" si="142"/>
        <v>3910646355.5058479</v>
      </c>
      <c r="S773" s="3">
        <f t="shared" si="137"/>
        <v>2421300776.3098803</v>
      </c>
      <c r="T773" s="21">
        <f>(RANK(E773,E$8:E$1007,1)+COUNTIF(E$8:E773,E773)-1)/1000</f>
        <v>0.24299999999999999</v>
      </c>
      <c r="U773" s="21">
        <f>(RANK(F773,F$8:F$1007,1)+COUNTIF(F$8:F773,F773)-1)/1000</f>
        <v>0.26400000000000001</v>
      </c>
      <c r="V773" s="21">
        <f>(RANK(G773,G$8:G$1007,1)+COUNTIF(G$8:G773,G773)-1)/1000</f>
        <v>0.21099999999999999</v>
      </c>
      <c r="W773" s="21">
        <f>(RANK(H773,H$8:H$1007,1)+COUNTIF(H$8:H773,H773)-1)/1000</f>
        <v>0.221</v>
      </c>
      <c r="X773" s="21">
        <f>(RANK(I773,I$8:I$1007,1)+COUNTIF(I$8:I773,I773)-1)/1000</f>
        <v>0.308</v>
      </c>
      <c r="Y773" s="21">
        <f>(RANK(J773,J$8:J$1007,1)+COUNTIF(J$8:J773,J773)-1)/1000</f>
        <v>0.185</v>
      </c>
      <c r="Z773" s="21">
        <f>(RANK(K773,K$8:K$1007,1)+COUNTIF(K$8:K773,K773)-1)/1000</f>
        <v>0.30199999999999999</v>
      </c>
      <c r="AA773" s="21">
        <f>(RANK(L773,L$8:L$1007,1)+COUNTIF(L$8:L773,L773)-1)/1000</f>
        <v>0.25</v>
      </c>
      <c r="AB773" s="21">
        <f>(RANK(M773,M$8:M$1007,1)+COUNTIF(M$8:M773,M773)-1)/1000</f>
        <v>0.40500000000000003</v>
      </c>
      <c r="AC773" s="21">
        <f>(RANK(N773,N$8:N$1007,1)+COUNTIF(N$8:N773,N773)-1)/1000</f>
        <v>0.22600000000000001</v>
      </c>
      <c r="AD773" s="21">
        <f>(RANK(O773,O$8:O$1007,1)+COUNTIF(O$8:O773,O773)-1)/1000</f>
        <v>0.28199999999999997</v>
      </c>
      <c r="AE773" s="21">
        <f>(RANK(P773,P$8:P$1007,1)+COUNTIF(P$8:P773,P773)-1)/1000</f>
        <v>0.192</v>
      </c>
      <c r="AF773" s="21">
        <f>(RANK(Q773,Q$8:Q$1007,1)+COUNTIF(Q$8:Q773,Q773)-1)/1000</f>
        <v>0.22600000000000001</v>
      </c>
      <c r="AG773" s="21">
        <f>(RANK(R773,R$8:R$1007,1)+COUNTIF(R$8:R773,R773)-1)/1000</f>
        <v>0.28199999999999997</v>
      </c>
      <c r="AH773" s="21">
        <f>(RANK(S773,S$8:S$1007,1)+COUNTIF(S$8:S773,S773)-1)/1000</f>
        <v>0.192</v>
      </c>
      <c r="AI773" s="14">
        <f t="shared" si="143"/>
        <v>0</v>
      </c>
      <c r="AK773" s="14">
        <f t="shared" si="144"/>
        <v>0</v>
      </c>
    </row>
    <row r="774" spans="2:37" x14ac:dyDescent="0.25">
      <c r="B774">
        <f t="shared" si="138"/>
        <v>767</v>
      </c>
      <c r="C774">
        <f>MATCH(B774,'Stocastic Model Raw Data'!$A$2:$A$1001,0)</f>
        <v>429</v>
      </c>
      <c r="D774" s="14" cm="1">
        <f t="array" ref="D774">INDEX('Stocastic Model Raw Data'!$H$2:$H$1001,$C774,0)</f>
        <v>1437161972.90821</v>
      </c>
      <c r="E774" s="14" cm="1">
        <f t="array" ref="E774">INDEX('Stocastic Model Raw Data'!$D$2:$D$1001,$C774,0)</f>
        <v>489225632.774001</v>
      </c>
      <c r="F774" s="14" cm="1">
        <f t="array" ref="F774">INDEX('Stocastic Model Raw Data'!$I$2:$I$1001,$C774,0)</f>
        <v>257861698.84698299</v>
      </c>
      <c r="G774" s="14">
        <f t="shared" si="133"/>
        <v>231363933.92701802</v>
      </c>
      <c r="H774" s="14" cm="1">
        <f t="array" ref="H774">INDEX('Stocastic Model Raw Data'!$E$2:$E$1001,$C774,0)</f>
        <v>6025408115.1263504</v>
      </c>
      <c r="I774" s="14" cm="1">
        <f t="array" ref="I774">INDEX('Stocastic Model Raw Data'!$J$2:$J$1001,$C774,0)</f>
        <v>2081016989.2251301</v>
      </c>
      <c r="J774" s="14">
        <f t="shared" si="134"/>
        <v>3944391125.9012203</v>
      </c>
      <c r="K774" s="14" cm="1">
        <f t="array" ref="K774">INDEX('Stocastic Model Raw Data'!$F$2:$F$1001,$C774,0)</f>
        <v>885292885.28943205</v>
      </c>
      <c r="L774" s="14" cm="1">
        <f t="array" ref="L774">INDEX('Stocastic Model Raw Data'!$K$2:$K$1001,$C774,0)</f>
        <v>535920010.61902201</v>
      </c>
      <c r="M774" s="14">
        <f t="shared" si="135"/>
        <v>349372874.67041004</v>
      </c>
      <c r="N774" s="14">
        <f t="shared" si="139"/>
        <v>6910701000.4157829</v>
      </c>
      <c r="O774" s="14">
        <f t="shared" si="140"/>
        <v>2616936999.844152</v>
      </c>
      <c r="P774" s="14">
        <f t="shared" si="136"/>
        <v>4293764000.571631</v>
      </c>
      <c r="Q774" s="3">
        <f t="shared" si="141"/>
        <v>6910701000.4157829</v>
      </c>
      <c r="R774" s="3">
        <f t="shared" si="142"/>
        <v>4054098972.7523623</v>
      </c>
      <c r="S774" s="3">
        <f t="shared" si="137"/>
        <v>2856602027.6634207</v>
      </c>
      <c r="T774" s="21">
        <f>(RANK(E774,E$8:E$1007,1)+COUNTIF(E$8:E774,E774)-1)/1000</f>
        <v>0.39200000000000002</v>
      </c>
      <c r="U774" s="21">
        <f>(RANK(F774,F$8:F$1007,1)+COUNTIF(F$8:F774,F774)-1)/1000</f>
        <v>0.39300000000000002</v>
      </c>
      <c r="V774" s="21">
        <f>(RANK(G774,G$8:G$1007,1)+COUNTIF(G$8:G774,G774)-1)/1000</f>
        <v>0.39700000000000002</v>
      </c>
      <c r="W774" s="21">
        <f>(RANK(H774,H$8:H$1007,1)+COUNTIF(H$8:H774,H774)-1)/1000</f>
        <v>0.44900000000000001</v>
      </c>
      <c r="X774" s="21">
        <f>(RANK(I774,I$8:I$1007,1)+COUNTIF(I$8:I774,I774)-1)/1000</f>
        <v>0.438</v>
      </c>
      <c r="Y774" s="21">
        <f>(RANK(J774,J$8:J$1007,1)+COUNTIF(J$8:J774,J774)-1)/1000</f>
        <v>0.45700000000000002</v>
      </c>
      <c r="Z774" s="21">
        <f>(RANK(K774,K$8:K$1007,1)+COUNTIF(K$8:K774,K774)-1)/1000</f>
        <v>0.312</v>
      </c>
      <c r="AA774" s="21">
        <f>(RANK(L774,L$8:L$1007,1)+COUNTIF(L$8:L774,L774)-1)/1000</f>
        <v>0.31</v>
      </c>
      <c r="AB774" s="21">
        <f>(RANK(M774,M$8:M$1007,1)+COUNTIF(M$8:M774,M774)-1)/1000</f>
        <v>0.33300000000000002</v>
      </c>
      <c r="AC774" s="21">
        <f>(RANK(N774,N$8:N$1007,1)+COUNTIF(N$8:N774,N774)-1)/1000</f>
        <v>0.42899999999999999</v>
      </c>
      <c r="AD774" s="21">
        <f>(RANK(O774,O$8:O$1007,1)+COUNTIF(O$8:O774,O774)-1)/1000</f>
        <v>0.41199999999999998</v>
      </c>
      <c r="AE774" s="21">
        <f>(RANK(P774,P$8:P$1007,1)+COUNTIF(P$8:P774,P774)-1)/1000</f>
        <v>0.44</v>
      </c>
      <c r="AF774" s="21">
        <f>(RANK(Q774,Q$8:Q$1007,1)+COUNTIF(Q$8:Q774,Q774)-1)/1000</f>
        <v>0.42899999999999999</v>
      </c>
      <c r="AG774" s="21">
        <f>(RANK(R774,R$8:R$1007,1)+COUNTIF(R$8:R774,R774)-1)/1000</f>
        <v>0.41199999999999998</v>
      </c>
      <c r="AH774" s="21">
        <f>(RANK(S774,S$8:S$1007,1)+COUNTIF(S$8:S774,S774)-1)/1000</f>
        <v>0.44</v>
      </c>
      <c r="AI774" s="14">
        <f t="shared" si="143"/>
        <v>0</v>
      </c>
      <c r="AK774" s="14">
        <f t="shared" si="144"/>
        <v>0</v>
      </c>
    </row>
    <row r="775" spans="2:37" x14ac:dyDescent="0.25">
      <c r="B775">
        <f t="shared" si="138"/>
        <v>768</v>
      </c>
      <c r="C775">
        <f>MATCH(B775,'Stocastic Model Raw Data'!$A$2:$A$1001,0)</f>
        <v>727</v>
      </c>
      <c r="D775" s="14" cm="1">
        <f t="array" ref="D775">INDEX('Stocastic Model Raw Data'!$H$2:$H$1001,$C775,0)</f>
        <v>1437161972.90821</v>
      </c>
      <c r="E775" s="14" cm="1">
        <f t="array" ref="E775">INDEX('Stocastic Model Raw Data'!$D$2:$D$1001,$C775,0)</f>
        <v>581893972.793432</v>
      </c>
      <c r="F775" s="14" cm="1">
        <f t="array" ref="F775">INDEX('Stocastic Model Raw Data'!$I$2:$I$1001,$C775,0)</f>
        <v>307935117.708951</v>
      </c>
      <c r="G775" s="14">
        <f t="shared" si="133"/>
        <v>273958855.084481</v>
      </c>
      <c r="H775" s="14" cm="1">
        <f t="array" ref="H775">INDEX('Stocastic Model Raw Data'!$E$2:$E$1001,$C775,0)</f>
        <v>6665889577.3566103</v>
      </c>
      <c r="I775" s="14" cm="1">
        <f t="array" ref="I775">INDEX('Stocastic Model Raw Data'!$J$2:$J$1001,$C775,0)</f>
        <v>2307230470.8561702</v>
      </c>
      <c r="J775" s="14">
        <f t="shared" si="134"/>
        <v>4358659106.5004406</v>
      </c>
      <c r="K775" s="14" cm="1">
        <f t="array" ref="K775">INDEX('Stocastic Model Raw Data'!$F$2:$F$1001,$C775,0)</f>
        <v>1181547887.0678599</v>
      </c>
      <c r="L775" s="14" cm="1">
        <f t="array" ref="L775">INDEX('Stocastic Model Raw Data'!$K$2:$K$1001,$C775,0)</f>
        <v>719412058.79623497</v>
      </c>
      <c r="M775" s="14">
        <f t="shared" si="135"/>
        <v>462135828.27162492</v>
      </c>
      <c r="N775" s="14">
        <f t="shared" si="139"/>
        <v>7847437464.4244699</v>
      </c>
      <c r="O775" s="14">
        <f t="shared" si="140"/>
        <v>3026642529.6524053</v>
      </c>
      <c r="P775" s="14">
        <f t="shared" si="136"/>
        <v>4820794934.7720642</v>
      </c>
      <c r="Q775" s="3">
        <f t="shared" si="141"/>
        <v>7847437464.4244699</v>
      </c>
      <c r="R775" s="3">
        <f t="shared" si="142"/>
        <v>4463804502.5606155</v>
      </c>
      <c r="S775" s="3">
        <f t="shared" si="137"/>
        <v>3383632961.8638544</v>
      </c>
      <c r="T775" s="21">
        <f>(RANK(E775,E$8:E$1007,1)+COUNTIF(E$8:E775,E775)-1)/1000</f>
        <v>0.76200000000000001</v>
      </c>
      <c r="U775" s="21">
        <f>(RANK(F775,F$8:F$1007,1)+COUNTIF(F$8:F775,F775)-1)/1000</f>
        <v>0.75900000000000001</v>
      </c>
      <c r="V775" s="21">
        <f>(RANK(G775,G$8:G$1007,1)+COUNTIF(G$8:G775,G775)-1)/1000</f>
        <v>0.76200000000000001</v>
      </c>
      <c r="W775" s="21">
        <f>(RANK(H775,H$8:H$1007,1)+COUNTIF(H$8:H775,H775)-1)/1000</f>
        <v>0.69299999999999995</v>
      </c>
      <c r="X775" s="21">
        <f>(RANK(I775,I$8:I$1007,1)+COUNTIF(I$8:I775,I775)-1)/1000</f>
        <v>0.66700000000000004</v>
      </c>
      <c r="Y775" s="21">
        <f>(RANK(J775,J$8:J$1007,1)+COUNTIF(J$8:J775,J775)-1)/1000</f>
        <v>0.71599999999999997</v>
      </c>
      <c r="Z775" s="21">
        <f>(RANK(K775,K$8:K$1007,1)+COUNTIF(K$8:K775,K775)-1)/1000</f>
        <v>0.85299999999999998</v>
      </c>
      <c r="AA775" s="21">
        <f>(RANK(L775,L$8:L$1007,1)+COUNTIF(L$8:L775,L775)-1)/1000</f>
        <v>0.86399999999999999</v>
      </c>
      <c r="AB775" s="21">
        <f>(RANK(M775,M$8:M$1007,1)+COUNTIF(M$8:M775,M775)-1)/1000</f>
        <v>0.82599999999999996</v>
      </c>
      <c r="AC775" s="21">
        <f>(RANK(N775,N$8:N$1007,1)+COUNTIF(N$8:N775,N775)-1)/1000</f>
        <v>0.72699999999999998</v>
      </c>
      <c r="AD775" s="21">
        <f>(RANK(O775,O$8:O$1007,1)+COUNTIF(O$8:O775,O775)-1)/1000</f>
        <v>0.73099999999999998</v>
      </c>
      <c r="AE775" s="21">
        <f>(RANK(P775,P$8:P$1007,1)+COUNTIF(P$8:P775,P775)-1)/1000</f>
        <v>0.73199999999999998</v>
      </c>
      <c r="AF775" s="21">
        <f>(RANK(Q775,Q$8:Q$1007,1)+COUNTIF(Q$8:Q775,Q775)-1)/1000</f>
        <v>0.72699999999999998</v>
      </c>
      <c r="AG775" s="21">
        <f>(RANK(R775,R$8:R$1007,1)+COUNTIF(R$8:R775,R775)-1)/1000</f>
        <v>0.73099999999999998</v>
      </c>
      <c r="AH775" s="21">
        <f>(RANK(S775,S$8:S$1007,1)+COUNTIF(S$8:S775,S775)-1)/1000</f>
        <v>0.73199999999999998</v>
      </c>
      <c r="AI775" s="14">
        <f t="shared" si="143"/>
        <v>0</v>
      </c>
      <c r="AK775" s="14">
        <f t="shared" si="144"/>
        <v>0</v>
      </c>
    </row>
    <row r="776" spans="2:37" x14ac:dyDescent="0.25">
      <c r="B776">
        <f t="shared" si="138"/>
        <v>769</v>
      </c>
      <c r="C776">
        <f>MATCH(B776,'Stocastic Model Raw Data'!$A$2:$A$1001,0)</f>
        <v>71</v>
      </c>
      <c r="D776" s="14" cm="1">
        <f t="array" ref="D776">INDEX('Stocastic Model Raw Data'!$H$2:$H$1001,$C776,0)</f>
        <v>1437161972.90821</v>
      </c>
      <c r="E776" s="14" cm="1">
        <f t="array" ref="E776">INDEX('Stocastic Model Raw Data'!$D$2:$D$1001,$C776,0)</f>
        <v>399249781.16438502</v>
      </c>
      <c r="F776" s="14" cm="1">
        <f t="array" ref="F776">INDEX('Stocastic Model Raw Data'!$I$2:$I$1001,$C776,0)</f>
        <v>209206394.42158899</v>
      </c>
      <c r="G776" s="14">
        <f t="shared" ref="G776:G839" si="145">E776-F776</f>
        <v>190043386.74279603</v>
      </c>
      <c r="H776" s="14" cm="1">
        <f t="array" ref="H776">INDEX('Stocastic Model Raw Data'!$E$2:$E$1001,$C776,0)</f>
        <v>4743442015.6792498</v>
      </c>
      <c r="I776" s="14" cm="1">
        <f t="array" ref="I776">INDEX('Stocastic Model Raw Data'!$J$2:$J$1001,$C776,0)</f>
        <v>1632566566.88469</v>
      </c>
      <c r="J776" s="14">
        <f t="shared" ref="J776:J839" si="146">H776-I776</f>
        <v>3110875448.7945595</v>
      </c>
      <c r="K776" s="14" cm="1">
        <f t="array" ref="K776">INDEX('Stocastic Model Raw Data'!$F$2:$F$1001,$C776,0)</f>
        <v>728305887.79588699</v>
      </c>
      <c r="L776" s="14" cm="1">
        <f t="array" ref="L776">INDEX('Stocastic Model Raw Data'!$K$2:$K$1001,$C776,0)</f>
        <v>437566145.85898101</v>
      </c>
      <c r="M776" s="14">
        <f t="shared" ref="M776:M839" si="147">K776-L776</f>
        <v>290739741.93690598</v>
      </c>
      <c r="N776" s="14">
        <f t="shared" si="139"/>
        <v>5471747903.4751368</v>
      </c>
      <c r="O776" s="14">
        <f t="shared" si="140"/>
        <v>2070132712.7436709</v>
      </c>
      <c r="P776" s="14">
        <f t="shared" ref="P776:P839" si="148">N776-O776</f>
        <v>3401615190.7314658</v>
      </c>
      <c r="Q776" s="3">
        <f t="shared" si="141"/>
        <v>5471747903.4751368</v>
      </c>
      <c r="R776" s="3">
        <f t="shared" si="142"/>
        <v>3507294685.6518812</v>
      </c>
      <c r="S776" s="3">
        <f t="shared" ref="S776:S839" si="149">Q776-R776</f>
        <v>1964453217.8232555</v>
      </c>
      <c r="T776" s="21">
        <f>(RANK(E776,E$8:E$1007,1)+COUNTIF(E$8:E776,E776)-1)/1000</f>
        <v>8.7999999999999995E-2</v>
      </c>
      <c r="U776" s="21">
        <f>(RANK(F776,F$8:F$1007,1)+COUNTIF(F$8:F776,F776)-1)/1000</f>
        <v>8.6999999999999994E-2</v>
      </c>
      <c r="V776" s="21">
        <f>(RANK(G776,G$8:G$1007,1)+COUNTIF(G$8:G776,G776)-1)/1000</f>
        <v>8.6999999999999994E-2</v>
      </c>
      <c r="W776" s="21">
        <f>(RANK(H776,H$8:H$1007,1)+COUNTIF(H$8:H776,H776)-1)/1000</f>
        <v>7.0999999999999994E-2</v>
      </c>
      <c r="X776" s="21">
        <f>(RANK(I776,I$8:I$1007,1)+COUNTIF(I$8:I776,I776)-1)/1000</f>
        <v>7.4999999999999997E-2</v>
      </c>
      <c r="Y776" s="21">
        <f>(RANK(J776,J$8:J$1007,1)+COUNTIF(J$8:J776,J776)-1)/1000</f>
        <v>7.0999999999999994E-2</v>
      </c>
      <c r="Z776" s="21">
        <f>(RANK(K776,K$8:K$1007,1)+COUNTIF(K$8:K776,K776)-1)/1000</f>
        <v>6.3E-2</v>
      </c>
      <c r="AA776" s="21">
        <f>(RANK(L776,L$8:L$1007,1)+COUNTIF(L$8:L776,L776)-1)/1000</f>
        <v>5.8999999999999997E-2</v>
      </c>
      <c r="AB776" s="21">
        <f>(RANK(M776,M$8:M$1007,1)+COUNTIF(M$8:M776,M776)-1)/1000</f>
        <v>0.08</v>
      </c>
      <c r="AC776" s="21">
        <f>(RANK(N776,N$8:N$1007,1)+COUNTIF(N$8:N776,N776)-1)/1000</f>
        <v>7.0999999999999994E-2</v>
      </c>
      <c r="AD776" s="21">
        <f>(RANK(O776,O$8:O$1007,1)+COUNTIF(O$8:O776,O776)-1)/1000</f>
        <v>7.1999999999999995E-2</v>
      </c>
      <c r="AE776" s="21">
        <f>(RANK(P776,P$8:P$1007,1)+COUNTIF(P$8:P776,P776)-1)/1000</f>
        <v>7.0000000000000007E-2</v>
      </c>
      <c r="AF776" s="21">
        <f>(RANK(Q776,Q$8:Q$1007,1)+COUNTIF(Q$8:Q776,Q776)-1)/1000</f>
        <v>7.0999999999999994E-2</v>
      </c>
      <c r="AG776" s="21">
        <f>(RANK(R776,R$8:R$1007,1)+COUNTIF(R$8:R776,R776)-1)/1000</f>
        <v>7.1999999999999995E-2</v>
      </c>
      <c r="AH776" s="21">
        <f>(RANK(S776,S$8:S$1007,1)+COUNTIF(S$8:S776,S776)-1)/1000</f>
        <v>7.0000000000000007E-2</v>
      </c>
      <c r="AI776" s="14">
        <f t="shared" si="143"/>
        <v>0</v>
      </c>
      <c r="AK776" s="14">
        <f t="shared" si="144"/>
        <v>0</v>
      </c>
    </row>
    <row r="777" spans="2:37" x14ac:dyDescent="0.25">
      <c r="B777">
        <f t="shared" ref="B777:B840" si="150">B776+1</f>
        <v>770</v>
      </c>
      <c r="C777">
        <f>MATCH(B777,'Stocastic Model Raw Data'!$A$2:$A$1001,0)</f>
        <v>384</v>
      </c>
      <c r="D777" s="14" cm="1">
        <f t="array" ref="D777">INDEX('Stocastic Model Raw Data'!$H$2:$H$1001,$C777,0)</f>
        <v>1437161972.90821</v>
      </c>
      <c r="E777" s="14" cm="1">
        <f t="array" ref="E777">INDEX('Stocastic Model Raw Data'!$D$2:$D$1001,$C777,0)</f>
        <v>486678531.02749997</v>
      </c>
      <c r="F777" s="14" cm="1">
        <f t="array" ref="F777">INDEX('Stocastic Model Raw Data'!$I$2:$I$1001,$C777,0)</f>
        <v>256866573.69732201</v>
      </c>
      <c r="G777" s="14">
        <f t="shared" si="145"/>
        <v>229811957.33017796</v>
      </c>
      <c r="H777" s="14" cm="1">
        <f t="array" ref="H777">INDEX('Stocastic Model Raw Data'!$E$2:$E$1001,$C777,0)</f>
        <v>5838245832.9047403</v>
      </c>
      <c r="I777" s="14" cm="1">
        <f t="array" ref="I777">INDEX('Stocastic Model Raw Data'!$J$2:$J$1001,$C777,0)</f>
        <v>2008552543.61375</v>
      </c>
      <c r="J777" s="14">
        <f t="shared" si="146"/>
        <v>3829693289.2909904</v>
      </c>
      <c r="K777" s="14" cm="1">
        <f t="array" ref="K777">INDEX('Stocastic Model Raw Data'!$F$2:$F$1001,$C777,0)</f>
        <v>928693085.73088503</v>
      </c>
      <c r="L777" s="14" cm="1">
        <f t="array" ref="L777">INDEX('Stocastic Model Raw Data'!$K$2:$K$1001,$C777,0)</f>
        <v>567603812.49330902</v>
      </c>
      <c r="M777" s="14">
        <f t="shared" si="147"/>
        <v>361089273.23757601</v>
      </c>
      <c r="N777" s="14">
        <f t="shared" ref="N777:N840" si="151">H777+K777</f>
        <v>6766938918.6356258</v>
      </c>
      <c r="O777" s="14">
        <f t="shared" ref="O777:O840" si="152">I777+L777</f>
        <v>2576156356.107059</v>
      </c>
      <c r="P777" s="14">
        <f t="shared" si="148"/>
        <v>4190782562.5285668</v>
      </c>
      <c r="Q777" s="3">
        <f t="shared" ref="Q777:Q840" si="153">N777</f>
        <v>6766938918.6356258</v>
      </c>
      <c r="R777" s="3">
        <f t="shared" ref="R777:R840" si="154">O777+D777</f>
        <v>4013318329.0152693</v>
      </c>
      <c r="S777" s="3">
        <f t="shared" si="149"/>
        <v>2753620589.6203566</v>
      </c>
      <c r="T777" s="21">
        <f>(RANK(E777,E$8:E$1007,1)+COUNTIF(E$8:E777,E777)-1)/1000</f>
        <v>0.38100000000000001</v>
      </c>
      <c r="U777" s="21">
        <f>(RANK(F777,F$8:F$1007,1)+COUNTIF(F$8:F777,F777)-1)/1000</f>
        <v>0.38300000000000001</v>
      </c>
      <c r="V777" s="21">
        <f>(RANK(G777,G$8:G$1007,1)+COUNTIF(G$8:G777,G777)-1)/1000</f>
        <v>0.378</v>
      </c>
      <c r="W777" s="21">
        <f>(RANK(H777,H$8:H$1007,1)+COUNTIF(H$8:H777,H777)-1)/1000</f>
        <v>0.374</v>
      </c>
      <c r="X777" s="21">
        <f>(RANK(I777,I$8:I$1007,1)+COUNTIF(I$8:I777,I777)-1)/1000</f>
        <v>0.36399999999999999</v>
      </c>
      <c r="Y777" s="21">
        <f>(RANK(J777,J$8:J$1007,1)+COUNTIF(J$8:J777,J777)-1)/1000</f>
        <v>0.38800000000000001</v>
      </c>
      <c r="Z777" s="21">
        <f>(RANK(K777,K$8:K$1007,1)+COUNTIF(K$8:K777,K777)-1)/1000</f>
        <v>0.42099999999999999</v>
      </c>
      <c r="AA777" s="21">
        <f>(RANK(L777,L$8:L$1007,1)+COUNTIF(L$8:L777,L777)-1)/1000</f>
        <v>0.42699999999999999</v>
      </c>
      <c r="AB777" s="21">
        <f>(RANK(M777,M$8:M$1007,1)+COUNTIF(M$8:M777,M777)-1)/1000</f>
        <v>0.4</v>
      </c>
      <c r="AC777" s="21">
        <f>(RANK(N777,N$8:N$1007,1)+COUNTIF(N$8:N777,N777)-1)/1000</f>
        <v>0.38400000000000001</v>
      </c>
      <c r="AD777" s="21">
        <f>(RANK(O777,O$8:O$1007,1)+COUNTIF(O$8:O777,O777)-1)/1000</f>
        <v>0.38100000000000001</v>
      </c>
      <c r="AE777" s="21">
        <f>(RANK(P777,P$8:P$1007,1)+COUNTIF(P$8:P777,P777)-1)/1000</f>
        <v>0.38700000000000001</v>
      </c>
      <c r="AF777" s="21">
        <f>(RANK(Q777,Q$8:Q$1007,1)+COUNTIF(Q$8:Q777,Q777)-1)/1000</f>
        <v>0.38400000000000001</v>
      </c>
      <c r="AG777" s="21">
        <f>(RANK(R777,R$8:R$1007,1)+COUNTIF(R$8:R777,R777)-1)/1000</f>
        <v>0.38100000000000001</v>
      </c>
      <c r="AH777" s="21">
        <f>(RANK(S777,S$8:S$1007,1)+COUNTIF(S$8:S777,S777)-1)/1000</f>
        <v>0.38700000000000001</v>
      </c>
      <c r="AI777" s="14">
        <f t="shared" ref="AI777:AI840" si="155">J777+M777-P777</f>
        <v>0</v>
      </c>
      <c r="AK777" s="14">
        <f t="shared" ref="AK777:AK840" si="156">H777+K777-N777</f>
        <v>0</v>
      </c>
    </row>
    <row r="778" spans="2:37" x14ac:dyDescent="0.25">
      <c r="B778">
        <f t="shared" si="150"/>
        <v>771</v>
      </c>
      <c r="C778">
        <f>MATCH(B778,'Stocastic Model Raw Data'!$A$2:$A$1001,0)</f>
        <v>325</v>
      </c>
      <c r="D778" s="14" cm="1">
        <f t="array" ref="D778">INDEX('Stocastic Model Raw Data'!$H$2:$H$1001,$C778,0)</f>
        <v>1437161972.90821</v>
      </c>
      <c r="E778" s="14" cm="1">
        <f t="array" ref="E778">INDEX('Stocastic Model Raw Data'!$D$2:$D$1001,$C778,0)</f>
        <v>472375965.12933898</v>
      </c>
      <c r="F778" s="14" cm="1">
        <f t="array" ref="F778">INDEX('Stocastic Model Raw Data'!$I$2:$I$1001,$C778,0)</f>
        <v>246986047.36993799</v>
      </c>
      <c r="G778" s="14">
        <f t="shared" si="145"/>
        <v>225389917.75940099</v>
      </c>
      <c r="H778" s="14" cm="1">
        <f t="array" ref="H778">INDEX('Stocastic Model Raw Data'!$E$2:$E$1001,$C778,0)</f>
        <v>5736569352.0652704</v>
      </c>
      <c r="I778" s="14" cm="1">
        <f t="array" ref="I778">INDEX('Stocastic Model Raw Data'!$J$2:$J$1001,$C778,0)</f>
        <v>1935974691.22262</v>
      </c>
      <c r="J778" s="14">
        <f t="shared" si="146"/>
        <v>3800594660.8426504</v>
      </c>
      <c r="K778" s="14" cm="1">
        <f t="array" ref="K778">INDEX('Stocastic Model Raw Data'!$F$2:$F$1001,$C778,0)</f>
        <v>879699655.72258198</v>
      </c>
      <c r="L778" s="14" cm="1">
        <f t="array" ref="L778">INDEX('Stocastic Model Raw Data'!$K$2:$K$1001,$C778,0)</f>
        <v>544882684.23985004</v>
      </c>
      <c r="M778" s="14">
        <f t="shared" si="147"/>
        <v>334816971.48273194</v>
      </c>
      <c r="N778" s="14">
        <f t="shared" si="151"/>
        <v>6616269007.7878523</v>
      </c>
      <c r="O778" s="14">
        <f t="shared" si="152"/>
        <v>2480857375.4624701</v>
      </c>
      <c r="P778" s="14">
        <f t="shared" si="148"/>
        <v>4135411632.3253822</v>
      </c>
      <c r="Q778" s="3">
        <f t="shared" si="153"/>
        <v>6616269007.7878523</v>
      </c>
      <c r="R778" s="3">
        <f t="shared" si="154"/>
        <v>3918019348.3706799</v>
      </c>
      <c r="S778" s="3">
        <f t="shared" si="149"/>
        <v>2698249659.4171724</v>
      </c>
      <c r="T778" s="21">
        <f>(RANK(E778,E$8:E$1007,1)+COUNTIF(E$8:E778,E778)-1)/1000</f>
        <v>0.311</v>
      </c>
      <c r="U778" s="21">
        <f>(RANK(F778,F$8:F$1007,1)+COUNTIF(F$8:F778,F778)-1)/1000</f>
        <v>0.29699999999999999</v>
      </c>
      <c r="V778" s="21">
        <f>(RANK(G778,G$8:G$1007,1)+COUNTIF(G$8:G778,G778)-1)/1000</f>
        <v>0.33400000000000002</v>
      </c>
      <c r="W778" s="21">
        <f>(RANK(H778,H$8:H$1007,1)+COUNTIF(H$8:H778,H778)-1)/1000</f>
        <v>0.33500000000000002</v>
      </c>
      <c r="X778" s="21">
        <f>(RANK(I778,I$8:I$1007,1)+COUNTIF(I$8:I778,I778)-1)/1000</f>
        <v>0.28599999999999998</v>
      </c>
      <c r="Y778" s="21">
        <f>(RANK(J778,J$8:J$1007,1)+COUNTIF(J$8:J778,J778)-1)/1000</f>
        <v>0.36699999999999999</v>
      </c>
      <c r="Z778" s="21">
        <f>(RANK(K778,K$8:K$1007,1)+COUNTIF(K$8:K778,K778)-1)/1000</f>
        <v>0.29699999999999999</v>
      </c>
      <c r="AA778" s="21">
        <f>(RANK(L778,L$8:L$1007,1)+COUNTIF(L$8:L778,L778)-1)/1000</f>
        <v>0.34499999999999997</v>
      </c>
      <c r="AB778" s="21">
        <f>(RANK(M778,M$8:M$1007,1)+COUNTIF(M$8:M778,M778)-1)/1000</f>
        <v>0.24299999999999999</v>
      </c>
      <c r="AC778" s="21">
        <f>(RANK(N778,N$8:N$1007,1)+COUNTIF(N$8:N778,N778)-1)/1000</f>
        <v>0.32500000000000001</v>
      </c>
      <c r="AD778" s="21">
        <f>(RANK(O778,O$8:O$1007,1)+COUNTIF(O$8:O778,O778)-1)/1000</f>
        <v>0.29299999999999998</v>
      </c>
      <c r="AE778" s="21">
        <f>(RANK(P778,P$8:P$1007,1)+COUNTIF(P$8:P778,P778)-1)/1000</f>
        <v>0.35199999999999998</v>
      </c>
      <c r="AF778" s="21">
        <f>(RANK(Q778,Q$8:Q$1007,1)+COUNTIF(Q$8:Q778,Q778)-1)/1000</f>
        <v>0.32500000000000001</v>
      </c>
      <c r="AG778" s="21">
        <f>(RANK(R778,R$8:R$1007,1)+COUNTIF(R$8:R778,R778)-1)/1000</f>
        <v>0.29299999999999998</v>
      </c>
      <c r="AH778" s="21">
        <f>(RANK(S778,S$8:S$1007,1)+COUNTIF(S$8:S778,S778)-1)/1000</f>
        <v>0.35199999999999998</v>
      </c>
      <c r="AI778" s="14">
        <f t="shared" si="155"/>
        <v>0</v>
      </c>
      <c r="AK778" s="14">
        <f t="shared" si="156"/>
        <v>0</v>
      </c>
    </row>
    <row r="779" spans="2:37" x14ac:dyDescent="0.25">
      <c r="B779">
        <f t="shared" si="150"/>
        <v>772</v>
      </c>
      <c r="C779">
        <f>MATCH(B779,'Stocastic Model Raw Data'!$A$2:$A$1001,0)</f>
        <v>61</v>
      </c>
      <c r="D779" s="14" cm="1">
        <f t="array" ref="D779">INDEX('Stocastic Model Raw Data'!$H$2:$H$1001,$C779,0)</f>
        <v>1437161972.90821</v>
      </c>
      <c r="E779" s="14" cm="1">
        <f t="array" ref="E779">INDEX('Stocastic Model Raw Data'!$D$2:$D$1001,$C779,0)</f>
        <v>388901930.60931498</v>
      </c>
      <c r="F779" s="14" cm="1">
        <f t="array" ref="F779">INDEX('Stocastic Model Raw Data'!$I$2:$I$1001,$C779,0)</f>
        <v>205647525.75664499</v>
      </c>
      <c r="G779" s="14">
        <f t="shared" si="145"/>
        <v>183254404.85266998</v>
      </c>
      <c r="H779" s="14" cm="1">
        <f t="array" ref="H779">INDEX('Stocastic Model Raw Data'!$E$2:$E$1001,$C779,0)</f>
        <v>4618321607.6174803</v>
      </c>
      <c r="I779" s="14" cm="1">
        <f t="array" ref="I779">INDEX('Stocastic Model Raw Data'!$J$2:$J$1001,$C779,0)</f>
        <v>1655256772.2284701</v>
      </c>
      <c r="J779" s="14">
        <f t="shared" si="146"/>
        <v>2963064835.3890104</v>
      </c>
      <c r="K779" s="14" cm="1">
        <f t="array" ref="K779">INDEX('Stocastic Model Raw Data'!$F$2:$F$1001,$C779,0)</f>
        <v>778397006.88684404</v>
      </c>
      <c r="L779" s="14" cm="1">
        <f t="array" ref="L779">INDEX('Stocastic Model Raw Data'!$K$2:$K$1001,$C779,0)</f>
        <v>465367219.32993901</v>
      </c>
      <c r="M779" s="14">
        <f t="shared" si="147"/>
        <v>313029787.55690503</v>
      </c>
      <c r="N779" s="14">
        <f t="shared" si="151"/>
        <v>5396718614.504324</v>
      </c>
      <c r="O779" s="14">
        <f t="shared" si="152"/>
        <v>2120623991.5584092</v>
      </c>
      <c r="P779" s="14">
        <f t="shared" si="148"/>
        <v>3276094622.9459147</v>
      </c>
      <c r="Q779" s="3">
        <f t="shared" si="153"/>
        <v>5396718614.504324</v>
      </c>
      <c r="R779" s="3">
        <f t="shared" si="154"/>
        <v>3557785964.4666195</v>
      </c>
      <c r="S779" s="3">
        <f t="shared" si="149"/>
        <v>1838932650.0377045</v>
      </c>
      <c r="T779" s="21">
        <f>(RANK(E779,E$8:E$1007,1)+COUNTIF(E$8:E779,E779)-1)/1000</f>
        <v>6.6000000000000003E-2</v>
      </c>
      <c r="U779" s="21">
        <f>(RANK(F779,F$8:F$1007,1)+COUNTIF(F$8:F779,F779)-1)/1000</f>
        <v>7.1999999999999995E-2</v>
      </c>
      <c r="V779" s="21">
        <f>(RANK(G779,G$8:G$1007,1)+COUNTIF(G$8:G779,G779)-1)/1000</f>
        <v>6.5000000000000002E-2</v>
      </c>
      <c r="W779" s="21">
        <f>(RANK(H779,H$8:H$1007,1)+COUNTIF(H$8:H779,H779)-1)/1000</f>
        <v>5.6000000000000001E-2</v>
      </c>
      <c r="X779" s="21">
        <f>(RANK(I779,I$8:I$1007,1)+COUNTIF(I$8:I779,I779)-1)/1000</f>
        <v>8.4000000000000005E-2</v>
      </c>
      <c r="Y779" s="21">
        <f>(RANK(J779,J$8:J$1007,1)+COUNTIF(J$8:J779,J779)-1)/1000</f>
        <v>0.04</v>
      </c>
      <c r="Z779" s="21">
        <f>(RANK(K779,K$8:K$1007,1)+COUNTIF(K$8:K779,K779)-1)/1000</f>
        <v>0.121</v>
      </c>
      <c r="AA779" s="21">
        <f>(RANK(L779,L$8:L$1007,1)+COUNTIF(L$8:L779,L779)-1)/1000</f>
        <v>0.112</v>
      </c>
      <c r="AB779" s="21">
        <f>(RANK(M779,M$8:M$1007,1)+COUNTIF(M$8:M779,M779)-1)/1000</f>
        <v>0.14199999999999999</v>
      </c>
      <c r="AC779" s="21">
        <f>(RANK(N779,N$8:N$1007,1)+COUNTIF(N$8:N779,N779)-1)/1000</f>
        <v>6.0999999999999999E-2</v>
      </c>
      <c r="AD779" s="21">
        <f>(RANK(O779,O$8:O$1007,1)+COUNTIF(O$8:O779,O779)-1)/1000</f>
        <v>8.7999999999999995E-2</v>
      </c>
      <c r="AE779" s="21">
        <f>(RANK(P779,P$8:P$1007,1)+COUNTIF(P$8:P779,P779)-1)/1000</f>
        <v>4.4999999999999998E-2</v>
      </c>
      <c r="AF779" s="21">
        <f>(RANK(Q779,Q$8:Q$1007,1)+COUNTIF(Q$8:Q779,Q779)-1)/1000</f>
        <v>6.0999999999999999E-2</v>
      </c>
      <c r="AG779" s="21">
        <f>(RANK(R779,R$8:R$1007,1)+COUNTIF(R$8:R779,R779)-1)/1000</f>
        <v>8.7999999999999995E-2</v>
      </c>
      <c r="AH779" s="21">
        <f>(RANK(S779,S$8:S$1007,1)+COUNTIF(S$8:S779,S779)-1)/1000</f>
        <v>4.4999999999999998E-2</v>
      </c>
      <c r="AI779" s="14">
        <f t="shared" si="155"/>
        <v>0</v>
      </c>
      <c r="AK779" s="14">
        <f t="shared" si="156"/>
        <v>0</v>
      </c>
    </row>
    <row r="780" spans="2:37" x14ac:dyDescent="0.25">
      <c r="B780">
        <f t="shared" si="150"/>
        <v>773</v>
      </c>
      <c r="C780">
        <f>MATCH(B780,'Stocastic Model Raw Data'!$A$2:$A$1001,0)</f>
        <v>302</v>
      </c>
      <c r="D780" s="14" cm="1">
        <f t="array" ref="D780">INDEX('Stocastic Model Raw Data'!$H$2:$H$1001,$C780,0)</f>
        <v>1437161972.90821</v>
      </c>
      <c r="E780" s="14" cm="1">
        <f t="array" ref="E780">INDEX('Stocastic Model Raw Data'!$D$2:$D$1001,$C780,0)</f>
        <v>469637940.49911898</v>
      </c>
      <c r="F780" s="14" cm="1">
        <f t="array" ref="F780">INDEX('Stocastic Model Raw Data'!$I$2:$I$1001,$C780,0)</f>
        <v>248182929.79309899</v>
      </c>
      <c r="G780" s="14">
        <f t="shared" si="145"/>
        <v>221455010.70602</v>
      </c>
      <c r="H780" s="14" cm="1">
        <f t="array" ref="H780">INDEX('Stocastic Model Raw Data'!$E$2:$E$1001,$C780,0)</f>
        <v>5644137523.44946</v>
      </c>
      <c r="I780" s="14" cm="1">
        <f t="array" ref="I780">INDEX('Stocastic Model Raw Data'!$J$2:$J$1001,$C780,0)</f>
        <v>1926936806.76439</v>
      </c>
      <c r="J780" s="14">
        <f t="shared" si="146"/>
        <v>3717200716.68507</v>
      </c>
      <c r="K780" s="14" cm="1">
        <f t="array" ref="K780">INDEX('Stocastic Model Raw Data'!$F$2:$F$1001,$C780,0)</f>
        <v>904805149.90417194</v>
      </c>
      <c r="L780" s="14" cm="1">
        <f t="array" ref="L780">INDEX('Stocastic Model Raw Data'!$K$2:$K$1001,$C780,0)</f>
        <v>547515441.20383799</v>
      </c>
      <c r="M780" s="14">
        <f t="shared" si="147"/>
        <v>357289708.70033395</v>
      </c>
      <c r="N780" s="14">
        <f t="shared" si="151"/>
        <v>6548942673.353632</v>
      </c>
      <c r="O780" s="14">
        <f t="shared" si="152"/>
        <v>2474452247.9682279</v>
      </c>
      <c r="P780" s="14">
        <f t="shared" si="148"/>
        <v>4074490425.3854041</v>
      </c>
      <c r="Q780" s="3">
        <f t="shared" si="153"/>
        <v>6548942673.353632</v>
      </c>
      <c r="R780" s="3">
        <f t="shared" si="154"/>
        <v>3911614220.8764381</v>
      </c>
      <c r="S780" s="3">
        <f t="shared" si="149"/>
        <v>2637328452.4771938</v>
      </c>
      <c r="T780" s="21">
        <f>(RANK(E780,E$8:E$1007,1)+COUNTIF(E$8:E780,E780)-1)/1000</f>
        <v>0.29899999999999999</v>
      </c>
      <c r="U780" s="21">
        <f>(RANK(F780,F$8:F$1007,1)+COUNTIF(F$8:F780,F780)-1)/1000</f>
        <v>0.309</v>
      </c>
      <c r="V780" s="21">
        <f>(RANK(G780,G$8:G$1007,1)+COUNTIF(G$8:G780,G780)-1)/1000</f>
        <v>0.29199999999999998</v>
      </c>
      <c r="W780" s="21">
        <f>(RANK(H780,H$8:H$1007,1)+COUNTIF(H$8:H780,H780)-1)/1000</f>
        <v>0.29899999999999999</v>
      </c>
      <c r="X780" s="21">
        <f>(RANK(I780,I$8:I$1007,1)+COUNTIF(I$8:I780,I780)-1)/1000</f>
        <v>0.27200000000000002</v>
      </c>
      <c r="Y780" s="21">
        <f>(RANK(J780,J$8:J$1007,1)+COUNTIF(J$8:J780,J780)-1)/1000</f>
        <v>0.314</v>
      </c>
      <c r="Z780" s="21">
        <f>(RANK(K780,K$8:K$1007,1)+COUNTIF(K$8:K780,K780)-1)/1000</f>
        <v>0.36599999999999999</v>
      </c>
      <c r="AA780" s="21">
        <f>(RANK(L780,L$8:L$1007,1)+COUNTIF(L$8:L780,L780)-1)/1000</f>
        <v>0.35599999999999998</v>
      </c>
      <c r="AB780" s="21">
        <f>(RANK(M780,M$8:M$1007,1)+COUNTIF(M$8:M780,M780)-1)/1000</f>
        <v>0.377</v>
      </c>
      <c r="AC780" s="21">
        <f>(RANK(N780,N$8:N$1007,1)+COUNTIF(N$8:N780,N780)-1)/1000</f>
        <v>0.30199999999999999</v>
      </c>
      <c r="AD780" s="21">
        <f>(RANK(O780,O$8:O$1007,1)+COUNTIF(O$8:O780,O780)-1)/1000</f>
        <v>0.28399999999999997</v>
      </c>
      <c r="AE780" s="21">
        <f>(RANK(P780,P$8:P$1007,1)+COUNTIF(P$8:P780,P780)-1)/1000</f>
        <v>0.31900000000000001</v>
      </c>
      <c r="AF780" s="21">
        <f>(RANK(Q780,Q$8:Q$1007,1)+COUNTIF(Q$8:Q780,Q780)-1)/1000</f>
        <v>0.30199999999999999</v>
      </c>
      <c r="AG780" s="21">
        <f>(RANK(R780,R$8:R$1007,1)+COUNTIF(R$8:R780,R780)-1)/1000</f>
        <v>0.28399999999999997</v>
      </c>
      <c r="AH780" s="21">
        <f>(RANK(S780,S$8:S$1007,1)+COUNTIF(S$8:S780,S780)-1)/1000</f>
        <v>0.31900000000000001</v>
      </c>
      <c r="AI780" s="14">
        <f t="shared" si="155"/>
        <v>0</v>
      </c>
      <c r="AK780" s="14">
        <f t="shared" si="156"/>
        <v>0</v>
      </c>
    </row>
    <row r="781" spans="2:37" x14ac:dyDescent="0.25">
      <c r="B781">
        <f t="shared" si="150"/>
        <v>774</v>
      </c>
      <c r="C781">
        <f>MATCH(B781,'Stocastic Model Raw Data'!$A$2:$A$1001,0)</f>
        <v>504</v>
      </c>
      <c r="D781" s="14" cm="1">
        <f t="array" ref="D781">INDEX('Stocastic Model Raw Data'!$H$2:$H$1001,$C781,0)</f>
        <v>1437161972.90821</v>
      </c>
      <c r="E781" s="14" cm="1">
        <f t="array" ref="E781">INDEX('Stocastic Model Raw Data'!$D$2:$D$1001,$C781,0)</f>
        <v>518663959.035294</v>
      </c>
      <c r="F781" s="14" cm="1">
        <f t="array" ref="F781">INDEX('Stocastic Model Raw Data'!$I$2:$I$1001,$C781,0)</f>
        <v>275934211.98524803</v>
      </c>
      <c r="G781" s="14">
        <f t="shared" si="145"/>
        <v>242729747.05004597</v>
      </c>
      <c r="H781" s="14" cm="1">
        <f t="array" ref="H781">INDEX('Stocastic Model Raw Data'!$E$2:$E$1001,$C781,0)</f>
        <v>6241197865.9293404</v>
      </c>
      <c r="I781" s="14" cm="1">
        <f t="array" ref="I781">INDEX('Stocastic Model Raw Data'!$J$2:$J$1001,$C781,0)</f>
        <v>2253508317.6851902</v>
      </c>
      <c r="J781" s="14">
        <f t="shared" si="146"/>
        <v>3987689548.2441502</v>
      </c>
      <c r="K781" s="14" cm="1">
        <f t="array" ref="K781">INDEX('Stocastic Model Raw Data'!$F$2:$F$1001,$C781,0)</f>
        <v>897362213.81436396</v>
      </c>
      <c r="L781" s="14" cm="1">
        <f t="array" ref="L781">INDEX('Stocastic Model Raw Data'!$K$2:$K$1001,$C781,0)</f>
        <v>531416215.34145498</v>
      </c>
      <c r="M781" s="14">
        <f t="shared" si="147"/>
        <v>365945998.47290897</v>
      </c>
      <c r="N781" s="14">
        <f t="shared" si="151"/>
        <v>7138560079.7437038</v>
      </c>
      <c r="O781" s="14">
        <f t="shared" si="152"/>
        <v>2784924533.0266452</v>
      </c>
      <c r="P781" s="14">
        <f t="shared" si="148"/>
        <v>4353635546.7170582</v>
      </c>
      <c r="Q781" s="3">
        <f t="shared" si="153"/>
        <v>7138560079.7437038</v>
      </c>
      <c r="R781" s="3">
        <f t="shared" si="154"/>
        <v>4222086505.9348555</v>
      </c>
      <c r="S781" s="3">
        <f t="shared" si="149"/>
        <v>2916473573.8088484</v>
      </c>
      <c r="T781" s="21">
        <f>(RANK(E781,E$8:E$1007,1)+COUNTIF(E$8:E781,E781)-1)/1000</f>
        <v>0.50600000000000001</v>
      </c>
      <c r="U781" s="21">
        <f>(RANK(F781,F$8:F$1007,1)+COUNTIF(F$8:F781,F781)-1)/1000</f>
        <v>0.52100000000000002</v>
      </c>
      <c r="V781" s="21">
        <f>(RANK(G781,G$8:G$1007,1)+COUNTIF(G$8:G781,G781)-1)/1000</f>
        <v>0.49399999999999999</v>
      </c>
      <c r="W781" s="21">
        <f>(RANK(H781,H$8:H$1007,1)+COUNTIF(H$8:H781,H781)-1)/1000</f>
        <v>0.53800000000000003</v>
      </c>
      <c r="X781" s="21">
        <f>(RANK(I781,I$8:I$1007,1)+COUNTIF(I$8:I781,I781)-1)/1000</f>
        <v>0.61199999999999999</v>
      </c>
      <c r="Y781" s="21">
        <f>(RANK(J781,J$8:J$1007,1)+COUNTIF(J$8:J781,J781)-1)/1000</f>
        <v>0.49199999999999999</v>
      </c>
      <c r="Z781" s="21">
        <f>(RANK(K781,K$8:K$1007,1)+COUNTIF(K$8:K781,K781)-1)/1000</f>
        <v>0.34699999999999998</v>
      </c>
      <c r="AA781" s="21">
        <f>(RANK(L781,L$8:L$1007,1)+COUNTIF(L$8:L781,L781)-1)/1000</f>
        <v>0.28799999999999998</v>
      </c>
      <c r="AB781" s="21">
        <f>(RANK(M781,M$8:M$1007,1)+COUNTIF(M$8:M781,M781)-1)/1000</f>
        <v>0.42799999999999999</v>
      </c>
      <c r="AC781" s="21">
        <f>(RANK(N781,N$8:N$1007,1)+COUNTIF(N$8:N781,N781)-1)/1000</f>
        <v>0.504</v>
      </c>
      <c r="AD781" s="21">
        <f>(RANK(O781,O$8:O$1007,1)+COUNTIF(O$8:O781,O781)-1)/1000</f>
        <v>0.53800000000000003</v>
      </c>
      <c r="AE781" s="21">
        <f>(RANK(P781,P$8:P$1007,1)+COUNTIF(P$8:P781,P781)-1)/1000</f>
        <v>0.48099999999999998</v>
      </c>
      <c r="AF781" s="21">
        <f>(RANK(Q781,Q$8:Q$1007,1)+COUNTIF(Q$8:Q781,Q781)-1)/1000</f>
        <v>0.504</v>
      </c>
      <c r="AG781" s="21">
        <f>(RANK(R781,R$8:R$1007,1)+COUNTIF(R$8:R781,R781)-1)/1000</f>
        <v>0.53800000000000003</v>
      </c>
      <c r="AH781" s="21">
        <f>(RANK(S781,S$8:S$1007,1)+COUNTIF(S$8:S781,S781)-1)/1000</f>
        <v>0.48099999999999998</v>
      </c>
      <c r="AI781" s="14">
        <f t="shared" si="155"/>
        <v>0</v>
      </c>
      <c r="AK781" s="14">
        <f t="shared" si="156"/>
        <v>0</v>
      </c>
    </row>
    <row r="782" spans="2:37" x14ac:dyDescent="0.25">
      <c r="B782">
        <f t="shared" si="150"/>
        <v>775</v>
      </c>
      <c r="C782">
        <f>MATCH(B782,'Stocastic Model Raw Data'!$A$2:$A$1001,0)</f>
        <v>446</v>
      </c>
      <c r="D782" s="14" cm="1">
        <f t="array" ref="D782">INDEX('Stocastic Model Raw Data'!$H$2:$H$1001,$C782,0)</f>
        <v>1437161972.90821</v>
      </c>
      <c r="E782" s="14" cm="1">
        <f t="array" ref="E782">INDEX('Stocastic Model Raw Data'!$D$2:$D$1001,$C782,0)</f>
        <v>491877603.35873699</v>
      </c>
      <c r="F782" s="14" cm="1">
        <f t="array" ref="F782">INDEX('Stocastic Model Raw Data'!$I$2:$I$1001,$C782,0)</f>
        <v>258491132.168255</v>
      </c>
      <c r="G782" s="14">
        <f t="shared" si="145"/>
        <v>233386471.19048199</v>
      </c>
      <c r="H782" s="14" cm="1">
        <f t="array" ref="H782">INDEX('Stocastic Model Raw Data'!$E$2:$E$1001,$C782,0)</f>
        <v>6049576343.2309198</v>
      </c>
      <c r="I782" s="14" cm="1">
        <f t="array" ref="I782">INDEX('Stocastic Model Raw Data'!$J$2:$J$1001,$C782,0)</f>
        <v>2063940303.48035</v>
      </c>
      <c r="J782" s="14">
        <f t="shared" si="146"/>
        <v>3985636039.7505698</v>
      </c>
      <c r="K782" s="14" cm="1">
        <f t="array" ref="K782">INDEX('Stocastic Model Raw Data'!$F$2:$F$1001,$C782,0)</f>
        <v>909639568.489398</v>
      </c>
      <c r="L782" s="14" cm="1">
        <f t="array" ref="L782">INDEX('Stocastic Model Raw Data'!$K$2:$K$1001,$C782,0)</f>
        <v>561065898.35687494</v>
      </c>
      <c r="M782" s="14">
        <f t="shared" si="147"/>
        <v>348573670.13252306</v>
      </c>
      <c r="N782" s="14">
        <f t="shared" si="151"/>
        <v>6959215911.7203178</v>
      </c>
      <c r="O782" s="14">
        <f t="shared" si="152"/>
        <v>2625006201.837225</v>
      </c>
      <c r="P782" s="14">
        <f t="shared" si="148"/>
        <v>4334209709.8830929</v>
      </c>
      <c r="Q782" s="3">
        <f t="shared" si="153"/>
        <v>6959215911.7203178</v>
      </c>
      <c r="R782" s="3">
        <f t="shared" si="154"/>
        <v>4062168174.7454348</v>
      </c>
      <c r="S782" s="3">
        <f t="shared" si="149"/>
        <v>2897047736.9748831</v>
      </c>
      <c r="T782" s="21">
        <f>(RANK(E782,E$8:E$1007,1)+COUNTIF(E$8:E782,E782)-1)/1000</f>
        <v>0.40899999999999997</v>
      </c>
      <c r="U782" s="21">
        <f>(RANK(F782,F$8:F$1007,1)+COUNTIF(F$8:F782,F782)-1)/1000</f>
        <v>0.40200000000000002</v>
      </c>
      <c r="V782" s="21">
        <f>(RANK(G782,G$8:G$1007,1)+COUNTIF(G$8:G782,G782)-1)/1000</f>
        <v>0.41599999999999998</v>
      </c>
      <c r="W782" s="21">
        <f>(RANK(H782,H$8:H$1007,1)+COUNTIF(H$8:H782,H782)-1)/1000</f>
        <v>0.45900000000000002</v>
      </c>
      <c r="X782" s="21">
        <f>(RANK(I782,I$8:I$1007,1)+COUNTIF(I$8:I782,I782)-1)/1000</f>
        <v>0.42399999999999999</v>
      </c>
      <c r="Y782" s="21">
        <f>(RANK(J782,J$8:J$1007,1)+COUNTIF(J$8:J782,J782)-1)/1000</f>
        <v>0.49099999999999999</v>
      </c>
      <c r="Z782" s="21">
        <f>(RANK(K782,K$8:K$1007,1)+COUNTIF(K$8:K782,K782)-1)/1000</f>
        <v>0.377</v>
      </c>
      <c r="AA782" s="21">
        <f>(RANK(L782,L$8:L$1007,1)+COUNTIF(L$8:L782,L782)-1)/1000</f>
        <v>0.40200000000000002</v>
      </c>
      <c r="AB782" s="21">
        <f>(RANK(M782,M$8:M$1007,1)+COUNTIF(M$8:M782,M782)-1)/1000</f>
        <v>0.32800000000000001</v>
      </c>
      <c r="AC782" s="21">
        <f>(RANK(N782,N$8:N$1007,1)+COUNTIF(N$8:N782,N782)-1)/1000</f>
        <v>0.44600000000000001</v>
      </c>
      <c r="AD782" s="21">
        <f>(RANK(O782,O$8:O$1007,1)+COUNTIF(O$8:O782,O782)-1)/1000</f>
        <v>0.41799999999999998</v>
      </c>
      <c r="AE782" s="21">
        <f>(RANK(P782,P$8:P$1007,1)+COUNTIF(P$8:P782,P782)-1)/1000</f>
        <v>0.46700000000000003</v>
      </c>
      <c r="AF782" s="21">
        <f>(RANK(Q782,Q$8:Q$1007,1)+COUNTIF(Q$8:Q782,Q782)-1)/1000</f>
        <v>0.44600000000000001</v>
      </c>
      <c r="AG782" s="21">
        <f>(RANK(R782,R$8:R$1007,1)+COUNTIF(R$8:R782,R782)-1)/1000</f>
        <v>0.41799999999999998</v>
      </c>
      <c r="AH782" s="21">
        <f>(RANK(S782,S$8:S$1007,1)+COUNTIF(S$8:S782,S782)-1)/1000</f>
        <v>0.46700000000000003</v>
      </c>
      <c r="AI782" s="14">
        <f t="shared" si="155"/>
        <v>0</v>
      </c>
      <c r="AK782" s="14">
        <f t="shared" si="156"/>
        <v>0</v>
      </c>
    </row>
    <row r="783" spans="2:37" x14ac:dyDescent="0.25">
      <c r="B783">
        <f t="shared" si="150"/>
        <v>776</v>
      </c>
      <c r="C783">
        <f>MATCH(B783,'Stocastic Model Raw Data'!$A$2:$A$1001,0)</f>
        <v>353</v>
      </c>
      <c r="D783" s="14" cm="1">
        <f t="array" ref="D783">INDEX('Stocastic Model Raw Data'!$H$2:$H$1001,$C783,0)</f>
        <v>1437161972.90821</v>
      </c>
      <c r="E783" s="14" cm="1">
        <f t="array" ref="E783">INDEX('Stocastic Model Raw Data'!$D$2:$D$1001,$C783,0)</f>
        <v>486821741.09921199</v>
      </c>
      <c r="F783" s="14" cm="1">
        <f t="array" ref="F783">INDEX('Stocastic Model Raw Data'!$I$2:$I$1001,$C783,0)</f>
        <v>257611389.29284599</v>
      </c>
      <c r="G783" s="14">
        <f t="shared" si="145"/>
        <v>229210351.806366</v>
      </c>
      <c r="H783" s="14" cm="1">
        <f t="array" ref="H783">INDEX('Stocastic Model Raw Data'!$E$2:$E$1001,$C783,0)</f>
        <v>5681322145.6139097</v>
      </c>
      <c r="I783" s="14" cm="1">
        <f t="array" ref="I783">INDEX('Stocastic Model Raw Data'!$J$2:$J$1001,$C783,0)</f>
        <v>2014700752.0321901</v>
      </c>
      <c r="J783" s="14">
        <f t="shared" si="146"/>
        <v>3666621393.5817194</v>
      </c>
      <c r="K783" s="14" cm="1">
        <f t="array" ref="K783">INDEX('Stocastic Model Raw Data'!$F$2:$F$1001,$C783,0)</f>
        <v>994770635.21871197</v>
      </c>
      <c r="L783" s="14" cm="1">
        <f t="array" ref="L783">INDEX('Stocastic Model Raw Data'!$K$2:$K$1001,$C783,0)</f>
        <v>600277653.59390903</v>
      </c>
      <c r="M783" s="14">
        <f t="shared" si="147"/>
        <v>394492981.62480295</v>
      </c>
      <c r="N783" s="14">
        <f t="shared" si="151"/>
        <v>6676092780.8326216</v>
      </c>
      <c r="O783" s="14">
        <f t="shared" si="152"/>
        <v>2614978405.6260991</v>
      </c>
      <c r="P783" s="14">
        <f t="shared" si="148"/>
        <v>4061114375.2065225</v>
      </c>
      <c r="Q783" s="3">
        <f t="shared" si="153"/>
        <v>6676092780.8326216</v>
      </c>
      <c r="R783" s="3">
        <f t="shared" si="154"/>
        <v>4052140378.5343094</v>
      </c>
      <c r="S783" s="3">
        <f t="shared" si="149"/>
        <v>2623952402.2983122</v>
      </c>
      <c r="T783" s="21">
        <f>(RANK(E783,E$8:E$1007,1)+COUNTIF(E$8:E783,E783)-1)/1000</f>
        <v>0.38300000000000001</v>
      </c>
      <c r="U783" s="21">
        <f>(RANK(F783,F$8:F$1007,1)+COUNTIF(F$8:F783,F783)-1)/1000</f>
        <v>0.38800000000000001</v>
      </c>
      <c r="V783" s="21">
        <f>(RANK(G783,G$8:G$1007,1)+COUNTIF(G$8:G783,G783)-1)/1000</f>
        <v>0.372</v>
      </c>
      <c r="W783" s="21">
        <f>(RANK(H783,H$8:H$1007,1)+COUNTIF(H$8:H783,H783)-1)/1000</f>
        <v>0.32100000000000001</v>
      </c>
      <c r="X783" s="21">
        <f>(RANK(I783,I$8:I$1007,1)+COUNTIF(I$8:I783,I783)-1)/1000</f>
        <v>0.371</v>
      </c>
      <c r="Y783" s="21">
        <f>(RANK(J783,J$8:J$1007,1)+COUNTIF(J$8:J783,J783)-1)/1000</f>
        <v>0.27400000000000002</v>
      </c>
      <c r="Z783" s="21">
        <f>(RANK(K783,K$8:K$1007,1)+COUNTIF(K$8:K783,K783)-1)/1000</f>
        <v>0.56200000000000006</v>
      </c>
      <c r="AA783" s="21">
        <f>(RANK(L783,L$8:L$1007,1)+COUNTIF(L$8:L783,L783)-1)/1000</f>
        <v>0.55000000000000004</v>
      </c>
      <c r="AB783" s="21">
        <f>(RANK(M783,M$8:M$1007,1)+COUNTIF(M$8:M783,M783)-1)/1000</f>
        <v>0.59399999999999997</v>
      </c>
      <c r="AC783" s="21">
        <f>(RANK(N783,N$8:N$1007,1)+COUNTIF(N$8:N783,N783)-1)/1000</f>
        <v>0.35299999999999998</v>
      </c>
      <c r="AD783" s="21">
        <f>(RANK(O783,O$8:O$1007,1)+COUNTIF(O$8:O783,O783)-1)/1000</f>
        <v>0.41</v>
      </c>
      <c r="AE783" s="21">
        <f>(RANK(P783,P$8:P$1007,1)+COUNTIF(P$8:P783,P783)-1)/1000</f>
        <v>0.311</v>
      </c>
      <c r="AF783" s="21">
        <f>(RANK(Q783,Q$8:Q$1007,1)+COUNTIF(Q$8:Q783,Q783)-1)/1000</f>
        <v>0.35299999999999998</v>
      </c>
      <c r="AG783" s="21">
        <f>(RANK(R783,R$8:R$1007,1)+COUNTIF(R$8:R783,R783)-1)/1000</f>
        <v>0.41</v>
      </c>
      <c r="AH783" s="21">
        <f>(RANK(S783,S$8:S$1007,1)+COUNTIF(S$8:S783,S783)-1)/1000</f>
        <v>0.311</v>
      </c>
      <c r="AI783" s="14">
        <f t="shared" si="155"/>
        <v>0</v>
      </c>
      <c r="AK783" s="14">
        <f t="shared" si="156"/>
        <v>0</v>
      </c>
    </row>
    <row r="784" spans="2:37" x14ac:dyDescent="0.25">
      <c r="B784">
        <f t="shared" si="150"/>
        <v>777</v>
      </c>
      <c r="C784">
        <f>MATCH(B784,'Stocastic Model Raw Data'!$A$2:$A$1001,0)</f>
        <v>64</v>
      </c>
      <c r="D784" s="14" cm="1">
        <f t="array" ref="D784">INDEX('Stocastic Model Raw Data'!$H$2:$H$1001,$C784,0)</f>
        <v>1437161972.90821</v>
      </c>
      <c r="E784" s="14" cm="1">
        <f t="array" ref="E784">INDEX('Stocastic Model Raw Data'!$D$2:$D$1001,$C784,0)</f>
        <v>381814714.897147</v>
      </c>
      <c r="F784" s="14" cm="1">
        <f t="array" ref="F784">INDEX('Stocastic Model Raw Data'!$I$2:$I$1001,$C784,0)</f>
        <v>200791070.29833499</v>
      </c>
      <c r="G784" s="14">
        <f t="shared" si="145"/>
        <v>181023644.59881201</v>
      </c>
      <c r="H784" s="14" cm="1">
        <f t="array" ref="H784">INDEX('Stocastic Model Raw Data'!$E$2:$E$1001,$C784,0)</f>
        <v>4689711621.4995499</v>
      </c>
      <c r="I784" s="14" cm="1">
        <f t="array" ref="I784">INDEX('Stocastic Model Raw Data'!$J$2:$J$1001,$C784,0)</f>
        <v>1600544273.6804099</v>
      </c>
      <c r="J784" s="14">
        <f t="shared" si="146"/>
        <v>3089167347.81914</v>
      </c>
      <c r="K784" s="14" cm="1">
        <f t="array" ref="K784">INDEX('Stocastic Model Raw Data'!$F$2:$F$1001,$C784,0)</f>
        <v>725970327.80132496</v>
      </c>
      <c r="L784" s="14" cm="1">
        <f t="array" ref="L784">INDEX('Stocastic Model Raw Data'!$K$2:$K$1001,$C784,0)</f>
        <v>442975162.81432199</v>
      </c>
      <c r="M784" s="14">
        <f t="shared" si="147"/>
        <v>282995164.98700297</v>
      </c>
      <c r="N784" s="14">
        <f t="shared" si="151"/>
        <v>5415681949.3008747</v>
      </c>
      <c r="O784" s="14">
        <f t="shared" si="152"/>
        <v>2043519436.4947319</v>
      </c>
      <c r="P784" s="14">
        <f t="shared" si="148"/>
        <v>3372162512.8061428</v>
      </c>
      <c r="Q784" s="3">
        <f t="shared" si="153"/>
        <v>5415681949.3008747</v>
      </c>
      <c r="R784" s="3">
        <f t="shared" si="154"/>
        <v>3480681409.4029417</v>
      </c>
      <c r="S784" s="3">
        <f t="shared" si="149"/>
        <v>1935000539.897933</v>
      </c>
      <c r="T784" s="21">
        <f>(RANK(E784,E$8:E$1007,1)+COUNTIF(E$8:E784,E784)-1)/1000</f>
        <v>6.3E-2</v>
      </c>
      <c r="U784" s="21">
        <f>(RANK(F784,F$8:F$1007,1)+COUNTIF(F$8:F784,F784)-1)/1000</f>
        <v>6.2E-2</v>
      </c>
      <c r="V784" s="21">
        <f>(RANK(G784,G$8:G$1007,1)+COUNTIF(G$8:G784,G784)-1)/1000</f>
        <v>5.8000000000000003E-2</v>
      </c>
      <c r="W784" s="21">
        <f>(RANK(H784,H$8:H$1007,1)+COUNTIF(H$8:H784,H784)-1)/1000</f>
        <v>6.6000000000000003E-2</v>
      </c>
      <c r="X784" s="21">
        <f>(RANK(I784,I$8:I$1007,1)+COUNTIF(I$8:I784,I784)-1)/1000</f>
        <v>6.4000000000000001E-2</v>
      </c>
      <c r="Y784" s="21">
        <f>(RANK(J784,J$8:J$1007,1)+COUNTIF(J$8:J784,J784)-1)/1000</f>
        <v>6.4000000000000001E-2</v>
      </c>
      <c r="Z784" s="21">
        <f>(RANK(K784,K$8:K$1007,1)+COUNTIF(K$8:K784,K784)-1)/1000</f>
        <v>6.0999999999999999E-2</v>
      </c>
      <c r="AA784" s="21">
        <f>(RANK(L784,L$8:L$1007,1)+COUNTIF(L$8:L784,L784)-1)/1000</f>
        <v>6.6000000000000003E-2</v>
      </c>
      <c r="AB784" s="21">
        <f>(RANK(M784,M$8:M$1007,1)+COUNTIF(M$8:M784,M784)-1)/1000</f>
        <v>5.3999999999999999E-2</v>
      </c>
      <c r="AC784" s="21">
        <f>(RANK(N784,N$8:N$1007,1)+COUNTIF(N$8:N784,N784)-1)/1000</f>
        <v>6.4000000000000001E-2</v>
      </c>
      <c r="AD784" s="21">
        <f>(RANK(O784,O$8:O$1007,1)+COUNTIF(O$8:O784,O784)-1)/1000</f>
        <v>6.5000000000000002E-2</v>
      </c>
      <c r="AE784" s="21">
        <f>(RANK(P784,P$8:P$1007,1)+COUNTIF(P$8:P784,P784)-1)/1000</f>
        <v>6.5000000000000002E-2</v>
      </c>
      <c r="AF784" s="21">
        <f>(RANK(Q784,Q$8:Q$1007,1)+COUNTIF(Q$8:Q784,Q784)-1)/1000</f>
        <v>6.4000000000000001E-2</v>
      </c>
      <c r="AG784" s="21">
        <f>(RANK(R784,R$8:R$1007,1)+COUNTIF(R$8:R784,R784)-1)/1000</f>
        <v>6.5000000000000002E-2</v>
      </c>
      <c r="AH784" s="21">
        <f>(RANK(S784,S$8:S$1007,1)+COUNTIF(S$8:S784,S784)-1)/1000</f>
        <v>6.5000000000000002E-2</v>
      </c>
      <c r="AI784" s="14">
        <f t="shared" si="155"/>
        <v>0</v>
      </c>
      <c r="AK784" s="14">
        <f t="shared" si="156"/>
        <v>0</v>
      </c>
    </row>
    <row r="785" spans="2:37" x14ac:dyDescent="0.25">
      <c r="B785">
        <f t="shared" si="150"/>
        <v>778</v>
      </c>
      <c r="C785">
        <f>MATCH(B785,'Stocastic Model Raw Data'!$A$2:$A$1001,0)</f>
        <v>614</v>
      </c>
      <c r="D785" s="14" cm="1">
        <f t="array" ref="D785">INDEX('Stocastic Model Raw Data'!$H$2:$H$1001,$C785,0)</f>
        <v>1437161972.90821</v>
      </c>
      <c r="E785" s="14" cm="1">
        <f t="array" ref="E785">INDEX('Stocastic Model Raw Data'!$D$2:$D$1001,$C785,0)</f>
        <v>528922523.49738097</v>
      </c>
      <c r="F785" s="14" cm="1">
        <f t="array" ref="F785">INDEX('Stocastic Model Raw Data'!$I$2:$I$1001,$C785,0)</f>
        <v>279225816.89300901</v>
      </c>
      <c r="G785" s="14">
        <f t="shared" si="145"/>
        <v>249696706.60437196</v>
      </c>
      <c r="H785" s="14" cm="1">
        <f t="array" ref="H785">INDEX('Stocastic Model Raw Data'!$E$2:$E$1001,$C785,0)</f>
        <v>6523789427.2820196</v>
      </c>
      <c r="I785" s="14" cm="1">
        <f t="array" ref="I785">INDEX('Stocastic Model Raw Data'!$J$2:$J$1001,$C785,0)</f>
        <v>2254297397.3511801</v>
      </c>
      <c r="J785" s="14">
        <f t="shared" si="146"/>
        <v>4269492029.9308395</v>
      </c>
      <c r="K785" s="14" cm="1">
        <f t="array" ref="K785">INDEX('Stocastic Model Raw Data'!$F$2:$F$1001,$C785,0)</f>
        <v>949913094.95475197</v>
      </c>
      <c r="L785" s="14" cm="1">
        <f t="array" ref="L785">INDEX('Stocastic Model Raw Data'!$K$2:$K$1001,$C785,0)</f>
        <v>584485117.65056896</v>
      </c>
      <c r="M785" s="14">
        <f t="shared" si="147"/>
        <v>365427977.30418301</v>
      </c>
      <c r="N785" s="14">
        <f t="shared" si="151"/>
        <v>7473702522.2367716</v>
      </c>
      <c r="O785" s="14">
        <f t="shared" si="152"/>
        <v>2838782515.001749</v>
      </c>
      <c r="P785" s="14">
        <f t="shared" si="148"/>
        <v>4634920007.2350225</v>
      </c>
      <c r="Q785" s="3">
        <f t="shared" si="153"/>
        <v>7473702522.2367716</v>
      </c>
      <c r="R785" s="3">
        <f t="shared" si="154"/>
        <v>4275944487.9099588</v>
      </c>
      <c r="S785" s="3">
        <f t="shared" si="149"/>
        <v>3197758034.3268127</v>
      </c>
      <c r="T785" s="21">
        <f>(RANK(E785,E$8:E$1007,1)+COUNTIF(E$8:E785,E785)-1)/1000</f>
        <v>0.55800000000000005</v>
      </c>
      <c r="U785" s="21">
        <f>(RANK(F785,F$8:F$1007,1)+COUNTIF(F$8:F785,F785)-1)/1000</f>
        <v>0.55000000000000004</v>
      </c>
      <c r="V785" s="21">
        <f>(RANK(G785,G$8:G$1007,1)+COUNTIF(G$8:G785,G785)-1)/1000</f>
        <v>0.55900000000000005</v>
      </c>
      <c r="W785" s="21">
        <f>(RANK(H785,H$8:H$1007,1)+COUNTIF(H$8:H785,H785)-1)/1000</f>
        <v>0.63900000000000001</v>
      </c>
      <c r="X785" s="21">
        <f>(RANK(I785,I$8:I$1007,1)+COUNTIF(I$8:I785,I785)-1)/1000</f>
        <v>0.61699999999999999</v>
      </c>
      <c r="Y785" s="21">
        <f>(RANK(J785,J$8:J$1007,1)+COUNTIF(J$8:J785,J785)-1)/1000</f>
        <v>0.65</v>
      </c>
      <c r="Z785" s="21">
        <f>(RANK(K785,K$8:K$1007,1)+COUNTIF(K$8:K785,K785)-1)/1000</f>
        <v>0.46800000000000003</v>
      </c>
      <c r="AA785" s="21">
        <f>(RANK(L785,L$8:L$1007,1)+COUNTIF(L$8:L785,L785)-1)/1000</f>
        <v>0.49399999999999999</v>
      </c>
      <c r="AB785" s="21">
        <f>(RANK(M785,M$8:M$1007,1)+COUNTIF(M$8:M785,M785)-1)/1000</f>
        <v>0.42499999999999999</v>
      </c>
      <c r="AC785" s="21">
        <f>(RANK(N785,N$8:N$1007,1)+COUNTIF(N$8:N785,N785)-1)/1000</f>
        <v>0.61399999999999999</v>
      </c>
      <c r="AD785" s="21">
        <f>(RANK(O785,O$8:O$1007,1)+COUNTIF(O$8:O785,O785)-1)/1000</f>
        <v>0.58199999999999996</v>
      </c>
      <c r="AE785" s="21">
        <f>(RANK(P785,P$8:P$1007,1)+COUNTIF(P$8:P785,P785)-1)/1000</f>
        <v>0.63400000000000001</v>
      </c>
      <c r="AF785" s="21">
        <f>(RANK(Q785,Q$8:Q$1007,1)+COUNTIF(Q$8:Q785,Q785)-1)/1000</f>
        <v>0.61399999999999999</v>
      </c>
      <c r="AG785" s="21">
        <f>(RANK(R785,R$8:R$1007,1)+COUNTIF(R$8:R785,R785)-1)/1000</f>
        <v>0.58199999999999996</v>
      </c>
      <c r="AH785" s="21">
        <f>(RANK(S785,S$8:S$1007,1)+COUNTIF(S$8:S785,S785)-1)/1000</f>
        <v>0.63400000000000001</v>
      </c>
      <c r="AI785" s="14">
        <f t="shared" si="155"/>
        <v>0</v>
      </c>
      <c r="AK785" s="14">
        <f t="shared" si="156"/>
        <v>0</v>
      </c>
    </row>
    <row r="786" spans="2:37" x14ac:dyDescent="0.25">
      <c r="B786">
        <f t="shared" si="150"/>
        <v>779</v>
      </c>
      <c r="C786">
        <f>MATCH(B786,'Stocastic Model Raw Data'!$A$2:$A$1001,0)</f>
        <v>287</v>
      </c>
      <c r="D786" s="14" cm="1">
        <f t="array" ref="D786">INDEX('Stocastic Model Raw Data'!$H$2:$H$1001,$C786,0)</f>
        <v>1437161972.90821</v>
      </c>
      <c r="E786" s="14" cm="1">
        <f t="array" ref="E786">INDEX('Stocastic Model Raw Data'!$D$2:$D$1001,$C786,0)</f>
        <v>462105043.260988</v>
      </c>
      <c r="F786" s="14" cm="1">
        <f t="array" ref="F786">INDEX('Stocastic Model Raw Data'!$I$2:$I$1001,$C786,0)</f>
        <v>242496818.44582</v>
      </c>
      <c r="G786" s="14">
        <f t="shared" si="145"/>
        <v>219608224.81516799</v>
      </c>
      <c r="H786" s="14" cm="1">
        <f t="array" ref="H786">INDEX('Stocastic Model Raw Data'!$E$2:$E$1001,$C786,0)</f>
        <v>5676448767.0085001</v>
      </c>
      <c r="I786" s="14" cm="1">
        <f t="array" ref="I786">INDEX('Stocastic Model Raw Data'!$J$2:$J$1001,$C786,0)</f>
        <v>1927373281.7618999</v>
      </c>
      <c r="J786" s="14">
        <f t="shared" si="146"/>
        <v>3749075485.2466002</v>
      </c>
      <c r="K786" s="14" cm="1">
        <f t="array" ref="K786">INDEX('Stocastic Model Raw Data'!$F$2:$F$1001,$C786,0)</f>
        <v>839288575.31365204</v>
      </c>
      <c r="L786" s="14" cm="1">
        <f t="array" ref="L786">INDEX('Stocastic Model Raw Data'!$K$2:$K$1001,$C786,0)</f>
        <v>516006999.16445202</v>
      </c>
      <c r="M786" s="14">
        <f t="shared" si="147"/>
        <v>323281576.14920002</v>
      </c>
      <c r="N786" s="14">
        <f t="shared" si="151"/>
        <v>6515737342.3221521</v>
      </c>
      <c r="O786" s="14">
        <f t="shared" si="152"/>
        <v>2443380280.926352</v>
      </c>
      <c r="P786" s="14">
        <f t="shared" si="148"/>
        <v>4072357061.3958001</v>
      </c>
      <c r="Q786" s="3">
        <f t="shared" si="153"/>
        <v>6515737342.3221521</v>
      </c>
      <c r="R786" s="3">
        <f t="shared" si="154"/>
        <v>3880542253.8345623</v>
      </c>
      <c r="S786" s="3">
        <f t="shared" si="149"/>
        <v>2635195088.4875898</v>
      </c>
      <c r="T786" s="21">
        <f>(RANK(E786,E$8:E$1007,1)+COUNTIF(E$8:E786,E786)-1)/1000</f>
        <v>0.26300000000000001</v>
      </c>
      <c r="U786" s="21">
        <f>(RANK(F786,F$8:F$1007,1)+COUNTIF(F$8:F786,F786)-1)/1000</f>
        <v>0.26300000000000001</v>
      </c>
      <c r="V786" s="21">
        <f>(RANK(G786,G$8:G$1007,1)+COUNTIF(G$8:G786,G786)-1)/1000</f>
        <v>0.27</v>
      </c>
      <c r="W786" s="21">
        <f>(RANK(H786,H$8:H$1007,1)+COUNTIF(H$8:H786,H786)-1)/1000</f>
        <v>0.32</v>
      </c>
      <c r="X786" s="21">
        <f>(RANK(I786,I$8:I$1007,1)+COUNTIF(I$8:I786,I786)-1)/1000</f>
        <v>0.27300000000000002</v>
      </c>
      <c r="Y786" s="21">
        <f>(RANK(J786,J$8:J$1007,1)+COUNTIF(J$8:J786,J786)-1)/1000</f>
        <v>0.34200000000000003</v>
      </c>
      <c r="Z786" s="21">
        <f>(RANK(K786,K$8:K$1007,1)+COUNTIF(K$8:K786,K786)-1)/1000</f>
        <v>0.215</v>
      </c>
      <c r="AA786" s="21">
        <f>(RANK(L786,L$8:L$1007,1)+COUNTIF(L$8:L786,L786)-1)/1000</f>
        <v>0.22900000000000001</v>
      </c>
      <c r="AB786" s="21">
        <f>(RANK(M786,M$8:M$1007,1)+COUNTIF(M$8:M786,M786)-1)/1000</f>
        <v>0.17899999999999999</v>
      </c>
      <c r="AC786" s="21">
        <f>(RANK(N786,N$8:N$1007,1)+COUNTIF(N$8:N786,N786)-1)/1000</f>
        <v>0.28699999999999998</v>
      </c>
      <c r="AD786" s="21">
        <f>(RANK(O786,O$8:O$1007,1)+COUNTIF(O$8:O786,O786)-1)/1000</f>
        <v>0.26300000000000001</v>
      </c>
      <c r="AE786" s="21">
        <f>(RANK(P786,P$8:P$1007,1)+COUNTIF(P$8:P786,P786)-1)/1000</f>
        <v>0.318</v>
      </c>
      <c r="AF786" s="21">
        <f>(RANK(Q786,Q$8:Q$1007,1)+COUNTIF(Q$8:Q786,Q786)-1)/1000</f>
        <v>0.28699999999999998</v>
      </c>
      <c r="AG786" s="21">
        <f>(RANK(R786,R$8:R$1007,1)+COUNTIF(R$8:R786,R786)-1)/1000</f>
        <v>0.26300000000000001</v>
      </c>
      <c r="AH786" s="21">
        <f>(RANK(S786,S$8:S$1007,1)+COUNTIF(S$8:S786,S786)-1)/1000</f>
        <v>0.318</v>
      </c>
      <c r="AI786" s="14">
        <f t="shared" si="155"/>
        <v>0</v>
      </c>
      <c r="AK786" s="14">
        <f t="shared" si="156"/>
        <v>0</v>
      </c>
    </row>
    <row r="787" spans="2:37" x14ac:dyDescent="0.25">
      <c r="B787">
        <f t="shared" si="150"/>
        <v>780</v>
      </c>
      <c r="C787">
        <f>MATCH(B787,'Stocastic Model Raw Data'!$A$2:$A$1001,0)</f>
        <v>642</v>
      </c>
      <c r="D787" s="14" cm="1">
        <f t="array" ref="D787">INDEX('Stocastic Model Raw Data'!$H$2:$H$1001,$C787,0)</f>
        <v>1437161972.90821</v>
      </c>
      <c r="E787" s="14" cm="1">
        <f t="array" ref="E787">INDEX('Stocastic Model Raw Data'!$D$2:$D$1001,$C787,0)</f>
        <v>566186804.19771397</v>
      </c>
      <c r="F787" s="14" cm="1">
        <f t="array" ref="F787">INDEX('Stocastic Model Raw Data'!$I$2:$I$1001,$C787,0)</f>
        <v>301303029.86146098</v>
      </c>
      <c r="G787" s="14">
        <f t="shared" si="145"/>
        <v>264883774.33625299</v>
      </c>
      <c r="H787" s="14" cm="1">
        <f t="array" ref="H787">INDEX('Stocastic Model Raw Data'!$E$2:$E$1001,$C787,0)</f>
        <v>6466228704.7202196</v>
      </c>
      <c r="I787" s="14" cm="1">
        <f t="array" ref="I787">INDEX('Stocastic Model Raw Data'!$J$2:$J$1001,$C787,0)</f>
        <v>2332995725.4960499</v>
      </c>
      <c r="J787" s="14">
        <f t="shared" si="146"/>
        <v>4133232979.2241697</v>
      </c>
      <c r="K787" s="14" cm="1">
        <f t="array" ref="K787">INDEX('Stocastic Model Raw Data'!$F$2:$F$1001,$C787,0)</f>
        <v>1087337939.93753</v>
      </c>
      <c r="L787" s="14" cm="1">
        <f t="array" ref="L787">INDEX('Stocastic Model Raw Data'!$K$2:$K$1001,$C787,0)</f>
        <v>639554426.567155</v>
      </c>
      <c r="M787" s="14">
        <f t="shared" si="147"/>
        <v>447783513.37037504</v>
      </c>
      <c r="N787" s="14">
        <f t="shared" si="151"/>
        <v>7553566644.6577492</v>
      </c>
      <c r="O787" s="14">
        <f t="shared" si="152"/>
        <v>2972550152.0632048</v>
      </c>
      <c r="P787" s="14">
        <f t="shared" si="148"/>
        <v>4581016492.5945444</v>
      </c>
      <c r="Q787" s="3">
        <f t="shared" si="153"/>
        <v>7553566644.6577492</v>
      </c>
      <c r="R787" s="3">
        <f t="shared" si="154"/>
        <v>4409712124.9714146</v>
      </c>
      <c r="S787" s="3">
        <f t="shared" si="149"/>
        <v>3143854519.6863346</v>
      </c>
      <c r="T787" s="21">
        <f>(RANK(E787,E$8:E$1007,1)+COUNTIF(E$8:E787,E787)-1)/1000</f>
        <v>0.71399999999999997</v>
      </c>
      <c r="U787" s="21">
        <f>(RANK(F787,F$8:F$1007,1)+COUNTIF(F$8:F787,F787)-1)/1000</f>
        <v>0.71799999999999997</v>
      </c>
      <c r="V787" s="21">
        <f>(RANK(G787,G$8:G$1007,1)+COUNTIF(G$8:G787,G787)-1)/1000</f>
        <v>0.69899999999999995</v>
      </c>
      <c r="W787" s="21">
        <f>(RANK(H787,H$8:H$1007,1)+COUNTIF(H$8:H787,H787)-1)/1000</f>
        <v>0.61899999999999999</v>
      </c>
      <c r="X787" s="21">
        <f>(RANK(I787,I$8:I$1007,1)+COUNTIF(I$8:I787,I787)-1)/1000</f>
        <v>0.69099999999999995</v>
      </c>
      <c r="Y787" s="21">
        <f>(RANK(J787,J$8:J$1007,1)+COUNTIF(J$8:J787,J787)-1)/1000</f>
        <v>0.57999999999999996</v>
      </c>
      <c r="Z787" s="21">
        <f>(RANK(K787,K$8:K$1007,1)+COUNTIF(K$8:K787,K787)-1)/1000</f>
        <v>0.747</v>
      </c>
      <c r="AA787" s="21">
        <f>(RANK(L787,L$8:L$1007,1)+COUNTIF(L$8:L787,L787)-1)/1000</f>
        <v>0.68799999999999994</v>
      </c>
      <c r="AB787" s="21">
        <f>(RANK(M787,M$8:M$1007,1)+COUNTIF(M$8:M787,M787)-1)/1000</f>
        <v>0.79200000000000004</v>
      </c>
      <c r="AC787" s="21">
        <f>(RANK(N787,N$8:N$1007,1)+COUNTIF(N$8:N787,N787)-1)/1000</f>
        <v>0.64200000000000002</v>
      </c>
      <c r="AD787" s="21">
        <f>(RANK(O787,O$8:O$1007,1)+COUNTIF(O$8:O787,O787)-1)/1000</f>
        <v>0.68899999999999995</v>
      </c>
      <c r="AE787" s="21">
        <f>(RANK(P787,P$8:P$1007,1)+COUNTIF(P$8:P787,P787)-1)/1000</f>
        <v>0.60699999999999998</v>
      </c>
      <c r="AF787" s="21">
        <f>(RANK(Q787,Q$8:Q$1007,1)+COUNTIF(Q$8:Q787,Q787)-1)/1000</f>
        <v>0.64200000000000002</v>
      </c>
      <c r="AG787" s="21">
        <f>(RANK(R787,R$8:R$1007,1)+COUNTIF(R$8:R787,R787)-1)/1000</f>
        <v>0.68899999999999995</v>
      </c>
      <c r="AH787" s="21">
        <f>(RANK(S787,S$8:S$1007,1)+COUNTIF(S$8:S787,S787)-1)/1000</f>
        <v>0.60699999999999998</v>
      </c>
      <c r="AI787" s="14">
        <f t="shared" si="155"/>
        <v>0</v>
      </c>
      <c r="AK787" s="14">
        <f t="shared" si="156"/>
        <v>0</v>
      </c>
    </row>
    <row r="788" spans="2:37" x14ac:dyDescent="0.25">
      <c r="B788">
        <f t="shared" si="150"/>
        <v>781</v>
      </c>
      <c r="C788">
        <f>MATCH(B788,'Stocastic Model Raw Data'!$A$2:$A$1001,0)</f>
        <v>742</v>
      </c>
      <c r="D788" s="14" cm="1">
        <f t="array" ref="D788">INDEX('Stocastic Model Raw Data'!$H$2:$H$1001,$C788,0)</f>
        <v>1437161972.90821</v>
      </c>
      <c r="E788" s="14" cm="1">
        <f t="array" ref="E788">INDEX('Stocastic Model Raw Data'!$D$2:$D$1001,$C788,0)</f>
        <v>597907940.50013995</v>
      </c>
      <c r="F788" s="14" cm="1">
        <f t="array" ref="F788">INDEX('Stocastic Model Raw Data'!$I$2:$I$1001,$C788,0)</f>
        <v>318431551.22902</v>
      </c>
      <c r="G788" s="14">
        <f t="shared" si="145"/>
        <v>279476389.27111995</v>
      </c>
      <c r="H788" s="14" cm="1">
        <f t="array" ref="H788">INDEX('Stocastic Model Raw Data'!$E$2:$E$1001,$C788,0)</f>
        <v>6719314890.2371597</v>
      </c>
      <c r="I788" s="14" cm="1">
        <f t="array" ref="I788">INDEX('Stocastic Model Raw Data'!$J$2:$J$1001,$C788,0)</f>
        <v>2437835428.35113</v>
      </c>
      <c r="J788" s="14">
        <f t="shared" si="146"/>
        <v>4281479461.8860297</v>
      </c>
      <c r="K788" s="14" cm="1">
        <f t="array" ref="K788">INDEX('Stocastic Model Raw Data'!$F$2:$F$1001,$C788,0)</f>
        <v>1169328028.9219799</v>
      </c>
      <c r="L788" s="14" cm="1">
        <f t="array" ref="L788">INDEX('Stocastic Model Raw Data'!$K$2:$K$1001,$C788,0)</f>
        <v>683670159.45063996</v>
      </c>
      <c r="M788" s="14">
        <f t="shared" si="147"/>
        <v>485657869.47133994</v>
      </c>
      <c r="N788" s="14">
        <f t="shared" si="151"/>
        <v>7888642919.1591396</v>
      </c>
      <c r="O788" s="14">
        <f t="shared" si="152"/>
        <v>3121505587.8017702</v>
      </c>
      <c r="P788" s="14">
        <f t="shared" si="148"/>
        <v>4767137331.3573694</v>
      </c>
      <c r="Q788" s="3">
        <f t="shared" si="153"/>
        <v>7888642919.1591396</v>
      </c>
      <c r="R788" s="3">
        <f t="shared" si="154"/>
        <v>4558667560.70998</v>
      </c>
      <c r="S788" s="3">
        <f t="shared" si="149"/>
        <v>3329975358.4491596</v>
      </c>
      <c r="T788" s="21">
        <f>(RANK(E788,E$8:E$1007,1)+COUNTIF(E$8:E788,E788)-1)/1000</f>
        <v>0.80900000000000005</v>
      </c>
      <c r="U788" s="21">
        <f>(RANK(F788,F$8:F$1007,1)+COUNTIF(F$8:F788,F788)-1)/1000</f>
        <v>0.81399999999999995</v>
      </c>
      <c r="V788" s="21">
        <f>(RANK(G788,G$8:G$1007,1)+COUNTIF(G$8:G788,G788)-1)/1000</f>
        <v>0.81100000000000005</v>
      </c>
      <c r="W788" s="21">
        <f>(RANK(H788,H$8:H$1007,1)+COUNTIF(H$8:H788,H788)-1)/1000</f>
        <v>0.71499999999999997</v>
      </c>
      <c r="X788" s="21">
        <f>(RANK(I788,I$8:I$1007,1)+COUNTIF(I$8:I788,I788)-1)/1000</f>
        <v>0.77500000000000002</v>
      </c>
      <c r="Y788" s="21">
        <f>(RANK(J788,J$8:J$1007,1)+COUNTIF(J$8:J788,J788)-1)/1000</f>
        <v>0.66100000000000003</v>
      </c>
      <c r="Z788" s="21">
        <f>(RANK(K788,K$8:K$1007,1)+COUNTIF(K$8:K788,K788)-1)/1000</f>
        <v>0.84199999999999997</v>
      </c>
      <c r="AA788" s="21">
        <f>(RANK(L788,L$8:L$1007,1)+COUNTIF(L$8:L788,L788)-1)/1000</f>
        <v>0.80700000000000005</v>
      </c>
      <c r="AB788" s="21">
        <f>(RANK(M788,M$8:M$1007,1)+COUNTIF(M$8:M788,M788)-1)/1000</f>
        <v>0.876</v>
      </c>
      <c r="AC788" s="21">
        <f>(RANK(N788,N$8:N$1007,1)+COUNTIF(N$8:N788,N788)-1)/1000</f>
        <v>0.74199999999999999</v>
      </c>
      <c r="AD788" s="21">
        <f>(RANK(O788,O$8:O$1007,1)+COUNTIF(O$8:O788,O788)-1)/1000</f>
        <v>0.78700000000000003</v>
      </c>
      <c r="AE788" s="21">
        <f>(RANK(P788,P$8:P$1007,1)+COUNTIF(P$8:P788,P788)-1)/1000</f>
        <v>0.71</v>
      </c>
      <c r="AF788" s="21">
        <f>(RANK(Q788,Q$8:Q$1007,1)+COUNTIF(Q$8:Q788,Q788)-1)/1000</f>
        <v>0.74199999999999999</v>
      </c>
      <c r="AG788" s="21">
        <f>(RANK(R788,R$8:R$1007,1)+COUNTIF(R$8:R788,R788)-1)/1000</f>
        <v>0.78700000000000003</v>
      </c>
      <c r="AH788" s="21">
        <f>(RANK(S788,S$8:S$1007,1)+COUNTIF(S$8:S788,S788)-1)/1000</f>
        <v>0.71</v>
      </c>
      <c r="AI788" s="14">
        <f t="shared" si="155"/>
        <v>0</v>
      </c>
      <c r="AK788" s="14">
        <f t="shared" si="156"/>
        <v>0</v>
      </c>
    </row>
    <row r="789" spans="2:37" x14ac:dyDescent="0.25">
      <c r="B789">
        <f t="shared" si="150"/>
        <v>782</v>
      </c>
      <c r="C789">
        <f>MATCH(B789,'Stocastic Model Raw Data'!$A$2:$A$1001,0)</f>
        <v>987</v>
      </c>
      <c r="D789" s="14" cm="1">
        <f t="array" ref="D789">INDEX('Stocastic Model Raw Data'!$H$2:$H$1001,$C789,0)</f>
        <v>1437161972.90821</v>
      </c>
      <c r="E789" s="14" cm="1">
        <f t="array" ref="E789">INDEX('Stocastic Model Raw Data'!$D$2:$D$1001,$C789,0)</f>
        <v>719694126.50439095</v>
      </c>
      <c r="F789" s="14" cm="1">
        <f t="array" ref="F789">INDEX('Stocastic Model Raw Data'!$I$2:$I$1001,$C789,0)</f>
        <v>385558750.403808</v>
      </c>
      <c r="G789" s="14">
        <f t="shared" si="145"/>
        <v>334135376.10058296</v>
      </c>
      <c r="H789" s="14" cm="1">
        <f t="array" ref="H789">INDEX('Stocastic Model Raw Data'!$E$2:$E$1001,$C789,0)</f>
        <v>8310862858.4369001</v>
      </c>
      <c r="I789" s="14" cm="1">
        <f t="array" ref="I789">INDEX('Stocastic Model Raw Data'!$J$2:$J$1001,$C789,0)</f>
        <v>3020660581.84936</v>
      </c>
      <c r="J789" s="14">
        <f t="shared" si="146"/>
        <v>5290202276.5875397</v>
      </c>
      <c r="K789" s="14" cm="1">
        <f t="array" ref="K789">INDEX('Stocastic Model Raw Data'!$F$2:$F$1001,$C789,0)</f>
        <v>1405910476.1231101</v>
      </c>
      <c r="L789" s="14" cm="1">
        <f t="array" ref="L789">INDEX('Stocastic Model Raw Data'!$K$2:$K$1001,$C789,0)</f>
        <v>837895573.52730894</v>
      </c>
      <c r="M789" s="14">
        <f t="shared" si="147"/>
        <v>568014902.59580112</v>
      </c>
      <c r="N789" s="14">
        <f t="shared" si="151"/>
        <v>9716773334.5600109</v>
      </c>
      <c r="O789" s="14">
        <f t="shared" si="152"/>
        <v>3858556155.3766689</v>
      </c>
      <c r="P789" s="14">
        <f t="shared" si="148"/>
        <v>5858217179.183342</v>
      </c>
      <c r="Q789" s="3">
        <f t="shared" si="153"/>
        <v>9716773334.5600109</v>
      </c>
      <c r="R789" s="3">
        <f t="shared" si="154"/>
        <v>5295718128.2848787</v>
      </c>
      <c r="S789" s="3">
        <f t="shared" si="149"/>
        <v>4421055206.2751322</v>
      </c>
      <c r="T789" s="21">
        <f>(RANK(E789,E$8:E$1007,1)+COUNTIF(E$8:E789,E789)-1)/1000</f>
        <v>0.98499999999999999</v>
      </c>
      <c r="U789" s="21">
        <f>(RANK(F789,F$8:F$1007,1)+COUNTIF(F$8:F789,F789)-1)/1000</f>
        <v>0.98599999999999999</v>
      </c>
      <c r="V789" s="21">
        <f>(RANK(G789,G$8:G$1007,1)+COUNTIF(G$8:G789,G789)-1)/1000</f>
        <v>0.98399999999999999</v>
      </c>
      <c r="W789" s="21">
        <f>(RANK(H789,H$8:H$1007,1)+COUNTIF(H$8:H789,H789)-1)/1000</f>
        <v>0.98499999999999999</v>
      </c>
      <c r="X789" s="21">
        <f>(RANK(I789,I$8:I$1007,1)+COUNTIF(I$8:I789,I789)-1)/1000</f>
        <v>0.99</v>
      </c>
      <c r="Y789" s="21">
        <f>(RANK(J789,J$8:J$1007,1)+COUNTIF(J$8:J789,J789)-1)/1000</f>
        <v>0.98199999999999998</v>
      </c>
      <c r="Z789" s="21">
        <f>(RANK(K789,K$8:K$1007,1)+COUNTIF(K$8:K789,K789)-1)/1000</f>
        <v>0.98399999999999999</v>
      </c>
      <c r="AA789" s="21">
        <f>(RANK(L789,L$8:L$1007,1)+COUNTIF(L$8:L789,L789)-1)/1000</f>
        <v>0.98299999999999998</v>
      </c>
      <c r="AB789" s="21">
        <f>(RANK(M789,M$8:M$1007,1)+COUNTIF(M$8:M789,M789)-1)/1000</f>
        <v>0.98499999999999999</v>
      </c>
      <c r="AC789" s="21">
        <f>(RANK(N789,N$8:N$1007,1)+COUNTIF(N$8:N789,N789)-1)/1000</f>
        <v>0.98699999999999999</v>
      </c>
      <c r="AD789" s="21">
        <f>(RANK(O789,O$8:O$1007,1)+COUNTIF(O$8:O789,O789)-1)/1000</f>
        <v>0.98699999999999999</v>
      </c>
      <c r="AE789" s="21">
        <f>(RANK(P789,P$8:P$1007,1)+COUNTIF(P$8:P789,P789)-1)/1000</f>
        <v>0.98299999999999998</v>
      </c>
      <c r="AF789" s="21">
        <f>(RANK(Q789,Q$8:Q$1007,1)+COUNTIF(Q$8:Q789,Q789)-1)/1000</f>
        <v>0.98699999999999999</v>
      </c>
      <c r="AG789" s="21">
        <f>(RANK(R789,R$8:R$1007,1)+COUNTIF(R$8:R789,R789)-1)/1000</f>
        <v>0.98699999999999999</v>
      </c>
      <c r="AH789" s="21">
        <f>(RANK(S789,S$8:S$1007,1)+COUNTIF(S$8:S789,S789)-1)/1000</f>
        <v>0.98299999999999998</v>
      </c>
      <c r="AI789" s="14">
        <f t="shared" si="155"/>
        <v>0</v>
      </c>
      <c r="AK789" s="14">
        <f t="shared" si="156"/>
        <v>0</v>
      </c>
    </row>
    <row r="790" spans="2:37" x14ac:dyDescent="0.25">
      <c r="B790">
        <f t="shared" si="150"/>
        <v>783</v>
      </c>
      <c r="C790">
        <f>MATCH(B790,'Stocastic Model Raw Data'!$A$2:$A$1001,0)</f>
        <v>118</v>
      </c>
      <c r="D790" s="14" cm="1">
        <f t="array" ref="D790">INDEX('Stocastic Model Raw Data'!$H$2:$H$1001,$C790,0)</f>
        <v>1437161972.90821</v>
      </c>
      <c r="E790" s="14" cm="1">
        <f t="array" ref="E790">INDEX('Stocastic Model Raw Data'!$D$2:$D$1001,$C790,0)</f>
        <v>417147099.17231798</v>
      </c>
      <c r="F790" s="14" cm="1">
        <f t="array" ref="F790">INDEX('Stocastic Model Raw Data'!$I$2:$I$1001,$C790,0)</f>
        <v>218412081.725703</v>
      </c>
      <c r="G790" s="14">
        <f t="shared" si="145"/>
        <v>198735017.44661498</v>
      </c>
      <c r="H790" s="14" cm="1">
        <f t="array" ref="H790">INDEX('Stocastic Model Raw Data'!$E$2:$E$1001,$C790,0)</f>
        <v>5088072660.7782097</v>
      </c>
      <c r="I790" s="14" cm="1">
        <f t="array" ref="I790">INDEX('Stocastic Model Raw Data'!$J$2:$J$1001,$C790,0)</f>
        <v>1750092161.0627999</v>
      </c>
      <c r="J790" s="14">
        <f t="shared" si="146"/>
        <v>3337980499.7154098</v>
      </c>
      <c r="K790" s="14" cm="1">
        <f t="array" ref="K790">INDEX('Stocastic Model Raw Data'!$F$2:$F$1001,$C790,0)</f>
        <v>739890539.87510002</v>
      </c>
      <c r="L790" s="14" cm="1">
        <f t="array" ref="L790">INDEX('Stocastic Model Raw Data'!$K$2:$K$1001,$C790,0)</f>
        <v>444760665.12734097</v>
      </c>
      <c r="M790" s="14">
        <f t="shared" si="147"/>
        <v>295129874.74775904</v>
      </c>
      <c r="N790" s="14">
        <f t="shared" si="151"/>
        <v>5827963200.6533098</v>
      </c>
      <c r="O790" s="14">
        <f t="shared" si="152"/>
        <v>2194852826.1901407</v>
      </c>
      <c r="P790" s="14">
        <f t="shared" si="148"/>
        <v>3633110374.4631691</v>
      </c>
      <c r="Q790" s="3">
        <f t="shared" si="153"/>
        <v>5827963200.6533098</v>
      </c>
      <c r="R790" s="3">
        <f t="shared" si="154"/>
        <v>3632014799.0983505</v>
      </c>
      <c r="S790" s="3">
        <f t="shared" si="149"/>
        <v>2195948401.5549593</v>
      </c>
      <c r="T790" s="21">
        <f>(RANK(E790,E$8:E$1007,1)+COUNTIF(E$8:E790,E790)-1)/1000</f>
        <v>0.11899999999999999</v>
      </c>
      <c r="U790" s="21">
        <f>(RANK(F790,F$8:F$1007,1)+COUNTIF(F$8:F790,F790)-1)/1000</f>
        <v>0.11899999999999999</v>
      </c>
      <c r="V790" s="21">
        <f>(RANK(G790,G$8:G$1007,1)+COUNTIF(G$8:G790,G790)-1)/1000</f>
        <v>0.126</v>
      </c>
      <c r="W790" s="21">
        <f>(RANK(H790,H$8:H$1007,1)+COUNTIF(H$8:H790,H790)-1)/1000</f>
        <v>0.13</v>
      </c>
      <c r="X790" s="21">
        <f>(RANK(I790,I$8:I$1007,1)+COUNTIF(I$8:I790,I790)-1)/1000</f>
        <v>0.13100000000000001</v>
      </c>
      <c r="Y790" s="21">
        <f>(RANK(J790,J$8:J$1007,1)+COUNTIF(J$8:J790,J790)-1)/1000</f>
        <v>0.13100000000000001</v>
      </c>
      <c r="Z790" s="21">
        <f>(RANK(K790,K$8:K$1007,1)+COUNTIF(K$8:K790,K790)-1)/1000</f>
        <v>7.4999999999999997E-2</v>
      </c>
      <c r="AA790" s="21">
        <f>(RANK(L790,L$8:L$1007,1)+COUNTIF(L$8:L790,L790)-1)/1000</f>
        <v>7.0999999999999994E-2</v>
      </c>
      <c r="AB790" s="21">
        <f>(RANK(M790,M$8:M$1007,1)+COUNTIF(M$8:M790,M790)-1)/1000</f>
        <v>9.0999999999999998E-2</v>
      </c>
      <c r="AC790" s="21">
        <f>(RANK(N790,N$8:N$1007,1)+COUNTIF(N$8:N790,N790)-1)/1000</f>
        <v>0.11799999999999999</v>
      </c>
      <c r="AD790" s="21">
        <f>(RANK(O790,O$8:O$1007,1)+COUNTIF(O$8:O790,O790)-1)/1000</f>
        <v>0.113</v>
      </c>
      <c r="AE790" s="21">
        <f>(RANK(P790,P$8:P$1007,1)+COUNTIF(P$8:P790,P790)-1)/1000</f>
        <v>0.124</v>
      </c>
      <c r="AF790" s="21">
        <f>(RANK(Q790,Q$8:Q$1007,1)+COUNTIF(Q$8:Q790,Q790)-1)/1000</f>
        <v>0.11799999999999999</v>
      </c>
      <c r="AG790" s="21">
        <f>(RANK(R790,R$8:R$1007,1)+COUNTIF(R$8:R790,R790)-1)/1000</f>
        <v>0.113</v>
      </c>
      <c r="AH790" s="21">
        <f>(RANK(S790,S$8:S$1007,1)+COUNTIF(S$8:S790,S790)-1)/1000</f>
        <v>0.124</v>
      </c>
      <c r="AI790" s="14">
        <f t="shared" si="155"/>
        <v>0</v>
      </c>
      <c r="AK790" s="14">
        <f t="shared" si="156"/>
        <v>0</v>
      </c>
    </row>
    <row r="791" spans="2:37" x14ac:dyDescent="0.25">
      <c r="B791">
        <f t="shared" si="150"/>
        <v>784</v>
      </c>
      <c r="C791">
        <f>MATCH(B791,'Stocastic Model Raw Data'!$A$2:$A$1001,0)</f>
        <v>12</v>
      </c>
      <c r="D791" s="14" cm="1">
        <f t="array" ref="D791">INDEX('Stocastic Model Raw Data'!$H$2:$H$1001,$C791,0)</f>
        <v>1437161972.90821</v>
      </c>
      <c r="E791" s="14" cm="1">
        <f t="array" ref="E791">INDEX('Stocastic Model Raw Data'!$D$2:$D$1001,$C791,0)</f>
        <v>340264431.25215799</v>
      </c>
      <c r="F791" s="14" cm="1">
        <f t="array" ref="F791">INDEX('Stocastic Model Raw Data'!$I$2:$I$1001,$C791,0)</f>
        <v>178357279.44636101</v>
      </c>
      <c r="G791" s="14">
        <f t="shared" si="145"/>
        <v>161907151.80579698</v>
      </c>
      <c r="H791" s="14" cm="1">
        <f t="array" ref="H791">INDEX('Stocastic Model Raw Data'!$E$2:$E$1001,$C791,0)</f>
        <v>4200801825.7589798</v>
      </c>
      <c r="I791" s="14" cm="1">
        <f t="array" ref="I791">INDEX('Stocastic Model Raw Data'!$J$2:$J$1001,$C791,0)</f>
        <v>1434757423.7030301</v>
      </c>
      <c r="J791" s="14">
        <f t="shared" si="146"/>
        <v>2766044402.0559497</v>
      </c>
      <c r="K791" s="14" cm="1">
        <f t="array" ref="K791">INDEX('Stocastic Model Raw Data'!$F$2:$F$1001,$C791,0)</f>
        <v>647898852.58987999</v>
      </c>
      <c r="L791" s="14" cm="1">
        <f t="array" ref="L791">INDEX('Stocastic Model Raw Data'!$K$2:$K$1001,$C791,0)</f>
        <v>396882251.39614099</v>
      </c>
      <c r="M791" s="14">
        <f t="shared" si="147"/>
        <v>251016601.193739</v>
      </c>
      <c r="N791" s="14">
        <f t="shared" si="151"/>
        <v>4848700678.3488598</v>
      </c>
      <c r="O791" s="14">
        <f t="shared" si="152"/>
        <v>1831639675.0991712</v>
      </c>
      <c r="P791" s="14">
        <f t="shared" si="148"/>
        <v>3017061003.2496886</v>
      </c>
      <c r="Q791" s="3">
        <f t="shared" si="153"/>
        <v>4848700678.3488598</v>
      </c>
      <c r="R791" s="3">
        <f t="shared" si="154"/>
        <v>3268801648.0073814</v>
      </c>
      <c r="S791" s="3">
        <f t="shared" si="149"/>
        <v>1579899030.3414783</v>
      </c>
      <c r="T791" s="21">
        <f>(RANK(E791,E$8:E$1007,1)+COUNTIF(E$8:E791,E791)-1)/1000</f>
        <v>1.0999999999999999E-2</v>
      </c>
      <c r="U791" s="21">
        <f>(RANK(F791,F$8:F$1007,1)+COUNTIF(F$8:F791,F791)-1)/1000</f>
        <v>1.2999999999999999E-2</v>
      </c>
      <c r="V791" s="21">
        <f>(RANK(G791,G$8:G$1007,1)+COUNTIF(G$8:G791,G791)-1)/1000</f>
        <v>1.0999999999999999E-2</v>
      </c>
      <c r="W791" s="21">
        <f>(RANK(H791,H$8:H$1007,1)+COUNTIF(H$8:H791,H791)-1)/1000</f>
        <v>1.2E-2</v>
      </c>
      <c r="X791" s="21">
        <f>(RANK(I791,I$8:I$1007,1)+COUNTIF(I$8:I791,I791)-1)/1000</f>
        <v>1.2999999999999999E-2</v>
      </c>
      <c r="Y791" s="21">
        <f>(RANK(J791,J$8:J$1007,1)+COUNTIF(J$8:J791,J791)-1)/1000</f>
        <v>1.4E-2</v>
      </c>
      <c r="Z791" s="21">
        <f>(RANK(K791,K$8:K$1007,1)+COUNTIF(K$8:K791,K791)-1)/1000</f>
        <v>1.4E-2</v>
      </c>
      <c r="AA791" s="21">
        <f>(RANK(L791,L$8:L$1007,1)+COUNTIF(L$8:L791,L791)-1)/1000</f>
        <v>1.7000000000000001E-2</v>
      </c>
      <c r="AB791" s="21">
        <f>(RANK(M791,M$8:M$1007,1)+COUNTIF(M$8:M791,M791)-1)/1000</f>
        <v>8.9999999999999993E-3</v>
      </c>
      <c r="AC791" s="21">
        <f>(RANK(N791,N$8:N$1007,1)+COUNTIF(N$8:N791,N791)-1)/1000</f>
        <v>1.2E-2</v>
      </c>
      <c r="AD791" s="21">
        <f>(RANK(O791,O$8:O$1007,1)+COUNTIF(O$8:O791,O791)-1)/1000</f>
        <v>1.2999999999999999E-2</v>
      </c>
      <c r="AE791" s="21">
        <f>(RANK(P791,P$8:P$1007,1)+COUNTIF(P$8:P791,P791)-1)/1000</f>
        <v>1.2E-2</v>
      </c>
      <c r="AF791" s="21">
        <f>(RANK(Q791,Q$8:Q$1007,1)+COUNTIF(Q$8:Q791,Q791)-1)/1000</f>
        <v>1.2E-2</v>
      </c>
      <c r="AG791" s="21">
        <f>(RANK(R791,R$8:R$1007,1)+COUNTIF(R$8:R791,R791)-1)/1000</f>
        <v>1.2999999999999999E-2</v>
      </c>
      <c r="AH791" s="21">
        <f>(RANK(S791,S$8:S$1007,1)+COUNTIF(S$8:S791,S791)-1)/1000</f>
        <v>1.2E-2</v>
      </c>
      <c r="AI791" s="14">
        <f t="shared" si="155"/>
        <v>0</v>
      </c>
      <c r="AK791" s="14">
        <f t="shared" si="156"/>
        <v>0</v>
      </c>
    </row>
    <row r="792" spans="2:37" x14ac:dyDescent="0.25">
      <c r="B792">
        <f t="shared" si="150"/>
        <v>785</v>
      </c>
      <c r="C792">
        <f>MATCH(B792,'Stocastic Model Raw Data'!$A$2:$A$1001,0)</f>
        <v>205</v>
      </c>
      <c r="D792" s="14" cm="1">
        <f t="array" ref="D792">INDEX('Stocastic Model Raw Data'!$H$2:$H$1001,$C792,0)</f>
        <v>1437161972.90821</v>
      </c>
      <c r="E792" s="14" cm="1">
        <f t="array" ref="E792">INDEX('Stocastic Model Raw Data'!$D$2:$D$1001,$C792,0)</f>
        <v>454202033.60538501</v>
      </c>
      <c r="F792" s="14" cm="1">
        <f t="array" ref="F792">INDEX('Stocastic Model Raw Data'!$I$2:$I$1001,$C792,0)</f>
        <v>240712637.46989101</v>
      </c>
      <c r="G792" s="14">
        <f t="shared" si="145"/>
        <v>213489396.13549399</v>
      </c>
      <c r="H792" s="14" cm="1">
        <f t="array" ref="H792">INDEX('Stocastic Model Raw Data'!$E$2:$E$1001,$C792,0)</f>
        <v>5384545668.7799797</v>
      </c>
      <c r="I792" s="14" cm="1">
        <f t="array" ref="I792">INDEX('Stocastic Model Raw Data'!$J$2:$J$1001,$C792,0)</f>
        <v>1862201792.23769</v>
      </c>
      <c r="J792" s="14">
        <f t="shared" si="146"/>
        <v>3522343876.5422897</v>
      </c>
      <c r="K792" s="14" cm="1">
        <f t="array" ref="K792">INDEX('Stocastic Model Raw Data'!$F$2:$F$1001,$C792,0)</f>
        <v>878066558.78803003</v>
      </c>
      <c r="L792" s="14" cm="1">
        <f t="array" ref="L792">INDEX('Stocastic Model Raw Data'!$K$2:$K$1001,$C792,0)</f>
        <v>537760128.03338099</v>
      </c>
      <c r="M792" s="14">
        <f t="shared" si="147"/>
        <v>340306430.75464904</v>
      </c>
      <c r="N792" s="14">
        <f t="shared" si="151"/>
        <v>6262612227.5680094</v>
      </c>
      <c r="O792" s="14">
        <f t="shared" si="152"/>
        <v>2399961920.271071</v>
      </c>
      <c r="P792" s="14">
        <f t="shared" si="148"/>
        <v>3862650307.2969384</v>
      </c>
      <c r="Q792" s="3">
        <f t="shared" si="153"/>
        <v>6262612227.5680094</v>
      </c>
      <c r="R792" s="3">
        <f t="shared" si="154"/>
        <v>3837123893.1792812</v>
      </c>
      <c r="S792" s="3">
        <f t="shared" si="149"/>
        <v>2425488334.3887281</v>
      </c>
      <c r="T792" s="21">
        <f>(RANK(E792,E$8:E$1007,1)+COUNTIF(E$8:E792,E792)-1)/1000</f>
        <v>0.23300000000000001</v>
      </c>
      <c r="U792" s="21">
        <f>(RANK(F792,F$8:F$1007,1)+COUNTIF(F$8:F792,F792)-1)/1000</f>
        <v>0.247</v>
      </c>
      <c r="V792" s="21">
        <f>(RANK(G792,G$8:G$1007,1)+COUNTIF(G$8:G792,G792)-1)/1000</f>
        <v>0.21</v>
      </c>
      <c r="W792" s="21">
        <f>(RANK(H792,H$8:H$1007,1)+COUNTIF(H$8:H792,H792)-1)/1000</f>
        <v>0.19700000000000001</v>
      </c>
      <c r="X792" s="21">
        <f>(RANK(I792,I$8:I$1007,1)+COUNTIF(I$8:I792,I792)-1)/1000</f>
        <v>0.20599999999999999</v>
      </c>
      <c r="Y792" s="21">
        <f>(RANK(J792,J$8:J$1007,1)+COUNTIF(J$8:J792,J792)-1)/1000</f>
        <v>0.19700000000000001</v>
      </c>
      <c r="Z792" s="21">
        <f>(RANK(K792,K$8:K$1007,1)+COUNTIF(K$8:K792,K792)-1)/1000</f>
        <v>0.29199999999999998</v>
      </c>
      <c r="AA792" s="21">
        <f>(RANK(L792,L$8:L$1007,1)+COUNTIF(L$8:L792,L792)-1)/1000</f>
        <v>0.318</v>
      </c>
      <c r="AB792" s="21">
        <f>(RANK(M792,M$8:M$1007,1)+COUNTIF(M$8:M792,M792)-1)/1000</f>
        <v>0.27700000000000002</v>
      </c>
      <c r="AC792" s="21">
        <f>(RANK(N792,N$8:N$1007,1)+COUNTIF(N$8:N792,N792)-1)/1000</f>
        <v>0.20499999999999999</v>
      </c>
      <c r="AD792" s="21">
        <f>(RANK(O792,O$8:O$1007,1)+COUNTIF(O$8:O792,O792)-1)/1000</f>
        <v>0.222</v>
      </c>
      <c r="AE792" s="21">
        <f>(RANK(P792,P$8:P$1007,1)+COUNTIF(P$8:P792,P792)-1)/1000</f>
        <v>0.19500000000000001</v>
      </c>
      <c r="AF792" s="21">
        <f>(RANK(Q792,Q$8:Q$1007,1)+COUNTIF(Q$8:Q792,Q792)-1)/1000</f>
        <v>0.20499999999999999</v>
      </c>
      <c r="AG792" s="21">
        <f>(RANK(R792,R$8:R$1007,1)+COUNTIF(R$8:R792,R792)-1)/1000</f>
        <v>0.222</v>
      </c>
      <c r="AH792" s="21">
        <f>(RANK(S792,S$8:S$1007,1)+COUNTIF(S$8:S792,S792)-1)/1000</f>
        <v>0.19500000000000001</v>
      </c>
      <c r="AI792" s="14">
        <f t="shared" si="155"/>
        <v>0</v>
      </c>
      <c r="AK792" s="14">
        <f t="shared" si="156"/>
        <v>0</v>
      </c>
    </row>
    <row r="793" spans="2:37" x14ac:dyDescent="0.25">
      <c r="B793">
        <f t="shared" si="150"/>
        <v>786</v>
      </c>
      <c r="C793">
        <f>MATCH(B793,'Stocastic Model Raw Data'!$A$2:$A$1001,0)</f>
        <v>87</v>
      </c>
      <c r="D793" s="14" cm="1">
        <f t="array" ref="D793">INDEX('Stocastic Model Raw Data'!$H$2:$H$1001,$C793,0)</f>
        <v>1437161972.90821</v>
      </c>
      <c r="E793" s="14" cm="1">
        <f t="array" ref="E793">INDEX('Stocastic Model Raw Data'!$D$2:$D$1001,$C793,0)</f>
        <v>397469166.43014699</v>
      </c>
      <c r="F793" s="14" cm="1">
        <f t="array" ref="F793">INDEX('Stocastic Model Raw Data'!$I$2:$I$1001,$C793,0)</f>
        <v>207600183.681407</v>
      </c>
      <c r="G793" s="14">
        <f t="shared" si="145"/>
        <v>189868982.74873999</v>
      </c>
      <c r="H793" s="14" cm="1">
        <f t="array" ref="H793">INDEX('Stocastic Model Raw Data'!$E$2:$E$1001,$C793,0)</f>
        <v>4969633183.14783</v>
      </c>
      <c r="I793" s="14" cm="1">
        <f t="array" ref="I793">INDEX('Stocastic Model Raw Data'!$J$2:$J$1001,$C793,0)</f>
        <v>1680399984.2145801</v>
      </c>
      <c r="J793" s="14">
        <f t="shared" si="146"/>
        <v>3289233198.93325</v>
      </c>
      <c r="K793" s="14" cm="1">
        <f t="array" ref="K793">INDEX('Stocastic Model Raw Data'!$F$2:$F$1001,$C793,0)</f>
        <v>691454549.15182102</v>
      </c>
      <c r="L793" s="14" cm="1">
        <f t="array" ref="L793">INDEX('Stocastic Model Raw Data'!$K$2:$K$1001,$C793,0)</f>
        <v>420474704.29348701</v>
      </c>
      <c r="M793" s="14">
        <f t="shared" si="147"/>
        <v>270979844.858334</v>
      </c>
      <c r="N793" s="14">
        <f t="shared" si="151"/>
        <v>5661087732.2996511</v>
      </c>
      <c r="O793" s="14">
        <f t="shared" si="152"/>
        <v>2100874688.5080671</v>
      </c>
      <c r="P793" s="14">
        <f t="shared" si="148"/>
        <v>3560213043.791584</v>
      </c>
      <c r="Q793" s="3">
        <f t="shared" si="153"/>
        <v>5661087732.2996511</v>
      </c>
      <c r="R793" s="3">
        <f t="shared" si="154"/>
        <v>3538036661.4162769</v>
      </c>
      <c r="S793" s="3">
        <f t="shared" si="149"/>
        <v>2123051070.8833742</v>
      </c>
      <c r="T793" s="21">
        <f>(RANK(E793,E$8:E$1007,1)+COUNTIF(E$8:E793,E793)-1)/1000</f>
        <v>8.1000000000000003E-2</v>
      </c>
      <c r="U793" s="21">
        <f>(RANK(F793,F$8:F$1007,1)+COUNTIF(F$8:F793,F793)-1)/1000</f>
        <v>7.9000000000000001E-2</v>
      </c>
      <c r="V793" s="21">
        <f>(RANK(G793,G$8:G$1007,1)+COUNTIF(G$8:G793,G793)-1)/1000</f>
        <v>8.5999999999999993E-2</v>
      </c>
      <c r="W793" s="21">
        <f>(RANK(H793,H$8:H$1007,1)+COUNTIF(H$8:H793,H793)-1)/1000</f>
        <v>0.11</v>
      </c>
      <c r="X793" s="21">
        <f>(RANK(I793,I$8:I$1007,1)+COUNTIF(I$8:I793,I793)-1)/1000</f>
        <v>9.7000000000000003E-2</v>
      </c>
      <c r="Y793" s="21">
        <f>(RANK(J793,J$8:J$1007,1)+COUNTIF(J$8:J793,J793)-1)/1000</f>
        <v>0.112</v>
      </c>
      <c r="Z793" s="21">
        <f>(RANK(K793,K$8:K$1007,1)+COUNTIF(K$8:K793,K793)-1)/1000</f>
        <v>3.6999999999999998E-2</v>
      </c>
      <c r="AA793" s="21">
        <f>(RANK(L793,L$8:L$1007,1)+COUNTIF(L$8:L793,L793)-1)/1000</f>
        <v>3.9E-2</v>
      </c>
      <c r="AB793" s="21">
        <f>(RANK(M793,M$8:M$1007,1)+COUNTIF(M$8:M793,M793)-1)/1000</f>
        <v>2.9000000000000001E-2</v>
      </c>
      <c r="AC793" s="21">
        <f>(RANK(N793,N$8:N$1007,1)+COUNTIF(N$8:N793,N793)-1)/1000</f>
        <v>8.6999999999999994E-2</v>
      </c>
      <c r="AD793" s="21">
        <f>(RANK(O793,O$8:O$1007,1)+COUNTIF(O$8:O793,O793)-1)/1000</f>
        <v>7.9000000000000001E-2</v>
      </c>
      <c r="AE793" s="21">
        <f>(RANK(P793,P$8:P$1007,1)+COUNTIF(P$8:P793,P793)-1)/1000</f>
        <v>0.107</v>
      </c>
      <c r="AF793" s="21">
        <f>(RANK(Q793,Q$8:Q$1007,1)+COUNTIF(Q$8:Q793,Q793)-1)/1000</f>
        <v>8.6999999999999994E-2</v>
      </c>
      <c r="AG793" s="21">
        <f>(RANK(R793,R$8:R$1007,1)+COUNTIF(R$8:R793,R793)-1)/1000</f>
        <v>7.9000000000000001E-2</v>
      </c>
      <c r="AH793" s="21">
        <f>(RANK(S793,S$8:S$1007,1)+COUNTIF(S$8:S793,S793)-1)/1000</f>
        <v>0.107</v>
      </c>
      <c r="AI793" s="14">
        <f t="shared" si="155"/>
        <v>0</v>
      </c>
      <c r="AK793" s="14">
        <f t="shared" si="156"/>
        <v>0</v>
      </c>
    </row>
    <row r="794" spans="2:37" x14ac:dyDescent="0.25">
      <c r="B794">
        <f t="shared" si="150"/>
        <v>787</v>
      </c>
      <c r="C794">
        <f>MATCH(B794,'Stocastic Model Raw Data'!$A$2:$A$1001,0)</f>
        <v>464</v>
      </c>
      <c r="D794" s="14" cm="1">
        <f t="array" ref="D794">INDEX('Stocastic Model Raw Data'!$H$2:$H$1001,$C794,0)</f>
        <v>1437161972.90821</v>
      </c>
      <c r="E794" s="14" cm="1">
        <f t="array" ref="E794">INDEX('Stocastic Model Raw Data'!$D$2:$D$1001,$C794,0)</f>
        <v>500832265.95562798</v>
      </c>
      <c r="F794" s="14" cm="1">
        <f t="array" ref="F794">INDEX('Stocastic Model Raw Data'!$I$2:$I$1001,$C794,0)</f>
        <v>262157604.60965499</v>
      </c>
      <c r="G794" s="14">
        <f t="shared" si="145"/>
        <v>238674661.34597299</v>
      </c>
      <c r="H794" s="14" cm="1">
        <f t="array" ref="H794">INDEX('Stocastic Model Raw Data'!$E$2:$E$1001,$C794,0)</f>
        <v>6063248826.85672</v>
      </c>
      <c r="I794" s="14" cm="1">
        <f t="array" ref="I794">INDEX('Stocastic Model Raw Data'!$J$2:$J$1001,$C794,0)</f>
        <v>2038518119.28861</v>
      </c>
      <c r="J794" s="14">
        <f t="shared" si="146"/>
        <v>4024730707.56811</v>
      </c>
      <c r="K794" s="14" cm="1">
        <f t="array" ref="K794">INDEX('Stocastic Model Raw Data'!$F$2:$F$1001,$C794,0)</f>
        <v>939472926.46492004</v>
      </c>
      <c r="L794" s="14" cm="1">
        <f t="array" ref="L794">INDEX('Stocastic Model Raw Data'!$K$2:$K$1001,$C794,0)</f>
        <v>573964693.14467895</v>
      </c>
      <c r="M794" s="14">
        <f t="shared" si="147"/>
        <v>365508233.32024109</v>
      </c>
      <c r="N794" s="14">
        <f t="shared" si="151"/>
        <v>7002721753.32164</v>
      </c>
      <c r="O794" s="14">
        <f t="shared" si="152"/>
        <v>2612482812.4332891</v>
      </c>
      <c r="P794" s="14">
        <f t="shared" si="148"/>
        <v>4390238940.8883514</v>
      </c>
      <c r="Q794" s="3">
        <f t="shared" si="153"/>
        <v>7002721753.32164</v>
      </c>
      <c r="R794" s="3">
        <f t="shared" si="154"/>
        <v>4049644785.3414993</v>
      </c>
      <c r="S794" s="3">
        <f t="shared" si="149"/>
        <v>2953076967.9801407</v>
      </c>
      <c r="T794" s="21">
        <f>(RANK(E794,E$8:E$1007,1)+COUNTIF(E$8:E794,E794)-1)/1000</f>
        <v>0.443</v>
      </c>
      <c r="U794" s="21">
        <f>(RANK(F794,F$8:F$1007,1)+COUNTIF(F$8:F794,F794)-1)/1000</f>
        <v>0.42699999999999999</v>
      </c>
      <c r="V794" s="21">
        <f>(RANK(G794,G$8:G$1007,1)+COUNTIF(G$8:G794,G794)-1)/1000</f>
        <v>0.46100000000000002</v>
      </c>
      <c r="W794" s="21">
        <f>(RANK(H794,H$8:H$1007,1)+COUNTIF(H$8:H794,H794)-1)/1000</f>
        <v>0.46600000000000003</v>
      </c>
      <c r="X794" s="21">
        <f>(RANK(I794,I$8:I$1007,1)+COUNTIF(I$8:I794,I794)-1)/1000</f>
        <v>0.4</v>
      </c>
      <c r="Y794" s="21">
        <f>(RANK(J794,J$8:J$1007,1)+COUNTIF(J$8:J794,J794)-1)/1000</f>
        <v>0.51200000000000001</v>
      </c>
      <c r="Z794" s="21">
        <f>(RANK(K794,K$8:K$1007,1)+COUNTIF(K$8:K794,K794)-1)/1000</f>
        <v>0.443</v>
      </c>
      <c r="AA794" s="21">
        <f>(RANK(L794,L$8:L$1007,1)+COUNTIF(L$8:L794,L794)-1)/1000</f>
        <v>0.45400000000000001</v>
      </c>
      <c r="AB794" s="21">
        <f>(RANK(M794,M$8:M$1007,1)+COUNTIF(M$8:M794,M794)-1)/1000</f>
        <v>0.42599999999999999</v>
      </c>
      <c r="AC794" s="21">
        <f>(RANK(N794,N$8:N$1007,1)+COUNTIF(N$8:N794,N794)-1)/1000</f>
        <v>0.46400000000000002</v>
      </c>
      <c r="AD794" s="21">
        <f>(RANK(O794,O$8:O$1007,1)+COUNTIF(O$8:O794,O794)-1)/1000</f>
        <v>0.40699999999999997</v>
      </c>
      <c r="AE794" s="21">
        <f>(RANK(P794,P$8:P$1007,1)+COUNTIF(P$8:P794,P794)-1)/1000</f>
        <v>0.504</v>
      </c>
      <c r="AF794" s="21">
        <f>(RANK(Q794,Q$8:Q$1007,1)+COUNTIF(Q$8:Q794,Q794)-1)/1000</f>
        <v>0.46400000000000002</v>
      </c>
      <c r="AG794" s="21">
        <f>(RANK(R794,R$8:R$1007,1)+COUNTIF(R$8:R794,R794)-1)/1000</f>
        <v>0.40699999999999997</v>
      </c>
      <c r="AH794" s="21">
        <f>(RANK(S794,S$8:S$1007,1)+COUNTIF(S$8:S794,S794)-1)/1000</f>
        <v>0.504</v>
      </c>
      <c r="AI794" s="14">
        <f t="shared" si="155"/>
        <v>0</v>
      </c>
      <c r="AK794" s="14">
        <f t="shared" si="156"/>
        <v>0</v>
      </c>
    </row>
    <row r="795" spans="2:37" x14ac:dyDescent="0.25">
      <c r="B795">
        <f t="shared" si="150"/>
        <v>788</v>
      </c>
      <c r="C795">
        <f>MATCH(B795,'Stocastic Model Raw Data'!$A$2:$A$1001,0)</f>
        <v>558</v>
      </c>
      <c r="D795" s="14" cm="1">
        <f t="array" ref="D795">INDEX('Stocastic Model Raw Data'!$H$2:$H$1001,$C795,0)</f>
        <v>1437161972.90821</v>
      </c>
      <c r="E795" s="14" cm="1">
        <f t="array" ref="E795">INDEX('Stocastic Model Raw Data'!$D$2:$D$1001,$C795,0)</f>
        <v>541468673.84280705</v>
      </c>
      <c r="F795" s="14" cm="1">
        <f t="array" ref="F795">INDEX('Stocastic Model Raw Data'!$I$2:$I$1001,$C795,0)</f>
        <v>287279343.54489303</v>
      </c>
      <c r="G795" s="14">
        <f t="shared" si="145"/>
        <v>254189330.29791403</v>
      </c>
      <c r="H795" s="14" cm="1">
        <f t="array" ref="H795">INDEX('Stocastic Model Raw Data'!$E$2:$E$1001,$C795,0)</f>
        <v>6296249230.0758801</v>
      </c>
      <c r="I795" s="14" cm="1">
        <f t="array" ref="I795">INDEX('Stocastic Model Raw Data'!$J$2:$J$1001,$C795,0)</f>
        <v>2242460027.4839301</v>
      </c>
      <c r="J795" s="14">
        <f t="shared" si="146"/>
        <v>4053789202.5919499</v>
      </c>
      <c r="K795" s="14" cm="1">
        <f t="array" ref="K795">INDEX('Stocastic Model Raw Data'!$F$2:$F$1001,$C795,0)</f>
        <v>997176872.78974605</v>
      </c>
      <c r="L795" s="14" cm="1">
        <f t="array" ref="L795">INDEX('Stocastic Model Raw Data'!$K$2:$K$1001,$C795,0)</f>
        <v>601058706.34014904</v>
      </c>
      <c r="M795" s="14">
        <f t="shared" si="147"/>
        <v>396118166.449597</v>
      </c>
      <c r="N795" s="14">
        <f t="shared" si="151"/>
        <v>7293426102.8656263</v>
      </c>
      <c r="O795" s="14">
        <f t="shared" si="152"/>
        <v>2843518733.824079</v>
      </c>
      <c r="P795" s="14">
        <f t="shared" si="148"/>
        <v>4449907369.0415478</v>
      </c>
      <c r="Q795" s="3">
        <f t="shared" si="153"/>
        <v>7293426102.8656263</v>
      </c>
      <c r="R795" s="3">
        <f t="shared" si="154"/>
        <v>4280680706.7322893</v>
      </c>
      <c r="S795" s="3">
        <f t="shared" si="149"/>
        <v>3012745396.133337</v>
      </c>
      <c r="T795" s="21">
        <f>(RANK(E795,E$8:E$1007,1)+COUNTIF(E$8:E795,E795)-1)/1000</f>
        <v>0.61</v>
      </c>
      <c r="U795" s="21">
        <f>(RANK(F795,F$8:F$1007,1)+COUNTIF(F$8:F795,F795)-1)/1000</f>
        <v>0.61099999999999999</v>
      </c>
      <c r="V795" s="21">
        <f>(RANK(G795,G$8:G$1007,1)+COUNTIF(G$8:G795,G795)-1)/1000</f>
        <v>0.60099999999999998</v>
      </c>
      <c r="W795" s="21">
        <f>(RANK(H795,H$8:H$1007,1)+COUNTIF(H$8:H795,H795)-1)/1000</f>
        <v>0.56100000000000005</v>
      </c>
      <c r="X795" s="21">
        <f>(RANK(I795,I$8:I$1007,1)+COUNTIF(I$8:I795,I795)-1)/1000</f>
        <v>0.59699999999999998</v>
      </c>
      <c r="Y795" s="21">
        <f>(RANK(J795,J$8:J$1007,1)+COUNTIF(J$8:J795,J795)-1)/1000</f>
        <v>0.53300000000000003</v>
      </c>
      <c r="Z795" s="21">
        <f>(RANK(K795,K$8:K$1007,1)+COUNTIF(K$8:K795,K795)-1)/1000</f>
        <v>0.56699999999999995</v>
      </c>
      <c r="AA795" s="21">
        <f>(RANK(L795,L$8:L$1007,1)+COUNTIF(L$8:L795,L795)-1)/1000</f>
        <v>0.55300000000000005</v>
      </c>
      <c r="AB795" s="21">
        <f>(RANK(M795,M$8:M$1007,1)+COUNTIF(M$8:M795,M795)-1)/1000</f>
        <v>0.60099999999999998</v>
      </c>
      <c r="AC795" s="21">
        <f>(RANK(N795,N$8:N$1007,1)+COUNTIF(N$8:N795,N795)-1)/1000</f>
        <v>0.55800000000000005</v>
      </c>
      <c r="AD795" s="21">
        <f>(RANK(O795,O$8:O$1007,1)+COUNTIF(O$8:O795,O795)-1)/1000</f>
        <v>0.58699999999999997</v>
      </c>
      <c r="AE795" s="21">
        <f>(RANK(P795,P$8:P$1007,1)+COUNTIF(P$8:P795,P795)-1)/1000</f>
        <v>0.53600000000000003</v>
      </c>
      <c r="AF795" s="21">
        <f>(RANK(Q795,Q$8:Q$1007,1)+COUNTIF(Q$8:Q795,Q795)-1)/1000</f>
        <v>0.55800000000000005</v>
      </c>
      <c r="AG795" s="21">
        <f>(RANK(R795,R$8:R$1007,1)+COUNTIF(R$8:R795,R795)-1)/1000</f>
        <v>0.58699999999999997</v>
      </c>
      <c r="AH795" s="21">
        <f>(RANK(S795,S$8:S$1007,1)+COUNTIF(S$8:S795,S795)-1)/1000</f>
        <v>0.53600000000000003</v>
      </c>
      <c r="AI795" s="14">
        <f t="shared" si="155"/>
        <v>0</v>
      </c>
      <c r="AK795" s="14">
        <f t="shared" si="156"/>
        <v>0</v>
      </c>
    </row>
    <row r="796" spans="2:37" x14ac:dyDescent="0.25">
      <c r="B796">
        <f t="shared" si="150"/>
        <v>789</v>
      </c>
      <c r="C796">
        <f>MATCH(B796,'Stocastic Model Raw Data'!$A$2:$A$1001,0)</f>
        <v>146</v>
      </c>
      <c r="D796" s="14" cm="1">
        <f t="array" ref="D796">INDEX('Stocastic Model Raw Data'!$H$2:$H$1001,$C796,0)</f>
        <v>1437161972.9082</v>
      </c>
      <c r="E796" s="14" cm="1">
        <f t="array" ref="E796">INDEX('Stocastic Model Raw Data'!$D$2:$D$1001,$C796,0)</f>
        <v>430380203.14463699</v>
      </c>
      <c r="F796" s="14" cm="1">
        <f t="array" ref="F796">INDEX('Stocastic Model Raw Data'!$I$2:$I$1001,$C796,0)</f>
        <v>227056112.51259401</v>
      </c>
      <c r="G796" s="14">
        <f t="shared" si="145"/>
        <v>203324090.63204297</v>
      </c>
      <c r="H796" s="14" cm="1">
        <f t="array" ref="H796">INDEX('Stocastic Model Raw Data'!$E$2:$E$1001,$C796,0)</f>
        <v>5109605813.8389101</v>
      </c>
      <c r="I796" s="14" cm="1">
        <f t="array" ref="I796">INDEX('Stocastic Model Raw Data'!$J$2:$J$1001,$C796,0)</f>
        <v>1781351956.4960499</v>
      </c>
      <c r="J796" s="14">
        <f t="shared" si="146"/>
        <v>3328253857.3428602</v>
      </c>
      <c r="K796" s="14" cm="1">
        <f t="array" ref="K796">INDEX('Stocastic Model Raw Data'!$F$2:$F$1001,$C796,0)</f>
        <v>835948593.55360997</v>
      </c>
      <c r="L796" s="14" cm="1">
        <f t="array" ref="L796">INDEX('Stocastic Model Raw Data'!$K$2:$K$1001,$C796,0)</f>
        <v>501292712.84065402</v>
      </c>
      <c r="M796" s="14">
        <f t="shared" si="147"/>
        <v>334655880.71295595</v>
      </c>
      <c r="N796" s="14">
        <f t="shared" si="151"/>
        <v>5945554407.39252</v>
      </c>
      <c r="O796" s="14">
        <f t="shared" si="152"/>
        <v>2282644669.3367038</v>
      </c>
      <c r="P796" s="14">
        <f t="shared" si="148"/>
        <v>3662909738.0558162</v>
      </c>
      <c r="Q796" s="3">
        <f t="shared" si="153"/>
        <v>5945554407.39252</v>
      </c>
      <c r="R796" s="3">
        <f t="shared" si="154"/>
        <v>3719806642.2449036</v>
      </c>
      <c r="S796" s="3">
        <f t="shared" si="149"/>
        <v>2225747765.1476164</v>
      </c>
      <c r="T796" s="21">
        <f>(RANK(E796,E$8:E$1007,1)+COUNTIF(E$8:E796,E796)-1)/1000</f>
        <v>0.161</v>
      </c>
      <c r="U796" s="21">
        <f>(RANK(F796,F$8:F$1007,1)+COUNTIF(F$8:F796,F796)-1)/1000</f>
        <v>0.16300000000000001</v>
      </c>
      <c r="V796" s="21">
        <f>(RANK(G796,G$8:G$1007,1)+COUNTIF(G$8:G796,G796)-1)/1000</f>
        <v>0.159</v>
      </c>
      <c r="W796" s="21">
        <f>(RANK(H796,H$8:H$1007,1)+COUNTIF(H$8:H796,H796)-1)/1000</f>
        <v>0.13400000000000001</v>
      </c>
      <c r="X796" s="21">
        <f>(RANK(I796,I$8:I$1007,1)+COUNTIF(I$8:I796,I796)-1)/1000</f>
        <v>0.14899999999999999</v>
      </c>
      <c r="Y796" s="21">
        <f>(RANK(J796,J$8:J$1007,1)+COUNTIF(J$8:J796,J796)-1)/1000</f>
        <v>0.126</v>
      </c>
      <c r="Z796" s="21">
        <f>(RANK(K796,K$8:K$1007,1)+COUNTIF(K$8:K796,K796)-1)/1000</f>
        <v>0.20599999999999999</v>
      </c>
      <c r="AA796" s="21">
        <f>(RANK(L796,L$8:L$1007,1)+COUNTIF(L$8:L796,L796)-1)/1000</f>
        <v>0.188</v>
      </c>
      <c r="AB796" s="21">
        <f>(RANK(M796,M$8:M$1007,1)+COUNTIF(M$8:M796,M796)-1)/1000</f>
        <v>0.24199999999999999</v>
      </c>
      <c r="AC796" s="21">
        <f>(RANK(N796,N$8:N$1007,1)+COUNTIF(N$8:N796,N796)-1)/1000</f>
        <v>0.14599999999999999</v>
      </c>
      <c r="AD796" s="21">
        <f>(RANK(O796,O$8:O$1007,1)+COUNTIF(O$8:O796,O796)-1)/1000</f>
        <v>0.156</v>
      </c>
      <c r="AE796" s="21">
        <f>(RANK(P796,P$8:P$1007,1)+COUNTIF(P$8:P796,P796)-1)/1000</f>
        <v>0.13600000000000001</v>
      </c>
      <c r="AF796" s="21">
        <f>(RANK(Q796,Q$8:Q$1007,1)+COUNTIF(Q$8:Q796,Q796)-1)/1000</f>
        <v>0.14599999999999999</v>
      </c>
      <c r="AG796" s="21">
        <f>(RANK(R796,R$8:R$1007,1)+COUNTIF(R$8:R796,R796)-1)/1000</f>
        <v>0.156</v>
      </c>
      <c r="AH796" s="21">
        <f>(RANK(S796,S$8:S$1007,1)+COUNTIF(S$8:S796,S796)-1)/1000</f>
        <v>0.13600000000000001</v>
      </c>
      <c r="AI796" s="14">
        <f t="shared" si="155"/>
        <v>0</v>
      </c>
      <c r="AK796" s="14">
        <f t="shared" si="156"/>
        <v>0</v>
      </c>
    </row>
    <row r="797" spans="2:37" x14ac:dyDescent="0.25">
      <c r="B797">
        <f t="shared" si="150"/>
        <v>790</v>
      </c>
      <c r="C797">
        <f>MATCH(B797,'Stocastic Model Raw Data'!$A$2:$A$1001,0)</f>
        <v>361</v>
      </c>
      <c r="D797" s="14" cm="1">
        <f t="array" ref="D797">INDEX('Stocastic Model Raw Data'!$H$2:$H$1001,$C797,0)</f>
        <v>1437161972.90821</v>
      </c>
      <c r="E797" s="14" cm="1">
        <f t="array" ref="E797">INDEX('Stocastic Model Raw Data'!$D$2:$D$1001,$C797,0)</f>
        <v>498689383.85072702</v>
      </c>
      <c r="F797" s="14" cm="1">
        <f t="array" ref="F797">INDEX('Stocastic Model Raw Data'!$I$2:$I$1001,$C797,0)</f>
        <v>264604704.72464901</v>
      </c>
      <c r="G797" s="14">
        <f t="shared" si="145"/>
        <v>234084679.12607801</v>
      </c>
      <c r="H797" s="14" cm="1">
        <f t="array" ref="H797">INDEX('Stocastic Model Raw Data'!$E$2:$E$1001,$C797,0)</f>
        <v>5786241687.5464897</v>
      </c>
      <c r="I797" s="14" cm="1">
        <f t="array" ref="I797">INDEX('Stocastic Model Raw Data'!$J$2:$J$1001,$C797,0)</f>
        <v>2058636073.96222</v>
      </c>
      <c r="J797" s="14">
        <f t="shared" si="146"/>
        <v>3727605613.5842695</v>
      </c>
      <c r="K797" s="14" cm="1">
        <f t="array" ref="K797">INDEX('Stocastic Model Raw Data'!$F$2:$F$1001,$C797,0)</f>
        <v>926381329.12573695</v>
      </c>
      <c r="L797" s="14" cm="1">
        <f t="array" ref="L797">INDEX('Stocastic Model Raw Data'!$K$2:$K$1001,$C797,0)</f>
        <v>555908002.333336</v>
      </c>
      <c r="M797" s="14">
        <f t="shared" si="147"/>
        <v>370473326.79240096</v>
      </c>
      <c r="N797" s="14">
        <f t="shared" si="151"/>
        <v>6712623016.6722269</v>
      </c>
      <c r="O797" s="14">
        <f t="shared" si="152"/>
        <v>2614544076.2955561</v>
      </c>
      <c r="P797" s="14">
        <f t="shared" si="148"/>
        <v>4098078940.3766708</v>
      </c>
      <c r="Q797" s="3">
        <f t="shared" si="153"/>
        <v>6712623016.6722269</v>
      </c>
      <c r="R797" s="3">
        <f t="shared" si="154"/>
        <v>4051706049.2037659</v>
      </c>
      <c r="S797" s="3">
        <f t="shared" si="149"/>
        <v>2660916967.468461</v>
      </c>
      <c r="T797" s="21">
        <f>(RANK(E797,E$8:E$1007,1)+COUNTIF(E$8:E797,E797)-1)/1000</f>
        <v>0.434</v>
      </c>
      <c r="U797" s="21">
        <f>(RANK(F797,F$8:F$1007,1)+COUNTIF(F$8:F797,F797)-1)/1000</f>
        <v>0.44400000000000001</v>
      </c>
      <c r="V797" s="21">
        <f>(RANK(G797,G$8:G$1007,1)+COUNTIF(G$8:G797,G797)-1)/1000</f>
        <v>0.42199999999999999</v>
      </c>
      <c r="W797" s="21">
        <f>(RANK(H797,H$8:H$1007,1)+COUNTIF(H$8:H797,H797)-1)/1000</f>
        <v>0.35799999999999998</v>
      </c>
      <c r="X797" s="21">
        <f>(RANK(I797,I$8:I$1007,1)+COUNTIF(I$8:I797,I797)-1)/1000</f>
        <v>0.42</v>
      </c>
      <c r="Y797" s="21">
        <f>(RANK(J797,J$8:J$1007,1)+COUNTIF(J$8:J797,J797)-1)/1000</f>
        <v>0.33</v>
      </c>
      <c r="Z797" s="21">
        <f>(RANK(K797,K$8:K$1007,1)+COUNTIF(K$8:K797,K797)-1)/1000</f>
        <v>0.41599999999999998</v>
      </c>
      <c r="AA797" s="21">
        <f>(RANK(L797,L$8:L$1007,1)+COUNTIF(L$8:L797,L797)-1)/1000</f>
        <v>0.38400000000000001</v>
      </c>
      <c r="AB797" s="21">
        <f>(RANK(M797,M$8:M$1007,1)+COUNTIF(M$8:M797,M797)-1)/1000</f>
        <v>0.45400000000000001</v>
      </c>
      <c r="AC797" s="21">
        <f>(RANK(N797,N$8:N$1007,1)+COUNTIF(N$8:N797,N797)-1)/1000</f>
        <v>0.36099999999999999</v>
      </c>
      <c r="AD797" s="21">
        <f>(RANK(O797,O$8:O$1007,1)+COUNTIF(O$8:O797,O797)-1)/1000</f>
        <v>0.40899999999999997</v>
      </c>
      <c r="AE797" s="21">
        <f>(RANK(P797,P$8:P$1007,1)+COUNTIF(P$8:P797,P797)-1)/1000</f>
        <v>0.33</v>
      </c>
      <c r="AF797" s="21">
        <f>(RANK(Q797,Q$8:Q$1007,1)+COUNTIF(Q$8:Q797,Q797)-1)/1000</f>
        <v>0.36099999999999999</v>
      </c>
      <c r="AG797" s="21">
        <f>(RANK(R797,R$8:R$1007,1)+COUNTIF(R$8:R797,R797)-1)/1000</f>
        <v>0.40899999999999997</v>
      </c>
      <c r="AH797" s="21">
        <f>(RANK(S797,S$8:S$1007,1)+COUNTIF(S$8:S797,S797)-1)/1000</f>
        <v>0.33</v>
      </c>
      <c r="AI797" s="14">
        <f t="shared" si="155"/>
        <v>0</v>
      </c>
      <c r="AK797" s="14">
        <f t="shared" si="156"/>
        <v>0</v>
      </c>
    </row>
    <row r="798" spans="2:37" x14ac:dyDescent="0.25">
      <c r="B798">
        <f t="shared" si="150"/>
        <v>791</v>
      </c>
      <c r="C798">
        <f>MATCH(B798,'Stocastic Model Raw Data'!$A$2:$A$1001,0)</f>
        <v>889</v>
      </c>
      <c r="D798" s="14" cm="1">
        <f t="array" ref="D798">INDEX('Stocastic Model Raw Data'!$H$2:$H$1001,$C798,0)</f>
        <v>1437161972.9082</v>
      </c>
      <c r="E798" s="14" cm="1">
        <f t="array" ref="E798">INDEX('Stocastic Model Raw Data'!$D$2:$D$1001,$C798,0)</f>
        <v>609029114.99096298</v>
      </c>
      <c r="F798" s="14" cm="1">
        <f t="array" ref="F798">INDEX('Stocastic Model Raw Data'!$I$2:$I$1001,$C798,0)</f>
        <v>323248749.698973</v>
      </c>
      <c r="G798" s="14">
        <f t="shared" si="145"/>
        <v>285780365.29198998</v>
      </c>
      <c r="H798" s="14" cm="1">
        <f t="array" ref="H798">INDEX('Stocastic Model Raw Data'!$E$2:$E$1001,$C798,0)</f>
        <v>7450383971.4671497</v>
      </c>
      <c r="I798" s="14" cm="1">
        <f t="array" ref="I798">INDEX('Stocastic Model Raw Data'!$J$2:$J$1001,$C798,0)</f>
        <v>2603389395.9535699</v>
      </c>
      <c r="J798" s="14">
        <f t="shared" si="146"/>
        <v>4846994575.5135803</v>
      </c>
      <c r="K798" s="14" cm="1">
        <f t="array" ref="K798">INDEX('Stocastic Model Raw Data'!$F$2:$F$1001,$C798,0)</f>
        <v>1107220938.0051799</v>
      </c>
      <c r="L798" s="14" cm="1">
        <f t="array" ref="L798">INDEX('Stocastic Model Raw Data'!$K$2:$K$1001,$C798,0)</f>
        <v>682226051.52881801</v>
      </c>
      <c r="M798" s="14">
        <f t="shared" si="147"/>
        <v>424994886.47636187</v>
      </c>
      <c r="N798" s="14">
        <f t="shared" si="151"/>
        <v>8557604909.4723301</v>
      </c>
      <c r="O798" s="14">
        <f t="shared" si="152"/>
        <v>3285615447.482388</v>
      </c>
      <c r="P798" s="14">
        <f t="shared" si="148"/>
        <v>5271989461.9899426</v>
      </c>
      <c r="Q798" s="3">
        <f t="shared" si="153"/>
        <v>8557604909.4723301</v>
      </c>
      <c r="R798" s="3">
        <f t="shared" si="154"/>
        <v>4722777420.3905878</v>
      </c>
      <c r="S798" s="3">
        <f t="shared" si="149"/>
        <v>3834827489.0817423</v>
      </c>
      <c r="T798" s="21">
        <f>(RANK(E798,E$8:E$1007,1)+COUNTIF(E$8:E798,E798)-1)/1000</f>
        <v>0.83099999999999996</v>
      </c>
      <c r="U798" s="21">
        <f>(RANK(F798,F$8:F$1007,1)+COUNTIF(F$8:F798,F798)-1)/1000</f>
        <v>0.82899999999999996</v>
      </c>
      <c r="V798" s="21">
        <f>(RANK(G798,G$8:G$1007,1)+COUNTIF(G$8:G798,G798)-1)/1000</f>
        <v>0.83799999999999997</v>
      </c>
      <c r="W798" s="21">
        <f>(RANK(H798,H$8:H$1007,1)+COUNTIF(H$8:H798,H798)-1)/1000</f>
        <v>0.90200000000000002</v>
      </c>
      <c r="X798" s="21">
        <f>(RANK(I798,I$8:I$1007,1)+COUNTIF(I$8:I798,I798)-1)/1000</f>
        <v>0.88600000000000001</v>
      </c>
      <c r="Y798" s="21">
        <f>(RANK(J798,J$8:J$1007,1)+COUNTIF(J$8:J798,J798)-1)/1000</f>
        <v>0.92200000000000004</v>
      </c>
      <c r="Z798" s="21">
        <f>(RANK(K798,K$8:K$1007,1)+COUNTIF(K$8:K798,K798)-1)/1000</f>
        <v>0.77100000000000002</v>
      </c>
      <c r="AA798" s="21">
        <f>(RANK(L798,L$8:L$1007,1)+COUNTIF(L$8:L798,L798)-1)/1000</f>
        <v>0.80100000000000005</v>
      </c>
      <c r="AB798" s="21">
        <f>(RANK(M798,M$8:M$1007,1)+COUNTIF(M$8:M798,M798)-1)/1000</f>
        <v>0.73099999999999998</v>
      </c>
      <c r="AC798" s="21">
        <f>(RANK(N798,N$8:N$1007,1)+COUNTIF(N$8:N798,N798)-1)/1000</f>
        <v>0.88900000000000001</v>
      </c>
      <c r="AD798" s="21">
        <f>(RANK(O798,O$8:O$1007,1)+COUNTIF(O$8:O798,O798)-1)/1000</f>
        <v>0.86599999999999999</v>
      </c>
      <c r="AE798" s="21">
        <f>(RANK(P798,P$8:P$1007,1)+COUNTIF(P$8:P798,P798)-1)/1000</f>
        <v>0.90200000000000002</v>
      </c>
      <c r="AF798" s="21">
        <f>(RANK(Q798,Q$8:Q$1007,1)+COUNTIF(Q$8:Q798,Q798)-1)/1000</f>
        <v>0.88900000000000001</v>
      </c>
      <c r="AG798" s="21">
        <f>(RANK(R798,R$8:R$1007,1)+COUNTIF(R$8:R798,R798)-1)/1000</f>
        <v>0.86599999999999999</v>
      </c>
      <c r="AH798" s="21">
        <f>(RANK(S798,S$8:S$1007,1)+COUNTIF(S$8:S798,S798)-1)/1000</f>
        <v>0.90200000000000002</v>
      </c>
      <c r="AI798" s="14">
        <f t="shared" si="155"/>
        <v>0</v>
      </c>
      <c r="AK798" s="14">
        <f t="shared" si="156"/>
        <v>0</v>
      </c>
    </row>
    <row r="799" spans="2:37" x14ac:dyDescent="0.25">
      <c r="B799">
        <f t="shared" si="150"/>
        <v>792</v>
      </c>
      <c r="C799">
        <f>MATCH(B799,'Stocastic Model Raw Data'!$A$2:$A$1001,0)</f>
        <v>225</v>
      </c>
      <c r="D799" s="14" cm="1">
        <f t="array" ref="D799">INDEX('Stocastic Model Raw Data'!$H$2:$H$1001,$C799,0)</f>
        <v>1437161972.90821</v>
      </c>
      <c r="E799" s="14" cm="1">
        <f t="array" ref="E799">INDEX('Stocastic Model Raw Data'!$D$2:$D$1001,$C799,0)</f>
        <v>459354597.87677997</v>
      </c>
      <c r="F799" s="14" cm="1">
        <f t="array" ref="F799">INDEX('Stocastic Model Raw Data'!$I$2:$I$1001,$C799,0)</f>
        <v>241547086.57780901</v>
      </c>
      <c r="G799" s="14">
        <f t="shared" si="145"/>
        <v>217807511.29897097</v>
      </c>
      <c r="H799" s="14" cm="1">
        <f t="array" ref="H799">INDEX('Stocastic Model Raw Data'!$E$2:$E$1001,$C799,0)</f>
        <v>5490505040.1564703</v>
      </c>
      <c r="I799" s="14" cm="1">
        <f t="array" ref="I799">INDEX('Stocastic Model Raw Data'!$J$2:$J$1001,$C799,0)</f>
        <v>1928657703.0372601</v>
      </c>
      <c r="J799" s="14">
        <f t="shared" si="146"/>
        <v>3561847337.1192102</v>
      </c>
      <c r="K799" s="14" cm="1">
        <f t="array" ref="K799">INDEX('Stocastic Model Raw Data'!$F$2:$F$1001,$C799,0)</f>
        <v>835925301.49434805</v>
      </c>
      <c r="L799" s="14" cm="1">
        <f t="array" ref="L799">INDEX('Stocastic Model Raw Data'!$K$2:$K$1001,$C799,0)</f>
        <v>497191600.78512299</v>
      </c>
      <c r="M799" s="14">
        <f t="shared" si="147"/>
        <v>338733700.70922506</v>
      </c>
      <c r="N799" s="14">
        <f t="shared" si="151"/>
        <v>6326430341.6508179</v>
      </c>
      <c r="O799" s="14">
        <f t="shared" si="152"/>
        <v>2425849303.8223829</v>
      </c>
      <c r="P799" s="14">
        <f t="shared" si="148"/>
        <v>3900581037.8284349</v>
      </c>
      <c r="Q799" s="3">
        <f t="shared" si="153"/>
        <v>6326430341.6508179</v>
      </c>
      <c r="R799" s="3">
        <f t="shared" si="154"/>
        <v>3863011276.7305927</v>
      </c>
      <c r="S799" s="3">
        <f t="shared" si="149"/>
        <v>2463419064.9202251</v>
      </c>
      <c r="T799" s="21">
        <f>(RANK(E799,E$8:E$1007,1)+COUNTIF(E$8:E799,E799)-1)/1000</f>
        <v>0.255</v>
      </c>
      <c r="U799" s="21">
        <f>(RANK(F799,F$8:F$1007,1)+COUNTIF(F$8:F799,F799)-1)/1000</f>
        <v>0.254</v>
      </c>
      <c r="V799" s="21">
        <f>(RANK(G799,G$8:G$1007,1)+COUNTIF(G$8:G799,G799)-1)/1000</f>
        <v>0.254</v>
      </c>
      <c r="W799" s="21">
        <f>(RANK(H799,H$8:H$1007,1)+COUNTIF(H$8:H799,H799)-1)/1000</f>
        <v>0.23400000000000001</v>
      </c>
      <c r="X799" s="21">
        <f>(RANK(I799,I$8:I$1007,1)+COUNTIF(I$8:I799,I799)-1)/1000</f>
        <v>0.27600000000000002</v>
      </c>
      <c r="Y799" s="21">
        <f>(RANK(J799,J$8:J$1007,1)+COUNTIF(J$8:J799,J799)-1)/1000</f>
        <v>0.219</v>
      </c>
      <c r="Z799" s="21">
        <f>(RANK(K799,K$8:K$1007,1)+COUNTIF(K$8:K799,K799)-1)/1000</f>
        <v>0.20499999999999999</v>
      </c>
      <c r="AA799" s="21">
        <f>(RANK(L799,L$8:L$1007,1)+COUNTIF(L$8:L799,L799)-1)/1000</f>
        <v>0.17799999999999999</v>
      </c>
      <c r="AB799" s="21">
        <f>(RANK(M799,M$8:M$1007,1)+COUNTIF(M$8:M799,M799)-1)/1000</f>
        <v>0.26500000000000001</v>
      </c>
      <c r="AC799" s="21">
        <f>(RANK(N799,N$8:N$1007,1)+COUNTIF(N$8:N799,N799)-1)/1000</f>
        <v>0.22500000000000001</v>
      </c>
      <c r="AD799" s="21">
        <f>(RANK(O799,O$8:O$1007,1)+COUNTIF(O$8:O799,O799)-1)/1000</f>
        <v>0.25</v>
      </c>
      <c r="AE799" s="21">
        <f>(RANK(P799,P$8:P$1007,1)+COUNTIF(P$8:P799,P799)-1)/1000</f>
        <v>0.218</v>
      </c>
      <c r="AF799" s="21">
        <f>(RANK(Q799,Q$8:Q$1007,1)+COUNTIF(Q$8:Q799,Q799)-1)/1000</f>
        <v>0.22500000000000001</v>
      </c>
      <c r="AG799" s="21">
        <f>(RANK(R799,R$8:R$1007,1)+COUNTIF(R$8:R799,R799)-1)/1000</f>
        <v>0.25</v>
      </c>
      <c r="AH799" s="21">
        <f>(RANK(S799,S$8:S$1007,1)+COUNTIF(S$8:S799,S799)-1)/1000</f>
        <v>0.218</v>
      </c>
      <c r="AI799" s="14">
        <f t="shared" si="155"/>
        <v>0</v>
      </c>
      <c r="AK799" s="14">
        <f t="shared" si="156"/>
        <v>0</v>
      </c>
    </row>
    <row r="800" spans="2:37" x14ac:dyDescent="0.25">
      <c r="B800">
        <f t="shared" si="150"/>
        <v>793</v>
      </c>
      <c r="C800">
        <f>MATCH(B800,'Stocastic Model Raw Data'!$A$2:$A$1001,0)</f>
        <v>19</v>
      </c>
      <c r="D800" s="14" cm="1">
        <f t="array" ref="D800">INDEX('Stocastic Model Raw Data'!$H$2:$H$1001,$C800,0)</f>
        <v>1437161972.90821</v>
      </c>
      <c r="E800" s="14" cm="1">
        <f t="array" ref="E800">INDEX('Stocastic Model Raw Data'!$D$2:$D$1001,$C800,0)</f>
        <v>350847894.240255</v>
      </c>
      <c r="F800" s="14" cm="1">
        <f t="array" ref="F800">INDEX('Stocastic Model Raw Data'!$I$2:$I$1001,$C800,0)</f>
        <v>183564740.73084801</v>
      </c>
      <c r="G800" s="14">
        <f t="shared" si="145"/>
        <v>167283153.50940698</v>
      </c>
      <c r="H800" s="14" cm="1">
        <f t="array" ref="H800">INDEX('Stocastic Model Raw Data'!$E$2:$E$1001,$C800,0)</f>
        <v>4365701918.2926598</v>
      </c>
      <c r="I800" s="14" cm="1">
        <f t="array" ref="I800">INDEX('Stocastic Model Raw Data'!$J$2:$J$1001,$C800,0)</f>
        <v>1497231607.4340899</v>
      </c>
      <c r="J800" s="14">
        <f t="shared" si="146"/>
        <v>2868470310.8585701</v>
      </c>
      <c r="K800" s="14" cm="1">
        <f t="array" ref="K800">INDEX('Stocastic Model Raw Data'!$F$2:$F$1001,$C800,0)</f>
        <v>678868945.99297595</v>
      </c>
      <c r="L800" s="14" cm="1">
        <f t="array" ref="L800">INDEX('Stocastic Model Raw Data'!$K$2:$K$1001,$C800,0)</f>
        <v>415876826.934053</v>
      </c>
      <c r="M800" s="14">
        <f t="shared" si="147"/>
        <v>262992119.05892295</v>
      </c>
      <c r="N800" s="14">
        <f t="shared" si="151"/>
        <v>5044570864.2856359</v>
      </c>
      <c r="O800" s="14">
        <f t="shared" si="152"/>
        <v>1913108434.3681428</v>
      </c>
      <c r="P800" s="14">
        <f t="shared" si="148"/>
        <v>3131462429.9174929</v>
      </c>
      <c r="Q800" s="3">
        <f t="shared" si="153"/>
        <v>5044570864.2856359</v>
      </c>
      <c r="R800" s="3">
        <f t="shared" si="154"/>
        <v>3350270407.2763529</v>
      </c>
      <c r="S800" s="3">
        <f t="shared" si="149"/>
        <v>1694300457.0092831</v>
      </c>
      <c r="T800" s="21">
        <f>(RANK(E800,E$8:E$1007,1)+COUNTIF(E$8:E800,E800)-1)/1000</f>
        <v>1.4999999999999999E-2</v>
      </c>
      <c r="U800" s="21">
        <f>(RANK(F800,F$8:F$1007,1)+COUNTIF(F$8:F800,F800)-1)/1000</f>
        <v>1.4999999999999999E-2</v>
      </c>
      <c r="V800" s="21">
        <f>(RANK(G800,G$8:G$1007,1)+COUNTIF(G$8:G800,G800)-1)/1000</f>
        <v>1.4999999999999999E-2</v>
      </c>
      <c r="W800" s="21">
        <f>(RANK(H800,H$8:H$1007,1)+COUNTIF(H$8:H800,H800)-1)/1000</f>
        <v>1.9E-2</v>
      </c>
      <c r="X800" s="21">
        <f>(RANK(I800,I$8:I$1007,1)+COUNTIF(I$8:I800,I800)-1)/1000</f>
        <v>2.1999999999999999E-2</v>
      </c>
      <c r="Y800" s="21">
        <f>(RANK(J800,J$8:J$1007,1)+COUNTIF(J$8:J800,J800)-1)/1000</f>
        <v>2.3E-2</v>
      </c>
      <c r="Z800" s="21">
        <f>(RANK(K800,K$8:K$1007,1)+COUNTIF(K$8:K800,K800)-1)/1000</f>
        <v>2.5000000000000001E-2</v>
      </c>
      <c r="AA800" s="21">
        <f>(RANK(L800,L$8:L$1007,1)+COUNTIF(L$8:L800,L800)-1)/1000</f>
        <v>3.1E-2</v>
      </c>
      <c r="AB800" s="21">
        <f>(RANK(M800,M$8:M$1007,1)+COUNTIF(M$8:M800,M800)-1)/1000</f>
        <v>1.7999999999999999E-2</v>
      </c>
      <c r="AC800" s="21">
        <f>(RANK(N800,N$8:N$1007,1)+COUNTIF(N$8:N800,N800)-1)/1000</f>
        <v>1.9E-2</v>
      </c>
      <c r="AD800" s="21">
        <f>(RANK(O800,O$8:O$1007,1)+COUNTIF(O$8:O800,O800)-1)/1000</f>
        <v>2.1999999999999999E-2</v>
      </c>
      <c r="AE800" s="21">
        <f>(RANK(P800,P$8:P$1007,1)+COUNTIF(P$8:P800,P800)-1)/1000</f>
        <v>1.9E-2</v>
      </c>
      <c r="AF800" s="21">
        <f>(RANK(Q800,Q$8:Q$1007,1)+COUNTIF(Q$8:Q800,Q800)-1)/1000</f>
        <v>1.9E-2</v>
      </c>
      <c r="AG800" s="21">
        <f>(RANK(R800,R$8:R$1007,1)+COUNTIF(R$8:R800,R800)-1)/1000</f>
        <v>2.1999999999999999E-2</v>
      </c>
      <c r="AH800" s="21">
        <f>(RANK(S800,S$8:S$1007,1)+COUNTIF(S$8:S800,S800)-1)/1000</f>
        <v>1.9E-2</v>
      </c>
      <c r="AI800" s="14">
        <f t="shared" si="155"/>
        <v>0</v>
      </c>
      <c r="AK800" s="14">
        <f t="shared" si="156"/>
        <v>0</v>
      </c>
    </row>
    <row r="801" spans="2:37" x14ac:dyDescent="0.25">
      <c r="B801">
        <f t="shared" si="150"/>
        <v>794</v>
      </c>
      <c r="C801">
        <f>MATCH(B801,'Stocastic Model Raw Data'!$A$2:$A$1001,0)</f>
        <v>383</v>
      </c>
      <c r="D801" s="14" cm="1">
        <f t="array" ref="D801">INDEX('Stocastic Model Raw Data'!$H$2:$H$1001,$C801,0)</f>
        <v>1437161972.90821</v>
      </c>
      <c r="E801" s="14" cm="1">
        <f t="array" ref="E801">INDEX('Stocastic Model Raw Data'!$D$2:$D$1001,$C801,0)</f>
        <v>486040150.17445099</v>
      </c>
      <c r="F801" s="14" cm="1">
        <f t="array" ref="F801">INDEX('Stocastic Model Raw Data'!$I$2:$I$1001,$C801,0)</f>
        <v>258125665.92022899</v>
      </c>
      <c r="G801" s="14">
        <f t="shared" si="145"/>
        <v>227914484.25422201</v>
      </c>
      <c r="H801" s="14" cm="1">
        <f t="array" ref="H801">INDEX('Stocastic Model Raw Data'!$E$2:$E$1001,$C801,0)</f>
        <v>5843056970.1003504</v>
      </c>
      <c r="I801" s="14" cm="1">
        <f t="array" ref="I801">INDEX('Stocastic Model Raw Data'!$J$2:$J$1001,$C801,0)</f>
        <v>2086118415.5577099</v>
      </c>
      <c r="J801" s="14">
        <f t="shared" si="146"/>
        <v>3756938554.5426407</v>
      </c>
      <c r="K801" s="14" cm="1">
        <f t="array" ref="K801">INDEX('Stocastic Model Raw Data'!$F$2:$F$1001,$C801,0)</f>
        <v>922267354.76734805</v>
      </c>
      <c r="L801" s="14" cm="1">
        <f t="array" ref="L801">INDEX('Stocastic Model Raw Data'!$K$2:$K$1001,$C801,0)</f>
        <v>543510078.78423405</v>
      </c>
      <c r="M801" s="14">
        <f t="shared" si="147"/>
        <v>378757275.983114</v>
      </c>
      <c r="N801" s="14">
        <f t="shared" si="151"/>
        <v>6765324324.8676987</v>
      </c>
      <c r="O801" s="14">
        <f t="shared" si="152"/>
        <v>2629628494.3419437</v>
      </c>
      <c r="P801" s="14">
        <f t="shared" si="148"/>
        <v>4135695830.5257549</v>
      </c>
      <c r="Q801" s="3">
        <f t="shared" si="153"/>
        <v>6765324324.8676987</v>
      </c>
      <c r="R801" s="3">
        <f t="shared" si="154"/>
        <v>4066790467.2501535</v>
      </c>
      <c r="S801" s="3">
        <f t="shared" si="149"/>
        <v>2698533857.6175451</v>
      </c>
      <c r="T801" s="21">
        <f>(RANK(E801,E$8:E$1007,1)+COUNTIF(E$8:E801,E801)-1)/1000</f>
        <v>0.379</v>
      </c>
      <c r="U801" s="21">
        <f>(RANK(F801,F$8:F$1007,1)+COUNTIF(F$8:F801,F801)-1)/1000</f>
        <v>0.39600000000000002</v>
      </c>
      <c r="V801" s="21">
        <f>(RANK(G801,G$8:G$1007,1)+COUNTIF(G$8:G801,G801)-1)/1000</f>
        <v>0.35899999999999999</v>
      </c>
      <c r="W801" s="21">
        <f>(RANK(H801,H$8:H$1007,1)+COUNTIF(H$8:H801,H801)-1)/1000</f>
        <v>0.378</v>
      </c>
      <c r="X801" s="21">
        <f>(RANK(I801,I$8:I$1007,1)+COUNTIF(I$8:I801,I801)-1)/1000</f>
        <v>0.44400000000000001</v>
      </c>
      <c r="Y801" s="21">
        <f>(RANK(J801,J$8:J$1007,1)+COUNTIF(J$8:J801,J801)-1)/1000</f>
        <v>0.34599999999999997</v>
      </c>
      <c r="Z801" s="21">
        <f>(RANK(K801,K$8:K$1007,1)+COUNTIF(K$8:K801,K801)-1)/1000</f>
        <v>0.40400000000000003</v>
      </c>
      <c r="AA801" s="21">
        <f>(RANK(L801,L$8:L$1007,1)+COUNTIF(L$8:L801,L801)-1)/1000</f>
        <v>0.34</v>
      </c>
      <c r="AB801" s="21">
        <f>(RANK(M801,M$8:M$1007,1)+COUNTIF(M$8:M801,M801)-1)/1000</f>
        <v>0.496</v>
      </c>
      <c r="AC801" s="21">
        <f>(RANK(N801,N$8:N$1007,1)+COUNTIF(N$8:N801,N801)-1)/1000</f>
        <v>0.38300000000000001</v>
      </c>
      <c r="AD801" s="21">
        <f>(RANK(O801,O$8:O$1007,1)+COUNTIF(O$8:O801,O801)-1)/1000</f>
        <v>0.42299999999999999</v>
      </c>
      <c r="AE801" s="21">
        <f>(RANK(P801,P$8:P$1007,1)+COUNTIF(P$8:P801,P801)-1)/1000</f>
        <v>0.35299999999999998</v>
      </c>
      <c r="AF801" s="21">
        <f>(RANK(Q801,Q$8:Q$1007,1)+COUNTIF(Q$8:Q801,Q801)-1)/1000</f>
        <v>0.38300000000000001</v>
      </c>
      <c r="AG801" s="21">
        <f>(RANK(R801,R$8:R$1007,1)+COUNTIF(R$8:R801,R801)-1)/1000</f>
        <v>0.42299999999999999</v>
      </c>
      <c r="AH801" s="21">
        <f>(RANK(S801,S$8:S$1007,1)+COUNTIF(S$8:S801,S801)-1)/1000</f>
        <v>0.35299999999999998</v>
      </c>
      <c r="AI801" s="14">
        <f t="shared" si="155"/>
        <v>0</v>
      </c>
      <c r="AK801" s="14">
        <f t="shared" si="156"/>
        <v>0</v>
      </c>
    </row>
    <row r="802" spans="2:37" x14ac:dyDescent="0.25">
      <c r="B802">
        <f t="shared" si="150"/>
        <v>795</v>
      </c>
      <c r="C802">
        <f>MATCH(B802,'Stocastic Model Raw Data'!$A$2:$A$1001,0)</f>
        <v>202</v>
      </c>
      <c r="D802" s="14" cm="1">
        <f t="array" ref="D802">INDEX('Stocastic Model Raw Data'!$H$2:$H$1001,$C802,0)</f>
        <v>1437161972.90821</v>
      </c>
      <c r="E802" s="14" cm="1">
        <f t="array" ref="E802">INDEX('Stocastic Model Raw Data'!$D$2:$D$1001,$C802,0)</f>
        <v>445695996.03128302</v>
      </c>
      <c r="F802" s="14" cm="1">
        <f t="array" ref="F802">INDEX('Stocastic Model Raw Data'!$I$2:$I$1001,$C802,0)</f>
        <v>234475647.092917</v>
      </c>
      <c r="G802" s="14">
        <f t="shared" si="145"/>
        <v>211220348.93836603</v>
      </c>
      <c r="H802" s="14" cm="1">
        <f t="array" ref="H802">INDEX('Stocastic Model Raw Data'!$E$2:$E$1001,$C802,0)</f>
        <v>5418822655.0149603</v>
      </c>
      <c r="I802" s="14" cm="1">
        <f t="array" ref="I802">INDEX('Stocastic Model Raw Data'!$J$2:$J$1001,$C802,0)</f>
        <v>1858830723.59162</v>
      </c>
      <c r="J802" s="14">
        <f t="shared" si="146"/>
        <v>3559991931.4233403</v>
      </c>
      <c r="K802" s="14" cm="1">
        <f t="array" ref="K802">INDEX('Stocastic Model Raw Data'!$F$2:$F$1001,$C802,0)</f>
        <v>832430313.63358605</v>
      </c>
      <c r="L802" s="14" cm="1">
        <f t="array" ref="L802">INDEX('Stocastic Model Raw Data'!$K$2:$K$1001,$C802,0)</f>
        <v>503741850.64301199</v>
      </c>
      <c r="M802" s="14">
        <f t="shared" si="147"/>
        <v>328688462.99057406</v>
      </c>
      <c r="N802" s="14">
        <f t="shared" si="151"/>
        <v>6251252968.6485462</v>
      </c>
      <c r="O802" s="14">
        <f t="shared" si="152"/>
        <v>2362572574.234632</v>
      </c>
      <c r="P802" s="14">
        <f t="shared" si="148"/>
        <v>3888680394.4139142</v>
      </c>
      <c r="Q802" s="3">
        <f t="shared" si="153"/>
        <v>6251252968.6485462</v>
      </c>
      <c r="R802" s="3">
        <f t="shared" si="154"/>
        <v>3799734547.1428423</v>
      </c>
      <c r="S802" s="3">
        <f t="shared" si="149"/>
        <v>2451518421.5057039</v>
      </c>
      <c r="T802" s="21">
        <f>(RANK(E802,E$8:E$1007,1)+COUNTIF(E$8:E802,E802)-1)/1000</f>
        <v>0.19700000000000001</v>
      </c>
      <c r="U802" s="21">
        <f>(RANK(F802,F$8:F$1007,1)+COUNTIF(F$8:F802,F802)-1)/1000</f>
        <v>0.19700000000000001</v>
      </c>
      <c r="V802" s="21">
        <f>(RANK(G802,G$8:G$1007,1)+COUNTIF(G$8:G802,G802)-1)/1000</f>
        <v>0.19500000000000001</v>
      </c>
      <c r="W802" s="21">
        <f>(RANK(H802,H$8:H$1007,1)+COUNTIF(H$8:H802,H802)-1)/1000</f>
        <v>0.20599999999999999</v>
      </c>
      <c r="X802" s="21">
        <f>(RANK(I802,I$8:I$1007,1)+COUNTIF(I$8:I802,I802)-1)/1000</f>
        <v>0.20300000000000001</v>
      </c>
      <c r="Y802" s="21">
        <f>(RANK(J802,J$8:J$1007,1)+COUNTIF(J$8:J802,J802)-1)/1000</f>
        <v>0.217</v>
      </c>
      <c r="Z802" s="21">
        <f>(RANK(K802,K$8:K$1007,1)+COUNTIF(K$8:K802,K802)-1)/1000</f>
        <v>0.19800000000000001</v>
      </c>
      <c r="AA802" s="21">
        <f>(RANK(L802,L$8:L$1007,1)+COUNTIF(L$8:L802,L802)-1)/1000</f>
        <v>0.19700000000000001</v>
      </c>
      <c r="AB802" s="21">
        <f>(RANK(M802,M$8:M$1007,1)+COUNTIF(M$8:M802,M802)-1)/1000</f>
        <v>0.21199999999999999</v>
      </c>
      <c r="AC802" s="21">
        <f>(RANK(N802,N$8:N$1007,1)+COUNTIF(N$8:N802,N802)-1)/1000</f>
        <v>0.20200000000000001</v>
      </c>
      <c r="AD802" s="21">
        <f>(RANK(O802,O$8:O$1007,1)+COUNTIF(O$8:O802,O802)-1)/1000</f>
        <v>0.19500000000000001</v>
      </c>
      <c r="AE802" s="21">
        <f>(RANK(P802,P$8:P$1007,1)+COUNTIF(P$8:P802,P802)-1)/1000</f>
        <v>0.21299999999999999</v>
      </c>
      <c r="AF802" s="21">
        <f>(RANK(Q802,Q$8:Q$1007,1)+COUNTIF(Q$8:Q802,Q802)-1)/1000</f>
        <v>0.20200000000000001</v>
      </c>
      <c r="AG802" s="21">
        <f>(RANK(R802,R$8:R$1007,1)+COUNTIF(R$8:R802,R802)-1)/1000</f>
        <v>0.19500000000000001</v>
      </c>
      <c r="AH802" s="21">
        <f>(RANK(S802,S$8:S$1007,1)+COUNTIF(S$8:S802,S802)-1)/1000</f>
        <v>0.21299999999999999</v>
      </c>
      <c r="AI802" s="14">
        <f t="shared" si="155"/>
        <v>0</v>
      </c>
      <c r="AK802" s="14">
        <f t="shared" si="156"/>
        <v>0</v>
      </c>
    </row>
    <row r="803" spans="2:37" x14ac:dyDescent="0.25">
      <c r="B803">
        <f t="shared" si="150"/>
        <v>796</v>
      </c>
      <c r="C803">
        <f>MATCH(B803,'Stocastic Model Raw Data'!$A$2:$A$1001,0)</f>
        <v>751</v>
      </c>
      <c r="D803" s="14" cm="1">
        <f t="array" ref="D803">INDEX('Stocastic Model Raw Data'!$H$2:$H$1001,$C803,0)</f>
        <v>1437161972.90821</v>
      </c>
      <c r="E803" s="14" cm="1">
        <f t="array" ref="E803">INDEX('Stocastic Model Raw Data'!$D$2:$D$1001,$C803,0)</f>
        <v>569590399.90777802</v>
      </c>
      <c r="F803" s="14" cm="1">
        <f t="array" ref="F803">INDEX('Stocastic Model Raw Data'!$I$2:$I$1001,$C803,0)</f>
        <v>303978178.99057901</v>
      </c>
      <c r="G803" s="14">
        <f t="shared" si="145"/>
        <v>265612220.91719902</v>
      </c>
      <c r="H803" s="14" cm="1">
        <f t="array" ref="H803">INDEX('Stocastic Model Raw Data'!$E$2:$E$1001,$C803,0)</f>
        <v>6914974377.0019197</v>
      </c>
      <c r="I803" s="14" cm="1">
        <f t="array" ref="I803">INDEX('Stocastic Model Raw Data'!$J$2:$J$1001,$C803,0)</f>
        <v>2484562063.2669601</v>
      </c>
      <c r="J803" s="14">
        <f t="shared" si="146"/>
        <v>4430412313.7349596</v>
      </c>
      <c r="K803" s="14" cm="1">
        <f t="array" ref="K803">INDEX('Stocastic Model Raw Data'!$F$2:$F$1001,$C803,0)</f>
        <v>996084444.91261303</v>
      </c>
      <c r="L803" s="14" cm="1">
        <f t="array" ref="L803">INDEX('Stocastic Model Raw Data'!$K$2:$K$1001,$C803,0)</f>
        <v>602783564.16570795</v>
      </c>
      <c r="M803" s="14">
        <f t="shared" si="147"/>
        <v>393300880.74690509</v>
      </c>
      <c r="N803" s="14">
        <f t="shared" si="151"/>
        <v>7911058821.9145327</v>
      </c>
      <c r="O803" s="14">
        <f t="shared" si="152"/>
        <v>3087345627.4326682</v>
      </c>
      <c r="P803" s="14">
        <f t="shared" si="148"/>
        <v>4823713194.4818649</v>
      </c>
      <c r="Q803" s="3">
        <f t="shared" si="153"/>
        <v>7911058821.9145327</v>
      </c>
      <c r="R803" s="3">
        <f t="shared" si="154"/>
        <v>4524507600.3408785</v>
      </c>
      <c r="S803" s="3">
        <f t="shared" si="149"/>
        <v>3386551221.5736542</v>
      </c>
      <c r="T803" s="21">
        <f>(RANK(E803,E$8:E$1007,1)+COUNTIF(E$8:E803,E803)-1)/1000</f>
        <v>0.72399999999999998</v>
      </c>
      <c r="U803" s="21">
        <f>(RANK(F803,F$8:F$1007,1)+COUNTIF(F$8:F803,F803)-1)/1000</f>
        <v>0.73399999999999999</v>
      </c>
      <c r="V803" s="21">
        <f>(RANK(G803,G$8:G$1007,1)+COUNTIF(G$8:G803,G803)-1)/1000</f>
        <v>0.70699999999999996</v>
      </c>
      <c r="W803" s="21">
        <f>(RANK(H803,H$8:H$1007,1)+COUNTIF(H$8:H803,H803)-1)/1000</f>
        <v>0.77100000000000002</v>
      </c>
      <c r="X803" s="21">
        <f>(RANK(I803,I$8:I$1007,1)+COUNTIF(I$8:I803,I803)-1)/1000</f>
        <v>0.80400000000000005</v>
      </c>
      <c r="Y803" s="21">
        <f>(RANK(J803,J$8:J$1007,1)+COUNTIF(J$8:J803,J803)-1)/1000</f>
        <v>0.748</v>
      </c>
      <c r="Z803" s="21">
        <f>(RANK(K803,K$8:K$1007,1)+COUNTIF(K$8:K803,K803)-1)/1000</f>
        <v>0.56399999999999995</v>
      </c>
      <c r="AA803" s="21">
        <f>(RANK(L803,L$8:L$1007,1)+COUNTIF(L$8:L803,L803)-1)/1000</f>
        <v>0.56299999999999994</v>
      </c>
      <c r="AB803" s="21">
        <f>(RANK(M803,M$8:M$1007,1)+COUNTIF(M$8:M803,M803)-1)/1000</f>
        <v>0.58599999999999997</v>
      </c>
      <c r="AC803" s="21">
        <f>(RANK(N803,N$8:N$1007,1)+COUNTIF(N$8:N803,N803)-1)/1000</f>
        <v>0.751</v>
      </c>
      <c r="AD803" s="21">
        <f>(RANK(O803,O$8:O$1007,1)+COUNTIF(O$8:O803,O803)-1)/1000</f>
        <v>0.76600000000000001</v>
      </c>
      <c r="AE803" s="21">
        <f>(RANK(P803,P$8:P$1007,1)+COUNTIF(P$8:P803,P803)-1)/1000</f>
        <v>0.73299999999999998</v>
      </c>
      <c r="AF803" s="21">
        <f>(RANK(Q803,Q$8:Q$1007,1)+COUNTIF(Q$8:Q803,Q803)-1)/1000</f>
        <v>0.751</v>
      </c>
      <c r="AG803" s="21">
        <f>(RANK(R803,R$8:R$1007,1)+COUNTIF(R$8:R803,R803)-1)/1000</f>
        <v>0.76600000000000001</v>
      </c>
      <c r="AH803" s="21">
        <f>(RANK(S803,S$8:S$1007,1)+COUNTIF(S$8:S803,S803)-1)/1000</f>
        <v>0.73299999999999998</v>
      </c>
      <c r="AI803" s="14">
        <f t="shared" si="155"/>
        <v>0</v>
      </c>
      <c r="AK803" s="14">
        <f t="shared" si="156"/>
        <v>0</v>
      </c>
    </row>
    <row r="804" spans="2:37" x14ac:dyDescent="0.25">
      <c r="B804">
        <f t="shared" si="150"/>
        <v>797</v>
      </c>
      <c r="C804">
        <f>MATCH(B804,'Stocastic Model Raw Data'!$A$2:$A$1001,0)</f>
        <v>203</v>
      </c>
      <c r="D804" s="14" cm="1">
        <f t="array" ref="D804">INDEX('Stocastic Model Raw Data'!$H$2:$H$1001,$C804,0)</f>
        <v>1437161972.90821</v>
      </c>
      <c r="E804" s="14" cm="1">
        <f t="array" ref="E804">INDEX('Stocastic Model Raw Data'!$D$2:$D$1001,$C804,0)</f>
        <v>472996002.55250698</v>
      </c>
      <c r="F804" s="14" cm="1">
        <f t="array" ref="F804">INDEX('Stocastic Model Raw Data'!$I$2:$I$1001,$C804,0)</f>
        <v>252721634.64443001</v>
      </c>
      <c r="G804" s="14">
        <f t="shared" si="145"/>
        <v>220274367.90807697</v>
      </c>
      <c r="H804" s="14" cm="1">
        <f t="array" ref="H804">INDEX('Stocastic Model Raw Data'!$E$2:$E$1001,$C804,0)</f>
        <v>5291137267.1633797</v>
      </c>
      <c r="I804" s="14" cm="1">
        <f t="array" ref="I804">INDEX('Stocastic Model Raw Data'!$J$2:$J$1001,$C804,0)</f>
        <v>1950977617.2342899</v>
      </c>
      <c r="J804" s="14">
        <f t="shared" si="146"/>
        <v>3340159649.9290895</v>
      </c>
      <c r="K804" s="14" cm="1">
        <f t="array" ref="K804">INDEX('Stocastic Model Raw Data'!$F$2:$F$1001,$C804,0)</f>
        <v>967642580.95569503</v>
      </c>
      <c r="L804" s="14" cm="1">
        <f t="array" ref="L804">INDEX('Stocastic Model Raw Data'!$K$2:$K$1001,$C804,0)</f>
        <v>563038121.20027804</v>
      </c>
      <c r="M804" s="14">
        <f t="shared" si="147"/>
        <v>404604459.75541699</v>
      </c>
      <c r="N804" s="14">
        <f t="shared" si="151"/>
        <v>6258779848.1190748</v>
      </c>
      <c r="O804" s="14">
        <f t="shared" si="152"/>
        <v>2514015738.4345679</v>
      </c>
      <c r="P804" s="14">
        <f t="shared" si="148"/>
        <v>3744764109.6845069</v>
      </c>
      <c r="Q804" s="3">
        <f t="shared" si="153"/>
        <v>6258779848.1190748</v>
      </c>
      <c r="R804" s="3">
        <f t="shared" si="154"/>
        <v>3951177711.3427782</v>
      </c>
      <c r="S804" s="3">
        <f t="shared" si="149"/>
        <v>2307602136.7762966</v>
      </c>
      <c r="T804" s="21">
        <f>(RANK(E804,E$8:E$1007,1)+COUNTIF(E$8:E804,E804)-1)/1000</f>
        <v>0.316</v>
      </c>
      <c r="U804" s="21">
        <f>(RANK(F804,F$8:F$1007,1)+COUNTIF(F$8:F804,F804)-1)/1000</f>
        <v>0.35199999999999998</v>
      </c>
      <c r="V804" s="21">
        <f>(RANK(G804,G$8:G$1007,1)+COUNTIF(G$8:G804,G804)-1)/1000</f>
        <v>0.27800000000000002</v>
      </c>
      <c r="W804" s="21">
        <f>(RANK(H804,H$8:H$1007,1)+COUNTIF(H$8:H804,H804)-1)/1000</f>
        <v>0.17799999999999999</v>
      </c>
      <c r="X804" s="21">
        <f>(RANK(I804,I$8:I$1007,1)+COUNTIF(I$8:I804,I804)-1)/1000</f>
        <v>0.30599999999999999</v>
      </c>
      <c r="Y804" s="21">
        <f>(RANK(J804,J$8:J$1007,1)+COUNTIF(J$8:J804,J804)-1)/1000</f>
        <v>0.13300000000000001</v>
      </c>
      <c r="Z804" s="21">
        <f>(RANK(K804,K$8:K$1007,1)+COUNTIF(K$8:K804,K804)-1)/1000</f>
        <v>0.51</v>
      </c>
      <c r="AA804" s="21">
        <f>(RANK(L804,L$8:L$1007,1)+COUNTIF(L$8:L804,L804)-1)/1000</f>
        <v>0.40799999999999997</v>
      </c>
      <c r="AB804" s="21">
        <f>(RANK(M804,M$8:M$1007,1)+COUNTIF(M$8:M804,M804)-1)/1000</f>
        <v>0.63800000000000001</v>
      </c>
      <c r="AC804" s="21">
        <f>(RANK(N804,N$8:N$1007,1)+COUNTIF(N$8:N804,N804)-1)/1000</f>
        <v>0.20300000000000001</v>
      </c>
      <c r="AD804" s="21">
        <f>(RANK(O804,O$8:O$1007,1)+COUNTIF(O$8:O804,O804)-1)/1000</f>
        <v>0.32700000000000001</v>
      </c>
      <c r="AE804" s="21">
        <f>(RANK(P804,P$8:P$1007,1)+COUNTIF(P$8:P804,P804)-1)/1000</f>
        <v>0.161</v>
      </c>
      <c r="AF804" s="21">
        <f>(RANK(Q804,Q$8:Q$1007,1)+COUNTIF(Q$8:Q804,Q804)-1)/1000</f>
        <v>0.20300000000000001</v>
      </c>
      <c r="AG804" s="21">
        <f>(RANK(R804,R$8:R$1007,1)+COUNTIF(R$8:R804,R804)-1)/1000</f>
        <v>0.32700000000000001</v>
      </c>
      <c r="AH804" s="21">
        <f>(RANK(S804,S$8:S$1007,1)+COUNTIF(S$8:S804,S804)-1)/1000</f>
        <v>0.161</v>
      </c>
      <c r="AI804" s="14">
        <f t="shared" si="155"/>
        <v>0</v>
      </c>
      <c r="AK804" s="14">
        <f t="shared" si="156"/>
        <v>0</v>
      </c>
    </row>
    <row r="805" spans="2:37" x14ac:dyDescent="0.25">
      <c r="B805">
        <f t="shared" si="150"/>
        <v>798</v>
      </c>
      <c r="C805">
        <f>MATCH(B805,'Stocastic Model Raw Data'!$A$2:$A$1001,0)</f>
        <v>706</v>
      </c>
      <c r="D805" s="14" cm="1">
        <f t="array" ref="D805">INDEX('Stocastic Model Raw Data'!$H$2:$H$1001,$C805,0)</f>
        <v>1437161972.90821</v>
      </c>
      <c r="E805" s="14" cm="1">
        <f t="array" ref="E805">INDEX('Stocastic Model Raw Data'!$D$2:$D$1001,$C805,0)</f>
        <v>570053753.57383394</v>
      </c>
      <c r="F805" s="14" cm="1">
        <f t="array" ref="F805">INDEX('Stocastic Model Raw Data'!$I$2:$I$1001,$C805,0)</f>
        <v>302689066.01971197</v>
      </c>
      <c r="G805" s="14">
        <f t="shared" si="145"/>
        <v>267364687.55412197</v>
      </c>
      <c r="H805" s="14" cm="1">
        <f t="array" ref="H805">INDEX('Stocastic Model Raw Data'!$E$2:$E$1001,$C805,0)</f>
        <v>6768241719.3923903</v>
      </c>
      <c r="I805" s="14" cm="1">
        <f t="array" ref="I805">INDEX('Stocastic Model Raw Data'!$J$2:$J$1001,$C805,0)</f>
        <v>2411419104.6016402</v>
      </c>
      <c r="J805" s="14">
        <f t="shared" si="146"/>
        <v>4356822614.7907505</v>
      </c>
      <c r="K805" s="14" cm="1">
        <f t="array" ref="K805">INDEX('Stocastic Model Raw Data'!$F$2:$F$1001,$C805,0)</f>
        <v>996824557.87377703</v>
      </c>
      <c r="L805" s="14" cm="1">
        <f t="array" ref="L805">INDEX('Stocastic Model Raw Data'!$K$2:$K$1001,$C805,0)</f>
        <v>591190804.734465</v>
      </c>
      <c r="M805" s="14">
        <f t="shared" si="147"/>
        <v>405633753.13931203</v>
      </c>
      <c r="N805" s="14">
        <f t="shared" si="151"/>
        <v>7765066277.2661676</v>
      </c>
      <c r="O805" s="14">
        <f t="shared" si="152"/>
        <v>3002609909.3361053</v>
      </c>
      <c r="P805" s="14">
        <f t="shared" si="148"/>
        <v>4762456367.9300623</v>
      </c>
      <c r="Q805" s="3">
        <f t="shared" si="153"/>
        <v>7765066277.2661676</v>
      </c>
      <c r="R805" s="3">
        <f t="shared" si="154"/>
        <v>4439771882.2443151</v>
      </c>
      <c r="S805" s="3">
        <f t="shared" si="149"/>
        <v>3325294395.0218525</v>
      </c>
      <c r="T805" s="21">
        <f>(RANK(E805,E$8:E$1007,1)+COUNTIF(E$8:E805,E805)-1)/1000</f>
        <v>0.72699999999999998</v>
      </c>
      <c r="U805" s="21">
        <f>(RANK(F805,F$8:F$1007,1)+COUNTIF(F$8:F805,F805)-1)/1000</f>
        <v>0.72799999999999998</v>
      </c>
      <c r="V805" s="21">
        <f>(RANK(G805,G$8:G$1007,1)+COUNTIF(G$8:G805,G805)-1)/1000</f>
        <v>0.72399999999999998</v>
      </c>
      <c r="W805" s="21">
        <f>(RANK(H805,H$8:H$1007,1)+COUNTIF(H$8:H805,H805)-1)/1000</f>
        <v>0.73099999999999998</v>
      </c>
      <c r="X805" s="21">
        <f>(RANK(I805,I$8:I$1007,1)+COUNTIF(I$8:I805,I805)-1)/1000</f>
        <v>0.75700000000000001</v>
      </c>
      <c r="Y805" s="21">
        <f>(RANK(J805,J$8:J$1007,1)+COUNTIF(J$8:J805,J805)-1)/1000</f>
        <v>0.71399999999999997</v>
      </c>
      <c r="Z805" s="21">
        <f>(RANK(K805,K$8:K$1007,1)+COUNTIF(K$8:K805,K805)-1)/1000</f>
        <v>0.56599999999999995</v>
      </c>
      <c r="AA805" s="21">
        <f>(RANK(L805,L$8:L$1007,1)+COUNTIF(L$8:L805,L805)-1)/1000</f>
        <v>0.52100000000000002</v>
      </c>
      <c r="AB805" s="21">
        <f>(RANK(M805,M$8:M$1007,1)+COUNTIF(M$8:M805,M805)-1)/1000</f>
        <v>0.64500000000000002</v>
      </c>
      <c r="AC805" s="21">
        <f>(RANK(N805,N$8:N$1007,1)+COUNTIF(N$8:N805,N805)-1)/1000</f>
        <v>0.70599999999999996</v>
      </c>
      <c r="AD805" s="21">
        <f>(RANK(O805,O$8:O$1007,1)+COUNTIF(O$8:O805,O805)-1)/1000</f>
        <v>0.71299999999999997</v>
      </c>
      <c r="AE805" s="21">
        <f>(RANK(P805,P$8:P$1007,1)+COUNTIF(P$8:P805,P805)-1)/1000</f>
        <v>0.70399999999999996</v>
      </c>
      <c r="AF805" s="21">
        <f>(RANK(Q805,Q$8:Q$1007,1)+COUNTIF(Q$8:Q805,Q805)-1)/1000</f>
        <v>0.70599999999999996</v>
      </c>
      <c r="AG805" s="21">
        <f>(RANK(R805,R$8:R$1007,1)+COUNTIF(R$8:R805,R805)-1)/1000</f>
        <v>0.71299999999999997</v>
      </c>
      <c r="AH805" s="21">
        <f>(RANK(S805,S$8:S$1007,1)+COUNTIF(S$8:S805,S805)-1)/1000</f>
        <v>0.70399999999999996</v>
      </c>
      <c r="AI805" s="14">
        <f t="shared" si="155"/>
        <v>0</v>
      </c>
      <c r="AK805" s="14">
        <f t="shared" si="156"/>
        <v>0</v>
      </c>
    </row>
    <row r="806" spans="2:37" x14ac:dyDescent="0.25">
      <c r="B806">
        <f t="shared" si="150"/>
        <v>799</v>
      </c>
      <c r="C806">
        <f>MATCH(B806,'Stocastic Model Raw Data'!$A$2:$A$1001,0)</f>
        <v>215</v>
      </c>
      <c r="D806" s="14" cm="1">
        <f t="array" ref="D806">INDEX('Stocastic Model Raw Data'!$H$2:$H$1001,$C806,0)</f>
        <v>1437161972.90821</v>
      </c>
      <c r="E806" s="14" cm="1">
        <f t="array" ref="E806">INDEX('Stocastic Model Raw Data'!$D$2:$D$1001,$C806,0)</f>
        <v>456660114.91852099</v>
      </c>
      <c r="F806" s="14" cm="1">
        <f t="array" ref="F806">INDEX('Stocastic Model Raw Data'!$I$2:$I$1001,$C806,0)</f>
        <v>240847254.49635199</v>
      </c>
      <c r="G806" s="14">
        <f t="shared" si="145"/>
        <v>215812860.422169</v>
      </c>
      <c r="H806" s="14" cm="1">
        <f t="array" ref="H806">INDEX('Stocastic Model Raw Data'!$E$2:$E$1001,$C806,0)</f>
        <v>5461124975.7282696</v>
      </c>
      <c r="I806" s="14" cm="1">
        <f t="array" ref="I806">INDEX('Stocastic Model Raw Data'!$J$2:$J$1001,$C806,0)</f>
        <v>1914018875.2851</v>
      </c>
      <c r="J806" s="14">
        <f t="shared" si="146"/>
        <v>3547106100.4431696</v>
      </c>
      <c r="K806" s="14" cm="1">
        <f t="array" ref="K806">INDEX('Stocastic Model Raw Data'!$F$2:$F$1001,$C806,0)</f>
        <v>831259932.47438896</v>
      </c>
      <c r="L806" s="14" cm="1">
        <f t="array" ref="L806">INDEX('Stocastic Model Raw Data'!$K$2:$K$1001,$C806,0)</f>
        <v>504468067.86216199</v>
      </c>
      <c r="M806" s="14">
        <f t="shared" si="147"/>
        <v>326791864.61222696</v>
      </c>
      <c r="N806" s="14">
        <f t="shared" si="151"/>
        <v>6292384908.2026587</v>
      </c>
      <c r="O806" s="14">
        <f t="shared" si="152"/>
        <v>2418486943.1472621</v>
      </c>
      <c r="P806" s="14">
        <f t="shared" si="148"/>
        <v>3873897965.0553966</v>
      </c>
      <c r="Q806" s="3">
        <f t="shared" si="153"/>
        <v>6292384908.2026587</v>
      </c>
      <c r="R806" s="3">
        <f t="shared" si="154"/>
        <v>3855648916.0554724</v>
      </c>
      <c r="S806" s="3">
        <f t="shared" si="149"/>
        <v>2436735992.1471863</v>
      </c>
      <c r="T806" s="21">
        <f>(RANK(E806,E$8:E$1007,1)+COUNTIF(E$8:E806,E806)-1)/1000</f>
        <v>0.247</v>
      </c>
      <c r="U806" s="21">
        <f>(RANK(F806,F$8:F$1007,1)+COUNTIF(F$8:F806,F806)-1)/1000</f>
        <v>0.248</v>
      </c>
      <c r="V806" s="21">
        <f>(RANK(G806,G$8:G$1007,1)+COUNTIF(G$8:G806,G806)-1)/1000</f>
        <v>0.23599999999999999</v>
      </c>
      <c r="W806" s="21">
        <f>(RANK(H806,H$8:H$1007,1)+COUNTIF(H$8:H806,H806)-1)/1000</f>
        <v>0.22500000000000001</v>
      </c>
      <c r="X806" s="21">
        <f>(RANK(I806,I$8:I$1007,1)+COUNTIF(I$8:I806,I806)-1)/1000</f>
        <v>0.26</v>
      </c>
      <c r="Y806" s="21">
        <f>(RANK(J806,J$8:J$1007,1)+COUNTIF(J$8:J806,J806)-1)/1000</f>
        <v>0.21</v>
      </c>
      <c r="Z806" s="21">
        <f>(RANK(K806,K$8:K$1007,1)+COUNTIF(K$8:K806,K806)-1)/1000</f>
        <v>0.19500000000000001</v>
      </c>
      <c r="AA806" s="21">
        <f>(RANK(L806,L$8:L$1007,1)+COUNTIF(L$8:L806,L806)-1)/1000</f>
        <v>0.20100000000000001</v>
      </c>
      <c r="AB806" s="21">
        <f>(RANK(M806,M$8:M$1007,1)+COUNTIF(M$8:M806,M806)-1)/1000</f>
        <v>0.2</v>
      </c>
      <c r="AC806" s="21">
        <f>(RANK(N806,N$8:N$1007,1)+COUNTIF(N$8:N806,N806)-1)/1000</f>
        <v>0.215</v>
      </c>
      <c r="AD806" s="21">
        <f>(RANK(O806,O$8:O$1007,1)+COUNTIF(O$8:O806,O806)-1)/1000</f>
        <v>0.24299999999999999</v>
      </c>
      <c r="AE806" s="21">
        <f>(RANK(P806,P$8:P$1007,1)+COUNTIF(P$8:P806,P806)-1)/1000</f>
        <v>0.20300000000000001</v>
      </c>
      <c r="AF806" s="21">
        <f>(RANK(Q806,Q$8:Q$1007,1)+COUNTIF(Q$8:Q806,Q806)-1)/1000</f>
        <v>0.215</v>
      </c>
      <c r="AG806" s="21">
        <f>(RANK(R806,R$8:R$1007,1)+COUNTIF(R$8:R806,R806)-1)/1000</f>
        <v>0.24299999999999999</v>
      </c>
      <c r="AH806" s="21">
        <f>(RANK(S806,S$8:S$1007,1)+COUNTIF(S$8:S806,S806)-1)/1000</f>
        <v>0.20300000000000001</v>
      </c>
      <c r="AI806" s="14">
        <f t="shared" si="155"/>
        <v>0</v>
      </c>
      <c r="AK806" s="14">
        <f t="shared" si="156"/>
        <v>0</v>
      </c>
    </row>
    <row r="807" spans="2:37" x14ac:dyDescent="0.25">
      <c r="B807">
        <f t="shared" si="150"/>
        <v>800</v>
      </c>
      <c r="C807">
        <f>MATCH(B807,'Stocastic Model Raw Data'!$A$2:$A$1001,0)</f>
        <v>136</v>
      </c>
      <c r="D807" s="14" cm="1">
        <f t="array" ref="D807">INDEX('Stocastic Model Raw Data'!$H$2:$H$1001,$C807,0)</f>
        <v>1437161972.90821</v>
      </c>
      <c r="E807" s="14" cm="1">
        <f t="array" ref="E807">INDEX('Stocastic Model Raw Data'!$D$2:$D$1001,$C807,0)</f>
        <v>420538988.676691</v>
      </c>
      <c r="F807" s="14" cm="1">
        <f t="array" ref="F807">INDEX('Stocastic Model Raw Data'!$I$2:$I$1001,$C807,0)</f>
        <v>219974024.70346799</v>
      </c>
      <c r="G807" s="14">
        <f t="shared" si="145"/>
        <v>200564963.973223</v>
      </c>
      <c r="H807" s="14" cm="1">
        <f t="array" ref="H807">INDEX('Stocastic Model Raw Data'!$E$2:$E$1001,$C807,0)</f>
        <v>5107709199.8976097</v>
      </c>
      <c r="I807" s="14" cm="1">
        <f t="array" ref="I807">INDEX('Stocastic Model Raw Data'!$J$2:$J$1001,$C807,0)</f>
        <v>1720231785.8029301</v>
      </c>
      <c r="J807" s="14">
        <f t="shared" si="146"/>
        <v>3387477414.0946798</v>
      </c>
      <c r="K807" s="14" cm="1">
        <f t="array" ref="K807">INDEX('Stocastic Model Raw Data'!$F$2:$F$1001,$C807,0)</f>
        <v>788531164.22590196</v>
      </c>
      <c r="L807" s="14" cm="1">
        <f t="array" ref="L807">INDEX('Stocastic Model Raw Data'!$K$2:$K$1001,$C807,0)</f>
        <v>478265262.84737003</v>
      </c>
      <c r="M807" s="14">
        <f t="shared" si="147"/>
        <v>310265901.37853193</v>
      </c>
      <c r="N807" s="14">
        <f t="shared" si="151"/>
        <v>5896240364.1235113</v>
      </c>
      <c r="O807" s="14">
        <f t="shared" si="152"/>
        <v>2198497048.6503</v>
      </c>
      <c r="P807" s="14">
        <f t="shared" si="148"/>
        <v>3697743315.4732113</v>
      </c>
      <c r="Q807" s="3">
        <f t="shared" si="153"/>
        <v>5896240364.1235113</v>
      </c>
      <c r="R807" s="3">
        <f t="shared" si="154"/>
        <v>3635659021.5585098</v>
      </c>
      <c r="S807" s="3">
        <f t="shared" si="149"/>
        <v>2260581342.5650015</v>
      </c>
      <c r="T807" s="21">
        <f>(RANK(E807,E$8:E$1007,1)+COUNTIF(E$8:E807,E807)-1)/1000</f>
        <v>0.13</v>
      </c>
      <c r="U807" s="21">
        <f>(RANK(F807,F$8:F$1007,1)+COUNTIF(F$8:F807,F807)-1)/1000</f>
        <v>0.123</v>
      </c>
      <c r="V807" s="21">
        <f>(RANK(G807,G$8:G$1007,1)+COUNTIF(G$8:G807,G807)-1)/1000</f>
        <v>0.13400000000000001</v>
      </c>
      <c r="W807" s="21">
        <f>(RANK(H807,H$8:H$1007,1)+COUNTIF(H$8:H807,H807)-1)/1000</f>
        <v>0.13300000000000001</v>
      </c>
      <c r="X807" s="21">
        <f>(RANK(I807,I$8:I$1007,1)+COUNTIF(I$8:I807,I807)-1)/1000</f>
        <v>0.114</v>
      </c>
      <c r="Y807" s="21">
        <f>(RANK(J807,J$8:J$1007,1)+COUNTIF(J$8:J807,J807)-1)/1000</f>
        <v>0.151</v>
      </c>
      <c r="Z807" s="21">
        <f>(RANK(K807,K$8:K$1007,1)+COUNTIF(K$8:K807,K807)-1)/1000</f>
        <v>0.13400000000000001</v>
      </c>
      <c r="AA807" s="21">
        <f>(RANK(L807,L$8:L$1007,1)+COUNTIF(L$8:L807,L807)-1)/1000</f>
        <v>0.13600000000000001</v>
      </c>
      <c r="AB807" s="21">
        <f>(RANK(M807,M$8:M$1007,1)+COUNTIF(M$8:M807,M807)-1)/1000</f>
        <v>0.13400000000000001</v>
      </c>
      <c r="AC807" s="21">
        <f>(RANK(N807,N$8:N$1007,1)+COUNTIF(N$8:N807,N807)-1)/1000</f>
        <v>0.13600000000000001</v>
      </c>
      <c r="AD807" s="21">
        <f>(RANK(O807,O$8:O$1007,1)+COUNTIF(O$8:O807,O807)-1)/1000</f>
        <v>0.11600000000000001</v>
      </c>
      <c r="AE807" s="21">
        <f>(RANK(P807,P$8:P$1007,1)+COUNTIF(P$8:P807,P807)-1)/1000</f>
        <v>0.14499999999999999</v>
      </c>
      <c r="AF807" s="21">
        <f>(RANK(Q807,Q$8:Q$1007,1)+COUNTIF(Q$8:Q807,Q807)-1)/1000</f>
        <v>0.13600000000000001</v>
      </c>
      <c r="AG807" s="21">
        <f>(RANK(R807,R$8:R$1007,1)+COUNTIF(R$8:R807,R807)-1)/1000</f>
        <v>0.11600000000000001</v>
      </c>
      <c r="AH807" s="21">
        <f>(RANK(S807,S$8:S$1007,1)+COUNTIF(S$8:S807,S807)-1)/1000</f>
        <v>0.14499999999999999</v>
      </c>
      <c r="AI807" s="14">
        <f t="shared" si="155"/>
        <v>0</v>
      </c>
      <c r="AK807" s="14">
        <f t="shared" si="156"/>
        <v>0</v>
      </c>
    </row>
    <row r="808" spans="2:37" x14ac:dyDescent="0.25">
      <c r="B808">
        <f t="shared" si="150"/>
        <v>801</v>
      </c>
      <c r="C808">
        <f>MATCH(B808,'Stocastic Model Raw Data'!$A$2:$A$1001,0)</f>
        <v>176</v>
      </c>
      <c r="D808" s="14" cm="1">
        <f t="array" ref="D808">INDEX('Stocastic Model Raw Data'!$H$2:$H$1001,$C808,0)</f>
        <v>1437161972.90821</v>
      </c>
      <c r="E808" s="14" cm="1">
        <f t="array" ref="E808">INDEX('Stocastic Model Raw Data'!$D$2:$D$1001,$C808,0)</f>
        <v>456519814.57054102</v>
      </c>
      <c r="F808" s="14" cm="1">
        <f t="array" ref="F808">INDEX('Stocastic Model Raw Data'!$I$2:$I$1001,$C808,0)</f>
        <v>241014521.50352499</v>
      </c>
      <c r="G808" s="14">
        <f t="shared" si="145"/>
        <v>215505293.06701604</v>
      </c>
      <c r="H808" s="14" cm="1">
        <f t="array" ref="H808">INDEX('Stocastic Model Raw Data'!$E$2:$E$1001,$C808,0)</f>
        <v>5246871511.9091702</v>
      </c>
      <c r="I808" s="14" cm="1">
        <f t="array" ref="I808">INDEX('Stocastic Model Raw Data'!$J$2:$J$1001,$C808,0)</f>
        <v>1842495703.62872</v>
      </c>
      <c r="J808" s="14">
        <f t="shared" si="146"/>
        <v>3404375808.2804499</v>
      </c>
      <c r="K808" s="14" cm="1">
        <f t="array" ref="K808">INDEX('Stocastic Model Raw Data'!$F$2:$F$1001,$C808,0)</f>
        <v>888241611.41371202</v>
      </c>
      <c r="L808" s="14" cm="1">
        <f t="array" ref="L808">INDEX('Stocastic Model Raw Data'!$K$2:$K$1001,$C808,0)</f>
        <v>528184093.411331</v>
      </c>
      <c r="M808" s="14">
        <f t="shared" si="147"/>
        <v>360057518.00238103</v>
      </c>
      <c r="N808" s="14">
        <f t="shared" si="151"/>
        <v>6135113123.3228817</v>
      </c>
      <c r="O808" s="14">
        <f t="shared" si="152"/>
        <v>2370679797.040051</v>
      </c>
      <c r="P808" s="14">
        <f t="shared" si="148"/>
        <v>3764433326.2828307</v>
      </c>
      <c r="Q808" s="3">
        <f t="shared" si="153"/>
        <v>6135113123.3228817</v>
      </c>
      <c r="R808" s="3">
        <f t="shared" si="154"/>
        <v>3807841769.9482613</v>
      </c>
      <c r="S808" s="3">
        <f t="shared" si="149"/>
        <v>2327271353.3746204</v>
      </c>
      <c r="T808" s="21">
        <f>(RANK(E808,E$8:E$1007,1)+COUNTIF(E$8:E808,E808)-1)/1000</f>
        <v>0.246</v>
      </c>
      <c r="U808" s="21">
        <f>(RANK(F808,F$8:F$1007,1)+COUNTIF(F$8:F808,F808)-1)/1000</f>
        <v>0.249</v>
      </c>
      <c r="V808" s="21">
        <f>(RANK(G808,G$8:G$1007,1)+COUNTIF(G$8:G808,G808)-1)/1000</f>
        <v>0.23200000000000001</v>
      </c>
      <c r="W808" s="21">
        <f>(RANK(H808,H$8:H$1007,1)+COUNTIF(H$8:H808,H808)-1)/1000</f>
        <v>0.16600000000000001</v>
      </c>
      <c r="X808" s="21">
        <f>(RANK(I808,I$8:I$1007,1)+COUNTIF(I$8:I808,I808)-1)/1000</f>
        <v>0.185</v>
      </c>
      <c r="Y808" s="21">
        <f>(RANK(J808,J$8:J$1007,1)+COUNTIF(J$8:J808,J808)-1)/1000</f>
        <v>0.155</v>
      </c>
      <c r="Z808" s="21">
        <f>(RANK(K808,K$8:K$1007,1)+COUNTIF(K$8:K808,K808)-1)/1000</f>
        <v>0.31900000000000001</v>
      </c>
      <c r="AA808" s="21">
        <f>(RANK(L808,L$8:L$1007,1)+COUNTIF(L$8:L808,L808)-1)/1000</f>
        <v>0.27400000000000002</v>
      </c>
      <c r="AB808" s="21">
        <f>(RANK(M808,M$8:M$1007,1)+COUNTIF(M$8:M808,M808)-1)/1000</f>
        <v>0.39400000000000002</v>
      </c>
      <c r="AC808" s="21">
        <f>(RANK(N808,N$8:N$1007,1)+COUNTIF(N$8:N808,N808)-1)/1000</f>
        <v>0.17599999999999999</v>
      </c>
      <c r="AD808" s="21">
        <f>(RANK(O808,O$8:O$1007,1)+COUNTIF(O$8:O808,O808)-1)/1000</f>
        <v>0.20300000000000001</v>
      </c>
      <c r="AE808" s="21">
        <f>(RANK(P808,P$8:P$1007,1)+COUNTIF(P$8:P808,P808)-1)/1000</f>
        <v>0.16500000000000001</v>
      </c>
      <c r="AF808" s="21">
        <f>(RANK(Q808,Q$8:Q$1007,1)+COUNTIF(Q$8:Q808,Q808)-1)/1000</f>
        <v>0.17599999999999999</v>
      </c>
      <c r="AG808" s="21">
        <f>(RANK(R808,R$8:R$1007,1)+COUNTIF(R$8:R808,R808)-1)/1000</f>
        <v>0.20300000000000001</v>
      </c>
      <c r="AH808" s="21">
        <f>(RANK(S808,S$8:S$1007,1)+COUNTIF(S$8:S808,S808)-1)/1000</f>
        <v>0.16500000000000001</v>
      </c>
      <c r="AI808" s="14">
        <f t="shared" si="155"/>
        <v>0</v>
      </c>
      <c r="AK808" s="14">
        <f t="shared" si="156"/>
        <v>0</v>
      </c>
    </row>
    <row r="809" spans="2:37" x14ac:dyDescent="0.25">
      <c r="B809">
        <f t="shared" si="150"/>
        <v>802</v>
      </c>
      <c r="C809">
        <f>MATCH(B809,'Stocastic Model Raw Data'!$A$2:$A$1001,0)</f>
        <v>770</v>
      </c>
      <c r="D809" s="14" cm="1">
        <f t="array" ref="D809">INDEX('Stocastic Model Raw Data'!$H$2:$H$1001,$C809,0)</f>
        <v>1437161972.90821</v>
      </c>
      <c r="E809" s="14" cm="1">
        <f t="array" ref="E809">INDEX('Stocastic Model Raw Data'!$D$2:$D$1001,$C809,0)</f>
        <v>564480311.94184101</v>
      </c>
      <c r="F809" s="14" cm="1">
        <f t="array" ref="F809">INDEX('Stocastic Model Raw Data'!$I$2:$I$1001,$C809,0)</f>
        <v>297200747.13216501</v>
      </c>
      <c r="G809" s="14">
        <f t="shared" si="145"/>
        <v>267279564.80967599</v>
      </c>
      <c r="H809" s="14" cm="1">
        <f t="array" ref="H809">INDEX('Stocastic Model Raw Data'!$E$2:$E$1001,$C809,0)</f>
        <v>6993450887.3822403</v>
      </c>
      <c r="I809" s="14" cm="1">
        <f t="array" ref="I809">INDEX('Stocastic Model Raw Data'!$J$2:$J$1001,$C809,0)</f>
        <v>2386778462.2925701</v>
      </c>
      <c r="J809" s="14">
        <f t="shared" si="146"/>
        <v>4606672425.0896702</v>
      </c>
      <c r="K809" s="14" cm="1">
        <f t="array" ref="K809">INDEX('Stocastic Model Raw Data'!$F$2:$F$1001,$C809,0)</f>
        <v>997180371.83744001</v>
      </c>
      <c r="L809" s="14" cm="1">
        <f t="array" ref="L809">INDEX('Stocastic Model Raw Data'!$K$2:$K$1001,$C809,0)</f>
        <v>602794003.70253599</v>
      </c>
      <c r="M809" s="14">
        <f t="shared" si="147"/>
        <v>394386368.13490403</v>
      </c>
      <c r="N809" s="14">
        <f t="shared" si="151"/>
        <v>7990631259.2196808</v>
      </c>
      <c r="O809" s="14">
        <f t="shared" si="152"/>
        <v>2989572465.9951062</v>
      </c>
      <c r="P809" s="14">
        <f t="shared" si="148"/>
        <v>5001058793.224575</v>
      </c>
      <c r="Q809" s="3">
        <f t="shared" si="153"/>
        <v>7990631259.2196808</v>
      </c>
      <c r="R809" s="3">
        <f t="shared" si="154"/>
        <v>4426734438.9033165</v>
      </c>
      <c r="S809" s="3">
        <f t="shared" si="149"/>
        <v>3563896820.3163643</v>
      </c>
      <c r="T809" s="21">
        <f>(RANK(E809,E$8:E$1007,1)+COUNTIF(E$8:E809,E809)-1)/1000</f>
        <v>0.70099999999999996</v>
      </c>
      <c r="U809" s="21">
        <f>(RANK(F809,F$8:F$1007,1)+COUNTIF(F$8:F809,F809)-1)/1000</f>
        <v>0.68700000000000006</v>
      </c>
      <c r="V809" s="21">
        <f>(RANK(G809,G$8:G$1007,1)+COUNTIF(G$8:G809,G809)-1)/1000</f>
        <v>0.72299999999999998</v>
      </c>
      <c r="W809" s="21">
        <f>(RANK(H809,H$8:H$1007,1)+COUNTIF(H$8:H809,H809)-1)/1000</f>
        <v>0.79500000000000004</v>
      </c>
      <c r="X809" s="21">
        <f>(RANK(I809,I$8:I$1007,1)+COUNTIF(I$8:I809,I809)-1)/1000</f>
        <v>0.73399999999999999</v>
      </c>
      <c r="Y809" s="21">
        <f>(RANK(J809,J$8:J$1007,1)+COUNTIF(J$8:J809,J809)-1)/1000</f>
        <v>0.83499999999999996</v>
      </c>
      <c r="Z809" s="21">
        <f>(RANK(K809,K$8:K$1007,1)+COUNTIF(K$8:K809,K809)-1)/1000</f>
        <v>0.56799999999999995</v>
      </c>
      <c r="AA809" s="21">
        <f>(RANK(L809,L$8:L$1007,1)+COUNTIF(L$8:L809,L809)-1)/1000</f>
        <v>0.56399999999999995</v>
      </c>
      <c r="AB809" s="21">
        <f>(RANK(M809,M$8:M$1007,1)+COUNTIF(M$8:M809,M809)-1)/1000</f>
        <v>0.59299999999999997</v>
      </c>
      <c r="AC809" s="21">
        <f>(RANK(N809,N$8:N$1007,1)+COUNTIF(N$8:N809,N809)-1)/1000</f>
        <v>0.77</v>
      </c>
      <c r="AD809" s="21">
        <f>(RANK(O809,O$8:O$1007,1)+COUNTIF(O$8:O809,O809)-1)/1000</f>
        <v>0.70499999999999996</v>
      </c>
      <c r="AE809" s="21">
        <f>(RANK(P809,P$8:P$1007,1)+COUNTIF(P$8:P809,P809)-1)/1000</f>
        <v>0.80900000000000005</v>
      </c>
      <c r="AF809" s="21">
        <f>(RANK(Q809,Q$8:Q$1007,1)+COUNTIF(Q$8:Q809,Q809)-1)/1000</f>
        <v>0.77</v>
      </c>
      <c r="AG809" s="21">
        <f>(RANK(R809,R$8:R$1007,1)+COUNTIF(R$8:R809,R809)-1)/1000</f>
        <v>0.70499999999999996</v>
      </c>
      <c r="AH809" s="21">
        <f>(RANK(S809,S$8:S$1007,1)+COUNTIF(S$8:S809,S809)-1)/1000</f>
        <v>0.80900000000000005</v>
      </c>
      <c r="AI809" s="14">
        <f t="shared" si="155"/>
        <v>0</v>
      </c>
      <c r="AK809" s="14">
        <f t="shared" si="156"/>
        <v>0</v>
      </c>
    </row>
    <row r="810" spans="2:37" x14ac:dyDescent="0.25">
      <c r="B810">
        <f t="shared" si="150"/>
        <v>803</v>
      </c>
      <c r="C810">
        <f>MATCH(B810,'Stocastic Model Raw Data'!$A$2:$A$1001,0)</f>
        <v>79</v>
      </c>
      <c r="D810" s="14" cm="1">
        <f t="array" ref="D810">INDEX('Stocastic Model Raw Data'!$H$2:$H$1001,$C810,0)</f>
        <v>1437161972.90821</v>
      </c>
      <c r="E810" s="14" cm="1">
        <f t="array" ref="E810">INDEX('Stocastic Model Raw Data'!$D$2:$D$1001,$C810,0)</f>
        <v>400449301.151299</v>
      </c>
      <c r="F810" s="14" cm="1">
        <f t="array" ref="F810">INDEX('Stocastic Model Raw Data'!$I$2:$I$1001,$C810,0)</f>
        <v>210288306.78433001</v>
      </c>
      <c r="G810" s="14">
        <f t="shared" si="145"/>
        <v>190160994.36696899</v>
      </c>
      <c r="H810" s="14" cm="1">
        <f t="array" ref="H810">INDEX('Stocastic Model Raw Data'!$E$2:$E$1001,$C810,0)</f>
        <v>4811419375.8507605</v>
      </c>
      <c r="I810" s="14" cm="1">
        <f t="array" ref="I810">INDEX('Stocastic Model Raw Data'!$J$2:$J$1001,$C810,0)</f>
        <v>1639611911.3968101</v>
      </c>
      <c r="J810" s="14">
        <f t="shared" si="146"/>
        <v>3171807464.4539504</v>
      </c>
      <c r="K810" s="14" cm="1">
        <f t="array" ref="K810">INDEX('Stocastic Model Raw Data'!$F$2:$F$1001,$C810,0)</f>
        <v>733664232.52194703</v>
      </c>
      <c r="L810" s="14" cm="1">
        <f t="array" ref="L810">INDEX('Stocastic Model Raw Data'!$K$2:$K$1001,$C810,0)</f>
        <v>439824671.92711502</v>
      </c>
      <c r="M810" s="14">
        <f t="shared" si="147"/>
        <v>293839560.594832</v>
      </c>
      <c r="N810" s="14">
        <f t="shared" si="151"/>
        <v>5545083608.3727074</v>
      </c>
      <c r="O810" s="14">
        <f t="shared" si="152"/>
        <v>2079436583.323925</v>
      </c>
      <c r="P810" s="14">
        <f t="shared" si="148"/>
        <v>3465647025.0487823</v>
      </c>
      <c r="Q810" s="3">
        <f t="shared" si="153"/>
        <v>5545083608.3727074</v>
      </c>
      <c r="R810" s="3">
        <f t="shared" si="154"/>
        <v>3516598556.2321348</v>
      </c>
      <c r="S810" s="3">
        <f t="shared" si="149"/>
        <v>2028485052.1405725</v>
      </c>
      <c r="T810" s="21">
        <f>(RANK(E810,E$8:E$1007,1)+COUNTIF(E$8:E810,E810)-1)/1000</f>
        <v>9.0999999999999998E-2</v>
      </c>
      <c r="U810" s="21">
        <f>(RANK(F810,F$8:F$1007,1)+COUNTIF(F$8:F810,F810)-1)/1000</f>
        <v>9.1999999999999998E-2</v>
      </c>
      <c r="V810" s="21">
        <f>(RANK(G810,G$8:G$1007,1)+COUNTIF(G$8:G810,G810)-1)/1000</f>
        <v>8.7999999999999995E-2</v>
      </c>
      <c r="W810" s="21">
        <f>(RANK(H810,H$8:H$1007,1)+COUNTIF(H$8:H810,H810)-1)/1000</f>
        <v>8.2000000000000003E-2</v>
      </c>
      <c r="X810" s="21">
        <f>(RANK(I810,I$8:I$1007,1)+COUNTIF(I$8:I810,I810)-1)/1000</f>
        <v>7.8E-2</v>
      </c>
      <c r="Y810" s="21">
        <f>(RANK(J810,J$8:J$1007,1)+COUNTIF(J$8:J810,J810)-1)/1000</f>
        <v>8.5999999999999993E-2</v>
      </c>
      <c r="Z810" s="21">
        <f>(RANK(K810,K$8:K$1007,1)+COUNTIF(K$8:K810,K810)-1)/1000</f>
        <v>6.9000000000000006E-2</v>
      </c>
      <c r="AA810" s="21">
        <f>(RANK(L810,L$8:L$1007,1)+COUNTIF(L$8:L810,L810)-1)/1000</f>
        <v>6.3E-2</v>
      </c>
      <c r="AB810" s="21">
        <f>(RANK(M810,M$8:M$1007,1)+COUNTIF(M$8:M810,M810)-1)/1000</f>
        <v>8.8999999999999996E-2</v>
      </c>
      <c r="AC810" s="21">
        <f>(RANK(N810,N$8:N$1007,1)+COUNTIF(N$8:N810,N810)-1)/1000</f>
        <v>7.9000000000000001E-2</v>
      </c>
      <c r="AD810" s="21">
        <f>(RANK(O810,O$8:O$1007,1)+COUNTIF(O$8:O810,O810)-1)/1000</f>
        <v>7.3999999999999996E-2</v>
      </c>
      <c r="AE810" s="21">
        <f>(RANK(P810,P$8:P$1007,1)+COUNTIF(P$8:P810,P810)-1)/1000</f>
        <v>8.3000000000000004E-2</v>
      </c>
      <c r="AF810" s="21">
        <f>(RANK(Q810,Q$8:Q$1007,1)+COUNTIF(Q$8:Q810,Q810)-1)/1000</f>
        <v>7.9000000000000001E-2</v>
      </c>
      <c r="AG810" s="21">
        <f>(RANK(R810,R$8:R$1007,1)+COUNTIF(R$8:R810,R810)-1)/1000</f>
        <v>7.3999999999999996E-2</v>
      </c>
      <c r="AH810" s="21">
        <f>(RANK(S810,S$8:S$1007,1)+COUNTIF(S$8:S810,S810)-1)/1000</f>
        <v>8.3000000000000004E-2</v>
      </c>
      <c r="AI810" s="14">
        <f t="shared" si="155"/>
        <v>0</v>
      </c>
      <c r="AK810" s="14">
        <f t="shared" si="156"/>
        <v>0</v>
      </c>
    </row>
    <row r="811" spans="2:37" x14ac:dyDescent="0.25">
      <c r="B811">
        <f t="shared" si="150"/>
        <v>804</v>
      </c>
      <c r="C811">
        <f>MATCH(B811,'Stocastic Model Raw Data'!$A$2:$A$1001,0)</f>
        <v>229</v>
      </c>
      <c r="D811" s="14" cm="1">
        <f t="array" ref="D811">INDEX('Stocastic Model Raw Data'!$H$2:$H$1001,$C811,0)</f>
        <v>1437161972.90821</v>
      </c>
      <c r="E811" s="14" cm="1">
        <f t="array" ref="E811">INDEX('Stocastic Model Raw Data'!$D$2:$D$1001,$C811,0)</f>
        <v>455917494.24787498</v>
      </c>
      <c r="F811" s="14" cm="1">
        <f t="array" ref="F811">INDEX('Stocastic Model Raw Data'!$I$2:$I$1001,$C811,0)</f>
        <v>241173055.00784501</v>
      </c>
      <c r="G811" s="14">
        <f t="shared" si="145"/>
        <v>214744439.24002996</v>
      </c>
      <c r="H811" s="14" cm="1">
        <f t="array" ref="H811">INDEX('Stocastic Model Raw Data'!$E$2:$E$1001,$C811,0)</f>
        <v>5413886481.4231701</v>
      </c>
      <c r="I811" s="14" cm="1">
        <f t="array" ref="I811">INDEX('Stocastic Model Raw Data'!$J$2:$J$1001,$C811,0)</f>
        <v>1892259626.01299</v>
      </c>
      <c r="J811" s="14">
        <f t="shared" si="146"/>
        <v>3521626855.4101801</v>
      </c>
      <c r="K811" s="14" cm="1">
        <f t="array" ref="K811">INDEX('Stocastic Model Raw Data'!$F$2:$F$1001,$C811,0)</f>
        <v>929896818.79344201</v>
      </c>
      <c r="L811" s="14" cm="1">
        <f t="array" ref="L811">INDEX('Stocastic Model Raw Data'!$K$2:$K$1001,$C811,0)</f>
        <v>563337357.87087297</v>
      </c>
      <c r="M811" s="14">
        <f t="shared" si="147"/>
        <v>366559460.92256904</v>
      </c>
      <c r="N811" s="14">
        <f t="shared" si="151"/>
        <v>6343783300.2166119</v>
      </c>
      <c r="O811" s="14">
        <f t="shared" si="152"/>
        <v>2455596983.883863</v>
      </c>
      <c r="P811" s="14">
        <f t="shared" si="148"/>
        <v>3888186316.3327489</v>
      </c>
      <c r="Q811" s="3">
        <f t="shared" si="153"/>
        <v>6343783300.2166119</v>
      </c>
      <c r="R811" s="3">
        <f t="shared" si="154"/>
        <v>3892758956.7920732</v>
      </c>
      <c r="S811" s="3">
        <f t="shared" si="149"/>
        <v>2451024343.4245386</v>
      </c>
      <c r="T811" s="21">
        <f>(RANK(E811,E$8:E$1007,1)+COUNTIF(E$8:E811,E811)-1)/1000</f>
        <v>0.24199999999999999</v>
      </c>
      <c r="U811" s="21">
        <f>(RANK(F811,F$8:F$1007,1)+COUNTIF(F$8:F811,F811)-1)/1000</f>
        <v>0.25</v>
      </c>
      <c r="V811" s="21">
        <f>(RANK(G811,G$8:G$1007,1)+COUNTIF(G$8:G811,G811)-1)/1000</f>
        <v>0.22600000000000001</v>
      </c>
      <c r="W811" s="21">
        <f>(RANK(H811,H$8:H$1007,1)+COUNTIF(H$8:H811,H811)-1)/1000</f>
        <v>0.20300000000000001</v>
      </c>
      <c r="X811" s="21">
        <f>(RANK(I811,I$8:I$1007,1)+COUNTIF(I$8:I811,I811)-1)/1000</f>
        <v>0.23400000000000001</v>
      </c>
      <c r="Y811" s="21">
        <f>(RANK(J811,J$8:J$1007,1)+COUNTIF(J$8:J811,J811)-1)/1000</f>
        <v>0.19600000000000001</v>
      </c>
      <c r="Z811" s="21">
        <f>(RANK(K811,K$8:K$1007,1)+COUNTIF(K$8:K811,K811)-1)/1000</f>
        <v>0.42399999999999999</v>
      </c>
      <c r="AA811" s="21">
        <f>(RANK(L811,L$8:L$1007,1)+COUNTIF(L$8:L811,L811)-1)/1000</f>
        <v>0.40899999999999997</v>
      </c>
      <c r="AB811" s="21">
        <f>(RANK(M811,M$8:M$1007,1)+COUNTIF(M$8:M811,M811)-1)/1000</f>
        <v>0.432</v>
      </c>
      <c r="AC811" s="21">
        <f>(RANK(N811,N$8:N$1007,1)+COUNTIF(N$8:N811,N811)-1)/1000</f>
        <v>0.22900000000000001</v>
      </c>
      <c r="AD811" s="21">
        <f>(RANK(O811,O$8:O$1007,1)+COUNTIF(O$8:O811,O811)-1)/1000</f>
        <v>0.27</v>
      </c>
      <c r="AE811" s="21">
        <f>(RANK(P811,P$8:P$1007,1)+COUNTIF(P$8:P811,P811)-1)/1000</f>
        <v>0.21199999999999999</v>
      </c>
      <c r="AF811" s="21">
        <f>(RANK(Q811,Q$8:Q$1007,1)+COUNTIF(Q$8:Q811,Q811)-1)/1000</f>
        <v>0.22900000000000001</v>
      </c>
      <c r="AG811" s="21">
        <f>(RANK(R811,R$8:R$1007,1)+COUNTIF(R$8:R811,R811)-1)/1000</f>
        <v>0.27</v>
      </c>
      <c r="AH811" s="21">
        <f>(RANK(S811,S$8:S$1007,1)+COUNTIF(S$8:S811,S811)-1)/1000</f>
        <v>0.21199999999999999</v>
      </c>
      <c r="AI811" s="14">
        <f t="shared" si="155"/>
        <v>0</v>
      </c>
      <c r="AK811" s="14">
        <f t="shared" si="156"/>
        <v>0</v>
      </c>
    </row>
    <row r="812" spans="2:37" x14ac:dyDescent="0.25">
      <c r="B812">
        <f t="shared" si="150"/>
        <v>805</v>
      </c>
      <c r="C812">
        <f>MATCH(B812,'Stocastic Model Raw Data'!$A$2:$A$1001,0)</f>
        <v>926</v>
      </c>
      <c r="D812" s="14" cm="1">
        <f t="array" ref="D812">INDEX('Stocastic Model Raw Data'!$H$2:$H$1001,$C812,0)</f>
        <v>1437161972.90821</v>
      </c>
      <c r="E812" s="14" cm="1">
        <f t="array" ref="E812">INDEX('Stocastic Model Raw Data'!$D$2:$D$1001,$C812,0)</f>
        <v>652043991.23501098</v>
      </c>
      <c r="F812" s="14" cm="1">
        <f t="array" ref="F812">INDEX('Stocastic Model Raw Data'!$I$2:$I$1001,$C812,0)</f>
        <v>348564691.059497</v>
      </c>
      <c r="G812" s="14">
        <f t="shared" si="145"/>
        <v>303479300.17551398</v>
      </c>
      <c r="H812" s="14" cm="1">
        <f t="array" ref="H812">INDEX('Stocastic Model Raw Data'!$E$2:$E$1001,$C812,0)</f>
        <v>7522705089.9167805</v>
      </c>
      <c r="I812" s="14" cm="1">
        <f t="array" ref="I812">INDEX('Stocastic Model Raw Data'!$J$2:$J$1001,$C812,0)</f>
        <v>2735165082.3986001</v>
      </c>
      <c r="J812" s="14">
        <f t="shared" si="146"/>
        <v>4787540007.5181808</v>
      </c>
      <c r="K812" s="14" cm="1">
        <f t="array" ref="K812">INDEX('Stocastic Model Raw Data'!$F$2:$F$1001,$C812,0)</f>
        <v>1266040567.4525101</v>
      </c>
      <c r="L812" s="14" cm="1">
        <f t="array" ref="L812">INDEX('Stocastic Model Raw Data'!$K$2:$K$1001,$C812,0)</f>
        <v>750561064.20837295</v>
      </c>
      <c r="M812" s="14">
        <f t="shared" si="147"/>
        <v>515479503.24413717</v>
      </c>
      <c r="N812" s="14">
        <f t="shared" si="151"/>
        <v>8788745657.3692913</v>
      </c>
      <c r="O812" s="14">
        <f t="shared" si="152"/>
        <v>3485726146.6069732</v>
      </c>
      <c r="P812" s="14">
        <f t="shared" si="148"/>
        <v>5303019510.7623177</v>
      </c>
      <c r="Q812" s="3">
        <f t="shared" si="153"/>
        <v>8788745657.3692913</v>
      </c>
      <c r="R812" s="3">
        <f t="shared" si="154"/>
        <v>4922888119.5151834</v>
      </c>
      <c r="S812" s="3">
        <f t="shared" si="149"/>
        <v>3865857537.8541079</v>
      </c>
      <c r="T812" s="21">
        <f>(RANK(E812,E$8:E$1007,1)+COUNTIF(E$8:E812,E812)-1)/1000</f>
        <v>0.92400000000000004</v>
      </c>
      <c r="U812" s="21">
        <f>(RANK(F812,F$8:F$1007,1)+COUNTIF(F$8:F812,F812)-1)/1000</f>
        <v>0.92700000000000005</v>
      </c>
      <c r="V812" s="21">
        <f>(RANK(G812,G$8:G$1007,1)+COUNTIF(G$8:G812,G812)-1)/1000</f>
        <v>0.92400000000000004</v>
      </c>
      <c r="W812" s="21">
        <f>(RANK(H812,H$8:H$1007,1)+COUNTIF(H$8:H812,H812)-1)/1000</f>
        <v>0.92300000000000004</v>
      </c>
      <c r="X812" s="21">
        <f>(RANK(I812,I$8:I$1007,1)+COUNTIF(I$8:I812,I812)-1)/1000</f>
        <v>0.93600000000000005</v>
      </c>
      <c r="Y812" s="21">
        <f>(RANK(J812,J$8:J$1007,1)+COUNTIF(J$8:J812,J812)-1)/1000</f>
        <v>0.89800000000000002</v>
      </c>
      <c r="Z812" s="21">
        <f>(RANK(K812,K$8:K$1007,1)+COUNTIF(K$8:K812,K812)-1)/1000</f>
        <v>0.92100000000000004</v>
      </c>
      <c r="AA812" s="21">
        <f>(RANK(L812,L$8:L$1007,1)+COUNTIF(L$8:L812,L812)-1)/1000</f>
        <v>0.91400000000000003</v>
      </c>
      <c r="AB812" s="21">
        <f>(RANK(M812,M$8:M$1007,1)+COUNTIF(M$8:M812,M812)-1)/1000</f>
        <v>0.92700000000000005</v>
      </c>
      <c r="AC812" s="21">
        <f>(RANK(N812,N$8:N$1007,1)+COUNTIF(N$8:N812,N812)-1)/1000</f>
        <v>0.92600000000000005</v>
      </c>
      <c r="AD812" s="21">
        <f>(RANK(O812,O$8:O$1007,1)+COUNTIF(O$8:O812,O812)-1)/1000</f>
        <v>0.93400000000000005</v>
      </c>
      <c r="AE812" s="21">
        <f>(RANK(P812,P$8:P$1007,1)+COUNTIF(P$8:P812,P812)-1)/1000</f>
        <v>0.91500000000000004</v>
      </c>
      <c r="AF812" s="21">
        <f>(RANK(Q812,Q$8:Q$1007,1)+COUNTIF(Q$8:Q812,Q812)-1)/1000</f>
        <v>0.92600000000000005</v>
      </c>
      <c r="AG812" s="21">
        <f>(RANK(R812,R$8:R$1007,1)+COUNTIF(R$8:R812,R812)-1)/1000</f>
        <v>0.93400000000000005</v>
      </c>
      <c r="AH812" s="21">
        <f>(RANK(S812,S$8:S$1007,1)+COUNTIF(S$8:S812,S812)-1)/1000</f>
        <v>0.91500000000000004</v>
      </c>
      <c r="AI812" s="14">
        <f t="shared" si="155"/>
        <v>0</v>
      </c>
      <c r="AK812" s="14">
        <f t="shared" si="156"/>
        <v>0</v>
      </c>
    </row>
    <row r="813" spans="2:37" x14ac:dyDescent="0.25">
      <c r="B813">
        <f t="shared" si="150"/>
        <v>806</v>
      </c>
      <c r="C813">
        <f>MATCH(B813,'Stocastic Model Raw Data'!$A$2:$A$1001,0)</f>
        <v>532</v>
      </c>
      <c r="D813" s="14" cm="1">
        <f t="array" ref="D813">INDEX('Stocastic Model Raw Data'!$H$2:$H$1001,$C813,0)</f>
        <v>1437161972.90821</v>
      </c>
      <c r="E813" s="14" cm="1">
        <f t="array" ref="E813">INDEX('Stocastic Model Raw Data'!$D$2:$D$1001,$C813,0)</f>
        <v>519042636.17306602</v>
      </c>
      <c r="F813" s="14" cm="1">
        <f t="array" ref="F813">INDEX('Stocastic Model Raw Data'!$I$2:$I$1001,$C813,0)</f>
        <v>274440088.00314301</v>
      </c>
      <c r="G813" s="14">
        <f t="shared" si="145"/>
        <v>244602548.16992301</v>
      </c>
      <c r="H813" s="14" cm="1">
        <f t="array" ref="H813">INDEX('Stocastic Model Raw Data'!$E$2:$E$1001,$C813,0)</f>
        <v>6276867093.3043404</v>
      </c>
      <c r="I813" s="14" cm="1">
        <f t="array" ref="I813">INDEX('Stocastic Model Raw Data'!$J$2:$J$1001,$C813,0)</f>
        <v>2161423999.6617098</v>
      </c>
      <c r="J813" s="14">
        <f t="shared" si="146"/>
        <v>4115443093.6426306</v>
      </c>
      <c r="K813" s="14" cm="1">
        <f t="array" ref="K813">INDEX('Stocastic Model Raw Data'!$F$2:$F$1001,$C813,0)</f>
        <v>951208146.41143298</v>
      </c>
      <c r="L813" s="14" cm="1">
        <f t="array" ref="L813">INDEX('Stocastic Model Raw Data'!$K$2:$K$1001,$C813,0)</f>
        <v>587866599.87639797</v>
      </c>
      <c r="M813" s="14">
        <f t="shared" si="147"/>
        <v>363341546.53503501</v>
      </c>
      <c r="N813" s="14">
        <f t="shared" si="151"/>
        <v>7228075239.7157736</v>
      </c>
      <c r="O813" s="14">
        <f t="shared" si="152"/>
        <v>2749290599.5381079</v>
      </c>
      <c r="P813" s="14">
        <f t="shared" si="148"/>
        <v>4478784640.1776657</v>
      </c>
      <c r="Q813" s="3">
        <f t="shared" si="153"/>
        <v>7228075239.7157736</v>
      </c>
      <c r="R813" s="3">
        <f t="shared" si="154"/>
        <v>4186452572.4463177</v>
      </c>
      <c r="S813" s="3">
        <f t="shared" si="149"/>
        <v>3041622667.2694559</v>
      </c>
      <c r="T813" s="21">
        <f>(RANK(E813,E$8:E$1007,1)+COUNTIF(E$8:E813,E813)-1)/1000</f>
        <v>0.50800000000000001</v>
      </c>
      <c r="U813" s="21">
        <f>(RANK(F813,F$8:F$1007,1)+COUNTIF(F$8:F813,F813)-1)/1000</f>
        <v>0.51</v>
      </c>
      <c r="V813" s="21">
        <f>(RANK(G813,G$8:G$1007,1)+COUNTIF(G$8:G813,G813)-1)/1000</f>
        <v>0.51200000000000001</v>
      </c>
      <c r="W813" s="21">
        <f>(RANK(H813,H$8:H$1007,1)+COUNTIF(H$8:H813,H813)-1)/1000</f>
        <v>0.55200000000000005</v>
      </c>
      <c r="X813" s="21">
        <f>(RANK(I813,I$8:I$1007,1)+COUNTIF(I$8:I813,I813)-1)/1000</f>
        <v>0.51600000000000001</v>
      </c>
      <c r="Y813" s="21">
        <f>(RANK(J813,J$8:J$1007,1)+COUNTIF(J$8:J813,J813)-1)/1000</f>
        <v>0.57399999999999995</v>
      </c>
      <c r="Z813" s="21">
        <f>(RANK(K813,K$8:K$1007,1)+COUNTIF(K$8:K813,K813)-1)/1000</f>
        <v>0.47299999999999998</v>
      </c>
      <c r="AA813" s="21">
        <f>(RANK(L813,L$8:L$1007,1)+COUNTIF(L$8:L813,L813)-1)/1000</f>
        <v>0.50900000000000001</v>
      </c>
      <c r="AB813" s="21">
        <f>(RANK(M813,M$8:M$1007,1)+COUNTIF(M$8:M813,M813)-1)/1000</f>
        <v>0.41599999999999998</v>
      </c>
      <c r="AC813" s="21">
        <f>(RANK(N813,N$8:N$1007,1)+COUNTIF(N$8:N813,N813)-1)/1000</f>
        <v>0.53200000000000003</v>
      </c>
      <c r="AD813" s="21">
        <f>(RANK(O813,O$8:O$1007,1)+COUNTIF(O$8:O813,O813)-1)/1000</f>
        <v>0.501</v>
      </c>
      <c r="AE813" s="21">
        <f>(RANK(P813,P$8:P$1007,1)+COUNTIF(P$8:P813,P813)-1)/1000</f>
        <v>0.55200000000000005</v>
      </c>
      <c r="AF813" s="21">
        <f>(RANK(Q813,Q$8:Q$1007,1)+COUNTIF(Q$8:Q813,Q813)-1)/1000</f>
        <v>0.53200000000000003</v>
      </c>
      <c r="AG813" s="21">
        <f>(RANK(R813,R$8:R$1007,1)+COUNTIF(R$8:R813,R813)-1)/1000</f>
        <v>0.501</v>
      </c>
      <c r="AH813" s="21">
        <f>(RANK(S813,S$8:S$1007,1)+COUNTIF(S$8:S813,S813)-1)/1000</f>
        <v>0.55200000000000005</v>
      </c>
      <c r="AI813" s="14">
        <f t="shared" si="155"/>
        <v>0</v>
      </c>
      <c r="AK813" s="14">
        <f t="shared" si="156"/>
        <v>0</v>
      </c>
    </row>
    <row r="814" spans="2:37" x14ac:dyDescent="0.25">
      <c r="B814">
        <f t="shared" si="150"/>
        <v>807</v>
      </c>
      <c r="C814">
        <f>MATCH(B814,'Stocastic Model Raw Data'!$A$2:$A$1001,0)</f>
        <v>720</v>
      </c>
      <c r="D814" s="14" cm="1">
        <f t="array" ref="D814">INDEX('Stocastic Model Raw Data'!$H$2:$H$1001,$C814,0)</f>
        <v>1437161972.90821</v>
      </c>
      <c r="E814" s="14" cm="1">
        <f t="array" ref="E814">INDEX('Stocastic Model Raw Data'!$D$2:$D$1001,$C814,0)</f>
        <v>576525866.08212602</v>
      </c>
      <c r="F814" s="14" cm="1">
        <f t="array" ref="F814">INDEX('Stocastic Model Raw Data'!$I$2:$I$1001,$C814,0)</f>
        <v>305912037.85163599</v>
      </c>
      <c r="G814" s="14">
        <f t="shared" si="145"/>
        <v>270613828.23049003</v>
      </c>
      <c r="H814" s="14" cm="1">
        <f t="array" ref="H814">INDEX('Stocastic Model Raw Data'!$E$2:$E$1001,$C814,0)</f>
        <v>6658227512.8121099</v>
      </c>
      <c r="I814" s="14" cm="1">
        <f t="array" ref="I814">INDEX('Stocastic Model Raw Data'!$J$2:$J$1001,$C814,0)</f>
        <v>2340029034.0975599</v>
      </c>
      <c r="J814" s="14">
        <f t="shared" si="146"/>
        <v>4318198478.71455</v>
      </c>
      <c r="K814" s="14" cm="1">
        <f t="array" ref="K814">INDEX('Stocastic Model Raw Data'!$F$2:$F$1001,$C814,0)</f>
        <v>1148033792.7989199</v>
      </c>
      <c r="L814" s="14" cm="1">
        <f t="array" ref="L814">INDEX('Stocastic Model Raw Data'!$K$2:$K$1001,$C814,0)</f>
        <v>701375106.02850997</v>
      </c>
      <c r="M814" s="14">
        <f t="shared" si="147"/>
        <v>446658686.77040994</v>
      </c>
      <c r="N814" s="14">
        <f t="shared" si="151"/>
        <v>7806261305.6110296</v>
      </c>
      <c r="O814" s="14">
        <f t="shared" si="152"/>
        <v>3041404140.12607</v>
      </c>
      <c r="P814" s="14">
        <f t="shared" si="148"/>
        <v>4764857165.4849596</v>
      </c>
      <c r="Q814" s="3">
        <f t="shared" si="153"/>
        <v>7806261305.6110296</v>
      </c>
      <c r="R814" s="3">
        <f t="shared" si="154"/>
        <v>4478566113.0342798</v>
      </c>
      <c r="S814" s="3">
        <f t="shared" si="149"/>
        <v>3327695192.5767498</v>
      </c>
      <c r="T814" s="21">
        <f>(RANK(E814,E$8:E$1007,1)+COUNTIF(E$8:E814,E814)-1)/1000</f>
        <v>0.746</v>
      </c>
      <c r="U814" s="21">
        <f>(RANK(F814,F$8:F$1007,1)+COUNTIF(F$8:F814,F814)-1)/1000</f>
        <v>0.745</v>
      </c>
      <c r="V814" s="21">
        <f>(RANK(G814,G$8:G$1007,1)+COUNTIF(G$8:G814,G814)-1)/1000</f>
        <v>0.75</v>
      </c>
      <c r="W814" s="21">
        <f>(RANK(H814,H$8:H$1007,1)+COUNTIF(H$8:H814,H814)-1)/1000</f>
        <v>0.69</v>
      </c>
      <c r="X814" s="21">
        <f>(RANK(I814,I$8:I$1007,1)+COUNTIF(I$8:I814,I814)-1)/1000</f>
        <v>0.69899999999999995</v>
      </c>
      <c r="Y814" s="21">
        <f>(RANK(J814,J$8:J$1007,1)+COUNTIF(J$8:J814,J814)-1)/1000</f>
        <v>0.68600000000000005</v>
      </c>
      <c r="Z814" s="21">
        <f>(RANK(K814,K$8:K$1007,1)+COUNTIF(K$8:K814,K814)-1)/1000</f>
        <v>0.82099999999999995</v>
      </c>
      <c r="AA814" s="21">
        <f>(RANK(L814,L$8:L$1007,1)+COUNTIF(L$8:L814,L814)-1)/1000</f>
        <v>0.84</v>
      </c>
      <c r="AB814" s="21">
        <f>(RANK(M814,M$8:M$1007,1)+COUNTIF(M$8:M814,M814)-1)/1000</f>
        <v>0.78700000000000003</v>
      </c>
      <c r="AC814" s="21">
        <f>(RANK(N814,N$8:N$1007,1)+COUNTIF(N$8:N814,N814)-1)/1000</f>
        <v>0.72</v>
      </c>
      <c r="AD814" s="21">
        <f>(RANK(O814,O$8:O$1007,1)+COUNTIF(O$8:O814,O814)-1)/1000</f>
        <v>0.73799999999999999</v>
      </c>
      <c r="AE814" s="21">
        <f>(RANK(P814,P$8:P$1007,1)+COUNTIF(P$8:P814,P814)-1)/1000</f>
        <v>0.70799999999999996</v>
      </c>
      <c r="AF814" s="21">
        <f>(RANK(Q814,Q$8:Q$1007,1)+COUNTIF(Q$8:Q814,Q814)-1)/1000</f>
        <v>0.72</v>
      </c>
      <c r="AG814" s="21">
        <f>(RANK(R814,R$8:R$1007,1)+COUNTIF(R$8:R814,R814)-1)/1000</f>
        <v>0.73799999999999999</v>
      </c>
      <c r="AH814" s="21">
        <f>(RANK(S814,S$8:S$1007,1)+COUNTIF(S$8:S814,S814)-1)/1000</f>
        <v>0.70799999999999996</v>
      </c>
      <c r="AI814" s="14">
        <f t="shared" si="155"/>
        <v>0</v>
      </c>
      <c r="AK814" s="14">
        <f t="shared" si="156"/>
        <v>0</v>
      </c>
    </row>
    <row r="815" spans="2:37" x14ac:dyDescent="0.25">
      <c r="B815">
        <f t="shared" si="150"/>
        <v>808</v>
      </c>
      <c r="C815">
        <f>MATCH(B815,'Stocastic Model Raw Data'!$A$2:$A$1001,0)</f>
        <v>639</v>
      </c>
      <c r="D815" s="14" cm="1">
        <f t="array" ref="D815">INDEX('Stocastic Model Raw Data'!$H$2:$H$1001,$C815,0)</f>
        <v>1437161972.90821</v>
      </c>
      <c r="E815" s="14" cm="1">
        <f t="array" ref="E815">INDEX('Stocastic Model Raw Data'!$D$2:$D$1001,$C815,0)</f>
        <v>534952981.35377699</v>
      </c>
      <c r="F815" s="14" cm="1">
        <f t="array" ref="F815">INDEX('Stocastic Model Raw Data'!$I$2:$I$1001,$C815,0)</f>
        <v>281935958.09301698</v>
      </c>
      <c r="G815" s="14">
        <f t="shared" si="145"/>
        <v>253017023.26076001</v>
      </c>
      <c r="H815" s="14" cm="1">
        <f t="array" ref="H815">INDEX('Stocastic Model Raw Data'!$E$2:$E$1001,$C815,0)</f>
        <v>6605353326.1145096</v>
      </c>
      <c r="I815" s="14" cm="1">
        <f t="array" ref="I815">INDEX('Stocastic Model Raw Data'!$J$2:$J$1001,$C815,0)</f>
        <v>2289372977.6914201</v>
      </c>
      <c r="J815" s="14">
        <f t="shared" si="146"/>
        <v>4315980348.42309</v>
      </c>
      <c r="K815" s="14" cm="1">
        <f t="array" ref="K815">INDEX('Stocastic Model Raw Data'!$F$2:$F$1001,$C815,0)</f>
        <v>946835238.07721698</v>
      </c>
      <c r="L815" s="14" cm="1">
        <f t="array" ref="L815">INDEX('Stocastic Model Raw Data'!$K$2:$K$1001,$C815,0)</f>
        <v>573340860.35110402</v>
      </c>
      <c r="M815" s="14">
        <f t="shared" si="147"/>
        <v>373494377.72611296</v>
      </c>
      <c r="N815" s="14">
        <f t="shared" si="151"/>
        <v>7552188564.1917267</v>
      </c>
      <c r="O815" s="14">
        <f t="shared" si="152"/>
        <v>2862713838.0425243</v>
      </c>
      <c r="P815" s="14">
        <f t="shared" si="148"/>
        <v>4689474726.1492023</v>
      </c>
      <c r="Q815" s="3">
        <f t="shared" si="153"/>
        <v>7552188564.1917267</v>
      </c>
      <c r="R815" s="3">
        <f t="shared" si="154"/>
        <v>4299875810.9507341</v>
      </c>
      <c r="S815" s="3">
        <f t="shared" si="149"/>
        <v>3252312753.2409925</v>
      </c>
      <c r="T815" s="21">
        <f>(RANK(E815,E$8:E$1007,1)+COUNTIF(E$8:E815,E815)-1)/1000</f>
        <v>0.57999999999999996</v>
      </c>
      <c r="U815" s="21">
        <f>(RANK(F815,F$8:F$1007,1)+COUNTIF(F$8:F815,F815)-1)/1000</f>
        <v>0.57599999999999996</v>
      </c>
      <c r="V815" s="21">
        <f>(RANK(G815,G$8:G$1007,1)+COUNTIF(G$8:G815,G815)-1)/1000</f>
        <v>0.59099999999999997</v>
      </c>
      <c r="W815" s="21">
        <f>(RANK(H815,H$8:H$1007,1)+COUNTIF(H$8:H815,H815)-1)/1000</f>
        <v>0.67100000000000004</v>
      </c>
      <c r="X815" s="21">
        <f>(RANK(I815,I$8:I$1007,1)+COUNTIF(I$8:I815,I815)-1)/1000</f>
        <v>0.64900000000000002</v>
      </c>
      <c r="Y815" s="21">
        <f>(RANK(J815,J$8:J$1007,1)+COUNTIF(J$8:J815,J815)-1)/1000</f>
        <v>0.68100000000000005</v>
      </c>
      <c r="Z815" s="21">
        <f>(RANK(K815,K$8:K$1007,1)+COUNTIF(K$8:K815,K815)-1)/1000</f>
        <v>0.46500000000000002</v>
      </c>
      <c r="AA815" s="21">
        <f>(RANK(L815,L$8:L$1007,1)+COUNTIF(L$8:L815,L815)-1)/1000</f>
        <v>0.45200000000000001</v>
      </c>
      <c r="AB815" s="21">
        <f>(RANK(M815,M$8:M$1007,1)+COUNTIF(M$8:M815,M815)-1)/1000</f>
        <v>0.47099999999999997</v>
      </c>
      <c r="AC815" s="21">
        <f>(RANK(N815,N$8:N$1007,1)+COUNTIF(N$8:N815,N815)-1)/1000</f>
        <v>0.63900000000000001</v>
      </c>
      <c r="AD815" s="21">
        <f>(RANK(O815,O$8:O$1007,1)+COUNTIF(O$8:O815,O815)-1)/1000</f>
        <v>0.60199999999999998</v>
      </c>
      <c r="AE815" s="21">
        <f>(RANK(P815,P$8:P$1007,1)+COUNTIF(P$8:P815,P815)-1)/1000</f>
        <v>0.65800000000000003</v>
      </c>
      <c r="AF815" s="21">
        <f>(RANK(Q815,Q$8:Q$1007,1)+COUNTIF(Q$8:Q815,Q815)-1)/1000</f>
        <v>0.63900000000000001</v>
      </c>
      <c r="AG815" s="21">
        <f>(RANK(R815,R$8:R$1007,1)+COUNTIF(R$8:R815,R815)-1)/1000</f>
        <v>0.60199999999999998</v>
      </c>
      <c r="AH815" s="21">
        <f>(RANK(S815,S$8:S$1007,1)+COUNTIF(S$8:S815,S815)-1)/1000</f>
        <v>0.65800000000000003</v>
      </c>
      <c r="AI815" s="14">
        <f t="shared" si="155"/>
        <v>0</v>
      </c>
      <c r="AK815" s="14">
        <f t="shared" si="156"/>
        <v>0</v>
      </c>
    </row>
    <row r="816" spans="2:37" x14ac:dyDescent="0.25">
      <c r="B816">
        <f t="shared" si="150"/>
        <v>809</v>
      </c>
      <c r="C816">
        <f>MATCH(B816,'Stocastic Model Raw Data'!$A$2:$A$1001,0)</f>
        <v>479</v>
      </c>
      <c r="D816" s="14" cm="1">
        <f t="array" ref="D816">INDEX('Stocastic Model Raw Data'!$H$2:$H$1001,$C816,0)</f>
        <v>1437161972.90821</v>
      </c>
      <c r="E816" s="14" cm="1">
        <f t="array" ref="E816">INDEX('Stocastic Model Raw Data'!$D$2:$D$1001,$C816,0)</f>
        <v>496358376.57723498</v>
      </c>
      <c r="F816" s="14" cm="1">
        <f t="array" ref="F816">INDEX('Stocastic Model Raw Data'!$I$2:$I$1001,$C816,0)</f>
        <v>261228186.59022301</v>
      </c>
      <c r="G816" s="14">
        <f t="shared" si="145"/>
        <v>235130189.98701197</v>
      </c>
      <c r="H816" s="14" cm="1">
        <f t="array" ref="H816">INDEX('Stocastic Model Raw Data'!$E$2:$E$1001,$C816,0)</f>
        <v>6146011883.3045702</v>
      </c>
      <c r="I816" s="14" cm="1">
        <f t="array" ref="I816">INDEX('Stocastic Model Raw Data'!$J$2:$J$1001,$C816,0)</f>
        <v>2104973000.56251</v>
      </c>
      <c r="J816" s="14">
        <f t="shared" si="146"/>
        <v>4041038882.7420602</v>
      </c>
      <c r="K816" s="14" cm="1">
        <f t="array" ref="K816">INDEX('Stocastic Model Raw Data'!$F$2:$F$1001,$C816,0)</f>
        <v>911324952.37078905</v>
      </c>
      <c r="L816" s="14" cm="1">
        <f t="array" ref="L816">INDEX('Stocastic Model Raw Data'!$K$2:$K$1001,$C816,0)</f>
        <v>560646475.96667099</v>
      </c>
      <c r="M816" s="14">
        <f t="shared" si="147"/>
        <v>350678476.40411806</v>
      </c>
      <c r="N816" s="14">
        <f t="shared" si="151"/>
        <v>7057336835.6753597</v>
      </c>
      <c r="O816" s="14">
        <f t="shared" si="152"/>
        <v>2665619476.529181</v>
      </c>
      <c r="P816" s="14">
        <f t="shared" si="148"/>
        <v>4391717359.1461792</v>
      </c>
      <c r="Q816" s="3">
        <f t="shared" si="153"/>
        <v>7057336835.6753597</v>
      </c>
      <c r="R816" s="3">
        <f t="shared" si="154"/>
        <v>4102781449.4373913</v>
      </c>
      <c r="S816" s="3">
        <f t="shared" si="149"/>
        <v>2954555386.2379684</v>
      </c>
      <c r="T816" s="21">
        <f>(RANK(E816,E$8:E$1007,1)+COUNTIF(E$8:E816,E816)-1)/1000</f>
        <v>0.42699999999999999</v>
      </c>
      <c r="U816" s="21">
        <f>(RANK(F816,F$8:F$1007,1)+COUNTIF(F$8:F816,F816)-1)/1000</f>
        <v>0.41899999999999998</v>
      </c>
      <c r="V816" s="21">
        <f>(RANK(G816,G$8:G$1007,1)+COUNTIF(G$8:G816,G816)-1)/1000</f>
        <v>0.436</v>
      </c>
      <c r="W816" s="21">
        <f>(RANK(H816,H$8:H$1007,1)+COUNTIF(H$8:H816,H816)-1)/1000</f>
        <v>0.499</v>
      </c>
      <c r="X816" s="21">
        <f>(RANK(I816,I$8:I$1007,1)+COUNTIF(I$8:I816,I816)-1)/1000</f>
        <v>0.45900000000000002</v>
      </c>
      <c r="Y816" s="21">
        <f>(RANK(J816,J$8:J$1007,1)+COUNTIF(J$8:J816,J816)-1)/1000</f>
        <v>0.52400000000000002</v>
      </c>
      <c r="Z816" s="21">
        <f>(RANK(K816,K$8:K$1007,1)+COUNTIF(K$8:K816,K816)-1)/1000</f>
        <v>0.38</v>
      </c>
      <c r="AA816" s="21">
        <f>(RANK(L816,L$8:L$1007,1)+COUNTIF(L$8:L816,L816)-1)/1000</f>
        <v>0.4</v>
      </c>
      <c r="AB816" s="21">
        <f>(RANK(M816,M$8:M$1007,1)+COUNTIF(M$8:M816,M816)-1)/1000</f>
        <v>0.34300000000000003</v>
      </c>
      <c r="AC816" s="21">
        <f>(RANK(N816,N$8:N$1007,1)+COUNTIF(N$8:N816,N816)-1)/1000</f>
        <v>0.47899999999999998</v>
      </c>
      <c r="AD816" s="21">
        <f>(RANK(O816,O$8:O$1007,1)+COUNTIF(O$8:O816,O816)-1)/1000</f>
        <v>0.45100000000000001</v>
      </c>
      <c r="AE816" s="21">
        <f>(RANK(P816,P$8:P$1007,1)+COUNTIF(P$8:P816,P816)-1)/1000</f>
        <v>0.505</v>
      </c>
      <c r="AF816" s="21">
        <f>(RANK(Q816,Q$8:Q$1007,1)+COUNTIF(Q$8:Q816,Q816)-1)/1000</f>
        <v>0.47899999999999998</v>
      </c>
      <c r="AG816" s="21">
        <f>(RANK(R816,R$8:R$1007,1)+COUNTIF(R$8:R816,R816)-1)/1000</f>
        <v>0.45100000000000001</v>
      </c>
      <c r="AH816" s="21">
        <f>(RANK(S816,S$8:S$1007,1)+COUNTIF(S$8:S816,S816)-1)/1000</f>
        <v>0.505</v>
      </c>
      <c r="AI816" s="14">
        <f t="shared" si="155"/>
        <v>0</v>
      </c>
      <c r="AK816" s="14">
        <f t="shared" si="156"/>
        <v>0</v>
      </c>
    </row>
    <row r="817" spans="2:37" x14ac:dyDescent="0.25">
      <c r="B817">
        <f t="shared" si="150"/>
        <v>810</v>
      </c>
      <c r="C817">
        <f>MATCH(B817,'Stocastic Model Raw Data'!$A$2:$A$1001,0)</f>
        <v>309</v>
      </c>
      <c r="D817" s="14" cm="1">
        <f t="array" ref="D817">INDEX('Stocastic Model Raw Data'!$H$2:$H$1001,$C817,0)</f>
        <v>1437161972.90821</v>
      </c>
      <c r="E817" s="14" cm="1">
        <f t="array" ref="E817">INDEX('Stocastic Model Raw Data'!$D$2:$D$1001,$C817,0)</f>
        <v>473275737.684201</v>
      </c>
      <c r="F817" s="14" cm="1">
        <f t="array" ref="F817">INDEX('Stocastic Model Raw Data'!$I$2:$I$1001,$C817,0)</f>
        <v>250775391.71215099</v>
      </c>
      <c r="G817" s="14">
        <f t="shared" si="145"/>
        <v>222500345.97205001</v>
      </c>
      <c r="H817" s="14" cm="1">
        <f t="array" ref="H817">INDEX('Stocastic Model Raw Data'!$E$2:$E$1001,$C817,0)</f>
        <v>5587660790.0821695</v>
      </c>
      <c r="I817" s="14" cm="1">
        <f t="array" ref="I817">INDEX('Stocastic Model Raw Data'!$J$2:$J$1001,$C817,0)</f>
        <v>1954818695.4442899</v>
      </c>
      <c r="J817" s="14">
        <f t="shared" si="146"/>
        <v>3632842094.6378794</v>
      </c>
      <c r="K817" s="14" cm="1">
        <f t="array" ref="K817">INDEX('Stocastic Model Raw Data'!$F$2:$F$1001,$C817,0)</f>
        <v>980419779.84607303</v>
      </c>
      <c r="L817" s="14" cm="1">
        <f t="array" ref="L817">INDEX('Stocastic Model Raw Data'!$K$2:$K$1001,$C817,0)</f>
        <v>595992283.40488803</v>
      </c>
      <c r="M817" s="14">
        <f t="shared" si="147"/>
        <v>384427496.441185</v>
      </c>
      <c r="N817" s="14">
        <f t="shared" si="151"/>
        <v>6568080569.9282427</v>
      </c>
      <c r="O817" s="14">
        <f t="shared" si="152"/>
        <v>2550810978.8491778</v>
      </c>
      <c r="P817" s="14">
        <f t="shared" si="148"/>
        <v>4017269591.0790648</v>
      </c>
      <c r="Q817" s="3">
        <f t="shared" si="153"/>
        <v>6568080569.9282427</v>
      </c>
      <c r="R817" s="3">
        <f t="shared" si="154"/>
        <v>3987972951.7573881</v>
      </c>
      <c r="S817" s="3">
        <f t="shared" si="149"/>
        <v>2580107618.1708546</v>
      </c>
      <c r="T817" s="21">
        <f>(RANK(E817,E$8:E$1007,1)+COUNTIF(E$8:E817,E817)-1)/1000</f>
        <v>0.318</v>
      </c>
      <c r="U817" s="21">
        <f>(RANK(F817,F$8:F$1007,1)+COUNTIF(F$8:F817,F817)-1)/1000</f>
        <v>0.33700000000000002</v>
      </c>
      <c r="V817" s="21">
        <f>(RANK(G817,G$8:G$1007,1)+COUNTIF(G$8:G817,G817)-1)/1000</f>
        <v>0.30299999999999999</v>
      </c>
      <c r="W817" s="21">
        <f>(RANK(H817,H$8:H$1007,1)+COUNTIF(H$8:H817,H817)-1)/1000</f>
        <v>0.26900000000000002</v>
      </c>
      <c r="X817" s="21">
        <f>(RANK(I817,I$8:I$1007,1)+COUNTIF(I$8:I817,I817)-1)/1000</f>
        <v>0.311</v>
      </c>
      <c r="Y817" s="21">
        <f>(RANK(J817,J$8:J$1007,1)+COUNTIF(J$8:J817,J817)-1)/1000</f>
        <v>0.25700000000000001</v>
      </c>
      <c r="Z817" s="21">
        <f>(RANK(K817,K$8:K$1007,1)+COUNTIF(K$8:K817,K817)-1)/1000</f>
        <v>0.53500000000000003</v>
      </c>
      <c r="AA817" s="21">
        <f>(RANK(L817,L$8:L$1007,1)+COUNTIF(L$8:L817,L817)-1)/1000</f>
        <v>0.53900000000000003</v>
      </c>
      <c r="AB817" s="21">
        <f>(RANK(M817,M$8:M$1007,1)+COUNTIF(M$8:M817,M817)-1)/1000</f>
        <v>0.52700000000000002</v>
      </c>
      <c r="AC817" s="21">
        <f>(RANK(N817,N$8:N$1007,1)+COUNTIF(N$8:N817,N817)-1)/1000</f>
        <v>0.309</v>
      </c>
      <c r="AD817" s="21">
        <f>(RANK(O817,O$8:O$1007,1)+COUNTIF(O$8:O817,O817)-1)/1000</f>
        <v>0.35899999999999999</v>
      </c>
      <c r="AE817" s="21">
        <f>(RANK(P817,P$8:P$1007,1)+COUNTIF(P$8:P817,P817)-1)/1000</f>
        <v>0.27700000000000002</v>
      </c>
      <c r="AF817" s="21">
        <f>(RANK(Q817,Q$8:Q$1007,1)+COUNTIF(Q$8:Q817,Q817)-1)/1000</f>
        <v>0.309</v>
      </c>
      <c r="AG817" s="21">
        <f>(RANK(R817,R$8:R$1007,1)+COUNTIF(R$8:R817,R817)-1)/1000</f>
        <v>0.35899999999999999</v>
      </c>
      <c r="AH817" s="21">
        <f>(RANK(S817,S$8:S$1007,1)+COUNTIF(S$8:S817,S817)-1)/1000</f>
        <v>0.27700000000000002</v>
      </c>
      <c r="AI817" s="14">
        <f t="shared" si="155"/>
        <v>0</v>
      </c>
      <c r="AK817" s="14">
        <f t="shared" si="156"/>
        <v>0</v>
      </c>
    </row>
    <row r="818" spans="2:37" x14ac:dyDescent="0.25">
      <c r="B818">
        <f t="shared" si="150"/>
        <v>811</v>
      </c>
      <c r="C818">
        <f>MATCH(B818,'Stocastic Model Raw Data'!$A$2:$A$1001,0)</f>
        <v>315</v>
      </c>
      <c r="D818" s="14" cm="1">
        <f t="array" ref="D818">INDEX('Stocastic Model Raw Data'!$H$2:$H$1001,$C818,0)</f>
        <v>1437161972.90821</v>
      </c>
      <c r="E818" s="14" cm="1">
        <f t="array" ref="E818">INDEX('Stocastic Model Raw Data'!$D$2:$D$1001,$C818,0)</f>
        <v>464428743.66670197</v>
      </c>
      <c r="F818" s="14" cm="1">
        <f t="array" ref="F818">INDEX('Stocastic Model Raw Data'!$I$2:$I$1001,$C818,0)</f>
        <v>244035985.365215</v>
      </c>
      <c r="G818" s="14">
        <f t="shared" si="145"/>
        <v>220392758.30148697</v>
      </c>
      <c r="H818" s="14" cm="1">
        <f t="array" ref="H818">INDEX('Stocastic Model Raw Data'!$E$2:$E$1001,$C818,0)</f>
        <v>5724286796.3739796</v>
      </c>
      <c r="I818" s="14" cm="1">
        <f t="array" ref="I818">INDEX('Stocastic Model Raw Data'!$J$2:$J$1001,$C818,0)</f>
        <v>1944307216.15431</v>
      </c>
      <c r="J818" s="14">
        <f t="shared" si="146"/>
        <v>3779979580.2196693</v>
      </c>
      <c r="K818" s="14" cm="1">
        <f t="array" ref="K818">INDEX('Stocastic Model Raw Data'!$F$2:$F$1001,$C818,0)</f>
        <v>855576673.10250294</v>
      </c>
      <c r="L818" s="14" cm="1">
        <f t="array" ref="L818">INDEX('Stocastic Model Raw Data'!$K$2:$K$1001,$C818,0)</f>
        <v>525888901.83760101</v>
      </c>
      <c r="M818" s="14">
        <f t="shared" si="147"/>
        <v>329687771.26490194</v>
      </c>
      <c r="N818" s="14">
        <f t="shared" si="151"/>
        <v>6579863469.4764824</v>
      </c>
      <c r="O818" s="14">
        <f t="shared" si="152"/>
        <v>2470196117.9919109</v>
      </c>
      <c r="P818" s="14">
        <f t="shared" si="148"/>
        <v>4109667351.4845715</v>
      </c>
      <c r="Q818" s="3">
        <f t="shared" si="153"/>
        <v>6579863469.4764824</v>
      </c>
      <c r="R818" s="3">
        <f t="shared" si="154"/>
        <v>3907358090.9001207</v>
      </c>
      <c r="S818" s="3">
        <f t="shared" si="149"/>
        <v>2672505378.5763617</v>
      </c>
      <c r="T818" s="21">
        <f>(RANK(E818,E$8:E$1007,1)+COUNTIF(E$8:E818,E818)-1)/1000</f>
        <v>0.27700000000000002</v>
      </c>
      <c r="U818" s="21">
        <f>(RANK(F818,F$8:F$1007,1)+COUNTIF(F$8:F818,F818)-1)/1000</f>
        <v>0.27400000000000002</v>
      </c>
      <c r="V818" s="21">
        <f>(RANK(G818,G$8:G$1007,1)+COUNTIF(G$8:G818,G818)-1)/1000</f>
        <v>0.28000000000000003</v>
      </c>
      <c r="W818" s="21">
        <f>(RANK(H818,H$8:H$1007,1)+COUNTIF(H$8:H818,H818)-1)/1000</f>
        <v>0.33200000000000002</v>
      </c>
      <c r="X818" s="21">
        <f>(RANK(I818,I$8:I$1007,1)+COUNTIF(I$8:I818,I818)-1)/1000</f>
        <v>0.29799999999999999</v>
      </c>
      <c r="Y818" s="21">
        <f>(RANK(J818,J$8:J$1007,1)+COUNTIF(J$8:J818,J818)-1)/1000</f>
        <v>0.36</v>
      </c>
      <c r="Z818" s="21">
        <f>(RANK(K818,K$8:K$1007,1)+COUNTIF(K$8:K818,K818)-1)/1000</f>
        <v>0.25</v>
      </c>
      <c r="AA818" s="21">
        <f>(RANK(L818,L$8:L$1007,1)+COUNTIF(L$8:L818,L818)-1)/1000</f>
        <v>0.26500000000000001</v>
      </c>
      <c r="AB818" s="21">
        <f>(RANK(M818,M$8:M$1007,1)+COUNTIF(M$8:M818,M818)-1)/1000</f>
        <v>0.216</v>
      </c>
      <c r="AC818" s="21">
        <f>(RANK(N818,N$8:N$1007,1)+COUNTIF(N$8:N818,N818)-1)/1000</f>
        <v>0.315</v>
      </c>
      <c r="AD818" s="21">
        <f>(RANK(O818,O$8:O$1007,1)+COUNTIF(O$8:O818,O818)-1)/1000</f>
        <v>0.27900000000000003</v>
      </c>
      <c r="AE818" s="21">
        <f>(RANK(P818,P$8:P$1007,1)+COUNTIF(P$8:P818,P818)-1)/1000</f>
        <v>0.33900000000000002</v>
      </c>
      <c r="AF818" s="21">
        <f>(RANK(Q818,Q$8:Q$1007,1)+COUNTIF(Q$8:Q818,Q818)-1)/1000</f>
        <v>0.315</v>
      </c>
      <c r="AG818" s="21">
        <f>(RANK(R818,R$8:R$1007,1)+COUNTIF(R$8:R818,R818)-1)/1000</f>
        <v>0.27900000000000003</v>
      </c>
      <c r="AH818" s="21">
        <f>(RANK(S818,S$8:S$1007,1)+COUNTIF(S$8:S818,S818)-1)/1000</f>
        <v>0.33900000000000002</v>
      </c>
      <c r="AI818" s="14">
        <f t="shared" si="155"/>
        <v>0</v>
      </c>
      <c r="AK818" s="14">
        <f t="shared" si="156"/>
        <v>0</v>
      </c>
    </row>
    <row r="819" spans="2:37" x14ac:dyDescent="0.25">
      <c r="B819">
        <f t="shared" si="150"/>
        <v>812</v>
      </c>
      <c r="C819">
        <f>MATCH(B819,'Stocastic Model Raw Data'!$A$2:$A$1001,0)</f>
        <v>842</v>
      </c>
      <c r="D819" s="14" cm="1">
        <f t="array" ref="D819">INDEX('Stocastic Model Raw Data'!$H$2:$H$1001,$C819,0)</f>
        <v>1437161972.90821</v>
      </c>
      <c r="E819" s="14" cm="1">
        <f t="array" ref="E819">INDEX('Stocastic Model Raw Data'!$D$2:$D$1001,$C819,0)</f>
        <v>590289273.913697</v>
      </c>
      <c r="F819" s="14" cm="1">
        <f t="array" ref="F819">INDEX('Stocastic Model Raw Data'!$I$2:$I$1001,$C819,0)</f>
        <v>311515595.76439297</v>
      </c>
      <c r="G819" s="14">
        <f t="shared" si="145"/>
        <v>278773678.14930403</v>
      </c>
      <c r="H819" s="14" cm="1">
        <f t="array" ref="H819">INDEX('Stocastic Model Raw Data'!$E$2:$E$1001,$C819,0)</f>
        <v>7272613052.4961395</v>
      </c>
      <c r="I819" s="14" cm="1">
        <f t="array" ref="I819">INDEX('Stocastic Model Raw Data'!$J$2:$J$1001,$C819,0)</f>
        <v>2517091684.3710599</v>
      </c>
      <c r="J819" s="14">
        <f t="shared" si="146"/>
        <v>4755521368.1250801</v>
      </c>
      <c r="K819" s="14" cm="1">
        <f t="array" ref="K819">INDEX('Stocastic Model Raw Data'!$F$2:$F$1001,$C819,0)</f>
        <v>1026672429.19683</v>
      </c>
      <c r="L819" s="14" cm="1">
        <f t="array" ref="L819">INDEX('Stocastic Model Raw Data'!$K$2:$K$1001,$C819,0)</f>
        <v>623913760.192173</v>
      </c>
      <c r="M819" s="14">
        <f t="shared" si="147"/>
        <v>402758669.00465703</v>
      </c>
      <c r="N819" s="14">
        <f t="shared" si="151"/>
        <v>8299285481.6929693</v>
      </c>
      <c r="O819" s="14">
        <f t="shared" si="152"/>
        <v>3141005444.5632329</v>
      </c>
      <c r="P819" s="14">
        <f t="shared" si="148"/>
        <v>5158280037.1297359</v>
      </c>
      <c r="Q819" s="3">
        <f t="shared" si="153"/>
        <v>8299285481.6929693</v>
      </c>
      <c r="R819" s="3">
        <f t="shared" si="154"/>
        <v>4578167417.4714432</v>
      </c>
      <c r="S819" s="3">
        <f t="shared" si="149"/>
        <v>3721118064.2215261</v>
      </c>
      <c r="T819" s="21">
        <f>(RANK(E819,E$8:E$1007,1)+COUNTIF(E$8:E819,E819)-1)/1000</f>
        <v>0.79</v>
      </c>
      <c r="U819" s="21">
        <f>(RANK(F819,F$8:F$1007,1)+COUNTIF(F$8:F819,F819)-1)/1000</f>
        <v>0.78100000000000003</v>
      </c>
      <c r="V819" s="21">
        <f>(RANK(G819,G$8:G$1007,1)+COUNTIF(G$8:G819,G819)-1)/1000</f>
        <v>0.80100000000000005</v>
      </c>
      <c r="W819" s="21">
        <f>(RANK(H819,H$8:H$1007,1)+COUNTIF(H$8:H819,H819)-1)/1000</f>
        <v>0.874</v>
      </c>
      <c r="X819" s="21">
        <f>(RANK(I819,I$8:I$1007,1)+COUNTIF(I$8:I819,I819)-1)/1000</f>
        <v>0.83099999999999996</v>
      </c>
      <c r="Y819" s="21">
        <f>(RANK(J819,J$8:J$1007,1)+COUNTIF(J$8:J819,J819)-1)/1000</f>
        <v>0.88800000000000001</v>
      </c>
      <c r="Z819" s="21">
        <f>(RANK(K819,K$8:K$1007,1)+COUNTIF(K$8:K819,K819)-1)/1000</f>
        <v>0.63300000000000001</v>
      </c>
      <c r="AA819" s="21">
        <f>(RANK(L819,L$8:L$1007,1)+COUNTIF(L$8:L819,L819)-1)/1000</f>
        <v>0.629</v>
      </c>
      <c r="AB819" s="21">
        <f>(RANK(M819,M$8:M$1007,1)+COUNTIF(M$8:M819,M819)-1)/1000</f>
        <v>0.63100000000000001</v>
      </c>
      <c r="AC819" s="21">
        <f>(RANK(N819,N$8:N$1007,1)+COUNTIF(N$8:N819,N819)-1)/1000</f>
        <v>0.84199999999999997</v>
      </c>
      <c r="AD819" s="21">
        <f>(RANK(O819,O$8:O$1007,1)+COUNTIF(O$8:O819,O819)-1)/1000</f>
        <v>0.80100000000000005</v>
      </c>
      <c r="AE819" s="21">
        <f>(RANK(P819,P$8:P$1007,1)+COUNTIF(P$8:P819,P819)-1)/1000</f>
        <v>0.86899999999999999</v>
      </c>
      <c r="AF819" s="21">
        <f>(RANK(Q819,Q$8:Q$1007,1)+COUNTIF(Q$8:Q819,Q819)-1)/1000</f>
        <v>0.84199999999999997</v>
      </c>
      <c r="AG819" s="21">
        <f>(RANK(R819,R$8:R$1007,1)+COUNTIF(R$8:R819,R819)-1)/1000</f>
        <v>0.80100000000000005</v>
      </c>
      <c r="AH819" s="21">
        <f>(RANK(S819,S$8:S$1007,1)+COUNTIF(S$8:S819,S819)-1)/1000</f>
        <v>0.86899999999999999</v>
      </c>
      <c r="AI819" s="14">
        <f t="shared" si="155"/>
        <v>0</v>
      </c>
      <c r="AK819" s="14">
        <f t="shared" si="156"/>
        <v>0</v>
      </c>
    </row>
    <row r="820" spans="2:37" x14ac:dyDescent="0.25">
      <c r="B820">
        <f t="shared" si="150"/>
        <v>813</v>
      </c>
      <c r="C820">
        <f>MATCH(B820,'Stocastic Model Raw Data'!$A$2:$A$1001,0)</f>
        <v>162</v>
      </c>
      <c r="D820" s="14" cm="1">
        <f t="array" ref="D820">INDEX('Stocastic Model Raw Data'!$H$2:$H$1001,$C820,0)</f>
        <v>1437161972.90821</v>
      </c>
      <c r="E820" s="14" cm="1">
        <f t="array" ref="E820">INDEX('Stocastic Model Raw Data'!$D$2:$D$1001,$C820,0)</f>
        <v>429709449.26836199</v>
      </c>
      <c r="F820" s="14" cm="1">
        <f t="array" ref="F820">INDEX('Stocastic Model Raw Data'!$I$2:$I$1001,$C820,0)</f>
        <v>226783615.014184</v>
      </c>
      <c r="G820" s="14">
        <f t="shared" si="145"/>
        <v>202925834.25417799</v>
      </c>
      <c r="H820" s="14" cm="1">
        <f t="array" ref="H820">INDEX('Stocastic Model Raw Data'!$E$2:$E$1001,$C820,0)</f>
        <v>5278469631.66784</v>
      </c>
      <c r="I820" s="14" cm="1">
        <f t="array" ref="I820">INDEX('Stocastic Model Raw Data'!$J$2:$J$1001,$C820,0)</f>
        <v>1846876140.9485199</v>
      </c>
      <c r="J820" s="14">
        <f t="shared" si="146"/>
        <v>3431593490.7193203</v>
      </c>
      <c r="K820" s="14" cm="1">
        <f t="array" ref="K820">INDEX('Stocastic Model Raw Data'!$F$2:$F$1001,$C820,0)</f>
        <v>758511895.31434</v>
      </c>
      <c r="L820" s="14" cm="1">
        <f t="array" ref="L820">INDEX('Stocastic Model Raw Data'!$K$2:$K$1001,$C820,0)</f>
        <v>460982087.90074098</v>
      </c>
      <c r="M820" s="14">
        <f t="shared" si="147"/>
        <v>297529807.41359901</v>
      </c>
      <c r="N820" s="14">
        <f t="shared" si="151"/>
        <v>6036981526.9821796</v>
      </c>
      <c r="O820" s="14">
        <f t="shared" si="152"/>
        <v>2307858228.8492608</v>
      </c>
      <c r="P820" s="14">
        <f t="shared" si="148"/>
        <v>3729123298.1329188</v>
      </c>
      <c r="Q820" s="3">
        <f t="shared" si="153"/>
        <v>6036981526.9821796</v>
      </c>
      <c r="R820" s="3">
        <f t="shared" si="154"/>
        <v>3745020201.7574711</v>
      </c>
      <c r="S820" s="3">
        <f t="shared" si="149"/>
        <v>2291961325.2247086</v>
      </c>
      <c r="T820" s="21">
        <f>(RANK(E820,E$8:E$1007,1)+COUNTIF(E$8:E820,E820)-1)/1000</f>
        <v>0.159</v>
      </c>
      <c r="U820" s="21">
        <f>(RANK(F820,F$8:F$1007,1)+COUNTIF(F$8:F820,F820)-1)/1000</f>
        <v>0.16</v>
      </c>
      <c r="V820" s="21">
        <f>(RANK(G820,G$8:G$1007,1)+COUNTIF(G$8:G820,G820)-1)/1000</f>
        <v>0.155</v>
      </c>
      <c r="W820" s="21">
        <f>(RANK(H820,H$8:H$1007,1)+COUNTIF(H$8:H820,H820)-1)/1000</f>
        <v>0.17100000000000001</v>
      </c>
      <c r="X820" s="21">
        <f>(RANK(I820,I$8:I$1007,1)+COUNTIF(I$8:I820,I820)-1)/1000</f>
        <v>0.189</v>
      </c>
      <c r="Y820" s="21">
        <f>(RANK(J820,J$8:J$1007,1)+COUNTIF(J$8:J820,J820)-1)/1000</f>
        <v>0.16</v>
      </c>
      <c r="Z820" s="21">
        <f>(RANK(K820,K$8:K$1007,1)+COUNTIF(K$8:K820,K820)-1)/1000</f>
        <v>0.10199999999999999</v>
      </c>
      <c r="AA820" s="21">
        <f>(RANK(L820,L$8:L$1007,1)+COUNTIF(L$8:L820,L820)-1)/1000</f>
        <v>0.104</v>
      </c>
      <c r="AB820" s="21">
        <f>(RANK(M820,M$8:M$1007,1)+COUNTIF(M$8:M820,M820)-1)/1000</f>
        <v>9.7000000000000003E-2</v>
      </c>
      <c r="AC820" s="21">
        <f>(RANK(N820,N$8:N$1007,1)+COUNTIF(N$8:N820,N820)-1)/1000</f>
        <v>0.16200000000000001</v>
      </c>
      <c r="AD820" s="21">
        <f>(RANK(O820,O$8:O$1007,1)+COUNTIF(O$8:O820,O820)-1)/1000</f>
        <v>0.16700000000000001</v>
      </c>
      <c r="AE820" s="21">
        <f>(RANK(P820,P$8:P$1007,1)+COUNTIF(P$8:P820,P820)-1)/1000</f>
        <v>0.155</v>
      </c>
      <c r="AF820" s="21">
        <f>(RANK(Q820,Q$8:Q$1007,1)+COUNTIF(Q$8:Q820,Q820)-1)/1000</f>
        <v>0.16200000000000001</v>
      </c>
      <c r="AG820" s="21">
        <f>(RANK(R820,R$8:R$1007,1)+COUNTIF(R$8:R820,R820)-1)/1000</f>
        <v>0.16700000000000001</v>
      </c>
      <c r="AH820" s="21">
        <f>(RANK(S820,S$8:S$1007,1)+COUNTIF(S$8:S820,S820)-1)/1000</f>
        <v>0.155</v>
      </c>
      <c r="AI820" s="14">
        <f t="shared" si="155"/>
        <v>0</v>
      </c>
      <c r="AK820" s="14">
        <f t="shared" si="156"/>
        <v>0</v>
      </c>
    </row>
    <row r="821" spans="2:37" x14ac:dyDescent="0.25">
      <c r="B821">
        <f t="shared" si="150"/>
        <v>814</v>
      </c>
      <c r="C821">
        <f>MATCH(B821,'Stocastic Model Raw Data'!$A$2:$A$1001,0)</f>
        <v>951</v>
      </c>
      <c r="D821" s="14" cm="1">
        <f t="array" ref="D821">INDEX('Stocastic Model Raw Data'!$H$2:$H$1001,$C821,0)</f>
        <v>1437161972.9082</v>
      </c>
      <c r="E821" s="14" cm="1">
        <f t="array" ref="E821">INDEX('Stocastic Model Raw Data'!$D$2:$D$1001,$C821,0)</f>
        <v>674209175.96864998</v>
      </c>
      <c r="F821" s="14" cm="1">
        <f t="array" ref="F821">INDEX('Stocastic Model Raw Data'!$I$2:$I$1001,$C821,0)</f>
        <v>360861415.05190599</v>
      </c>
      <c r="G821" s="14">
        <f t="shared" si="145"/>
        <v>313347760.91674399</v>
      </c>
      <c r="H821" s="14" cm="1">
        <f t="array" ref="H821">INDEX('Stocastic Model Raw Data'!$E$2:$E$1001,$C821,0)</f>
        <v>7719299676.1357298</v>
      </c>
      <c r="I821" s="14" cm="1">
        <f t="array" ref="I821">INDEX('Stocastic Model Raw Data'!$J$2:$J$1001,$C821,0)</f>
        <v>2802661159.2828398</v>
      </c>
      <c r="J821" s="14">
        <f t="shared" si="146"/>
        <v>4916638516.85289</v>
      </c>
      <c r="K821" s="14" cm="1">
        <f t="array" ref="K821">INDEX('Stocastic Model Raw Data'!$F$2:$F$1001,$C821,0)</f>
        <v>1300614204.6808801</v>
      </c>
      <c r="L821" s="14" cm="1">
        <f t="array" ref="L821">INDEX('Stocastic Model Raw Data'!$K$2:$K$1001,$C821,0)</f>
        <v>771696550.73191404</v>
      </c>
      <c r="M821" s="14">
        <f t="shared" si="147"/>
        <v>528917653.94896603</v>
      </c>
      <c r="N821" s="14">
        <f t="shared" si="151"/>
        <v>9019913880.8166103</v>
      </c>
      <c r="O821" s="14">
        <f t="shared" si="152"/>
        <v>3574357710.0147538</v>
      </c>
      <c r="P821" s="14">
        <f t="shared" si="148"/>
        <v>5445556170.801857</v>
      </c>
      <c r="Q821" s="3">
        <f t="shared" si="153"/>
        <v>9019913880.8166103</v>
      </c>
      <c r="R821" s="3">
        <f t="shared" si="154"/>
        <v>5011519682.9229536</v>
      </c>
      <c r="S821" s="3">
        <f t="shared" si="149"/>
        <v>4008394197.8936567</v>
      </c>
      <c r="T821" s="21">
        <f>(RANK(E821,E$8:E$1007,1)+COUNTIF(E$8:E821,E821)-1)/1000</f>
        <v>0.95299999999999996</v>
      </c>
      <c r="U821" s="21">
        <f>(RANK(F821,F$8:F$1007,1)+COUNTIF(F$8:F821,F821)-1)/1000</f>
        <v>0.95499999999999996</v>
      </c>
      <c r="V821" s="21">
        <f>(RANK(G821,G$8:G$1007,1)+COUNTIF(G$8:G821,G821)-1)/1000</f>
        <v>0.95199999999999996</v>
      </c>
      <c r="W821" s="21">
        <f>(RANK(H821,H$8:H$1007,1)+COUNTIF(H$8:H821,H821)-1)/1000</f>
        <v>0.94899999999999995</v>
      </c>
      <c r="X821" s="21">
        <f>(RANK(I821,I$8:I$1007,1)+COUNTIF(I$8:I821,I821)-1)/1000</f>
        <v>0.95799999999999996</v>
      </c>
      <c r="Y821" s="21">
        <f>(RANK(J821,J$8:J$1007,1)+COUNTIF(J$8:J821,J821)-1)/1000</f>
        <v>0.94099999999999995</v>
      </c>
      <c r="Z821" s="21">
        <f>(RANK(K821,K$8:K$1007,1)+COUNTIF(K$8:K821,K821)-1)/1000</f>
        <v>0.94099999999999995</v>
      </c>
      <c r="AA821" s="21">
        <f>(RANK(L821,L$8:L$1007,1)+COUNTIF(L$8:L821,L821)-1)/1000</f>
        <v>0.94199999999999995</v>
      </c>
      <c r="AB821" s="21">
        <f>(RANK(M821,M$8:M$1007,1)+COUNTIF(M$8:M821,M821)-1)/1000</f>
        <v>0.94599999999999995</v>
      </c>
      <c r="AC821" s="21">
        <f>(RANK(N821,N$8:N$1007,1)+COUNTIF(N$8:N821,N821)-1)/1000</f>
        <v>0.95099999999999996</v>
      </c>
      <c r="AD821" s="21">
        <f>(RANK(O821,O$8:O$1007,1)+COUNTIF(O$8:O821,O821)-1)/1000</f>
        <v>0.95399999999999996</v>
      </c>
      <c r="AE821" s="21">
        <f>(RANK(P821,P$8:P$1007,1)+COUNTIF(P$8:P821,P821)-1)/1000</f>
        <v>0.94499999999999995</v>
      </c>
      <c r="AF821" s="21">
        <f>(RANK(Q821,Q$8:Q$1007,1)+COUNTIF(Q$8:Q821,Q821)-1)/1000</f>
        <v>0.95099999999999996</v>
      </c>
      <c r="AG821" s="21">
        <f>(RANK(R821,R$8:R$1007,1)+COUNTIF(R$8:R821,R821)-1)/1000</f>
        <v>0.95399999999999996</v>
      </c>
      <c r="AH821" s="21">
        <f>(RANK(S821,S$8:S$1007,1)+COUNTIF(S$8:S821,S821)-1)/1000</f>
        <v>0.94499999999999995</v>
      </c>
      <c r="AI821" s="14">
        <f t="shared" si="155"/>
        <v>0</v>
      </c>
      <c r="AK821" s="14">
        <f t="shared" si="156"/>
        <v>0</v>
      </c>
    </row>
    <row r="822" spans="2:37" x14ac:dyDescent="0.25">
      <c r="B822">
        <f t="shared" si="150"/>
        <v>815</v>
      </c>
      <c r="C822">
        <f>MATCH(B822,'Stocastic Model Raw Data'!$A$2:$A$1001,0)</f>
        <v>895</v>
      </c>
      <c r="D822" s="14" cm="1">
        <f t="array" ref="D822">INDEX('Stocastic Model Raw Data'!$H$2:$H$1001,$C822,0)</f>
        <v>1437161972.90821</v>
      </c>
      <c r="E822" s="14" cm="1">
        <f t="array" ref="E822">INDEX('Stocastic Model Raw Data'!$D$2:$D$1001,$C822,0)</f>
        <v>613054625.42598104</v>
      </c>
      <c r="F822" s="14" cm="1">
        <f t="array" ref="F822">INDEX('Stocastic Model Raw Data'!$I$2:$I$1001,$C822,0)</f>
        <v>324693442.11280698</v>
      </c>
      <c r="G822" s="14">
        <f t="shared" si="145"/>
        <v>288361183.31317407</v>
      </c>
      <c r="H822" s="14" cm="1">
        <f t="array" ref="H822">INDEX('Stocastic Model Raw Data'!$E$2:$E$1001,$C822,0)</f>
        <v>7515144448.4415598</v>
      </c>
      <c r="I822" s="14" cm="1">
        <f t="array" ref="I822">INDEX('Stocastic Model Raw Data'!$J$2:$J$1001,$C822,0)</f>
        <v>2617432279.8411298</v>
      </c>
      <c r="J822" s="14">
        <f t="shared" si="146"/>
        <v>4897712168.6004295</v>
      </c>
      <c r="K822" s="14" cm="1">
        <f t="array" ref="K822">INDEX('Stocastic Model Raw Data'!$F$2:$F$1001,$C822,0)</f>
        <v>1084989803.7039399</v>
      </c>
      <c r="L822" s="14" cm="1">
        <f t="array" ref="L822">INDEX('Stocastic Model Raw Data'!$K$2:$K$1001,$C822,0)</f>
        <v>666356575.694103</v>
      </c>
      <c r="M822" s="14">
        <f t="shared" si="147"/>
        <v>418633228.00983691</v>
      </c>
      <c r="N822" s="14">
        <f t="shared" si="151"/>
        <v>8600134252.1455002</v>
      </c>
      <c r="O822" s="14">
        <f t="shared" si="152"/>
        <v>3283788855.5352325</v>
      </c>
      <c r="P822" s="14">
        <f t="shared" si="148"/>
        <v>5316345396.6102676</v>
      </c>
      <c r="Q822" s="3">
        <f t="shared" si="153"/>
        <v>8600134252.1455002</v>
      </c>
      <c r="R822" s="3">
        <f t="shared" si="154"/>
        <v>4720950828.4434423</v>
      </c>
      <c r="S822" s="3">
        <f t="shared" si="149"/>
        <v>3879183423.7020578</v>
      </c>
      <c r="T822" s="21">
        <f>(RANK(E822,E$8:E$1007,1)+COUNTIF(E$8:E822,E822)-1)/1000</f>
        <v>0.84299999999999997</v>
      </c>
      <c r="U822" s="21">
        <f>(RANK(F822,F$8:F$1007,1)+COUNTIF(F$8:F822,F822)-1)/1000</f>
        <v>0.83799999999999997</v>
      </c>
      <c r="V822" s="21">
        <f>(RANK(G822,G$8:G$1007,1)+COUNTIF(G$8:G822,G822)-1)/1000</f>
        <v>0.84799999999999998</v>
      </c>
      <c r="W822" s="21">
        <f>(RANK(H822,H$8:H$1007,1)+COUNTIF(H$8:H822,H822)-1)/1000</f>
        <v>0.91900000000000004</v>
      </c>
      <c r="X822" s="21">
        <f>(RANK(I822,I$8:I$1007,1)+COUNTIF(I$8:I822,I822)-1)/1000</f>
        <v>0.89400000000000002</v>
      </c>
      <c r="Y822" s="21">
        <f>(RANK(J822,J$8:J$1007,1)+COUNTIF(J$8:J822,J822)-1)/1000</f>
        <v>0.93600000000000005</v>
      </c>
      <c r="Z822" s="21">
        <f>(RANK(K822,K$8:K$1007,1)+COUNTIF(K$8:K822,K822)-1)/1000</f>
        <v>0.74099999999999999</v>
      </c>
      <c r="AA822" s="21">
        <f>(RANK(L822,L$8:L$1007,1)+COUNTIF(L$8:L822,L822)-1)/1000</f>
        <v>0.76400000000000001</v>
      </c>
      <c r="AB822" s="21">
        <f>(RANK(M822,M$8:M$1007,1)+COUNTIF(M$8:M822,M822)-1)/1000</f>
        <v>0.70399999999999996</v>
      </c>
      <c r="AC822" s="21">
        <f>(RANK(N822,N$8:N$1007,1)+COUNTIF(N$8:N822,N822)-1)/1000</f>
        <v>0.89500000000000002</v>
      </c>
      <c r="AD822" s="21">
        <f>(RANK(O822,O$8:O$1007,1)+COUNTIF(O$8:O822,O822)-1)/1000</f>
        <v>0.86499999999999999</v>
      </c>
      <c r="AE822" s="21">
        <f>(RANK(P822,P$8:P$1007,1)+COUNTIF(P$8:P822,P822)-1)/1000</f>
        <v>0.91700000000000004</v>
      </c>
      <c r="AF822" s="21">
        <f>(RANK(Q822,Q$8:Q$1007,1)+COUNTIF(Q$8:Q822,Q822)-1)/1000</f>
        <v>0.89500000000000002</v>
      </c>
      <c r="AG822" s="21">
        <f>(RANK(R822,R$8:R$1007,1)+COUNTIF(R$8:R822,R822)-1)/1000</f>
        <v>0.86499999999999999</v>
      </c>
      <c r="AH822" s="21">
        <f>(RANK(S822,S$8:S$1007,1)+COUNTIF(S$8:S822,S822)-1)/1000</f>
        <v>0.91700000000000004</v>
      </c>
      <c r="AI822" s="14">
        <f t="shared" si="155"/>
        <v>0</v>
      </c>
      <c r="AK822" s="14">
        <f t="shared" si="156"/>
        <v>0</v>
      </c>
    </row>
    <row r="823" spans="2:37" x14ac:dyDescent="0.25">
      <c r="B823">
        <f t="shared" si="150"/>
        <v>816</v>
      </c>
      <c r="C823">
        <f>MATCH(B823,'Stocastic Model Raw Data'!$A$2:$A$1001,0)</f>
        <v>388</v>
      </c>
      <c r="D823" s="14" cm="1">
        <f t="array" ref="D823">INDEX('Stocastic Model Raw Data'!$H$2:$H$1001,$C823,0)</f>
        <v>1437161972.90821</v>
      </c>
      <c r="E823" s="14" cm="1">
        <f t="array" ref="E823">INDEX('Stocastic Model Raw Data'!$D$2:$D$1001,$C823,0)</f>
        <v>489346499.554088</v>
      </c>
      <c r="F823" s="14" cm="1">
        <f t="array" ref="F823">INDEX('Stocastic Model Raw Data'!$I$2:$I$1001,$C823,0)</f>
        <v>261610649.353439</v>
      </c>
      <c r="G823" s="14">
        <f t="shared" si="145"/>
        <v>227735850.20064899</v>
      </c>
      <c r="H823" s="14" cm="1">
        <f t="array" ref="H823">INDEX('Stocastic Model Raw Data'!$E$2:$E$1001,$C823,0)</f>
        <v>5832334293.0286598</v>
      </c>
      <c r="I823" s="14" cm="1">
        <f t="array" ref="I823">INDEX('Stocastic Model Raw Data'!$J$2:$J$1001,$C823,0)</f>
        <v>2120484557.5999</v>
      </c>
      <c r="J823" s="14">
        <f t="shared" si="146"/>
        <v>3711849735.4287596</v>
      </c>
      <c r="K823" s="14" cm="1">
        <f t="array" ref="K823">INDEX('Stocastic Model Raw Data'!$F$2:$F$1001,$C823,0)</f>
        <v>943637938.72896504</v>
      </c>
      <c r="L823" s="14" cm="1">
        <f t="array" ref="L823">INDEX('Stocastic Model Raw Data'!$K$2:$K$1001,$C823,0)</f>
        <v>562307124.55202103</v>
      </c>
      <c r="M823" s="14">
        <f t="shared" si="147"/>
        <v>381330814.17694402</v>
      </c>
      <c r="N823" s="14">
        <f t="shared" si="151"/>
        <v>6775972231.7576246</v>
      </c>
      <c r="O823" s="14">
        <f t="shared" si="152"/>
        <v>2682791682.1519213</v>
      </c>
      <c r="P823" s="14">
        <f t="shared" si="148"/>
        <v>4093180549.6057034</v>
      </c>
      <c r="Q823" s="3">
        <f t="shared" si="153"/>
        <v>6775972231.7576246</v>
      </c>
      <c r="R823" s="3">
        <f t="shared" si="154"/>
        <v>4119953655.0601311</v>
      </c>
      <c r="S823" s="3">
        <f t="shared" si="149"/>
        <v>2656018576.6974936</v>
      </c>
      <c r="T823" s="21">
        <f>(RANK(E823,E$8:E$1007,1)+COUNTIF(E$8:E823,E823)-1)/1000</f>
        <v>0.39300000000000002</v>
      </c>
      <c r="U823" s="21">
        <f>(RANK(F823,F$8:F$1007,1)+COUNTIF(F$8:F823,F823)-1)/1000</f>
        <v>0.42399999999999999</v>
      </c>
      <c r="V823" s="21">
        <f>(RANK(G823,G$8:G$1007,1)+COUNTIF(G$8:G823,G823)-1)/1000</f>
        <v>0.35699999999999998</v>
      </c>
      <c r="W823" s="21">
        <f>(RANK(H823,H$8:H$1007,1)+COUNTIF(H$8:H823,H823)-1)/1000</f>
        <v>0.371</v>
      </c>
      <c r="X823" s="21">
        <f>(RANK(I823,I$8:I$1007,1)+COUNTIF(I$8:I823,I823)-1)/1000</f>
        <v>0.47099999999999997</v>
      </c>
      <c r="Y823" s="21">
        <f>(RANK(J823,J$8:J$1007,1)+COUNTIF(J$8:J823,J823)-1)/1000</f>
        <v>0.308</v>
      </c>
      <c r="Z823" s="21">
        <f>(RANK(K823,K$8:K$1007,1)+COUNTIF(K$8:K823,K823)-1)/1000</f>
        <v>0.45500000000000002</v>
      </c>
      <c r="AA823" s="21">
        <f>(RANK(L823,L$8:L$1007,1)+COUNTIF(L$8:L823,L823)-1)/1000</f>
        <v>0.40699999999999997</v>
      </c>
      <c r="AB823" s="21">
        <f>(RANK(M823,M$8:M$1007,1)+COUNTIF(M$8:M823,M823)-1)/1000</f>
        <v>0.51200000000000001</v>
      </c>
      <c r="AC823" s="21">
        <f>(RANK(N823,N$8:N$1007,1)+COUNTIF(N$8:N823,N823)-1)/1000</f>
        <v>0.38800000000000001</v>
      </c>
      <c r="AD823" s="21">
        <f>(RANK(O823,O$8:O$1007,1)+COUNTIF(O$8:O823,O823)-1)/1000</f>
        <v>0.45900000000000002</v>
      </c>
      <c r="AE823" s="21">
        <f>(RANK(P823,P$8:P$1007,1)+COUNTIF(P$8:P823,P823)-1)/1000</f>
        <v>0.32600000000000001</v>
      </c>
      <c r="AF823" s="21">
        <f>(RANK(Q823,Q$8:Q$1007,1)+COUNTIF(Q$8:Q823,Q823)-1)/1000</f>
        <v>0.38800000000000001</v>
      </c>
      <c r="AG823" s="21">
        <f>(RANK(R823,R$8:R$1007,1)+COUNTIF(R$8:R823,R823)-1)/1000</f>
        <v>0.45900000000000002</v>
      </c>
      <c r="AH823" s="21">
        <f>(RANK(S823,S$8:S$1007,1)+COUNTIF(S$8:S823,S823)-1)/1000</f>
        <v>0.32600000000000001</v>
      </c>
      <c r="AI823" s="14">
        <f t="shared" si="155"/>
        <v>0</v>
      </c>
      <c r="AK823" s="14">
        <f t="shared" si="156"/>
        <v>0</v>
      </c>
    </row>
    <row r="824" spans="2:37" x14ac:dyDescent="0.25">
      <c r="B824">
        <f t="shared" si="150"/>
        <v>817</v>
      </c>
      <c r="C824">
        <f>MATCH(B824,'Stocastic Model Raw Data'!$A$2:$A$1001,0)</f>
        <v>330</v>
      </c>
      <c r="D824" s="14" cm="1">
        <f t="array" ref="D824">INDEX('Stocastic Model Raw Data'!$H$2:$H$1001,$C824,0)</f>
        <v>1437161972.90821</v>
      </c>
      <c r="E824" s="14" cm="1">
        <f t="array" ref="E824">INDEX('Stocastic Model Raw Data'!$D$2:$D$1001,$C824,0)</f>
        <v>477035086.5381</v>
      </c>
      <c r="F824" s="14" cm="1">
        <f t="array" ref="F824">INDEX('Stocastic Model Raw Data'!$I$2:$I$1001,$C824,0)</f>
        <v>253684887.84336701</v>
      </c>
      <c r="G824" s="14">
        <f t="shared" si="145"/>
        <v>223350198.69473299</v>
      </c>
      <c r="H824" s="14" cm="1">
        <f t="array" ref="H824">INDEX('Stocastic Model Raw Data'!$E$2:$E$1001,$C824,0)</f>
        <v>5734251631.9498901</v>
      </c>
      <c r="I824" s="14" cm="1">
        <f t="array" ref="I824">INDEX('Stocastic Model Raw Data'!$J$2:$J$1001,$C824,0)</f>
        <v>2036520627.2434599</v>
      </c>
      <c r="J824" s="14">
        <f t="shared" si="146"/>
        <v>3697731004.7064304</v>
      </c>
      <c r="K824" s="14" cm="1">
        <f t="array" ref="K824">INDEX('Stocastic Model Raw Data'!$F$2:$F$1001,$C824,0)</f>
        <v>884412097.275653</v>
      </c>
      <c r="L824" s="14" cm="1">
        <f t="array" ref="L824">INDEX('Stocastic Model Raw Data'!$K$2:$K$1001,$C824,0)</f>
        <v>537748218.93824303</v>
      </c>
      <c r="M824" s="14">
        <f t="shared" si="147"/>
        <v>346663878.33740997</v>
      </c>
      <c r="N824" s="14">
        <f t="shared" si="151"/>
        <v>6618663729.225543</v>
      </c>
      <c r="O824" s="14">
        <f t="shared" si="152"/>
        <v>2574268846.1817031</v>
      </c>
      <c r="P824" s="14">
        <f t="shared" si="148"/>
        <v>4044394883.0438399</v>
      </c>
      <c r="Q824" s="3">
        <f t="shared" si="153"/>
        <v>6618663729.225543</v>
      </c>
      <c r="R824" s="3">
        <f t="shared" si="154"/>
        <v>4011430819.0899134</v>
      </c>
      <c r="S824" s="3">
        <f t="shared" si="149"/>
        <v>2607232910.1356297</v>
      </c>
      <c r="T824" s="21">
        <f>(RANK(E824,E$8:E$1007,1)+COUNTIF(E$8:E824,E824)-1)/1000</f>
        <v>0.34</v>
      </c>
      <c r="U824" s="21">
        <f>(RANK(F824,F$8:F$1007,1)+COUNTIF(F$8:F824,F824)-1)/1000</f>
        <v>0.36</v>
      </c>
      <c r="V824" s="21">
        <f>(RANK(G824,G$8:G$1007,1)+COUNTIF(G$8:G824,G824)-1)/1000</f>
        <v>0.309</v>
      </c>
      <c r="W824" s="21">
        <f>(RANK(H824,H$8:H$1007,1)+COUNTIF(H$8:H824,H824)-1)/1000</f>
        <v>0.33300000000000002</v>
      </c>
      <c r="X824" s="21">
        <f>(RANK(I824,I$8:I$1007,1)+COUNTIF(I$8:I824,I824)-1)/1000</f>
        <v>0.39500000000000002</v>
      </c>
      <c r="Y824" s="21">
        <f>(RANK(J824,J$8:J$1007,1)+COUNTIF(J$8:J824,J824)-1)/1000</f>
        <v>0.29399999999999998</v>
      </c>
      <c r="Z824" s="21">
        <f>(RANK(K824,K$8:K$1007,1)+COUNTIF(K$8:K824,K824)-1)/1000</f>
        <v>0.308</v>
      </c>
      <c r="AA824" s="21">
        <f>(RANK(L824,L$8:L$1007,1)+COUNTIF(L$8:L824,L824)-1)/1000</f>
        <v>0.317</v>
      </c>
      <c r="AB824" s="21">
        <f>(RANK(M824,M$8:M$1007,1)+COUNTIF(M$8:M824,M824)-1)/1000</f>
        <v>0.32</v>
      </c>
      <c r="AC824" s="21">
        <f>(RANK(N824,N$8:N$1007,1)+COUNTIF(N$8:N824,N824)-1)/1000</f>
        <v>0.33</v>
      </c>
      <c r="AD824" s="21">
        <f>(RANK(O824,O$8:O$1007,1)+COUNTIF(O$8:O824,O824)-1)/1000</f>
        <v>0.379</v>
      </c>
      <c r="AE824" s="21">
        <f>(RANK(P824,P$8:P$1007,1)+COUNTIF(P$8:P824,P824)-1)/1000</f>
        <v>0.29799999999999999</v>
      </c>
      <c r="AF824" s="21">
        <f>(RANK(Q824,Q$8:Q$1007,1)+COUNTIF(Q$8:Q824,Q824)-1)/1000</f>
        <v>0.33</v>
      </c>
      <c r="AG824" s="21">
        <f>(RANK(R824,R$8:R$1007,1)+COUNTIF(R$8:R824,R824)-1)/1000</f>
        <v>0.379</v>
      </c>
      <c r="AH824" s="21">
        <f>(RANK(S824,S$8:S$1007,1)+COUNTIF(S$8:S824,S824)-1)/1000</f>
        <v>0.29799999999999999</v>
      </c>
      <c r="AI824" s="14">
        <f t="shared" si="155"/>
        <v>0</v>
      </c>
      <c r="AK824" s="14">
        <f t="shared" si="156"/>
        <v>0</v>
      </c>
    </row>
    <row r="825" spans="2:37" x14ac:dyDescent="0.25">
      <c r="B825">
        <f t="shared" si="150"/>
        <v>818</v>
      </c>
      <c r="C825">
        <f>MATCH(B825,'Stocastic Model Raw Data'!$A$2:$A$1001,0)</f>
        <v>56</v>
      </c>
      <c r="D825" s="14" cm="1">
        <f t="array" ref="D825">INDEX('Stocastic Model Raw Data'!$H$2:$H$1001,$C825,0)</f>
        <v>1437161972.90821</v>
      </c>
      <c r="E825" s="14" cm="1">
        <f t="array" ref="E825">INDEX('Stocastic Model Raw Data'!$D$2:$D$1001,$C825,0)</f>
        <v>370054547.75605297</v>
      </c>
      <c r="F825" s="14" cm="1">
        <f t="array" ref="F825">INDEX('Stocastic Model Raw Data'!$I$2:$I$1001,$C825,0)</f>
        <v>193474539.40013301</v>
      </c>
      <c r="G825" s="14">
        <f t="shared" si="145"/>
        <v>176580008.35591996</v>
      </c>
      <c r="H825" s="14" cm="1">
        <f t="array" ref="H825">INDEX('Stocastic Model Raw Data'!$E$2:$E$1001,$C825,0)</f>
        <v>4609960673.32547</v>
      </c>
      <c r="I825" s="14" cm="1">
        <f t="array" ref="I825">INDEX('Stocastic Model Raw Data'!$J$2:$J$1001,$C825,0)</f>
        <v>1571046913.49634</v>
      </c>
      <c r="J825" s="14">
        <f t="shared" si="146"/>
        <v>3038913759.8291302</v>
      </c>
      <c r="K825" s="14" cm="1">
        <f t="array" ref="K825">INDEX('Stocastic Model Raw Data'!$F$2:$F$1001,$C825,0)</f>
        <v>716903051.16533005</v>
      </c>
      <c r="L825" s="14" cm="1">
        <f t="array" ref="L825">INDEX('Stocastic Model Raw Data'!$K$2:$K$1001,$C825,0)</f>
        <v>438597706.16078198</v>
      </c>
      <c r="M825" s="14">
        <f t="shared" si="147"/>
        <v>278305345.00454807</v>
      </c>
      <c r="N825" s="14">
        <f t="shared" si="151"/>
        <v>5326863724.4907999</v>
      </c>
      <c r="O825" s="14">
        <f t="shared" si="152"/>
        <v>2009644619.6571221</v>
      </c>
      <c r="P825" s="14">
        <f t="shared" si="148"/>
        <v>3317219104.8336778</v>
      </c>
      <c r="Q825" s="3">
        <f t="shared" si="153"/>
        <v>5326863724.4907999</v>
      </c>
      <c r="R825" s="3">
        <f t="shared" si="154"/>
        <v>3446806592.5653324</v>
      </c>
      <c r="S825" s="3">
        <f t="shared" si="149"/>
        <v>1880057131.9254675</v>
      </c>
      <c r="T825" s="21">
        <f>(RANK(E825,E$8:E$1007,1)+COUNTIF(E$8:E825,E825)-1)/1000</f>
        <v>4.1000000000000002E-2</v>
      </c>
      <c r="U825" s="21">
        <f>(RANK(F825,F$8:F$1007,1)+COUNTIF(F$8:F825,F825)-1)/1000</f>
        <v>0.04</v>
      </c>
      <c r="V825" s="21">
        <f>(RANK(G825,G$8:G$1007,1)+COUNTIF(G$8:G825,G825)-1)/1000</f>
        <v>4.1000000000000002E-2</v>
      </c>
      <c r="W825" s="21">
        <f>(RANK(H825,H$8:H$1007,1)+COUNTIF(H$8:H825,H825)-1)/1000</f>
        <v>5.1999999999999998E-2</v>
      </c>
      <c r="X825" s="21">
        <f>(RANK(I825,I$8:I$1007,1)+COUNTIF(I$8:I825,I825)-1)/1000</f>
        <v>5.3999999999999999E-2</v>
      </c>
      <c r="Y825" s="21">
        <f>(RANK(J825,J$8:J$1007,1)+COUNTIF(J$8:J825,J825)-1)/1000</f>
        <v>5.7000000000000002E-2</v>
      </c>
      <c r="Z825" s="21">
        <f>(RANK(K825,K$8:K$1007,1)+COUNTIF(K$8:K825,K825)-1)/1000</f>
        <v>5.3999999999999999E-2</v>
      </c>
      <c r="AA825" s="21">
        <f>(RANK(L825,L$8:L$1007,1)+COUNTIF(L$8:L825,L825)-1)/1000</f>
        <v>6.0999999999999999E-2</v>
      </c>
      <c r="AB825" s="21">
        <f>(RANK(M825,M$8:M$1007,1)+COUNTIF(M$8:M825,M825)-1)/1000</f>
        <v>4.5999999999999999E-2</v>
      </c>
      <c r="AC825" s="21">
        <f>(RANK(N825,N$8:N$1007,1)+COUNTIF(N$8:N825,N825)-1)/1000</f>
        <v>5.6000000000000001E-2</v>
      </c>
      <c r="AD825" s="21">
        <f>(RANK(O825,O$8:O$1007,1)+COUNTIF(O$8:O825,O825)-1)/1000</f>
        <v>5.1999999999999998E-2</v>
      </c>
      <c r="AE825" s="21">
        <f>(RANK(P825,P$8:P$1007,1)+COUNTIF(P$8:P825,P825)-1)/1000</f>
        <v>5.5E-2</v>
      </c>
      <c r="AF825" s="21">
        <f>(RANK(Q825,Q$8:Q$1007,1)+COUNTIF(Q$8:Q825,Q825)-1)/1000</f>
        <v>5.6000000000000001E-2</v>
      </c>
      <c r="AG825" s="21">
        <f>(RANK(R825,R$8:R$1007,1)+COUNTIF(R$8:R825,R825)-1)/1000</f>
        <v>5.1999999999999998E-2</v>
      </c>
      <c r="AH825" s="21">
        <f>(RANK(S825,S$8:S$1007,1)+COUNTIF(S$8:S825,S825)-1)/1000</f>
        <v>5.5E-2</v>
      </c>
      <c r="AI825" s="14">
        <f t="shared" si="155"/>
        <v>0</v>
      </c>
      <c r="AK825" s="14">
        <f t="shared" si="156"/>
        <v>0</v>
      </c>
    </row>
    <row r="826" spans="2:37" x14ac:dyDescent="0.25">
      <c r="B826">
        <f t="shared" si="150"/>
        <v>819</v>
      </c>
      <c r="C826">
        <f>MATCH(B826,'Stocastic Model Raw Data'!$A$2:$A$1001,0)</f>
        <v>703</v>
      </c>
      <c r="D826" s="14" cm="1">
        <f t="array" ref="D826">INDEX('Stocastic Model Raw Data'!$H$2:$H$1001,$C826,0)</f>
        <v>1437161972.90821</v>
      </c>
      <c r="E826" s="14" cm="1">
        <f t="array" ref="E826">INDEX('Stocastic Model Raw Data'!$D$2:$D$1001,$C826,0)</f>
        <v>567692876.81230199</v>
      </c>
      <c r="F826" s="14" cm="1">
        <f t="array" ref="F826">INDEX('Stocastic Model Raw Data'!$I$2:$I$1001,$C826,0)</f>
        <v>301427869.95358598</v>
      </c>
      <c r="G826" s="14">
        <f t="shared" si="145"/>
        <v>266265006.85871601</v>
      </c>
      <c r="H826" s="14" cm="1">
        <f t="array" ref="H826">INDEX('Stocastic Model Raw Data'!$E$2:$E$1001,$C826,0)</f>
        <v>6704066108.4038601</v>
      </c>
      <c r="I826" s="14" cm="1">
        <f t="array" ref="I826">INDEX('Stocastic Model Raw Data'!$J$2:$J$1001,$C826,0)</f>
        <v>2372503867.83284</v>
      </c>
      <c r="J826" s="14">
        <f t="shared" si="146"/>
        <v>4331562240.5710201</v>
      </c>
      <c r="K826" s="14" cm="1">
        <f t="array" ref="K826">INDEX('Stocastic Model Raw Data'!$F$2:$F$1001,$C826,0)</f>
        <v>1049398303.50332</v>
      </c>
      <c r="L826" s="14" cm="1">
        <f t="array" ref="L826">INDEX('Stocastic Model Raw Data'!$K$2:$K$1001,$C826,0)</f>
        <v>643108660.57631803</v>
      </c>
      <c r="M826" s="14">
        <f t="shared" si="147"/>
        <v>406289642.92700195</v>
      </c>
      <c r="N826" s="14">
        <f t="shared" si="151"/>
        <v>7753464411.9071798</v>
      </c>
      <c r="O826" s="14">
        <f t="shared" si="152"/>
        <v>3015612528.4091578</v>
      </c>
      <c r="P826" s="14">
        <f t="shared" si="148"/>
        <v>4737851883.4980221</v>
      </c>
      <c r="Q826" s="3">
        <f t="shared" si="153"/>
        <v>7753464411.9071798</v>
      </c>
      <c r="R826" s="3">
        <f t="shared" si="154"/>
        <v>4452774501.3173676</v>
      </c>
      <c r="S826" s="3">
        <f t="shared" si="149"/>
        <v>3300689910.5898123</v>
      </c>
      <c r="T826" s="21">
        <f>(RANK(E826,E$8:E$1007,1)+COUNTIF(E$8:E826,E826)-1)/1000</f>
        <v>0.71799999999999997</v>
      </c>
      <c r="U826" s="21">
        <f>(RANK(F826,F$8:F$1007,1)+COUNTIF(F$8:F826,F826)-1)/1000</f>
        <v>0.71899999999999997</v>
      </c>
      <c r="V826" s="21">
        <f>(RANK(G826,G$8:G$1007,1)+COUNTIF(G$8:G826,G826)-1)/1000</f>
        <v>0.71299999999999997</v>
      </c>
      <c r="W826" s="21">
        <f>(RANK(H826,H$8:H$1007,1)+COUNTIF(H$8:H826,H826)-1)/1000</f>
        <v>0.70599999999999996</v>
      </c>
      <c r="X826" s="21">
        <f>(RANK(I826,I$8:I$1007,1)+COUNTIF(I$8:I826,I826)-1)/1000</f>
        <v>0.71699999999999997</v>
      </c>
      <c r="Y826" s="21">
        <f>(RANK(J826,J$8:J$1007,1)+COUNTIF(J$8:J826,J826)-1)/1000</f>
        <v>0.69699999999999995</v>
      </c>
      <c r="Z826" s="21">
        <f>(RANK(K826,K$8:K$1007,1)+COUNTIF(K$8:K826,K826)-1)/1000</f>
        <v>0.67600000000000005</v>
      </c>
      <c r="AA826" s="21">
        <f>(RANK(L826,L$8:L$1007,1)+COUNTIF(L$8:L826,L826)-1)/1000</f>
        <v>0.69699999999999995</v>
      </c>
      <c r="AB826" s="21">
        <f>(RANK(M826,M$8:M$1007,1)+COUNTIF(M$8:M826,M826)-1)/1000</f>
        <v>0.64900000000000002</v>
      </c>
      <c r="AC826" s="21">
        <f>(RANK(N826,N$8:N$1007,1)+COUNTIF(N$8:N826,N826)-1)/1000</f>
        <v>0.70299999999999996</v>
      </c>
      <c r="AD826" s="21">
        <f>(RANK(O826,O$8:O$1007,1)+COUNTIF(O$8:O826,O826)-1)/1000</f>
        <v>0.72099999999999997</v>
      </c>
      <c r="AE826" s="21">
        <f>(RANK(P826,P$8:P$1007,1)+COUNTIF(P$8:P826,P826)-1)/1000</f>
        <v>0.69099999999999995</v>
      </c>
      <c r="AF826" s="21">
        <f>(RANK(Q826,Q$8:Q$1007,1)+COUNTIF(Q$8:Q826,Q826)-1)/1000</f>
        <v>0.70299999999999996</v>
      </c>
      <c r="AG826" s="21">
        <f>(RANK(R826,R$8:R$1007,1)+COUNTIF(R$8:R826,R826)-1)/1000</f>
        <v>0.72099999999999997</v>
      </c>
      <c r="AH826" s="21">
        <f>(RANK(S826,S$8:S$1007,1)+COUNTIF(S$8:S826,S826)-1)/1000</f>
        <v>0.69099999999999995</v>
      </c>
      <c r="AI826" s="14">
        <f t="shared" si="155"/>
        <v>0</v>
      </c>
      <c r="AK826" s="14">
        <f t="shared" si="156"/>
        <v>0</v>
      </c>
    </row>
    <row r="827" spans="2:37" x14ac:dyDescent="0.25">
      <c r="B827">
        <f t="shared" si="150"/>
        <v>820</v>
      </c>
      <c r="C827">
        <f>MATCH(B827,'Stocastic Model Raw Data'!$A$2:$A$1001,0)</f>
        <v>657</v>
      </c>
      <c r="D827" s="14" cm="1">
        <f t="array" ref="D827">INDEX('Stocastic Model Raw Data'!$H$2:$H$1001,$C827,0)</f>
        <v>1437161972.90821</v>
      </c>
      <c r="E827" s="14" cm="1">
        <f t="array" ref="E827">INDEX('Stocastic Model Raw Data'!$D$2:$D$1001,$C827,0)</f>
        <v>553719888.12090302</v>
      </c>
      <c r="F827" s="14" cm="1">
        <f t="array" ref="F827">INDEX('Stocastic Model Raw Data'!$I$2:$I$1001,$C827,0)</f>
        <v>293509959.30821002</v>
      </c>
      <c r="G827" s="14">
        <f t="shared" si="145"/>
        <v>260209928.812693</v>
      </c>
      <c r="H827" s="14" cm="1">
        <f t="array" ref="H827">INDEX('Stocastic Model Raw Data'!$E$2:$E$1001,$C827,0)</f>
        <v>6524291314.1985197</v>
      </c>
      <c r="I827" s="14" cm="1">
        <f t="array" ref="I827">INDEX('Stocastic Model Raw Data'!$J$2:$J$1001,$C827,0)</f>
        <v>2297313717.52527</v>
      </c>
      <c r="J827" s="14">
        <f t="shared" si="146"/>
        <v>4226977596.6732497</v>
      </c>
      <c r="K827" s="14" cm="1">
        <f t="array" ref="K827">INDEX('Stocastic Model Raw Data'!$F$2:$F$1001,$C827,0)</f>
        <v>1065208448.39829</v>
      </c>
      <c r="L827" s="14" cm="1">
        <f t="array" ref="L827">INDEX('Stocastic Model Raw Data'!$K$2:$K$1001,$C827,0)</f>
        <v>632708000.69448805</v>
      </c>
      <c r="M827" s="14">
        <f t="shared" si="147"/>
        <v>432500447.70380199</v>
      </c>
      <c r="N827" s="14">
        <f t="shared" si="151"/>
        <v>7589499762.5968094</v>
      </c>
      <c r="O827" s="14">
        <f t="shared" si="152"/>
        <v>2930021718.219758</v>
      </c>
      <c r="P827" s="14">
        <f t="shared" si="148"/>
        <v>4659478044.3770514</v>
      </c>
      <c r="Q827" s="3">
        <f t="shared" si="153"/>
        <v>7589499762.5968094</v>
      </c>
      <c r="R827" s="3">
        <f t="shared" si="154"/>
        <v>4367183691.1279678</v>
      </c>
      <c r="S827" s="3">
        <f t="shared" si="149"/>
        <v>3222316071.4688416</v>
      </c>
      <c r="T827" s="21">
        <f>(RANK(E827,E$8:E$1007,1)+COUNTIF(E$8:E827,E827)-1)/1000</f>
        <v>0.65800000000000003</v>
      </c>
      <c r="U827" s="21">
        <f>(RANK(F827,F$8:F$1007,1)+COUNTIF(F$8:F827,F827)-1)/1000</f>
        <v>0.65800000000000003</v>
      </c>
      <c r="V827" s="21">
        <f>(RANK(G827,G$8:G$1007,1)+COUNTIF(G$8:G827,G827)-1)/1000</f>
        <v>0.65500000000000003</v>
      </c>
      <c r="W827" s="21">
        <f>(RANK(H827,H$8:H$1007,1)+COUNTIF(H$8:H827,H827)-1)/1000</f>
        <v>0.64100000000000001</v>
      </c>
      <c r="X827" s="21">
        <f>(RANK(I827,I$8:I$1007,1)+COUNTIF(I$8:I827,I827)-1)/1000</f>
        <v>0.65700000000000003</v>
      </c>
      <c r="Y827" s="21">
        <f>(RANK(J827,J$8:J$1007,1)+COUNTIF(J$8:J827,J827)-1)/1000</f>
        <v>0.627</v>
      </c>
      <c r="Z827" s="21">
        <f>(RANK(K827,K$8:K$1007,1)+COUNTIF(K$8:K827,K827)-1)/1000</f>
        <v>0.70599999999999996</v>
      </c>
      <c r="AA827" s="21">
        <f>(RANK(L827,L$8:L$1007,1)+COUNTIF(L$8:L827,L827)-1)/1000</f>
        <v>0.66700000000000004</v>
      </c>
      <c r="AB827" s="21">
        <f>(RANK(M827,M$8:M$1007,1)+COUNTIF(M$8:M827,M827)-1)/1000</f>
        <v>0.754</v>
      </c>
      <c r="AC827" s="21">
        <f>(RANK(N827,N$8:N$1007,1)+COUNTIF(N$8:N827,N827)-1)/1000</f>
        <v>0.65700000000000003</v>
      </c>
      <c r="AD827" s="21">
        <f>(RANK(O827,O$8:O$1007,1)+COUNTIF(O$8:O827,O827)-1)/1000</f>
        <v>0.65800000000000003</v>
      </c>
      <c r="AE827" s="21">
        <f>(RANK(P827,P$8:P$1007,1)+COUNTIF(P$8:P827,P827)-1)/1000</f>
        <v>0.64400000000000002</v>
      </c>
      <c r="AF827" s="21">
        <f>(RANK(Q827,Q$8:Q$1007,1)+COUNTIF(Q$8:Q827,Q827)-1)/1000</f>
        <v>0.65700000000000003</v>
      </c>
      <c r="AG827" s="21">
        <f>(RANK(R827,R$8:R$1007,1)+COUNTIF(R$8:R827,R827)-1)/1000</f>
        <v>0.65800000000000003</v>
      </c>
      <c r="AH827" s="21">
        <f>(RANK(S827,S$8:S$1007,1)+COUNTIF(S$8:S827,S827)-1)/1000</f>
        <v>0.64400000000000002</v>
      </c>
      <c r="AI827" s="14">
        <f t="shared" si="155"/>
        <v>0</v>
      </c>
      <c r="AK827" s="14">
        <f t="shared" si="156"/>
        <v>0</v>
      </c>
    </row>
    <row r="828" spans="2:37" x14ac:dyDescent="0.25">
      <c r="B828">
        <f t="shared" si="150"/>
        <v>821</v>
      </c>
      <c r="C828">
        <f>MATCH(B828,'Stocastic Model Raw Data'!$A$2:$A$1001,0)</f>
        <v>457</v>
      </c>
      <c r="D828" s="14" cm="1">
        <f t="array" ref="D828">INDEX('Stocastic Model Raw Data'!$H$2:$H$1001,$C828,0)</f>
        <v>1437161972.90821</v>
      </c>
      <c r="E828" s="14" cm="1">
        <f t="array" ref="E828">INDEX('Stocastic Model Raw Data'!$D$2:$D$1001,$C828,0)</f>
        <v>510819092.88516802</v>
      </c>
      <c r="F828" s="14" cm="1">
        <f t="array" ref="F828">INDEX('Stocastic Model Raw Data'!$I$2:$I$1001,$C828,0)</f>
        <v>270744276.27556199</v>
      </c>
      <c r="G828" s="14">
        <f t="shared" si="145"/>
        <v>240074816.60960603</v>
      </c>
      <c r="H828" s="14" cm="1">
        <f t="array" ref="H828">INDEX('Stocastic Model Raw Data'!$E$2:$E$1001,$C828,0)</f>
        <v>5945999218.6984301</v>
      </c>
      <c r="I828" s="14" cm="1">
        <f t="array" ref="I828">INDEX('Stocastic Model Raw Data'!$J$2:$J$1001,$C828,0)</f>
        <v>2064261101.55321</v>
      </c>
      <c r="J828" s="14">
        <f t="shared" si="146"/>
        <v>3881738117.1452198</v>
      </c>
      <c r="K828" s="14" cm="1">
        <f t="array" ref="K828">INDEX('Stocastic Model Raw Data'!$F$2:$F$1001,$C828,0)</f>
        <v>1046928687.35423</v>
      </c>
      <c r="L828" s="14" cm="1">
        <f t="array" ref="L828">INDEX('Stocastic Model Raw Data'!$K$2:$K$1001,$C828,0)</f>
        <v>633035445.77135301</v>
      </c>
      <c r="M828" s="14">
        <f t="shared" si="147"/>
        <v>413893241.58287704</v>
      </c>
      <c r="N828" s="14">
        <f t="shared" si="151"/>
        <v>6992927906.05266</v>
      </c>
      <c r="O828" s="14">
        <f t="shared" si="152"/>
        <v>2697296547.324563</v>
      </c>
      <c r="P828" s="14">
        <f t="shared" si="148"/>
        <v>4295631358.728097</v>
      </c>
      <c r="Q828" s="3">
        <f t="shared" si="153"/>
        <v>6992927906.05266</v>
      </c>
      <c r="R828" s="3">
        <f t="shared" si="154"/>
        <v>4134458520.2327728</v>
      </c>
      <c r="S828" s="3">
        <f t="shared" si="149"/>
        <v>2858469385.8198872</v>
      </c>
      <c r="T828" s="21">
        <f>(RANK(E828,E$8:E$1007,1)+COUNTIF(E$8:E828,E828)-1)/1000</f>
        <v>0.48</v>
      </c>
      <c r="U828" s="21">
        <f>(RANK(F828,F$8:F$1007,1)+COUNTIF(F$8:F828,F828)-1)/1000</f>
        <v>0.48499999999999999</v>
      </c>
      <c r="V828" s="21">
        <f>(RANK(G828,G$8:G$1007,1)+COUNTIF(G$8:G828,G828)-1)/1000</f>
        <v>0.47099999999999997</v>
      </c>
      <c r="W828" s="21">
        <f>(RANK(H828,H$8:H$1007,1)+COUNTIF(H$8:H828,H828)-1)/1000</f>
        <v>0.42599999999999999</v>
      </c>
      <c r="X828" s="21">
        <f>(RANK(I828,I$8:I$1007,1)+COUNTIF(I$8:I828,I828)-1)/1000</f>
        <v>0.42499999999999999</v>
      </c>
      <c r="Y828" s="21">
        <f>(RANK(J828,J$8:J$1007,1)+COUNTIF(J$8:J828,J828)-1)/1000</f>
        <v>0.41299999999999998</v>
      </c>
      <c r="Z828" s="21">
        <f>(RANK(K828,K$8:K$1007,1)+COUNTIF(K$8:K828,K828)-1)/1000</f>
        <v>0.66800000000000004</v>
      </c>
      <c r="AA828" s="21">
        <f>(RANK(L828,L$8:L$1007,1)+COUNTIF(L$8:L828,L828)-1)/1000</f>
        <v>0.67</v>
      </c>
      <c r="AB828" s="21">
        <f>(RANK(M828,M$8:M$1007,1)+COUNTIF(M$8:M828,M828)-1)/1000</f>
        <v>0.67800000000000005</v>
      </c>
      <c r="AC828" s="21">
        <f>(RANK(N828,N$8:N$1007,1)+COUNTIF(N$8:N828,N828)-1)/1000</f>
        <v>0.45700000000000002</v>
      </c>
      <c r="AD828" s="21">
        <f>(RANK(O828,O$8:O$1007,1)+COUNTIF(O$8:O828,O828)-1)/1000</f>
        <v>0.47099999999999997</v>
      </c>
      <c r="AE828" s="21">
        <f>(RANK(P828,P$8:P$1007,1)+COUNTIF(P$8:P828,P828)-1)/1000</f>
        <v>0.441</v>
      </c>
      <c r="AF828" s="21">
        <f>(RANK(Q828,Q$8:Q$1007,1)+COUNTIF(Q$8:Q828,Q828)-1)/1000</f>
        <v>0.45700000000000002</v>
      </c>
      <c r="AG828" s="21">
        <f>(RANK(R828,R$8:R$1007,1)+COUNTIF(R$8:R828,R828)-1)/1000</f>
        <v>0.47099999999999997</v>
      </c>
      <c r="AH828" s="21">
        <f>(RANK(S828,S$8:S$1007,1)+COUNTIF(S$8:S828,S828)-1)/1000</f>
        <v>0.441</v>
      </c>
      <c r="AI828" s="14">
        <f t="shared" si="155"/>
        <v>0</v>
      </c>
      <c r="AK828" s="14">
        <f t="shared" si="156"/>
        <v>0</v>
      </c>
    </row>
    <row r="829" spans="2:37" x14ac:dyDescent="0.25">
      <c r="B829">
        <f t="shared" si="150"/>
        <v>822</v>
      </c>
      <c r="C829">
        <f>MATCH(B829,'Stocastic Model Raw Data'!$A$2:$A$1001,0)</f>
        <v>401</v>
      </c>
      <c r="D829" s="14" cm="1">
        <f t="array" ref="D829">INDEX('Stocastic Model Raw Data'!$H$2:$H$1001,$C829,0)</f>
        <v>1437161972.90821</v>
      </c>
      <c r="E829" s="14" cm="1">
        <f t="array" ref="E829">INDEX('Stocastic Model Raw Data'!$D$2:$D$1001,$C829,0)</f>
        <v>485169385.69770801</v>
      </c>
      <c r="F829" s="14" cm="1">
        <f t="array" ref="F829">INDEX('Stocastic Model Raw Data'!$I$2:$I$1001,$C829,0)</f>
        <v>254136089.040434</v>
      </c>
      <c r="G829" s="14">
        <f t="shared" si="145"/>
        <v>231033296.65727401</v>
      </c>
      <c r="H829" s="14" cm="1">
        <f t="array" ref="H829">INDEX('Stocastic Model Raw Data'!$E$2:$E$1001,$C829,0)</f>
        <v>5917048971.41611</v>
      </c>
      <c r="I829" s="14" cm="1">
        <f t="array" ref="I829">INDEX('Stocastic Model Raw Data'!$J$2:$J$1001,$C829,0)</f>
        <v>2007187635.36691</v>
      </c>
      <c r="J829" s="14">
        <f t="shared" si="146"/>
        <v>3909861336.0492001</v>
      </c>
      <c r="K829" s="14" cm="1">
        <f t="array" ref="K829">INDEX('Stocastic Model Raw Data'!$F$2:$F$1001,$C829,0)</f>
        <v>903572325.39159405</v>
      </c>
      <c r="L829" s="14" cm="1">
        <f t="array" ref="L829">INDEX('Stocastic Model Raw Data'!$K$2:$K$1001,$C829,0)</f>
        <v>559418754.20408404</v>
      </c>
      <c r="M829" s="14">
        <f t="shared" si="147"/>
        <v>344153571.18751001</v>
      </c>
      <c r="N829" s="14">
        <f t="shared" si="151"/>
        <v>6820621296.807704</v>
      </c>
      <c r="O829" s="14">
        <f t="shared" si="152"/>
        <v>2566606389.5709939</v>
      </c>
      <c r="P829" s="14">
        <f t="shared" si="148"/>
        <v>4254014907.2367101</v>
      </c>
      <c r="Q829" s="3">
        <f t="shared" si="153"/>
        <v>6820621296.807704</v>
      </c>
      <c r="R829" s="3">
        <f t="shared" si="154"/>
        <v>4003768362.4792042</v>
      </c>
      <c r="S829" s="3">
        <f t="shared" si="149"/>
        <v>2816852934.3284998</v>
      </c>
      <c r="T829" s="21">
        <f>(RANK(E829,E$8:E$1007,1)+COUNTIF(E$8:E829,E829)-1)/1000</f>
        <v>0.375</v>
      </c>
      <c r="U829" s="21">
        <f>(RANK(F829,F$8:F$1007,1)+COUNTIF(F$8:F829,F829)-1)/1000</f>
        <v>0.36599999999999999</v>
      </c>
      <c r="V829" s="21">
        <f>(RANK(G829,G$8:G$1007,1)+COUNTIF(G$8:G829,G829)-1)/1000</f>
        <v>0.39300000000000002</v>
      </c>
      <c r="W829" s="21">
        <f>(RANK(H829,H$8:H$1007,1)+COUNTIF(H$8:H829,H829)-1)/1000</f>
        <v>0.41299999999999998</v>
      </c>
      <c r="X829" s="21">
        <f>(RANK(I829,I$8:I$1007,1)+COUNTIF(I$8:I829,I829)-1)/1000</f>
        <v>0.36099999999999999</v>
      </c>
      <c r="Y829" s="21">
        <f>(RANK(J829,J$8:J$1007,1)+COUNTIF(J$8:J829,J829)-1)/1000</f>
        <v>0.439</v>
      </c>
      <c r="Z829" s="21">
        <f>(RANK(K829,K$8:K$1007,1)+COUNTIF(K$8:K829,K829)-1)/1000</f>
        <v>0.36199999999999999</v>
      </c>
      <c r="AA829" s="21">
        <f>(RANK(L829,L$8:L$1007,1)+COUNTIF(L$8:L829,L829)-1)/1000</f>
        <v>0.39500000000000002</v>
      </c>
      <c r="AB829" s="21">
        <f>(RANK(M829,M$8:M$1007,1)+COUNTIF(M$8:M829,M829)-1)/1000</f>
        <v>0.29799999999999999</v>
      </c>
      <c r="AC829" s="21">
        <f>(RANK(N829,N$8:N$1007,1)+COUNTIF(N$8:N829,N829)-1)/1000</f>
        <v>0.40100000000000002</v>
      </c>
      <c r="AD829" s="21">
        <f>(RANK(O829,O$8:O$1007,1)+COUNTIF(O$8:O829,O829)-1)/1000</f>
        <v>0.373</v>
      </c>
      <c r="AE829" s="21">
        <f>(RANK(P829,P$8:P$1007,1)+COUNTIF(P$8:P829,P829)-1)/1000</f>
        <v>0.42299999999999999</v>
      </c>
      <c r="AF829" s="21">
        <f>(RANK(Q829,Q$8:Q$1007,1)+COUNTIF(Q$8:Q829,Q829)-1)/1000</f>
        <v>0.40100000000000002</v>
      </c>
      <c r="AG829" s="21">
        <f>(RANK(R829,R$8:R$1007,1)+COUNTIF(R$8:R829,R829)-1)/1000</f>
        <v>0.373</v>
      </c>
      <c r="AH829" s="21">
        <f>(RANK(S829,S$8:S$1007,1)+COUNTIF(S$8:S829,S829)-1)/1000</f>
        <v>0.42299999999999999</v>
      </c>
      <c r="AI829" s="14">
        <f t="shared" si="155"/>
        <v>0</v>
      </c>
      <c r="AK829" s="14">
        <f t="shared" si="156"/>
        <v>0</v>
      </c>
    </row>
    <row r="830" spans="2:37" x14ac:dyDescent="0.25">
      <c r="B830">
        <f t="shared" si="150"/>
        <v>823</v>
      </c>
      <c r="C830">
        <f>MATCH(B830,'Stocastic Model Raw Data'!$A$2:$A$1001,0)</f>
        <v>362</v>
      </c>
      <c r="D830" s="14" cm="1">
        <f t="array" ref="D830">INDEX('Stocastic Model Raw Data'!$H$2:$H$1001,$C830,0)</f>
        <v>1437161972.90821</v>
      </c>
      <c r="E830" s="14" cm="1">
        <f t="array" ref="E830">INDEX('Stocastic Model Raw Data'!$D$2:$D$1001,$C830,0)</f>
        <v>476060917.58117199</v>
      </c>
      <c r="F830" s="14" cm="1">
        <f t="array" ref="F830">INDEX('Stocastic Model Raw Data'!$I$2:$I$1001,$C830,0)</f>
        <v>250123996.23950401</v>
      </c>
      <c r="G830" s="14">
        <f t="shared" si="145"/>
        <v>225936921.34166798</v>
      </c>
      <c r="H830" s="14" cm="1">
        <f t="array" ref="H830">INDEX('Stocastic Model Raw Data'!$E$2:$E$1001,$C830,0)</f>
        <v>5829690329.6870804</v>
      </c>
      <c r="I830" s="14" cm="1">
        <f t="array" ref="I830">INDEX('Stocastic Model Raw Data'!$J$2:$J$1001,$C830,0)</f>
        <v>1993207369.1930101</v>
      </c>
      <c r="J830" s="14">
        <f t="shared" si="146"/>
        <v>3836482960.4940701</v>
      </c>
      <c r="K830" s="14" cm="1">
        <f t="array" ref="K830">INDEX('Stocastic Model Raw Data'!$F$2:$F$1001,$C830,0)</f>
        <v>884361898.24378204</v>
      </c>
      <c r="L830" s="14" cm="1">
        <f t="array" ref="L830">INDEX('Stocastic Model Raw Data'!$K$2:$K$1001,$C830,0)</f>
        <v>538774055.32814503</v>
      </c>
      <c r="M830" s="14">
        <f t="shared" si="147"/>
        <v>345587842.91563702</v>
      </c>
      <c r="N830" s="14">
        <f t="shared" si="151"/>
        <v>6714052227.9308624</v>
      </c>
      <c r="O830" s="14">
        <f t="shared" si="152"/>
        <v>2531981424.5211554</v>
      </c>
      <c r="P830" s="14">
        <f t="shared" si="148"/>
        <v>4182070803.4097071</v>
      </c>
      <c r="Q830" s="3">
        <f t="shared" si="153"/>
        <v>6714052227.9308624</v>
      </c>
      <c r="R830" s="3">
        <f t="shared" si="154"/>
        <v>3969143397.4293652</v>
      </c>
      <c r="S830" s="3">
        <f t="shared" si="149"/>
        <v>2744908830.5014973</v>
      </c>
      <c r="T830" s="21">
        <f>(RANK(E830,E$8:E$1007,1)+COUNTIF(E$8:E830,E830)-1)/1000</f>
        <v>0.33700000000000002</v>
      </c>
      <c r="U830" s="21">
        <f>(RANK(F830,F$8:F$1007,1)+COUNTIF(F$8:F830,F830)-1)/1000</f>
        <v>0.32900000000000001</v>
      </c>
      <c r="V830" s="21">
        <f>(RANK(G830,G$8:G$1007,1)+COUNTIF(G$8:G830,G830)-1)/1000</f>
        <v>0.34</v>
      </c>
      <c r="W830" s="21">
        <f>(RANK(H830,H$8:H$1007,1)+COUNTIF(H$8:H830,H830)-1)/1000</f>
        <v>0.37</v>
      </c>
      <c r="X830" s="21">
        <f>(RANK(I830,I$8:I$1007,1)+COUNTIF(I$8:I830,I830)-1)/1000</f>
        <v>0.34799999999999998</v>
      </c>
      <c r="Y830" s="21">
        <f>(RANK(J830,J$8:J$1007,1)+COUNTIF(J$8:J830,J830)-1)/1000</f>
        <v>0.39600000000000002</v>
      </c>
      <c r="Z830" s="21">
        <f>(RANK(K830,K$8:K$1007,1)+COUNTIF(K$8:K830,K830)-1)/1000</f>
        <v>0.307</v>
      </c>
      <c r="AA830" s="21">
        <f>(RANK(L830,L$8:L$1007,1)+COUNTIF(L$8:L830,L830)-1)/1000</f>
        <v>0.32500000000000001</v>
      </c>
      <c r="AB830" s="21">
        <f>(RANK(M830,M$8:M$1007,1)+COUNTIF(M$8:M830,M830)-1)/1000</f>
        <v>0.311</v>
      </c>
      <c r="AC830" s="21">
        <f>(RANK(N830,N$8:N$1007,1)+COUNTIF(N$8:N830,N830)-1)/1000</f>
        <v>0.36199999999999999</v>
      </c>
      <c r="AD830" s="21">
        <f>(RANK(O830,O$8:O$1007,1)+COUNTIF(O$8:O830,O830)-1)/1000</f>
        <v>0.34200000000000003</v>
      </c>
      <c r="AE830" s="21">
        <f>(RANK(P830,P$8:P$1007,1)+COUNTIF(P$8:P830,P830)-1)/1000</f>
        <v>0.38100000000000001</v>
      </c>
      <c r="AF830" s="21">
        <f>(RANK(Q830,Q$8:Q$1007,1)+COUNTIF(Q$8:Q830,Q830)-1)/1000</f>
        <v>0.36199999999999999</v>
      </c>
      <c r="AG830" s="21">
        <f>(RANK(R830,R$8:R$1007,1)+COUNTIF(R$8:R830,R830)-1)/1000</f>
        <v>0.34200000000000003</v>
      </c>
      <c r="AH830" s="21">
        <f>(RANK(S830,S$8:S$1007,1)+COUNTIF(S$8:S830,S830)-1)/1000</f>
        <v>0.38100000000000001</v>
      </c>
      <c r="AI830" s="14">
        <f t="shared" si="155"/>
        <v>0</v>
      </c>
      <c r="AK830" s="14">
        <f t="shared" si="156"/>
        <v>0</v>
      </c>
    </row>
    <row r="831" spans="2:37" x14ac:dyDescent="0.25">
      <c r="B831">
        <f t="shared" si="150"/>
        <v>824</v>
      </c>
      <c r="C831">
        <f>MATCH(B831,'Stocastic Model Raw Data'!$A$2:$A$1001,0)</f>
        <v>722</v>
      </c>
      <c r="D831" s="14" cm="1">
        <f t="array" ref="D831">INDEX('Stocastic Model Raw Data'!$H$2:$H$1001,$C831,0)</f>
        <v>1437161972.90821</v>
      </c>
      <c r="E831" s="14" cm="1">
        <f t="array" ref="E831">INDEX('Stocastic Model Raw Data'!$D$2:$D$1001,$C831,0)</f>
        <v>564972697.73577797</v>
      </c>
      <c r="F831" s="14" cm="1">
        <f t="array" ref="F831">INDEX('Stocastic Model Raw Data'!$I$2:$I$1001,$C831,0)</f>
        <v>298934267.16715699</v>
      </c>
      <c r="G831" s="14">
        <f t="shared" si="145"/>
        <v>266038430.56862098</v>
      </c>
      <c r="H831" s="14" cm="1">
        <f t="array" ref="H831">INDEX('Stocastic Model Raw Data'!$E$2:$E$1001,$C831,0)</f>
        <v>6771172301.7096701</v>
      </c>
      <c r="I831" s="14" cm="1">
        <f t="array" ref="I831">INDEX('Stocastic Model Raw Data'!$J$2:$J$1001,$C831,0)</f>
        <v>2330818866.4291101</v>
      </c>
      <c r="J831" s="14">
        <f t="shared" si="146"/>
        <v>4440353435.2805595</v>
      </c>
      <c r="K831" s="14" cm="1">
        <f t="array" ref="K831">INDEX('Stocastic Model Raw Data'!$F$2:$F$1001,$C831,0)</f>
        <v>1036495922.99165</v>
      </c>
      <c r="L831" s="14" cm="1">
        <f t="array" ref="L831">INDEX('Stocastic Model Raw Data'!$K$2:$K$1001,$C831,0)</f>
        <v>630209873.21092796</v>
      </c>
      <c r="M831" s="14">
        <f t="shared" si="147"/>
        <v>406286049.78072202</v>
      </c>
      <c r="N831" s="14">
        <f t="shared" si="151"/>
        <v>7807668224.7013197</v>
      </c>
      <c r="O831" s="14">
        <f t="shared" si="152"/>
        <v>2961028739.640038</v>
      </c>
      <c r="P831" s="14">
        <f t="shared" si="148"/>
        <v>4846639485.0612812</v>
      </c>
      <c r="Q831" s="3">
        <f t="shared" si="153"/>
        <v>7807668224.7013197</v>
      </c>
      <c r="R831" s="3">
        <f t="shared" si="154"/>
        <v>4398190712.5482483</v>
      </c>
      <c r="S831" s="3">
        <f t="shared" si="149"/>
        <v>3409477512.1530714</v>
      </c>
      <c r="T831" s="21">
        <f>(RANK(E831,E$8:E$1007,1)+COUNTIF(E$8:E831,E831)-1)/1000</f>
        <v>0.70799999999999996</v>
      </c>
      <c r="U831" s="21">
        <f>(RANK(F831,F$8:F$1007,1)+COUNTIF(F$8:F831,F831)-1)/1000</f>
        <v>0.70299999999999996</v>
      </c>
      <c r="V831" s="21">
        <f>(RANK(G831,G$8:G$1007,1)+COUNTIF(G$8:G831,G831)-1)/1000</f>
        <v>0.71199999999999997</v>
      </c>
      <c r="W831" s="21">
        <f>(RANK(H831,H$8:H$1007,1)+COUNTIF(H$8:H831,H831)-1)/1000</f>
        <v>0.73399999999999999</v>
      </c>
      <c r="X831" s="21">
        <f>(RANK(I831,I$8:I$1007,1)+COUNTIF(I$8:I831,I831)-1)/1000</f>
        <v>0.68600000000000005</v>
      </c>
      <c r="Y831" s="21">
        <f>(RANK(J831,J$8:J$1007,1)+COUNTIF(J$8:J831,J831)-1)/1000</f>
        <v>0.754</v>
      </c>
      <c r="Z831" s="21">
        <f>(RANK(K831,K$8:K$1007,1)+COUNTIF(K$8:K831,K831)-1)/1000</f>
        <v>0.65400000000000003</v>
      </c>
      <c r="AA831" s="21">
        <f>(RANK(L831,L$8:L$1007,1)+COUNTIF(L$8:L831,L831)-1)/1000</f>
        <v>0.65600000000000003</v>
      </c>
      <c r="AB831" s="21">
        <f>(RANK(M831,M$8:M$1007,1)+COUNTIF(M$8:M831,M831)-1)/1000</f>
        <v>0.64800000000000002</v>
      </c>
      <c r="AC831" s="21">
        <f>(RANK(N831,N$8:N$1007,1)+COUNTIF(N$8:N831,N831)-1)/1000</f>
        <v>0.72199999999999998</v>
      </c>
      <c r="AD831" s="21">
        <f>(RANK(O831,O$8:O$1007,1)+COUNTIF(O$8:O831,O831)-1)/1000</f>
        <v>0.67800000000000005</v>
      </c>
      <c r="AE831" s="21">
        <f>(RANK(P831,P$8:P$1007,1)+COUNTIF(P$8:P831,P831)-1)/1000</f>
        <v>0.74399999999999999</v>
      </c>
      <c r="AF831" s="21">
        <f>(RANK(Q831,Q$8:Q$1007,1)+COUNTIF(Q$8:Q831,Q831)-1)/1000</f>
        <v>0.72199999999999998</v>
      </c>
      <c r="AG831" s="21">
        <f>(RANK(R831,R$8:R$1007,1)+COUNTIF(R$8:R831,R831)-1)/1000</f>
        <v>0.67800000000000005</v>
      </c>
      <c r="AH831" s="21">
        <f>(RANK(S831,S$8:S$1007,1)+COUNTIF(S$8:S831,S831)-1)/1000</f>
        <v>0.74399999999999999</v>
      </c>
      <c r="AI831" s="14">
        <f t="shared" si="155"/>
        <v>0</v>
      </c>
      <c r="AK831" s="14">
        <f t="shared" si="156"/>
        <v>0</v>
      </c>
    </row>
    <row r="832" spans="2:37" x14ac:dyDescent="0.25">
      <c r="B832">
        <f t="shared" si="150"/>
        <v>825</v>
      </c>
      <c r="C832">
        <f>MATCH(B832,'Stocastic Model Raw Data'!$A$2:$A$1001,0)</f>
        <v>637</v>
      </c>
      <c r="D832" s="14" cm="1">
        <f t="array" ref="D832">INDEX('Stocastic Model Raw Data'!$H$2:$H$1001,$C832,0)</f>
        <v>1437161972.90821</v>
      </c>
      <c r="E832" s="14" cm="1">
        <f t="array" ref="E832">INDEX('Stocastic Model Raw Data'!$D$2:$D$1001,$C832,0)</f>
        <v>537659944.59101796</v>
      </c>
      <c r="F832" s="14" cm="1">
        <f t="array" ref="F832">INDEX('Stocastic Model Raw Data'!$I$2:$I$1001,$C832,0)</f>
        <v>284223768.58199298</v>
      </c>
      <c r="G832" s="14">
        <f t="shared" si="145"/>
        <v>253436176.00902498</v>
      </c>
      <c r="H832" s="14" cm="1">
        <f t="array" ref="H832">INDEX('Stocastic Model Raw Data'!$E$2:$E$1001,$C832,0)</f>
        <v>6592145256.2085199</v>
      </c>
      <c r="I832" s="14" cm="1">
        <f t="array" ref="I832">INDEX('Stocastic Model Raw Data'!$J$2:$J$1001,$C832,0)</f>
        <v>2292274247.60637</v>
      </c>
      <c r="J832" s="14">
        <f t="shared" si="146"/>
        <v>4299871008.60215</v>
      </c>
      <c r="K832" s="14" cm="1">
        <f t="array" ref="K832">INDEX('Stocastic Model Raw Data'!$F$2:$F$1001,$C832,0)</f>
        <v>953734039.04720604</v>
      </c>
      <c r="L832" s="14" cm="1">
        <f t="array" ref="L832">INDEX('Stocastic Model Raw Data'!$K$2:$K$1001,$C832,0)</f>
        <v>577966219.65082097</v>
      </c>
      <c r="M832" s="14">
        <f t="shared" si="147"/>
        <v>375767819.39638507</v>
      </c>
      <c r="N832" s="14">
        <f t="shared" si="151"/>
        <v>7545879295.2557259</v>
      </c>
      <c r="O832" s="14">
        <f t="shared" si="152"/>
        <v>2870240467.2571907</v>
      </c>
      <c r="P832" s="14">
        <f t="shared" si="148"/>
        <v>4675638827.9985352</v>
      </c>
      <c r="Q832" s="3">
        <f t="shared" si="153"/>
        <v>7545879295.2557259</v>
      </c>
      <c r="R832" s="3">
        <f t="shared" si="154"/>
        <v>4307402440.1654005</v>
      </c>
      <c r="S832" s="3">
        <f t="shared" si="149"/>
        <v>3238476855.0903254</v>
      </c>
      <c r="T832" s="21">
        <f>(RANK(E832,E$8:E$1007,1)+COUNTIF(E$8:E832,E832)-1)/1000</f>
        <v>0.58899999999999997</v>
      </c>
      <c r="U832" s="21">
        <f>(RANK(F832,F$8:F$1007,1)+COUNTIF(F$8:F832,F832)-1)/1000</f>
        <v>0.59099999999999997</v>
      </c>
      <c r="V832" s="21">
        <f>(RANK(G832,G$8:G$1007,1)+COUNTIF(G$8:G832,G832)-1)/1000</f>
        <v>0.59499999999999997</v>
      </c>
      <c r="W832" s="21">
        <f>(RANK(H832,H$8:H$1007,1)+COUNTIF(H$8:H832,H832)-1)/1000</f>
        <v>0.66300000000000003</v>
      </c>
      <c r="X832" s="21">
        <f>(RANK(I832,I$8:I$1007,1)+COUNTIF(I$8:I832,I832)-1)/1000</f>
        <v>0.65200000000000002</v>
      </c>
      <c r="Y832" s="21">
        <f>(RANK(J832,J$8:J$1007,1)+COUNTIF(J$8:J832,J832)-1)/1000</f>
        <v>0.67100000000000004</v>
      </c>
      <c r="Z832" s="21">
        <f>(RANK(K832,K$8:K$1007,1)+COUNTIF(K$8:K832,K832)-1)/1000</f>
        <v>0.48</v>
      </c>
      <c r="AA832" s="21">
        <f>(RANK(L832,L$8:L$1007,1)+COUNTIF(L$8:L832,L832)-1)/1000</f>
        <v>0.47099999999999997</v>
      </c>
      <c r="AB832" s="21">
        <f>(RANK(M832,M$8:M$1007,1)+COUNTIF(M$8:M832,M832)-1)/1000</f>
        <v>0.48399999999999999</v>
      </c>
      <c r="AC832" s="21">
        <f>(RANK(N832,N$8:N$1007,1)+COUNTIF(N$8:N832,N832)-1)/1000</f>
        <v>0.63700000000000001</v>
      </c>
      <c r="AD832" s="21">
        <f>(RANK(O832,O$8:O$1007,1)+COUNTIF(O$8:O832,O832)-1)/1000</f>
        <v>0.61099999999999999</v>
      </c>
      <c r="AE832" s="21">
        <f>(RANK(P832,P$8:P$1007,1)+COUNTIF(P$8:P832,P832)-1)/1000</f>
        <v>0.65100000000000002</v>
      </c>
      <c r="AF832" s="21">
        <f>(RANK(Q832,Q$8:Q$1007,1)+COUNTIF(Q$8:Q832,Q832)-1)/1000</f>
        <v>0.63700000000000001</v>
      </c>
      <c r="AG832" s="21">
        <f>(RANK(R832,R$8:R$1007,1)+COUNTIF(R$8:R832,R832)-1)/1000</f>
        <v>0.61099999999999999</v>
      </c>
      <c r="AH832" s="21">
        <f>(RANK(S832,S$8:S$1007,1)+COUNTIF(S$8:S832,S832)-1)/1000</f>
        <v>0.65100000000000002</v>
      </c>
      <c r="AI832" s="14">
        <f t="shared" si="155"/>
        <v>0</v>
      </c>
      <c r="AK832" s="14">
        <f t="shared" si="156"/>
        <v>0</v>
      </c>
    </row>
    <row r="833" spans="2:37" x14ac:dyDescent="0.25">
      <c r="B833">
        <f t="shared" si="150"/>
        <v>826</v>
      </c>
      <c r="C833">
        <f>MATCH(B833,'Stocastic Model Raw Data'!$A$2:$A$1001,0)</f>
        <v>250</v>
      </c>
      <c r="D833" s="14" cm="1">
        <f t="array" ref="D833">INDEX('Stocastic Model Raw Data'!$H$2:$H$1001,$C833,0)</f>
        <v>1437161972.90821</v>
      </c>
      <c r="E833" s="14" cm="1">
        <f t="array" ref="E833">INDEX('Stocastic Model Raw Data'!$D$2:$D$1001,$C833,0)</f>
        <v>474206437.50211</v>
      </c>
      <c r="F833" s="14" cm="1">
        <f t="array" ref="F833">INDEX('Stocastic Model Raw Data'!$I$2:$I$1001,$C833,0)</f>
        <v>251652388.491896</v>
      </c>
      <c r="G833" s="14">
        <f t="shared" si="145"/>
        <v>222554049.010214</v>
      </c>
      <c r="H833" s="14" cm="1">
        <f t="array" ref="H833">INDEX('Stocastic Model Raw Data'!$E$2:$E$1001,$C833,0)</f>
        <v>5446072311.5542297</v>
      </c>
      <c r="I833" s="14" cm="1">
        <f t="array" ref="I833">INDEX('Stocastic Model Raw Data'!$J$2:$J$1001,$C833,0)</f>
        <v>1941770606.1712401</v>
      </c>
      <c r="J833" s="14">
        <f t="shared" si="146"/>
        <v>3504301705.3829899</v>
      </c>
      <c r="K833" s="14" cm="1">
        <f t="array" ref="K833">INDEX('Stocastic Model Raw Data'!$F$2:$F$1001,$C833,0)</f>
        <v>969642473.28320599</v>
      </c>
      <c r="L833" s="14" cm="1">
        <f t="array" ref="L833">INDEX('Stocastic Model Raw Data'!$K$2:$K$1001,$C833,0)</f>
        <v>585020943.56384504</v>
      </c>
      <c r="M833" s="14">
        <f t="shared" si="147"/>
        <v>384621529.71936095</v>
      </c>
      <c r="N833" s="14">
        <f t="shared" si="151"/>
        <v>6415714784.8374357</v>
      </c>
      <c r="O833" s="14">
        <f t="shared" si="152"/>
        <v>2526791549.735085</v>
      </c>
      <c r="P833" s="14">
        <f t="shared" si="148"/>
        <v>3888923235.1023507</v>
      </c>
      <c r="Q833" s="3">
        <f t="shared" si="153"/>
        <v>6415714784.8374357</v>
      </c>
      <c r="R833" s="3">
        <f t="shared" si="154"/>
        <v>3963953522.6432953</v>
      </c>
      <c r="S833" s="3">
        <f t="shared" si="149"/>
        <v>2451761262.1941404</v>
      </c>
      <c r="T833" s="21">
        <f>(RANK(E833,E$8:E$1007,1)+COUNTIF(E$8:E833,E833)-1)/1000</f>
        <v>0.32300000000000001</v>
      </c>
      <c r="U833" s="21">
        <f>(RANK(F833,F$8:F$1007,1)+COUNTIF(F$8:F833,F833)-1)/1000</f>
        <v>0.34499999999999997</v>
      </c>
      <c r="V833" s="21">
        <f>(RANK(G833,G$8:G$1007,1)+COUNTIF(G$8:G833,G833)-1)/1000</f>
        <v>0.30399999999999999</v>
      </c>
      <c r="W833" s="21">
        <f>(RANK(H833,H$8:H$1007,1)+COUNTIF(H$8:H833,H833)-1)/1000</f>
        <v>0.219</v>
      </c>
      <c r="X833" s="21">
        <f>(RANK(I833,I$8:I$1007,1)+COUNTIF(I$8:I833,I833)-1)/1000</f>
        <v>0.29499999999999998</v>
      </c>
      <c r="Y833" s="21">
        <f>(RANK(J833,J$8:J$1007,1)+COUNTIF(J$8:J833,J833)-1)/1000</f>
        <v>0.191</v>
      </c>
      <c r="Z833" s="21">
        <f>(RANK(K833,K$8:K$1007,1)+COUNTIF(K$8:K833,K833)-1)/1000</f>
        <v>0.51400000000000001</v>
      </c>
      <c r="AA833" s="21">
        <f>(RANK(L833,L$8:L$1007,1)+COUNTIF(L$8:L833,L833)-1)/1000</f>
        <v>0.498</v>
      </c>
      <c r="AB833" s="21">
        <f>(RANK(M833,M$8:M$1007,1)+COUNTIF(M$8:M833,M833)-1)/1000</f>
        <v>0.52900000000000003</v>
      </c>
      <c r="AC833" s="21">
        <f>(RANK(N833,N$8:N$1007,1)+COUNTIF(N$8:N833,N833)-1)/1000</f>
        <v>0.25</v>
      </c>
      <c r="AD833" s="21">
        <f>(RANK(O833,O$8:O$1007,1)+COUNTIF(O$8:O833,O833)-1)/1000</f>
        <v>0.34</v>
      </c>
      <c r="AE833" s="21">
        <f>(RANK(P833,P$8:P$1007,1)+COUNTIF(P$8:P833,P833)-1)/1000</f>
        <v>0.214</v>
      </c>
      <c r="AF833" s="21">
        <f>(RANK(Q833,Q$8:Q$1007,1)+COUNTIF(Q$8:Q833,Q833)-1)/1000</f>
        <v>0.25</v>
      </c>
      <c r="AG833" s="21">
        <f>(RANK(R833,R$8:R$1007,1)+COUNTIF(R$8:R833,R833)-1)/1000</f>
        <v>0.34</v>
      </c>
      <c r="AH833" s="21">
        <f>(RANK(S833,S$8:S$1007,1)+COUNTIF(S$8:S833,S833)-1)/1000</f>
        <v>0.214</v>
      </c>
      <c r="AI833" s="14">
        <f t="shared" si="155"/>
        <v>0</v>
      </c>
      <c r="AK833" s="14">
        <f t="shared" si="156"/>
        <v>0</v>
      </c>
    </row>
    <row r="834" spans="2:37" x14ac:dyDescent="0.25">
      <c r="B834">
        <f t="shared" si="150"/>
        <v>827</v>
      </c>
      <c r="C834">
        <f>MATCH(B834,'Stocastic Model Raw Data'!$A$2:$A$1001,0)</f>
        <v>257</v>
      </c>
      <c r="D834" s="14" cm="1">
        <f t="array" ref="D834">INDEX('Stocastic Model Raw Data'!$H$2:$H$1001,$C834,0)</f>
        <v>1437161972.90821</v>
      </c>
      <c r="E834" s="14" cm="1">
        <f t="array" ref="E834">INDEX('Stocastic Model Raw Data'!$D$2:$D$1001,$C834,0)</f>
        <v>456253972.70060599</v>
      </c>
      <c r="F834" s="14" cm="1">
        <f t="array" ref="F834">INDEX('Stocastic Model Raw Data'!$I$2:$I$1001,$C834,0)</f>
        <v>240532967.03757599</v>
      </c>
      <c r="G834" s="14">
        <f t="shared" si="145"/>
        <v>215721005.66303</v>
      </c>
      <c r="H834" s="14" cm="1">
        <f t="array" ref="H834">INDEX('Stocastic Model Raw Data'!$E$2:$E$1001,$C834,0)</f>
        <v>5590609453.9064302</v>
      </c>
      <c r="I834" s="14" cm="1">
        <f t="array" ref="I834">INDEX('Stocastic Model Raw Data'!$J$2:$J$1001,$C834,0)</f>
        <v>1929731463.5732999</v>
      </c>
      <c r="J834" s="14">
        <f t="shared" si="146"/>
        <v>3660877990.3331304</v>
      </c>
      <c r="K834" s="14" cm="1">
        <f t="array" ref="K834">INDEX('Stocastic Model Raw Data'!$F$2:$F$1001,$C834,0)</f>
        <v>838725547.618765</v>
      </c>
      <c r="L834" s="14" cm="1">
        <f t="array" ref="L834">INDEX('Stocastic Model Raw Data'!$K$2:$K$1001,$C834,0)</f>
        <v>503259374.902493</v>
      </c>
      <c r="M834" s="14">
        <f t="shared" si="147"/>
        <v>335466172.716272</v>
      </c>
      <c r="N834" s="14">
        <f t="shared" si="151"/>
        <v>6429335001.5251951</v>
      </c>
      <c r="O834" s="14">
        <f t="shared" si="152"/>
        <v>2432990838.4757929</v>
      </c>
      <c r="P834" s="14">
        <f t="shared" si="148"/>
        <v>3996344163.0494022</v>
      </c>
      <c r="Q834" s="3">
        <f t="shared" si="153"/>
        <v>6429335001.5251951</v>
      </c>
      <c r="R834" s="3">
        <f t="shared" si="154"/>
        <v>3870152811.3840027</v>
      </c>
      <c r="S834" s="3">
        <f t="shared" si="149"/>
        <v>2559182190.1411924</v>
      </c>
      <c r="T834" s="21">
        <f>(RANK(E834,E$8:E$1007,1)+COUNTIF(E$8:E834,E834)-1)/1000</f>
        <v>0.245</v>
      </c>
      <c r="U834" s="21">
        <f>(RANK(F834,F$8:F$1007,1)+COUNTIF(F$8:F834,F834)-1)/1000</f>
        <v>0.245</v>
      </c>
      <c r="V834" s="21">
        <f>(RANK(G834,G$8:G$1007,1)+COUNTIF(G$8:G834,G834)-1)/1000</f>
        <v>0.23499999999999999</v>
      </c>
      <c r="W834" s="21">
        <f>(RANK(H834,H$8:H$1007,1)+COUNTIF(H$8:H834,H834)-1)/1000</f>
        <v>0.27</v>
      </c>
      <c r="X834" s="21">
        <f>(RANK(I834,I$8:I$1007,1)+COUNTIF(I$8:I834,I834)-1)/1000</f>
        <v>0.27800000000000002</v>
      </c>
      <c r="Y834" s="21">
        <f>(RANK(J834,J$8:J$1007,1)+COUNTIF(J$8:J834,J834)-1)/1000</f>
        <v>0.27</v>
      </c>
      <c r="Z834" s="21">
        <f>(RANK(K834,K$8:K$1007,1)+COUNTIF(K$8:K834,K834)-1)/1000</f>
        <v>0.21099999999999999</v>
      </c>
      <c r="AA834" s="21">
        <f>(RANK(L834,L$8:L$1007,1)+COUNTIF(L$8:L834,L834)-1)/1000</f>
        <v>0.19400000000000001</v>
      </c>
      <c r="AB834" s="21">
        <f>(RANK(M834,M$8:M$1007,1)+COUNTIF(M$8:M834,M834)-1)/1000</f>
        <v>0.248</v>
      </c>
      <c r="AC834" s="21">
        <f>(RANK(N834,N$8:N$1007,1)+COUNTIF(N$8:N834,N834)-1)/1000</f>
        <v>0.25700000000000001</v>
      </c>
      <c r="AD834" s="21">
        <f>(RANK(O834,O$8:O$1007,1)+COUNTIF(O$8:O834,O834)-1)/1000</f>
        <v>0.25800000000000001</v>
      </c>
      <c r="AE834" s="21">
        <f>(RANK(P834,P$8:P$1007,1)+COUNTIF(P$8:P834,P834)-1)/1000</f>
        <v>0.26</v>
      </c>
      <c r="AF834" s="21">
        <f>(RANK(Q834,Q$8:Q$1007,1)+COUNTIF(Q$8:Q834,Q834)-1)/1000</f>
        <v>0.25700000000000001</v>
      </c>
      <c r="AG834" s="21">
        <f>(RANK(R834,R$8:R$1007,1)+COUNTIF(R$8:R834,R834)-1)/1000</f>
        <v>0.25800000000000001</v>
      </c>
      <c r="AH834" s="21">
        <f>(RANK(S834,S$8:S$1007,1)+COUNTIF(S$8:S834,S834)-1)/1000</f>
        <v>0.26</v>
      </c>
      <c r="AI834" s="14">
        <f t="shared" si="155"/>
        <v>0</v>
      </c>
      <c r="AK834" s="14">
        <f t="shared" si="156"/>
        <v>0</v>
      </c>
    </row>
    <row r="835" spans="2:37" x14ac:dyDescent="0.25">
      <c r="B835">
        <f t="shared" si="150"/>
        <v>828</v>
      </c>
      <c r="C835">
        <f>MATCH(B835,'Stocastic Model Raw Data'!$A$2:$A$1001,0)</f>
        <v>771</v>
      </c>
      <c r="D835" s="14" cm="1">
        <f t="array" ref="D835">INDEX('Stocastic Model Raw Data'!$H$2:$H$1001,$C835,0)</f>
        <v>1437161972.90821</v>
      </c>
      <c r="E835" s="14" cm="1">
        <f t="array" ref="E835">INDEX('Stocastic Model Raw Data'!$D$2:$D$1001,$C835,0)</f>
        <v>584524324.09436798</v>
      </c>
      <c r="F835" s="14" cm="1">
        <f t="array" ref="F835">INDEX('Stocastic Model Raw Data'!$I$2:$I$1001,$C835,0)</f>
        <v>308847862.15575403</v>
      </c>
      <c r="G835" s="14">
        <f t="shared" si="145"/>
        <v>275676461.93861395</v>
      </c>
      <c r="H835" s="14" cm="1">
        <f t="array" ref="H835">INDEX('Stocastic Model Raw Data'!$E$2:$E$1001,$C835,0)</f>
        <v>6973554764.9730501</v>
      </c>
      <c r="I835" s="14" cm="1">
        <f t="array" ref="I835">INDEX('Stocastic Model Raw Data'!$J$2:$J$1001,$C835,0)</f>
        <v>2446606468.5289102</v>
      </c>
      <c r="J835" s="14">
        <f t="shared" si="146"/>
        <v>4526948296.4441395</v>
      </c>
      <c r="K835" s="14" cm="1">
        <f t="array" ref="K835">INDEX('Stocastic Model Raw Data'!$F$2:$F$1001,$C835,0)</f>
        <v>1017741185.03017</v>
      </c>
      <c r="L835" s="14" cm="1">
        <f t="array" ref="L835">INDEX('Stocastic Model Raw Data'!$K$2:$K$1001,$C835,0)</f>
        <v>615988304.10241902</v>
      </c>
      <c r="M835" s="14">
        <f t="shared" si="147"/>
        <v>401752880.92775095</v>
      </c>
      <c r="N835" s="14">
        <f t="shared" si="151"/>
        <v>7991295950.0032196</v>
      </c>
      <c r="O835" s="14">
        <f t="shared" si="152"/>
        <v>3062594772.6313291</v>
      </c>
      <c r="P835" s="14">
        <f t="shared" si="148"/>
        <v>4928701177.371891</v>
      </c>
      <c r="Q835" s="3">
        <f t="shared" si="153"/>
        <v>7991295950.0032196</v>
      </c>
      <c r="R835" s="3">
        <f t="shared" si="154"/>
        <v>4499756745.5395393</v>
      </c>
      <c r="S835" s="3">
        <f t="shared" si="149"/>
        <v>3491539204.4636803</v>
      </c>
      <c r="T835" s="21">
        <f>(RANK(E835,E$8:E$1007,1)+COUNTIF(E$8:E835,E835)-1)/1000</f>
        <v>0.76600000000000001</v>
      </c>
      <c r="U835" s="21">
        <f>(RANK(F835,F$8:F$1007,1)+COUNTIF(F$8:F835,F835)-1)/1000</f>
        <v>0.76200000000000001</v>
      </c>
      <c r="V835" s="21">
        <f>(RANK(G835,G$8:G$1007,1)+COUNTIF(G$8:G835,G835)-1)/1000</f>
        <v>0.77500000000000002</v>
      </c>
      <c r="W835" s="21">
        <f>(RANK(H835,H$8:H$1007,1)+COUNTIF(H$8:H835,H835)-1)/1000</f>
        <v>0.79</v>
      </c>
      <c r="X835" s="21">
        <f>(RANK(I835,I$8:I$1007,1)+COUNTIF(I$8:I835,I835)-1)/1000</f>
        <v>0.78300000000000003</v>
      </c>
      <c r="Y835" s="21">
        <f>(RANK(J835,J$8:J$1007,1)+COUNTIF(J$8:J835,J835)-1)/1000</f>
        <v>0.79900000000000004</v>
      </c>
      <c r="Z835" s="21">
        <f>(RANK(K835,K$8:K$1007,1)+COUNTIF(K$8:K835,K835)-1)/1000</f>
        <v>0.61199999999999999</v>
      </c>
      <c r="AA835" s="21">
        <f>(RANK(L835,L$8:L$1007,1)+COUNTIF(L$8:L835,L835)-1)/1000</f>
        <v>0.60199999999999998</v>
      </c>
      <c r="AB835" s="21">
        <f>(RANK(M835,M$8:M$1007,1)+COUNTIF(M$8:M835,M835)-1)/1000</f>
        <v>0.626</v>
      </c>
      <c r="AC835" s="21">
        <f>(RANK(N835,N$8:N$1007,1)+COUNTIF(N$8:N835,N835)-1)/1000</f>
        <v>0.77100000000000002</v>
      </c>
      <c r="AD835" s="21">
        <f>(RANK(O835,O$8:O$1007,1)+COUNTIF(O$8:O835,O835)-1)/1000</f>
        <v>0.752</v>
      </c>
      <c r="AE835" s="21">
        <f>(RANK(P835,P$8:P$1007,1)+COUNTIF(P$8:P835,P835)-1)/1000</f>
        <v>0.78100000000000003</v>
      </c>
      <c r="AF835" s="21">
        <f>(RANK(Q835,Q$8:Q$1007,1)+COUNTIF(Q$8:Q835,Q835)-1)/1000</f>
        <v>0.77100000000000002</v>
      </c>
      <c r="AG835" s="21">
        <f>(RANK(R835,R$8:R$1007,1)+COUNTIF(R$8:R835,R835)-1)/1000</f>
        <v>0.752</v>
      </c>
      <c r="AH835" s="21">
        <f>(RANK(S835,S$8:S$1007,1)+COUNTIF(S$8:S835,S835)-1)/1000</f>
        <v>0.78100000000000003</v>
      </c>
      <c r="AI835" s="14">
        <f t="shared" si="155"/>
        <v>0</v>
      </c>
      <c r="AK835" s="14">
        <f t="shared" si="156"/>
        <v>0</v>
      </c>
    </row>
    <row r="836" spans="2:37" x14ac:dyDescent="0.25">
      <c r="B836">
        <f t="shared" si="150"/>
        <v>829</v>
      </c>
      <c r="C836">
        <f>MATCH(B836,'Stocastic Model Raw Data'!$A$2:$A$1001,0)</f>
        <v>868</v>
      </c>
      <c r="D836" s="14" cm="1">
        <f t="array" ref="D836">INDEX('Stocastic Model Raw Data'!$H$2:$H$1001,$C836,0)</f>
        <v>1437161972.90821</v>
      </c>
      <c r="E836" s="14" cm="1">
        <f t="array" ref="E836">INDEX('Stocastic Model Raw Data'!$D$2:$D$1001,$C836,0)</f>
        <v>640182129.186975</v>
      </c>
      <c r="F836" s="14" cm="1">
        <f t="array" ref="F836">INDEX('Stocastic Model Raw Data'!$I$2:$I$1001,$C836,0)</f>
        <v>343415402.20259303</v>
      </c>
      <c r="G836" s="14">
        <f t="shared" si="145"/>
        <v>296766726.98438197</v>
      </c>
      <c r="H836" s="14" cm="1">
        <f t="array" ref="H836">INDEX('Stocastic Model Raw Data'!$E$2:$E$1001,$C836,0)</f>
        <v>7146477092.89639</v>
      </c>
      <c r="I836" s="14" cm="1">
        <f t="array" ref="I836">INDEX('Stocastic Model Raw Data'!$J$2:$J$1001,$C836,0)</f>
        <v>2608505264.92206</v>
      </c>
      <c r="J836" s="14">
        <f t="shared" si="146"/>
        <v>4537971827.9743299</v>
      </c>
      <c r="K836" s="14" cm="1">
        <f t="array" ref="K836">INDEX('Stocastic Model Raw Data'!$F$2:$F$1001,$C836,0)</f>
        <v>1313041033.1926799</v>
      </c>
      <c r="L836" s="14" cm="1">
        <f t="array" ref="L836">INDEX('Stocastic Model Raw Data'!$K$2:$K$1001,$C836,0)</f>
        <v>772397641.61233199</v>
      </c>
      <c r="M836" s="14">
        <f t="shared" si="147"/>
        <v>540643391.5803479</v>
      </c>
      <c r="N836" s="14">
        <f t="shared" si="151"/>
        <v>8459518126.0890694</v>
      </c>
      <c r="O836" s="14">
        <f t="shared" si="152"/>
        <v>3380902906.5343919</v>
      </c>
      <c r="P836" s="14">
        <f t="shared" si="148"/>
        <v>5078615219.554678</v>
      </c>
      <c r="Q836" s="3">
        <f t="shared" si="153"/>
        <v>8459518126.0890694</v>
      </c>
      <c r="R836" s="3">
        <f t="shared" si="154"/>
        <v>4818064879.4426022</v>
      </c>
      <c r="S836" s="3">
        <f t="shared" si="149"/>
        <v>3641453246.6464672</v>
      </c>
      <c r="T836" s="21">
        <f>(RANK(E836,E$8:E$1007,1)+COUNTIF(E$8:E836,E836)-1)/1000</f>
        <v>0.90700000000000003</v>
      </c>
      <c r="U836" s="21">
        <f>(RANK(F836,F$8:F$1007,1)+COUNTIF(F$8:F836,F836)-1)/1000</f>
        <v>0.90900000000000003</v>
      </c>
      <c r="V836" s="21">
        <f>(RANK(G836,G$8:G$1007,1)+COUNTIF(G$8:G836,G836)-1)/1000</f>
        <v>0.89500000000000002</v>
      </c>
      <c r="W836" s="21">
        <f>(RANK(H836,H$8:H$1007,1)+COUNTIF(H$8:H836,H836)-1)/1000</f>
        <v>0.84199999999999997</v>
      </c>
      <c r="X836" s="21">
        <f>(RANK(I836,I$8:I$1007,1)+COUNTIF(I$8:I836,I836)-1)/1000</f>
        <v>0.89</v>
      </c>
      <c r="Y836" s="21">
        <f>(RANK(J836,J$8:J$1007,1)+COUNTIF(J$8:J836,J836)-1)/1000</f>
        <v>0.80400000000000005</v>
      </c>
      <c r="Z836" s="21">
        <f>(RANK(K836,K$8:K$1007,1)+COUNTIF(K$8:K836,K836)-1)/1000</f>
        <v>0.95</v>
      </c>
      <c r="AA836" s="21">
        <f>(RANK(L836,L$8:L$1007,1)+COUNTIF(L$8:L836,L836)-1)/1000</f>
        <v>0.94299999999999995</v>
      </c>
      <c r="AB836" s="21">
        <f>(RANK(M836,M$8:M$1007,1)+COUNTIF(M$8:M836,M836)-1)/1000</f>
        <v>0.96099999999999997</v>
      </c>
      <c r="AC836" s="21">
        <f>(RANK(N836,N$8:N$1007,1)+COUNTIF(N$8:N836,N836)-1)/1000</f>
        <v>0.86799999999999999</v>
      </c>
      <c r="AD836" s="21">
        <f>(RANK(O836,O$8:O$1007,1)+COUNTIF(O$8:O836,O836)-1)/1000</f>
        <v>0.90300000000000002</v>
      </c>
      <c r="AE836" s="21">
        <f>(RANK(P836,P$8:P$1007,1)+COUNTIF(P$8:P836,P836)-1)/1000</f>
        <v>0.84</v>
      </c>
      <c r="AF836" s="21">
        <f>(RANK(Q836,Q$8:Q$1007,1)+COUNTIF(Q$8:Q836,Q836)-1)/1000</f>
        <v>0.86799999999999999</v>
      </c>
      <c r="AG836" s="21">
        <f>(RANK(R836,R$8:R$1007,1)+COUNTIF(R$8:R836,R836)-1)/1000</f>
        <v>0.90300000000000002</v>
      </c>
      <c r="AH836" s="21">
        <f>(RANK(S836,S$8:S$1007,1)+COUNTIF(S$8:S836,S836)-1)/1000</f>
        <v>0.84</v>
      </c>
      <c r="AI836" s="14">
        <f t="shared" si="155"/>
        <v>0</v>
      </c>
      <c r="AK836" s="14">
        <f t="shared" si="156"/>
        <v>0</v>
      </c>
    </row>
    <row r="837" spans="2:37" x14ac:dyDescent="0.25">
      <c r="B837">
        <f t="shared" si="150"/>
        <v>830</v>
      </c>
      <c r="C837">
        <f>MATCH(B837,'Stocastic Model Raw Data'!$A$2:$A$1001,0)</f>
        <v>740</v>
      </c>
      <c r="D837" s="14" cm="1">
        <f t="array" ref="D837">INDEX('Stocastic Model Raw Data'!$H$2:$H$1001,$C837,0)</f>
        <v>1437161972.90821</v>
      </c>
      <c r="E837" s="14" cm="1">
        <f t="array" ref="E837">INDEX('Stocastic Model Raw Data'!$D$2:$D$1001,$C837,0)</f>
        <v>571871832.86653304</v>
      </c>
      <c r="F837" s="14" cm="1">
        <f t="array" ref="F837">INDEX('Stocastic Model Raw Data'!$I$2:$I$1001,$C837,0)</f>
        <v>304245360.11150098</v>
      </c>
      <c r="G837" s="14">
        <f t="shared" si="145"/>
        <v>267626472.75503206</v>
      </c>
      <c r="H837" s="14" cm="1">
        <f t="array" ref="H837">INDEX('Stocastic Model Raw Data'!$E$2:$E$1001,$C837,0)</f>
        <v>6756594341.4253702</v>
      </c>
      <c r="I837" s="14" cm="1">
        <f t="array" ref="I837">INDEX('Stocastic Model Raw Data'!$J$2:$J$1001,$C837,0)</f>
        <v>2374029237.4339099</v>
      </c>
      <c r="J837" s="14">
        <f t="shared" si="146"/>
        <v>4382565103.9914608</v>
      </c>
      <c r="K837" s="14" cm="1">
        <f t="array" ref="K837">INDEX('Stocastic Model Raw Data'!$F$2:$F$1001,$C837,0)</f>
        <v>1122238521.46609</v>
      </c>
      <c r="L837" s="14" cm="1">
        <f t="array" ref="L837">INDEX('Stocastic Model Raw Data'!$K$2:$K$1001,$C837,0)</f>
        <v>677894406.21255898</v>
      </c>
      <c r="M837" s="14">
        <f t="shared" si="147"/>
        <v>444344115.25353098</v>
      </c>
      <c r="N837" s="14">
        <f t="shared" si="151"/>
        <v>7878832862.8914604</v>
      </c>
      <c r="O837" s="14">
        <f t="shared" si="152"/>
        <v>3051923643.6464691</v>
      </c>
      <c r="P837" s="14">
        <f t="shared" si="148"/>
        <v>4826909219.2449913</v>
      </c>
      <c r="Q837" s="3">
        <f t="shared" si="153"/>
        <v>7878832862.8914604</v>
      </c>
      <c r="R837" s="3">
        <f t="shared" si="154"/>
        <v>4489085616.5546789</v>
      </c>
      <c r="S837" s="3">
        <f t="shared" si="149"/>
        <v>3389747246.3367815</v>
      </c>
      <c r="T837" s="21">
        <f>(RANK(E837,E$8:E$1007,1)+COUNTIF(E$8:E837,E837)-1)/1000</f>
        <v>0.73099999999999998</v>
      </c>
      <c r="U837" s="21">
        <f>(RANK(F837,F$8:F$1007,1)+COUNTIF(F$8:F837,F837)-1)/1000</f>
        <v>0.73699999999999999</v>
      </c>
      <c r="V837" s="21">
        <f>(RANK(G837,G$8:G$1007,1)+COUNTIF(G$8:G837,G837)-1)/1000</f>
        <v>0.72599999999999998</v>
      </c>
      <c r="W837" s="21">
        <f>(RANK(H837,H$8:H$1007,1)+COUNTIF(H$8:H837,H837)-1)/1000</f>
        <v>0.72499999999999998</v>
      </c>
      <c r="X837" s="21">
        <f>(RANK(I837,I$8:I$1007,1)+COUNTIF(I$8:I837,I837)-1)/1000</f>
        <v>0.72099999999999997</v>
      </c>
      <c r="Y837" s="21">
        <f>(RANK(J837,J$8:J$1007,1)+COUNTIF(J$8:J837,J837)-1)/1000</f>
        <v>0.72499999999999998</v>
      </c>
      <c r="Z837" s="21">
        <f>(RANK(K837,K$8:K$1007,1)+COUNTIF(K$8:K837,K837)-1)/1000</f>
        <v>0.78800000000000003</v>
      </c>
      <c r="AA837" s="21">
        <f>(RANK(L837,L$8:L$1007,1)+COUNTIF(L$8:L837,L837)-1)/1000</f>
        <v>0.79300000000000004</v>
      </c>
      <c r="AB837" s="21">
        <f>(RANK(M837,M$8:M$1007,1)+COUNTIF(M$8:M837,M837)-1)/1000</f>
        <v>0.77900000000000003</v>
      </c>
      <c r="AC837" s="21">
        <f>(RANK(N837,N$8:N$1007,1)+COUNTIF(N$8:N837,N837)-1)/1000</f>
        <v>0.74</v>
      </c>
      <c r="AD837" s="21">
        <f>(RANK(O837,O$8:O$1007,1)+COUNTIF(O$8:O837,O837)-1)/1000</f>
        <v>0.747</v>
      </c>
      <c r="AE837" s="21">
        <f>(RANK(P837,P$8:P$1007,1)+COUNTIF(P$8:P837,P837)-1)/1000</f>
        <v>0.73499999999999999</v>
      </c>
      <c r="AF837" s="21">
        <f>(RANK(Q837,Q$8:Q$1007,1)+COUNTIF(Q$8:Q837,Q837)-1)/1000</f>
        <v>0.74</v>
      </c>
      <c r="AG837" s="21">
        <f>(RANK(R837,R$8:R$1007,1)+COUNTIF(R$8:R837,R837)-1)/1000</f>
        <v>0.747</v>
      </c>
      <c r="AH837" s="21">
        <f>(RANK(S837,S$8:S$1007,1)+COUNTIF(S$8:S837,S837)-1)/1000</f>
        <v>0.73499999999999999</v>
      </c>
      <c r="AI837" s="14">
        <f t="shared" si="155"/>
        <v>0</v>
      </c>
      <c r="AK837" s="14">
        <f t="shared" si="156"/>
        <v>0</v>
      </c>
    </row>
    <row r="838" spans="2:37" x14ac:dyDescent="0.25">
      <c r="B838">
        <f t="shared" si="150"/>
        <v>831</v>
      </c>
      <c r="C838">
        <f>MATCH(B838,'Stocastic Model Raw Data'!$A$2:$A$1001,0)</f>
        <v>200</v>
      </c>
      <c r="D838" s="14" cm="1">
        <f t="array" ref="D838">INDEX('Stocastic Model Raw Data'!$H$2:$H$1001,$C838,0)</f>
        <v>1437161972.90821</v>
      </c>
      <c r="E838" s="14" cm="1">
        <f t="array" ref="E838">INDEX('Stocastic Model Raw Data'!$D$2:$D$1001,$C838,0)</f>
        <v>441023428.26591802</v>
      </c>
      <c r="F838" s="14" cm="1">
        <f t="array" ref="F838">INDEX('Stocastic Model Raw Data'!$I$2:$I$1001,$C838,0)</f>
        <v>230751083.30316299</v>
      </c>
      <c r="G838" s="14">
        <f t="shared" si="145"/>
        <v>210272344.96275502</v>
      </c>
      <c r="H838" s="14" cm="1">
        <f t="array" ref="H838">INDEX('Stocastic Model Raw Data'!$E$2:$E$1001,$C838,0)</f>
        <v>5402312294.8277102</v>
      </c>
      <c r="I838" s="14" cm="1">
        <f t="array" ref="I838">INDEX('Stocastic Model Raw Data'!$J$2:$J$1001,$C838,0)</f>
        <v>1819194462.28546</v>
      </c>
      <c r="J838" s="14">
        <f t="shared" si="146"/>
        <v>3583117832.5422502</v>
      </c>
      <c r="K838" s="14" cm="1">
        <f t="array" ref="K838">INDEX('Stocastic Model Raw Data'!$F$2:$F$1001,$C838,0)</f>
        <v>842104337.86718905</v>
      </c>
      <c r="L838" s="14" cm="1">
        <f t="array" ref="L838">INDEX('Stocastic Model Raw Data'!$K$2:$K$1001,$C838,0)</f>
        <v>522245606.89460301</v>
      </c>
      <c r="M838" s="14">
        <f t="shared" si="147"/>
        <v>319858730.97258604</v>
      </c>
      <c r="N838" s="14">
        <f t="shared" si="151"/>
        <v>6244416632.6948996</v>
      </c>
      <c r="O838" s="14">
        <f t="shared" si="152"/>
        <v>2341440069.1800632</v>
      </c>
      <c r="P838" s="14">
        <f t="shared" si="148"/>
        <v>3902976563.5148363</v>
      </c>
      <c r="Q838" s="3">
        <f t="shared" si="153"/>
        <v>6244416632.6948996</v>
      </c>
      <c r="R838" s="3">
        <f t="shared" si="154"/>
        <v>3778602042.088273</v>
      </c>
      <c r="S838" s="3">
        <f t="shared" si="149"/>
        <v>2465814590.6066265</v>
      </c>
      <c r="T838" s="21">
        <f>(RANK(E838,E$8:E$1007,1)+COUNTIF(E$8:E838,E838)-1)/1000</f>
        <v>0.183</v>
      </c>
      <c r="U838" s="21">
        <f>(RANK(F838,F$8:F$1007,1)+COUNTIF(F$8:F838,F838)-1)/1000</f>
        <v>0.18099999999999999</v>
      </c>
      <c r="V838" s="21">
        <f>(RANK(G838,G$8:G$1007,1)+COUNTIF(G$8:G838,G838)-1)/1000</f>
        <v>0.191</v>
      </c>
      <c r="W838" s="21">
        <f>(RANK(H838,H$8:H$1007,1)+COUNTIF(H$8:H838,H838)-1)/1000</f>
        <v>0.20100000000000001</v>
      </c>
      <c r="X838" s="21">
        <f>(RANK(I838,I$8:I$1007,1)+COUNTIF(I$8:I838,I838)-1)/1000</f>
        <v>0.17599999999999999</v>
      </c>
      <c r="Y838" s="21">
        <f>(RANK(J838,J$8:J$1007,1)+COUNTIF(J$8:J838,J838)-1)/1000</f>
        <v>0.23</v>
      </c>
      <c r="Z838" s="21">
        <f>(RANK(K838,K$8:K$1007,1)+COUNTIF(K$8:K838,K838)-1)/1000</f>
        <v>0.223</v>
      </c>
      <c r="AA838" s="21">
        <f>(RANK(L838,L$8:L$1007,1)+COUNTIF(L$8:L838,L838)-1)/1000</f>
        <v>0.254</v>
      </c>
      <c r="AB838" s="21">
        <f>(RANK(M838,M$8:M$1007,1)+COUNTIF(M$8:M838,M838)-1)/1000</f>
        <v>0.17</v>
      </c>
      <c r="AC838" s="21">
        <f>(RANK(N838,N$8:N$1007,1)+COUNTIF(N$8:N838,N838)-1)/1000</f>
        <v>0.2</v>
      </c>
      <c r="AD838" s="21">
        <f>(RANK(O838,O$8:O$1007,1)+COUNTIF(O$8:O838,O838)-1)/1000</f>
        <v>0.17899999999999999</v>
      </c>
      <c r="AE838" s="21">
        <f>(RANK(P838,P$8:P$1007,1)+COUNTIF(P$8:P838,P838)-1)/1000</f>
        <v>0.22</v>
      </c>
      <c r="AF838" s="21">
        <f>(RANK(Q838,Q$8:Q$1007,1)+COUNTIF(Q$8:Q838,Q838)-1)/1000</f>
        <v>0.2</v>
      </c>
      <c r="AG838" s="21">
        <f>(RANK(R838,R$8:R$1007,1)+COUNTIF(R$8:R838,R838)-1)/1000</f>
        <v>0.17899999999999999</v>
      </c>
      <c r="AH838" s="21">
        <f>(RANK(S838,S$8:S$1007,1)+COUNTIF(S$8:S838,S838)-1)/1000</f>
        <v>0.22</v>
      </c>
      <c r="AI838" s="14">
        <f t="shared" si="155"/>
        <v>0</v>
      </c>
      <c r="AK838" s="14">
        <f t="shared" si="156"/>
        <v>0</v>
      </c>
    </row>
    <row r="839" spans="2:37" x14ac:dyDescent="0.25">
      <c r="B839">
        <f t="shared" si="150"/>
        <v>832</v>
      </c>
      <c r="C839">
        <f>MATCH(B839,'Stocastic Model Raw Data'!$A$2:$A$1001,0)</f>
        <v>635</v>
      </c>
      <c r="D839" s="14" cm="1">
        <f t="array" ref="D839">INDEX('Stocastic Model Raw Data'!$H$2:$H$1001,$C839,0)</f>
        <v>1437161972.90821</v>
      </c>
      <c r="E839" s="14" cm="1">
        <f t="array" ref="E839">INDEX('Stocastic Model Raw Data'!$D$2:$D$1001,$C839,0)</f>
        <v>534091615.511675</v>
      </c>
      <c r="F839" s="14" cm="1">
        <f t="array" ref="F839">INDEX('Stocastic Model Raw Data'!$I$2:$I$1001,$C839,0)</f>
        <v>281897901.40155798</v>
      </c>
      <c r="G839" s="14">
        <f t="shared" si="145"/>
        <v>252193714.11011702</v>
      </c>
      <c r="H839" s="14" cm="1">
        <f t="array" ref="H839">INDEX('Stocastic Model Raw Data'!$E$2:$E$1001,$C839,0)</f>
        <v>6608843695.2016602</v>
      </c>
      <c r="I839" s="14" cm="1">
        <f t="array" ref="I839">INDEX('Stocastic Model Raw Data'!$J$2:$J$1001,$C839,0)</f>
        <v>2296718890.4661198</v>
      </c>
      <c r="J839" s="14">
        <f t="shared" si="146"/>
        <v>4312124804.7355404</v>
      </c>
      <c r="K839" s="14" cm="1">
        <f t="array" ref="K839">INDEX('Stocastic Model Raw Data'!$F$2:$F$1001,$C839,0)</f>
        <v>936142340.72602201</v>
      </c>
      <c r="L839" s="14" cm="1">
        <f t="array" ref="L839">INDEX('Stocastic Model Raw Data'!$K$2:$K$1001,$C839,0)</f>
        <v>567419031.40345705</v>
      </c>
      <c r="M839" s="14">
        <f t="shared" si="147"/>
        <v>368723309.32256496</v>
      </c>
      <c r="N839" s="14">
        <f t="shared" si="151"/>
        <v>7544986035.9276819</v>
      </c>
      <c r="O839" s="14">
        <f t="shared" si="152"/>
        <v>2864137921.8695769</v>
      </c>
      <c r="P839" s="14">
        <f t="shared" si="148"/>
        <v>4680848114.0581055</v>
      </c>
      <c r="Q839" s="3">
        <f t="shared" si="153"/>
        <v>7544986035.9276819</v>
      </c>
      <c r="R839" s="3">
        <f t="shared" si="154"/>
        <v>4301299894.7777872</v>
      </c>
      <c r="S839" s="3">
        <f t="shared" si="149"/>
        <v>3243686141.1498947</v>
      </c>
      <c r="T839" s="21">
        <f>(RANK(E839,E$8:E$1007,1)+COUNTIF(E$8:E839,E839)-1)/1000</f>
        <v>0.57399999999999995</v>
      </c>
      <c r="U839" s="21">
        <f>(RANK(F839,F$8:F$1007,1)+COUNTIF(F$8:F839,F839)-1)/1000</f>
        <v>0.57499999999999996</v>
      </c>
      <c r="V839" s="21">
        <f>(RANK(G839,G$8:G$1007,1)+COUNTIF(G$8:G839,G839)-1)/1000</f>
        <v>0.57999999999999996</v>
      </c>
      <c r="W839" s="21">
        <f>(RANK(H839,H$8:H$1007,1)+COUNTIF(H$8:H839,H839)-1)/1000</f>
        <v>0.67200000000000004</v>
      </c>
      <c r="X839" s="21">
        <f>(RANK(I839,I$8:I$1007,1)+COUNTIF(I$8:I839,I839)-1)/1000</f>
        <v>0.65500000000000003</v>
      </c>
      <c r="Y839" s="21">
        <f>(RANK(J839,J$8:J$1007,1)+COUNTIF(J$8:J839,J839)-1)/1000</f>
        <v>0.67900000000000005</v>
      </c>
      <c r="Z839" s="21">
        <f>(RANK(K839,K$8:K$1007,1)+COUNTIF(K$8:K839,K839)-1)/1000</f>
        <v>0.437</v>
      </c>
      <c r="AA839" s="21">
        <f>(RANK(L839,L$8:L$1007,1)+COUNTIF(L$8:L839,L839)-1)/1000</f>
        <v>0.42499999999999999</v>
      </c>
      <c r="AB839" s="21">
        <f>(RANK(M839,M$8:M$1007,1)+COUNTIF(M$8:M839,M839)-1)/1000</f>
        <v>0.44400000000000001</v>
      </c>
      <c r="AC839" s="21">
        <f>(RANK(N839,N$8:N$1007,1)+COUNTIF(N$8:N839,N839)-1)/1000</f>
        <v>0.63500000000000001</v>
      </c>
      <c r="AD839" s="21">
        <f>(RANK(O839,O$8:O$1007,1)+COUNTIF(O$8:O839,O839)-1)/1000</f>
        <v>0.60299999999999998</v>
      </c>
      <c r="AE839" s="21">
        <f>(RANK(P839,P$8:P$1007,1)+COUNTIF(P$8:P839,P839)-1)/1000</f>
        <v>0.65500000000000003</v>
      </c>
      <c r="AF839" s="21">
        <f>(RANK(Q839,Q$8:Q$1007,1)+COUNTIF(Q$8:Q839,Q839)-1)/1000</f>
        <v>0.63500000000000001</v>
      </c>
      <c r="AG839" s="21">
        <f>(RANK(R839,R$8:R$1007,1)+COUNTIF(R$8:R839,R839)-1)/1000</f>
        <v>0.60299999999999998</v>
      </c>
      <c r="AH839" s="21">
        <f>(RANK(S839,S$8:S$1007,1)+COUNTIF(S$8:S839,S839)-1)/1000</f>
        <v>0.65500000000000003</v>
      </c>
      <c r="AI839" s="14">
        <f t="shared" si="155"/>
        <v>0</v>
      </c>
      <c r="AK839" s="14">
        <f t="shared" si="156"/>
        <v>0</v>
      </c>
    </row>
    <row r="840" spans="2:37" x14ac:dyDescent="0.25">
      <c r="B840">
        <f t="shared" si="150"/>
        <v>833</v>
      </c>
      <c r="C840">
        <f>MATCH(B840,'Stocastic Model Raw Data'!$A$2:$A$1001,0)</f>
        <v>512</v>
      </c>
      <c r="D840" s="14" cm="1">
        <f t="array" ref="D840">INDEX('Stocastic Model Raw Data'!$H$2:$H$1001,$C840,0)</f>
        <v>1437161972.90821</v>
      </c>
      <c r="E840" s="14" cm="1">
        <f t="array" ref="E840">INDEX('Stocastic Model Raw Data'!$D$2:$D$1001,$C840,0)</f>
        <v>527813188.12854397</v>
      </c>
      <c r="F840" s="14" cm="1">
        <f t="array" ref="F840">INDEX('Stocastic Model Raw Data'!$I$2:$I$1001,$C840,0)</f>
        <v>279840778.32504803</v>
      </c>
      <c r="G840" s="14">
        <f t="shared" ref="G840:G903" si="157">E840-F840</f>
        <v>247972409.80349594</v>
      </c>
      <c r="H840" s="14" cm="1">
        <f t="array" ref="H840">INDEX('Stocastic Model Raw Data'!$E$2:$E$1001,$C840,0)</f>
        <v>6109206151.2523098</v>
      </c>
      <c r="I840" s="14" cm="1">
        <f t="array" ref="I840">INDEX('Stocastic Model Raw Data'!$J$2:$J$1001,$C840,0)</f>
        <v>2132972376.94504</v>
      </c>
      <c r="J840" s="14">
        <f t="shared" ref="J840:J903" si="158">H840-I840</f>
        <v>3976233774.3072701</v>
      </c>
      <c r="K840" s="14" cm="1">
        <f t="array" ref="K840">INDEX('Stocastic Model Raw Data'!$F$2:$F$1001,$C840,0)</f>
        <v>1062640507.46807</v>
      </c>
      <c r="L840" s="14" cm="1">
        <f t="array" ref="L840">INDEX('Stocastic Model Raw Data'!$K$2:$K$1001,$C840,0)</f>
        <v>646964118.61961603</v>
      </c>
      <c r="M840" s="14">
        <f t="shared" ref="M840:M903" si="159">K840-L840</f>
        <v>415676388.848454</v>
      </c>
      <c r="N840" s="14">
        <f t="shared" si="151"/>
        <v>7171846658.7203798</v>
      </c>
      <c r="O840" s="14">
        <f t="shared" si="152"/>
        <v>2779936495.5646563</v>
      </c>
      <c r="P840" s="14">
        <f t="shared" ref="P840:P903" si="160">N840-O840</f>
        <v>4391910163.1557236</v>
      </c>
      <c r="Q840" s="3">
        <f t="shared" si="153"/>
        <v>7171846658.7203798</v>
      </c>
      <c r="R840" s="3">
        <f t="shared" si="154"/>
        <v>4217098468.4728661</v>
      </c>
      <c r="S840" s="3">
        <f t="shared" ref="S840:S903" si="161">Q840-R840</f>
        <v>2954748190.2475138</v>
      </c>
      <c r="T840" s="21">
        <f>(RANK(E840,E$8:E$1007,1)+COUNTIF(E$8:E840,E840)-1)/1000</f>
        <v>0.55400000000000005</v>
      </c>
      <c r="U840" s="21">
        <f>(RANK(F840,F$8:F$1007,1)+COUNTIF(F$8:F840,F840)-1)/1000</f>
        <v>0.55100000000000005</v>
      </c>
      <c r="V840" s="21">
        <f>(RANK(G840,G$8:G$1007,1)+COUNTIF(G$8:G840,G840)-1)/1000</f>
        <v>0.54500000000000004</v>
      </c>
      <c r="W840" s="21">
        <f>(RANK(H840,H$8:H$1007,1)+COUNTIF(H$8:H840,H840)-1)/1000</f>
        <v>0.47799999999999998</v>
      </c>
      <c r="X840" s="21">
        <f>(RANK(I840,I$8:I$1007,1)+COUNTIF(I$8:I840,I840)-1)/1000</f>
        <v>0.48199999999999998</v>
      </c>
      <c r="Y840" s="21">
        <f>(RANK(J840,J$8:J$1007,1)+COUNTIF(J$8:J840,J840)-1)/1000</f>
        <v>0.48199999999999998</v>
      </c>
      <c r="Z840" s="21">
        <f>(RANK(K840,K$8:K$1007,1)+COUNTIF(K$8:K840,K840)-1)/1000</f>
        <v>0.69899999999999995</v>
      </c>
      <c r="AA840" s="21">
        <f>(RANK(L840,L$8:L$1007,1)+COUNTIF(L$8:L840,L840)-1)/1000</f>
        <v>0.70899999999999996</v>
      </c>
      <c r="AB840" s="21">
        <f>(RANK(M840,M$8:M$1007,1)+COUNTIF(M$8:M840,M840)-1)/1000</f>
        <v>0.68799999999999994</v>
      </c>
      <c r="AC840" s="21">
        <f>(RANK(N840,N$8:N$1007,1)+COUNTIF(N$8:N840,N840)-1)/1000</f>
        <v>0.51200000000000001</v>
      </c>
      <c r="AD840" s="21">
        <f>(RANK(O840,O$8:O$1007,1)+COUNTIF(O$8:O840,O840)-1)/1000</f>
        <v>0.53200000000000003</v>
      </c>
      <c r="AE840" s="21">
        <f>(RANK(P840,P$8:P$1007,1)+COUNTIF(P$8:P840,P840)-1)/1000</f>
        <v>0.50600000000000001</v>
      </c>
      <c r="AF840" s="21">
        <f>(RANK(Q840,Q$8:Q$1007,1)+COUNTIF(Q$8:Q840,Q840)-1)/1000</f>
        <v>0.51200000000000001</v>
      </c>
      <c r="AG840" s="21">
        <f>(RANK(R840,R$8:R$1007,1)+COUNTIF(R$8:R840,R840)-1)/1000</f>
        <v>0.53200000000000003</v>
      </c>
      <c r="AH840" s="21">
        <f>(RANK(S840,S$8:S$1007,1)+COUNTIF(S$8:S840,S840)-1)/1000</f>
        <v>0.50600000000000001</v>
      </c>
      <c r="AI840" s="14">
        <f t="shared" si="155"/>
        <v>0</v>
      </c>
      <c r="AK840" s="14">
        <f t="shared" si="156"/>
        <v>0</v>
      </c>
    </row>
    <row r="841" spans="2:37" x14ac:dyDescent="0.25">
      <c r="B841">
        <f t="shared" ref="B841:B904" si="162">B840+1</f>
        <v>834</v>
      </c>
      <c r="C841">
        <f>MATCH(B841,'Stocastic Model Raw Data'!$A$2:$A$1001,0)</f>
        <v>188</v>
      </c>
      <c r="D841" s="14" cm="1">
        <f t="array" ref="D841">INDEX('Stocastic Model Raw Data'!$H$2:$H$1001,$C841,0)</f>
        <v>1437161972.90821</v>
      </c>
      <c r="E841" s="14" cm="1">
        <f t="array" ref="E841">INDEX('Stocastic Model Raw Data'!$D$2:$D$1001,$C841,0)</f>
        <v>432064031.14210498</v>
      </c>
      <c r="F841" s="14" cm="1">
        <f t="array" ref="F841">INDEX('Stocastic Model Raw Data'!$I$2:$I$1001,$C841,0)</f>
        <v>226798620.342895</v>
      </c>
      <c r="G841" s="14">
        <f t="shared" si="157"/>
        <v>205265410.79920998</v>
      </c>
      <c r="H841" s="14" cm="1">
        <f t="array" ref="H841">INDEX('Stocastic Model Raw Data'!$E$2:$E$1001,$C841,0)</f>
        <v>5414389950.14993</v>
      </c>
      <c r="I841" s="14" cm="1">
        <f t="array" ref="I841">INDEX('Stocastic Model Raw Data'!$J$2:$J$1001,$C841,0)</f>
        <v>1843985727.37205</v>
      </c>
      <c r="J841" s="14">
        <f t="shared" si="158"/>
        <v>3570404222.7778797</v>
      </c>
      <c r="K841" s="14" cm="1">
        <f t="array" ref="K841">INDEX('Stocastic Model Raw Data'!$F$2:$F$1001,$C841,0)</f>
        <v>779190162.00708997</v>
      </c>
      <c r="L841" s="14" cm="1">
        <f t="array" ref="L841">INDEX('Stocastic Model Raw Data'!$K$2:$K$1001,$C841,0)</f>
        <v>481688266.30348098</v>
      </c>
      <c r="M841" s="14">
        <f t="shared" si="159"/>
        <v>297501895.70360899</v>
      </c>
      <c r="N841" s="14">
        <f t="shared" ref="N841:N904" si="163">H841+K841</f>
        <v>6193580112.1570196</v>
      </c>
      <c r="O841" s="14">
        <f t="shared" ref="O841:O904" si="164">I841+L841</f>
        <v>2325673993.6755309</v>
      </c>
      <c r="P841" s="14">
        <f t="shared" si="160"/>
        <v>3867906118.4814887</v>
      </c>
      <c r="Q841" s="3">
        <f t="shared" ref="Q841:Q904" si="165">N841</f>
        <v>6193580112.1570196</v>
      </c>
      <c r="R841" s="3">
        <f t="shared" ref="R841:R904" si="166">O841+D841</f>
        <v>3762835966.5837412</v>
      </c>
      <c r="S841" s="3">
        <f t="shared" si="161"/>
        <v>2430744145.5732784</v>
      </c>
      <c r="T841" s="21">
        <f>(RANK(E841,E$8:E$1007,1)+COUNTIF(E$8:E841,E841)-1)/1000</f>
        <v>0.16500000000000001</v>
      </c>
      <c r="U841" s="21">
        <f>(RANK(F841,F$8:F$1007,1)+COUNTIF(F$8:F841,F841)-1)/1000</f>
        <v>0.161</v>
      </c>
      <c r="V841" s="21">
        <f>(RANK(G841,G$8:G$1007,1)+COUNTIF(G$8:G841,G841)-1)/1000</f>
        <v>0.16700000000000001</v>
      </c>
      <c r="W841" s="21">
        <f>(RANK(H841,H$8:H$1007,1)+COUNTIF(H$8:H841,H841)-1)/1000</f>
        <v>0.20399999999999999</v>
      </c>
      <c r="X841" s="21">
        <f>(RANK(I841,I$8:I$1007,1)+COUNTIF(I$8:I841,I841)-1)/1000</f>
        <v>0.186</v>
      </c>
      <c r="Y841" s="21">
        <f>(RANK(J841,J$8:J$1007,1)+COUNTIF(J$8:J841,J841)-1)/1000</f>
        <v>0.224</v>
      </c>
      <c r="Z841" s="21">
        <f>(RANK(K841,K$8:K$1007,1)+COUNTIF(K$8:K841,K841)-1)/1000</f>
        <v>0.124</v>
      </c>
      <c r="AA841" s="21">
        <f>(RANK(L841,L$8:L$1007,1)+COUNTIF(L$8:L841,L841)-1)/1000</f>
        <v>0.14399999999999999</v>
      </c>
      <c r="AB841" s="21">
        <f>(RANK(M841,M$8:M$1007,1)+COUNTIF(M$8:M841,M841)-1)/1000</f>
        <v>9.6000000000000002E-2</v>
      </c>
      <c r="AC841" s="21">
        <f>(RANK(N841,N$8:N$1007,1)+COUNTIF(N$8:N841,N841)-1)/1000</f>
        <v>0.188</v>
      </c>
      <c r="AD841" s="21">
        <f>(RANK(O841,O$8:O$1007,1)+COUNTIF(O$8:O841,O841)-1)/1000</f>
        <v>0.17399999999999999</v>
      </c>
      <c r="AE841" s="21">
        <f>(RANK(P841,P$8:P$1007,1)+COUNTIF(P$8:P841,P841)-1)/1000</f>
        <v>0.19900000000000001</v>
      </c>
      <c r="AF841" s="21">
        <f>(RANK(Q841,Q$8:Q$1007,1)+COUNTIF(Q$8:Q841,Q841)-1)/1000</f>
        <v>0.188</v>
      </c>
      <c r="AG841" s="21">
        <f>(RANK(R841,R$8:R$1007,1)+COUNTIF(R$8:R841,R841)-1)/1000</f>
        <v>0.17399999999999999</v>
      </c>
      <c r="AH841" s="21">
        <f>(RANK(S841,S$8:S$1007,1)+COUNTIF(S$8:S841,S841)-1)/1000</f>
        <v>0.19900000000000001</v>
      </c>
      <c r="AI841" s="14">
        <f t="shared" ref="AI841:AI904" si="167">J841+M841-P841</f>
        <v>0</v>
      </c>
      <c r="AK841" s="14">
        <f t="shared" ref="AK841:AK904" si="168">H841+K841-N841</f>
        <v>0</v>
      </c>
    </row>
    <row r="842" spans="2:37" x14ac:dyDescent="0.25">
      <c r="B842">
        <f t="shared" si="162"/>
        <v>835</v>
      </c>
      <c r="C842">
        <f>MATCH(B842,'Stocastic Model Raw Data'!$A$2:$A$1001,0)</f>
        <v>97</v>
      </c>
      <c r="D842" s="14" cm="1">
        <f t="array" ref="D842">INDEX('Stocastic Model Raw Data'!$H$2:$H$1001,$C842,0)</f>
        <v>1437161972.90821</v>
      </c>
      <c r="E842" s="14" cm="1">
        <f t="array" ref="E842">INDEX('Stocastic Model Raw Data'!$D$2:$D$1001,$C842,0)</f>
        <v>396173926.76454902</v>
      </c>
      <c r="F842" s="14" cm="1">
        <f t="array" ref="F842">INDEX('Stocastic Model Raw Data'!$I$2:$I$1001,$C842,0)</f>
        <v>205873205.224953</v>
      </c>
      <c r="G842" s="14">
        <f t="shared" si="157"/>
        <v>190300721.53959602</v>
      </c>
      <c r="H842" s="14" cm="1">
        <f t="array" ref="H842">INDEX('Stocastic Model Raw Data'!$E$2:$E$1001,$C842,0)</f>
        <v>4941918578.52701</v>
      </c>
      <c r="I842" s="14" cm="1">
        <f t="array" ref="I842">INDEX('Stocastic Model Raw Data'!$J$2:$J$1001,$C842,0)</f>
        <v>1628430457.5369799</v>
      </c>
      <c r="J842" s="14">
        <f t="shared" si="158"/>
        <v>3313488120.9900303</v>
      </c>
      <c r="K842" s="14" cm="1">
        <f t="array" ref="K842">INDEX('Stocastic Model Raw Data'!$F$2:$F$1001,$C842,0)</f>
        <v>750938667.53124297</v>
      </c>
      <c r="L842" s="14" cm="1">
        <f t="array" ref="L842">INDEX('Stocastic Model Raw Data'!$K$2:$K$1001,$C842,0)</f>
        <v>461158788.79173702</v>
      </c>
      <c r="M842" s="14">
        <f t="shared" si="159"/>
        <v>289779878.73950595</v>
      </c>
      <c r="N842" s="14">
        <f t="shared" si="163"/>
        <v>5692857246.0582533</v>
      </c>
      <c r="O842" s="14">
        <f t="shared" si="164"/>
        <v>2089589246.328717</v>
      </c>
      <c r="P842" s="14">
        <f t="shared" si="160"/>
        <v>3603267999.7295361</v>
      </c>
      <c r="Q842" s="3">
        <f t="shared" si="165"/>
        <v>5692857246.0582533</v>
      </c>
      <c r="R842" s="3">
        <f t="shared" si="166"/>
        <v>3526751219.236927</v>
      </c>
      <c r="S842" s="3">
        <f t="shared" si="161"/>
        <v>2166106026.8213263</v>
      </c>
      <c r="T842" s="21">
        <f>(RANK(E842,E$8:E$1007,1)+COUNTIF(E$8:E842,E842)-1)/1000</f>
        <v>7.4999999999999997E-2</v>
      </c>
      <c r="U842" s="21">
        <f>(RANK(F842,F$8:F$1007,1)+COUNTIF(F$8:F842,F842)-1)/1000</f>
        <v>7.2999999999999995E-2</v>
      </c>
      <c r="V842" s="21">
        <f>(RANK(G842,G$8:G$1007,1)+COUNTIF(G$8:G842,G842)-1)/1000</f>
        <v>9.0999999999999998E-2</v>
      </c>
      <c r="W842" s="21">
        <f>(RANK(H842,H$8:H$1007,1)+COUNTIF(H$8:H842,H842)-1)/1000</f>
        <v>0.10100000000000001</v>
      </c>
      <c r="X842" s="21">
        <f>(RANK(I842,I$8:I$1007,1)+COUNTIF(I$8:I842,I842)-1)/1000</f>
        <v>7.2999999999999995E-2</v>
      </c>
      <c r="Y842" s="21">
        <f>(RANK(J842,J$8:J$1007,1)+COUNTIF(J$8:J842,J842)-1)/1000</f>
        <v>0.12</v>
      </c>
      <c r="Z842" s="21">
        <f>(RANK(K842,K$8:K$1007,1)+COUNTIF(K$8:K842,K842)-1)/1000</f>
        <v>9.1999999999999998E-2</v>
      </c>
      <c r="AA842" s="21">
        <f>(RANK(L842,L$8:L$1007,1)+COUNTIF(L$8:L842,L842)-1)/1000</f>
        <v>0.106</v>
      </c>
      <c r="AB842" s="21">
        <f>(RANK(M842,M$8:M$1007,1)+COUNTIF(M$8:M842,M842)-1)/1000</f>
        <v>7.4999999999999997E-2</v>
      </c>
      <c r="AC842" s="21">
        <f>(RANK(N842,N$8:N$1007,1)+COUNTIF(N$8:N842,N842)-1)/1000</f>
        <v>9.7000000000000003E-2</v>
      </c>
      <c r="AD842" s="21">
        <f>(RANK(O842,O$8:O$1007,1)+COUNTIF(O$8:O842,O842)-1)/1000</f>
        <v>7.4999999999999997E-2</v>
      </c>
      <c r="AE842" s="21">
        <f>(RANK(P842,P$8:P$1007,1)+COUNTIF(P$8:P842,P842)-1)/1000</f>
        <v>0.11799999999999999</v>
      </c>
      <c r="AF842" s="21">
        <f>(RANK(Q842,Q$8:Q$1007,1)+COUNTIF(Q$8:Q842,Q842)-1)/1000</f>
        <v>9.7000000000000003E-2</v>
      </c>
      <c r="AG842" s="21">
        <f>(RANK(R842,R$8:R$1007,1)+COUNTIF(R$8:R842,R842)-1)/1000</f>
        <v>7.4999999999999997E-2</v>
      </c>
      <c r="AH842" s="21">
        <f>(RANK(S842,S$8:S$1007,1)+COUNTIF(S$8:S842,S842)-1)/1000</f>
        <v>0.11799999999999999</v>
      </c>
      <c r="AI842" s="14">
        <f t="shared" si="167"/>
        <v>0</v>
      </c>
      <c r="AK842" s="14">
        <f t="shared" si="168"/>
        <v>0</v>
      </c>
    </row>
    <row r="843" spans="2:37" x14ac:dyDescent="0.25">
      <c r="B843">
        <f t="shared" si="162"/>
        <v>836</v>
      </c>
      <c r="C843">
        <f>MATCH(B843,'Stocastic Model Raw Data'!$A$2:$A$1001,0)</f>
        <v>872</v>
      </c>
      <c r="D843" s="14" cm="1">
        <f t="array" ref="D843">INDEX('Stocastic Model Raw Data'!$H$2:$H$1001,$C843,0)</f>
        <v>1437161972.90821</v>
      </c>
      <c r="E843" s="14" cm="1">
        <f t="array" ref="E843">INDEX('Stocastic Model Raw Data'!$D$2:$D$1001,$C843,0)</f>
        <v>624890094.46548903</v>
      </c>
      <c r="F843" s="14" cm="1">
        <f t="array" ref="F843">INDEX('Stocastic Model Raw Data'!$I$2:$I$1001,$C843,0)</f>
        <v>332839432.13735199</v>
      </c>
      <c r="G843" s="14">
        <f t="shared" si="157"/>
        <v>292050662.32813704</v>
      </c>
      <c r="H843" s="14" cm="1">
        <f t="array" ref="H843">INDEX('Stocastic Model Raw Data'!$E$2:$E$1001,$C843,0)</f>
        <v>7215855031.9429903</v>
      </c>
      <c r="I843" s="14" cm="1">
        <f t="array" ref="I843">INDEX('Stocastic Model Raw Data'!$J$2:$J$1001,$C843,0)</f>
        <v>2522379722.3161602</v>
      </c>
      <c r="J843" s="14">
        <f t="shared" si="158"/>
        <v>4693475309.6268301</v>
      </c>
      <c r="K843" s="14" cm="1">
        <f t="array" ref="K843">INDEX('Stocastic Model Raw Data'!$F$2:$F$1001,$C843,0)</f>
        <v>1250957394.0885799</v>
      </c>
      <c r="L843" s="14" cm="1">
        <f t="array" ref="L843">INDEX('Stocastic Model Raw Data'!$K$2:$K$1001,$C843,0)</f>
        <v>758175003.08738899</v>
      </c>
      <c r="M843" s="14">
        <f t="shared" si="159"/>
        <v>492782391.0011909</v>
      </c>
      <c r="N843" s="14">
        <f t="shared" si="163"/>
        <v>8466812426.0315704</v>
      </c>
      <c r="O843" s="14">
        <f t="shared" si="164"/>
        <v>3280554725.4035492</v>
      </c>
      <c r="P843" s="14">
        <f t="shared" si="160"/>
        <v>5186257700.6280212</v>
      </c>
      <c r="Q843" s="3">
        <f t="shared" si="165"/>
        <v>8466812426.0315704</v>
      </c>
      <c r="R843" s="3">
        <f t="shared" si="166"/>
        <v>4717716698.311759</v>
      </c>
      <c r="S843" s="3">
        <f t="shared" si="161"/>
        <v>3749095727.7198114</v>
      </c>
      <c r="T843" s="21">
        <f>(RANK(E843,E$8:E$1007,1)+COUNTIF(E$8:E843,E843)-1)/1000</f>
        <v>0.86799999999999999</v>
      </c>
      <c r="U843" s="21">
        <f>(RANK(F843,F$8:F$1007,1)+COUNTIF(F$8:F843,F843)-1)/1000</f>
        <v>0.872</v>
      </c>
      <c r="V843" s="21">
        <f>(RANK(G843,G$8:G$1007,1)+COUNTIF(G$8:G843,G843)-1)/1000</f>
        <v>0.86599999999999999</v>
      </c>
      <c r="W843" s="21">
        <f>(RANK(H843,H$8:H$1007,1)+COUNTIF(H$8:H843,H843)-1)/1000</f>
        <v>0.86299999999999999</v>
      </c>
      <c r="X843" s="21">
        <f>(RANK(I843,I$8:I$1007,1)+COUNTIF(I$8:I843,I843)-1)/1000</f>
        <v>0.83599999999999997</v>
      </c>
      <c r="Y843" s="21">
        <f>(RANK(J843,J$8:J$1007,1)+COUNTIF(J$8:J843,J843)-1)/1000</f>
        <v>0.86799999999999999</v>
      </c>
      <c r="Z843" s="21">
        <f>(RANK(K843,K$8:K$1007,1)+COUNTIF(K$8:K843,K843)-1)/1000</f>
        <v>0.91100000000000003</v>
      </c>
      <c r="AA843" s="21">
        <f>(RANK(L843,L$8:L$1007,1)+COUNTIF(L$8:L843,L843)-1)/1000</f>
        <v>0.92600000000000005</v>
      </c>
      <c r="AB843" s="21">
        <f>(RANK(M843,M$8:M$1007,1)+COUNTIF(M$8:M843,M843)-1)/1000</f>
        <v>0.88800000000000001</v>
      </c>
      <c r="AC843" s="21">
        <f>(RANK(N843,N$8:N$1007,1)+COUNTIF(N$8:N843,N843)-1)/1000</f>
        <v>0.872</v>
      </c>
      <c r="AD843" s="21">
        <f>(RANK(O843,O$8:O$1007,1)+COUNTIF(O$8:O843,O843)-1)/1000</f>
        <v>0.86299999999999999</v>
      </c>
      <c r="AE843" s="21">
        <f>(RANK(P843,P$8:P$1007,1)+COUNTIF(P$8:P843,P843)-1)/1000</f>
        <v>0.877</v>
      </c>
      <c r="AF843" s="21">
        <f>(RANK(Q843,Q$8:Q$1007,1)+COUNTIF(Q$8:Q843,Q843)-1)/1000</f>
        <v>0.872</v>
      </c>
      <c r="AG843" s="21">
        <f>(RANK(R843,R$8:R$1007,1)+COUNTIF(R$8:R843,R843)-1)/1000</f>
        <v>0.86299999999999999</v>
      </c>
      <c r="AH843" s="21">
        <f>(RANK(S843,S$8:S$1007,1)+COUNTIF(S$8:S843,S843)-1)/1000</f>
        <v>0.877</v>
      </c>
      <c r="AI843" s="14">
        <f t="shared" si="167"/>
        <v>0</v>
      </c>
      <c r="AK843" s="14">
        <f t="shared" si="168"/>
        <v>0</v>
      </c>
    </row>
    <row r="844" spans="2:37" x14ac:dyDescent="0.25">
      <c r="B844">
        <f t="shared" si="162"/>
        <v>837</v>
      </c>
      <c r="C844">
        <f>MATCH(B844,'Stocastic Model Raw Data'!$A$2:$A$1001,0)</f>
        <v>437</v>
      </c>
      <c r="D844" s="14" cm="1">
        <f t="array" ref="D844">INDEX('Stocastic Model Raw Data'!$H$2:$H$1001,$C844,0)</f>
        <v>1437161972.90821</v>
      </c>
      <c r="E844" s="14" cm="1">
        <f t="array" ref="E844">INDEX('Stocastic Model Raw Data'!$D$2:$D$1001,$C844,0)</f>
        <v>504592784.82933903</v>
      </c>
      <c r="F844" s="14" cm="1">
        <f t="array" ref="F844">INDEX('Stocastic Model Raw Data'!$I$2:$I$1001,$C844,0)</f>
        <v>267697645.44402599</v>
      </c>
      <c r="G844" s="14">
        <f t="shared" si="157"/>
        <v>236895139.38531303</v>
      </c>
      <c r="H844" s="14" cm="1">
        <f t="array" ref="H844">INDEX('Stocastic Model Raw Data'!$E$2:$E$1001,$C844,0)</f>
        <v>5971215016.7456598</v>
      </c>
      <c r="I844" s="14" cm="1">
        <f t="array" ref="I844">INDEX('Stocastic Model Raw Data'!$J$2:$J$1001,$C844,0)</f>
        <v>2096200088.13153</v>
      </c>
      <c r="J844" s="14">
        <f t="shared" si="158"/>
        <v>3875014928.61413</v>
      </c>
      <c r="K844" s="14" cm="1">
        <f t="array" ref="K844">INDEX('Stocastic Model Raw Data'!$F$2:$F$1001,$C844,0)</f>
        <v>972243951.26587498</v>
      </c>
      <c r="L844" s="14" cm="1">
        <f t="array" ref="L844">INDEX('Stocastic Model Raw Data'!$K$2:$K$1001,$C844,0)</f>
        <v>582126969.66573703</v>
      </c>
      <c r="M844" s="14">
        <f t="shared" si="159"/>
        <v>390116981.60013795</v>
      </c>
      <c r="N844" s="14">
        <f t="shared" si="163"/>
        <v>6943458968.0115347</v>
      </c>
      <c r="O844" s="14">
        <f t="shared" si="164"/>
        <v>2678327057.797267</v>
      </c>
      <c r="P844" s="14">
        <f t="shared" si="160"/>
        <v>4265131910.2142677</v>
      </c>
      <c r="Q844" s="3">
        <f t="shared" si="165"/>
        <v>6943458968.0115347</v>
      </c>
      <c r="R844" s="3">
        <f t="shared" si="166"/>
        <v>4115489030.7054768</v>
      </c>
      <c r="S844" s="3">
        <f t="shared" si="161"/>
        <v>2827969937.3060579</v>
      </c>
      <c r="T844" s="21">
        <f>(RANK(E844,E$8:E$1007,1)+COUNTIF(E$8:E844,E844)-1)/1000</f>
        <v>0.45800000000000002</v>
      </c>
      <c r="U844" s="21">
        <f>(RANK(F844,F$8:F$1007,1)+COUNTIF(F$8:F844,F844)-1)/1000</f>
        <v>0.46700000000000003</v>
      </c>
      <c r="V844" s="21">
        <f>(RANK(G844,G$8:G$1007,1)+COUNTIF(G$8:G844,G844)-1)/1000</f>
        <v>0.44800000000000001</v>
      </c>
      <c r="W844" s="21">
        <f>(RANK(H844,H$8:H$1007,1)+COUNTIF(H$8:H844,H844)-1)/1000</f>
        <v>0.433</v>
      </c>
      <c r="X844" s="21">
        <f>(RANK(I844,I$8:I$1007,1)+COUNTIF(I$8:I844,I844)-1)/1000</f>
        <v>0.44900000000000001</v>
      </c>
      <c r="Y844" s="21">
        <f>(RANK(J844,J$8:J$1007,1)+COUNTIF(J$8:J844,J844)-1)/1000</f>
        <v>0.41099999999999998</v>
      </c>
      <c r="Z844" s="21">
        <f>(RANK(K844,K$8:K$1007,1)+COUNTIF(K$8:K844,K844)-1)/1000</f>
        <v>0.51800000000000002</v>
      </c>
      <c r="AA844" s="21">
        <f>(RANK(L844,L$8:L$1007,1)+COUNTIF(L$8:L844,L844)-1)/1000</f>
        <v>0.48499999999999999</v>
      </c>
      <c r="AB844" s="21">
        <f>(RANK(M844,M$8:M$1007,1)+COUNTIF(M$8:M844,M844)-1)/1000</f>
        <v>0.56399999999999995</v>
      </c>
      <c r="AC844" s="21">
        <f>(RANK(N844,N$8:N$1007,1)+COUNTIF(N$8:N844,N844)-1)/1000</f>
        <v>0.437</v>
      </c>
      <c r="AD844" s="21">
        <f>(RANK(O844,O$8:O$1007,1)+COUNTIF(O$8:O844,O844)-1)/1000</f>
        <v>0.45600000000000002</v>
      </c>
      <c r="AE844" s="21">
        <f>(RANK(P844,P$8:P$1007,1)+COUNTIF(P$8:P844,P844)-1)/1000</f>
        <v>0.42799999999999999</v>
      </c>
      <c r="AF844" s="21">
        <f>(RANK(Q844,Q$8:Q$1007,1)+COUNTIF(Q$8:Q844,Q844)-1)/1000</f>
        <v>0.437</v>
      </c>
      <c r="AG844" s="21">
        <f>(RANK(R844,R$8:R$1007,1)+COUNTIF(R$8:R844,R844)-1)/1000</f>
        <v>0.45600000000000002</v>
      </c>
      <c r="AH844" s="21">
        <f>(RANK(S844,S$8:S$1007,1)+COUNTIF(S$8:S844,S844)-1)/1000</f>
        <v>0.42799999999999999</v>
      </c>
      <c r="AI844" s="14">
        <f t="shared" si="167"/>
        <v>0</v>
      </c>
      <c r="AK844" s="14">
        <f t="shared" si="168"/>
        <v>0</v>
      </c>
    </row>
    <row r="845" spans="2:37" x14ac:dyDescent="0.25">
      <c r="B845">
        <f t="shared" si="162"/>
        <v>838</v>
      </c>
      <c r="C845">
        <f>MATCH(B845,'Stocastic Model Raw Data'!$A$2:$A$1001,0)</f>
        <v>820</v>
      </c>
      <c r="D845" s="14" cm="1">
        <f t="array" ref="D845">INDEX('Stocastic Model Raw Data'!$H$2:$H$1001,$C845,0)</f>
        <v>1437161972.90821</v>
      </c>
      <c r="E845" s="14" cm="1">
        <f t="array" ref="E845">INDEX('Stocastic Model Raw Data'!$D$2:$D$1001,$C845,0)</f>
        <v>591228636.40389895</v>
      </c>
      <c r="F845" s="14" cm="1">
        <f t="array" ref="F845">INDEX('Stocastic Model Raw Data'!$I$2:$I$1001,$C845,0)</f>
        <v>313660196.82120901</v>
      </c>
      <c r="G845" s="14">
        <f t="shared" si="157"/>
        <v>277568439.58268994</v>
      </c>
      <c r="H845" s="14" cm="1">
        <f t="array" ref="H845">INDEX('Stocastic Model Raw Data'!$E$2:$E$1001,$C845,0)</f>
        <v>7177159955.9101896</v>
      </c>
      <c r="I845" s="14" cm="1">
        <f t="array" ref="I845">INDEX('Stocastic Model Raw Data'!$J$2:$J$1001,$C845,0)</f>
        <v>2534892216.8622799</v>
      </c>
      <c r="J845" s="14">
        <f t="shared" si="158"/>
        <v>4642267739.0479097</v>
      </c>
      <c r="K845" s="14" cm="1">
        <f t="array" ref="K845">INDEX('Stocastic Model Raw Data'!$F$2:$F$1001,$C845,0)</f>
        <v>1049226528.41395</v>
      </c>
      <c r="L845" s="14" cm="1">
        <f t="array" ref="L845">INDEX('Stocastic Model Raw Data'!$K$2:$K$1001,$C845,0)</f>
        <v>629664341.24350202</v>
      </c>
      <c r="M845" s="14">
        <f t="shared" si="159"/>
        <v>419562187.17044795</v>
      </c>
      <c r="N845" s="14">
        <f t="shared" si="163"/>
        <v>8226386484.3241396</v>
      </c>
      <c r="O845" s="14">
        <f t="shared" si="164"/>
        <v>3164556558.105782</v>
      </c>
      <c r="P845" s="14">
        <f t="shared" si="160"/>
        <v>5061829926.2183571</v>
      </c>
      <c r="Q845" s="3">
        <f t="shared" si="165"/>
        <v>8226386484.3241396</v>
      </c>
      <c r="R845" s="3">
        <f t="shared" si="166"/>
        <v>4601718531.0139923</v>
      </c>
      <c r="S845" s="3">
        <f t="shared" si="161"/>
        <v>3624667953.3101473</v>
      </c>
      <c r="T845" s="21">
        <f>(RANK(E845,E$8:E$1007,1)+COUNTIF(E$8:E845,E845)-1)/1000</f>
        <v>0.79400000000000004</v>
      </c>
      <c r="U845" s="21">
        <f>(RANK(F845,F$8:F$1007,1)+COUNTIF(F$8:F845,F845)-1)/1000</f>
        <v>0.79400000000000004</v>
      </c>
      <c r="V845" s="21">
        <f>(RANK(G845,G$8:G$1007,1)+COUNTIF(G$8:G845,G845)-1)/1000</f>
        <v>0.79200000000000004</v>
      </c>
      <c r="W845" s="21">
        <f>(RANK(H845,H$8:H$1007,1)+COUNTIF(H$8:H845,H845)-1)/1000</f>
        <v>0.85099999999999998</v>
      </c>
      <c r="X845" s="21">
        <f>(RANK(I845,I$8:I$1007,1)+COUNTIF(I$8:I845,I845)-1)/1000</f>
        <v>0.84599999999999997</v>
      </c>
      <c r="Y845" s="21">
        <f>(RANK(J845,J$8:J$1007,1)+COUNTIF(J$8:J845,J845)-1)/1000</f>
        <v>0.85</v>
      </c>
      <c r="Z845" s="21">
        <f>(RANK(K845,K$8:K$1007,1)+COUNTIF(K$8:K845,K845)-1)/1000</f>
        <v>0.67500000000000004</v>
      </c>
      <c r="AA845" s="21">
        <f>(RANK(L845,L$8:L$1007,1)+COUNTIF(L$8:L845,L845)-1)/1000</f>
        <v>0.65400000000000003</v>
      </c>
      <c r="AB845" s="21">
        <f>(RANK(M845,M$8:M$1007,1)+COUNTIF(M$8:M845,M845)-1)/1000</f>
        <v>0.71199999999999997</v>
      </c>
      <c r="AC845" s="21">
        <f>(RANK(N845,N$8:N$1007,1)+COUNTIF(N$8:N845,N845)-1)/1000</f>
        <v>0.82</v>
      </c>
      <c r="AD845" s="21">
        <f>(RANK(O845,O$8:O$1007,1)+COUNTIF(O$8:O845,O845)-1)/1000</f>
        <v>0.80800000000000005</v>
      </c>
      <c r="AE845" s="21">
        <f>(RANK(P845,P$8:P$1007,1)+COUNTIF(P$8:P845,P845)-1)/1000</f>
        <v>0.83399999999999996</v>
      </c>
      <c r="AF845" s="21">
        <f>(RANK(Q845,Q$8:Q$1007,1)+COUNTIF(Q$8:Q845,Q845)-1)/1000</f>
        <v>0.82</v>
      </c>
      <c r="AG845" s="21">
        <f>(RANK(R845,R$8:R$1007,1)+COUNTIF(R$8:R845,R845)-1)/1000</f>
        <v>0.80800000000000005</v>
      </c>
      <c r="AH845" s="21">
        <f>(RANK(S845,S$8:S$1007,1)+COUNTIF(S$8:S845,S845)-1)/1000</f>
        <v>0.83399999999999996</v>
      </c>
      <c r="AI845" s="14">
        <f t="shared" si="167"/>
        <v>0</v>
      </c>
      <c r="AK845" s="14">
        <f t="shared" si="168"/>
        <v>0</v>
      </c>
    </row>
    <row r="846" spans="2:37" x14ac:dyDescent="0.25">
      <c r="B846">
        <f t="shared" si="162"/>
        <v>839</v>
      </c>
      <c r="C846">
        <f>MATCH(B846,'Stocastic Model Raw Data'!$A$2:$A$1001,0)</f>
        <v>697</v>
      </c>
      <c r="D846" s="14" cm="1">
        <f t="array" ref="D846">INDEX('Stocastic Model Raw Data'!$H$2:$H$1001,$C846,0)</f>
        <v>1437161972.90821</v>
      </c>
      <c r="E846" s="14" cm="1">
        <f t="array" ref="E846">INDEX('Stocastic Model Raw Data'!$D$2:$D$1001,$C846,0)</f>
        <v>566761649.62127101</v>
      </c>
      <c r="F846" s="14" cm="1">
        <f t="array" ref="F846">INDEX('Stocastic Model Raw Data'!$I$2:$I$1001,$C846,0)</f>
        <v>299112254.31396002</v>
      </c>
      <c r="G846" s="14">
        <f t="shared" si="157"/>
        <v>267649395.307311</v>
      </c>
      <c r="H846" s="14" cm="1">
        <f t="array" ref="H846">INDEX('Stocastic Model Raw Data'!$E$2:$E$1001,$C846,0)</f>
        <v>6718111462.2016897</v>
      </c>
      <c r="I846" s="14" cm="1">
        <f t="array" ref="I846">INDEX('Stocastic Model Raw Data'!$J$2:$J$1001,$C846,0)</f>
        <v>2330829226.6091399</v>
      </c>
      <c r="J846" s="14">
        <f t="shared" si="158"/>
        <v>4387282235.5925503</v>
      </c>
      <c r="K846" s="14" cm="1">
        <f t="array" ref="K846">INDEX('Stocastic Model Raw Data'!$F$2:$F$1001,$C846,0)</f>
        <v>1020220926.7713701</v>
      </c>
      <c r="L846" s="14" cm="1">
        <f t="array" ref="L846">INDEX('Stocastic Model Raw Data'!$K$2:$K$1001,$C846,0)</f>
        <v>616152669.80019903</v>
      </c>
      <c r="M846" s="14">
        <f t="shared" si="159"/>
        <v>404068256.97117102</v>
      </c>
      <c r="N846" s="14">
        <f t="shared" si="163"/>
        <v>7738332388.9730597</v>
      </c>
      <c r="O846" s="14">
        <f t="shared" si="164"/>
        <v>2946981896.409339</v>
      </c>
      <c r="P846" s="14">
        <f t="shared" si="160"/>
        <v>4791350492.5637207</v>
      </c>
      <c r="Q846" s="3">
        <f t="shared" si="165"/>
        <v>7738332388.9730597</v>
      </c>
      <c r="R846" s="3">
        <f t="shared" si="166"/>
        <v>4384143869.3175488</v>
      </c>
      <c r="S846" s="3">
        <f t="shared" si="161"/>
        <v>3354188519.6555109</v>
      </c>
      <c r="T846" s="21">
        <f>(RANK(E846,E$8:E$1007,1)+COUNTIF(E$8:E846,E846)-1)/1000</f>
        <v>0.71599999999999997</v>
      </c>
      <c r="U846" s="21">
        <f>(RANK(F846,F$8:F$1007,1)+COUNTIF(F$8:F846,F846)-1)/1000</f>
        <v>0.70499999999999996</v>
      </c>
      <c r="V846" s="21">
        <f>(RANK(G846,G$8:G$1007,1)+COUNTIF(G$8:G846,G846)-1)/1000</f>
        <v>0.72699999999999998</v>
      </c>
      <c r="W846" s="21">
        <f>(RANK(H846,H$8:H$1007,1)+COUNTIF(H$8:H846,H846)-1)/1000</f>
        <v>0.71299999999999997</v>
      </c>
      <c r="X846" s="21">
        <f>(RANK(I846,I$8:I$1007,1)+COUNTIF(I$8:I846,I846)-1)/1000</f>
        <v>0.68700000000000006</v>
      </c>
      <c r="Y846" s="21">
        <f>(RANK(J846,J$8:J$1007,1)+COUNTIF(J$8:J846,J846)-1)/1000</f>
        <v>0.72799999999999998</v>
      </c>
      <c r="Z846" s="21">
        <f>(RANK(K846,K$8:K$1007,1)+COUNTIF(K$8:K846,K846)-1)/1000</f>
        <v>0.61499999999999999</v>
      </c>
      <c r="AA846" s="21">
        <f>(RANK(L846,L$8:L$1007,1)+COUNTIF(L$8:L846,L846)-1)/1000</f>
        <v>0.60299999999999998</v>
      </c>
      <c r="AB846" s="21">
        <f>(RANK(M846,M$8:M$1007,1)+COUNTIF(M$8:M846,M846)-1)/1000</f>
        <v>0.63600000000000001</v>
      </c>
      <c r="AC846" s="21">
        <f>(RANK(N846,N$8:N$1007,1)+COUNTIF(N$8:N846,N846)-1)/1000</f>
        <v>0.69699999999999995</v>
      </c>
      <c r="AD846" s="21">
        <f>(RANK(O846,O$8:O$1007,1)+COUNTIF(O$8:O846,O846)-1)/1000</f>
        <v>0.66700000000000004</v>
      </c>
      <c r="AE846" s="21">
        <f>(RANK(P846,P$8:P$1007,1)+COUNTIF(P$8:P846,P846)-1)/1000</f>
        <v>0.72399999999999998</v>
      </c>
      <c r="AF846" s="21">
        <f>(RANK(Q846,Q$8:Q$1007,1)+COUNTIF(Q$8:Q846,Q846)-1)/1000</f>
        <v>0.69699999999999995</v>
      </c>
      <c r="AG846" s="21">
        <f>(RANK(R846,R$8:R$1007,1)+COUNTIF(R$8:R846,R846)-1)/1000</f>
        <v>0.66700000000000004</v>
      </c>
      <c r="AH846" s="21">
        <f>(RANK(S846,S$8:S$1007,1)+COUNTIF(S$8:S846,S846)-1)/1000</f>
        <v>0.72399999999999998</v>
      </c>
      <c r="AI846" s="14">
        <f t="shared" si="167"/>
        <v>0</v>
      </c>
      <c r="AK846" s="14">
        <f t="shared" si="168"/>
        <v>0</v>
      </c>
    </row>
    <row r="847" spans="2:37" x14ac:dyDescent="0.25">
      <c r="B847">
        <f t="shared" si="162"/>
        <v>840</v>
      </c>
      <c r="C847">
        <f>MATCH(B847,'Stocastic Model Raw Data'!$A$2:$A$1001,0)</f>
        <v>937</v>
      </c>
      <c r="D847" s="14" cm="1">
        <f t="array" ref="D847">INDEX('Stocastic Model Raw Data'!$H$2:$H$1001,$C847,0)</f>
        <v>1437161972.90821</v>
      </c>
      <c r="E847" s="14" cm="1">
        <f t="array" ref="E847">INDEX('Stocastic Model Raw Data'!$D$2:$D$1001,$C847,0)</f>
        <v>662640095.84626698</v>
      </c>
      <c r="F847" s="14" cm="1">
        <f t="array" ref="F847">INDEX('Stocastic Model Raw Data'!$I$2:$I$1001,$C847,0)</f>
        <v>354710944.59344101</v>
      </c>
      <c r="G847" s="14">
        <f t="shared" si="157"/>
        <v>307929151.25282598</v>
      </c>
      <c r="H847" s="14" cm="1">
        <f t="array" ref="H847">INDEX('Stocastic Model Raw Data'!$E$2:$E$1001,$C847,0)</f>
        <v>7572186454.6748104</v>
      </c>
      <c r="I847" s="14" cm="1">
        <f t="array" ref="I847">INDEX('Stocastic Model Raw Data'!$J$2:$J$1001,$C847,0)</f>
        <v>2754807407.75318</v>
      </c>
      <c r="J847" s="14">
        <f t="shared" si="158"/>
        <v>4817379046.9216309</v>
      </c>
      <c r="K847" s="14" cm="1">
        <f t="array" ref="K847">INDEX('Stocastic Model Raw Data'!$F$2:$F$1001,$C847,0)</f>
        <v>1330943888.3512001</v>
      </c>
      <c r="L847" s="14" cm="1">
        <f t="array" ref="L847">INDEX('Stocastic Model Raw Data'!$K$2:$K$1001,$C847,0)</f>
        <v>799843638.08059096</v>
      </c>
      <c r="M847" s="14">
        <f t="shared" si="159"/>
        <v>531100250.27060914</v>
      </c>
      <c r="N847" s="14">
        <f t="shared" si="163"/>
        <v>8903130343.0260105</v>
      </c>
      <c r="O847" s="14">
        <f t="shared" si="164"/>
        <v>3554651045.8337708</v>
      </c>
      <c r="P847" s="14">
        <f t="shared" si="160"/>
        <v>5348479297.1922398</v>
      </c>
      <c r="Q847" s="3">
        <f t="shared" si="165"/>
        <v>8903130343.0260105</v>
      </c>
      <c r="R847" s="3">
        <f t="shared" si="166"/>
        <v>4991813018.7419806</v>
      </c>
      <c r="S847" s="3">
        <f t="shared" si="161"/>
        <v>3911317324.28403</v>
      </c>
      <c r="T847" s="21">
        <f>(RANK(E847,E$8:E$1007,1)+COUNTIF(E$8:E847,E847)-1)/1000</f>
        <v>0.94</v>
      </c>
      <c r="U847" s="21">
        <f>(RANK(F847,F$8:F$1007,1)+COUNTIF(F$8:F847,F847)-1)/1000</f>
        <v>0.94299999999999995</v>
      </c>
      <c r="V847" s="21">
        <f>(RANK(G847,G$8:G$1007,1)+COUNTIF(G$8:G847,G847)-1)/1000</f>
        <v>0.93500000000000005</v>
      </c>
      <c r="W847" s="21">
        <f>(RANK(H847,H$8:H$1007,1)+COUNTIF(H$8:H847,H847)-1)/1000</f>
        <v>0.92900000000000005</v>
      </c>
      <c r="X847" s="21">
        <f>(RANK(I847,I$8:I$1007,1)+COUNTIF(I$8:I847,I847)-1)/1000</f>
        <v>0.94299999999999995</v>
      </c>
      <c r="Y847" s="21">
        <f>(RANK(J847,J$8:J$1007,1)+COUNTIF(J$8:J847,J847)-1)/1000</f>
        <v>0.91300000000000003</v>
      </c>
      <c r="Z847" s="21">
        <f>(RANK(K847,K$8:K$1007,1)+COUNTIF(K$8:K847,K847)-1)/1000</f>
        <v>0.95499999999999996</v>
      </c>
      <c r="AA847" s="21">
        <f>(RANK(L847,L$8:L$1007,1)+COUNTIF(L$8:L847,L847)-1)/1000</f>
        <v>0.95699999999999996</v>
      </c>
      <c r="AB847" s="21">
        <f>(RANK(M847,M$8:M$1007,1)+COUNTIF(M$8:M847,M847)-1)/1000</f>
        <v>0.95099999999999996</v>
      </c>
      <c r="AC847" s="21">
        <f>(RANK(N847,N$8:N$1007,1)+COUNTIF(N$8:N847,N847)-1)/1000</f>
        <v>0.93700000000000006</v>
      </c>
      <c r="AD847" s="21">
        <f>(RANK(O847,O$8:O$1007,1)+COUNTIF(O$8:O847,O847)-1)/1000</f>
        <v>0.94899999999999995</v>
      </c>
      <c r="AE847" s="21">
        <f>(RANK(P847,P$8:P$1007,1)+COUNTIF(P$8:P847,P847)-1)/1000</f>
        <v>0.92800000000000005</v>
      </c>
      <c r="AF847" s="21">
        <f>(RANK(Q847,Q$8:Q$1007,1)+COUNTIF(Q$8:Q847,Q847)-1)/1000</f>
        <v>0.93700000000000006</v>
      </c>
      <c r="AG847" s="21">
        <f>(RANK(R847,R$8:R$1007,1)+COUNTIF(R$8:R847,R847)-1)/1000</f>
        <v>0.94899999999999995</v>
      </c>
      <c r="AH847" s="21">
        <f>(RANK(S847,S$8:S$1007,1)+COUNTIF(S$8:S847,S847)-1)/1000</f>
        <v>0.92800000000000005</v>
      </c>
      <c r="AI847" s="14">
        <f t="shared" si="167"/>
        <v>0</v>
      </c>
      <c r="AK847" s="14">
        <f t="shared" si="168"/>
        <v>0</v>
      </c>
    </row>
    <row r="848" spans="2:37" x14ac:dyDescent="0.25">
      <c r="B848">
        <f t="shared" si="162"/>
        <v>841</v>
      </c>
      <c r="C848">
        <f>MATCH(B848,'Stocastic Model Raw Data'!$A$2:$A$1001,0)</f>
        <v>769</v>
      </c>
      <c r="D848" s="14" cm="1">
        <f t="array" ref="D848">INDEX('Stocastic Model Raw Data'!$H$2:$H$1001,$C848,0)</f>
        <v>1437161972.90821</v>
      </c>
      <c r="E848" s="14" cm="1">
        <f t="array" ref="E848">INDEX('Stocastic Model Raw Data'!$D$2:$D$1001,$C848,0)</f>
        <v>594288078.38750994</v>
      </c>
      <c r="F848" s="14" cm="1">
        <f t="array" ref="F848">INDEX('Stocastic Model Raw Data'!$I$2:$I$1001,$C848,0)</f>
        <v>315011702.65061402</v>
      </c>
      <c r="G848" s="14">
        <f t="shared" si="157"/>
        <v>279276375.73689592</v>
      </c>
      <c r="H848" s="14" cm="1">
        <f t="array" ref="H848">INDEX('Stocastic Model Raw Data'!$E$2:$E$1001,$C848,0)</f>
        <v>6816785565.9495096</v>
      </c>
      <c r="I848" s="14" cm="1">
        <f t="array" ref="I848">INDEX('Stocastic Model Raw Data'!$J$2:$J$1001,$C848,0)</f>
        <v>2428797187.0304298</v>
      </c>
      <c r="J848" s="14">
        <f t="shared" si="158"/>
        <v>4387988378.9190798</v>
      </c>
      <c r="K848" s="14" cm="1">
        <f t="array" ref="K848">INDEX('Stocastic Model Raw Data'!$F$2:$F$1001,$C848,0)</f>
        <v>1170956542.6484699</v>
      </c>
      <c r="L848" s="14" cm="1">
        <f t="array" ref="L848">INDEX('Stocastic Model Raw Data'!$K$2:$K$1001,$C848,0)</f>
        <v>690386898.22064602</v>
      </c>
      <c r="M848" s="14">
        <f t="shared" si="159"/>
        <v>480569644.4278239</v>
      </c>
      <c r="N848" s="14">
        <f t="shared" si="163"/>
        <v>7987742108.5979795</v>
      </c>
      <c r="O848" s="14">
        <f t="shared" si="164"/>
        <v>3119184085.2510757</v>
      </c>
      <c r="P848" s="14">
        <f t="shared" si="160"/>
        <v>4868558023.3469038</v>
      </c>
      <c r="Q848" s="3">
        <f t="shared" si="165"/>
        <v>7987742108.5979795</v>
      </c>
      <c r="R848" s="3">
        <f t="shared" si="166"/>
        <v>4556346058.1592855</v>
      </c>
      <c r="S848" s="3">
        <f t="shared" si="161"/>
        <v>3431396050.438694</v>
      </c>
      <c r="T848" s="21">
        <f>(RANK(E848,E$8:E$1007,1)+COUNTIF(E$8:E848,E848)-1)/1000</f>
        <v>0.80500000000000005</v>
      </c>
      <c r="U848" s="21">
        <f>(RANK(F848,F$8:F$1007,1)+COUNTIF(F$8:F848,F848)-1)/1000</f>
        <v>0.8</v>
      </c>
      <c r="V848" s="21">
        <f>(RANK(G848,G$8:G$1007,1)+COUNTIF(G$8:G848,G848)-1)/1000</f>
        <v>0.80700000000000005</v>
      </c>
      <c r="W848" s="21">
        <f>(RANK(H848,H$8:H$1007,1)+COUNTIF(H$8:H848,H848)-1)/1000</f>
        <v>0.745</v>
      </c>
      <c r="X848" s="21">
        <f>(RANK(I848,I$8:I$1007,1)+COUNTIF(I$8:I848,I848)-1)/1000</f>
        <v>0.77</v>
      </c>
      <c r="Y848" s="21">
        <f>(RANK(J848,J$8:J$1007,1)+COUNTIF(J$8:J848,J848)-1)/1000</f>
        <v>0.72899999999999998</v>
      </c>
      <c r="Z848" s="21">
        <f>(RANK(K848,K$8:K$1007,1)+COUNTIF(K$8:K848,K848)-1)/1000</f>
        <v>0.84599999999999997</v>
      </c>
      <c r="AA848" s="21">
        <f>(RANK(L848,L$8:L$1007,1)+COUNTIF(L$8:L848,L848)-1)/1000</f>
        <v>0.82</v>
      </c>
      <c r="AB848" s="21">
        <f>(RANK(M848,M$8:M$1007,1)+COUNTIF(M$8:M848,M848)-1)/1000</f>
        <v>0.86599999999999999</v>
      </c>
      <c r="AC848" s="21">
        <f>(RANK(N848,N$8:N$1007,1)+COUNTIF(N$8:N848,N848)-1)/1000</f>
        <v>0.76900000000000002</v>
      </c>
      <c r="AD848" s="21">
        <f>(RANK(O848,O$8:O$1007,1)+COUNTIF(O$8:O848,O848)-1)/1000</f>
        <v>0.78500000000000003</v>
      </c>
      <c r="AE848" s="21">
        <f>(RANK(P848,P$8:P$1007,1)+COUNTIF(P$8:P848,P848)-1)/1000</f>
        <v>0.752</v>
      </c>
      <c r="AF848" s="21">
        <f>(RANK(Q848,Q$8:Q$1007,1)+COUNTIF(Q$8:Q848,Q848)-1)/1000</f>
        <v>0.76900000000000002</v>
      </c>
      <c r="AG848" s="21">
        <f>(RANK(R848,R$8:R$1007,1)+COUNTIF(R$8:R848,R848)-1)/1000</f>
        <v>0.78500000000000003</v>
      </c>
      <c r="AH848" s="21">
        <f>(RANK(S848,S$8:S$1007,1)+COUNTIF(S$8:S848,S848)-1)/1000</f>
        <v>0.752</v>
      </c>
      <c r="AI848" s="14">
        <f t="shared" si="167"/>
        <v>0</v>
      </c>
      <c r="AK848" s="14">
        <f t="shared" si="168"/>
        <v>0</v>
      </c>
    </row>
    <row r="849" spans="2:37" x14ac:dyDescent="0.25">
      <c r="B849">
        <f t="shared" si="162"/>
        <v>842</v>
      </c>
      <c r="C849">
        <f>MATCH(B849,'Stocastic Model Raw Data'!$A$2:$A$1001,0)</f>
        <v>906</v>
      </c>
      <c r="D849" s="14" cm="1">
        <f t="array" ref="D849">INDEX('Stocastic Model Raw Data'!$H$2:$H$1001,$C849,0)</f>
        <v>1437161972.90821</v>
      </c>
      <c r="E849" s="14" cm="1">
        <f t="array" ref="E849">INDEX('Stocastic Model Raw Data'!$D$2:$D$1001,$C849,0)</f>
        <v>630066594.88122702</v>
      </c>
      <c r="F849" s="14" cm="1">
        <f t="array" ref="F849">INDEX('Stocastic Model Raw Data'!$I$2:$I$1001,$C849,0)</f>
        <v>334341060.53402299</v>
      </c>
      <c r="G849" s="14">
        <f t="shared" si="157"/>
        <v>295725534.34720403</v>
      </c>
      <c r="H849" s="14" cm="1">
        <f t="array" ref="H849">INDEX('Stocastic Model Raw Data'!$E$2:$E$1001,$C849,0)</f>
        <v>7517451377.5908003</v>
      </c>
      <c r="I849" s="14" cm="1">
        <f t="array" ref="I849">INDEX('Stocastic Model Raw Data'!$J$2:$J$1001,$C849,0)</f>
        <v>2645355629.7140999</v>
      </c>
      <c r="J849" s="14">
        <f t="shared" si="158"/>
        <v>4872095747.8767004</v>
      </c>
      <c r="K849" s="14" cm="1">
        <f t="array" ref="K849">INDEX('Stocastic Model Raw Data'!$F$2:$F$1001,$C849,0)</f>
        <v>1127113740.8039701</v>
      </c>
      <c r="L849" s="14" cm="1">
        <f t="array" ref="L849">INDEX('Stocastic Model Raw Data'!$K$2:$K$1001,$C849,0)</f>
        <v>680115056.63352203</v>
      </c>
      <c r="M849" s="14">
        <f t="shared" si="159"/>
        <v>446998684.17044806</v>
      </c>
      <c r="N849" s="14">
        <f t="shared" si="163"/>
        <v>8644565118.3947697</v>
      </c>
      <c r="O849" s="14">
        <f t="shared" si="164"/>
        <v>3325470686.3476219</v>
      </c>
      <c r="P849" s="14">
        <f t="shared" si="160"/>
        <v>5319094432.0471478</v>
      </c>
      <c r="Q849" s="3">
        <f t="shared" si="165"/>
        <v>8644565118.3947697</v>
      </c>
      <c r="R849" s="3">
        <f t="shared" si="166"/>
        <v>4762632659.2558317</v>
      </c>
      <c r="S849" s="3">
        <f t="shared" si="161"/>
        <v>3881932459.138938</v>
      </c>
      <c r="T849" s="21">
        <f>(RANK(E849,E$8:E$1007,1)+COUNTIF(E$8:E849,E849)-1)/1000</f>
        <v>0.88600000000000001</v>
      </c>
      <c r="U849" s="21">
        <f>(RANK(F849,F$8:F$1007,1)+COUNTIF(F$8:F849,F849)-1)/1000</f>
        <v>0.879</v>
      </c>
      <c r="V849" s="21">
        <f>(RANK(G849,G$8:G$1007,1)+COUNTIF(G$8:G849,G849)-1)/1000</f>
        <v>0.88900000000000001</v>
      </c>
      <c r="W849" s="21">
        <f>(RANK(H849,H$8:H$1007,1)+COUNTIF(H$8:H849,H849)-1)/1000</f>
        <v>0.92100000000000004</v>
      </c>
      <c r="X849" s="21">
        <f>(RANK(I849,I$8:I$1007,1)+COUNTIF(I$8:I849,I849)-1)/1000</f>
        <v>0.9</v>
      </c>
      <c r="Y849" s="21">
        <f>(RANK(J849,J$8:J$1007,1)+COUNTIF(J$8:J849,J849)-1)/1000</f>
        <v>0.93</v>
      </c>
      <c r="Z849" s="21">
        <f>(RANK(K849,K$8:K$1007,1)+COUNTIF(K$8:K849,K849)-1)/1000</f>
        <v>0.79800000000000004</v>
      </c>
      <c r="AA849" s="21">
        <f>(RANK(L849,L$8:L$1007,1)+COUNTIF(L$8:L849,L849)-1)/1000</f>
        <v>0.79800000000000004</v>
      </c>
      <c r="AB849" s="21">
        <f>(RANK(M849,M$8:M$1007,1)+COUNTIF(M$8:M849,M849)-1)/1000</f>
        <v>0.78800000000000003</v>
      </c>
      <c r="AC849" s="21">
        <f>(RANK(N849,N$8:N$1007,1)+COUNTIF(N$8:N849,N849)-1)/1000</f>
        <v>0.90600000000000003</v>
      </c>
      <c r="AD849" s="21">
        <f>(RANK(O849,O$8:O$1007,1)+COUNTIF(O$8:O849,O849)-1)/1000</f>
        <v>0.88500000000000001</v>
      </c>
      <c r="AE849" s="21">
        <f>(RANK(P849,P$8:P$1007,1)+COUNTIF(P$8:P849,P849)-1)/1000</f>
        <v>0.91900000000000004</v>
      </c>
      <c r="AF849" s="21">
        <f>(RANK(Q849,Q$8:Q$1007,1)+COUNTIF(Q$8:Q849,Q849)-1)/1000</f>
        <v>0.90600000000000003</v>
      </c>
      <c r="AG849" s="21">
        <f>(RANK(R849,R$8:R$1007,1)+COUNTIF(R$8:R849,R849)-1)/1000</f>
        <v>0.88500000000000001</v>
      </c>
      <c r="AH849" s="21">
        <f>(RANK(S849,S$8:S$1007,1)+COUNTIF(S$8:S849,S849)-1)/1000</f>
        <v>0.91900000000000004</v>
      </c>
      <c r="AI849" s="14">
        <f t="shared" si="167"/>
        <v>0</v>
      </c>
      <c r="AK849" s="14">
        <f t="shared" si="168"/>
        <v>0</v>
      </c>
    </row>
    <row r="850" spans="2:37" x14ac:dyDescent="0.25">
      <c r="B850">
        <f t="shared" si="162"/>
        <v>843</v>
      </c>
      <c r="C850">
        <f>MATCH(B850,'Stocastic Model Raw Data'!$A$2:$A$1001,0)</f>
        <v>495</v>
      </c>
      <c r="D850" s="14" cm="1">
        <f t="array" ref="D850">INDEX('Stocastic Model Raw Data'!$H$2:$H$1001,$C850,0)</f>
        <v>1437161972.90821</v>
      </c>
      <c r="E850" s="14" cm="1">
        <f t="array" ref="E850">INDEX('Stocastic Model Raw Data'!$D$2:$D$1001,$C850,0)</f>
        <v>505459974.66885197</v>
      </c>
      <c r="F850" s="14" cm="1">
        <f t="array" ref="F850">INDEX('Stocastic Model Raw Data'!$I$2:$I$1001,$C850,0)</f>
        <v>266230552.38598201</v>
      </c>
      <c r="G850" s="14">
        <f t="shared" si="157"/>
        <v>239229422.28286996</v>
      </c>
      <c r="H850" s="14" cm="1">
        <f t="array" ref="H850">INDEX('Stocastic Model Raw Data'!$E$2:$E$1001,$C850,0)</f>
        <v>6181668945.1908903</v>
      </c>
      <c r="I850" s="14" cm="1">
        <f t="array" ref="I850">INDEX('Stocastic Model Raw Data'!$J$2:$J$1001,$C850,0)</f>
        <v>2138173662.9858201</v>
      </c>
      <c r="J850" s="14">
        <f t="shared" si="158"/>
        <v>4043495282.2050705</v>
      </c>
      <c r="K850" s="14" cm="1">
        <f t="array" ref="K850">INDEX('Stocastic Model Raw Data'!$F$2:$F$1001,$C850,0)</f>
        <v>938463347.09567499</v>
      </c>
      <c r="L850" s="14" cm="1">
        <f t="array" ref="L850">INDEX('Stocastic Model Raw Data'!$K$2:$K$1001,$C850,0)</f>
        <v>576830860.54270196</v>
      </c>
      <c r="M850" s="14">
        <f t="shared" si="159"/>
        <v>361632486.55297303</v>
      </c>
      <c r="N850" s="14">
        <f t="shared" si="163"/>
        <v>7120132292.2865658</v>
      </c>
      <c r="O850" s="14">
        <f t="shared" si="164"/>
        <v>2715004523.528522</v>
      </c>
      <c r="P850" s="14">
        <f t="shared" si="160"/>
        <v>4405127768.7580433</v>
      </c>
      <c r="Q850" s="3">
        <f t="shared" si="165"/>
        <v>7120132292.2865658</v>
      </c>
      <c r="R850" s="3">
        <f t="shared" si="166"/>
        <v>4152166496.4367323</v>
      </c>
      <c r="S850" s="3">
        <f t="shared" si="161"/>
        <v>2967965795.8498335</v>
      </c>
      <c r="T850" s="21">
        <f>(RANK(E850,E$8:E$1007,1)+COUNTIF(E$8:E850,E850)-1)/1000</f>
        <v>0.46</v>
      </c>
      <c r="U850" s="21">
        <f>(RANK(F850,F$8:F$1007,1)+COUNTIF(F$8:F850,F850)-1)/1000</f>
        <v>0.45600000000000002</v>
      </c>
      <c r="V850" s="21">
        <f>(RANK(G850,G$8:G$1007,1)+COUNTIF(G$8:G850,G850)-1)/1000</f>
        <v>0.46300000000000002</v>
      </c>
      <c r="W850" s="21">
        <f>(RANK(H850,H$8:H$1007,1)+COUNTIF(H$8:H850,H850)-1)/1000</f>
        <v>0.50900000000000001</v>
      </c>
      <c r="X850" s="21">
        <f>(RANK(I850,I$8:I$1007,1)+COUNTIF(I$8:I850,I850)-1)/1000</f>
        <v>0.48699999999999999</v>
      </c>
      <c r="Y850" s="21">
        <f>(RANK(J850,J$8:J$1007,1)+COUNTIF(J$8:J850,J850)-1)/1000</f>
        <v>0.52600000000000002</v>
      </c>
      <c r="Z850" s="21">
        <f>(RANK(K850,K$8:K$1007,1)+COUNTIF(K$8:K850,K850)-1)/1000</f>
        <v>0.44</v>
      </c>
      <c r="AA850" s="21">
        <f>(RANK(L850,L$8:L$1007,1)+COUNTIF(L$8:L850,L850)-1)/1000</f>
        <v>0.46500000000000002</v>
      </c>
      <c r="AB850" s="21">
        <f>(RANK(M850,M$8:M$1007,1)+COUNTIF(M$8:M850,M850)-1)/1000</f>
        <v>0.40300000000000002</v>
      </c>
      <c r="AC850" s="21">
        <f>(RANK(N850,N$8:N$1007,1)+COUNTIF(N$8:N850,N850)-1)/1000</f>
        <v>0.495</v>
      </c>
      <c r="AD850" s="21">
        <f>(RANK(O850,O$8:O$1007,1)+COUNTIF(O$8:O850,O850)-1)/1000</f>
        <v>0.47799999999999998</v>
      </c>
      <c r="AE850" s="21">
        <f>(RANK(P850,P$8:P$1007,1)+COUNTIF(P$8:P850,P850)-1)/1000</f>
        <v>0.50900000000000001</v>
      </c>
      <c r="AF850" s="21">
        <f>(RANK(Q850,Q$8:Q$1007,1)+COUNTIF(Q$8:Q850,Q850)-1)/1000</f>
        <v>0.495</v>
      </c>
      <c r="AG850" s="21">
        <f>(RANK(R850,R$8:R$1007,1)+COUNTIF(R$8:R850,R850)-1)/1000</f>
        <v>0.47799999999999998</v>
      </c>
      <c r="AH850" s="21">
        <f>(RANK(S850,S$8:S$1007,1)+COUNTIF(S$8:S850,S850)-1)/1000</f>
        <v>0.50900000000000001</v>
      </c>
      <c r="AI850" s="14">
        <f t="shared" si="167"/>
        <v>0</v>
      </c>
      <c r="AK850" s="14">
        <f t="shared" si="168"/>
        <v>0</v>
      </c>
    </row>
    <row r="851" spans="2:37" x14ac:dyDescent="0.25">
      <c r="B851">
        <f t="shared" si="162"/>
        <v>844</v>
      </c>
      <c r="C851">
        <f>MATCH(B851,'Stocastic Model Raw Data'!$A$2:$A$1001,0)</f>
        <v>633</v>
      </c>
      <c r="D851" s="14" cm="1">
        <f t="array" ref="D851">INDEX('Stocastic Model Raw Data'!$H$2:$H$1001,$C851,0)</f>
        <v>1437161972.90821</v>
      </c>
      <c r="E851" s="14" cm="1">
        <f t="array" ref="E851">INDEX('Stocastic Model Raw Data'!$D$2:$D$1001,$C851,0)</f>
        <v>542237614.85124505</v>
      </c>
      <c r="F851" s="14" cm="1">
        <f t="array" ref="F851">INDEX('Stocastic Model Raw Data'!$I$2:$I$1001,$C851,0)</f>
        <v>286676918.26657802</v>
      </c>
      <c r="G851" s="14">
        <f t="shared" si="157"/>
        <v>255560696.58466703</v>
      </c>
      <c r="H851" s="14" cm="1">
        <f t="array" ref="H851">INDEX('Stocastic Model Raw Data'!$E$2:$E$1001,$C851,0)</f>
        <v>6538753620.7610102</v>
      </c>
      <c r="I851" s="14" cm="1">
        <f t="array" ref="I851">INDEX('Stocastic Model Raw Data'!$J$2:$J$1001,$C851,0)</f>
        <v>2274961452.4175701</v>
      </c>
      <c r="J851" s="14">
        <f t="shared" si="158"/>
        <v>4263792168.3434401</v>
      </c>
      <c r="K851" s="14" cm="1">
        <f t="array" ref="K851">INDEX('Stocastic Model Raw Data'!$F$2:$F$1001,$C851,0)</f>
        <v>995275003.94512904</v>
      </c>
      <c r="L851" s="14" cm="1">
        <f t="array" ref="L851">INDEX('Stocastic Model Raw Data'!$K$2:$K$1001,$C851,0)</f>
        <v>615640932.95012295</v>
      </c>
      <c r="M851" s="14">
        <f t="shared" si="159"/>
        <v>379634070.99500608</v>
      </c>
      <c r="N851" s="14">
        <f t="shared" si="163"/>
        <v>7534028624.7061396</v>
      </c>
      <c r="O851" s="14">
        <f t="shared" si="164"/>
        <v>2890602385.3676929</v>
      </c>
      <c r="P851" s="14">
        <f t="shared" si="160"/>
        <v>4643426239.3384466</v>
      </c>
      <c r="Q851" s="3">
        <f t="shared" si="165"/>
        <v>7534028624.7061396</v>
      </c>
      <c r="R851" s="3">
        <f t="shared" si="166"/>
        <v>4327764358.2759027</v>
      </c>
      <c r="S851" s="3">
        <f t="shared" si="161"/>
        <v>3206264266.4302368</v>
      </c>
      <c r="T851" s="21">
        <f>(RANK(E851,E$8:E$1007,1)+COUNTIF(E$8:E851,E851)-1)/1000</f>
        <v>0.61299999999999999</v>
      </c>
      <c r="U851" s="21">
        <f>(RANK(F851,F$8:F$1007,1)+COUNTIF(F$8:F851,F851)-1)/1000</f>
        <v>0.60699999999999998</v>
      </c>
      <c r="V851" s="21">
        <f>(RANK(G851,G$8:G$1007,1)+COUNTIF(G$8:G851,G851)-1)/1000</f>
        <v>0.61499999999999999</v>
      </c>
      <c r="W851" s="21">
        <f>(RANK(H851,H$8:H$1007,1)+COUNTIF(H$8:H851,H851)-1)/1000</f>
        <v>0.64700000000000002</v>
      </c>
      <c r="X851" s="21">
        <f>(RANK(I851,I$8:I$1007,1)+COUNTIF(I$8:I851,I851)-1)/1000</f>
        <v>0.63500000000000001</v>
      </c>
      <c r="Y851" s="21">
        <f>(RANK(J851,J$8:J$1007,1)+COUNTIF(J$8:J851,J851)-1)/1000</f>
        <v>0.64500000000000002</v>
      </c>
      <c r="Z851" s="21">
        <f>(RANK(K851,K$8:K$1007,1)+COUNTIF(K$8:K851,K851)-1)/1000</f>
        <v>0.56299999999999994</v>
      </c>
      <c r="AA851" s="21">
        <f>(RANK(L851,L$8:L$1007,1)+COUNTIF(L$8:L851,L851)-1)/1000</f>
        <v>0.60099999999999998</v>
      </c>
      <c r="AB851" s="21">
        <f>(RANK(M851,M$8:M$1007,1)+COUNTIF(M$8:M851,M851)-1)/1000</f>
        <v>0.499</v>
      </c>
      <c r="AC851" s="21">
        <f>(RANK(N851,N$8:N$1007,1)+COUNTIF(N$8:N851,N851)-1)/1000</f>
        <v>0.63300000000000001</v>
      </c>
      <c r="AD851" s="21">
        <f>(RANK(O851,O$8:O$1007,1)+COUNTIF(O$8:O851,O851)-1)/1000</f>
        <v>0.629</v>
      </c>
      <c r="AE851" s="21">
        <f>(RANK(P851,P$8:P$1007,1)+COUNTIF(P$8:P851,P851)-1)/1000</f>
        <v>0.63800000000000001</v>
      </c>
      <c r="AF851" s="21">
        <f>(RANK(Q851,Q$8:Q$1007,1)+COUNTIF(Q$8:Q851,Q851)-1)/1000</f>
        <v>0.63300000000000001</v>
      </c>
      <c r="AG851" s="21">
        <f>(RANK(R851,R$8:R$1007,1)+COUNTIF(R$8:R851,R851)-1)/1000</f>
        <v>0.629</v>
      </c>
      <c r="AH851" s="21">
        <f>(RANK(S851,S$8:S$1007,1)+COUNTIF(S$8:S851,S851)-1)/1000</f>
        <v>0.63800000000000001</v>
      </c>
      <c r="AI851" s="14">
        <f t="shared" si="167"/>
        <v>0</v>
      </c>
      <c r="AK851" s="14">
        <f t="shared" si="168"/>
        <v>0</v>
      </c>
    </row>
    <row r="852" spans="2:37" x14ac:dyDescent="0.25">
      <c r="B852">
        <f t="shared" si="162"/>
        <v>845</v>
      </c>
      <c r="C852">
        <f>MATCH(B852,'Stocastic Model Raw Data'!$A$2:$A$1001,0)</f>
        <v>253</v>
      </c>
      <c r="D852" s="14" cm="1">
        <f t="array" ref="D852">INDEX('Stocastic Model Raw Data'!$H$2:$H$1001,$C852,0)</f>
        <v>1437161972.90821</v>
      </c>
      <c r="E852" s="14" cm="1">
        <f t="array" ref="E852">INDEX('Stocastic Model Raw Data'!$D$2:$D$1001,$C852,0)</f>
        <v>460464633.879363</v>
      </c>
      <c r="F852" s="14" cm="1">
        <f t="array" ref="F852">INDEX('Stocastic Model Raw Data'!$I$2:$I$1001,$C852,0)</f>
        <v>240683264.050432</v>
      </c>
      <c r="G852" s="14">
        <f t="shared" si="157"/>
        <v>219781369.828931</v>
      </c>
      <c r="H852" s="14" cm="1">
        <f t="array" ref="H852">INDEX('Stocastic Model Raw Data'!$E$2:$E$1001,$C852,0)</f>
        <v>5608936688.22857</v>
      </c>
      <c r="I852" s="14" cm="1">
        <f t="array" ref="I852">INDEX('Stocastic Model Raw Data'!$J$2:$J$1001,$C852,0)</f>
        <v>1883656378.7390299</v>
      </c>
      <c r="J852" s="14">
        <f t="shared" si="158"/>
        <v>3725280309.4895401</v>
      </c>
      <c r="K852" s="14" cm="1">
        <f t="array" ref="K852">INDEX('Stocastic Model Raw Data'!$F$2:$F$1001,$C852,0)</f>
        <v>812603683.36053097</v>
      </c>
      <c r="L852" s="14" cm="1">
        <f t="array" ref="L852">INDEX('Stocastic Model Raw Data'!$K$2:$K$1001,$C852,0)</f>
        <v>494717099.27335399</v>
      </c>
      <c r="M852" s="14">
        <f t="shared" si="159"/>
        <v>317886584.08717698</v>
      </c>
      <c r="N852" s="14">
        <f t="shared" si="163"/>
        <v>6421540371.5891008</v>
      </c>
      <c r="O852" s="14">
        <f t="shared" si="164"/>
        <v>2378373478.0123839</v>
      </c>
      <c r="P852" s="14">
        <f t="shared" si="160"/>
        <v>4043166893.5767169</v>
      </c>
      <c r="Q852" s="3">
        <f t="shared" si="165"/>
        <v>6421540371.5891008</v>
      </c>
      <c r="R852" s="3">
        <f t="shared" si="166"/>
        <v>3815535450.9205942</v>
      </c>
      <c r="S852" s="3">
        <f t="shared" si="161"/>
        <v>2606004920.6685066</v>
      </c>
      <c r="T852" s="21">
        <f>(RANK(E852,E$8:E$1007,1)+COUNTIF(E$8:E852,E852)-1)/1000</f>
        <v>0.26</v>
      </c>
      <c r="U852" s="21">
        <f>(RANK(F852,F$8:F$1007,1)+COUNTIF(F$8:F852,F852)-1)/1000</f>
        <v>0.246</v>
      </c>
      <c r="V852" s="21">
        <f>(RANK(G852,G$8:G$1007,1)+COUNTIF(G$8:G852,G852)-1)/1000</f>
        <v>0.27500000000000002</v>
      </c>
      <c r="W852" s="21">
        <f>(RANK(H852,H$8:H$1007,1)+COUNTIF(H$8:H852,H852)-1)/1000</f>
        <v>0.27700000000000002</v>
      </c>
      <c r="X852" s="21">
        <f>(RANK(I852,I$8:I$1007,1)+COUNTIF(I$8:I852,I852)-1)/1000</f>
        <v>0.22600000000000001</v>
      </c>
      <c r="Y852" s="21">
        <f>(RANK(J852,J$8:J$1007,1)+COUNTIF(J$8:J852,J852)-1)/1000</f>
        <v>0.32700000000000001</v>
      </c>
      <c r="Z852" s="21">
        <f>(RANK(K852,K$8:K$1007,1)+COUNTIF(K$8:K852,K852)-1)/1000</f>
        <v>0.161</v>
      </c>
      <c r="AA852" s="21">
        <f>(RANK(L852,L$8:L$1007,1)+COUNTIF(L$8:L852,L852)-1)/1000</f>
        <v>0.16900000000000001</v>
      </c>
      <c r="AB852" s="21">
        <f>(RANK(M852,M$8:M$1007,1)+COUNTIF(M$8:M852,M852)-1)/1000</f>
        <v>0.161</v>
      </c>
      <c r="AC852" s="21">
        <f>(RANK(N852,N$8:N$1007,1)+COUNTIF(N$8:N852,N852)-1)/1000</f>
        <v>0.253</v>
      </c>
      <c r="AD852" s="21">
        <f>(RANK(O852,O$8:O$1007,1)+COUNTIF(O$8:O852,O852)-1)/1000</f>
        <v>0.20499999999999999</v>
      </c>
      <c r="AE852" s="21">
        <f>(RANK(P852,P$8:P$1007,1)+COUNTIF(P$8:P852,P852)-1)/1000</f>
        <v>0.29699999999999999</v>
      </c>
      <c r="AF852" s="21">
        <f>(RANK(Q852,Q$8:Q$1007,1)+COUNTIF(Q$8:Q852,Q852)-1)/1000</f>
        <v>0.253</v>
      </c>
      <c r="AG852" s="21">
        <f>(RANK(R852,R$8:R$1007,1)+COUNTIF(R$8:R852,R852)-1)/1000</f>
        <v>0.20499999999999999</v>
      </c>
      <c r="AH852" s="21">
        <f>(RANK(S852,S$8:S$1007,1)+COUNTIF(S$8:S852,S852)-1)/1000</f>
        <v>0.29699999999999999</v>
      </c>
      <c r="AI852" s="14">
        <f t="shared" si="167"/>
        <v>0</v>
      </c>
      <c r="AK852" s="14">
        <f t="shared" si="168"/>
        <v>0</v>
      </c>
    </row>
    <row r="853" spans="2:37" x14ac:dyDescent="0.25">
      <c r="B853">
        <f t="shared" si="162"/>
        <v>846</v>
      </c>
      <c r="C853">
        <f>MATCH(B853,'Stocastic Model Raw Data'!$A$2:$A$1001,0)</f>
        <v>52</v>
      </c>
      <c r="D853" s="14" cm="1">
        <f t="array" ref="D853">INDEX('Stocastic Model Raw Data'!$H$2:$H$1001,$C853,0)</f>
        <v>1437161972.90821</v>
      </c>
      <c r="E853" s="14" cm="1">
        <f t="array" ref="E853">INDEX('Stocastic Model Raw Data'!$D$2:$D$1001,$C853,0)</f>
        <v>380149940.49882799</v>
      </c>
      <c r="F853" s="14" cm="1">
        <f t="array" ref="F853">INDEX('Stocastic Model Raw Data'!$I$2:$I$1001,$C853,0)</f>
        <v>199503139.01780701</v>
      </c>
      <c r="G853" s="14">
        <f t="shared" si="157"/>
        <v>180646801.48102099</v>
      </c>
      <c r="H853" s="14" cm="1">
        <f t="array" ref="H853">INDEX('Stocastic Model Raw Data'!$E$2:$E$1001,$C853,0)</f>
        <v>4617242715.1132698</v>
      </c>
      <c r="I853" s="14" cm="1">
        <f t="array" ref="I853">INDEX('Stocastic Model Raw Data'!$J$2:$J$1001,$C853,0)</f>
        <v>1595616905.3869901</v>
      </c>
      <c r="J853" s="14">
        <f t="shared" si="158"/>
        <v>3021625809.7262797</v>
      </c>
      <c r="K853" s="14" cm="1">
        <f t="array" ref="K853">INDEX('Stocastic Model Raw Data'!$F$2:$F$1001,$C853,0)</f>
        <v>696825656.49379599</v>
      </c>
      <c r="L853" s="14" cm="1">
        <f t="array" ref="L853">INDEX('Stocastic Model Raw Data'!$K$2:$K$1001,$C853,0)</f>
        <v>419062488.86745101</v>
      </c>
      <c r="M853" s="14">
        <f t="shared" si="159"/>
        <v>277763167.62634498</v>
      </c>
      <c r="N853" s="14">
        <f t="shared" si="163"/>
        <v>5314068371.6070662</v>
      </c>
      <c r="O853" s="14">
        <f t="shared" si="164"/>
        <v>2014679394.254441</v>
      </c>
      <c r="P853" s="14">
        <f t="shared" si="160"/>
        <v>3299388977.3526249</v>
      </c>
      <c r="Q853" s="3">
        <f t="shared" si="165"/>
        <v>5314068371.6070662</v>
      </c>
      <c r="R853" s="3">
        <f t="shared" si="166"/>
        <v>3451841367.1626511</v>
      </c>
      <c r="S853" s="3">
        <f t="shared" si="161"/>
        <v>1862227004.4444151</v>
      </c>
      <c r="T853" s="21">
        <f>(RANK(E853,E$8:E$1007,1)+COUNTIF(E$8:E853,E853)-1)/1000</f>
        <v>5.7000000000000002E-2</v>
      </c>
      <c r="U853" s="21">
        <f>(RANK(F853,F$8:F$1007,1)+COUNTIF(F$8:F853,F853)-1)/1000</f>
        <v>5.8000000000000003E-2</v>
      </c>
      <c r="V853" s="21">
        <f>(RANK(G853,G$8:G$1007,1)+COUNTIF(G$8:G853,G853)-1)/1000</f>
        <v>5.6000000000000001E-2</v>
      </c>
      <c r="W853" s="21">
        <f>(RANK(H853,H$8:H$1007,1)+COUNTIF(H$8:H853,H853)-1)/1000</f>
        <v>5.5E-2</v>
      </c>
      <c r="X853" s="21">
        <f>(RANK(I853,I$8:I$1007,1)+COUNTIF(I$8:I853,I853)-1)/1000</f>
        <v>5.8999999999999997E-2</v>
      </c>
      <c r="Y853" s="21">
        <f>(RANK(J853,J$8:J$1007,1)+COUNTIF(J$8:J853,J853)-1)/1000</f>
        <v>5.1999999999999998E-2</v>
      </c>
      <c r="Z853" s="21">
        <f>(RANK(K853,K$8:K$1007,1)+COUNTIF(K$8:K853,K853)-1)/1000</f>
        <v>0.04</v>
      </c>
      <c r="AA853" s="21">
        <f>(RANK(L853,L$8:L$1007,1)+COUNTIF(L$8:L853,L853)-1)/1000</f>
        <v>3.7999999999999999E-2</v>
      </c>
      <c r="AB853" s="21">
        <f>(RANK(M853,M$8:M$1007,1)+COUNTIF(M$8:M853,M853)-1)/1000</f>
        <v>4.4999999999999998E-2</v>
      </c>
      <c r="AC853" s="21">
        <f>(RANK(N853,N$8:N$1007,1)+COUNTIF(N$8:N853,N853)-1)/1000</f>
        <v>5.1999999999999998E-2</v>
      </c>
      <c r="AD853" s="21">
        <f>(RANK(O853,O$8:O$1007,1)+COUNTIF(O$8:O853,O853)-1)/1000</f>
        <v>5.3999999999999999E-2</v>
      </c>
      <c r="AE853" s="21">
        <f>(RANK(P853,P$8:P$1007,1)+COUNTIF(P$8:P853,P853)-1)/1000</f>
        <v>0.05</v>
      </c>
      <c r="AF853" s="21">
        <f>(RANK(Q853,Q$8:Q$1007,1)+COUNTIF(Q$8:Q853,Q853)-1)/1000</f>
        <v>5.1999999999999998E-2</v>
      </c>
      <c r="AG853" s="21">
        <f>(RANK(R853,R$8:R$1007,1)+COUNTIF(R$8:R853,R853)-1)/1000</f>
        <v>5.3999999999999999E-2</v>
      </c>
      <c r="AH853" s="21">
        <f>(RANK(S853,S$8:S$1007,1)+COUNTIF(S$8:S853,S853)-1)/1000</f>
        <v>0.05</v>
      </c>
      <c r="AI853" s="14">
        <f t="shared" si="167"/>
        <v>0</v>
      </c>
      <c r="AK853" s="14">
        <f t="shared" si="168"/>
        <v>0</v>
      </c>
    </row>
    <row r="854" spans="2:37" x14ac:dyDescent="0.25">
      <c r="B854">
        <f t="shared" si="162"/>
        <v>847</v>
      </c>
      <c r="C854">
        <f>MATCH(B854,'Stocastic Model Raw Data'!$A$2:$A$1001,0)</f>
        <v>185</v>
      </c>
      <c r="D854" s="14" cm="1">
        <f t="array" ref="D854">INDEX('Stocastic Model Raw Data'!$H$2:$H$1001,$C854,0)</f>
        <v>1437161972.90821</v>
      </c>
      <c r="E854" s="14" cm="1">
        <f t="array" ref="E854">INDEX('Stocastic Model Raw Data'!$D$2:$D$1001,$C854,0)</f>
        <v>427724623.31962502</v>
      </c>
      <c r="F854" s="14" cm="1">
        <f t="array" ref="F854">INDEX('Stocastic Model Raw Data'!$I$2:$I$1001,$C854,0)</f>
        <v>222516865.53558701</v>
      </c>
      <c r="G854" s="14">
        <f t="shared" si="157"/>
        <v>205207757.78403801</v>
      </c>
      <c r="H854" s="14" cm="1">
        <f t="array" ref="H854">INDEX('Stocastic Model Raw Data'!$E$2:$E$1001,$C854,0)</f>
        <v>5377292325.3063097</v>
      </c>
      <c r="I854" s="14" cm="1">
        <f t="array" ref="I854">INDEX('Stocastic Model Raw Data'!$J$2:$J$1001,$C854,0)</f>
        <v>1795065205.3568799</v>
      </c>
      <c r="J854" s="14">
        <f t="shared" si="158"/>
        <v>3582227119.9494295</v>
      </c>
      <c r="K854" s="14" cm="1">
        <f t="array" ref="K854">INDEX('Stocastic Model Raw Data'!$F$2:$F$1001,$C854,0)</f>
        <v>799982824.82366598</v>
      </c>
      <c r="L854" s="14" cm="1">
        <f t="array" ref="L854">INDEX('Stocastic Model Raw Data'!$K$2:$K$1001,$C854,0)</f>
        <v>492577307.70179802</v>
      </c>
      <c r="M854" s="14">
        <f t="shared" si="159"/>
        <v>307405517.12186795</v>
      </c>
      <c r="N854" s="14">
        <f t="shared" si="163"/>
        <v>6177275150.1299753</v>
      </c>
      <c r="O854" s="14">
        <f t="shared" si="164"/>
        <v>2287642513.0586782</v>
      </c>
      <c r="P854" s="14">
        <f t="shared" si="160"/>
        <v>3889632637.0712972</v>
      </c>
      <c r="Q854" s="3">
        <f t="shared" si="165"/>
        <v>6177275150.1299753</v>
      </c>
      <c r="R854" s="3">
        <f t="shared" si="166"/>
        <v>3724804485.9668884</v>
      </c>
      <c r="S854" s="3">
        <f t="shared" si="161"/>
        <v>2452470664.1630869</v>
      </c>
      <c r="T854" s="21">
        <f>(RANK(E854,E$8:E$1007,1)+COUNTIF(E$8:E854,E854)-1)/1000</f>
        <v>0.154</v>
      </c>
      <c r="U854" s="21">
        <f>(RANK(F854,F$8:F$1007,1)+COUNTIF(F$8:F854,F854)-1)/1000</f>
        <v>0.14099999999999999</v>
      </c>
      <c r="V854" s="21">
        <f>(RANK(G854,G$8:G$1007,1)+COUNTIF(G$8:G854,G854)-1)/1000</f>
        <v>0.16600000000000001</v>
      </c>
      <c r="W854" s="21">
        <f>(RANK(H854,H$8:H$1007,1)+COUNTIF(H$8:H854,H854)-1)/1000</f>
        <v>0.193</v>
      </c>
      <c r="X854" s="21">
        <f>(RANK(I854,I$8:I$1007,1)+COUNTIF(I$8:I854,I854)-1)/1000</f>
        <v>0.16</v>
      </c>
      <c r="Y854" s="21">
        <f>(RANK(J854,J$8:J$1007,1)+COUNTIF(J$8:J854,J854)-1)/1000</f>
        <v>0.22900000000000001</v>
      </c>
      <c r="Z854" s="21">
        <f>(RANK(K854,K$8:K$1007,1)+COUNTIF(K$8:K854,K854)-1)/1000</f>
        <v>0.14899999999999999</v>
      </c>
      <c r="AA854" s="21">
        <f>(RANK(L854,L$8:L$1007,1)+COUNTIF(L$8:L854,L854)-1)/1000</f>
        <v>0.16300000000000001</v>
      </c>
      <c r="AB854" s="21">
        <f>(RANK(M854,M$8:M$1007,1)+COUNTIF(M$8:M854,M854)-1)/1000</f>
        <v>0.124</v>
      </c>
      <c r="AC854" s="21">
        <f>(RANK(N854,N$8:N$1007,1)+COUNTIF(N$8:N854,N854)-1)/1000</f>
        <v>0.185</v>
      </c>
      <c r="AD854" s="21">
        <f>(RANK(O854,O$8:O$1007,1)+COUNTIF(O$8:O854,O854)-1)/1000</f>
        <v>0.161</v>
      </c>
      <c r="AE854" s="21">
        <f>(RANK(P854,P$8:P$1007,1)+COUNTIF(P$8:P854,P854)-1)/1000</f>
        <v>0.215</v>
      </c>
      <c r="AF854" s="21">
        <f>(RANK(Q854,Q$8:Q$1007,1)+COUNTIF(Q$8:Q854,Q854)-1)/1000</f>
        <v>0.185</v>
      </c>
      <c r="AG854" s="21">
        <f>(RANK(R854,R$8:R$1007,1)+COUNTIF(R$8:R854,R854)-1)/1000</f>
        <v>0.161</v>
      </c>
      <c r="AH854" s="21">
        <f>(RANK(S854,S$8:S$1007,1)+COUNTIF(S$8:S854,S854)-1)/1000</f>
        <v>0.215</v>
      </c>
      <c r="AI854" s="14">
        <f t="shared" si="167"/>
        <v>0</v>
      </c>
      <c r="AK854" s="14">
        <f t="shared" si="168"/>
        <v>0</v>
      </c>
    </row>
    <row r="855" spans="2:37" x14ac:dyDescent="0.25">
      <c r="B855">
        <f t="shared" si="162"/>
        <v>848</v>
      </c>
      <c r="C855">
        <f>MATCH(B855,'Stocastic Model Raw Data'!$A$2:$A$1001,0)</f>
        <v>954</v>
      </c>
      <c r="D855" s="14" cm="1">
        <f t="array" ref="D855">INDEX('Stocastic Model Raw Data'!$H$2:$H$1001,$C855,0)</f>
        <v>1437161972.90821</v>
      </c>
      <c r="E855" s="14" cm="1">
        <f t="array" ref="E855">INDEX('Stocastic Model Raw Data'!$D$2:$D$1001,$C855,0)</f>
        <v>680556047.86722505</v>
      </c>
      <c r="F855" s="14" cm="1">
        <f t="array" ref="F855">INDEX('Stocastic Model Raw Data'!$I$2:$I$1001,$C855,0)</f>
        <v>363005170.70192301</v>
      </c>
      <c r="G855" s="14">
        <f t="shared" si="157"/>
        <v>317550877.16530204</v>
      </c>
      <c r="H855" s="14" cm="1">
        <f t="array" ref="H855">INDEX('Stocastic Model Raw Data'!$E$2:$E$1001,$C855,0)</f>
        <v>7715797157.8610201</v>
      </c>
      <c r="I855" s="14" cm="1">
        <f t="array" ref="I855">INDEX('Stocastic Model Raw Data'!$J$2:$J$1001,$C855,0)</f>
        <v>2784289177.70292</v>
      </c>
      <c r="J855" s="14">
        <f t="shared" si="158"/>
        <v>4931507980.1581001</v>
      </c>
      <c r="K855" s="14" cm="1">
        <f t="array" ref="K855">INDEX('Stocastic Model Raw Data'!$F$2:$F$1001,$C855,0)</f>
        <v>1341200327.30969</v>
      </c>
      <c r="L855" s="14" cm="1">
        <f t="array" ref="L855">INDEX('Stocastic Model Raw Data'!$K$2:$K$1001,$C855,0)</f>
        <v>801781622.62796295</v>
      </c>
      <c r="M855" s="14">
        <f t="shared" si="159"/>
        <v>539418704.68172705</v>
      </c>
      <c r="N855" s="14">
        <f t="shared" si="163"/>
        <v>9056997485.1707096</v>
      </c>
      <c r="O855" s="14">
        <f t="shared" si="164"/>
        <v>3586070800.330883</v>
      </c>
      <c r="P855" s="14">
        <f t="shared" si="160"/>
        <v>5470926684.8398266</v>
      </c>
      <c r="Q855" s="3">
        <f t="shared" si="165"/>
        <v>9056997485.1707096</v>
      </c>
      <c r="R855" s="3">
        <f t="shared" si="166"/>
        <v>5023232773.2390928</v>
      </c>
      <c r="S855" s="3">
        <f t="shared" si="161"/>
        <v>4033764711.9316168</v>
      </c>
      <c r="T855" s="21">
        <f>(RANK(E855,E$8:E$1007,1)+COUNTIF(E$8:E855,E855)-1)/1000</f>
        <v>0.96299999999999997</v>
      </c>
      <c r="U855" s="21">
        <f>(RANK(F855,F$8:F$1007,1)+COUNTIF(F$8:F855,F855)-1)/1000</f>
        <v>0.96399999999999997</v>
      </c>
      <c r="V855" s="21">
        <f>(RANK(G855,G$8:G$1007,1)+COUNTIF(G$8:G855,G855)-1)/1000</f>
        <v>0.96099999999999997</v>
      </c>
      <c r="W855" s="21">
        <f>(RANK(H855,H$8:H$1007,1)+COUNTIF(H$8:H855,H855)-1)/1000</f>
        <v>0.94799999999999995</v>
      </c>
      <c r="X855" s="21">
        <f>(RANK(I855,I$8:I$1007,1)+COUNTIF(I$8:I855,I855)-1)/1000</f>
        <v>0.95499999999999996</v>
      </c>
      <c r="Y855" s="21">
        <f>(RANK(J855,J$8:J$1007,1)+COUNTIF(J$8:J855,J855)-1)/1000</f>
        <v>0.94799999999999995</v>
      </c>
      <c r="Z855" s="21">
        <f>(RANK(K855,K$8:K$1007,1)+COUNTIF(K$8:K855,K855)-1)/1000</f>
        <v>0.95899999999999996</v>
      </c>
      <c r="AA855" s="21">
        <f>(RANK(L855,L$8:L$1007,1)+COUNTIF(L$8:L855,L855)-1)/1000</f>
        <v>0.96</v>
      </c>
      <c r="AB855" s="21">
        <f>(RANK(M855,M$8:M$1007,1)+COUNTIF(M$8:M855,M855)-1)/1000</f>
        <v>0.95699999999999996</v>
      </c>
      <c r="AC855" s="21">
        <f>(RANK(N855,N$8:N$1007,1)+COUNTIF(N$8:N855,N855)-1)/1000</f>
        <v>0.95399999999999996</v>
      </c>
      <c r="AD855" s="21">
        <f>(RANK(O855,O$8:O$1007,1)+COUNTIF(O$8:O855,O855)-1)/1000</f>
        <v>0.95699999999999996</v>
      </c>
      <c r="AE855" s="21">
        <f>(RANK(P855,P$8:P$1007,1)+COUNTIF(P$8:P855,P855)-1)/1000</f>
        <v>0.95099999999999996</v>
      </c>
      <c r="AF855" s="21">
        <f>(RANK(Q855,Q$8:Q$1007,1)+COUNTIF(Q$8:Q855,Q855)-1)/1000</f>
        <v>0.95399999999999996</v>
      </c>
      <c r="AG855" s="21">
        <f>(RANK(R855,R$8:R$1007,1)+COUNTIF(R$8:R855,R855)-1)/1000</f>
        <v>0.95699999999999996</v>
      </c>
      <c r="AH855" s="21">
        <f>(RANK(S855,S$8:S$1007,1)+COUNTIF(S$8:S855,S855)-1)/1000</f>
        <v>0.95099999999999996</v>
      </c>
      <c r="AI855" s="14">
        <f t="shared" si="167"/>
        <v>0</v>
      </c>
      <c r="AK855" s="14">
        <f t="shared" si="168"/>
        <v>0</v>
      </c>
    </row>
    <row r="856" spans="2:37" x14ac:dyDescent="0.25">
      <c r="B856">
        <f t="shared" si="162"/>
        <v>849</v>
      </c>
      <c r="C856">
        <f>MATCH(B856,'Stocastic Model Raw Data'!$A$2:$A$1001,0)</f>
        <v>823</v>
      </c>
      <c r="D856" s="14" cm="1">
        <f t="array" ref="D856">INDEX('Stocastic Model Raw Data'!$H$2:$H$1001,$C856,0)</f>
        <v>1437161972.90821</v>
      </c>
      <c r="E856" s="14" cm="1">
        <f t="array" ref="E856">INDEX('Stocastic Model Raw Data'!$D$2:$D$1001,$C856,0)</f>
        <v>609874830.74192095</v>
      </c>
      <c r="F856" s="14" cm="1">
        <f t="array" ref="F856">INDEX('Stocastic Model Raw Data'!$I$2:$I$1001,$C856,0)</f>
        <v>324378910.44972003</v>
      </c>
      <c r="G856" s="14">
        <f t="shared" si="157"/>
        <v>285495920.29220092</v>
      </c>
      <c r="H856" s="14" cm="1">
        <f t="array" ref="H856">INDEX('Stocastic Model Raw Data'!$E$2:$E$1001,$C856,0)</f>
        <v>7097934392.1922903</v>
      </c>
      <c r="I856" s="14" cm="1">
        <f t="array" ref="I856">INDEX('Stocastic Model Raw Data'!$J$2:$J$1001,$C856,0)</f>
        <v>2508832432.1771202</v>
      </c>
      <c r="J856" s="14">
        <f t="shared" si="158"/>
        <v>4589101960.0151701</v>
      </c>
      <c r="K856" s="14" cm="1">
        <f t="array" ref="K856">INDEX('Stocastic Model Raw Data'!$F$2:$F$1001,$C856,0)</f>
        <v>1137615975.62256</v>
      </c>
      <c r="L856" s="14" cm="1">
        <f t="array" ref="L856">INDEX('Stocastic Model Raw Data'!$K$2:$K$1001,$C856,0)</f>
        <v>696270335.190606</v>
      </c>
      <c r="M856" s="14">
        <f t="shared" si="159"/>
        <v>441345640.43195403</v>
      </c>
      <c r="N856" s="14">
        <f t="shared" si="163"/>
        <v>8235550367.8148499</v>
      </c>
      <c r="O856" s="14">
        <f t="shared" si="164"/>
        <v>3205102767.3677263</v>
      </c>
      <c r="P856" s="14">
        <f t="shared" si="160"/>
        <v>5030447600.4471235</v>
      </c>
      <c r="Q856" s="3">
        <f t="shared" si="165"/>
        <v>8235550367.8148499</v>
      </c>
      <c r="R856" s="3">
        <f t="shared" si="166"/>
        <v>4642264740.2759361</v>
      </c>
      <c r="S856" s="3">
        <f t="shared" si="161"/>
        <v>3593285627.5389137</v>
      </c>
      <c r="T856" s="21">
        <f>(RANK(E856,E$8:E$1007,1)+COUNTIF(E$8:E856,E856)-1)/1000</f>
        <v>0.83599999999999997</v>
      </c>
      <c r="U856" s="21">
        <f>(RANK(F856,F$8:F$1007,1)+COUNTIF(F$8:F856,F856)-1)/1000</f>
        <v>0.83599999999999997</v>
      </c>
      <c r="V856" s="21">
        <f>(RANK(G856,G$8:G$1007,1)+COUNTIF(G$8:G856,G856)-1)/1000</f>
        <v>0.83199999999999996</v>
      </c>
      <c r="W856" s="21">
        <f>(RANK(H856,H$8:H$1007,1)+COUNTIF(H$8:H856,H856)-1)/1000</f>
        <v>0.82499999999999996</v>
      </c>
      <c r="X856" s="21">
        <f>(RANK(I856,I$8:I$1007,1)+COUNTIF(I$8:I856,I856)-1)/1000</f>
        <v>0.82699999999999996</v>
      </c>
      <c r="Y856" s="21">
        <f>(RANK(J856,J$8:J$1007,1)+COUNTIF(J$8:J856,J856)-1)/1000</f>
        <v>0.82499999999999996</v>
      </c>
      <c r="Z856" s="21">
        <f>(RANK(K856,K$8:K$1007,1)+COUNTIF(K$8:K856,K856)-1)/1000</f>
        <v>0.81100000000000005</v>
      </c>
      <c r="AA856" s="21">
        <f>(RANK(L856,L$8:L$1007,1)+COUNTIF(L$8:L856,L856)-1)/1000</f>
        <v>0.82799999999999996</v>
      </c>
      <c r="AB856" s="21">
        <f>(RANK(M856,M$8:M$1007,1)+COUNTIF(M$8:M856,M856)-1)/1000</f>
        <v>0.77500000000000002</v>
      </c>
      <c r="AC856" s="21">
        <f>(RANK(N856,N$8:N$1007,1)+COUNTIF(N$8:N856,N856)-1)/1000</f>
        <v>0.82299999999999995</v>
      </c>
      <c r="AD856" s="21">
        <f>(RANK(O856,O$8:O$1007,1)+COUNTIF(O$8:O856,O856)-1)/1000</f>
        <v>0.82799999999999996</v>
      </c>
      <c r="AE856" s="21">
        <f>(RANK(P856,P$8:P$1007,1)+COUNTIF(P$8:P856,P856)-1)/1000</f>
        <v>0.82299999999999995</v>
      </c>
      <c r="AF856" s="21">
        <f>(RANK(Q856,Q$8:Q$1007,1)+COUNTIF(Q$8:Q856,Q856)-1)/1000</f>
        <v>0.82299999999999995</v>
      </c>
      <c r="AG856" s="21">
        <f>(RANK(R856,R$8:R$1007,1)+COUNTIF(R$8:R856,R856)-1)/1000</f>
        <v>0.82799999999999996</v>
      </c>
      <c r="AH856" s="21">
        <f>(RANK(S856,S$8:S$1007,1)+COUNTIF(S$8:S856,S856)-1)/1000</f>
        <v>0.82299999999999995</v>
      </c>
      <c r="AI856" s="14">
        <f t="shared" si="167"/>
        <v>0</v>
      </c>
      <c r="AK856" s="14">
        <f t="shared" si="168"/>
        <v>0</v>
      </c>
    </row>
    <row r="857" spans="2:37" x14ac:dyDescent="0.25">
      <c r="B857">
        <f t="shared" si="162"/>
        <v>850</v>
      </c>
      <c r="C857">
        <f>MATCH(B857,'Stocastic Model Raw Data'!$A$2:$A$1001,0)</f>
        <v>982</v>
      </c>
      <c r="D857" s="14" cm="1">
        <f t="array" ref="D857">INDEX('Stocastic Model Raw Data'!$H$2:$H$1001,$C857,0)</f>
        <v>1437161972.90821</v>
      </c>
      <c r="E857" s="14" cm="1">
        <f t="array" ref="E857">INDEX('Stocastic Model Raw Data'!$D$2:$D$1001,$C857,0)</f>
        <v>722053701.40794396</v>
      </c>
      <c r="F857" s="14" cm="1">
        <f t="array" ref="F857">INDEX('Stocastic Model Raw Data'!$I$2:$I$1001,$C857,0)</f>
        <v>387287209.95083398</v>
      </c>
      <c r="G857" s="14">
        <f t="shared" si="157"/>
        <v>334766491.45710999</v>
      </c>
      <c r="H857" s="14" cm="1">
        <f t="array" ref="H857">INDEX('Stocastic Model Raw Data'!$E$2:$E$1001,$C857,0)</f>
        <v>8232226281.7862301</v>
      </c>
      <c r="I857" s="14" cm="1">
        <f t="array" ref="I857">INDEX('Stocastic Model Raw Data'!$J$2:$J$1001,$C857,0)</f>
        <v>3000854888.7758598</v>
      </c>
      <c r="J857" s="14">
        <f t="shared" si="158"/>
        <v>5231371393.0103703</v>
      </c>
      <c r="K857" s="14" cm="1">
        <f t="array" ref="K857">INDEX('Stocastic Model Raw Data'!$F$2:$F$1001,$C857,0)</f>
        <v>1452148727.8415101</v>
      </c>
      <c r="L857" s="14" cm="1">
        <f t="array" ref="L857">INDEX('Stocastic Model Raw Data'!$K$2:$K$1001,$C857,0)</f>
        <v>872419471.90217197</v>
      </c>
      <c r="M857" s="14">
        <f t="shared" si="159"/>
        <v>579729255.93933809</v>
      </c>
      <c r="N857" s="14">
        <f t="shared" si="163"/>
        <v>9684375009.6277409</v>
      </c>
      <c r="O857" s="14">
        <f t="shared" si="164"/>
        <v>3873274360.6780319</v>
      </c>
      <c r="P857" s="14">
        <f t="shared" si="160"/>
        <v>5811100648.9497089</v>
      </c>
      <c r="Q857" s="3">
        <f t="shared" si="165"/>
        <v>9684375009.6277409</v>
      </c>
      <c r="R857" s="3">
        <f t="shared" si="166"/>
        <v>5310436333.5862417</v>
      </c>
      <c r="S857" s="3">
        <f t="shared" si="161"/>
        <v>4373938676.0414991</v>
      </c>
      <c r="T857" s="21">
        <f>(RANK(E857,E$8:E$1007,1)+COUNTIF(E$8:E857,E857)-1)/1000</f>
        <v>0.98599999999999999</v>
      </c>
      <c r="U857" s="21">
        <f>(RANK(F857,F$8:F$1007,1)+COUNTIF(F$8:F857,F857)-1)/1000</f>
        <v>0.98799999999999999</v>
      </c>
      <c r="V857" s="21">
        <f>(RANK(G857,G$8:G$1007,1)+COUNTIF(G$8:G857,G857)-1)/1000</f>
        <v>0.98499999999999999</v>
      </c>
      <c r="W857" s="21">
        <f>(RANK(H857,H$8:H$1007,1)+COUNTIF(H$8:H857,H857)-1)/1000</f>
        <v>0.98</v>
      </c>
      <c r="X857" s="21">
        <f>(RANK(I857,I$8:I$1007,1)+COUNTIF(I$8:I857,I857)-1)/1000</f>
        <v>0.98599999999999999</v>
      </c>
      <c r="Y857" s="21">
        <f>(RANK(J857,J$8:J$1007,1)+COUNTIF(J$8:J857,J857)-1)/1000</f>
        <v>0.97899999999999998</v>
      </c>
      <c r="Z857" s="21">
        <f>(RANK(K857,K$8:K$1007,1)+COUNTIF(K$8:K857,K857)-1)/1000</f>
        <v>0.99099999999999999</v>
      </c>
      <c r="AA857" s="21">
        <f>(RANK(L857,L$8:L$1007,1)+COUNTIF(L$8:L857,L857)-1)/1000</f>
        <v>0.99099999999999999</v>
      </c>
      <c r="AB857" s="21">
        <f>(RANK(M857,M$8:M$1007,1)+COUNTIF(M$8:M857,M857)-1)/1000</f>
        <v>0.98899999999999999</v>
      </c>
      <c r="AC857" s="21">
        <f>(RANK(N857,N$8:N$1007,1)+COUNTIF(N$8:N857,N857)-1)/1000</f>
        <v>0.98199999999999998</v>
      </c>
      <c r="AD857" s="21">
        <f>(RANK(O857,O$8:O$1007,1)+COUNTIF(O$8:O857,O857)-1)/1000</f>
        <v>0.98899999999999999</v>
      </c>
      <c r="AE857" s="21">
        <f>(RANK(P857,P$8:P$1007,1)+COUNTIF(P$8:P857,P857)-1)/1000</f>
        <v>0.97899999999999998</v>
      </c>
      <c r="AF857" s="21">
        <f>(RANK(Q857,Q$8:Q$1007,1)+COUNTIF(Q$8:Q857,Q857)-1)/1000</f>
        <v>0.98199999999999998</v>
      </c>
      <c r="AG857" s="21">
        <f>(RANK(R857,R$8:R$1007,1)+COUNTIF(R$8:R857,R857)-1)/1000</f>
        <v>0.98899999999999999</v>
      </c>
      <c r="AH857" s="21">
        <f>(RANK(S857,S$8:S$1007,1)+COUNTIF(S$8:S857,S857)-1)/1000</f>
        <v>0.97899999999999998</v>
      </c>
      <c r="AI857" s="14">
        <f t="shared" si="167"/>
        <v>0</v>
      </c>
      <c r="AK857" s="14">
        <f t="shared" si="168"/>
        <v>0</v>
      </c>
    </row>
    <row r="858" spans="2:37" x14ac:dyDescent="0.25">
      <c r="B858">
        <f t="shared" si="162"/>
        <v>851</v>
      </c>
      <c r="C858">
        <f>MATCH(B858,'Stocastic Model Raw Data'!$A$2:$A$1001,0)</f>
        <v>917</v>
      </c>
      <c r="D858" s="14" cm="1">
        <f t="array" ref="D858">INDEX('Stocastic Model Raw Data'!$H$2:$H$1001,$C858,0)</f>
        <v>1437161972.90821</v>
      </c>
      <c r="E858" s="14" cm="1">
        <f t="array" ref="E858">INDEX('Stocastic Model Raw Data'!$D$2:$D$1001,$C858,0)</f>
        <v>648373598.480474</v>
      </c>
      <c r="F858" s="14" cm="1">
        <f t="array" ref="F858">INDEX('Stocastic Model Raw Data'!$I$2:$I$1001,$C858,0)</f>
        <v>345782747.59621102</v>
      </c>
      <c r="G858" s="14">
        <f t="shared" si="157"/>
        <v>302590850.88426298</v>
      </c>
      <c r="H858" s="14" cm="1">
        <f t="array" ref="H858">INDEX('Stocastic Model Raw Data'!$E$2:$E$1001,$C858,0)</f>
        <v>7496682575.24683</v>
      </c>
      <c r="I858" s="14" cm="1">
        <f t="array" ref="I858">INDEX('Stocastic Model Raw Data'!$J$2:$J$1001,$C858,0)</f>
        <v>2705198257.3477201</v>
      </c>
      <c r="J858" s="14">
        <f t="shared" si="158"/>
        <v>4791484317.8991098</v>
      </c>
      <c r="K858" s="14" cm="1">
        <f t="array" ref="K858">INDEX('Stocastic Model Raw Data'!$F$2:$F$1001,$C858,0)</f>
        <v>1240360219.7680199</v>
      </c>
      <c r="L858" s="14" cm="1">
        <f t="array" ref="L858">INDEX('Stocastic Model Raw Data'!$K$2:$K$1001,$C858,0)</f>
        <v>730373289.60403597</v>
      </c>
      <c r="M858" s="14">
        <f t="shared" si="159"/>
        <v>509986930.16398394</v>
      </c>
      <c r="N858" s="14">
        <f t="shared" si="163"/>
        <v>8737042795.0148506</v>
      </c>
      <c r="O858" s="14">
        <f t="shared" si="164"/>
        <v>3435571546.951756</v>
      </c>
      <c r="P858" s="14">
        <f t="shared" si="160"/>
        <v>5301471248.0630951</v>
      </c>
      <c r="Q858" s="3">
        <f t="shared" si="165"/>
        <v>8737042795.0148506</v>
      </c>
      <c r="R858" s="3">
        <f t="shared" si="166"/>
        <v>4872733519.8599663</v>
      </c>
      <c r="S858" s="3">
        <f t="shared" si="161"/>
        <v>3864309275.1548843</v>
      </c>
      <c r="T858" s="21">
        <f>(RANK(E858,E$8:E$1007,1)+COUNTIF(E$8:E858,E858)-1)/1000</f>
        <v>0.91800000000000004</v>
      </c>
      <c r="U858" s="21">
        <f>(RANK(F858,F$8:F$1007,1)+COUNTIF(F$8:F858,F858)-1)/1000</f>
        <v>0.92100000000000004</v>
      </c>
      <c r="V858" s="21">
        <f>(RANK(G858,G$8:G$1007,1)+COUNTIF(G$8:G858,G858)-1)/1000</f>
        <v>0.91800000000000004</v>
      </c>
      <c r="W858" s="21">
        <f>(RANK(H858,H$8:H$1007,1)+COUNTIF(H$8:H858,H858)-1)/1000</f>
        <v>0.91400000000000003</v>
      </c>
      <c r="X858" s="21">
        <f>(RANK(I858,I$8:I$1007,1)+COUNTIF(I$8:I858,I858)-1)/1000</f>
        <v>0.92300000000000004</v>
      </c>
      <c r="Y858" s="21">
        <f>(RANK(J858,J$8:J$1007,1)+COUNTIF(J$8:J858,J858)-1)/1000</f>
        <v>0.9</v>
      </c>
      <c r="Z858" s="21">
        <f>(RANK(K858,K$8:K$1007,1)+COUNTIF(K$8:K858,K858)-1)/1000</f>
        <v>0.90200000000000002</v>
      </c>
      <c r="AA858" s="21">
        <f>(RANK(L858,L$8:L$1007,1)+COUNTIF(L$8:L858,L858)-1)/1000</f>
        <v>0.88500000000000001</v>
      </c>
      <c r="AB858" s="21">
        <f>(RANK(M858,M$8:M$1007,1)+COUNTIF(M$8:M858,M858)-1)/1000</f>
        <v>0.91100000000000003</v>
      </c>
      <c r="AC858" s="21">
        <f>(RANK(N858,N$8:N$1007,1)+COUNTIF(N$8:N858,N858)-1)/1000</f>
        <v>0.91700000000000004</v>
      </c>
      <c r="AD858" s="21">
        <f>(RANK(O858,O$8:O$1007,1)+COUNTIF(O$8:O858,O858)-1)/1000</f>
        <v>0.91900000000000004</v>
      </c>
      <c r="AE858" s="21">
        <f>(RANK(P858,P$8:P$1007,1)+COUNTIF(P$8:P858,P858)-1)/1000</f>
        <v>0.91400000000000003</v>
      </c>
      <c r="AF858" s="21">
        <f>(RANK(Q858,Q$8:Q$1007,1)+COUNTIF(Q$8:Q858,Q858)-1)/1000</f>
        <v>0.91700000000000004</v>
      </c>
      <c r="AG858" s="21">
        <f>(RANK(R858,R$8:R$1007,1)+COUNTIF(R$8:R858,R858)-1)/1000</f>
        <v>0.91900000000000004</v>
      </c>
      <c r="AH858" s="21">
        <f>(RANK(S858,S$8:S$1007,1)+COUNTIF(S$8:S858,S858)-1)/1000</f>
        <v>0.91400000000000003</v>
      </c>
      <c r="AI858" s="14">
        <f t="shared" si="167"/>
        <v>0</v>
      </c>
      <c r="AK858" s="14">
        <f t="shared" si="168"/>
        <v>0</v>
      </c>
    </row>
    <row r="859" spans="2:37" x14ac:dyDescent="0.25">
      <c r="B859">
        <f t="shared" si="162"/>
        <v>852</v>
      </c>
      <c r="C859">
        <f>MATCH(B859,'Stocastic Model Raw Data'!$A$2:$A$1001,0)</f>
        <v>758</v>
      </c>
      <c r="D859" s="14" cm="1">
        <f t="array" ref="D859">INDEX('Stocastic Model Raw Data'!$H$2:$H$1001,$C859,0)</f>
        <v>1437161972.90821</v>
      </c>
      <c r="E859" s="14" cm="1">
        <f t="array" ref="E859">INDEX('Stocastic Model Raw Data'!$D$2:$D$1001,$C859,0)</f>
        <v>560840731.62203705</v>
      </c>
      <c r="F859" s="14" cm="1">
        <f t="array" ref="F859">INDEX('Stocastic Model Raw Data'!$I$2:$I$1001,$C859,0)</f>
        <v>298165793.354918</v>
      </c>
      <c r="G859" s="14">
        <f t="shared" si="157"/>
        <v>262674938.26711905</v>
      </c>
      <c r="H859" s="14" cm="1">
        <f t="array" ref="H859">INDEX('Stocastic Model Raw Data'!$E$2:$E$1001,$C859,0)</f>
        <v>6933032942.2713003</v>
      </c>
      <c r="I859" s="14" cm="1">
        <f t="array" ref="I859">INDEX('Stocastic Model Raw Data'!$J$2:$J$1001,$C859,0)</f>
        <v>2424219474.4675798</v>
      </c>
      <c r="J859" s="14">
        <f t="shared" si="158"/>
        <v>4508813467.8037205</v>
      </c>
      <c r="K859" s="14" cm="1">
        <f t="array" ref="K859">INDEX('Stocastic Model Raw Data'!$F$2:$F$1001,$C859,0)</f>
        <v>1003329092.7700599</v>
      </c>
      <c r="L859" s="14" cm="1">
        <f t="array" ref="L859">INDEX('Stocastic Model Raw Data'!$K$2:$K$1001,$C859,0)</f>
        <v>614811604.69493103</v>
      </c>
      <c r="M859" s="14">
        <f t="shared" si="159"/>
        <v>388517488.07512891</v>
      </c>
      <c r="N859" s="14">
        <f t="shared" si="163"/>
        <v>7936362035.0413599</v>
      </c>
      <c r="O859" s="14">
        <f t="shared" si="164"/>
        <v>3039031079.1625109</v>
      </c>
      <c r="P859" s="14">
        <f t="shared" si="160"/>
        <v>4897330955.878849</v>
      </c>
      <c r="Q859" s="3">
        <f t="shared" si="165"/>
        <v>7936362035.0413599</v>
      </c>
      <c r="R859" s="3">
        <f t="shared" si="166"/>
        <v>4476193052.0707207</v>
      </c>
      <c r="S859" s="3">
        <f t="shared" si="161"/>
        <v>3460168982.9706392</v>
      </c>
      <c r="T859" s="21">
        <f>(RANK(E859,E$8:E$1007,1)+COUNTIF(E$8:E859,E859)-1)/1000</f>
        <v>0.68500000000000005</v>
      </c>
      <c r="U859" s="21">
        <f>(RANK(F859,F$8:F$1007,1)+COUNTIF(F$8:F859,F859)-1)/1000</f>
        <v>0.69899999999999995</v>
      </c>
      <c r="V859" s="21">
        <f>(RANK(G859,G$8:G$1007,1)+COUNTIF(G$8:G859,G859)-1)/1000</f>
        <v>0.67600000000000005</v>
      </c>
      <c r="W859" s="21">
        <f>(RANK(H859,H$8:H$1007,1)+COUNTIF(H$8:H859,H859)-1)/1000</f>
        <v>0.77600000000000002</v>
      </c>
      <c r="X859" s="21">
        <f>(RANK(I859,I$8:I$1007,1)+COUNTIF(I$8:I859,I859)-1)/1000</f>
        <v>0.76400000000000001</v>
      </c>
      <c r="Y859" s="21">
        <f>(RANK(J859,J$8:J$1007,1)+COUNTIF(J$8:J859,J859)-1)/1000</f>
        <v>0.78600000000000003</v>
      </c>
      <c r="Z859" s="21">
        <f>(RANK(K859,K$8:K$1007,1)+COUNTIF(K$8:K859,K859)-1)/1000</f>
        <v>0.57799999999999996</v>
      </c>
      <c r="AA859" s="21">
        <f>(RANK(L859,L$8:L$1007,1)+COUNTIF(L$8:L859,L859)-1)/1000</f>
        <v>0.59599999999999997</v>
      </c>
      <c r="AB859" s="21">
        <f>(RANK(M859,M$8:M$1007,1)+COUNTIF(M$8:M859,M859)-1)/1000</f>
        <v>0.55300000000000005</v>
      </c>
      <c r="AC859" s="21">
        <f>(RANK(N859,N$8:N$1007,1)+COUNTIF(N$8:N859,N859)-1)/1000</f>
        <v>0.75800000000000001</v>
      </c>
      <c r="AD859" s="21">
        <f>(RANK(O859,O$8:O$1007,1)+COUNTIF(O$8:O859,O859)-1)/1000</f>
        <v>0.73699999999999999</v>
      </c>
      <c r="AE859" s="21">
        <f>(RANK(P859,P$8:P$1007,1)+COUNTIF(P$8:P859,P859)-1)/1000</f>
        <v>0.76500000000000001</v>
      </c>
      <c r="AF859" s="21">
        <f>(RANK(Q859,Q$8:Q$1007,1)+COUNTIF(Q$8:Q859,Q859)-1)/1000</f>
        <v>0.75800000000000001</v>
      </c>
      <c r="AG859" s="21">
        <f>(RANK(R859,R$8:R$1007,1)+COUNTIF(R$8:R859,R859)-1)/1000</f>
        <v>0.73699999999999999</v>
      </c>
      <c r="AH859" s="21">
        <f>(RANK(S859,S$8:S$1007,1)+COUNTIF(S$8:S859,S859)-1)/1000</f>
        <v>0.76500000000000001</v>
      </c>
      <c r="AI859" s="14">
        <f t="shared" si="167"/>
        <v>0</v>
      </c>
      <c r="AK859" s="14">
        <f t="shared" si="168"/>
        <v>0</v>
      </c>
    </row>
    <row r="860" spans="2:37" x14ac:dyDescent="0.25">
      <c r="B860">
        <f t="shared" si="162"/>
        <v>853</v>
      </c>
      <c r="C860">
        <f>MATCH(B860,'Stocastic Model Raw Data'!$A$2:$A$1001,0)</f>
        <v>119</v>
      </c>
      <c r="D860" s="14" cm="1">
        <f t="array" ref="D860">INDEX('Stocastic Model Raw Data'!$H$2:$H$1001,$C860,0)</f>
        <v>1437161972.90821</v>
      </c>
      <c r="E860" s="14" cm="1">
        <f t="array" ref="E860">INDEX('Stocastic Model Raw Data'!$D$2:$D$1001,$C860,0)</f>
        <v>420087188.44355398</v>
      </c>
      <c r="F860" s="14" cm="1">
        <f t="array" ref="F860">INDEX('Stocastic Model Raw Data'!$I$2:$I$1001,$C860,0)</f>
        <v>223233201.29366699</v>
      </c>
      <c r="G860" s="14">
        <f t="shared" si="157"/>
        <v>196853987.149887</v>
      </c>
      <c r="H860" s="14" cm="1">
        <f t="array" ref="H860">INDEX('Stocastic Model Raw Data'!$E$2:$E$1001,$C860,0)</f>
        <v>5031254140.1514797</v>
      </c>
      <c r="I860" s="14" cm="1">
        <f t="array" ref="I860">INDEX('Stocastic Model Raw Data'!$J$2:$J$1001,$C860,0)</f>
        <v>1786974074.84728</v>
      </c>
      <c r="J860" s="14">
        <f t="shared" si="158"/>
        <v>3244280065.3041997</v>
      </c>
      <c r="K860" s="14" cm="1">
        <f t="array" ref="K860">INDEX('Stocastic Model Raw Data'!$F$2:$F$1001,$C860,0)</f>
        <v>799223130.24521101</v>
      </c>
      <c r="L860" s="14" cm="1">
        <f t="array" ref="L860">INDEX('Stocastic Model Raw Data'!$K$2:$K$1001,$C860,0)</f>
        <v>485912427.47099501</v>
      </c>
      <c r="M860" s="14">
        <f t="shared" si="159"/>
        <v>313310702.774216</v>
      </c>
      <c r="N860" s="14">
        <f t="shared" si="163"/>
        <v>5830477270.3966904</v>
      </c>
      <c r="O860" s="14">
        <f t="shared" si="164"/>
        <v>2272886502.318275</v>
      </c>
      <c r="P860" s="14">
        <f t="shared" si="160"/>
        <v>3557590768.0784154</v>
      </c>
      <c r="Q860" s="3">
        <f t="shared" si="165"/>
        <v>5830477270.3966904</v>
      </c>
      <c r="R860" s="3">
        <f t="shared" si="166"/>
        <v>3710048475.2264853</v>
      </c>
      <c r="S860" s="3">
        <f t="shared" si="161"/>
        <v>2120428795.1702051</v>
      </c>
      <c r="T860" s="21">
        <f>(RANK(E860,E$8:E$1007,1)+COUNTIF(E$8:E860,E860)-1)/1000</f>
        <v>0.129</v>
      </c>
      <c r="U860" s="21">
        <f>(RANK(F860,F$8:F$1007,1)+COUNTIF(F$8:F860,F860)-1)/1000</f>
        <v>0.14399999999999999</v>
      </c>
      <c r="V860" s="21">
        <f>(RANK(G860,G$8:G$1007,1)+COUNTIF(G$8:G860,G860)-1)/1000</f>
        <v>0.11700000000000001</v>
      </c>
      <c r="W860" s="21">
        <f>(RANK(H860,H$8:H$1007,1)+COUNTIF(H$8:H860,H860)-1)/1000</f>
        <v>0.11700000000000001</v>
      </c>
      <c r="X860" s="21">
        <f>(RANK(I860,I$8:I$1007,1)+COUNTIF(I$8:I860,I860)-1)/1000</f>
        <v>0.153</v>
      </c>
      <c r="Y860" s="21">
        <f>(RANK(J860,J$8:J$1007,1)+COUNTIF(J$8:J860,J860)-1)/1000</f>
        <v>0.104</v>
      </c>
      <c r="Z860" s="21">
        <f>(RANK(K860,K$8:K$1007,1)+COUNTIF(K$8:K860,K860)-1)/1000</f>
        <v>0.14799999999999999</v>
      </c>
      <c r="AA860" s="21">
        <f>(RANK(L860,L$8:L$1007,1)+COUNTIF(L$8:L860,L860)-1)/1000</f>
        <v>0.151</v>
      </c>
      <c r="AB860" s="21">
        <f>(RANK(M860,M$8:M$1007,1)+COUNTIF(M$8:M860,M860)-1)/1000</f>
        <v>0.14299999999999999</v>
      </c>
      <c r="AC860" s="21">
        <f>(RANK(N860,N$8:N$1007,1)+COUNTIF(N$8:N860,N860)-1)/1000</f>
        <v>0.11899999999999999</v>
      </c>
      <c r="AD860" s="21">
        <f>(RANK(O860,O$8:O$1007,1)+COUNTIF(O$8:O860,O860)-1)/1000</f>
        <v>0.14899999999999999</v>
      </c>
      <c r="AE860" s="21">
        <f>(RANK(P860,P$8:P$1007,1)+COUNTIF(P$8:P860,P860)-1)/1000</f>
        <v>0.105</v>
      </c>
      <c r="AF860" s="21">
        <f>(RANK(Q860,Q$8:Q$1007,1)+COUNTIF(Q$8:Q860,Q860)-1)/1000</f>
        <v>0.11899999999999999</v>
      </c>
      <c r="AG860" s="21">
        <f>(RANK(R860,R$8:R$1007,1)+COUNTIF(R$8:R860,R860)-1)/1000</f>
        <v>0.14899999999999999</v>
      </c>
      <c r="AH860" s="21">
        <f>(RANK(S860,S$8:S$1007,1)+COUNTIF(S$8:S860,S860)-1)/1000</f>
        <v>0.105</v>
      </c>
      <c r="AI860" s="14">
        <f t="shared" si="167"/>
        <v>0</v>
      </c>
      <c r="AK860" s="14">
        <f t="shared" si="168"/>
        <v>0</v>
      </c>
    </row>
    <row r="861" spans="2:37" x14ac:dyDescent="0.25">
      <c r="B861">
        <f t="shared" si="162"/>
        <v>854</v>
      </c>
      <c r="C861">
        <f>MATCH(B861,'Stocastic Model Raw Data'!$A$2:$A$1001,0)</f>
        <v>526</v>
      </c>
      <c r="D861" s="14" cm="1">
        <f t="array" ref="D861">INDEX('Stocastic Model Raw Data'!$H$2:$H$1001,$C861,0)</f>
        <v>1437161972.90821</v>
      </c>
      <c r="E861" s="14" cm="1">
        <f t="array" ref="E861">INDEX('Stocastic Model Raw Data'!$D$2:$D$1001,$C861,0)</f>
        <v>512541693.62641799</v>
      </c>
      <c r="F861" s="14" cm="1">
        <f t="array" ref="F861">INDEX('Stocastic Model Raw Data'!$I$2:$I$1001,$C861,0)</f>
        <v>268183104.205017</v>
      </c>
      <c r="G861" s="14">
        <f t="shared" si="157"/>
        <v>244358589.42140099</v>
      </c>
      <c r="H861" s="14" cm="1">
        <f t="array" ref="H861">INDEX('Stocastic Model Raw Data'!$E$2:$E$1001,$C861,0)</f>
        <v>6234707060.9701204</v>
      </c>
      <c r="I861" s="14" cm="1">
        <f t="array" ref="I861">INDEX('Stocastic Model Raw Data'!$J$2:$J$1001,$C861,0)</f>
        <v>2128487646.5547299</v>
      </c>
      <c r="J861" s="14">
        <f t="shared" si="158"/>
        <v>4106219414.4153905</v>
      </c>
      <c r="K861" s="14" cm="1">
        <f t="array" ref="K861">INDEX('Stocastic Model Raw Data'!$F$2:$F$1001,$C861,0)</f>
        <v>978833808.37426805</v>
      </c>
      <c r="L861" s="14" cm="1">
        <f t="array" ref="L861">INDEX('Stocastic Model Raw Data'!$K$2:$K$1001,$C861,0)</f>
        <v>602530963.12407196</v>
      </c>
      <c r="M861" s="14">
        <f t="shared" si="159"/>
        <v>376302845.2501961</v>
      </c>
      <c r="N861" s="14">
        <f t="shared" si="163"/>
        <v>7213540869.344389</v>
      </c>
      <c r="O861" s="14">
        <f t="shared" si="164"/>
        <v>2731018609.678802</v>
      </c>
      <c r="P861" s="14">
        <f t="shared" si="160"/>
        <v>4482522259.6655865</v>
      </c>
      <c r="Q861" s="3">
        <f t="shared" si="165"/>
        <v>7213540869.344389</v>
      </c>
      <c r="R861" s="3">
        <f t="shared" si="166"/>
        <v>4168180582.5870123</v>
      </c>
      <c r="S861" s="3">
        <f t="shared" si="161"/>
        <v>3045360286.7573767</v>
      </c>
      <c r="T861" s="21">
        <f>(RANK(E861,E$8:E$1007,1)+COUNTIF(E$8:E861,E861)-1)/1000</f>
        <v>0.48699999999999999</v>
      </c>
      <c r="U861" s="21">
        <f>(RANK(F861,F$8:F$1007,1)+COUNTIF(F$8:F861,F861)-1)/1000</f>
        <v>0.47099999999999997</v>
      </c>
      <c r="V861" s="21">
        <f>(RANK(G861,G$8:G$1007,1)+COUNTIF(G$8:G861,G861)-1)/1000</f>
        <v>0.50600000000000001</v>
      </c>
      <c r="W861" s="21">
        <f>(RANK(H861,H$8:H$1007,1)+COUNTIF(H$8:H861,H861)-1)/1000</f>
        <v>0.53400000000000003</v>
      </c>
      <c r="X861" s="21">
        <f>(RANK(I861,I$8:I$1007,1)+COUNTIF(I$8:I861,I861)-1)/1000</f>
        <v>0.47799999999999998</v>
      </c>
      <c r="Y861" s="21">
        <f>(RANK(J861,J$8:J$1007,1)+COUNTIF(J$8:J861,J861)-1)/1000</f>
        <v>0.56399999999999995</v>
      </c>
      <c r="Z861" s="21">
        <f>(RANK(K861,K$8:K$1007,1)+COUNTIF(K$8:K861,K861)-1)/1000</f>
        <v>0.53</v>
      </c>
      <c r="AA861" s="21">
        <f>(RANK(L861,L$8:L$1007,1)+COUNTIF(L$8:L861,L861)-1)/1000</f>
        <v>0.56200000000000006</v>
      </c>
      <c r="AB861" s="21">
        <f>(RANK(M861,M$8:M$1007,1)+COUNTIF(M$8:M861,M861)-1)/1000</f>
        <v>0.48599999999999999</v>
      </c>
      <c r="AC861" s="21">
        <f>(RANK(N861,N$8:N$1007,1)+COUNTIF(N$8:N861,N861)-1)/1000</f>
        <v>0.52600000000000002</v>
      </c>
      <c r="AD861" s="21">
        <f>(RANK(O861,O$8:O$1007,1)+COUNTIF(O$8:O861,O861)-1)/1000</f>
        <v>0.48799999999999999</v>
      </c>
      <c r="AE861" s="21">
        <f>(RANK(P861,P$8:P$1007,1)+COUNTIF(P$8:P861,P861)-1)/1000</f>
        <v>0.55500000000000005</v>
      </c>
      <c r="AF861" s="21">
        <f>(RANK(Q861,Q$8:Q$1007,1)+COUNTIF(Q$8:Q861,Q861)-1)/1000</f>
        <v>0.52600000000000002</v>
      </c>
      <c r="AG861" s="21">
        <f>(RANK(R861,R$8:R$1007,1)+COUNTIF(R$8:R861,R861)-1)/1000</f>
        <v>0.48799999999999999</v>
      </c>
      <c r="AH861" s="21">
        <f>(RANK(S861,S$8:S$1007,1)+COUNTIF(S$8:S861,S861)-1)/1000</f>
        <v>0.55500000000000005</v>
      </c>
      <c r="AI861" s="14">
        <f t="shared" si="167"/>
        <v>0</v>
      </c>
      <c r="AK861" s="14">
        <f t="shared" si="168"/>
        <v>0</v>
      </c>
    </row>
    <row r="862" spans="2:37" x14ac:dyDescent="0.25">
      <c r="B862">
        <f t="shared" si="162"/>
        <v>855</v>
      </c>
      <c r="C862">
        <f>MATCH(B862,'Stocastic Model Raw Data'!$A$2:$A$1001,0)</f>
        <v>773</v>
      </c>
      <c r="D862" s="14" cm="1">
        <f t="array" ref="D862">INDEX('Stocastic Model Raw Data'!$H$2:$H$1001,$C862,0)</f>
        <v>1437161972.90821</v>
      </c>
      <c r="E862" s="14" cm="1">
        <f t="array" ref="E862">INDEX('Stocastic Model Raw Data'!$D$2:$D$1001,$C862,0)</f>
        <v>586024513.82071495</v>
      </c>
      <c r="F862" s="14" cm="1">
        <f t="array" ref="F862">INDEX('Stocastic Model Raw Data'!$I$2:$I$1001,$C862,0)</f>
        <v>310556836.415425</v>
      </c>
      <c r="G862" s="14">
        <f t="shared" si="157"/>
        <v>275467677.40528995</v>
      </c>
      <c r="H862" s="14" cm="1">
        <f t="array" ref="H862">INDEX('Stocastic Model Raw Data'!$E$2:$E$1001,$C862,0)</f>
        <v>6963251571.1030703</v>
      </c>
      <c r="I862" s="14" cm="1">
        <f t="array" ref="I862">INDEX('Stocastic Model Raw Data'!$J$2:$J$1001,$C862,0)</f>
        <v>2461806580.5868301</v>
      </c>
      <c r="J862" s="14">
        <f t="shared" si="158"/>
        <v>4501444990.5162401</v>
      </c>
      <c r="K862" s="14" cm="1">
        <f t="array" ref="K862">INDEX('Stocastic Model Raw Data'!$F$2:$F$1001,$C862,0)</f>
        <v>1032189495.61378</v>
      </c>
      <c r="L862" s="14" cm="1">
        <f t="array" ref="L862">INDEX('Stocastic Model Raw Data'!$K$2:$K$1001,$C862,0)</f>
        <v>626881516.23119199</v>
      </c>
      <c r="M862" s="14">
        <f t="shared" si="159"/>
        <v>405307979.38258803</v>
      </c>
      <c r="N862" s="14">
        <f t="shared" si="163"/>
        <v>7995441066.7168503</v>
      </c>
      <c r="O862" s="14">
        <f t="shared" si="164"/>
        <v>3088688096.8180223</v>
      </c>
      <c r="P862" s="14">
        <f t="shared" si="160"/>
        <v>4906752969.8988285</v>
      </c>
      <c r="Q862" s="3">
        <f t="shared" si="165"/>
        <v>7995441066.7168503</v>
      </c>
      <c r="R862" s="3">
        <f t="shared" si="166"/>
        <v>4525850069.7262325</v>
      </c>
      <c r="S862" s="3">
        <f t="shared" si="161"/>
        <v>3469590996.9906178</v>
      </c>
      <c r="T862" s="21">
        <f>(RANK(E862,E$8:E$1007,1)+COUNTIF(E$8:E862,E862)-1)/1000</f>
        <v>0.77300000000000002</v>
      </c>
      <c r="U862" s="21">
        <f>(RANK(F862,F$8:F$1007,1)+COUNTIF(F$8:F862,F862)-1)/1000</f>
        <v>0.77700000000000002</v>
      </c>
      <c r="V862" s="21">
        <f>(RANK(G862,G$8:G$1007,1)+COUNTIF(G$8:G862,G862)-1)/1000</f>
        <v>0.77400000000000002</v>
      </c>
      <c r="W862" s="21">
        <f>(RANK(H862,H$8:H$1007,1)+COUNTIF(H$8:H862,H862)-1)/1000</f>
        <v>0.78600000000000003</v>
      </c>
      <c r="X862" s="21">
        <f>(RANK(I862,I$8:I$1007,1)+COUNTIF(I$8:I862,I862)-1)/1000</f>
        <v>0.78900000000000003</v>
      </c>
      <c r="Y862" s="21">
        <f>(RANK(J862,J$8:J$1007,1)+COUNTIF(J$8:J862,J862)-1)/1000</f>
        <v>0.78200000000000003</v>
      </c>
      <c r="Z862" s="21">
        <f>(RANK(K862,K$8:K$1007,1)+COUNTIF(K$8:K862,K862)-1)/1000</f>
        <v>0.64700000000000002</v>
      </c>
      <c r="AA862" s="21">
        <f>(RANK(L862,L$8:L$1007,1)+COUNTIF(L$8:L862,L862)-1)/1000</f>
        <v>0.64300000000000002</v>
      </c>
      <c r="AB862" s="21">
        <f>(RANK(M862,M$8:M$1007,1)+COUNTIF(M$8:M862,M862)-1)/1000</f>
        <v>0.64300000000000002</v>
      </c>
      <c r="AC862" s="21">
        <f>(RANK(N862,N$8:N$1007,1)+COUNTIF(N$8:N862,N862)-1)/1000</f>
        <v>0.77300000000000002</v>
      </c>
      <c r="AD862" s="21">
        <f>(RANK(O862,O$8:O$1007,1)+COUNTIF(O$8:O862,O862)-1)/1000</f>
        <v>0.76700000000000002</v>
      </c>
      <c r="AE862" s="21">
        <f>(RANK(P862,P$8:P$1007,1)+COUNTIF(P$8:P862,P862)-1)/1000</f>
        <v>0.77300000000000002</v>
      </c>
      <c r="AF862" s="21">
        <f>(RANK(Q862,Q$8:Q$1007,1)+COUNTIF(Q$8:Q862,Q862)-1)/1000</f>
        <v>0.77300000000000002</v>
      </c>
      <c r="AG862" s="21">
        <f>(RANK(R862,R$8:R$1007,1)+COUNTIF(R$8:R862,R862)-1)/1000</f>
        <v>0.76700000000000002</v>
      </c>
      <c r="AH862" s="21">
        <f>(RANK(S862,S$8:S$1007,1)+COUNTIF(S$8:S862,S862)-1)/1000</f>
        <v>0.77300000000000002</v>
      </c>
      <c r="AI862" s="14">
        <f t="shared" si="167"/>
        <v>0</v>
      </c>
      <c r="AK862" s="14">
        <f t="shared" si="168"/>
        <v>0</v>
      </c>
    </row>
    <row r="863" spans="2:37" x14ac:dyDescent="0.25">
      <c r="B863">
        <f t="shared" si="162"/>
        <v>856</v>
      </c>
      <c r="C863">
        <f>MATCH(B863,'Stocastic Model Raw Data'!$A$2:$A$1001,0)</f>
        <v>929</v>
      </c>
      <c r="D863" s="14" cm="1">
        <f t="array" ref="D863">INDEX('Stocastic Model Raw Data'!$H$2:$H$1001,$C863,0)</f>
        <v>1437161972.90821</v>
      </c>
      <c r="E863" s="14" cm="1">
        <f t="array" ref="E863">INDEX('Stocastic Model Raw Data'!$D$2:$D$1001,$C863,0)</f>
        <v>654732622.04905701</v>
      </c>
      <c r="F863" s="14" cm="1">
        <f t="array" ref="F863">INDEX('Stocastic Model Raw Data'!$I$2:$I$1001,$C863,0)</f>
        <v>349604294.60116601</v>
      </c>
      <c r="G863" s="14">
        <f t="shared" si="157"/>
        <v>305128327.447891</v>
      </c>
      <c r="H863" s="14" cm="1">
        <f t="array" ref="H863">INDEX('Stocastic Model Raw Data'!$E$2:$E$1001,$C863,0)</f>
        <v>7503388231.4185495</v>
      </c>
      <c r="I863" s="14" cm="1">
        <f t="array" ref="I863">INDEX('Stocastic Model Raw Data'!$J$2:$J$1001,$C863,0)</f>
        <v>2713590007.2668099</v>
      </c>
      <c r="J863" s="14">
        <f t="shared" si="158"/>
        <v>4789798224.1517391</v>
      </c>
      <c r="K863" s="14" cm="1">
        <f t="array" ref="K863">INDEX('Stocastic Model Raw Data'!$F$2:$F$1001,$C863,0)</f>
        <v>1314379495.49808</v>
      </c>
      <c r="L863" s="14" cm="1">
        <f t="array" ref="L863">INDEX('Stocastic Model Raw Data'!$K$2:$K$1001,$C863,0)</f>
        <v>785296521.19874501</v>
      </c>
      <c r="M863" s="14">
        <f t="shared" si="159"/>
        <v>529082974.299335</v>
      </c>
      <c r="N863" s="14">
        <f t="shared" si="163"/>
        <v>8817767726.9166298</v>
      </c>
      <c r="O863" s="14">
        <f t="shared" si="164"/>
        <v>3498886528.4655552</v>
      </c>
      <c r="P863" s="14">
        <f t="shared" si="160"/>
        <v>5318881198.4510746</v>
      </c>
      <c r="Q863" s="3">
        <f t="shared" si="165"/>
        <v>8817767726.9166298</v>
      </c>
      <c r="R863" s="3">
        <f t="shared" si="166"/>
        <v>4936048501.373765</v>
      </c>
      <c r="S863" s="3">
        <f t="shared" si="161"/>
        <v>3881719225.5428648</v>
      </c>
      <c r="T863" s="21">
        <f>(RANK(E863,E$8:E$1007,1)+COUNTIF(E$8:E863,E863)-1)/1000</f>
        <v>0.93100000000000005</v>
      </c>
      <c r="U863" s="21">
        <f>(RANK(F863,F$8:F$1007,1)+COUNTIF(F$8:F863,F863)-1)/1000</f>
        <v>0.93200000000000005</v>
      </c>
      <c r="V863" s="21">
        <f>(RANK(G863,G$8:G$1007,1)+COUNTIF(G$8:G863,G863)-1)/1000</f>
        <v>0.93100000000000005</v>
      </c>
      <c r="W863" s="21">
        <f>(RANK(H863,H$8:H$1007,1)+COUNTIF(H$8:H863,H863)-1)/1000</f>
        <v>0.91500000000000004</v>
      </c>
      <c r="X863" s="21">
        <f>(RANK(I863,I$8:I$1007,1)+COUNTIF(I$8:I863,I863)-1)/1000</f>
        <v>0.92700000000000005</v>
      </c>
      <c r="Y863" s="21">
        <f>(RANK(J863,J$8:J$1007,1)+COUNTIF(J$8:J863,J863)-1)/1000</f>
        <v>0.89900000000000002</v>
      </c>
      <c r="Z863" s="21">
        <f>(RANK(K863,K$8:K$1007,1)+COUNTIF(K$8:K863,K863)-1)/1000</f>
        <v>0.95099999999999996</v>
      </c>
      <c r="AA863" s="21">
        <f>(RANK(L863,L$8:L$1007,1)+COUNTIF(L$8:L863,L863)-1)/1000</f>
        <v>0.95099999999999996</v>
      </c>
      <c r="AB863" s="21">
        <f>(RANK(M863,M$8:M$1007,1)+COUNTIF(M$8:M863,M863)-1)/1000</f>
        <v>0.94699999999999995</v>
      </c>
      <c r="AC863" s="21">
        <f>(RANK(N863,N$8:N$1007,1)+COUNTIF(N$8:N863,N863)-1)/1000</f>
        <v>0.92900000000000005</v>
      </c>
      <c r="AD863" s="21">
        <f>(RANK(O863,O$8:O$1007,1)+COUNTIF(O$8:O863,O863)-1)/1000</f>
        <v>0.93799999999999994</v>
      </c>
      <c r="AE863" s="21">
        <f>(RANK(P863,P$8:P$1007,1)+COUNTIF(P$8:P863,P863)-1)/1000</f>
        <v>0.91800000000000004</v>
      </c>
      <c r="AF863" s="21">
        <f>(RANK(Q863,Q$8:Q$1007,1)+COUNTIF(Q$8:Q863,Q863)-1)/1000</f>
        <v>0.92900000000000005</v>
      </c>
      <c r="AG863" s="21">
        <f>(RANK(R863,R$8:R$1007,1)+COUNTIF(R$8:R863,R863)-1)/1000</f>
        <v>0.93799999999999994</v>
      </c>
      <c r="AH863" s="21">
        <f>(RANK(S863,S$8:S$1007,1)+COUNTIF(S$8:S863,S863)-1)/1000</f>
        <v>0.91800000000000004</v>
      </c>
      <c r="AI863" s="14">
        <f t="shared" si="167"/>
        <v>0</v>
      </c>
      <c r="AK863" s="14">
        <f t="shared" si="168"/>
        <v>0</v>
      </c>
    </row>
    <row r="864" spans="2:37" x14ac:dyDescent="0.25">
      <c r="B864">
        <f t="shared" si="162"/>
        <v>857</v>
      </c>
      <c r="C864">
        <f>MATCH(B864,'Stocastic Model Raw Data'!$A$2:$A$1001,0)</f>
        <v>472</v>
      </c>
      <c r="D864" s="14" cm="1">
        <f t="array" ref="D864">INDEX('Stocastic Model Raw Data'!$H$2:$H$1001,$C864,0)</f>
        <v>1437161972.90821</v>
      </c>
      <c r="E864" s="14" cm="1">
        <f t="array" ref="E864">INDEX('Stocastic Model Raw Data'!$D$2:$D$1001,$C864,0)</f>
        <v>499631037.52370501</v>
      </c>
      <c r="F864" s="14" cm="1">
        <f t="array" ref="F864">INDEX('Stocastic Model Raw Data'!$I$2:$I$1001,$C864,0)</f>
        <v>261546655.61096999</v>
      </c>
      <c r="G864" s="14">
        <f t="shared" si="157"/>
        <v>238084381.91273502</v>
      </c>
      <c r="H864" s="14" cm="1">
        <f t="array" ref="H864">INDEX('Stocastic Model Raw Data'!$E$2:$E$1001,$C864,0)</f>
        <v>6101467311.9995203</v>
      </c>
      <c r="I864" s="14" cm="1">
        <f t="array" ref="I864">INDEX('Stocastic Model Raw Data'!$J$2:$J$1001,$C864,0)</f>
        <v>2057354875.3820601</v>
      </c>
      <c r="J864" s="14">
        <f t="shared" si="158"/>
        <v>4044112436.6174603</v>
      </c>
      <c r="K864" s="14" cm="1">
        <f t="array" ref="K864">INDEX('Stocastic Model Raw Data'!$F$2:$F$1001,$C864,0)</f>
        <v>932813534.33834195</v>
      </c>
      <c r="L864" s="14" cm="1">
        <f t="array" ref="L864">INDEX('Stocastic Model Raw Data'!$K$2:$K$1001,$C864,0)</f>
        <v>571105459.55689001</v>
      </c>
      <c r="M864" s="14">
        <f t="shared" si="159"/>
        <v>361708074.78145194</v>
      </c>
      <c r="N864" s="14">
        <f t="shared" si="163"/>
        <v>7034280846.337862</v>
      </c>
      <c r="O864" s="14">
        <f t="shared" si="164"/>
        <v>2628460334.9389501</v>
      </c>
      <c r="P864" s="14">
        <f t="shared" si="160"/>
        <v>4405820511.3989124</v>
      </c>
      <c r="Q864" s="3">
        <f t="shared" si="165"/>
        <v>7034280846.337862</v>
      </c>
      <c r="R864" s="3">
        <f t="shared" si="166"/>
        <v>4065622307.8471603</v>
      </c>
      <c r="S864" s="3">
        <f t="shared" si="161"/>
        <v>2968658538.4907017</v>
      </c>
      <c r="T864" s="21">
        <f>(RANK(E864,E$8:E$1007,1)+COUNTIF(E$8:E864,E864)-1)/1000</f>
        <v>0.44</v>
      </c>
      <c r="U864" s="21">
        <f>(RANK(F864,F$8:F$1007,1)+COUNTIF(F$8:F864,F864)-1)/1000</f>
        <v>0.42199999999999999</v>
      </c>
      <c r="V864" s="21">
        <f>(RANK(G864,G$8:G$1007,1)+COUNTIF(G$8:G864,G864)-1)/1000</f>
        <v>0.45400000000000001</v>
      </c>
      <c r="W864" s="21">
        <f>(RANK(H864,H$8:H$1007,1)+COUNTIF(H$8:H864,H864)-1)/1000</f>
        <v>0.47599999999999998</v>
      </c>
      <c r="X864" s="21">
        <f>(RANK(I864,I$8:I$1007,1)+COUNTIF(I$8:I864,I864)-1)/1000</f>
        <v>0.41899999999999998</v>
      </c>
      <c r="Y864" s="21">
        <f>(RANK(J864,J$8:J$1007,1)+COUNTIF(J$8:J864,J864)-1)/1000</f>
        <v>0.52700000000000002</v>
      </c>
      <c r="Z864" s="21">
        <f>(RANK(K864,K$8:K$1007,1)+COUNTIF(K$8:K864,K864)-1)/1000</f>
        <v>0.42899999999999999</v>
      </c>
      <c r="AA864" s="21">
        <f>(RANK(L864,L$8:L$1007,1)+COUNTIF(L$8:L864,L864)-1)/1000</f>
        <v>0.441</v>
      </c>
      <c r="AB864" s="21">
        <f>(RANK(M864,M$8:M$1007,1)+COUNTIF(M$8:M864,M864)-1)/1000</f>
        <v>0.40400000000000003</v>
      </c>
      <c r="AC864" s="21">
        <f>(RANK(N864,N$8:N$1007,1)+COUNTIF(N$8:N864,N864)-1)/1000</f>
        <v>0.47199999999999998</v>
      </c>
      <c r="AD864" s="21">
        <f>(RANK(O864,O$8:O$1007,1)+COUNTIF(O$8:O864,O864)-1)/1000</f>
        <v>0.42099999999999999</v>
      </c>
      <c r="AE864" s="21">
        <f>(RANK(P864,P$8:P$1007,1)+COUNTIF(P$8:P864,P864)-1)/1000</f>
        <v>0.51</v>
      </c>
      <c r="AF864" s="21">
        <f>(RANK(Q864,Q$8:Q$1007,1)+COUNTIF(Q$8:Q864,Q864)-1)/1000</f>
        <v>0.47199999999999998</v>
      </c>
      <c r="AG864" s="21">
        <f>(RANK(R864,R$8:R$1007,1)+COUNTIF(R$8:R864,R864)-1)/1000</f>
        <v>0.42099999999999999</v>
      </c>
      <c r="AH864" s="21">
        <f>(RANK(S864,S$8:S$1007,1)+COUNTIF(S$8:S864,S864)-1)/1000</f>
        <v>0.51</v>
      </c>
      <c r="AI864" s="14">
        <f t="shared" si="167"/>
        <v>0</v>
      </c>
      <c r="AK864" s="14">
        <f t="shared" si="168"/>
        <v>0</v>
      </c>
    </row>
    <row r="865" spans="2:37" x14ac:dyDescent="0.25">
      <c r="B865">
        <f t="shared" si="162"/>
        <v>858</v>
      </c>
      <c r="C865">
        <f>MATCH(B865,'Stocastic Model Raw Data'!$A$2:$A$1001,0)</f>
        <v>561</v>
      </c>
      <c r="D865" s="14" cm="1">
        <f t="array" ref="D865">INDEX('Stocastic Model Raw Data'!$H$2:$H$1001,$C865,0)</f>
        <v>1437161972.90821</v>
      </c>
      <c r="E865" s="14" cm="1">
        <f t="array" ref="E865">INDEX('Stocastic Model Raw Data'!$D$2:$D$1001,$C865,0)</f>
        <v>513352905.12083203</v>
      </c>
      <c r="F865" s="14" cm="1">
        <f t="array" ref="F865">INDEX('Stocastic Model Raw Data'!$I$2:$I$1001,$C865,0)</f>
        <v>270381356.88311201</v>
      </c>
      <c r="G865" s="14">
        <f t="shared" si="157"/>
        <v>242971548.23772001</v>
      </c>
      <c r="H865" s="14" cm="1">
        <f t="array" ref="H865">INDEX('Stocastic Model Raw Data'!$E$2:$E$1001,$C865,0)</f>
        <v>6390831824.6702499</v>
      </c>
      <c r="I865" s="14" cm="1">
        <f t="array" ref="I865">INDEX('Stocastic Model Raw Data'!$J$2:$J$1001,$C865,0)</f>
        <v>2194239971.0645499</v>
      </c>
      <c r="J865" s="14">
        <f t="shared" si="158"/>
        <v>4196591853.6057</v>
      </c>
      <c r="K865" s="14" cm="1">
        <f t="array" ref="K865">INDEX('Stocastic Model Raw Data'!$F$2:$F$1001,$C865,0)</f>
        <v>925297933.37194204</v>
      </c>
      <c r="L865" s="14" cm="1">
        <f t="array" ref="L865">INDEX('Stocastic Model Raw Data'!$K$2:$K$1001,$C865,0)</f>
        <v>567315840.81008995</v>
      </c>
      <c r="M865" s="14">
        <f t="shared" si="159"/>
        <v>357982092.5618521</v>
      </c>
      <c r="N865" s="14">
        <f t="shared" si="163"/>
        <v>7316129758.0421925</v>
      </c>
      <c r="O865" s="14">
        <f t="shared" si="164"/>
        <v>2761555811.87464</v>
      </c>
      <c r="P865" s="14">
        <f t="shared" si="160"/>
        <v>4554573946.1675529</v>
      </c>
      <c r="Q865" s="3">
        <f t="shared" si="165"/>
        <v>7316129758.0421925</v>
      </c>
      <c r="R865" s="3">
        <f t="shared" si="166"/>
        <v>4198717784.7828503</v>
      </c>
      <c r="S865" s="3">
        <f t="shared" si="161"/>
        <v>3117411973.2593422</v>
      </c>
      <c r="T865" s="21">
        <f>(RANK(E865,E$8:E$1007,1)+COUNTIF(E$8:E865,E865)-1)/1000</f>
        <v>0.49</v>
      </c>
      <c r="U865" s="21">
        <f>(RANK(F865,F$8:F$1007,1)+COUNTIF(F$8:F865,F865)-1)/1000</f>
        <v>0.48299999999999998</v>
      </c>
      <c r="V865" s="21">
        <f>(RANK(G865,G$8:G$1007,1)+COUNTIF(G$8:G865,G865)-1)/1000</f>
        <v>0.497</v>
      </c>
      <c r="W865" s="21">
        <f>(RANK(H865,H$8:H$1007,1)+COUNTIF(H$8:H865,H865)-1)/1000</f>
        <v>0.58799999999999997</v>
      </c>
      <c r="X865" s="21">
        <f>(RANK(I865,I$8:I$1007,1)+COUNTIF(I$8:I865,I865)-1)/1000</f>
        <v>0.54900000000000004</v>
      </c>
      <c r="Y865" s="21">
        <f>(RANK(J865,J$8:J$1007,1)+COUNTIF(J$8:J865,J865)-1)/1000</f>
        <v>0.61399999999999999</v>
      </c>
      <c r="Z865" s="21">
        <f>(RANK(K865,K$8:K$1007,1)+COUNTIF(K$8:K865,K865)-1)/1000</f>
        <v>0.41199999999999998</v>
      </c>
      <c r="AA865" s="21">
        <f>(RANK(L865,L$8:L$1007,1)+COUNTIF(L$8:L865,L865)-1)/1000</f>
        <v>0.42399999999999999</v>
      </c>
      <c r="AB865" s="21">
        <f>(RANK(M865,M$8:M$1007,1)+COUNTIF(M$8:M865,M865)-1)/1000</f>
        <v>0.38200000000000001</v>
      </c>
      <c r="AC865" s="21">
        <f>(RANK(N865,N$8:N$1007,1)+COUNTIF(N$8:N865,N865)-1)/1000</f>
        <v>0.56100000000000005</v>
      </c>
      <c r="AD865" s="21">
        <f>(RANK(O865,O$8:O$1007,1)+COUNTIF(O$8:O865,O865)-1)/1000</f>
        <v>0.51900000000000002</v>
      </c>
      <c r="AE865" s="21">
        <f>(RANK(P865,P$8:P$1007,1)+COUNTIF(P$8:P865,P865)-1)/1000</f>
        <v>0.59199999999999997</v>
      </c>
      <c r="AF865" s="21">
        <f>(RANK(Q865,Q$8:Q$1007,1)+COUNTIF(Q$8:Q865,Q865)-1)/1000</f>
        <v>0.56100000000000005</v>
      </c>
      <c r="AG865" s="21">
        <f>(RANK(R865,R$8:R$1007,1)+COUNTIF(R$8:R865,R865)-1)/1000</f>
        <v>0.51900000000000002</v>
      </c>
      <c r="AH865" s="21">
        <f>(RANK(S865,S$8:S$1007,1)+COUNTIF(S$8:S865,S865)-1)/1000</f>
        <v>0.59199999999999997</v>
      </c>
      <c r="AI865" s="14">
        <f t="shared" si="167"/>
        <v>0</v>
      </c>
      <c r="AK865" s="14">
        <f t="shared" si="168"/>
        <v>0</v>
      </c>
    </row>
    <row r="866" spans="2:37" x14ac:dyDescent="0.25">
      <c r="B866">
        <f t="shared" si="162"/>
        <v>859</v>
      </c>
      <c r="C866">
        <f>MATCH(B866,'Stocastic Model Raw Data'!$A$2:$A$1001,0)</f>
        <v>488</v>
      </c>
      <c r="D866" s="14" cm="1">
        <f t="array" ref="D866">INDEX('Stocastic Model Raw Data'!$H$2:$H$1001,$C866,0)</f>
        <v>1437161972.90821</v>
      </c>
      <c r="E866" s="14" cm="1">
        <f t="array" ref="E866">INDEX('Stocastic Model Raw Data'!$D$2:$D$1001,$C866,0)</f>
        <v>518695334.83017701</v>
      </c>
      <c r="F866" s="14" cm="1">
        <f t="array" ref="F866">INDEX('Stocastic Model Raw Data'!$I$2:$I$1001,$C866,0)</f>
        <v>273502296.41221702</v>
      </c>
      <c r="G866" s="14">
        <f t="shared" si="157"/>
        <v>245193038.41795999</v>
      </c>
      <c r="H866" s="14" cm="1">
        <f t="array" ref="H866">INDEX('Stocastic Model Raw Data'!$E$2:$E$1001,$C866,0)</f>
        <v>6204689933.2348499</v>
      </c>
      <c r="I866" s="14" cm="1">
        <f t="array" ref="I866">INDEX('Stocastic Model Raw Data'!$J$2:$J$1001,$C866,0)</f>
        <v>2177039673.4170899</v>
      </c>
      <c r="J866" s="14">
        <f t="shared" si="158"/>
        <v>4027650259.81776</v>
      </c>
      <c r="K866" s="14" cm="1">
        <f t="array" ref="K866">INDEX('Stocastic Model Raw Data'!$F$2:$F$1001,$C866,0)</f>
        <v>895070134.58690405</v>
      </c>
      <c r="L866" s="14" cm="1">
        <f t="array" ref="L866">INDEX('Stocastic Model Raw Data'!$K$2:$K$1001,$C866,0)</f>
        <v>538521514.98991096</v>
      </c>
      <c r="M866" s="14">
        <f t="shared" si="159"/>
        <v>356548619.59699309</v>
      </c>
      <c r="N866" s="14">
        <f t="shared" si="163"/>
        <v>7099760067.8217545</v>
      </c>
      <c r="O866" s="14">
        <f t="shared" si="164"/>
        <v>2715561188.407001</v>
      </c>
      <c r="P866" s="14">
        <f t="shared" si="160"/>
        <v>4384198879.414753</v>
      </c>
      <c r="Q866" s="3">
        <f t="shared" si="165"/>
        <v>7099760067.8217545</v>
      </c>
      <c r="R866" s="3">
        <f t="shared" si="166"/>
        <v>4152723161.3152113</v>
      </c>
      <c r="S866" s="3">
        <f t="shared" si="161"/>
        <v>2947036906.5065432</v>
      </c>
      <c r="T866" s="21">
        <f>(RANK(E866,E$8:E$1007,1)+COUNTIF(E$8:E866,E866)-1)/1000</f>
        <v>0.50700000000000001</v>
      </c>
      <c r="U866" s="21">
        <f>(RANK(F866,F$8:F$1007,1)+COUNTIF(F$8:F866,F866)-1)/1000</f>
        <v>0.5</v>
      </c>
      <c r="V866" s="21">
        <f>(RANK(G866,G$8:G$1007,1)+COUNTIF(G$8:G866,G866)-1)/1000</f>
        <v>0.52</v>
      </c>
      <c r="W866" s="21">
        <f>(RANK(H866,H$8:H$1007,1)+COUNTIF(H$8:H866,H866)-1)/1000</f>
        <v>0.52200000000000002</v>
      </c>
      <c r="X866" s="21">
        <f>(RANK(I866,I$8:I$1007,1)+COUNTIF(I$8:I866,I866)-1)/1000</f>
        <v>0.53200000000000003</v>
      </c>
      <c r="Y866" s="21">
        <f>(RANK(J866,J$8:J$1007,1)+COUNTIF(J$8:J866,J866)-1)/1000</f>
        <v>0.51400000000000001</v>
      </c>
      <c r="Z866" s="21">
        <f>(RANK(K866,K$8:K$1007,1)+COUNTIF(K$8:K866,K866)-1)/1000</f>
        <v>0.33800000000000002</v>
      </c>
      <c r="AA866" s="21">
        <f>(RANK(L866,L$8:L$1007,1)+COUNTIF(L$8:L866,L866)-1)/1000</f>
        <v>0.32200000000000001</v>
      </c>
      <c r="AB866" s="21">
        <f>(RANK(M866,M$8:M$1007,1)+COUNTIF(M$8:M866,M866)-1)/1000</f>
        <v>0.371</v>
      </c>
      <c r="AC866" s="21">
        <f>(RANK(N866,N$8:N$1007,1)+COUNTIF(N$8:N866,N866)-1)/1000</f>
        <v>0.48799999999999999</v>
      </c>
      <c r="AD866" s="21">
        <f>(RANK(O866,O$8:O$1007,1)+COUNTIF(O$8:O866,O866)-1)/1000</f>
        <v>0.47899999999999998</v>
      </c>
      <c r="AE866" s="21">
        <f>(RANK(P866,P$8:P$1007,1)+COUNTIF(P$8:P866,P866)-1)/1000</f>
        <v>0.5</v>
      </c>
      <c r="AF866" s="21">
        <f>(RANK(Q866,Q$8:Q$1007,1)+COUNTIF(Q$8:Q866,Q866)-1)/1000</f>
        <v>0.48799999999999999</v>
      </c>
      <c r="AG866" s="21">
        <f>(RANK(R866,R$8:R$1007,1)+COUNTIF(R$8:R866,R866)-1)/1000</f>
        <v>0.47899999999999998</v>
      </c>
      <c r="AH866" s="21">
        <f>(RANK(S866,S$8:S$1007,1)+COUNTIF(S$8:S866,S866)-1)/1000</f>
        <v>0.5</v>
      </c>
      <c r="AI866" s="14">
        <f t="shared" si="167"/>
        <v>0</v>
      </c>
      <c r="AK866" s="14">
        <f t="shared" si="168"/>
        <v>0</v>
      </c>
    </row>
    <row r="867" spans="2:37" x14ac:dyDescent="0.25">
      <c r="B867">
        <f t="shared" si="162"/>
        <v>860</v>
      </c>
      <c r="C867">
        <f>MATCH(B867,'Stocastic Model Raw Data'!$A$2:$A$1001,0)</f>
        <v>211</v>
      </c>
      <c r="D867" s="14" cm="1">
        <f t="array" ref="D867">INDEX('Stocastic Model Raw Data'!$H$2:$H$1001,$C867,0)</f>
        <v>1437161972.90821</v>
      </c>
      <c r="E867" s="14" cm="1">
        <f t="array" ref="E867">INDEX('Stocastic Model Raw Data'!$D$2:$D$1001,$C867,0)</f>
        <v>441286945.92001301</v>
      </c>
      <c r="F867" s="14" cm="1">
        <f t="array" ref="F867">INDEX('Stocastic Model Raw Data'!$I$2:$I$1001,$C867,0)</f>
        <v>229753347.59534499</v>
      </c>
      <c r="G867" s="14">
        <f t="shared" si="157"/>
        <v>211533598.32466802</v>
      </c>
      <c r="H867" s="14" cm="1">
        <f t="array" ref="H867">INDEX('Stocastic Model Raw Data'!$E$2:$E$1001,$C867,0)</f>
        <v>5426147363.9928703</v>
      </c>
      <c r="I867" s="14" cm="1">
        <f t="array" ref="I867">INDEX('Stocastic Model Raw Data'!$J$2:$J$1001,$C867,0)</f>
        <v>1817404327.6159</v>
      </c>
      <c r="J867" s="14">
        <f t="shared" si="158"/>
        <v>3608743036.3769703</v>
      </c>
      <c r="K867" s="14" cm="1">
        <f t="array" ref="K867">INDEX('Stocastic Model Raw Data'!$F$2:$F$1001,$C867,0)</f>
        <v>854982662.25221598</v>
      </c>
      <c r="L867" s="14" cm="1">
        <f t="array" ref="L867">INDEX('Stocastic Model Raw Data'!$K$2:$K$1001,$C867,0)</f>
        <v>530145509.067572</v>
      </c>
      <c r="M867" s="14">
        <f t="shared" si="159"/>
        <v>324837153.18464398</v>
      </c>
      <c r="N867" s="14">
        <f t="shared" si="163"/>
        <v>6281130026.2450867</v>
      </c>
      <c r="O867" s="14">
        <f t="shared" si="164"/>
        <v>2347549836.6834722</v>
      </c>
      <c r="P867" s="14">
        <f t="shared" si="160"/>
        <v>3933580189.5616145</v>
      </c>
      <c r="Q867" s="3">
        <f t="shared" si="165"/>
        <v>6281130026.2450867</v>
      </c>
      <c r="R867" s="3">
        <f t="shared" si="166"/>
        <v>3784711809.5916824</v>
      </c>
      <c r="S867" s="3">
        <f t="shared" si="161"/>
        <v>2496418216.6534042</v>
      </c>
      <c r="T867" s="21">
        <f>(RANK(E867,E$8:E$1007,1)+COUNTIF(E$8:E867,E867)-1)/1000</f>
        <v>0.185</v>
      </c>
      <c r="U867" s="21">
        <f>(RANK(F867,F$8:F$1007,1)+COUNTIF(F$8:F867,F867)-1)/1000</f>
        <v>0.17699999999999999</v>
      </c>
      <c r="V867" s="21">
        <f>(RANK(G867,G$8:G$1007,1)+COUNTIF(G$8:G867,G867)-1)/1000</f>
        <v>0.19700000000000001</v>
      </c>
      <c r="W867" s="21">
        <f>(RANK(H867,H$8:H$1007,1)+COUNTIF(H$8:H867,H867)-1)/1000</f>
        <v>0.20899999999999999</v>
      </c>
      <c r="X867" s="21">
        <f>(RANK(I867,I$8:I$1007,1)+COUNTIF(I$8:I867,I867)-1)/1000</f>
        <v>0.17199999999999999</v>
      </c>
      <c r="Y867" s="21">
        <f>(RANK(J867,J$8:J$1007,1)+COUNTIF(J$8:J867,J867)-1)/1000</f>
        <v>0.24399999999999999</v>
      </c>
      <c r="Z867" s="21">
        <f>(RANK(K867,K$8:K$1007,1)+COUNTIF(K$8:K867,K867)-1)/1000</f>
        <v>0.246</v>
      </c>
      <c r="AA867" s="21">
        <f>(RANK(L867,L$8:L$1007,1)+COUNTIF(L$8:L867,L867)-1)/1000</f>
        <v>0.28100000000000003</v>
      </c>
      <c r="AB867" s="21">
        <f>(RANK(M867,M$8:M$1007,1)+COUNTIF(M$8:M867,M867)-1)/1000</f>
        <v>0.187</v>
      </c>
      <c r="AC867" s="21">
        <f>(RANK(N867,N$8:N$1007,1)+COUNTIF(N$8:N867,N867)-1)/1000</f>
        <v>0.21099999999999999</v>
      </c>
      <c r="AD867" s="21">
        <f>(RANK(O867,O$8:O$1007,1)+COUNTIF(O$8:O867,O867)-1)/1000</f>
        <v>0.184</v>
      </c>
      <c r="AE867" s="21">
        <f>(RANK(P867,P$8:P$1007,1)+COUNTIF(P$8:P867,P867)-1)/1000</f>
        <v>0.23400000000000001</v>
      </c>
      <c r="AF867" s="21">
        <f>(RANK(Q867,Q$8:Q$1007,1)+COUNTIF(Q$8:Q867,Q867)-1)/1000</f>
        <v>0.21099999999999999</v>
      </c>
      <c r="AG867" s="21">
        <f>(RANK(R867,R$8:R$1007,1)+COUNTIF(R$8:R867,R867)-1)/1000</f>
        <v>0.184</v>
      </c>
      <c r="AH867" s="21">
        <f>(RANK(S867,S$8:S$1007,1)+COUNTIF(S$8:S867,S867)-1)/1000</f>
        <v>0.23400000000000001</v>
      </c>
      <c r="AI867" s="14">
        <f t="shared" si="167"/>
        <v>0</v>
      </c>
      <c r="AK867" s="14">
        <f t="shared" si="168"/>
        <v>0</v>
      </c>
    </row>
    <row r="868" spans="2:37" x14ac:dyDescent="0.25">
      <c r="B868">
        <f t="shared" si="162"/>
        <v>861</v>
      </c>
      <c r="C868">
        <f>MATCH(B868,'Stocastic Model Raw Data'!$A$2:$A$1001,0)</f>
        <v>481</v>
      </c>
      <c r="D868" s="14" cm="1">
        <f t="array" ref="D868">INDEX('Stocastic Model Raw Data'!$H$2:$H$1001,$C868,0)</f>
        <v>1437161972.90821</v>
      </c>
      <c r="E868" s="14" cm="1">
        <f t="array" ref="E868">INDEX('Stocastic Model Raw Data'!$D$2:$D$1001,$C868,0)</f>
        <v>534796443.93936199</v>
      </c>
      <c r="F868" s="14" cm="1">
        <f t="array" ref="F868">INDEX('Stocastic Model Raw Data'!$I$2:$I$1001,$C868,0)</f>
        <v>284986896.97431201</v>
      </c>
      <c r="G868" s="14">
        <f t="shared" si="157"/>
        <v>249809546.96504998</v>
      </c>
      <c r="H868" s="14" cm="1">
        <f t="array" ref="H868">INDEX('Stocastic Model Raw Data'!$E$2:$E$1001,$C868,0)</f>
        <v>5969644957.3336496</v>
      </c>
      <c r="I868" s="14" cm="1">
        <f t="array" ref="I868">INDEX('Stocastic Model Raw Data'!$J$2:$J$1001,$C868,0)</f>
        <v>2160766313.7268701</v>
      </c>
      <c r="J868" s="14">
        <f t="shared" si="158"/>
        <v>3808878643.6067796</v>
      </c>
      <c r="K868" s="14" cm="1">
        <f t="array" ref="K868">INDEX('Stocastic Model Raw Data'!$F$2:$F$1001,$C868,0)</f>
        <v>1105717544.7740099</v>
      </c>
      <c r="L868" s="14" cm="1">
        <f t="array" ref="L868">INDEX('Stocastic Model Raw Data'!$K$2:$K$1001,$C868,0)</f>
        <v>646604276.33062601</v>
      </c>
      <c r="M868" s="14">
        <f t="shared" si="159"/>
        <v>459113268.44338393</v>
      </c>
      <c r="N868" s="14">
        <f t="shared" si="163"/>
        <v>7075362502.1076593</v>
      </c>
      <c r="O868" s="14">
        <f t="shared" si="164"/>
        <v>2807370590.0574961</v>
      </c>
      <c r="P868" s="14">
        <f t="shared" si="160"/>
        <v>4267991912.0501633</v>
      </c>
      <c r="Q868" s="3">
        <f t="shared" si="165"/>
        <v>7075362502.1076593</v>
      </c>
      <c r="R868" s="3">
        <f t="shared" si="166"/>
        <v>4244532562.9657059</v>
      </c>
      <c r="S868" s="3">
        <f t="shared" si="161"/>
        <v>2830829939.1419535</v>
      </c>
      <c r="T868" s="21">
        <f>(RANK(E868,E$8:E$1007,1)+COUNTIF(E$8:E868,E868)-1)/1000</f>
        <v>0.57799999999999996</v>
      </c>
      <c r="U868" s="21">
        <f>(RANK(F868,F$8:F$1007,1)+COUNTIF(F$8:F868,F868)-1)/1000</f>
        <v>0.59399999999999997</v>
      </c>
      <c r="V868" s="21">
        <f>(RANK(G868,G$8:G$1007,1)+COUNTIF(G$8:G868,G868)-1)/1000</f>
        <v>0.56000000000000005</v>
      </c>
      <c r="W868" s="21">
        <f>(RANK(H868,H$8:H$1007,1)+COUNTIF(H$8:H868,H868)-1)/1000</f>
        <v>0.43099999999999999</v>
      </c>
      <c r="X868" s="21">
        <f>(RANK(I868,I$8:I$1007,1)+COUNTIF(I$8:I868,I868)-1)/1000</f>
        <v>0.51400000000000001</v>
      </c>
      <c r="Y868" s="21">
        <f>(RANK(J868,J$8:J$1007,1)+COUNTIF(J$8:J868,J868)-1)/1000</f>
        <v>0.37</v>
      </c>
      <c r="Z868" s="21">
        <f>(RANK(K868,K$8:K$1007,1)+COUNTIF(K$8:K868,K868)-1)/1000</f>
        <v>0.77</v>
      </c>
      <c r="AA868" s="21">
        <f>(RANK(L868,L$8:L$1007,1)+COUNTIF(L$8:L868,L868)-1)/1000</f>
        <v>0.70799999999999996</v>
      </c>
      <c r="AB868" s="21">
        <f>(RANK(M868,M$8:M$1007,1)+COUNTIF(M$8:M868,M868)-1)/1000</f>
        <v>0.82</v>
      </c>
      <c r="AC868" s="21">
        <f>(RANK(N868,N$8:N$1007,1)+COUNTIF(N$8:N868,N868)-1)/1000</f>
        <v>0.48099999999999998</v>
      </c>
      <c r="AD868" s="21">
        <f>(RANK(O868,O$8:O$1007,1)+COUNTIF(O$8:O868,O868)-1)/1000</f>
        <v>0.55700000000000005</v>
      </c>
      <c r="AE868" s="21">
        <f>(RANK(P868,P$8:P$1007,1)+COUNTIF(P$8:P868,P868)-1)/1000</f>
        <v>0.43099999999999999</v>
      </c>
      <c r="AF868" s="21">
        <f>(RANK(Q868,Q$8:Q$1007,1)+COUNTIF(Q$8:Q868,Q868)-1)/1000</f>
        <v>0.48099999999999998</v>
      </c>
      <c r="AG868" s="21">
        <f>(RANK(R868,R$8:R$1007,1)+COUNTIF(R$8:R868,R868)-1)/1000</f>
        <v>0.55700000000000005</v>
      </c>
      <c r="AH868" s="21">
        <f>(RANK(S868,S$8:S$1007,1)+COUNTIF(S$8:S868,S868)-1)/1000</f>
        <v>0.43099999999999999</v>
      </c>
      <c r="AI868" s="14">
        <f t="shared" si="167"/>
        <v>0</v>
      </c>
      <c r="AK868" s="14">
        <f t="shared" si="168"/>
        <v>0</v>
      </c>
    </row>
    <row r="869" spans="2:37" x14ac:dyDescent="0.25">
      <c r="B869">
        <f t="shared" si="162"/>
        <v>862</v>
      </c>
      <c r="C869">
        <f>MATCH(B869,'Stocastic Model Raw Data'!$A$2:$A$1001,0)</f>
        <v>366</v>
      </c>
      <c r="D869" s="14" cm="1">
        <f t="array" ref="D869">INDEX('Stocastic Model Raw Data'!$H$2:$H$1001,$C869,0)</f>
        <v>1437161972.90821</v>
      </c>
      <c r="E869" s="14" cm="1">
        <f t="array" ref="E869">INDEX('Stocastic Model Raw Data'!$D$2:$D$1001,$C869,0)</f>
        <v>493430125.63902497</v>
      </c>
      <c r="F869" s="14" cm="1">
        <f t="array" ref="F869">INDEX('Stocastic Model Raw Data'!$I$2:$I$1001,$C869,0)</f>
        <v>262113317.02357101</v>
      </c>
      <c r="G869" s="14">
        <f t="shared" si="157"/>
        <v>231316808.61545396</v>
      </c>
      <c r="H869" s="14" cm="1">
        <f t="array" ref="H869">INDEX('Stocastic Model Raw Data'!$E$2:$E$1001,$C869,0)</f>
        <v>5740325318.5517998</v>
      </c>
      <c r="I869" s="14" cm="1">
        <f t="array" ref="I869">INDEX('Stocastic Model Raw Data'!$J$2:$J$1001,$C869,0)</f>
        <v>2049250968.2894299</v>
      </c>
      <c r="J869" s="14">
        <f t="shared" si="158"/>
        <v>3691074350.2623701</v>
      </c>
      <c r="K869" s="14" cm="1">
        <f t="array" ref="K869">INDEX('Stocastic Model Raw Data'!$F$2:$F$1001,$C869,0)</f>
        <v>979510518.27933705</v>
      </c>
      <c r="L869" s="14" cm="1">
        <f t="array" ref="L869">INDEX('Stocastic Model Raw Data'!$K$2:$K$1001,$C869,0)</f>
        <v>588293025.75818896</v>
      </c>
      <c r="M869" s="14">
        <f t="shared" si="159"/>
        <v>391217492.52114809</v>
      </c>
      <c r="N869" s="14">
        <f t="shared" si="163"/>
        <v>6719835836.8311367</v>
      </c>
      <c r="O869" s="14">
        <f t="shared" si="164"/>
        <v>2637543994.0476189</v>
      </c>
      <c r="P869" s="14">
        <f t="shared" si="160"/>
        <v>4082291842.7835178</v>
      </c>
      <c r="Q869" s="3">
        <f t="shared" si="165"/>
        <v>6719835836.8311367</v>
      </c>
      <c r="R869" s="3">
        <f t="shared" si="166"/>
        <v>4074705966.9558287</v>
      </c>
      <c r="S869" s="3">
        <f t="shared" si="161"/>
        <v>2645129869.875308</v>
      </c>
      <c r="T869" s="21">
        <f>(RANK(E869,E$8:E$1007,1)+COUNTIF(E$8:E869,E869)-1)/1000</f>
        <v>0.41499999999999998</v>
      </c>
      <c r="U869" s="21">
        <f>(RANK(F869,F$8:F$1007,1)+COUNTIF(F$8:F869,F869)-1)/1000</f>
        <v>0.42599999999999999</v>
      </c>
      <c r="V869" s="21">
        <f>(RANK(G869,G$8:G$1007,1)+COUNTIF(G$8:G869,G869)-1)/1000</f>
        <v>0.39600000000000002</v>
      </c>
      <c r="W869" s="21">
        <f>(RANK(H869,H$8:H$1007,1)+COUNTIF(H$8:H869,H869)-1)/1000</f>
        <v>0.34</v>
      </c>
      <c r="X869" s="21">
        <f>(RANK(I869,I$8:I$1007,1)+COUNTIF(I$8:I869,I869)-1)/1000</f>
        <v>0.41399999999999998</v>
      </c>
      <c r="Y869" s="21">
        <f>(RANK(J869,J$8:J$1007,1)+COUNTIF(J$8:J869,J869)-1)/1000</f>
        <v>0.29199999999999998</v>
      </c>
      <c r="Z869" s="21">
        <f>(RANK(K869,K$8:K$1007,1)+COUNTIF(K$8:K869,K869)-1)/1000</f>
        <v>0.53300000000000003</v>
      </c>
      <c r="AA869" s="21">
        <f>(RANK(L869,L$8:L$1007,1)+COUNTIF(L$8:L869,L869)-1)/1000</f>
        <v>0.51200000000000001</v>
      </c>
      <c r="AB869" s="21">
        <f>(RANK(M869,M$8:M$1007,1)+COUNTIF(M$8:M869,M869)-1)/1000</f>
        <v>0.57299999999999995</v>
      </c>
      <c r="AC869" s="21">
        <f>(RANK(N869,N$8:N$1007,1)+COUNTIF(N$8:N869,N869)-1)/1000</f>
        <v>0.36599999999999999</v>
      </c>
      <c r="AD869" s="21">
        <f>(RANK(O869,O$8:O$1007,1)+COUNTIF(O$8:O869,O869)-1)/1000</f>
        <v>0.43</v>
      </c>
      <c r="AE869" s="21">
        <f>(RANK(P869,P$8:P$1007,1)+COUNTIF(P$8:P869,P869)-1)/1000</f>
        <v>0.32400000000000001</v>
      </c>
      <c r="AF869" s="21">
        <f>(RANK(Q869,Q$8:Q$1007,1)+COUNTIF(Q$8:Q869,Q869)-1)/1000</f>
        <v>0.36599999999999999</v>
      </c>
      <c r="AG869" s="21">
        <f>(RANK(R869,R$8:R$1007,1)+COUNTIF(R$8:R869,R869)-1)/1000</f>
        <v>0.43</v>
      </c>
      <c r="AH869" s="21">
        <f>(RANK(S869,S$8:S$1007,1)+COUNTIF(S$8:S869,S869)-1)/1000</f>
        <v>0.32400000000000001</v>
      </c>
      <c r="AI869" s="14">
        <f t="shared" si="167"/>
        <v>0</v>
      </c>
      <c r="AK869" s="14">
        <f t="shared" si="168"/>
        <v>0</v>
      </c>
    </row>
    <row r="870" spans="2:37" x14ac:dyDescent="0.25">
      <c r="B870">
        <f t="shared" si="162"/>
        <v>863</v>
      </c>
      <c r="C870">
        <f>MATCH(B870,'Stocastic Model Raw Data'!$A$2:$A$1001,0)</f>
        <v>115</v>
      </c>
      <c r="D870" s="14" cm="1">
        <f t="array" ref="D870">INDEX('Stocastic Model Raw Data'!$H$2:$H$1001,$C870,0)</f>
        <v>1437161972.90821</v>
      </c>
      <c r="E870" s="14" cm="1">
        <f t="array" ref="E870">INDEX('Stocastic Model Raw Data'!$D$2:$D$1001,$C870,0)</f>
        <v>411199235.80004698</v>
      </c>
      <c r="F870" s="14" cm="1">
        <f t="array" ref="F870">INDEX('Stocastic Model Raw Data'!$I$2:$I$1001,$C870,0)</f>
        <v>216298275.40538901</v>
      </c>
      <c r="G870" s="14">
        <f t="shared" si="157"/>
        <v>194900960.39465797</v>
      </c>
      <c r="H870" s="14" cm="1">
        <f t="array" ref="H870">INDEX('Stocastic Model Raw Data'!$E$2:$E$1001,$C870,0)</f>
        <v>5059206999.89604</v>
      </c>
      <c r="I870" s="14" cm="1">
        <f t="array" ref="I870">INDEX('Stocastic Model Raw Data'!$J$2:$J$1001,$C870,0)</f>
        <v>1747449700.9263401</v>
      </c>
      <c r="J870" s="14">
        <f t="shared" si="158"/>
        <v>3311757298.9696999</v>
      </c>
      <c r="K870" s="14" cm="1">
        <f t="array" ref="K870">INDEX('Stocastic Model Raw Data'!$F$2:$F$1001,$C870,0)</f>
        <v>746098343.31041098</v>
      </c>
      <c r="L870" s="14" cm="1">
        <f t="array" ref="L870">INDEX('Stocastic Model Raw Data'!$K$2:$K$1001,$C870,0)</f>
        <v>456555069.39023</v>
      </c>
      <c r="M870" s="14">
        <f t="shared" si="159"/>
        <v>289543273.92018098</v>
      </c>
      <c r="N870" s="14">
        <f t="shared" si="163"/>
        <v>5805305343.2064514</v>
      </c>
      <c r="O870" s="14">
        <f t="shared" si="164"/>
        <v>2204004770.3165703</v>
      </c>
      <c r="P870" s="14">
        <f t="shared" si="160"/>
        <v>3601300572.8898811</v>
      </c>
      <c r="Q870" s="3">
        <f t="shared" si="165"/>
        <v>5805305343.2064514</v>
      </c>
      <c r="R870" s="3">
        <f t="shared" si="166"/>
        <v>3641166743.2247801</v>
      </c>
      <c r="S870" s="3">
        <f t="shared" si="161"/>
        <v>2164138599.9816713</v>
      </c>
      <c r="T870" s="21">
        <f>(RANK(E870,E$8:E$1007,1)+COUNTIF(E$8:E870,E870)-1)/1000</f>
        <v>0.111</v>
      </c>
      <c r="U870" s="21">
        <f>(RANK(F870,F$8:F$1007,1)+COUNTIF(F$8:F870,F870)-1)/1000</f>
        <v>0.115</v>
      </c>
      <c r="V870" s="21">
        <f>(RANK(G870,G$8:G$1007,1)+COUNTIF(G$8:G870,G870)-1)/1000</f>
        <v>0.11</v>
      </c>
      <c r="W870" s="21">
        <f>(RANK(H870,H$8:H$1007,1)+COUNTIF(H$8:H870,H870)-1)/1000</f>
        <v>0.121</v>
      </c>
      <c r="X870" s="21">
        <f>(RANK(I870,I$8:I$1007,1)+COUNTIF(I$8:I870,I870)-1)/1000</f>
        <v>0.13</v>
      </c>
      <c r="Y870" s="21">
        <f>(RANK(J870,J$8:J$1007,1)+COUNTIF(J$8:J870,J870)-1)/1000</f>
        <v>0.11799999999999999</v>
      </c>
      <c r="Z870" s="21">
        <f>(RANK(K870,K$8:K$1007,1)+COUNTIF(K$8:K870,K870)-1)/1000</f>
        <v>8.4000000000000005E-2</v>
      </c>
      <c r="AA870" s="21">
        <f>(RANK(L870,L$8:L$1007,1)+COUNTIF(L$8:L870,L870)-1)/1000</f>
        <v>9.1999999999999998E-2</v>
      </c>
      <c r="AB870" s="21">
        <f>(RANK(M870,M$8:M$1007,1)+COUNTIF(M$8:M870,M870)-1)/1000</f>
        <v>7.3999999999999996E-2</v>
      </c>
      <c r="AC870" s="21">
        <f>(RANK(N870,N$8:N$1007,1)+COUNTIF(N$8:N870,N870)-1)/1000</f>
        <v>0.115</v>
      </c>
      <c r="AD870" s="21">
        <f>(RANK(O870,O$8:O$1007,1)+COUNTIF(O$8:O870,O870)-1)/1000</f>
        <v>0.11700000000000001</v>
      </c>
      <c r="AE870" s="21">
        <f>(RANK(P870,P$8:P$1007,1)+COUNTIF(P$8:P870,P870)-1)/1000</f>
        <v>0.11700000000000001</v>
      </c>
      <c r="AF870" s="21">
        <f>(RANK(Q870,Q$8:Q$1007,1)+COUNTIF(Q$8:Q870,Q870)-1)/1000</f>
        <v>0.115</v>
      </c>
      <c r="AG870" s="21">
        <f>(RANK(R870,R$8:R$1007,1)+COUNTIF(R$8:R870,R870)-1)/1000</f>
        <v>0.11700000000000001</v>
      </c>
      <c r="AH870" s="21">
        <f>(RANK(S870,S$8:S$1007,1)+COUNTIF(S$8:S870,S870)-1)/1000</f>
        <v>0.11700000000000001</v>
      </c>
      <c r="AI870" s="14">
        <f t="shared" si="167"/>
        <v>0</v>
      </c>
      <c r="AK870" s="14">
        <f t="shared" si="168"/>
        <v>0</v>
      </c>
    </row>
    <row r="871" spans="2:37" x14ac:dyDescent="0.25">
      <c r="B871">
        <f t="shared" si="162"/>
        <v>864</v>
      </c>
      <c r="C871">
        <f>MATCH(B871,'Stocastic Model Raw Data'!$A$2:$A$1001,0)</f>
        <v>465</v>
      </c>
      <c r="D871" s="14" cm="1">
        <f t="array" ref="D871">INDEX('Stocastic Model Raw Data'!$H$2:$H$1001,$C871,0)</f>
        <v>1437161972.90821</v>
      </c>
      <c r="E871" s="14" cm="1">
        <f t="array" ref="E871">INDEX('Stocastic Model Raw Data'!$D$2:$D$1001,$C871,0)</f>
        <v>494549214.90509403</v>
      </c>
      <c r="F871" s="14" cm="1">
        <f t="array" ref="F871">INDEX('Stocastic Model Raw Data'!$I$2:$I$1001,$C871,0)</f>
        <v>262559250.14232799</v>
      </c>
      <c r="G871" s="14">
        <f t="shared" si="157"/>
        <v>231989964.76276603</v>
      </c>
      <c r="H871" s="14" cm="1">
        <f t="array" ref="H871">INDEX('Stocastic Model Raw Data'!$E$2:$E$1001,$C871,0)</f>
        <v>6149655358.9106598</v>
      </c>
      <c r="I871" s="14" cm="1">
        <f t="array" ref="I871">INDEX('Stocastic Model Raw Data'!$J$2:$J$1001,$C871,0)</f>
        <v>2175381502.3299999</v>
      </c>
      <c r="J871" s="14">
        <f t="shared" si="158"/>
        <v>3974273856.5806599</v>
      </c>
      <c r="K871" s="14" cm="1">
        <f t="array" ref="K871">INDEX('Stocastic Model Raw Data'!$F$2:$F$1001,$C871,0)</f>
        <v>857886740.68202305</v>
      </c>
      <c r="L871" s="14" cm="1">
        <f t="array" ref="L871">INDEX('Stocastic Model Raw Data'!$K$2:$K$1001,$C871,0)</f>
        <v>518131226.32531601</v>
      </c>
      <c r="M871" s="14">
        <f t="shared" si="159"/>
        <v>339755514.35670704</v>
      </c>
      <c r="N871" s="14">
        <f t="shared" si="163"/>
        <v>7007542099.5926828</v>
      </c>
      <c r="O871" s="14">
        <f t="shared" si="164"/>
        <v>2693512728.6553159</v>
      </c>
      <c r="P871" s="14">
        <f t="shared" si="160"/>
        <v>4314029370.9373665</v>
      </c>
      <c r="Q871" s="3">
        <f t="shared" si="165"/>
        <v>7007542099.5926828</v>
      </c>
      <c r="R871" s="3">
        <f t="shared" si="166"/>
        <v>4130674701.5635262</v>
      </c>
      <c r="S871" s="3">
        <f t="shared" si="161"/>
        <v>2876867398.0291567</v>
      </c>
      <c r="T871" s="21">
        <f>(RANK(E871,E$8:E$1007,1)+COUNTIF(E$8:E871,E871)-1)/1000</f>
        <v>0.42099999999999999</v>
      </c>
      <c r="U871" s="21">
        <f>(RANK(F871,F$8:F$1007,1)+COUNTIF(F$8:F871,F871)-1)/1000</f>
        <v>0.43</v>
      </c>
      <c r="V871" s="21">
        <f>(RANK(G871,G$8:G$1007,1)+COUNTIF(G$8:G871,G871)-1)/1000</f>
        <v>0.40200000000000002</v>
      </c>
      <c r="W871" s="21">
        <f>(RANK(H871,H$8:H$1007,1)+COUNTIF(H$8:H871,H871)-1)/1000</f>
        <v>0.503</v>
      </c>
      <c r="X871" s="21">
        <f>(RANK(I871,I$8:I$1007,1)+COUNTIF(I$8:I871,I871)-1)/1000</f>
        <v>0.53100000000000003</v>
      </c>
      <c r="Y871" s="21">
        <f>(RANK(J871,J$8:J$1007,1)+COUNTIF(J$8:J871,J871)-1)/1000</f>
        <v>0.47899999999999998</v>
      </c>
      <c r="Z871" s="21">
        <f>(RANK(K871,K$8:K$1007,1)+COUNTIF(K$8:K871,K871)-1)/1000</f>
        <v>0.255</v>
      </c>
      <c r="AA871" s="21">
        <f>(RANK(L871,L$8:L$1007,1)+COUNTIF(L$8:L871,L871)-1)/1000</f>
        <v>0.23699999999999999</v>
      </c>
      <c r="AB871" s="21">
        <f>(RANK(M871,M$8:M$1007,1)+COUNTIF(M$8:M871,M871)-1)/1000</f>
        <v>0.27400000000000002</v>
      </c>
      <c r="AC871" s="21">
        <f>(RANK(N871,N$8:N$1007,1)+COUNTIF(N$8:N871,N871)-1)/1000</f>
        <v>0.46500000000000002</v>
      </c>
      <c r="AD871" s="21">
        <f>(RANK(O871,O$8:O$1007,1)+COUNTIF(O$8:O871,O871)-1)/1000</f>
        <v>0.46600000000000003</v>
      </c>
      <c r="AE871" s="21">
        <f>(RANK(P871,P$8:P$1007,1)+COUNTIF(P$8:P871,P871)-1)/1000</f>
        <v>0.45100000000000001</v>
      </c>
      <c r="AF871" s="21">
        <f>(RANK(Q871,Q$8:Q$1007,1)+COUNTIF(Q$8:Q871,Q871)-1)/1000</f>
        <v>0.46500000000000002</v>
      </c>
      <c r="AG871" s="21">
        <f>(RANK(R871,R$8:R$1007,1)+COUNTIF(R$8:R871,R871)-1)/1000</f>
        <v>0.46600000000000003</v>
      </c>
      <c r="AH871" s="21">
        <f>(RANK(S871,S$8:S$1007,1)+COUNTIF(S$8:S871,S871)-1)/1000</f>
        <v>0.45100000000000001</v>
      </c>
      <c r="AI871" s="14">
        <f t="shared" si="167"/>
        <v>0</v>
      </c>
      <c r="AK871" s="14">
        <f t="shared" si="168"/>
        <v>0</v>
      </c>
    </row>
    <row r="872" spans="2:37" x14ac:dyDescent="0.25">
      <c r="B872">
        <f t="shared" si="162"/>
        <v>865</v>
      </c>
      <c r="C872">
        <f>MATCH(B872,'Stocastic Model Raw Data'!$A$2:$A$1001,0)</f>
        <v>41</v>
      </c>
      <c r="D872" s="14" cm="1">
        <f t="array" ref="D872">INDEX('Stocastic Model Raw Data'!$H$2:$H$1001,$C872,0)</f>
        <v>1437161972.90821</v>
      </c>
      <c r="E872" s="14" cm="1">
        <f t="array" ref="E872">INDEX('Stocastic Model Raw Data'!$D$2:$D$1001,$C872,0)</f>
        <v>380757411.10264599</v>
      </c>
      <c r="F872" s="14" cm="1">
        <f t="array" ref="F872">INDEX('Stocastic Model Raw Data'!$I$2:$I$1001,$C872,0)</f>
        <v>200664182.21555999</v>
      </c>
      <c r="G872" s="14">
        <f t="shared" si="157"/>
        <v>180093228.887086</v>
      </c>
      <c r="H872" s="14" cm="1">
        <f t="array" ref="H872">INDEX('Stocastic Model Raw Data'!$E$2:$E$1001,$C872,0)</f>
        <v>4424703385.2601604</v>
      </c>
      <c r="I872" s="14" cm="1">
        <f t="array" ref="I872">INDEX('Stocastic Model Raw Data'!$J$2:$J$1001,$C872,0)</f>
        <v>1549682873.5887699</v>
      </c>
      <c r="J872" s="14">
        <f t="shared" si="158"/>
        <v>2875020511.6713905</v>
      </c>
      <c r="K872" s="14" cm="1">
        <f t="array" ref="K872">INDEX('Stocastic Model Raw Data'!$F$2:$F$1001,$C872,0)</f>
        <v>804371083.87341297</v>
      </c>
      <c r="L872" s="14" cm="1">
        <f t="array" ref="L872">INDEX('Stocastic Model Raw Data'!$K$2:$K$1001,$C872,0)</f>
        <v>478027503.17687798</v>
      </c>
      <c r="M872" s="14">
        <f t="shared" si="159"/>
        <v>326343580.69653499</v>
      </c>
      <c r="N872" s="14">
        <f t="shared" si="163"/>
        <v>5229074469.1335735</v>
      </c>
      <c r="O872" s="14">
        <f t="shared" si="164"/>
        <v>2027710376.7656479</v>
      </c>
      <c r="P872" s="14">
        <f t="shared" si="160"/>
        <v>3201364092.3679256</v>
      </c>
      <c r="Q872" s="3">
        <f t="shared" si="165"/>
        <v>5229074469.1335735</v>
      </c>
      <c r="R872" s="3">
        <f t="shared" si="166"/>
        <v>3464872349.6738577</v>
      </c>
      <c r="S872" s="3">
        <f t="shared" si="161"/>
        <v>1764202119.4597158</v>
      </c>
      <c r="T872" s="21">
        <f>(RANK(E872,E$8:E$1007,1)+COUNTIF(E$8:E872,E872)-1)/1000</f>
        <v>6.0999999999999999E-2</v>
      </c>
      <c r="U872" s="21">
        <f>(RANK(F872,F$8:F$1007,1)+COUNTIF(F$8:F872,F872)-1)/1000</f>
        <v>6.0999999999999999E-2</v>
      </c>
      <c r="V872" s="21">
        <f>(RANK(G872,G$8:G$1007,1)+COUNTIF(G$8:G872,G872)-1)/1000</f>
        <v>4.9000000000000002E-2</v>
      </c>
      <c r="W872" s="21">
        <f>(RANK(H872,H$8:H$1007,1)+COUNTIF(H$8:H872,H872)-1)/1000</f>
        <v>3.2000000000000001E-2</v>
      </c>
      <c r="X872" s="21">
        <f>(RANK(I872,I$8:I$1007,1)+COUNTIF(I$8:I872,I872)-1)/1000</f>
        <v>4.3999999999999997E-2</v>
      </c>
      <c r="Y872" s="21">
        <f>(RANK(J872,J$8:J$1007,1)+COUNTIF(J$8:J872,J872)-1)/1000</f>
        <v>2.4E-2</v>
      </c>
      <c r="Z872" s="21">
        <f>(RANK(K872,K$8:K$1007,1)+COUNTIF(K$8:K872,K872)-1)/1000</f>
        <v>0.153</v>
      </c>
      <c r="AA872" s="21">
        <f>(RANK(L872,L$8:L$1007,1)+COUNTIF(L$8:L872,L872)-1)/1000</f>
        <v>0.13400000000000001</v>
      </c>
      <c r="AB872" s="21">
        <f>(RANK(M872,M$8:M$1007,1)+COUNTIF(M$8:M872,M872)-1)/1000</f>
        <v>0.19700000000000001</v>
      </c>
      <c r="AC872" s="21">
        <f>(RANK(N872,N$8:N$1007,1)+COUNTIF(N$8:N872,N872)-1)/1000</f>
        <v>4.1000000000000002E-2</v>
      </c>
      <c r="AD872" s="21">
        <f>(RANK(O872,O$8:O$1007,1)+COUNTIF(O$8:O872,O872)-1)/1000</f>
        <v>5.8999999999999997E-2</v>
      </c>
      <c r="AE872" s="21">
        <f>(RANK(P872,P$8:P$1007,1)+COUNTIF(P$8:P872,P872)-1)/1000</f>
        <v>3.5000000000000003E-2</v>
      </c>
      <c r="AF872" s="21">
        <f>(RANK(Q872,Q$8:Q$1007,1)+COUNTIF(Q$8:Q872,Q872)-1)/1000</f>
        <v>4.1000000000000002E-2</v>
      </c>
      <c r="AG872" s="21">
        <f>(RANK(R872,R$8:R$1007,1)+COUNTIF(R$8:R872,R872)-1)/1000</f>
        <v>5.8999999999999997E-2</v>
      </c>
      <c r="AH872" s="21">
        <f>(RANK(S872,S$8:S$1007,1)+COUNTIF(S$8:S872,S872)-1)/1000</f>
        <v>3.5000000000000003E-2</v>
      </c>
      <c r="AI872" s="14">
        <f t="shared" si="167"/>
        <v>0</v>
      </c>
      <c r="AK872" s="14">
        <f t="shared" si="168"/>
        <v>0</v>
      </c>
    </row>
    <row r="873" spans="2:37" x14ac:dyDescent="0.25">
      <c r="B873">
        <f t="shared" si="162"/>
        <v>866</v>
      </c>
      <c r="C873">
        <f>MATCH(B873,'Stocastic Model Raw Data'!$A$2:$A$1001,0)</f>
        <v>994</v>
      </c>
      <c r="D873" s="14" cm="1">
        <f t="array" ref="D873">INDEX('Stocastic Model Raw Data'!$H$2:$H$1001,$C873,0)</f>
        <v>1437161972.90821</v>
      </c>
      <c r="E873" s="14" cm="1">
        <f t="array" ref="E873">INDEX('Stocastic Model Raw Data'!$D$2:$D$1001,$C873,0)</f>
        <v>755784168.26316798</v>
      </c>
      <c r="F873" s="14" cm="1">
        <f t="array" ref="F873">INDEX('Stocastic Model Raw Data'!$I$2:$I$1001,$C873,0)</f>
        <v>405217566.53092098</v>
      </c>
      <c r="G873" s="14">
        <f t="shared" si="157"/>
        <v>350566601.73224699</v>
      </c>
      <c r="H873" s="14" cm="1">
        <f t="array" ref="H873">INDEX('Stocastic Model Raw Data'!$E$2:$E$1001,$C873,0)</f>
        <v>8598428589.2671795</v>
      </c>
      <c r="I873" s="14" cm="1">
        <f t="array" ref="I873">INDEX('Stocastic Model Raw Data'!$J$2:$J$1001,$C873,0)</f>
        <v>3116099130.9816499</v>
      </c>
      <c r="J873" s="14">
        <f t="shared" si="158"/>
        <v>5482329458.2855301</v>
      </c>
      <c r="K873" s="14" cm="1">
        <f t="array" ref="K873">INDEX('Stocastic Model Raw Data'!$F$2:$F$1001,$C873,0)</f>
        <v>1512862993.4133799</v>
      </c>
      <c r="L873" s="14" cm="1">
        <f t="array" ref="L873">INDEX('Stocastic Model Raw Data'!$K$2:$K$1001,$C873,0)</f>
        <v>907162696.13841605</v>
      </c>
      <c r="M873" s="14">
        <f t="shared" si="159"/>
        <v>605700297.27496386</v>
      </c>
      <c r="N873" s="14">
        <f t="shared" si="163"/>
        <v>10111291582.680559</v>
      </c>
      <c r="O873" s="14">
        <f t="shared" si="164"/>
        <v>4023261827.1200657</v>
      </c>
      <c r="P873" s="14">
        <f t="shared" si="160"/>
        <v>6088029755.5604935</v>
      </c>
      <c r="Q873" s="3">
        <f t="shared" si="165"/>
        <v>10111291582.680559</v>
      </c>
      <c r="R873" s="3">
        <f t="shared" si="166"/>
        <v>5460423800.0282755</v>
      </c>
      <c r="S873" s="3">
        <f t="shared" si="161"/>
        <v>4650867782.6522837</v>
      </c>
      <c r="T873" s="21">
        <f>(RANK(E873,E$8:E$1007,1)+COUNTIF(E$8:E873,E873)-1)/1000</f>
        <v>0.99399999999999999</v>
      </c>
      <c r="U873" s="21">
        <f>(RANK(F873,F$8:F$1007,1)+COUNTIF(F$8:F873,F873)-1)/1000</f>
        <v>0.99399999999999999</v>
      </c>
      <c r="V873" s="21">
        <f>(RANK(G873,G$8:G$1007,1)+COUNTIF(G$8:G873,G873)-1)/1000</f>
        <v>0.99399999999999999</v>
      </c>
      <c r="W873" s="21">
        <f>(RANK(H873,H$8:H$1007,1)+COUNTIF(H$8:H873,H873)-1)/1000</f>
        <v>0.99199999999999999</v>
      </c>
      <c r="X873" s="21">
        <f>(RANK(I873,I$8:I$1007,1)+COUNTIF(I$8:I873,I873)-1)/1000</f>
        <v>0.99199999999999999</v>
      </c>
      <c r="Y873" s="21">
        <f>(RANK(J873,J$8:J$1007,1)+COUNTIF(J$8:J873,J873)-1)/1000</f>
        <v>0.99399999999999999</v>
      </c>
      <c r="Z873" s="21">
        <f>(RANK(K873,K$8:K$1007,1)+COUNTIF(K$8:K873,K873)-1)/1000</f>
        <v>0.996</v>
      </c>
      <c r="AA873" s="21">
        <f>(RANK(L873,L$8:L$1007,1)+COUNTIF(L$8:L873,L873)-1)/1000</f>
        <v>0.997</v>
      </c>
      <c r="AB873" s="21">
        <f>(RANK(M873,M$8:M$1007,1)+COUNTIF(M$8:M873,M873)-1)/1000</f>
        <v>0.995</v>
      </c>
      <c r="AC873" s="21">
        <f>(RANK(N873,N$8:N$1007,1)+COUNTIF(N$8:N873,N873)-1)/1000</f>
        <v>0.99399999999999999</v>
      </c>
      <c r="AD873" s="21">
        <f>(RANK(O873,O$8:O$1007,1)+COUNTIF(O$8:O873,O873)-1)/1000</f>
        <v>0.99199999999999999</v>
      </c>
      <c r="AE873" s="21">
        <f>(RANK(P873,P$8:P$1007,1)+COUNTIF(P$8:P873,P873)-1)/1000</f>
        <v>0.99399999999999999</v>
      </c>
      <c r="AF873" s="21">
        <f>(RANK(Q873,Q$8:Q$1007,1)+COUNTIF(Q$8:Q873,Q873)-1)/1000</f>
        <v>0.99399999999999999</v>
      </c>
      <c r="AG873" s="21">
        <f>(RANK(R873,R$8:R$1007,1)+COUNTIF(R$8:R873,R873)-1)/1000</f>
        <v>0.99199999999999999</v>
      </c>
      <c r="AH873" s="21">
        <f>(RANK(S873,S$8:S$1007,1)+COUNTIF(S$8:S873,S873)-1)/1000</f>
        <v>0.99399999999999999</v>
      </c>
      <c r="AI873" s="14">
        <f t="shared" si="167"/>
        <v>0</v>
      </c>
      <c r="AK873" s="14">
        <f t="shared" si="168"/>
        <v>0</v>
      </c>
    </row>
    <row r="874" spans="2:37" x14ac:dyDescent="0.25">
      <c r="B874">
        <f t="shared" si="162"/>
        <v>867</v>
      </c>
      <c r="C874">
        <f>MATCH(B874,'Stocastic Model Raw Data'!$A$2:$A$1001,0)</f>
        <v>549</v>
      </c>
      <c r="D874" s="14" cm="1">
        <f t="array" ref="D874">INDEX('Stocastic Model Raw Data'!$H$2:$H$1001,$C874,0)</f>
        <v>1437161972.90821</v>
      </c>
      <c r="E874" s="14" cm="1">
        <f t="array" ref="E874">INDEX('Stocastic Model Raw Data'!$D$2:$D$1001,$C874,0)</f>
        <v>527212892.73640901</v>
      </c>
      <c r="F874" s="14" cm="1">
        <f t="array" ref="F874">INDEX('Stocastic Model Raw Data'!$I$2:$I$1001,$C874,0)</f>
        <v>277959874.324628</v>
      </c>
      <c r="G874" s="14">
        <f t="shared" si="157"/>
        <v>249253018.41178101</v>
      </c>
      <c r="H874" s="14" cm="1">
        <f t="array" ref="H874">INDEX('Stocastic Model Raw Data'!$E$2:$E$1001,$C874,0)</f>
        <v>6289623648.8157196</v>
      </c>
      <c r="I874" s="14" cm="1">
        <f t="array" ref="I874">INDEX('Stocastic Model Raw Data'!$J$2:$J$1001,$C874,0)</f>
        <v>2191816843.0655398</v>
      </c>
      <c r="J874" s="14">
        <f t="shared" si="158"/>
        <v>4097806805.7501798</v>
      </c>
      <c r="K874" s="14" cm="1">
        <f t="array" ref="K874">INDEX('Stocastic Model Raw Data'!$F$2:$F$1001,$C874,0)</f>
        <v>978917904.86248899</v>
      </c>
      <c r="L874" s="14" cm="1">
        <f t="array" ref="L874">INDEX('Stocastic Model Raw Data'!$K$2:$K$1001,$C874,0)</f>
        <v>593949956.17729294</v>
      </c>
      <c r="M874" s="14">
        <f t="shared" si="159"/>
        <v>384967948.68519604</v>
      </c>
      <c r="N874" s="14">
        <f t="shared" si="163"/>
        <v>7268541553.6782084</v>
      </c>
      <c r="O874" s="14">
        <f t="shared" si="164"/>
        <v>2785766799.2428327</v>
      </c>
      <c r="P874" s="14">
        <f t="shared" si="160"/>
        <v>4482774754.4353752</v>
      </c>
      <c r="Q874" s="3">
        <f t="shared" si="165"/>
        <v>7268541553.6782084</v>
      </c>
      <c r="R874" s="3">
        <f t="shared" si="166"/>
        <v>4222928772.1510429</v>
      </c>
      <c r="S874" s="3">
        <f t="shared" si="161"/>
        <v>3045612781.5271654</v>
      </c>
      <c r="T874" s="21">
        <f>(RANK(E874,E$8:E$1007,1)+COUNTIF(E$8:E874,E874)-1)/1000</f>
        <v>0.54900000000000004</v>
      </c>
      <c r="U874" s="21">
        <f>(RANK(F874,F$8:F$1007,1)+COUNTIF(F$8:F874,F874)-1)/1000</f>
        <v>0.53700000000000003</v>
      </c>
      <c r="V874" s="21">
        <f>(RANK(G874,G$8:G$1007,1)+COUNTIF(G$8:G874,G874)-1)/1000</f>
        <v>0.55600000000000005</v>
      </c>
      <c r="W874" s="21">
        <f>(RANK(H874,H$8:H$1007,1)+COUNTIF(H$8:H874,H874)-1)/1000</f>
        <v>0.55700000000000005</v>
      </c>
      <c r="X874" s="21">
        <f>(RANK(I874,I$8:I$1007,1)+COUNTIF(I$8:I874,I874)-1)/1000</f>
        <v>0.54800000000000004</v>
      </c>
      <c r="Y874" s="21">
        <f>(RANK(J874,J$8:J$1007,1)+COUNTIF(J$8:J874,J874)-1)/1000</f>
        <v>0.56000000000000005</v>
      </c>
      <c r="Z874" s="21">
        <f>(RANK(K874,K$8:K$1007,1)+COUNTIF(K$8:K874,K874)-1)/1000</f>
        <v>0.53100000000000003</v>
      </c>
      <c r="AA874" s="21">
        <f>(RANK(L874,L$8:L$1007,1)+COUNTIF(L$8:L874,L874)-1)/1000</f>
        <v>0.52800000000000002</v>
      </c>
      <c r="AB874" s="21">
        <f>(RANK(M874,M$8:M$1007,1)+COUNTIF(M$8:M874,M874)-1)/1000</f>
        <v>0.53200000000000003</v>
      </c>
      <c r="AC874" s="21">
        <f>(RANK(N874,N$8:N$1007,1)+COUNTIF(N$8:N874,N874)-1)/1000</f>
        <v>0.54900000000000004</v>
      </c>
      <c r="AD874" s="21">
        <f>(RANK(O874,O$8:O$1007,1)+COUNTIF(O$8:O874,O874)-1)/1000</f>
        <v>0.53900000000000003</v>
      </c>
      <c r="AE874" s="21">
        <f>(RANK(P874,P$8:P$1007,1)+COUNTIF(P$8:P874,P874)-1)/1000</f>
        <v>0.55600000000000005</v>
      </c>
      <c r="AF874" s="21">
        <f>(RANK(Q874,Q$8:Q$1007,1)+COUNTIF(Q$8:Q874,Q874)-1)/1000</f>
        <v>0.54900000000000004</v>
      </c>
      <c r="AG874" s="21">
        <f>(RANK(R874,R$8:R$1007,1)+COUNTIF(R$8:R874,R874)-1)/1000</f>
        <v>0.53900000000000003</v>
      </c>
      <c r="AH874" s="21">
        <f>(RANK(S874,S$8:S$1007,1)+COUNTIF(S$8:S874,S874)-1)/1000</f>
        <v>0.55600000000000005</v>
      </c>
      <c r="AI874" s="14">
        <f t="shared" si="167"/>
        <v>0</v>
      </c>
      <c r="AK874" s="14">
        <f t="shared" si="168"/>
        <v>0</v>
      </c>
    </row>
    <row r="875" spans="2:37" x14ac:dyDescent="0.25">
      <c r="B875">
        <f t="shared" si="162"/>
        <v>868</v>
      </c>
      <c r="C875">
        <f>MATCH(B875,'Stocastic Model Raw Data'!$A$2:$A$1001,0)</f>
        <v>247</v>
      </c>
      <c r="D875" s="14" cm="1">
        <f t="array" ref="D875">INDEX('Stocastic Model Raw Data'!$H$2:$H$1001,$C875,0)</f>
        <v>1437161972.90821</v>
      </c>
      <c r="E875" s="14" cm="1">
        <f t="array" ref="E875">INDEX('Stocastic Model Raw Data'!$D$2:$D$1001,$C875,0)</f>
        <v>473677184.642353</v>
      </c>
      <c r="F875" s="14" cm="1">
        <f t="array" ref="F875">INDEX('Stocastic Model Raw Data'!$I$2:$I$1001,$C875,0)</f>
        <v>251296146.632186</v>
      </c>
      <c r="G875" s="14">
        <f t="shared" si="157"/>
        <v>222381038.010167</v>
      </c>
      <c r="H875" s="14" cm="1">
        <f t="array" ref="H875">INDEX('Stocastic Model Raw Data'!$E$2:$E$1001,$C875,0)</f>
        <v>5564169904.8252602</v>
      </c>
      <c r="I875" s="14" cm="1">
        <f t="array" ref="I875">INDEX('Stocastic Model Raw Data'!$J$2:$J$1001,$C875,0)</f>
        <v>1976655049.61168</v>
      </c>
      <c r="J875" s="14">
        <f t="shared" si="158"/>
        <v>3587514855.2135801</v>
      </c>
      <c r="K875" s="14" cm="1">
        <f t="array" ref="K875">INDEX('Stocastic Model Raw Data'!$F$2:$F$1001,$C875,0)</f>
        <v>839400661.02001798</v>
      </c>
      <c r="L875" s="14" cm="1">
        <f t="array" ref="L875">INDEX('Stocastic Model Raw Data'!$K$2:$K$1001,$C875,0)</f>
        <v>499868391.23336601</v>
      </c>
      <c r="M875" s="14">
        <f t="shared" si="159"/>
        <v>339532269.78665197</v>
      </c>
      <c r="N875" s="14">
        <f t="shared" si="163"/>
        <v>6403570565.8452778</v>
      </c>
      <c r="O875" s="14">
        <f t="shared" si="164"/>
        <v>2476523440.845046</v>
      </c>
      <c r="P875" s="14">
        <f t="shared" si="160"/>
        <v>3927047125.0002317</v>
      </c>
      <c r="Q875" s="3">
        <f t="shared" si="165"/>
        <v>6403570565.8452778</v>
      </c>
      <c r="R875" s="3">
        <f t="shared" si="166"/>
        <v>3913685413.7532558</v>
      </c>
      <c r="S875" s="3">
        <f t="shared" si="161"/>
        <v>2489885152.0920219</v>
      </c>
      <c r="T875" s="21">
        <f>(RANK(E875,E$8:E$1007,1)+COUNTIF(E$8:E875,E875)-1)/1000</f>
        <v>0.31900000000000001</v>
      </c>
      <c r="U875" s="21">
        <f>(RANK(F875,F$8:F$1007,1)+COUNTIF(F$8:F875,F875)-1)/1000</f>
        <v>0.34100000000000003</v>
      </c>
      <c r="V875" s="21">
        <f>(RANK(G875,G$8:G$1007,1)+COUNTIF(G$8:G875,G875)-1)/1000</f>
        <v>0.3</v>
      </c>
      <c r="W875" s="21">
        <f>(RANK(H875,H$8:H$1007,1)+COUNTIF(H$8:H875,H875)-1)/1000</f>
        <v>0.25600000000000001</v>
      </c>
      <c r="X875" s="21">
        <f>(RANK(I875,I$8:I$1007,1)+COUNTIF(I$8:I875,I875)-1)/1000</f>
        <v>0.32800000000000001</v>
      </c>
      <c r="Y875" s="21">
        <f>(RANK(J875,J$8:J$1007,1)+COUNTIF(J$8:J875,J875)-1)/1000</f>
        <v>0.23400000000000001</v>
      </c>
      <c r="Z875" s="21">
        <f>(RANK(K875,K$8:K$1007,1)+COUNTIF(K$8:K875,K875)-1)/1000</f>
        <v>0.216</v>
      </c>
      <c r="AA875" s="21">
        <f>(RANK(L875,L$8:L$1007,1)+COUNTIF(L$8:L875,L875)-1)/1000</f>
        <v>0.18099999999999999</v>
      </c>
      <c r="AB875" s="21">
        <f>(RANK(M875,M$8:M$1007,1)+COUNTIF(M$8:M875,M875)-1)/1000</f>
        <v>0.27200000000000002</v>
      </c>
      <c r="AC875" s="21">
        <f>(RANK(N875,N$8:N$1007,1)+COUNTIF(N$8:N875,N875)-1)/1000</f>
        <v>0.247</v>
      </c>
      <c r="AD875" s="21">
        <f>(RANK(O875,O$8:O$1007,1)+COUNTIF(O$8:O875,O875)-1)/1000</f>
        <v>0.28799999999999998</v>
      </c>
      <c r="AE875" s="21">
        <f>(RANK(P875,P$8:P$1007,1)+COUNTIF(P$8:P875,P875)-1)/1000</f>
        <v>0.23100000000000001</v>
      </c>
      <c r="AF875" s="21">
        <f>(RANK(Q875,Q$8:Q$1007,1)+COUNTIF(Q$8:Q875,Q875)-1)/1000</f>
        <v>0.247</v>
      </c>
      <c r="AG875" s="21">
        <f>(RANK(R875,R$8:R$1007,1)+COUNTIF(R$8:R875,R875)-1)/1000</f>
        <v>0.28799999999999998</v>
      </c>
      <c r="AH875" s="21">
        <f>(RANK(S875,S$8:S$1007,1)+COUNTIF(S$8:S875,S875)-1)/1000</f>
        <v>0.23100000000000001</v>
      </c>
      <c r="AI875" s="14">
        <f t="shared" si="167"/>
        <v>0</v>
      </c>
      <c r="AK875" s="14">
        <f t="shared" si="168"/>
        <v>0</v>
      </c>
    </row>
    <row r="876" spans="2:37" x14ac:dyDescent="0.25">
      <c r="B876">
        <f t="shared" si="162"/>
        <v>869</v>
      </c>
      <c r="C876">
        <f>MATCH(B876,'Stocastic Model Raw Data'!$A$2:$A$1001,0)</f>
        <v>483</v>
      </c>
      <c r="D876" s="14" cm="1">
        <f t="array" ref="D876">INDEX('Stocastic Model Raw Data'!$H$2:$H$1001,$C876,0)</f>
        <v>1437161972.90821</v>
      </c>
      <c r="E876" s="14" cm="1">
        <f t="array" ref="E876">INDEX('Stocastic Model Raw Data'!$D$2:$D$1001,$C876,0)</f>
        <v>524198279.982108</v>
      </c>
      <c r="F876" s="14" cm="1">
        <f t="array" ref="F876">INDEX('Stocastic Model Raw Data'!$I$2:$I$1001,$C876,0)</f>
        <v>279063919.798738</v>
      </c>
      <c r="G876" s="14">
        <f t="shared" si="157"/>
        <v>245134360.18336999</v>
      </c>
      <c r="H876" s="14" cm="1">
        <f t="array" ref="H876">INDEX('Stocastic Model Raw Data'!$E$2:$E$1001,$C876,0)</f>
        <v>6086620500.77771</v>
      </c>
      <c r="I876" s="14" cm="1">
        <f t="array" ref="I876">INDEX('Stocastic Model Raw Data'!$J$2:$J$1001,$C876,0)</f>
        <v>2184893523.03896</v>
      </c>
      <c r="J876" s="14">
        <f t="shared" si="158"/>
        <v>3901726977.73875</v>
      </c>
      <c r="K876" s="14" cm="1">
        <f t="array" ref="K876">INDEX('Stocastic Model Raw Data'!$F$2:$F$1001,$C876,0)</f>
        <v>993221363.02806604</v>
      </c>
      <c r="L876" s="14" cm="1">
        <f t="array" ref="L876">INDEX('Stocastic Model Raw Data'!$K$2:$K$1001,$C876,0)</f>
        <v>602475816.29040301</v>
      </c>
      <c r="M876" s="14">
        <f t="shared" si="159"/>
        <v>390745546.73766303</v>
      </c>
      <c r="N876" s="14">
        <f t="shared" si="163"/>
        <v>7079841863.8057756</v>
      </c>
      <c r="O876" s="14">
        <f t="shared" si="164"/>
        <v>2787369339.3293629</v>
      </c>
      <c r="P876" s="14">
        <f t="shared" si="160"/>
        <v>4292472524.4764128</v>
      </c>
      <c r="Q876" s="3">
        <f t="shared" si="165"/>
        <v>7079841863.8057756</v>
      </c>
      <c r="R876" s="3">
        <f t="shared" si="166"/>
        <v>4224531312.2375727</v>
      </c>
      <c r="S876" s="3">
        <f t="shared" si="161"/>
        <v>2855310551.568203</v>
      </c>
      <c r="T876" s="21">
        <f>(RANK(E876,E$8:E$1007,1)+COUNTIF(E$8:E876,E876)-1)/1000</f>
        <v>0.53500000000000003</v>
      </c>
      <c r="U876" s="21">
        <f>(RANK(F876,F$8:F$1007,1)+COUNTIF(F$8:F876,F876)-1)/1000</f>
        <v>0.54700000000000004</v>
      </c>
      <c r="V876" s="21">
        <f>(RANK(G876,G$8:G$1007,1)+COUNTIF(G$8:G876,G876)-1)/1000</f>
        <v>0.51900000000000002</v>
      </c>
      <c r="W876" s="21">
        <f>(RANK(H876,H$8:H$1007,1)+COUNTIF(H$8:H876,H876)-1)/1000</f>
        <v>0.47</v>
      </c>
      <c r="X876" s="21">
        <f>(RANK(I876,I$8:I$1007,1)+COUNTIF(I$8:I876,I876)-1)/1000</f>
        <v>0.54200000000000004</v>
      </c>
      <c r="Y876" s="21">
        <f>(RANK(J876,J$8:J$1007,1)+COUNTIF(J$8:J876,J876)-1)/1000</f>
        <v>0.43099999999999999</v>
      </c>
      <c r="Z876" s="21">
        <f>(RANK(K876,K$8:K$1007,1)+COUNTIF(K$8:K876,K876)-1)/1000</f>
        <v>0.55800000000000005</v>
      </c>
      <c r="AA876" s="21">
        <f>(RANK(L876,L$8:L$1007,1)+COUNTIF(L$8:L876,L876)-1)/1000</f>
        <v>0.56000000000000005</v>
      </c>
      <c r="AB876" s="21">
        <f>(RANK(M876,M$8:M$1007,1)+COUNTIF(M$8:M876,M876)-1)/1000</f>
        <v>0.56799999999999995</v>
      </c>
      <c r="AC876" s="21">
        <f>(RANK(N876,N$8:N$1007,1)+COUNTIF(N$8:N876,N876)-1)/1000</f>
        <v>0.48299999999999998</v>
      </c>
      <c r="AD876" s="21">
        <f>(RANK(O876,O$8:O$1007,1)+COUNTIF(O$8:O876,O876)-1)/1000</f>
        <v>0.54100000000000004</v>
      </c>
      <c r="AE876" s="21">
        <f>(RANK(P876,P$8:P$1007,1)+COUNTIF(P$8:P876,P876)-1)/1000</f>
        <v>0.439</v>
      </c>
      <c r="AF876" s="21">
        <f>(RANK(Q876,Q$8:Q$1007,1)+COUNTIF(Q$8:Q876,Q876)-1)/1000</f>
        <v>0.48299999999999998</v>
      </c>
      <c r="AG876" s="21">
        <f>(RANK(R876,R$8:R$1007,1)+COUNTIF(R$8:R876,R876)-1)/1000</f>
        <v>0.54100000000000004</v>
      </c>
      <c r="AH876" s="21">
        <f>(RANK(S876,S$8:S$1007,1)+COUNTIF(S$8:S876,S876)-1)/1000</f>
        <v>0.439</v>
      </c>
      <c r="AI876" s="14">
        <f t="shared" si="167"/>
        <v>0</v>
      </c>
      <c r="AK876" s="14">
        <f t="shared" si="168"/>
        <v>0</v>
      </c>
    </row>
    <row r="877" spans="2:37" x14ac:dyDescent="0.25">
      <c r="B877">
        <f t="shared" si="162"/>
        <v>870</v>
      </c>
      <c r="C877">
        <f>MATCH(B877,'Stocastic Model Raw Data'!$A$2:$A$1001,0)</f>
        <v>170</v>
      </c>
      <c r="D877" s="14" cm="1">
        <f t="array" ref="D877">INDEX('Stocastic Model Raw Data'!$H$2:$H$1001,$C877,0)</f>
        <v>1437161972.90821</v>
      </c>
      <c r="E877" s="14" cm="1">
        <f t="array" ref="E877">INDEX('Stocastic Model Raw Data'!$D$2:$D$1001,$C877,0)</f>
        <v>449626234.90655899</v>
      </c>
      <c r="F877" s="14" cm="1">
        <f t="array" ref="F877">INDEX('Stocastic Model Raw Data'!$I$2:$I$1001,$C877,0)</f>
        <v>237109342.173825</v>
      </c>
      <c r="G877" s="14">
        <f t="shared" si="157"/>
        <v>212516892.73273399</v>
      </c>
      <c r="H877" s="14" cm="1">
        <f t="array" ref="H877">INDEX('Stocastic Model Raw Data'!$E$2:$E$1001,$C877,0)</f>
        <v>5210074035.56672</v>
      </c>
      <c r="I877" s="14" cm="1">
        <f t="array" ref="I877">INDEX('Stocastic Model Raw Data'!$J$2:$J$1001,$C877,0)</f>
        <v>1826993283.56762</v>
      </c>
      <c r="J877" s="14">
        <f t="shared" si="158"/>
        <v>3383080751.9990997</v>
      </c>
      <c r="K877" s="14" cm="1">
        <f t="array" ref="K877">INDEX('Stocastic Model Raw Data'!$F$2:$F$1001,$C877,0)</f>
        <v>886242263.03759301</v>
      </c>
      <c r="L877" s="14" cm="1">
        <f t="array" ref="L877">INDEX('Stocastic Model Raw Data'!$K$2:$K$1001,$C877,0)</f>
        <v>526596898.94184101</v>
      </c>
      <c r="M877" s="14">
        <f t="shared" si="159"/>
        <v>359645364.095752</v>
      </c>
      <c r="N877" s="14">
        <f t="shared" si="163"/>
        <v>6096316298.6043129</v>
      </c>
      <c r="O877" s="14">
        <f t="shared" si="164"/>
        <v>2353590182.5094609</v>
      </c>
      <c r="P877" s="14">
        <f t="shared" si="160"/>
        <v>3742726116.094852</v>
      </c>
      <c r="Q877" s="3">
        <f t="shared" si="165"/>
        <v>6096316298.6043129</v>
      </c>
      <c r="R877" s="3">
        <f t="shared" si="166"/>
        <v>3790752155.4176712</v>
      </c>
      <c r="S877" s="3">
        <f t="shared" si="161"/>
        <v>2305564143.1866417</v>
      </c>
      <c r="T877" s="21">
        <f>(RANK(E877,E$8:E$1007,1)+COUNTIF(E$8:E877,E877)-1)/1000</f>
        <v>0.21</v>
      </c>
      <c r="U877" s="21">
        <f>(RANK(F877,F$8:F$1007,1)+COUNTIF(F$8:F877,F877)-1)/1000</f>
        <v>0.214</v>
      </c>
      <c r="V877" s="21">
        <f>(RANK(G877,G$8:G$1007,1)+COUNTIF(G$8:G877,G877)-1)/1000</f>
        <v>0.20599999999999999</v>
      </c>
      <c r="W877" s="21">
        <f>(RANK(H877,H$8:H$1007,1)+COUNTIF(H$8:H877,H877)-1)/1000</f>
        <v>0.16</v>
      </c>
      <c r="X877" s="21">
        <f>(RANK(I877,I$8:I$1007,1)+COUNTIF(I$8:I877,I877)-1)/1000</f>
        <v>0.17799999999999999</v>
      </c>
      <c r="Y877" s="21">
        <f>(RANK(J877,J$8:J$1007,1)+COUNTIF(J$8:J877,J877)-1)/1000</f>
        <v>0.14799999999999999</v>
      </c>
      <c r="Z877" s="21">
        <f>(RANK(K877,K$8:K$1007,1)+COUNTIF(K$8:K877,K877)-1)/1000</f>
        <v>0.313</v>
      </c>
      <c r="AA877" s="21">
        <f>(RANK(L877,L$8:L$1007,1)+COUNTIF(L$8:L877,L877)-1)/1000</f>
        <v>0.26800000000000002</v>
      </c>
      <c r="AB877" s="21">
        <f>(RANK(M877,M$8:M$1007,1)+COUNTIF(M$8:M877,M877)-1)/1000</f>
        <v>0.39100000000000001</v>
      </c>
      <c r="AC877" s="21">
        <f>(RANK(N877,N$8:N$1007,1)+COUNTIF(N$8:N877,N877)-1)/1000</f>
        <v>0.17</v>
      </c>
      <c r="AD877" s="21">
        <f>(RANK(O877,O$8:O$1007,1)+COUNTIF(O$8:O877,O877)-1)/1000</f>
        <v>0.188</v>
      </c>
      <c r="AE877" s="21">
        <f>(RANK(P877,P$8:P$1007,1)+COUNTIF(P$8:P877,P877)-1)/1000</f>
        <v>0.16</v>
      </c>
      <c r="AF877" s="21">
        <f>(RANK(Q877,Q$8:Q$1007,1)+COUNTIF(Q$8:Q877,Q877)-1)/1000</f>
        <v>0.17</v>
      </c>
      <c r="AG877" s="21">
        <f>(RANK(R877,R$8:R$1007,1)+COUNTIF(R$8:R877,R877)-1)/1000</f>
        <v>0.188</v>
      </c>
      <c r="AH877" s="21">
        <f>(RANK(S877,S$8:S$1007,1)+COUNTIF(S$8:S877,S877)-1)/1000</f>
        <v>0.16</v>
      </c>
      <c r="AI877" s="14">
        <f t="shared" si="167"/>
        <v>0</v>
      </c>
      <c r="AK877" s="14">
        <f t="shared" si="168"/>
        <v>0</v>
      </c>
    </row>
    <row r="878" spans="2:37" x14ac:dyDescent="0.25">
      <c r="B878">
        <f t="shared" si="162"/>
        <v>871</v>
      </c>
      <c r="C878">
        <f>MATCH(B878,'Stocastic Model Raw Data'!$A$2:$A$1001,0)</f>
        <v>487</v>
      </c>
      <c r="D878" s="14" cm="1">
        <f t="array" ref="D878">INDEX('Stocastic Model Raw Data'!$H$2:$H$1001,$C878,0)</f>
        <v>1437161972.90821</v>
      </c>
      <c r="E878" s="14" cm="1">
        <f t="array" ref="E878">INDEX('Stocastic Model Raw Data'!$D$2:$D$1001,$C878,0)</f>
        <v>512891434.088314</v>
      </c>
      <c r="F878" s="14" cm="1">
        <f t="array" ref="F878">INDEX('Stocastic Model Raw Data'!$I$2:$I$1001,$C878,0)</f>
        <v>272496913.36186397</v>
      </c>
      <c r="G878" s="14">
        <f t="shared" si="157"/>
        <v>240394520.72645003</v>
      </c>
      <c r="H878" s="14" cm="1">
        <f t="array" ref="H878">INDEX('Stocastic Model Raw Data'!$E$2:$E$1001,$C878,0)</f>
        <v>6096998503.75245</v>
      </c>
      <c r="I878" s="14" cm="1">
        <f t="array" ref="I878">INDEX('Stocastic Model Raw Data'!$J$2:$J$1001,$C878,0)</f>
        <v>2150363320.41151</v>
      </c>
      <c r="J878" s="14">
        <f t="shared" si="158"/>
        <v>3946635183.34094</v>
      </c>
      <c r="K878" s="14" cm="1">
        <f t="array" ref="K878">INDEX('Stocastic Model Raw Data'!$F$2:$F$1001,$C878,0)</f>
        <v>991962595.07049704</v>
      </c>
      <c r="L878" s="14" cm="1">
        <f t="array" ref="L878">INDEX('Stocastic Model Raw Data'!$K$2:$K$1001,$C878,0)</f>
        <v>595275367.57792103</v>
      </c>
      <c r="M878" s="14">
        <f t="shared" si="159"/>
        <v>396687227.492576</v>
      </c>
      <c r="N878" s="14">
        <f t="shared" si="163"/>
        <v>7088961098.8229465</v>
      </c>
      <c r="O878" s="14">
        <f t="shared" si="164"/>
        <v>2745638687.9894309</v>
      </c>
      <c r="P878" s="14">
        <f t="shared" si="160"/>
        <v>4343322410.8335152</v>
      </c>
      <c r="Q878" s="3">
        <f t="shared" si="165"/>
        <v>7088961098.8229465</v>
      </c>
      <c r="R878" s="3">
        <f t="shared" si="166"/>
        <v>4182800660.8976412</v>
      </c>
      <c r="S878" s="3">
        <f t="shared" si="161"/>
        <v>2906160437.9253054</v>
      </c>
      <c r="T878" s="21">
        <f>(RANK(E878,E$8:E$1007,1)+COUNTIF(E$8:E878,E878)-1)/1000</f>
        <v>0.48799999999999999</v>
      </c>
      <c r="U878" s="21">
        <f>(RANK(F878,F$8:F$1007,1)+COUNTIF(F$8:F878,F878)-1)/1000</f>
        <v>0.498</v>
      </c>
      <c r="V878" s="21">
        <f>(RANK(G878,G$8:G$1007,1)+COUNTIF(G$8:G878,G878)-1)/1000</f>
        <v>0.47399999999999998</v>
      </c>
      <c r="W878" s="21">
        <f>(RANK(H878,H$8:H$1007,1)+COUNTIF(H$8:H878,H878)-1)/1000</f>
        <v>0.47399999999999998</v>
      </c>
      <c r="X878" s="21">
        <f>(RANK(I878,I$8:I$1007,1)+COUNTIF(I$8:I878,I878)-1)/1000</f>
        <v>0.502</v>
      </c>
      <c r="Y878" s="21">
        <f>(RANK(J878,J$8:J$1007,1)+COUNTIF(J$8:J878,J878)-1)/1000</f>
        <v>0.45800000000000002</v>
      </c>
      <c r="Z878" s="21">
        <f>(RANK(K878,K$8:K$1007,1)+COUNTIF(K$8:K878,K878)-1)/1000</f>
        <v>0.55400000000000005</v>
      </c>
      <c r="AA878" s="21">
        <f>(RANK(L878,L$8:L$1007,1)+COUNTIF(L$8:L878,L878)-1)/1000</f>
        <v>0.53700000000000003</v>
      </c>
      <c r="AB878" s="21">
        <f>(RANK(M878,M$8:M$1007,1)+COUNTIF(M$8:M878,M878)-1)/1000</f>
        <v>0.60299999999999998</v>
      </c>
      <c r="AC878" s="21">
        <f>(RANK(N878,N$8:N$1007,1)+COUNTIF(N$8:N878,N878)-1)/1000</f>
        <v>0.48699999999999999</v>
      </c>
      <c r="AD878" s="21">
        <f>(RANK(O878,O$8:O$1007,1)+COUNTIF(O$8:O878,O878)-1)/1000</f>
        <v>0.497</v>
      </c>
      <c r="AE878" s="21">
        <f>(RANK(P878,P$8:P$1007,1)+COUNTIF(P$8:P878,P878)-1)/1000</f>
        <v>0.47199999999999998</v>
      </c>
      <c r="AF878" s="21">
        <f>(RANK(Q878,Q$8:Q$1007,1)+COUNTIF(Q$8:Q878,Q878)-1)/1000</f>
        <v>0.48699999999999999</v>
      </c>
      <c r="AG878" s="21">
        <f>(RANK(R878,R$8:R$1007,1)+COUNTIF(R$8:R878,R878)-1)/1000</f>
        <v>0.497</v>
      </c>
      <c r="AH878" s="21">
        <f>(RANK(S878,S$8:S$1007,1)+COUNTIF(S$8:S878,S878)-1)/1000</f>
        <v>0.47199999999999998</v>
      </c>
      <c r="AI878" s="14">
        <f t="shared" si="167"/>
        <v>0</v>
      </c>
      <c r="AK878" s="14">
        <f t="shared" si="168"/>
        <v>0</v>
      </c>
    </row>
    <row r="879" spans="2:37" x14ac:dyDescent="0.25">
      <c r="B879">
        <f t="shared" si="162"/>
        <v>872</v>
      </c>
      <c r="C879">
        <f>MATCH(B879,'Stocastic Model Raw Data'!$A$2:$A$1001,0)</f>
        <v>641</v>
      </c>
      <c r="D879" s="14" cm="1">
        <f t="array" ref="D879">INDEX('Stocastic Model Raw Data'!$H$2:$H$1001,$C879,0)</f>
        <v>1437161972.90821</v>
      </c>
      <c r="E879" s="14" cm="1">
        <f t="array" ref="E879">INDEX('Stocastic Model Raw Data'!$D$2:$D$1001,$C879,0)</f>
        <v>553361162.40756404</v>
      </c>
      <c r="F879" s="14" cm="1">
        <f t="array" ref="F879">INDEX('Stocastic Model Raw Data'!$I$2:$I$1001,$C879,0)</f>
        <v>292007325.48422801</v>
      </c>
      <c r="G879" s="14">
        <f t="shared" si="157"/>
        <v>261353836.92333603</v>
      </c>
      <c r="H879" s="14" cm="1">
        <f t="array" ref="H879">INDEX('Stocastic Model Raw Data'!$E$2:$E$1001,$C879,0)</f>
        <v>6576955104.5394297</v>
      </c>
      <c r="I879" s="14" cm="1">
        <f t="array" ref="I879">INDEX('Stocastic Model Raw Data'!$J$2:$J$1001,$C879,0)</f>
        <v>2301825479.23488</v>
      </c>
      <c r="J879" s="14">
        <f t="shared" si="158"/>
        <v>4275129625.3045497</v>
      </c>
      <c r="K879" s="14" cm="1">
        <f t="array" ref="K879">INDEX('Stocastic Model Raw Data'!$F$2:$F$1001,$C879,0)</f>
        <v>976456717.04299605</v>
      </c>
      <c r="L879" s="14" cm="1">
        <f t="array" ref="L879">INDEX('Stocastic Model Raw Data'!$K$2:$K$1001,$C879,0)</f>
        <v>588583541.91603804</v>
      </c>
      <c r="M879" s="14">
        <f t="shared" si="159"/>
        <v>387873175.12695801</v>
      </c>
      <c r="N879" s="14">
        <f t="shared" si="163"/>
        <v>7553411821.5824261</v>
      </c>
      <c r="O879" s="14">
        <f t="shared" si="164"/>
        <v>2890409021.150918</v>
      </c>
      <c r="P879" s="14">
        <f t="shared" si="160"/>
        <v>4663002800.4315081</v>
      </c>
      <c r="Q879" s="3">
        <f t="shared" si="165"/>
        <v>7553411821.5824261</v>
      </c>
      <c r="R879" s="3">
        <f t="shared" si="166"/>
        <v>4327570994.0591278</v>
      </c>
      <c r="S879" s="3">
        <f t="shared" si="161"/>
        <v>3225840827.5232983</v>
      </c>
      <c r="T879" s="21">
        <f>(RANK(E879,E$8:E$1007,1)+COUNTIF(E$8:E879,E879)-1)/1000</f>
        <v>0.65600000000000003</v>
      </c>
      <c r="U879" s="21">
        <f>(RANK(F879,F$8:F$1007,1)+COUNTIF(F$8:F879,F879)-1)/1000</f>
        <v>0.64900000000000002</v>
      </c>
      <c r="V879" s="21">
        <f>(RANK(G879,G$8:G$1007,1)+COUNTIF(G$8:G879,G879)-1)/1000</f>
        <v>0.66400000000000003</v>
      </c>
      <c r="W879" s="21">
        <f>(RANK(H879,H$8:H$1007,1)+COUNTIF(H$8:H879,H879)-1)/1000</f>
        <v>0.65600000000000003</v>
      </c>
      <c r="X879" s="21">
        <f>(RANK(I879,I$8:I$1007,1)+COUNTIF(I$8:I879,I879)-1)/1000</f>
        <v>0.66100000000000003</v>
      </c>
      <c r="Y879" s="21">
        <f>(RANK(J879,J$8:J$1007,1)+COUNTIF(J$8:J879,J879)-1)/1000</f>
        <v>0.65500000000000003</v>
      </c>
      <c r="Z879" s="21">
        <f>(RANK(K879,K$8:K$1007,1)+COUNTIF(K$8:K879,K879)-1)/1000</f>
        <v>0.52700000000000002</v>
      </c>
      <c r="AA879" s="21">
        <f>(RANK(L879,L$8:L$1007,1)+COUNTIF(L$8:L879,L879)-1)/1000</f>
        <v>0.51400000000000001</v>
      </c>
      <c r="AB879" s="21">
        <f>(RANK(M879,M$8:M$1007,1)+COUNTIF(M$8:M879,M879)-1)/1000</f>
        <v>0.54900000000000004</v>
      </c>
      <c r="AC879" s="21">
        <f>(RANK(N879,N$8:N$1007,1)+COUNTIF(N$8:N879,N879)-1)/1000</f>
        <v>0.64100000000000001</v>
      </c>
      <c r="AD879" s="21">
        <f>(RANK(O879,O$8:O$1007,1)+COUNTIF(O$8:O879,O879)-1)/1000</f>
        <v>0.628</v>
      </c>
      <c r="AE879" s="21">
        <f>(RANK(P879,P$8:P$1007,1)+COUNTIF(P$8:P879,P879)-1)/1000</f>
        <v>0.64500000000000002</v>
      </c>
      <c r="AF879" s="21">
        <f>(RANK(Q879,Q$8:Q$1007,1)+COUNTIF(Q$8:Q879,Q879)-1)/1000</f>
        <v>0.64100000000000001</v>
      </c>
      <c r="AG879" s="21">
        <f>(RANK(R879,R$8:R$1007,1)+COUNTIF(R$8:R879,R879)-1)/1000</f>
        <v>0.628</v>
      </c>
      <c r="AH879" s="21">
        <f>(RANK(S879,S$8:S$1007,1)+COUNTIF(S$8:S879,S879)-1)/1000</f>
        <v>0.64500000000000002</v>
      </c>
      <c r="AI879" s="14">
        <f t="shared" si="167"/>
        <v>0</v>
      </c>
      <c r="AK879" s="14">
        <f t="shared" si="168"/>
        <v>0</v>
      </c>
    </row>
    <row r="880" spans="2:37" x14ac:dyDescent="0.25">
      <c r="B880">
        <f t="shared" si="162"/>
        <v>873</v>
      </c>
      <c r="C880">
        <f>MATCH(B880,'Stocastic Model Raw Data'!$A$2:$A$1001,0)</f>
        <v>11</v>
      </c>
      <c r="D880" s="14" cm="1">
        <f t="array" ref="D880">INDEX('Stocastic Model Raw Data'!$H$2:$H$1001,$C880,0)</f>
        <v>1437161972.90821</v>
      </c>
      <c r="E880" s="14" cm="1">
        <f t="array" ref="E880">INDEX('Stocastic Model Raw Data'!$D$2:$D$1001,$C880,0)</f>
        <v>340832647.038903</v>
      </c>
      <c r="F880" s="14" cm="1">
        <f t="array" ref="F880">INDEX('Stocastic Model Raw Data'!$I$2:$I$1001,$C880,0)</f>
        <v>177851036.357831</v>
      </c>
      <c r="G880" s="14">
        <f t="shared" si="157"/>
        <v>162981610.681072</v>
      </c>
      <c r="H880" s="14" cm="1">
        <f t="array" ref="H880">INDEX('Stocastic Model Raw Data'!$E$2:$E$1001,$C880,0)</f>
        <v>4107493956.1082802</v>
      </c>
      <c r="I880" s="14" cm="1">
        <f t="array" ref="I880">INDEX('Stocastic Model Raw Data'!$J$2:$J$1001,$C880,0)</f>
        <v>1378213326.55055</v>
      </c>
      <c r="J880" s="14">
        <f t="shared" si="158"/>
        <v>2729280629.5577302</v>
      </c>
      <c r="K880" s="14" cm="1">
        <f t="array" ref="K880">INDEX('Stocastic Model Raw Data'!$F$2:$F$1001,$C880,0)</f>
        <v>647337910.23882902</v>
      </c>
      <c r="L880" s="14" cm="1">
        <f t="array" ref="L880">INDEX('Stocastic Model Raw Data'!$K$2:$K$1001,$C880,0)</f>
        <v>391902940.37100601</v>
      </c>
      <c r="M880" s="14">
        <f t="shared" si="159"/>
        <v>255434969.867823</v>
      </c>
      <c r="N880" s="14">
        <f t="shared" si="163"/>
        <v>4754831866.3471088</v>
      </c>
      <c r="O880" s="14">
        <f t="shared" si="164"/>
        <v>1770116266.921556</v>
      </c>
      <c r="P880" s="14">
        <f t="shared" si="160"/>
        <v>2984715599.4255528</v>
      </c>
      <c r="Q880" s="3">
        <f t="shared" si="165"/>
        <v>4754831866.3471088</v>
      </c>
      <c r="R880" s="3">
        <f t="shared" si="166"/>
        <v>3207278239.8297663</v>
      </c>
      <c r="S880" s="3">
        <f t="shared" si="161"/>
        <v>1547553626.5173426</v>
      </c>
      <c r="T880" s="21">
        <f>(RANK(E880,E$8:E$1007,1)+COUNTIF(E$8:E880,E880)-1)/1000</f>
        <v>1.2E-2</v>
      </c>
      <c r="U880" s="21">
        <f>(RANK(F880,F$8:F$1007,1)+COUNTIF(F$8:F880,F880)-1)/1000</f>
        <v>1.0999999999999999E-2</v>
      </c>
      <c r="V880" s="21">
        <f>(RANK(G880,G$8:G$1007,1)+COUNTIF(G$8:G880,G880)-1)/1000</f>
        <v>1.2E-2</v>
      </c>
      <c r="W880" s="21">
        <f>(RANK(H880,H$8:H$1007,1)+COUNTIF(H$8:H880,H880)-1)/1000</f>
        <v>1.0999999999999999E-2</v>
      </c>
      <c r="X880" s="21">
        <f>(RANK(I880,I$8:I$1007,1)+COUNTIF(I$8:I880,I880)-1)/1000</f>
        <v>0.01</v>
      </c>
      <c r="Y880" s="21">
        <f>(RANK(J880,J$8:J$1007,1)+COUNTIF(J$8:J880,J880)-1)/1000</f>
        <v>1.2E-2</v>
      </c>
      <c r="Z880" s="21">
        <f>(RANK(K880,K$8:K$1007,1)+COUNTIF(K$8:K880,K880)-1)/1000</f>
        <v>1.2999999999999999E-2</v>
      </c>
      <c r="AA880" s="21">
        <f>(RANK(L880,L$8:L$1007,1)+COUNTIF(L$8:L880,L880)-1)/1000</f>
        <v>1.4999999999999999E-2</v>
      </c>
      <c r="AB880" s="21">
        <f>(RANK(M880,M$8:M$1007,1)+COUNTIF(M$8:M880,M880)-1)/1000</f>
        <v>1.2999999999999999E-2</v>
      </c>
      <c r="AC880" s="21">
        <f>(RANK(N880,N$8:N$1007,1)+COUNTIF(N$8:N880,N880)-1)/1000</f>
        <v>1.0999999999999999E-2</v>
      </c>
      <c r="AD880" s="21">
        <f>(RANK(O880,O$8:O$1007,1)+COUNTIF(O$8:O880,O880)-1)/1000</f>
        <v>0.01</v>
      </c>
      <c r="AE880" s="21">
        <f>(RANK(P880,P$8:P$1007,1)+COUNTIF(P$8:P880,P880)-1)/1000</f>
        <v>1.0999999999999999E-2</v>
      </c>
      <c r="AF880" s="21">
        <f>(RANK(Q880,Q$8:Q$1007,1)+COUNTIF(Q$8:Q880,Q880)-1)/1000</f>
        <v>1.0999999999999999E-2</v>
      </c>
      <c r="AG880" s="21">
        <f>(RANK(R880,R$8:R$1007,1)+COUNTIF(R$8:R880,R880)-1)/1000</f>
        <v>0.01</v>
      </c>
      <c r="AH880" s="21">
        <f>(RANK(S880,S$8:S$1007,1)+COUNTIF(S$8:S880,S880)-1)/1000</f>
        <v>1.0999999999999999E-2</v>
      </c>
      <c r="AI880" s="14">
        <f t="shared" si="167"/>
        <v>0</v>
      </c>
      <c r="AK880" s="14">
        <f t="shared" si="168"/>
        <v>0</v>
      </c>
    </row>
    <row r="881" spans="2:37" x14ac:dyDescent="0.25">
      <c r="B881">
        <f t="shared" si="162"/>
        <v>874</v>
      </c>
      <c r="C881">
        <f>MATCH(B881,'Stocastic Model Raw Data'!$A$2:$A$1001,0)</f>
        <v>345</v>
      </c>
      <c r="D881" s="14" cm="1">
        <f t="array" ref="D881">INDEX('Stocastic Model Raw Data'!$H$2:$H$1001,$C881,0)</f>
        <v>1437161972.90821</v>
      </c>
      <c r="E881" s="14" cm="1">
        <f t="array" ref="E881">INDEX('Stocastic Model Raw Data'!$D$2:$D$1001,$C881,0)</f>
        <v>498137566.62299103</v>
      </c>
      <c r="F881" s="14" cm="1">
        <f t="array" ref="F881">INDEX('Stocastic Model Raw Data'!$I$2:$I$1001,$C881,0)</f>
        <v>264982564.13245499</v>
      </c>
      <c r="G881" s="14">
        <f t="shared" si="157"/>
        <v>233155002.49053603</v>
      </c>
      <c r="H881" s="14" cm="1">
        <f t="array" ref="H881">INDEX('Stocastic Model Raw Data'!$E$2:$E$1001,$C881,0)</f>
        <v>5627554103.84659</v>
      </c>
      <c r="I881" s="14" cm="1">
        <f t="array" ref="I881">INDEX('Stocastic Model Raw Data'!$J$2:$J$1001,$C881,0)</f>
        <v>2047470823.0590999</v>
      </c>
      <c r="J881" s="14">
        <f t="shared" si="158"/>
        <v>3580083280.7874899</v>
      </c>
      <c r="K881" s="14" cm="1">
        <f t="array" ref="K881">INDEX('Stocastic Model Raw Data'!$F$2:$F$1001,$C881,0)</f>
        <v>1031879826.11491</v>
      </c>
      <c r="L881" s="14" cm="1">
        <f t="array" ref="L881">INDEX('Stocastic Model Raw Data'!$K$2:$K$1001,$C881,0)</f>
        <v>601576428.75621998</v>
      </c>
      <c r="M881" s="14">
        <f t="shared" si="159"/>
        <v>430303397.35869002</v>
      </c>
      <c r="N881" s="14">
        <f t="shared" si="163"/>
        <v>6659433929.9615002</v>
      </c>
      <c r="O881" s="14">
        <f t="shared" si="164"/>
        <v>2649047251.81532</v>
      </c>
      <c r="P881" s="14">
        <f t="shared" si="160"/>
        <v>4010386678.1461802</v>
      </c>
      <c r="Q881" s="3">
        <f t="shared" si="165"/>
        <v>6659433929.9615002</v>
      </c>
      <c r="R881" s="3">
        <f t="shared" si="166"/>
        <v>4086209224.7235298</v>
      </c>
      <c r="S881" s="3">
        <f t="shared" si="161"/>
        <v>2573224705.2379704</v>
      </c>
      <c r="T881" s="21">
        <f>(RANK(E881,E$8:E$1007,1)+COUNTIF(E$8:E881,E881)-1)/1000</f>
        <v>0.433</v>
      </c>
      <c r="U881" s="21">
        <f>(RANK(F881,F$8:F$1007,1)+COUNTIF(F$8:F881,F881)-1)/1000</f>
        <v>0.44500000000000001</v>
      </c>
      <c r="V881" s="21">
        <f>(RANK(G881,G$8:G$1007,1)+COUNTIF(G$8:G881,G881)-1)/1000</f>
        <v>0.41499999999999998</v>
      </c>
      <c r="W881" s="21">
        <f>(RANK(H881,H$8:H$1007,1)+COUNTIF(H$8:H881,H881)-1)/1000</f>
        <v>0.28999999999999998</v>
      </c>
      <c r="X881" s="21">
        <f>(RANK(I881,I$8:I$1007,1)+COUNTIF(I$8:I881,I881)-1)/1000</f>
        <v>0.41099999999999998</v>
      </c>
      <c r="Y881" s="21">
        <f>(RANK(J881,J$8:J$1007,1)+COUNTIF(J$8:J881,J881)-1)/1000</f>
        <v>0.22600000000000001</v>
      </c>
      <c r="Z881" s="21">
        <f>(RANK(K881,K$8:K$1007,1)+COUNTIF(K$8:K881,K881)-1)/1000</f>
        <v>0.64500000000000002</v>
      </c>
      <c r="AA881" s="21">
        <f>(RANK(L881,L$8:L$1007,1)+COUNTIF(L$8:L881,L881)-1)/1000</f>
        <v>0.55500000000000005</v>
      </c>
      <c r="AB881" s="21">
        <f>(RANK(M881,M$8:M$1007,1)+COUNTIF(M$8:M881,M881)-1)/1000</f>
        <v>0.747</v>
      </c>
      <c r="AC881" s="21">
        <f>(RANK(N881,N$8:N$1007,1)+COUNTIF(N$8:N881,N881)-1)/1000</f>
        <v>0.34499999999999997</v>
      </c>
      <c r="AD881" s="21">
        <f>(RANK(O881,O$8:O$1007,1)+COUNTIF(O$8:O881,O881)-1)/1000</f>
        <v>0.441</v>
      </c>
      <c r="AE881" s="21">
        <f>(RANK(P881,P$8:P$1007,1)+COUNTIF(P$8:P881,P881)-1)/1000</f>
        <v>0.27100000000000002</v>
      </c>
      <c r="AF881" s="21">
        <f>(RANK(Q881,Q$8:Q$1007,1)+COUNTIF(Q$8:Q881,Q881)-1)/1000</f>
        <v>0.34499999999999997</v>
      </c>
      <c r="AG881" s="21">
        <f>(RANK(R881,R$8:R$1007,1)+COUNTIF(R$8:R881,R881)-1)/1000</f>
        <v>0.441</v>
      </c>
      <c r="AH881" s="21">
        <f>(RANK(S881,S$8:S$1007,1)+COUNTIF(S$8:S881,S881)-1)/1000</f>
        <v>0.27100000000000002</v>
      </c>
      <c r="AI881" s="14">
        <f t="shared" si="167"/>
        <v>0</v>
      </c>
      <c r="AK881" s="14">
        <f t="shared" si="168"/>
        <v>0</v>
      </c>
    </row>
    <row r="882" spans="2:37" x14ac:dyDescent="0.25">
      <c r="B882">
        <f t="shared" si="162"/>
        <v>875</v>
      </c>
      <c r="C882">
        <f>MATCH(B882,'Stocastic Model Raw Data'!$A$2:$A$1001,0)</f>
        <v>986</v>
      </c>
      <c r="D882" s="14" cm="1">
        <f t="array" ref="D882">INDEX('Stocastic Model Raw Data'!$H$2:$H$1001,$C882,0)</f>
        <v>1437161972.90821</v>
      </c>
      <c r="E882" s="14" cm="1">
        <f t="array" ref="E882">INDEX('Stocastic Model Raw Data'!$D$2:$D$1001,$C882,0)</f>
        <v>711287996.70904303</v>
      </c>
      <c r="F882" s="14" cm="1">
        <f t="array" ref="F882">INDEX('Stocastic Model Raw Data'!$I$2:$I$1001,$C882,0)</f>
        <v>380687029.132936</v>
      </c>
      <c r="G882" s="14">
        <f t="shared" si="157"/>
        <v>330600967.57610703</v>
      </c>
      <c r="H882" s="14" cm="1">
        <f t="array" ref="H882">INDEX('Stocastic Model Raw Data'!$E$2:$E$1001,$C882,0)</f>
        <v>8397821398.2274904</v>
      </c>
      <c r="I882" s="14" cm="1">
        <f t="array" ref="I882">INDEX('Stocastic Model Raw Data'!$J$2:$J$1001,$C882,0)</f>
        <v>3013690431.8283401</v>
      </c>
      <c r="J882" s="14">
        <f t="shared" si="158"/>
        <v>5384130966.3991508</v>
      </c>
      <c r="K882" s="14" cm="1">
        <f t="array" ref="K882">INDEX('Stocastic Model Raw Data'!$F$2:$F$1001,$C882,0)</f>
        <v>1303595412.0625701</v>
      </c>
      <c r="L882" s="14" cm="1">
        <f t="array" ref="L882">INDEX('Stocastic Model Raw Data'!$K$2:$K$1001,$C882,0)</f>
        <v>798709989.87784898</v>
      </c>
      <c r="M882" s="14">
        <f t="shared" si="159"/>
        <v>504885422.18472111</v>
      </c>
      <c r="N882" s="14">
        <f t="shared" si="163"/>
        <v>9701416810.29006</v>
      </c>
      <c r="O882" s="14">
        <f t="shared" si="164"/>
        <v>3812400421.7061892</v>
      </c>
      <c r="P882" s="14">
        <f t="shared" si="160"/>
        <v>5889016388.5838709</v>
      </c>
      <c r="Q882" s="3">
        <f t="shared" si="165"/>
        <v>9701416810.29006</v>
      </c>
      <c r="R882" s="3">
        <f t="shared" si="166"/>
        <v>5249562394.614399</v>
      </c>
      <c r="S882" s="3">
        <f t="shared" si="161"/>
        <v>4451854415.6756611</v>
      </c>
      <c r="T882" s="21">
        <f>(RANK(E882,E$8:E$1007,1)+COUNTIF(E$8:E882,E882)-1)/1000</f>
        <v>0.97899999999999998</v>
      </c>
      <c r="U882" s="21">
        <f>(RANK(F882,F$8:F$1007,1)+COUNTIF(F$8:F882,F882)-1)/1000</f>
        <v>0.98199999999999998</v>
      </c>
      <c r="V882" s="21">
        <f>(RANK(G882,G$8:G$1007,1)+COUNTIF(G$8:G882,G882)-1)/1000</f>
        <v>0.97899999999999998</v>
      </c>
      <c r="W882" s="21">
        <f>(RANK(H882,H$8:H$1007,1)+COUNTIF(H$8:H882,H882)-1)/1000</f>
        <v>0.99099999999999999</v>
      </c>
      <c r="X882" s="21">
        <f>(RANK(I882,I$8:I$1007,1)+COUNTIF(I$8:I882,I882)-1)/1000</f>
        <v>0.98899999999999999</v>
      </c>
      <c r="Y882" s="21">
        <f>(RANK(J882,J$8:J$1007,1)+COUNTIF(J$8:J882,J882)-1)/1000</f>
        <v>0.98899999999999999</v>
      </c>
      <c r="Z882" s="21">
        <f>(RANK(K882,K$8:K$1007,1)+COUNTIF(K$8:K882,K882)-1)/1000</f>
        <v>0.94199999999999995</v>
      </c>
      <c r="AA882" s="21">
        <f>(RANK(L882,L$8:L$1007,1)+COUNTIF(L$8:L882,L882)-1)/1000</f>
        <v>0.95499999999999996</v>
      </c>
      <c r="AB882" s="21">
        <f>(RANK(M882,M$8:M$1007,1)+COUNTIF(M$8:M882,M882)-1)/1000</f>
        <v>0.90400000000000003</v>
      </c>
      <c r="AC882" s="21">
        <f>(RANK(N882,N$8:N$1007,1)+COUNTIF(N$8:N882,N882)-1)/1000</f>
        <v>0.98599999999999999</v>
      </c>
      <c r="AD882" s="21">
        <f>(RANK(O882,O$8:O$1007,1)+COUNTIF(O$8:O882,O882)-1)/1000</f>
        <v>0.98299999999999998</v>
      </c>
      <c r="AE882" s="21">
        <f>(RANK(P882,P$8:P$1007,1)+COUNTIF(P$8:P882,P882)-1)/1000</f>
        <v>0.98599999999999999</v>
      </c>
      <c r="AF882" s="21">
        <f>(RANK(Q882,Q$8:Q$1007,1)+COUNTIF(Q$8:Q882,Q882)-1)/1000</f>
        <v>0.98599999999999999</v>
      </c>
      <c r="AG882" s="21">
        <f>(RANK(R882,R$8:R$1007,1)+COUNTIF(R$8:R882,R882)-1)/1000</f>
        <v>0.98299999999999998</v>
      </c>
      <c r="AH882" s="21">
        <f>(RANK(S882,S$8:S$1007,1)+COUNTIF(S$8:S882,S882)-1)/1000</f>
        <v>0.98599999999999999</v>
      </c>
      <c r="AI882" s="14">
        <f t="shared" si="167"/>
        <v>0</v>
      </c>
      <c r="AK882" s="14">
        <f t="shared" si="168"/>
        <v>0</v>
      </c>
    </row>
    <row r="883" spans="2:37" x14ac:dyDescent="0.25">
      <c r="B883">
        <f t="shared" si="162"/>
        <v>876</v>
      </c>
      <c r="C883">
        <f>MATCH(B883,'Stocastic Model Raw Data'!$A$2:$A$1001,0)</f>
        <v>624</v>
      </c>
      <c r="D883" s="14" cm="1">
        <f t="array" ref="D883">INDEX('Stocastic Model Raw Data'!$H$2:$H$1001,$C883,0)</f>
        <v>1437161972.90821</v>
      </c>
      <c r="E883" s="14" cm="1">
        <f t="array" ref="E883">INDEX('Stocastic Model Raw Data'!$D$2:$D$1001,$C883,0)</f>
        <v>541174857.13820004</v>
      </c>
      <c r="F883" s="14" cm="1">
        <f t="array" ref="F883">INDEX('Stocastic Model Raw Data'!$I$2:$I$1001,$C883,0)</f>
        <v>286970156.44426697</v>
      </c>
      <c r="G883" s="14">
        <f t="shared" si="157"/>
        <v>254204700.69393307</v>
      </c>
      <c r="H883" s="14" cm="1">
        <f t="array" ref="H883">INDEX('Stocastic Model Raw Data'!$E$2:$E$1001,$C883,0)</f>
        <v>6538075099.6753702</v>
      </c>
      <c r="I883" s="14" cm="1">
        <f t="array" ref="I883">INDEX('Stocastic Model Raw Data'!$J$2:$J$1001,$C883,0)</f>
        <v>2300518477.2301502</v>
      </c>
      <c r="J883" s="14">
        <f t="shared" si="158"/>
        <v>4237556622.44522</v>
      </c>
      <c r="K883" s="14" cm="1">
        <f t="array" ref="K883">INDEX('Stocastic Model Raw Data'!$F$2:$F$1001,$C883,0)</f>
        <v>963354400.64972699</v>
      </c>
      <c r="L883" s="14" cm="1">
        <f t="array" ref="L883">INDEX('Stocastic Model Raw Data'!$K$2:$K$1001,$C883,0)</f>
        <v>577746217.80962503</v>
      </c>
      <c r="M883" s="14">
        <f t="shared" si="159"/>
        <v>385608182.84010196</v>
      </c>
      <c r="N883" s="14">
        <f t="shared" si="163"/>
        <v>7501429500.3250971</v>
      </c>
      <c r="O883" s="14">
        <f t="shared" si="164"/>
        <v>2878264695.0397754</v>
      </c>
      <c r="P883" s="14">
        <f t="shared" si="160"/>
        <v>4623164805.2853222</v>
      </c>
      <c r="Q883" s="3">
        <f t="shared" si="165"/>
        <v>7501429500.3250971</v>
      </c>
      <c r="R883" s="3">
        <f t="shared" si="166"/>
        <v>4315426667.9479856</v>
      </c>
      <c r="S883" s="3">
        <f t="shared" si="161"/>
        <v>3186002832.3771114</v>
      </c>
      <c r="T883" s="21">
        <f>(RANK(E883,E$8:E$1007,1)+COUNTIF(E$8:E883,E883)-1)/1000</f>
        <v>0.60799999999999998</v>
      </c>
      <c r="U883" s="21">
        <f>(RANK(F883,F$8:F$1007,1)+COUNTIF(F$8:F883,F883)-1)/1000</f>
        <v>0.61</v>
      </c>
      <c r="V883" s="21">
        <f>(RANK(G883,G$8:G$1007,1)+COUNTIF(G$8:G883,G883)-1)/1000</f>
        <v>0.60199999999999998</v>
      </c>
      <c r="W883" s="21">
        <f>(RANK(H883,H$8:H$1007,1)+COUNTIF(H$8:H883,H883)-1)/1000</f>
        <v>0.64500000000000002</v>
      </c>
      <c r="X883" s="21">
        <f>(RANK(I883,I$8:I$1007,1)+COUNTIF(I$8:I883,I883)-1)/1000</f>
        <v>0.66</v>
      </c>
      <c r="Y883" s="21">
        <f>(RANK(J883,J$8:J$1007,1)+COUNTIF(J$8:J883,J883)-1)/1000</f>
        <v>0.63200000000000001</v>
      </c>
      <c r="Z883" s="21">
        <f>(RANK(K883,K$8:K$1007,1)+COUNTIF(K$8:K883,K883)-1)/1000</f>
        <v>0.5</v>
      </c>
      <c r="AA883" s="21">
        <f>(RANK(L883,L$8:L$1007,1)+COUNTIF(L$8:L883,L883)-1)/1000</f>
        <v>0.47</v>
      </c>
      <c r="AB883" s="21">
        <f>(RANK(M883,M$8:M$1007,1)+COUNTIF(M$8:M883,M883)-1)/1000</f>
        <v>0.53800000000000003</v>
      </c>
      <c r="AC883" s="21">
        <f>(RANK(N883,N$8:N$1007,1)+COUNTIF(N$8:N883,N883)-1)/1000</f>
        <v>0.624</v>
      </c>
      <c r="AD883" s="21">
        <f>(RANK(O883,O$8:O$1007,1)+COUNTIF(O$8:O883,O883)-1)/1000</f>
        <v>0.61699999999999999</v>
      </c>
      <c r="AE883" s="21">
        <f>(RANK(P883,P$8:P$1007,1)+COUNTIF(P$8:P883,P883)-1)/1000</f>
        <v>0.63</v>
      </c>
      <c r="AF883" s="21">
        <f>(RANK(Q883,Q$8:Q$1007,1)+COUNTIF(Q$8:Q883,Q883)-1)/1000</f>
        <v>0.624</v>
      </c>
      <c r="AG883" s="21">
        <f>(RANK(R883,R$8:R$1007,1)+COUNTIF(R$8:R883,R883)-1)/1000</f>
        <v>0.61699999999999999</v>
      </c>
      <c r="AH883" s="21">
        <f>(RANK(S883,S$8:S$1007,1)+COUNTIF(S$8:S883,S883)-1)/1000</f>
        <v>0.63</v>
      </c>
      <c r="AI883" s="14">
        <f t="shared" si="167"/>
        <v>0</v>
      </c>
      <c r="AK883" s="14">
        <f t="shared" si="168"/>
        <v>0</v>
      </c>
    </row>
    <row r="884" spans="2:37" x14ac:dyDescent="0.25">
      <c r="B884">
        <f t="shared" si="162"/>
        <v>877</v>
      </c>
      <c r="C884">
        <f>MATCH(B884,'Stocastic Model Raw Data'!$A$2:$A$1001,0)</f>
        <v>811</v>
      </c>
      <c r="D884" s="14" cm="1">
        <f t="array" ref="D884">INDEX('Stocastic Model Raw Data'!$H$2:$H$1001,$C884,0)</f>
        <v>1437161972.90821</v>
      </c>
      <c r="E884" s="14" cm="1">
        <f t="array" ref="E884">INDEX('Stocastic Model Raw Data'!$D$2:$D$1001,$C884,0)</f>
        <v>592451795.80973804</v>
      </c>
      <c r="F884" s="14" cm="1">
        <f t="array" ref="F884">INDEX('Stocastic Model Raw Data'!$I$2:$I$1001,$C884,0)</f>
        <v>314241207.43254203</v>
      </c>
      <c r="G884" s="14">
        <f t="shared" si="157"/>
        <v>278210588.37719601</v>
      </c>
      <c r="H884" s="14" cm="1">
        <f t="array" ref="H884">INDEX('Stocastic Model Raw Data'!$E$2:$E$1001,$C884,0)</f>
        <v>7108767109.8109903</v>
      </c>
      <c r="I884" s="14" cm="1">
        <f t="array" ref="I884">INDEX('Stocastic Model Raw Data'!$J$2:$J$1001,$C884,0)</f>
        <v>2499722166.7462902</v>
      </c>
      <c r="J884" s="14">
        <f t="shared" si="158"/>
        <v>4609044943.0647001</v>
      </c>
      <c r="K884" s="14" cm="1">
        <f t="array" ref="K884">INDEX('Stocastic Model Raw Data'!$F$2:$F$1001,$C884,0)</f>
        <v>1050688767.54931</v>
      </c>
      <c r="L884" s="14" cm="1">
        <f t="array" ref="L884">INDEX('Stocastic Model Raw Data'!$K$2:$K$1001,$C884,0)</f>
        <v>631144416.18677497</v>
      </c>
      <c r="M884" s="14">
        <f t="shared" si="159"/>
        <v>419544351.362535</v>
      </c>
      <c r="N884" s="14">
        <f t="shared" si="163"/>
        <v>8159455877.3603001</v>
      </c>
      <c r="O884" s="14">
        <f t="shared" si="164"/>
        <v>3130866582.9330654</v>
      </c>
      <c r="P884" s="14">
        <f t="shared" si="160"/>
        <v>5028589294.4272346</v>
      </c>
      <c r="Q884" s="3">
        <f t="shared" si="165"/>
        <v>8159455877.3603001</v>
      </c>
      <c r="R884" s="3">
        <f t="shared" si="166"/>
        <v>4568028555.8412752</v>
      </c>
      <c r="S884" s="3">
        <f t="shared" si="161"/>
        <v>3591427321.5190248</v>
      </c>
      <c r="T884" s="21">
        <f>(RANK(E884,E$8:E$1007,1)+COUNTIF(E$8:E884,E884)-1)/1000</f>
        <v>0.8</v>
      </c>
      <c r="U884" s="21">
        <f>(RANK(F884,F$8:F$1007,1)+COUNTIF(F$8:F884,F884)-1)/1000</f>
        <v>0.79600000000000004</v>
      </c>
      <c r="V884" s="21">
        <f>(RANK(G884,G$8:G$1007,1)+COUNTIF(G$8:G884,G884)-1)/1000</f>
        <v>0.79700000000000004</v>
      </c>
      <c r="W884" s="21">
        <f>(RANK(H884,H$8:H$1007,1)+COUNTIF(H$8:H884,H884)-1)/1000</f>
        <v>0.82899999999999996</v>
      </c>
      <c r="X884" s="21">
        <f>(RANK(I884,I$8:I$1007,1)+COUNTIF(I$8:I884,I884)-1)/1000</f>
        <v>0.81699999999999995</v>
      </c>
      <c r="Y884" s="21">
        <f>(RANK(J884,J$8:J$1007,1)+COUNTIF(J$8:J884,J884)-1)/1000</f>
        <v>0.83799999999999997</v>
      </c>
      <c r="Z884" s="21">
        <f>(RANK(K884,K$8:K$1007,1)+COUNTIF(K$8:K884,K884)-1)/1000</f>
        <v>0.67800000000000005</v>
      </c>
      <c r="AA884" s="21">
        <f>(RANK(L884,L$8:L$1007,1)+COUNTIF(L$8:L884,L884)-1)/1000</f>
        <v>0.66100000000000003</v>
      </c>
      <c r="AB884" s="21">
        <f>(RANK(M884,M$8:M$1007,1)+COUNTIF(M$8:M884,M884)-1)/1000</f>
        <v>0.71099999999999997</v>
      </c>
      <c r="AC884" s="21">
        <f>(RANK(N884,N$8:N$1007,1)+COUNTIF(N$8:N884,N884)-1)/1000</f>
        <v>0.81100000000000005</v>
      </c>
      <c r="AD884" s="21">
        <f>(RANK(O884,O$8:O$1007,1)+COUNTIF(O$8:O884,O884)-1)/1000</f>
        <v>0.79500000000000004</v>
      </c>
      <c r="AE884" s="21">
        <f>(RANK(P884,P$8:P$1007,1)+COUNTIF(P$8:P884,P884)-1)/1000</f>
        <v>0.82199999999999995</v>
      </c>
      <c r="AF884" s="21">
        <f>(RANK(Q884,Q$8:Q$1007,1)+COUNTIF(Q$8:Q884,Q884)-1)/1000</f>
        <v>0.81100000000000005</v>
      </c>
      <c r="AG884" s="21">
        <f>(RANK(R884,R$8:R$1007,1)+COUNTIF(R$8:R884,R884)-1)/1000</f>
        <v>0.79500000000000004</v>
      </c>
      <c r="AH884" s="21">
        <f>(RANK(S884,S$8:S$1007,1)+COUNTIF(S$8:S884,S884)-1)/1000</f>
        <v>0.82199999999999995</v>
      </c>
      <c r="AI884" s="14">
        <f t="shared" si="167"/>
        <v>0</v>
      </c>
      <c r="AK884" s="14">
        <f t="shared" si="168"/>
        <v>0</v>
      </c>
    </row>
    <row r="885" spans="2:37" x14ac:dyDescent="0.25">
      <c r="B885">
        <f t="shared" si="162"/>
        <v>878</v>
      </c>
      <c r="C885">
        <f>MATCH(B885,'Stocastic Model Raw Data'!$A$2:$A$1001,0)</f>
        <v>829</v>
      </c>
      <c r="D885" s="14" cm="1">
        <f t="array" ref="D885">INDEX('Stocastic Model Raw Data'!$H$2:$H$1001,$C885,0)</f>
        <v>1437161972.90821</v>
      </c>
      <c r="E885" s="14" cm="1">
        <f t="array" ref="E885">INDEX('Stocastic Model Raw Data'!$D$2:$D$1001,$C885,0)</f>
        <v>620404405.38857102</v>
      </c>
      <c r="F885" s="14" cm="1">
        <f t="array" ref="F885">INDEX('Stocastic Model Raw Data'!$I$2:$I$1001,$C885,0)</f>
        <v>331193291.09862602</v>
      </c>
      <c r="G885" s="14">
        <f t="shared" si="157"/>
        <v>289211114.28994501</v>
      </c>
      <c r="H885" s="14" cm="1">
        <f t="array" ref="H885">INDEX('Stocastic Model Raw Data'!$E$2:$E$1001,$C885,0)</f>
        <v>7025660448.33706</v>
      </c>
      <c r="I885" s="14" cm="1">
        <f t="array" ref="I885">INDEX('Stocastic Model Raw Data'!$J$2:$J$1001,$C885,0)</f>
        <v>2526151168.1803002</v>
      </c>
      <c r="J885" s="14">
        <f t="shared" si="158"/>
        <v>4499509280.1567593</v>
      </c>
      <c r="K885" s="14" cm="1">
        <f t="array" ref="K885">INDEX('Stocastic Model Raw Data'!$F$2:$F$1001,$C885,0)</f>
        <v>1222987701.59255</v>
      </c>
      <c r="L885" s="14" cm="1">
        <f t="array" ref="L885">INDEX('Stocastic Model Raw Data'!$K$2:$K$1001,$C885,0)</f>
        <v>724004235.21318305</v>
      </c>
      <c r="M885" s="14">
        <f t="shared" si="159"/>
        <v>498983466.37936699</v>
      </c>
      <c r="N885" s="14">
        <f t="shared" si="163"/>
        <v>8248648149.9296103</v>
      </c>
      <c r="O885" s="14">
        <f t="shared" si="164"/>
        <v>3250155403.3934832</v>
      </c>
      <c r="P885" s="14">
        <f t="shared" si="160"/>
        <v>4998492746.5361271</v>
      </c>
      <c r="Q885" s="3">
        <f t="shared" si="165"/>
        <v>8248648149.9296103</v>
      </c>
      <c r="R885" s="3">
        <f t="shared" si="166"/>
        <v>4687317376.301693</v>
      </c>
      <c r="S885" s="3">
        <f t="shared" si="161"/>
        <v>3561330773.6279173</v>
      </c>
      <c r="T885" s="21">
        <f>(RANK(E885,E$8:E$1007,1)+COUNTIF(E$8:E885,E885)-1)/1000</f>
        <v>0.86199999999999999</v>
      </c>
      <c r="U885" s="21">
        <f>(RANK(F885,F$8:F$1007,1)+COUNTIF(F$8:F885,F885)-1)/1000</f>
        <v>0.86499999999999999</v>
      </c>
      <c r="V885" s="21">
        <f>(RANK(G885,G$8:G$1007,1)+COUNTIF(G$8:G885,G885)-1)/1000</f>
        <v>0.85299999999999998</v>
      </c>
      <c r="W885" s="21">
        <f>(RANK(H885,H$8:H$1007,1)+COUNTIF(H$8:H885,H885)-1)/1000</f>
        <v>0.80700000000000005</v>
      </c>
      <c r="X885" s="21">
        <f>(RANK(I885,I$8:I$1007,1)+COUNTIF(I$8:I885,I885)-1)/1000</f>
        <v>0.83899999999999997</v>
      </c>
      <c r="Y885" s="21">
        <f>(RANK(J885,J$8:J$1007,1)+COUNTIF(J$8:J885,J885)-1)/1000</f>
        <v>0.78</v>
      </c>
      <c r="Z885" s="21">
        <f>(RANK(K885,K$8:K$1007,1)+COUNTIF(K$8:K885,K885)-1)/1000</f>
        <v>0.88800000000000001</v>
      </c>
      <c r="AA885" s="21">
        <f>(RANK(L885,L$8:L$1007,1)+COUNTIF(L$8:L885,L885)-1)/1000</f>
        <v>0.874</v>
      </c>
      <c r="AB885" s="21">
        <f>(RANK(M885,M$8:M$1007,1)+COUNTIF(M$8:M885,M885)-1)/1000</f>
        <v>0.89800000000000002</v>
      </c>
      <c r="AC885" s="21">
        <f>(RANK(N885,N$8:N$1007,1)+COUNTIF(N$8:N885,N885)-1)/1000</f>
        <v>0.82899999999999996</v>
      </c>
      <c r="AD885" s="21">
        <f>(RANK(O885,O$8:O$1007,1)+COUNTIF(O$8:O885,O885)-1)/1000</f>
        <v>0.84899999999999998</v>
      </c>
      <c r="AE885" s="21">
        <f>(RANK(P885,P$8:P$1007,1)+COUNTIF(P$8:P885,P885)-1)/1000</f>
        <v>0.80700000000000005</v>
      </c>
      <c r="AF885" s="21">
        <f>(RANK(Q885,Q$8:Q$1007,1)+COUNTIF(Q$8:Q885,Q885)-1)/1000</f>
        <v>0.82899999999999996</v>
      </c>
      <c r="AG885" s="21">
        <f>(RANK(R885,R$8:R$1007,1)+COUNTIF(R$8:R885,R885)-1)/1000</f>
        <v>0.84899999999999998</v>
      </c>
      <c r="AH885" s="21">
        <f>(RANK(S885,S$8:S$1007,1)+COUNTIF(S$8:S885,S885)-1)/1000</f>
        <v>0.80700000000000005</v>
      </c>
      <c r="AI885" s="14">
        <f t="shared" si="167"/>
        <v>0</v>
      </c>
      <c r="AK885" s="14">
        <f t="shared" si="168"/>
        <v>0</v>
      </c>
    </row>
    <row r="886" spans="2:37" x14ac:dyDescent="0.25">
      <c r="B886">
        <f t="shared" si="162"/>
        <v>879</v>
      </c>
      <c r="C886">
        <f>MATCH(B886,'Stocastic Model Raw Data'!$A$2:$A$1001,0)</f>
        <v>973</v>
      </c>
      <c r="D886" s="14" cm="1">
        <f t="array" ref="D886">INDEX('Stocastic Model Raw Data'!$H$2:$H$1001,$C886,0)</f>
        <v>1437161972.90821</v>
      </c>
      <c r="E886" s="14" cm="1">
        <f t="array" ref="E886">INDEX('Stocastic Model Raw Data'!$D$2:$D$1001,$C886,0)</f>
        <v>703533465.10425699</v>
      </c>
      <c r="F886" s="14" cm="1">
        <f t="array" ref="F886">INDEX('Stocastic Model Raw Data'!$I$2:$I$1001,$C886,0)</f>
        <v>375586188.86482298</v>
      </c>
      <c r="G886" s="14">
        <f t="shared" si="157"/>
        <v>327947276.239434</v>
      </c>
      <c r="H886" s="14" cm="1">
        <f t="array" ref="H886">INDEX('Stocastic Model Raw Data'!$E$2:$E$1001,$C886,0)</f>
        <v>7932252742.6129999</v>
      </c>
      <c r="I886" s="14" cm="1">
        <f t="array" ref="I886">INDEX('Stocastic Model Raw Data'!$J$2:$J$1001,$C886,0)</f>
        <v>2855263399.7878499</v>
      </c>
      <c r="J886" s="14">
        <f t="shared" si="158"/>
        <v>5076989342.8251495</v>
      </c>
      <c r="K886" s="14" cm="1">
        <f t="array" ref="K886">INDEX('Stocastic Model Raw Data'!$F$2:$F$1001,$C886,0)</f>
        <v>1393845826.23107</v>
      </c>
      <c r="L886" s="14" cm="1">
        <f t="array" ref="L886">INDEX('Stocastic Model Raw Data'!$K$2:$K$1001,$C886,0)</f>
        <v>834807535.32075</v>
      </c>
      <c r="M886" s="14">
        <f t="shared" si="159"/>
        <v>559038290.91032004</v>
      </c>
      <c r="N886" s="14">
        <f t="shared" si="163"/>
        <v>9326098568.8440704</v>
      </c>
      <c r="O886" s="14">
        <f t="shared" si="164"/>
        <v>3690070935.1085997</v>
      </c>
      <c r="P886" s="14">
        <f t="shared" si="160"/>
        <v>5636027633.7354708</v>
      </c>
      <c r="Q886" s="3">
        <f t="shared" si="165"/>
        <v>9326098568.8440704</v>
      </c>
      <c r="R886" s="3">
        <f t="shared" si="166"/>
        <v>5127232908.0168095</v>
      </c>
      <c r="S886" s="3">
        <f t="shared" si="161"/>
        <v>4198865660.827261</v>
      </c>
      <c r="T886" s="21">
        <f>(RANK(E886,E$8:E$1007,1)+COUNTIF(E$8:E886,E886)-1)/1000</f>
        <v>0.97699999999999998</v>
      </c>
      <c r="U886" s="21">
        <f>(RANK(F886,F$8:F$1007,1)+COUNTIF(F$8:F886,F886)-1)/1000</f>
        <v>0.97599999999999998</v>
      </c>
      <c r="V886" s="21">
        <f>(RANK(G886,G$8:G$1007,1)+COUNTIF(G$8:G886,G886)-1)/1000</f>
        <v>0.97699999999999998</v>
      </c>
      <c r="W886" s="21">
        <f>(RANK(H886,H$8:H$1007,1)+COUNTIF(H$8:H886,H886)-1)/1000</f>
        <v>0.96499999999999997</v>
      </c>
      <c r="X886" s="21">
        <f>(RANK(I886,I$8:I$1007,1)+COUNTIF(I$8:I886,I886)-1)/1000</f>
        <v>0.97</v>
      </c>
      <c r="Y886" s="21">
        <f>(RANK(J886,J$8:J$1007,1)+COUNTIF(J$8:J886,J886)-1)/1000</f>
        <v>0.96599999999999997</v>
      </c>
      <c r="Z886" s="21">
        <f>(RANK(K886,K$8:K$1007,1)+COUNTIF(K$8:K886,K886)-1)/1000</f>
        <v>0.98099999999999998</v>
      </c>
      <c r="AA886" s="21">
        <f>(RANK(L886,L$8:L$1007,1)+COUNTIF(L$8:L886,L886)-1)/1000</f>
        <v>0.98099999999999998</v>
      </c>
      <c r="AB886" s="21">
        <f>(RANK(M886,M$8:M$1007,1)+COUNTIF(M$8:M886,M886)-1)/1000</f>
        <v>0.98</v>
      </c>
      <c r="AC886" s="21">
        <f>(RANK(N886,N$8:N$1007,1)+COUNTIF(N$8:N886,N886)-1)/1000</f>
        <v>0.97299999999999998</v>
      </c>
      <c r="AD886" s="21">
        <f>(RANK(O886,O$8:O$1007,1)+COUNTIF(O$8:O886,O886)-1)/1000</f>
        <v>0.97399999999999998</v>
      </c>
      <c r="AE886" s="21">
        <f>(RANK(P886,P$8:P$1007,1)+COUNTIF(P$8:P886,P886)-1)/1000</f>
        <v>0.96899999999999997</v>
      </c>
      <c r="AF886" s="21">
        <f>(RANK(Q886,Q$8:Q$1007,1)+COUNTIF(Q$8:Q886,Q886)-1)/1000</f>
        <v>0.97299999999999998</v>
      </c>
      <c r="AG886" s="21">
        <f>(RANK(R886,R$8:R$1007,1)+COUNTIF(R$8:R886,R886)-1)/1000</f>
        <v>0.97399999999999998</v>
      </c>
      <c r="AH886" s="21">
        <f>(RANK(S886,S$8:S$1007,1)+COUNTIF(S$8:S886,S886)-1)/1000</f>
        <v>0.96899999999999997</v>
      </c>
      <c r="AI886" s="14">
        <f t="shared" si="167"/>
        <v>0</v>
      </c>
      <c r="AK886" s="14">
        <f t="shared" si="168"/>
        <v>0</v>
      </c>
    </row>
    <row r="887" spans="2:37" x14ac:dyDescent="0.25">
      <c r="B887">
        <f t="shared" si="162"/>
        <v>880</v>
      </c>
      <c r="C887">
        <f>MATCH(B887,'Stocastic Model Raw Data'!$A$2:$A$1001,0)</f>
        <v>970</v>
      </c>
      <c r="D887" s="14" cm="1">
        <f t="array" ref="D887">INDEX('Stocastic Model Raw Data'!$H$2:$H$1001,$C887,0)</f>
        <v>1437161972.90821</v>
      </c>
      <c r="E887" s="14" cm="1">
        <f t="array" ref="E887">INDEX('Stocastic Model Raw Data'!$D$2:$D$1001,$C887,0)</f>
        <v>680709718.055884</v>
      </c>
      <c r="F887" s="14" cm="1">
        <f t="array" ref="F887">INDEX('Stocastic Model Raw Data'!$I$2:$I$1001,$C887,0)</f>
        <v>362772265.84298402</v>
      </c>
      <c r="G887" s="14">
        <f t="shared" si="157"/>
        <v>317937452.21289998</v>
      </c>
      <c r="H887" s="14" cm="1">
        <f t="array" ref="H887">INDEX('Stocastic Model Raw Data'!$E$2:$E$1001,$C887,0)</f>
        <v>8090568290.40452</v>
      </c>
      <c r="I887" s="14" cm="1">
        <f t="array" ref="I887">INDEX('Stocastic Model Raw Data'!$J$2:$J$1001,$C887,0)</f>
        <v>2888965296.5885301</v>
      </c>
      <c r="J887" s="14">
        <f t="shared" si="158"/>
        <v>5201602993.8159904</v>
      </c>
      <c r="K887" s="14" cm="1">
        <f t="array" ref="K887">INDEX('Stocastic Model Raw Data'!$F$2:$F$1001,$C887,0)</f>
        <v>1189712115.5780301</v>
      </c>
      <c r="L887" s="14" cm="1">
        <f t="array" ref="L887">INDEX('Stocastic Model Raw Data'!$K$2:$K$1001,$C887,0)</f>
        <v>721542845.82525599</v>
      </c>
      <c r="M887" s="14">
        <f t="shared" si="159"/>
        <v>468169269.75277412</v>
      </c>
      <c r="N887" s="14">
        <f t="shared" si="163"/>
        <v>9280280405.9825497</v>
      </c>
      <c r="O887" s="14">
        <f t="shared" si="164"/>
        <v>3610508142.4137859</v>
      </c>
      <c r="P887" s="14">
        <f t="shared" si="160"/>
        <v>5669772263.5687637</v>
      </c>
      <c r="Q887" s="3">
        <f t="shared" si="165"/>
        <v>9280280405.9825497</v>
      </c>
      <c r="R887" s="3">
        <f t="shared" si="166"/>
        <v>5047670115.3219957</v>
      </c>
      <c r="S887" s="3">
        <f t="shared" si="161"/>
        <v>4232610290.6605539</v>
      </c>
      <c r="T887" s="21">
        <f>(RANK(E887,E$8:E$1007,1)+COUNTIF(E$8:E887,E887)-1)/1000</f>
        <v>0.96399999999999997</v>
      </c>
      <c r="U887" s="21">
        <f>(RANK(F887,F$8:F$1007,1)+COUNTIF(F$8:F887,F887)-1)/1000</f>
        <v>0.96299999999999997</v>
      </c>
      <c r="V887" s="21">
        <f>(RANK(G887,G$8:G$1007,1)+COUNTIF(G$8:G887,G887)-1)/1000</f>
        <v>0.96299999999999997</v>
      </c>
      <c r="W887" s="21">
        <f>(RANK(H887,H$8:H$1007,1)+COUNTIF(H$8:H887,H887)-1)/1000</f>
        <v>0.97399999999999998</v>
      </c>
      <c r="X887" s="21">
        <f>(RANK(I887,I$8:I$1007,1)+COUNTIF(I$8:I887,I887)-1)/1000</f>
        <v>0.97199999999999998</v>
      </c>
      <c r="Y887" s="21">
        <f>(RANK(J887,J$8:J$1007,1)+COUNTIF(J$8:J887,J887)-1)/1000</f>
        <v>0.97399999999999998</v>
      </c>
      <c r="Z887" s="21">
        <f>(RANK(K887,K$8:K$1007,1)+COUNTIF(K$8:K887,K887)-1)/1000</f>
        <v>0.86</v>
      </c>
      <c r="AA887" s="21">
        <f>(RANK(L887,L$8:L$1007,1)+COUNTIF(L$8:L887,L887)-1)/1000</f>
        <v>0.871</v>
      </c>
      <c r="AB887" s="21">
        <f>(RANK(M887,M$8:M$1007,1)+COUNTIF(M$8:M887,M887)-1)/1000</f>
        <v>0.84499999999999997</v>
      </c>
      <c r="AC887" s="21">
        <f>(RANK(N887,N$8:N$1007,1)+COUNTIF(N$8:N887,N887)-1)/1000</f>
        <v>0.97</v>
      </c>
      <c r="AD887" s="21">
        <f>(RANK(O887,O$8:O$1007,1)+COUNTIF(O$8:O887,O887)-1)/1000</f>
        <v>0.96599999999999997</v>
      </c>
      <c r="AE887" s="21">
        <f>(RANK(P887,P$8:P$1007,1)+COUNTIF(P$8:P887,P887)-1)/1000</f>
        <v>0.97299999999999998</v>
      </c>
      <c r="AF887" s="21">
        <f>(RANK(Q887,Q$8:Q$1007,1)+COUNTIF(Q$8:Q887,Q887)-1)/1000</f>
        <v>0.97</v>
      </c>
      <c r="AG887" s="21">
        <f>(RANK(R887,R$8:R$1007,1)+COUNTIF(R$8:R887,R887)-1)/1000</f>
        <v>0.96599999999999997</v>
      </c>
      <c r="AH887" s="21">
        <f>(RANK(S887,S$8:S$1007,1)+COUNTIF(S$8:S887,S887)-1)/1000</f>
        <v>0.97299999999999998</v>
      </c>
      <c r="AI887" s="14">
        <f t="shared" si="167"/>
        <v>0</v>
      </c>
      <c r="AK887" s="14">
        <f t="shared" si="168"/>
        <v>0</v>
      </c>
    </row>
    <row r="888" spans="2:37" x14ac:dyDescent="0.25">
      <c r="B888">
        <f t="shared" si="162"/>
        <v>881</v>
      </c>
      <c r="C888">
        <f>MATCH(B888,'Stocastic Model Raw Data'!$A$2:$A$1001,0)</f>
        <v>297</v>
      </c>
      <c r="D888" s="14" cm="1">
        <f t="array" ref="D888">INDEX('Stocastic Model Raw Data'!$H$2:$H$1001,$C888,0)</f>
        <v>1437161972.90821</v>
      </c>
      <c r="E888" s="14" cm="1">
        <f t="array" ref="E888">INDEX('Stocastic Model Raw Data'!$D$2:$D$1001,$C888,0)</f>
        <v>468225894.13618398</v>
      </c>
      <c r="F888" s="14" cm="1">
        <f t="array" ref="F888">INDEX('Stocastic Model Raw Data'!$I$2:$I$1001,$C888,0)</f>
        <v>245949317.639622</v>
      </c>
      <c r="G888" s="14">
        <f t="shared" si="157"/>
        <v>222276576.49656197</v>
      </c>
      <c r="H888" s="14" cm="1">
        <f t="array" ref="H888">INDEX('Stocastic Model Raw Data'!$E$2:$E$1001,$C888,0)</f>
        <v>5611753401.6396503</v>
      </c>
      <c r="I888" s="14" cm="1">
        <f t="array" ref="I888">INDEX('Stocastic Model Raw Data'!$J$2:$J$1001,$C888,0)</f>
        <v>1937525485.3345499</v>
      </c>
      <c r="J888" s="14">
        <f t="shared" si="158"/>
        <v>3674227916.3051004</v>
      </c>
      <c r="K888" s="14" cm="1">
        <f t="array" ref="K888">INDEX('Stocastic Model Raw Data'!$F$2:$F$1001,$C888,0)</f>
        <v>927237451.81997204</v>
      </c>
      <c r="L888" s="14" cm="1">
        <f t="array" ref="L888">INDEX('Stocastic Model Raw Data'!$K$2:$K$1001,$C888,0)</f>
        <v>557024147.133497</v>
      </c>
      <c r="M888" s="14">
        <f t="shared" si="159"/>
        <v>370213304.68647504</v>
      </c>
      <c r="N888" s="14">
        <f t="shared" si="163"/>
        <v>6538990853.4596224</v>
      </c>
      <c r="O888" s="14">
        <f t="shared" si="164"/>
        <v>2494549632.4680471</v>
      </c>
      <c r="P888" s="14">
        <f t="shared" si="160"/>
        <v>4044441220.9915752</v>
      </c>
      <c r="Q888" s="3">
        <f t="shared" si="165"/>
        <v>6538990853.4596224</v>
      </c>
      <c r="R888" s="3">
        <f t="shared" si="166"/>
        <v>3931711605.3762569</v>
      </c>
      <c r="S888" s="3">
        <f t="shared" si="161"/>
        <v>2607279248.0833654</v>
      </c>
      <c r="T888" s="21">
        <f>(RANK(E888,E$8:E$1007,1)+COUNTIF(E$8:E888,E888)-1)/1000</f>
        <v>0.28899999999999998</v>
      </c>
      <c r="U888" s="21">
        <f>(RANK(F888,F$8:F$1007,1)+COUNTIF(F$8:F888,F888)-1)/1000</f>
        <v>0.29099999999999998</v>
      </c>
      <c r="V888" s="21">
        <f>(RANK(G888,G$8:G$1007,1)+COUNTIF(G$8:G888,G888)-1)/1000</f>
        <v>0.29699999999999999</v>
      </c>
      <c r="W888" s="21">
        <f>(RANK(H888,H$8:H$1007,1)+COUNTIF(H$8:H888,H888)-1)/1000</f>
        <v>0.27800000000000002</v>
      </c>
      <c r="X888" s="21">
        <f>(RANK(I888,I$8:I$1007,1)+COUNTIF(I$8:I888,I888)-1)/1000</f>
        <v>0.28899999999999998</v>
      </c>
      <c r="Y888" s="21">
        <f>(RANK(J888,J$8:J$1007,1)+COUNTIF(J$8:J888,J888)-1)/1000</f>
        <v>0.28100000000000003</v>
      </c>
      <c r="Z888" s="21">
        <f>(RANK(K888,K$8:K$1007,1)+COUNTIF(K$8:K888,K888)-1)/1000</f>
        <v>0.41899999999999998</v>
      </c>
      <c r="AA888" s="21">
        <f>(RANK(L888,L$8:L$1007,1)+COUNTIF(L$8:L888,L888)-1)/1000</f>
        <v>0.38900000000000001</v>
      </c>
      <c r="AB888" s="21">
        <f>(RANK(M888,M$8:M$1007,1)+COUNTIF(M$8:M888,M888)-1)/1000</f>
        <v>0.45100000000000001</v>
      </c>
      <c r="AC888" s="21">
        <f>(RANK(N888,N$8:N$1007,1)+COUNTIF(N$8:N888,N888)-1)/1000</f>
        <v>0.29699999999999999</v>
      </c>
      <c r="AD888" s="21">
        <f>(RANK(O888,O$8:O$1007,1)+COUNTIF(O$8:O888,O888)-1)/1000</f>
        <v>0.30399999999999999</v>
      </c>
      <c r="AE888" s="21">
        <f>(RANK(P888,P$8:P$1007,1)+COUNTIF(P$8:P888,P888)-1)/1000</f>
        <v>0.29899999999999999</v>
      </c>
      <c r="AF888" s="21">
        <f>(RANK(Q888,Q$8:Q$1007,1)+COUNTIF(Q$8:Q888,Q888)-1)/1000</f>
        <v>0.29699999999999999</v>
      </c>
      <c r="AG888" s="21">
        <f>(RANK(R888,R$8:R$1007,1)+COUNTIF(R$8:R888,R888)-1)/1000</f>
        <v>0.30399999999999999</v>
      </c>
      <c r="AH888" s="21">
        <f>(RANK(S888,S$8:S$1007,1)+COUNTIF(S$8:S888,S888)-1)/1000</f>
        <v>0.29899999999999999</v>
      </c>
      <c r="AI888" s="14">
        <f t="shared" si="167"/>
        <v>0</v>
      </c>
      <c r="AK888" s="14">
        <f t="shared" si="168"/>
        <v>0</v>
      </c>
    </row>
    <row r="889" spans="2:37" x14ac:dyDescent="0.25">
      <c r="B889">
        <f t="shared" si="162"/>
        <v>882</v>
      </c>
      <c r="C889">
        <f>MATCH(B889,'Stocastic Model Raw Data'!$A$2:$A$1001,0)</f>
        <v>357</v>
      </c>
      <c r="D889" s="14" cm="1">
        <f t="array" ref="D889">INDEX('Stocastic Model Raw Data'!$H$2:$H$1001,$C889,0)</f>
        <v>1437161972.90821</v>
      </c>
      <c r="E889" s="14" cm="1">
        <f t="array" ref="E889">INDEX('Stocastic Model Raw Data'!$D$2:$D$1001,$C889,0)</f>
        <v>490187641.43465197</v>
      </c>
      <c r="F889" s="14" cm="1">
        <f t="array" ref="F889">INDEX('Stocastic Model Raw Data'!$I$2:$I$1001,$C889,0)</f>
        <v>260343563.465103</v>
      </c>
      <c r="G889" s="14">
        <f t="shared" si="157"/>
        <v>229844077.96954897</v>
      </c>
      <c r="H889" s="14" cm="1">
        <f t="array" ref="H889">INDEX('Stocastic Model Raw Data'!$E$2:$E$1001,$C889,0)</f>
        <v>5674417239.9518995</v>
      </c>
      <c r="I889" s="14" cm="1">
        <f t="array" ref="I889">INDEX('Stocastic Model Raw Data'!$J$2:$J$1001,$C889,0)</f>
        <v>2001192293.1359501</v>
      </c>
      <c r="J889" s="14">
        <f t="shared" si="158"/>
        <v>3673224946.8159494</v>
      </c>
      <c r="K889" s="14" cm="1">
        <f t="array" ref="K889">INDEX('Stocastic Model Raw Data'!$F$2:$F$1001,$C889,0)</f>
        <v>1009261678.03583</v>
      </c>
      <c r="L889" s="14" cm="1">
        <f t="array" ref="L889">INDEX('Stocastic Model Raw Data'!$K$2:$K$1001,$C889,0)</f>
        <v>601846181.05119598</v>
      </c>
      <c r="M889" s="14">
        <f t="shared" si="159"/>
        <v>407415496.98463404</v>
      </c>
      <c r="N889" s="14">
        <f t="shared" si="163"/>
        <v>6683678917.98773</v>
      </c>
      <c r="O889" s="14">
        <f t="shared" si="164"/>
        <v>2603038474.1871462</v>
      </c>
      <c r="P889" s="14">
        <f t="shared" si="160"/>
        <v>4080640443.8005838</v>
      </c>
      <c r="Q889" s="3">
        <f t="shared" si="165"/>
        <v>6683678917.98773</v>
      </c>
      <c r="R889" s="3">
        <f t="shared" si="166"/>
        <v>4040200447.095356</v>
      </c>
      <c r="S889" s="3">
        <f t="shared" si="161"/>
        <v>2643478470.892374</v>
      </c>
      <c r="T889" s="21">
        <f>(RANK(E889,E$8:E$1007,1)+COUNTIF(E$8:E889,E889)-1)/1000</f>
        <v>0.39800000000000002</v>
      </c>
      <c r="U889" s="21">
        <f>(RANK(F889,F$8:F$1007,1)+COUNTIF(F$8:F889,F889)-1)/1000</f>
        <v>0.41399999999999998</v>
      </c>
      <c r="V889" s="21">
        <f>(RANK(G889,G$8:G$1007,1)+COUNTIF(G$8:G889,G889)-1)/1000</f>
        <v>0.379</v>
      </c>
      <c r="W889" s="21">
        <f>(RANK(H889,H$8:H$1007,1)+COUNTIF(H$8:H889,H889)-1)/1000</f>
        <v>0.31900000000000001</v>
      </c>
      <c r="X889" s="21">
        <f>(RANK(I889,I$8:I$1007,1)+COUNTIF(I$8:I889,I889)-1)/1000</f>
        <v>0.35399999999999998</v>
      </c>
      <c r="Y889" s="21">
        <f>(RANK(J889,J$8:J$1007,1)+COUNTIF(J$8:J889,J889)-1)/1000</f>
        <v>0.28000000000000003</v>
      </c>
      <c r="Z889" s="21">
        <f>(RANK(K889,K$8:K$1007,1)+COUNTIF(K$8:K889,K889)-1)/1000</f>
        <v>0.58899999999999997</v>
      </c>
      <c r="AA889" s="21">
        <f>(RANK(L889,L$8:L$1007,1)+COUNTIF(L$8:L889,L889)-1)/1000</f>
        <v>0.55700000000000005</v>
      </c>
      <c r="AB889" s="21">
        <f>(RANK(M889,M$8:M$1007,1)+COUNTIF(M$8:M889,M889)-1)/1000</f>
        <v>0.65300000000000002</v>
      </c>
      <c r="AC889" s="21">
        <f>(RANK(N889,N$8:N$1007,1)+COUNTIF(N$8:N889,N889)-1)/1000</f>
        <v>0.35699999999999998</v>
      </c>
      <c r="AD889" s="21">
        <f>(RANK(O889,O$8:O$1007,1)+COUNTIF(O$8:O889,O889)-1)/1000</f>
        <v>0.4</v>
      </c>
      <c r="AE889" s="21">
        <f>(RANK(P889,P$8:P$1007,1)+COUNTIF(P$8:P889,P889)-1)/1000</f>
        <v>0.32200000000000001</v>
      </c>
      <c r="AF889" s="21">
        <f>(RANK(Q889,Q$8:Q$1007,1)+COUNTIF(Q$8:Q889,Q889)-1)/1000</f>
        <v>0.35699999999999998</v>
      </c>
      <c r="AG889" s="21">
        <f>(RANK(R889,R$8:R$1007,1)+COUNTIF(R$8:R889,R889)-1)/1000</f>
        <v>0.4</v>
      </c>
      <c r="AH889" s="21">
        <f>(RANK(S889,S$8:S$1007,1)+COUNTIF(S$8:S889,S889)-1)/1000</f>
        <v>0.32200000000000001</v>
      </c>
      <c r="AI889" s="14">
        <f t="shared" si="167"/>
        <v>0</v>
      </c>
      <c r="AK889" s="14">
        <f t="shared" si="168"/>
        <v>0</v>
      </c>
    </row>
    <row r="890" spans="2:37" x14ac:dyDescent="0.25">
      <c r="B890">
        <f t="shared" si="162"/>
        <v>883</v>
      </c>
      <c r="C890">
        <f>MATCH(B890,'Stocastic Model Raw Data'!$A$2:$A$1001,0)</f>
        <v>616</v>
      </c>
      <c r="D890" s="14" cm="1">
        <f t="array" ref="D890">INDEX('Stocastic Model Raw Data'!$H$2:$H$1001,$C890,0)</f>
        <v>1437161972.90821</v>
      </c>
      <c r="E890" s="14" cm="1">
        <f t="array" ref="E890">INDEX('Stocastic Model Raw Data'!$D$2:$D$1001,$C890,0)</f>
        <v>538350153.58613598</v>
      </c>
      <c r="F890" s="14" cm="1">
        <f t="array" ref="F890">INDEX('Stocastic Model Raw Data'!$I$2:$I$1001,$C890,0)</f>
        <v>285858964.011733</v>
      </c>
      <c r="G890" s="14">
        <f t="shared" si="157"/>
        <v>252491189.57440299</v>
      </c>
      <c r="H890" s="14" cm="1">
        <f t="array" ref="H890">INDEX('Stocastic Model Raw Data'!$E$2:$E$1001,$C890,0)</f>
        <v>6541573548.717</v>
      </c>
      <c r="I890" s="14" cm="1">
        <f t="array" ref="I890">INDEX('Stocastic Model Raw Data'!$J$2:$J$1001,$C890,0)</f>
        <v>2320397948.66855</v>
      </c>
      <c r="J890" s="14">
        <f t="shared" si="158"/>
        <v>4221175600.04845</v>
      </c>
      <c r="K890" s="14" cm="1">
        <f t="array" ref="K890">INDEX('Stocastic Model Raw Data'!$F$2:$F$1001,$C890,0)</f>
        <v>940303100.61256599</v>
      </c>
      <c r="L890" s="14" cm="1">
        <f t="array" ref="L890">INDEX('Stocastic Model Raw Data'!$K$2:$K$1001,$C890,0)</f>
        <v>564890302.914451</v>
      </c>
      <c r="M890" s="14">
        <f t="shared" si="159"/>
        <v>375412797.69811499</v>
      </c>
      <c r="N890" s="14">
        <f t="shared" si="163"/>
        <v>7481876649.329566</v>
      </c>
      <c r="O890" s="14">
        <f t="shared" si="164"/>
        <v>2885288251.5830011</v>
      </c>
      <c r="P890" s="14">
        <f t="shared" si="160"/>
        <v>4596588397.7465649</v>
      </c>
      <c r="Q890" s="3">
        <f t="shared" si="165"/>
        <v>7481876649.329566</v>
      </c>
      <c r="R890" s="3">
        <f t="shared" si="166"/>
        <v>4322450224.4912109</v>
      </c>
      <c r="S890" s="3">
        <f t="shared" si="161"/>
        <v>3159426424.8383551</v>
      </c>
      <c r="T890" s="21">
        <f>(RANK(E890,E$8:E$1007,1)+COUNTIF(E$8:E890,E890)-1)/1000</f>
        <v>0.59199999999999997</v>
      </c>
      <c r="U890" s="21">
        <f>(RANK(F890,F$8:F$1007,1)+COUNTIF(F$8:F890,F890)-1)/1000</f>
        <v>0.60099999999999998</v>
      </c>
      <c r="V890" s="21">
        <f>(RANK(G890,G$8:G$1007,1)+COUNTIF(G$8:G890,G890)-1)/1000</f>
        <v>0.58399999999999996</v>
      </c>
      <c r="W890" s="21">
        <f>(RANK(H890,H$8:H$1007,1)+COUNTIF(H$8:H890,H890)-1)/1000</f>
        <v>0.65100000000000002</v>
      </c>
      <c r="X890" s="21">
        <f>(RANK(I890,I$8:I$1007,1)+COUNTIF(I$8:I890,I890)-1)/1000</f>
        <v>0.67500000000000004</v>
      </c>
      <c r="Y890" s="21">
        <f>(RANK(J890,J$8:J$1007,1)+COUNTIF(J$8:J890,J890)-1)/1000</f>
        <v>0.623</v>
      </c>
      <c r="Z890" s="21">
        <f>(RANK(K890,K$8:K$1007,1)+COUNTIF(K$8:K890,K890)-1)/1000</f>
        <v>0.44700000000000001</v>
      </c>
      <c r="AA890" s="21">
        <f>(RANK(L890,L$8:L$1007,1)+COUNTIF(L$8:L890,L890)-1)/1000</f>
        <v>0.41599999999999998</v>
      </c>
      <c r="AB890" s="21">
        <f>(RANK(M890,M$8:M$1007,1)+COUNTIF(M$8:M890,M890)-1)/1000</f>
        <v>0.48</v>
      </c>
      <c r="AC890" s="21">
        <f>(RANK(N890,N$8:N$1007,1)+COUNTIF(N$8:N890,N890)-1)/1000</f>
        <v>0.61599999999999999</v>
      </c>
      <c r="AD890" s="21">
        <f>(RANK(O890,O$8:O$1007,1)+COUNTIF(O$8:O890,O890)-1)/1000</f>
        <v>0.625</v>
      </c>
      <c r="AE890" s="21">
        <f>(RANK(P890,P$8:P$1007,1)+COUNTIF(P$8:P890,P890)-1)/1000</f>
        <v>0.62</v>
      </c>
      <c r="AF890" s="21">
        <f>(RANK(Q890,Q$8:Q$1007,1)+COUNTIF(Q$8:Q890,Q890)-1)/1000</f>
        <v>0.61599999999999999</v>
      </c>
      <c r="AG890" s="21">
        <f>(RANK(R890,R$8:R$1007,1)+COUNTIF(R$8:R890,R890)-1)/1000</f>
        <v>0.625</v>
      </c>
      <c r="AH890" s="21">
        <f>(RANK(S890,S$8:S$1007,1)+COUNTIF(S$8:S890,S890)-1)/1000</f>
        <v>0.62</v>
      </c>
      <c r="AI890" s="14">
        <f t="shared" si="167"/>
        <v>0</v>
      </c>
      <c r="AK890" s="14">
        <f t="shared" si="168"/>
        <v>0</v>
      </c>
    </row>
    <row r="891" spans="2:37" x14ac:dyDescent="0.25">
      <c r="B891">
        <f t="shared" si="162"/>
        <v>884</v>
      </c>
      <c r="C891">
        <f>MATCH(B891,'Stocastic Model Raw Data'!$A$2:$A$1001,0)</f>
        <v>825</v>
      </c>
      <c r="D891" s="14" cm="1">
        <f t="array" ref="D891">INDEX('Stocastic Model Raw Data'!$H$2:$H$1001,$C891,0)</f>
        <v>1437161972.90821</v>
      </c>
      <c r="E891" s="14" cm="1">
        <f t="array" ref="E891">INDEX('Stocastic Model Raw Data'!$D$2:$D$1001,$C891,0)</f>
        <v>602573329.12061203</v>
      </c>
      <c r="F891" s="14" cm="1">
        <f t="array" ref="F891">INDEX('Stocastic Model Raw Data'!$I$2:$I$1001,$C891,0)</f>
        <v>320147642.05913401</v>
      </c>
      <c r="G891" s="14">
        <f t="shared" si="157"/>
        <v>282425687.06147802</v>
      </c>
      <c r="H891" s="14" cm="1">
        <f t="array" ref="H891">INDEX('Stocastic Model Raw Data'!$E$2:$E$1001,$C891,0)</f>
        <v>7112081619.04111</v>
      </c>
      <c r="I891" s="14" cm="1">
        <f t="array" ref="I891">INDEX('Stocastic Model Raw Data'!$J$2:$J$1001,$C891,0)</f>
        <v>2500235761.6166201</v>
      </c>
      <c r="J891" s="14">
        <f t="shared" si="158"/>
        <v>4611845857.42449</v>
      </c>
      <c r="K891" s="14" cm="1">
        <f t="array" ref="K891">INDEX('Stocastic Model Raw Data'!$F$2:$F$1001,$C891,0)</f>
        <v>1124372556.62573</v>
      </c>
      <c r="L891" s="14" cm="1">
        <f t="array" ref="L891">INDEX('Stocastic Model Raw Data'!$K$2:$K$1001,$C891,0)</f>
        <v>684577644.51406896</v>
      </c>
      <c r="M891" s="14">
        <f t="shared" si="159"/>
        <v>439794912.11166108</v>
      </c>
      <c r="N891" s="14">
        <f t="shared" si="163"/>
        <v>8236454175.6668396</v>
      </c>
      <c r="O891" s="14">
        <f t="shared" si="164"/>
        <v>3184813406.1306891</v>
      </c>
      <c r="P891" s="14">
        <f t="shared" si="160"/>
        <v>5051640769.53615</v>
      </c>
      <c r="Q891" s="3">
        <f t="shared" si="165"/>
        <v>8236454175.6668396</v>
      </c>
      <c r="R891" s="3">
        <f t="shared" si="166"/>
        <v>4621975379.0388994</v>
      </c>
      <c r="S891" s="3">
        <f t="shared" si="161"/>
        <v>3614478796.6279402</v>
      </c>
      <c r="T891" s="21">
        <f>(RANK(E891,E$8:E$1007,1)+COUNTIF(E$8:E891,E891)-1)/1000</f>
        <v>0.81899999999999995</v>
      </c>
      <c r="U891" s="21">
        <f>(RANK(F891,F$8:F$1007,1)+COUNTIF(F$8:F891,F891)-1)/1000</f>
        <v>0.81599999999999995</v>
      </c>
      <c r="V891" s="21">
        <f>(RANK(G891,G$8:G$1007,1)+COUNTIF(G$8:G891,G891)-1)/1000</f>
        <v>0.81899999999999995</v>
      </c>
      <c r="W891" s="21">
        <f>(RANK(H891,H$8:H$1007,1)+COUNTIF(H$8:H891,H891)-1)/1000</f>
        <v>0.83</v>
      </c>
      <c r="X891" s="21">
        <f>(RANK(I891,I$8:I$1007,1)+COUNTIF(I$8:I891,I891)-1)/1000</f>
        <v>0.81799999999999995</v>
      </c>
      <c r="Y891" s="21">
        <f>(RANK(J891,J$8:J$1007,1)+COUNTIF(J$8:J891,J891)-1)/1000</f>
        <v>0.84</v>
      </c>
      <c r="Z891" s="21">
        <f>(RANK(K891,K$8:K$1007,1)+COUNTIF(K$8:K891,K891)-1)/1000</f>
        <v>0.79300000000000004</v>
      </c>
      <c r="AA891" s="21">
        <f>(RANK(L891,L$8:L$1007,1)+COUNTIF(L$8:L891,L891)-1)/1000</f>
        <v>0.80900000000000005</v>
      </c>
      <c r="AB891" s="21">
        <f>(RANK(M891,M$8:M$1007,1)+COUNTIF(M$8:M891,M891)-1)/1000</f>
        <v>0.77200000000000002</v>
      </c>
      <c r="AC891" s="21">
        <f>(RANK(N891,N$8:N$1007,1)+COUNTIF(N$8:N891,N891)-1)/1000</f>
        <v>0.82499999999999996</v>
      </c>
      <c r="AD891" s="21">
        <f>(RANK(O891,O$8:O$1007,1)+COUNTIF(O$8:O891,O891)-1)/1000</f>
        <v>0.81799999999999995</v>
      </c>
      <c r="AE891" s="21">
        <f>(RANK(P891,P$8:P$1007,1)+COUNTIF(P$8:P891,P891)-1)/1000</f>
        <v>0.83</v>
      </c>
      <c r="AF891" s="21">
        <f>(RANK(Q891,Q$8:Q$1007,1)+COUNTIF(Q$8:Q891,Q891)-1)/1000</f>
        <v>0.82499999999999996</v>
      </c>
      <c r="AG891" s="21">
        <f>(RANK(R891,R$8:R$1007,1)+COUNTIF(R$8:R891,R891)-1)/1000</f>
        <v>0.81799999999999995</v>
      </c>
      <c r="AH891" s="21">
        <f>(RANK(S891,S$8:S$1007,1)+COUNTIF(S$8:S891,S891)-1)/1000</f>
        <v>0.83</v>
      </c>
      <c r="AI891" s="14">
        <f t="shared" si="167"/>
        <v>0</v>
      </c>
      <c r="AK891" s="14">
        <f t="shared" si="168"/>
        <v>0</v>
      </c>
    </row>
    <row r="892" spans="2:37" x14ac:dyDescent="0.25">
      <c r="B892">
        <f t="shared" si="162"/>
        <v>885</v>
      </c>
      <c r="C892">
        <f>MATCH(B892,'Stocastic Model Raw Data'!$A$2:$A$1001,0)</f>
        <v>833</v>
      </c>
      <c r="D892" s="14" cm="1">
        <f t="array" ref="D892">INDEX('Stocastic Model Raw Data'!$H$2:$H$1001,$C892,0)</f>
        <v>1437161972.90821</v>
      </c>
      <c r="E892" s="14" cm="1">
        <f t="array" ref="E892">INDEX('Stocastic Model Raw Data'!$D$2:$D$1001,$C892,0)</f>
        <v>625646820.73240197</v>
      </c>
      <c r="F892" s="14" cm="1">
        <f t="array" ref="F892">INDEX('Stocastic Model Raw Data'!$I$2:$I$1001,$C892,0)</f>
        <v>333400067.321706</v>
      </c>
      <c r="G892" s="14">
        <f t="shared" si="157"/>
        <v>292246753.41069597</v>
      </c>
      <c r="H892" s="14" cm="1">
        <f t="array" ref="H892">INDEX('Stocastic Model Raw Data'!$E$2:$E$1001,$C892,0)</f>
        <v>7006816935.3207998</v>
      </c>
      <c r="I892" s="14" cm="1">
        <f t="array" ref="I892">INDEX('Stocastic Model Raw Data'!$J$2:$J$1001,$C892,0)</f>
        <v>2525294694.3185902</v>
      </c>
      <c r="J892" s="14">
        <f t="shared" si="158"/>
        <v>4481522241.0022097</v>
      </c>
      <c r="K892" s="14" cm="1">
        <f t="array" ref="K892">INDEX('Stocastic Model Raw Data'!$F$2:$F$1001,$C892,0)</f>
        <v>1263928637.6737499</v>
      </c>
      <c r="L892" s="14" cm="1">
        <f t="array" ref="L892">INDEX('Stocastic Model Raw Data'!$K$2:$K$1001,$C892,0)</f>
        <v>743772067.80806994</v>
      </c>
      <c r="M892" s="14">
        <f t="shared" si="159"/>
        <v>520156569.86567998</v>
      </c>
      <c r="N892" s="14">
        <f t="shared" si="163"/>
        <v>8270745572.9945498</v>
      </c>
      <c r="O892" s="14">
        <f t="shared" si="164"/>
        <v>3269066762.1266603</v>
      </c>
      <c r="P892" s="14">
        <f t="shared" si="160"/>
        <v>5001678810.8678894</v>
      </c>
      <c r="Q892" s="3">
        <f t="shared" si="165"/>
        <v>8270745572.9945498</v>
      </c>
      <c r="R892" s="3">
        <f t="shared" si="166"/>
        <v>4706228735.0348701</v>
      </c>
      <c r="S892" s="3">
        <f t="shared" si="161"/>
        <v>3564516837.9596796</v>
      </c>
      <c r="T892" s="21">
        <f>(RANK(E892,E$8:E$1007,1)+COUNTIF(E$8:E892,E892)-1)/1000</f>
        <v>0.87</v>
      </c>
      <c r="U892" s="21">
        <f>(RANK(F892,F$8:F$1007,1)+COUNTIF(F$8:F892,F892)-1)/1000</f>
        <v>0.874</v>
      </c>
      <c r="V892" s="21">
        <f>(RANK(G892,G$8:G$1007,1)+COUNTIF(G$8:G892,G892)-1)/1000</f>
        <v>0.86799999999999999</v>
      </c>
      <c r="W892" s="21">
        <f>(RANK(H892,H$8:H$1007,1)+COUNTIF(H$8:H892,H892)-1)/1000</f>
        <v>0.80200000000000005</v>
      </c>
      <c r="X892" s="21">
        <f>(RANK(I892,I$8:I$1007,1)+COUNTIF(I$8:I892,I892)-1)/1000</f>
        <v>0.83799999999999997</v>
      </c>
      <c r="Y892" s="21">
        <f>(RANK(J892,J$8:J$1007,1)+COUNTIF(J$8:J892,J892)-1)/1000</f>
        <v>0.77200000000000002</v>
      </c>
      <c r="Z892" s="21">
        <f>(RANK(K892,K$8:K$1007,1)+COUNTIF(K$8:K892,K892)-1)/1000</f>
        <v>0.91800000000000004</v>
      </c>
      <c r="AA892" s="21">
        <f>(RANK(L892,L$8:L$1007,1)+COUNTIF(L$8:L892,L892)-1)/1000</f>
        <v>0.90400000000000003</v>
      </c>
      <c r="AB892" s="21">
        <f>(RANK(M892,M$8:M$1007,1)+COUNTIF(M$8:M892,M892)-1)/1000</f>
        <v>0.93600000000000005</v>
      </c>
      <c r="AC892" s="21">
        <f>(RANK(N892,N$8:N$1007,1)+COUNTIF(N$8:N892,N892)-1)/1000</f>
        <v>0.83299999999999996</v>
      </c>
      <c r="AD892" s="21">
        <f>(RANK(O892,O$8:O$1007,1)+COUNTIF(O$8:O892,O892)-1)/1000</f>
        <v>0.85699999999999998</v>
      </c>
      <c r="AE892" s="21">
        <f>(RANK(P892,P$8:P$1007,1)+COUNTIF(P$8:P892,P892)-1)/1000</f>
        <v>0.81100000000000005</v>
      </c>
      <c r="AF892" s="21">
        <f>(RANK(Q892,Q$8:Q$1007,1)+COUNTIF(Q$8:Q892,Q892)-1)/1000</f>
        <v>0.83299999999999996</v>
      </c>
      <c r="AG892" s="21">
        <f>(RANK(R892,R$8:R$1007,1)+COUNTIF(R$8:R892,R892)-1)/1000</f>
        <v>0.85699999999999998</v>
      </c>
      <c r="AH892" s="21">
        <f>(RANK(S892,S$8:S$1007,1)+COUNTIF(S$8:S892,S892)-1)/1000</f>
        <v>0.81100000000000005</v>
      </c>
      <c r="AI892" s="14">
        <f t="shared" si="167"/>
        <v>0</v>
      </c>
      <c r="AK892" s="14">
        <f t="shared" si="168"/>
        <v>0</v>
      </c>
    </row>
    <row r="893" spans="2:37" x14ac:dyDescent="0.25">
      <c r="B893">
        <f t="shared" si="162"/>
        <v>886</v>
      </c>
      <c r="C893">
        <f>MATCH(B893,'Stocastic Model Raw Data'!$A$2:$A$1001,0)</f>
        <v>777</v>
      </c>
      <c r="D893" s="14" cm="1">
        <f t="array" ref="D893">INDEX('Stocastic Model Raw Data'!$H$2:$H$1001,$C893,0)</f>
        <v>1437161972.90821</v>
      </c>
      <c r="E893" s="14" cm="1">
        <f t="array" ref="E893">INDEX('Stocastic Model Raw Data'!$D$2:$D$1001,$C893,0)</f>
        <v>574203794.643978</v>
      </c>
      <c r="F893" s="14" cm="1">
        <f t="array" ref="F893">INDEX('Stocastic Model Raw Data'!$I$2:$I$1001,$C893,0)</f>
        <v>304822706.87740499</v>
      </c>
      <c r="G893" s="14">
        <f t="shared" si="157"/>
        <v>269381087.76657301</v>
      </c>
      <c r="H893" s="14" cm="1">
        <f t="array" ref="H893">INDEX('Stocastic Model Raw Data'!$E$2:$E$1001,$C893,0)</f>
        <v>6957560281.1540098</v>
      </c>
      <c r="I893" s="14" cm="1">
        <f t="array" ref="I893">INDEX('Stocastic Model Raw Data'!$J$2:$J$1001,$C893,0)</f>
        <v>2438227857.8929701</v>
      </c>
      <c r="J893" s="14">
        <f t="shared" si="158"/>
        <v>4519332423.2610397</v>
      </c>
      <c r="K893" s="14" cm="1">
        <f t="array" ref="K893">INDEX('Stocastic Model Raw Data'!$F$2:$F$1001,$C893,0)</f>
        <v>1049105220.22166</v>
      </c>
      <c r="L893" s="14" cm="1">
        <f t="array" ref="L893">INDEX('Stocastic Model Raw Data'!$K$2:$K$1001,$C893,0)</f>
        <v>644057626.06491697</v>
      </c>
      <c r="M893" s="14">
        <f t="shared" si="159"/>
        <v>405047594.15674305</v>
      </c>
      <c r="N893" s="14">
        <f t="shared" si="163"/>
        <v>8006665501.3756695</v>
      </c>
      <c r="O893" s="14">
        <f t="shared" si="164"/>
        <v>3082285483.9578872</v>
      </c>
      <c r="P893" s="14">
        <f t="shared" si="160"/>
        <v>4924380017.4177818</v>
      </c>
      <c r="Q893" s="3">
        <f t="shared" si="165"/>
        <v>8006665501.3756695</v>
      </c>
      <c r="R893" s="3">
        <f t="shared" si="166"/>
        <v>4519447456.8660975</v>
      </c>
      <c r="S893" s="3">
        <f t="shared" si="161"/>
        <v>3487218044.509572</v>
      </c>
      <c r="T893" s="21">
        <f>(RANK(E893,E$8:E$1007,1)+COUNTIF(E$8:E893,E893)-1)/1000</f>
        <v>0.73899999999999999</v>
      </c>
      <c r="U893" s="21">
        <f>(RANK(F893,F$8:F$1007,1)+COUNTIF(F$8:F893,F893)-1)/1000</f>
        <v>0.73899999999999999</v>
      </c>
      <c r="V893" s="21">
        <f>(RANK(G893,G$8:G$1007,1)+COUNTIF(G$8:G893,G893)-1)/1000</f>
        <v>0.73799999999999999</v>
      </c>
      <c r="W893" s="21">
        <f>(RANK(H893,H$8:H$1007,1)+COUNTIF(H$8:H893,H893)-1)/1000</f>
        <v>0.78300000000000003</v>
      </c>
      <c r="X893" s="21">
        <f>(RANK(I893,I$8:I$1007,1)+COUNTIF(I$8:I893,I893)-1)/1000</f>
        <v>0.77700000000000002</v>
      </c>
      <c r="Y893" s="21">
        <f>(RANK(J893,J$8:J$1007,1)+COUNTIF(J$8:J893,J893)-1)/1000</f>
        <v>0.79300000000000004</v>
      </c>
      <c r="Z893" s="21">
        <f>(RANK(K893,K$8:K$1007,1)+COUNTIF(K$8:K893,K893)-1)/1000</f>
        <v>0.67400000000000004</v>
      </c>
      <c r="AA893" s="21">
        <f>(RANK(L893,L$8:L$1007,1)+COUNTIF(L$8:L893,L893)-1)/1000</f>
        <v>0.7</v>
      </c>
      <c r="AB893" s="21">
        <f>(RANK(M893,M$8:M$1007,1)+COUNTIF(M$8:M893,M893)-1)/1000</f>
        <v>0.64100000000000001</v>
      </c>
      <c r="AC893" s="21">
        <f>(RANK(N893,N$8:N$1007,1)+COUNTIF(N$8:N893,N893)-1)/1000</f>
        <v>0.77700000000000002</v>
      </c>
      <c r="AD893" s="21">
        <f>(RANK(O893,O$8:O$1007,1)+COUNTIF(O$8:O893,O893)-1)/1000</f>
        <v>0.76400000000000001</v>
      </c>
      <c r="AE893" s="21">
        <f>(RANK(P893,P$8:P$1007,1)+COUNTIF(P$8:P893,P893)-1)/1000</f>
        <v>0.78</v>
      </c>
      <c r="AF893" s="21">
        <f>(RANK(Q893,Q$8:Q$1007,1)+COUNTIF(Q$8:Q893,Q893)-1)/1000</f>
        <v>0.77700000000000002</v>
      </c>
      <c r="AG893" s="21">
        <f>(RANK(R893,R$8:R$1007,1)+COUNTIF(R$8:R893,R893)-1)/1000</f>
        <v>0.76400000000000001</v>
      </c>
      <c r="AH893" s="21">
        <f>(RANK(S893,S$8:S$1007,1)+COUNTIF(S$8:S893,S893)-1)/1000</f>
        <v>0.78</v>
      </c>
      <c r="AI893" s="14">
        <f t="shared" si="167"/>
        <v>0</v>
      </c>
      <c r="AK893" s="14">
        <f t="shared" si="168"/>
        <v>0</v>
      </c>
    </row>
    <row r="894" spans="2:37" x14ac:dyDescent="0.25">
      <c r="B894">
        <f t="shared" si="162"/>
        <v>887</v>
      </c>
      <c r="C894">
        <f>MATCH(B894,'Stocastic Model Raw Data'!$A$2:$A$1001,0)</f>
        <v>456</v>
      </c>
      <c r="D894" s="14" cm="1">
        <f t="array" ref="D894">INDEX('Stocastic Model Raw Data'!$H$2:$H$1001,$C894,0)</f>
        <v>1437161972.90821</v>
      </c>
      <c r="E894" s="14" cm="1">
        <f t="array" ref="E894">INDEX('Stocastic Model Raw Data'!$D$2:$D$1001,$C894,0)</f>
        <v>507402851.42663097</v>
      </c>
      <c r="F894" s="14" cm="1">
        <f t="array" ref="F894">INDEX('Stocastic Model Raw Data'!$I$2:$I$1001,$C894,0)</f>
        <v>269340881.46496499</v>
      </c>
      <c r="G894" s="14">
        <f t="shared" si="157"/>
        <v>238061969.96166599</v>
      </c>
      <c r="H894" s="14" cm="1">
        <f t="array" ref="H894">INDEX('Stocastic Model Raw Data'!$E$2:$E$1001,$C894,0)</f>
        <v>6003109891.5939903</v>
      </c>
      <c r="I894" s="14" cm="1">
        <f t="array" ref="I894">INDEX('Stocastic Model Raw Data'!$J$2:$J$1001,$C894,0)</f>
        <v>2132001870.9816599</v>
      </c>
      <c r="J894" s="14">
        <f t="shared" si="158"/>
        <v>3871108020.6123304</v>
      </c>
      <c r="K894" s="14" cm="1">
        <f t="array" ref="K894">INDEX('Stocastic Model Raw Data'!$F$2:$F$1001,$C894,0)</f>
        <v>989204109.929461</v>
      </c>
      <c r="L894" s="14" cm="1">
        <f t="array" ref="L894">INDEX('Stocastic Model Raw Data'!$K$2:$K$1001,$C894,0)</f>
        <v>587196164.29438698</v>
      </c>
      <c r="M894" s="14">
        <f t="shared" si="159"/>
        <v>402007945.63507402</v>
      </c>
      <c r="N894" s="14">
        <f t="shared" si="163"/>
        <v>6992314001.5234509</v>
      </c>
      <c r="O894" s="14">
        <f t="shared" si="164"/>
        <v>2719198035.2760468</v>
      </c>
      <c r="P894" s="14">
        <f t="shared" si="160"/>
        <v>4273115966.2474041</v>
      </c>
      <c r="Q894" s="3">
        <f t="shared" si="165"/>
        <v>6992314001.5234509</v>
      </c>
      <c r="R894" s="3">
        <f t="shared" si="166"/>
        <v>4156360008.1842566</v>
      </c>
      <c r="S894" s="3">
        <f t="shared" si="161"/>
        <v>2835953993.3391943</v>
      </c>
      <c r="T894" s="21">
        <f>(RANK(E894,E$8:E$1007,1)+COUNTIF(E$8:E894,E894)-1)/1000</f>
        <v>0.46600000000000003</v>
      </c>
      <c r="U894" s="21">
        <f>(RANK(F894,F$8:F$1007,1)+COUNTIF(F$8:F894,F894)-1)/1000</f>
        <v>0.47699999999999998</v>
      </c>
      <c r="V894" s="21">
        <f>(RANK(G894,G$8:G$1007,1)+COUNTIF(G$8:G894,G894)-1)/1000</f>
        <v>0.45300000000000001</v>
      </c>
      <c r="W894" s="21">
        <f>(RANK(H894,H$8:H$1007,1)+COUNTIF(H$8:H894,H894)-1)/1000</f>
        <v>0.44400000000000001</v>
      </c>
      <c r="X894" s="21">
        <f>(RANK(I894,I$8:I$1007,1)+COUNTIF(I$8:I894,I894)-1)/1000</f>
        <v>0.48099999999999998</v>
      </c>
      <c r="Y894" s="21">
        <f>(RANK(J894,J$8:J$1007,1)+COUNTIF(J$8:J894,J894)-1)/1000</f>
        <v>0.40899999999999997</v>
      </c>
      <c r="Z894" s="21">
        <f>(RANK(K894,K$8:K$1007,1)+COUNTIF(K$8:K894,K894)-1)/1000</f>
        <v>0.55000000000000004</v>
      </c>
      <c r="AA894" s="21">
        <f>(RANK(L894,L$8:L$1007,1)+COUNTIF(L$8:L894,L894)-1)/1000</f>
        <v>0.50600000000000001</v>
      </c>
      <c r="AB894" s="21">
        <f>(RANK(M894,M$8:M$1007,1)+COUNTIF(M$8:M894,M894)-1)/1000</f>
        <v>0.627</v>
      </c>
      <c r="AC894" s="21">
        <f>(RANK(N894,N$8:N$1007,1)+COUNTIF(N$8:N894,N894)-1)/1000</f>
        <v>0.45600000000000002</v>
      </c>
      <c r="AD894" s="21">
        <f>(RANK(O894,O$8:O$1007,1)+COUNTIF(O$8:O894,O894)-1)/1000</f>
        <v>0.48099999999999998</v>
      </c>
      <c r="AE894" s="21">
        <f>(RANK(P894,P$8:P$1007,1)+COUNTIF(P$8:P894,P894)-1)/1000</f>
        <v>0.434</v>
      </c>
      <c r="AF894" s="21">
        <f>(RANK(Q894,Q$8:Q$1007,1)+COUNTIF(Q$8:Q894,Q894)-1)/1000</f>
        <v>0.45600000000000002</v>
      </c>
      <c r="AG894" s="21">
        <f>(RANK(R894,R$8:R$1007,1)+COUNTIF(R$8:R894,R894)-1)/1000</f>
        <v>0.48099999999999998</v>
      </c>
      <c r="AH894" s="21">
        <f>(RANK(S894,S$8:S$1007,1)+COUNTIF(S$8:S894,S894)-1)/1000</f>
        <v>0.434</v>
      </c>
      <c r="AI894" s="14">
        <f t="shared" si="167"/>
        <v>0</v>
      </c>
      <c r="AK894" s="14">
        <f t="shared" si="168"/>
        <v>0</v>
      </c>
    </row>
    <row r="895" spans="2:37" x14ac:dyDescent="0.25">
      <c r="B895">
        <f t="shared" si="162"/>
        <v>888</v>
      </c>
      <c r="C895">
        <f>MATCH(B895,'Stocastic Model Raw Data'!$A$2:$A$1001,0)</f>
        <v>757</v>
      </c>
      <c r="D895" s="14" cm="1">
        <f t="array" ref="D895">INDEX('Stocastic Model Raw Data'!$H$2:$H$1001,$C895,0)</f>
        <v>1437161972.90821</v>
      </c>
      <c r="E895" s="14" cm="1">
        <f t="array" ref="E895">INDEX('Stocastic Model Raw Data'!$D$2:$D$1001,$C895,0)</f>
        <v>576696853.39191997</v>
      </c>
      <c r="F895" s="14" cm="1">
        <f t="array" ref="F895">INDEX('Stocastic Model Raw Data'!$I$2:$I$1001,$C895,0)</f>
        <v>305914734.41293401</v>
      </c>
      <c r="G895" s="14">
        <f t="shared" si="157"/>
        <v>270782118.97898597</v>
      </c>
      <c r="H895" s="14" cm="1">
        <f t="array" ref="H895">INDEX('Stocastic Model Raw Data'!$E$2:$E$1001,$C895,0)</f>
        <v>6851309029.6023502</v>
      </c>
      <c r="I895" s="14" cm="1">
        <f t="array" ref="I895">INDEX('Stocastic Model Raw Data'!$J$2:$J$1001,$C895,0)</f>
        <v>2431461256.9621</v>
      </c>
      <c r="J895" s="14">
        <f t="shared" si="158"/>
        <v>4419847772.6402502</v>
      </c>
      <c r="K895" s="14" cm="1">
        <f t="array" ref="K895">INDEX('Stocastic Model Raw Data'!$F$2:$F$1001,$C895,0)</f>
        <v>1082784316.48048</v>
      </c>
      <c r="L895" s="14" cm="1">
        <f t="array" ref="L895">INDEX('Stocastic Model Raw Data'!$K$2:$K$1001,$C895,0)</f>
        <v>659666613.45716798</v>
      </c>
      <c r="M895" s="14">
        <f t="shared" si="159"/>
        <v>423117703.02331197</v>
      </c>
      <c r="N895" s="14">
        <f t="shared" si="163"/>
        <v>7934093346.0828304</v>
      </c>
      <c r="O895" s="14">
        <f t="shared" si="164"/>
        <v>3091127870.4192681</v>
      </c>
      <c r="P895" s="14">
        <f t="shared" si="160"/>
        <v>4842965475.6635628</v>
      </c>
      <c r="Q895" s="3">
        <f t="shared" si="165"/>
        <v>7934093346.0828304</v>
      </c>
      <c r="R895" s="3">
        <f t="shared" si="166"/>
        <v>4528289843.3274784</v>
      </c>
      <c r="S895" s="3">
        <f t="shared" si="161"/>
        <v>3405803502.755352</v>
      </c>
      <c r="T895" s="21">
        <f>(RANK(E895,E$8:E$1007,1)+COUNTIF(E$8:E895,E895)-1)/1000</f>
        <v>0.749</v>
      </c>
      <c r="U895" s="21">
        <f>(RANK(F895,F$8:F$1007,1)+COUNTIF(F$8:F895,F895)-1)/1000</f>
        <v>0.746</v>
      </c>
      <c r="V895" s="21">
        <f>(RANK(G895,G$8:G$1007,1)+COUNTIF(G$8:G895,G895)-1)/1000</f>
        <v>0.754</v>
      </c>
      <c r="W895" s="21">
        <f>(RANK(H895,H$8:H$1007,1)+COUNTIF(H$8:H895,H895)-1)/1000</f>
        <v>0.754</v>
      </c>
      <c r="X895" s="21">
        <f>(RANK(I895,I$8:I$1007,1)+COUNTIF(I$8:I895,I895)-1)/1000</f>
        <v>0.77100000000000002</v>
      </c>
      <c r="Y895" s="21">
        <f>(RANK(J895,J$8:J$1007,1)+COUNTIF(J$8:J895,J895)-1)/1000</f>
        <v>0.74099999999999999</v>
      </c>
      <c r="Z895" s="21">
        <f>(RANK(K895,K$8:K$1007,1)+COUNTIF(K$8:K895,K895)-1)/1000</f>
        <v>0.73599999999999999</v>
      </c>
      <c r="AA895" s="21">
        <f>(RANK(L895,L$8:L$1007,1)+COUNTIF(L$8:L895,L895)-1)/1000</f>
        <v>0.748</v>
      </c>
      <c r="AB895" s="21">
        <f>(RANK(M895,M$8:M$1007,1)+COUNTIF(M$8:M895,M895)-1)/1000</f>
        <v>0.72399999999999998</v>
      </c>
      <c r="AC895" s="21">
        <f>(RANK(N895,N$8:N$1007,1)+COUNTIF(N$8:N895,N895)-1)/1000</f>
        <v>0.75700000000000001</v>
      </c>
      <c r="AD895" s="21">
        <f>(RANK(O895,O$8:O$1007,1)+COUNTIF(O$8:O895,O895)-1)/1000</f>
        <v>0.77100000000000002</v>
      </c>
      <c r="AE895" s="21">
        <f>(RANK(P895,P$8:P$1007,1)+COUNTIF(P$8:P895,P895)-1)/1000</f>
        <v>0.74099999999999999</v>
      </c>
      <c r="AF895" s="21">
        <f>(RANK(Q895,Q$8:Q$1007,1)+COUNTIF(Q$8:Q895,Q895)-1)/1000</f>
        <v>0.75700000000000001</v>
      </c>
      <c r="AG895" s="21">
        <f>(RANK(R895,R$8:R$1007,1)+COUNTIF(R$8:R895,R895)-1)/1000</f>
        <v>0.77100000000000002</v>
      </c>
      <c r="AH895" s="21">
        <f>(RANK(S895,S$8:S$1007,1)+COUNTIF(S$8:S895,S895)-1)/1000</f>
        <v>0.74099999999999999</v>
      </c>
      <c r="AI895" s="14">
        <f t="shared" si="167"/>
        <v>0</v>
      </c>
      <c r="AK895" s="14">
        <f t="shared" si="168"/>
        <v>0</v>
      </c>
    </row>
    <row r="896" spans="2:37" x14ac:dyDescent="0.25">
      <c r="B896">
        <f t="shared" si="162"/>
        <v>889</v>
      </c>
      <c r="C896">
        <f>MATCH(B896,'Stocastic Model Raw Data'!$A$2:$A$1001,0)</f>
        <v>485</v>
      </c>
      <c r="D896" s="14" cm="1">
        <f t="array" ref="D896">INDEX('Stocastic Model Raw Data'!$H$2:$H$1001,$C896,0)</f>
        <v>1437161972.90821</v>
      </c>
      <c r="E896" s="14" cm="1">
        <f t="array" ref="E896">INDEX('Stocastic Model Raw Data'!$D$2:$D$1001,$C896,0)</f>
        <v>514417422.48631799</v>
      </c>
      <c r="F896" s="14" cm="1">
        <f t="array" ref="F896">INDEX('Stocastic Model Raw Data'!$I$2:$I$1001,$C896,0)</f>
        <v>271931466.29093099</v>
      </c>
      <c r="G896" s="14">
        <f t="shared" si="157"/>
        <v>242485956.19538701</v>
      </c>
      <c r="H896" s="14" cm="1">
        <f t="array" ref="H896">INDEX('Stocastic Model Raw Data'!$E$2:$E$1001,$C896,0)</f>
        <v>6055214870.8295097</v>
      </c>
      <c r="I896" s="14" cm="1">
        <f t="array" ref="I896">INDEX('Stocastic Model Raw Data'!$J$2:$J$1001,$C896,0)</f>
        <v>2127192074.8437901</v>
      </c>
      <c r="J896" s="14">
        <f t="shared" si="158"/>
        <v>3928022795.9857197</v>
      </c>
      <c r="K896" s="14" cm="1">
        <f t="array" ref="K896">INDEX('Stocastic Model Raw Data'!$F$2:$F$1001,$C896,0)</f>
        <v>1028646210.27364</v>
      </c>
      <c r="L896" s="14" cm="1">
        <f t="array" ref="L896">INDEX('Stocastic Model Raw Data'!$K$2:$K$1001,$C896,0)</f>
        <v>626600871.697631</v>
      </c>
      <c r="M896" s="14">
        <f t="shared" si="159"/>
        <v>402045338.57600904</v>
      </c>
      <c r="N896" s="14">
        <f t="shared" si="163"/>
        <v>7083861081.1031494</v>
      </c>
      <c r="O896" s="14">
        <f t="shared" si="164"/>
        <v>2753792946.5414209</v>
      </c>
      <c r="P896" s="14">
        <f t="shared" si="160"/>
        <v>4330068134.5617285</v>
      </c>
      <c r="Q896" s="3">
        <f t="shared" si="165"/>
        <v>7083861081.1031494</v>
      </c>
      <c r="R896" s="3">
        <f t="shared" si="166"/>
        <v>4190954919.4496307</v>
      </c>
      <c r="S896" s="3">
        <f t="shared" si="161"/>
        <v>2892906161.6535187</v>
      </c>
      <c r="T896" s="21">
        <f>(RANK(E896,E$8:E$1007,1)+COUNTIF(E$8:E896,E896)-1)/1000</f>
        <v>0.49399999999999999</v>
      </c>
      <c r="U896" s="21">
        <f>(RANK(F896,F$8:F$1007,1)+COUNTIF(F$8:F896,F896)-1)/1000</f>
        <v>0.49199999999999999</v>
      </c>
      <c r="V896" s="21">
        <f>(RANK(G896,G$8:G$1007,1)+COUNTIF(G$8:G896,G896)-1)/1000</f>
        <v>0.49</v>
      </c>
      <c r="W896" s="21">
        <f>(RANK(H896,H$8:H$1007,1)+COUNTIF(H$8:H896,H896)-1)/1000</f>
        <v>0.46200000000000002</v>
      </c>
      <c r="X896" s="21">
        <f>(RANK(I896,I$8:I$1007,1)+COUNTIF(I$8:I896,I896)-1)/1000</f>
        <v>0.47699999999999998</v>
      </c>
      <c r="Y896" s="21">
        <f>(RANK(J896,J$8:J$1007,1)+COUNTIF(J$8:J896,J896)-1)/1000</f>
        <v>0.45</v>
      </c>
      <c r="Z896" s="21">
        <f>(RANK(K896,K$8:K$1007,1)+COUNTIF(K$8:K896,K896)-1)/1000</f>
        <v>0.63600000000000001</v>
      </c>
      <c r="AA896" s="21">
        <f>(RANK(L896,L$8:L$1007,1)+COUNTIF(L$8:L896,L896)-1)/1000</f>
        <v>0.64200000000000002</v>
      </c>
      <c r="AB896" s="21">
        <f>(RANK(M896,M$8:M$1007,1)+COUNTIF(M$8:M896,M896)-1)/1000</f>
        <v>0.628</v>
      </c>
      <c r="AC896" s="21">
        <f>(RANK(N896,N$8:N$1007,1)+COUNTIF(N$8:N896,N896)-1)/1000</f>
        <v>0.48499999999999999</v>
      </c>
      <c r="AD896" s="21">
        <f>(RANK(O896,O$8:O$1007,1)+COUNTIF(O$8:O896,O896)-1)/1000</f>
        <v>0.51</v>
      </c>
      <c r="AE896" s="21">
        <f>(RANK(P896,P$8:P$1007,1)+COUNTIF(P$8:P896,P896)-1)/1000</f>
        <v>0.46300000000000002</v>
      </c>
      <c r="AF896" s="21">
        <f>(RANK(Q896,Q$8:Q$1007,1)+COUNTIF(Q$8:Q896,Q896)-1)/1000</f>
        <v>0.48499999999999999</v>
      </c>
      <c r="AG896" s="21">
        <f>(RANK(R896,R$8:R$1007,1)+COUNTIF(R$8:R896,R896)-1)/1000</f>
        <v>0.51</v>
      </c>
      <c r="AH896" s="21">
        <f>(RANK(S896,S$8:S$1007,1)+COUNTIF(S$8:S896,S896)-1)/1000</f>
        <v>0.46300000000000002</v>
      </c>
      <c r="AI896" s="14">
        <f t="shared" si="167"/>
        <v>0</v>
      </c>
      <c r="AK896" s="14">
        <f t="shared" si="168"/>
        <v>0</v>
      </c>
    </row>
    <row r="897" spans="2:37" x14ac:dyDescent="0.25">
      <c r="B897">
        <f t="shared" si="162"/>
        <v>890</v>
      </c>
      <c r="C897">
        <f>MATCH(B897,'Stocastic Model Raw Data'!$A$2:$A$1001,0)</f>
        <v>775</v>
      </c>
      <c r="D897" s="14" cm="1">
        <f t="array" ref="D897">INDEX('Stocastic Model Raw Data'!$H$2:$H$1001,$C897,0)</f>
        <v>1437161972.90821</v>
      </c>
      <c r="E897" s="14" cm="1">
        <f t="array" ref="E897">INDEX('Stocastic Model Raw Data'!$D$2:$D$1001,$C897,0)</f>
        <v>584664791.78125799</v>
      </c>
      <c r="F897" s="14" cm="1">
        <f t="array" ref="F897">INDEX('Stocastic Model Raw Data'!$I$2:$I$1001,$C897,0)</f>
        <v>307600011.29531199</v>
      </c>
      <c r="G897" s="14">
        <f t="shared" si="157"/>
        <v>277064780.485946</v>
      </c>
      <c r="H897" s="14" cm="1">
        <f t="array" ref="H897">INDEX('Stocastic Model Raw Data'!$E$2:$E$1001,$C897,0)</f>
        <v>6897249103.3908596</v>
      </c>
      <c r="I897" s="14" cm="1">
        <f t="array" ref="I897">INDEX('Stocastic Model Raw Data'!$J$2:$J$1001,$C897,0)</f>
        <v>2362211282.5781102</v>
      </c>
      <c r="J897" s="14">
        <f t="shared" si="158"/>
        <v>4535037820.8127499</v>
      </c>
      <c r="K897" s="14" cm="1">
        <f t="array" ref="K897">INDEX('Stocastic Model Raw Data'!$F$2:$F$1001,$C897,0)</f>
        <v>1100156255.6910601</v>
      </c>
      <c r="L897" s="14" cm="1">
        <f t="array" ref="L897">INDEX('Stocastic Model Raw Data'!$K$2:$K$1001,$C897,0)</f>
        <v>675917691.62990904</v>
      </c>
      <c r="M897" s="14">
        <f t="shared" si="159"/>
        <v>424238564.06115103</v>
      </c>
      <c r="N897" s="14">
        <f t="shared" si="163"/>
        <v>7997405359.0819197</v>
      </c>
      <c r="O897" s="14">
        <f t="shared" si="164"/>
        <v>3038128974.2080193</v>
      </c>
      <c r="P897" s="14">
        <f t="shared" si="160"/>
        <v>4959276384.8739004</v>
      </c>
      <c r="Q897" s="3">
        <f t="shared" si="165"/>
        <v>7997405359.0819197</v>
      </c>
      <c r="R897" s="3">
        <f t="shared" si="166"/>
        <v>4475290947.1162291</v>
      </c>
      <c r="S897" s="3">
        <f t="shared" si="161"/>
        <v>3522114411.9656906</v>
      </c>
      <c r="T897" s="21">
        <f>(RANK(E897,E$8:E$1007,1)+COUNTIF(E$8:E897,E897)-1)/1000</f>
        <v>0.76800000000000002</v>
      </c>
      <c r="U897" s="21">
        <f>(RANK(F897,F$8:F$1007,1)+COUNTIF(F$8:F897,F897)-1)/1000</f>
        <v>0.75800000000000001</v>
      </c>
      <c r="V897" s="21">
        <f>(RANK(G897,G$8:G$1007,1)+COUNTIF(G$8:G897,G897)-1)/1000</f>
        <v>0.79</v>
      </c>
      <c r="W897" s="21">
        <f>(RANK(H897,H$8:H$1007,1)+COUNTIF(H$8:H897,H897)-1)/1000</f>
        <v>0.76600000000000001</v>
      </c>
      <c r="X897" s="21">
        <f>(RANK(I897,I$8:I$1007,1)+COUNTIF(I$8:I897,I897)-1)/1000</f>
        <v>0.71099999999999997</v>
      </c>
      <c r="Y897" s="21">
        <f>(RANK(J897,J$8:J$1007,1)+COUNTIF(J$8:J897,J897)-1)/1000</f>
        <v>0.80200000000000005</v>
      </c>
      <c r="Z897" s="21">
        <f>(RANK(K897,K$8:K$1007,1)+COUNTIF(K$8:K897,K897)-1)/1000</f>
        <v>0.75800000000000001</v>
      </c>
      <c r="AA897" s="21">
        <f>(RANK(L897,L$8:L$1007,1)+COUNTIF(L$8:L897,L897)-1)/1000</f>
        <v>0.78500000000000003</v>
      </c>
      <c r="AB897" s="21">
        <f>(RANK(M897,M$8:M$1007,1)+COUNTIF(M$8:M897,M897)-1)/1000</f>
        <v>0.72799999999999998</v>
      </c>
      <c r="AC897" s="21">
        <f>(RANK(N897,N$8:N$1007,1)+COUNTIF(N$8:N897,N897)-1)/1000</f>
        <v>0.77500000000000002</v>
      </c>
      <c r="AD897" s="21">
        <f>(RANK(O897,O$8:O$1007,1)+COUNTIF(O$8:O897,O897)-1)/1000</f>
        <v>0.73599999999999999</v>
      </c>
      <c r="AE897" s="21">
        <f>(RANK(P897,P$8:P$1007,1)+COUNTIF(P$8:P897,P897)-1)/1000</f>
        <v>0.79100000000000004</v>
      </c>
      <c r="AF897" s="21">
        <f>(RANK(Q897,Q$8:Q$1007,1)+COUNTIF(Q$8:Q897,Q897)-1)/1000</f>
        <v>0.77500000000000002</v>
      </c>
      <c r="AG897" s="21">
        <f>(RANK(R897,R$8:R$1007,1)+COUNTIF(R$8:R897,R897)-1)/1000</f>
        <v>0.73599999999999999</v>
      </c>
      <c r="AH897" s="21">
        <f>(RANK(S897,S$8:S$1007,1)+COUNTIF(S$8:S897,S897)-1)/1000</f>
        <v>0.79100000000000004</v>
      </c>
      <c r="AI897" s="14">
        <f t="shared" si="167"/>
        <v>0</v>
      </c>
      <c r="AK897" s="14">
        <f t="shared" si="168"/>
        <v>0</v>
      </c>
    </row>
    <row r="898" spans="2:37" x14ac:dyDescent="0.25">
      <c r="B898">
        <f t="shared" si="162"/>
        <v>891</v>
      </c>
      <c r="C898">
        <f>MATCH(B898,'Stocastic Model Raw Data'!$A$2:$A$1001,0)</f>
        <v>869</v>
      </c>
      <c r="D898" s="14" cm="1">
        <f t="array" ref="D898">INDEX('Stocastic Model Raw Data'!$H$2:$H$1001,$C898,0)</f>
        <v>1437161972.90821</v>
      </c>
      <c r="E898" s="14" cm="1">
        <f t="array" ref="E898">INDEX('Stocastic Model Raw Data'!$D$2:$D$1001,$C898,0)</f>
        <v>619603922.59760106</v>
      </c>
      <c r="F898" s="14" cm="1">
        <f t="array" ref="F898">INDEX('Stocastic Model Raw Data'!$I$2:$I$1001,$C898,0)</f>
        <v>326467088.32147098</v>
      </c>
      <c r="G898" s="14">
        <f t="shared" si="157"/>
        <v>293136834.27613008</v>
      </c>
      <c r="H898" s="14" cm="1">
        <f t="array" ref="H898">INDEX('Stocastic Model Raw Data'!$E$2:$E$1001,$C898,0)</f>
        <v>7324556312.6223097</v>
      </c>
      <c r="I898" s="14" cm="1">
        <f t="array" ref="I898">INDEX('Stocastic Model Raw Data'!$J$2:$J$1001,$C898,0)</f>
        <v>2547537859.0352101</v>
      </c>
      <c r="J898" s="14">
        <f t="shared" si="158"/>
        <v>4777018453.5870991</v>
      </c>
      <c r="K898" s="14" cm="1">
        <f t="array" ref="K898">INDEX('Stocastic Model Raw Data'!$F$2:$F$1001,$C898,0)</f>
        <v>1135833429.5095601</v>
      </c>
      <c r="L898" s="14" cm="1">
        <f t="array" ref="L898">INDEX('Stocastic Model Raw Data'!$K$2:$K$1001,$C898,0)</f>
        <v>689616509.31039906</v>
      </c>
      <c r="M898" s="14">
        <f t="shared" si="159"/>
        <v>446216920.19916105</v>
      </c>
      <c r="N898" s="14">
        <f t="shared" si="163"/>
        <v>8460389742.1318703</v>
      </c>
      <c r="O898" s="14">
        <f t="shared" si="164"/>
        <v>3237154368.3456092</v>
      </c>
      <c r="P898" s="14">
        <f t="shared" si="160"/>
        <v>5223235373.7862606</v>
      </c>
      <c r="Q898" s="3">
        <f t="shared" si="165"/>
        <v>8460389742.1318703</v>
      </c>
      <c r="R898" s="3">
        <f t="shared" si="166"/>
        <v>4674316341.2538195</v>
      </c>
      <c r="S898" s="3">
        <f t="shared" si="161"/>
        <v>3786073400.8780508</v>
      </c>
      <c r="T898" s="21">
        <f>(RANK(E898,E$8:E$1007,1)+COUNTIF(E$8:E898,E898)-1)/1000</f>
        <v>0.85699999999999998</v>
      </c>
      <c r="U898" s="21">
        <f>(RANK(F898,F$8:F$1007,1)+COUNTIF(F$8:F898,F898)-1)/1000</f>
        <v>0.84799999999999998</v>
      </c>
      <c r="V898" s="21">
        <f>(RANK(G898,G$8:G$1007,1)+COUNTIF(G$8:G898,G898)-1)/1000</f>
        <v>0.877</v>
      </c>
      <c r="W898" s="21">
        <f>(RANK(H898,H$8:H$1007,1)+COUNTIF(H$8:H898,H898)-1)/1000</f>
        <v>0.88100000000000001</v>
      </c>
      <c r="X898" s="21">
        <f>(RANK(I898,I$8:I$1007,1)+COUNTIF(I$8:I898,I898)-1)/1000</f>
        <v>0.85399999999999998</v>
      </c>
      <c r="Y898" s="21">
        <f>(RANK(J898,J$8:J$1007,1)+COUNTIF(J$8:J898,J898)-1)/1000</f>
        <v>0.89700000000000002</v>
      </c>
      <c r="Z898" s="21">
        <f>(RANK(K898,K$8:K$1007,1)+COUNTIF(K$8:K898,K898)-1)/1000</f>
        <v>0.80500000000000005</v>
      </c>
      <c r="AA898" s="21">
        <f>(RANK(L898,L$8:L$1007,1)+COUNTIF(L$8:L898,L898)-1)/1000</f>
        <v>0.81899999999999995</v>
      </c>
      <c r="AB898" s="21">
        <f>(RANK(M898,M$8:M$1007,1)+COUNTIF(M$8:M898,M898)-1)/1000</f>
        <v>0.78500000000000003</v>
      </c>
      <c r="AC898" s="21">
        <f>(RANK(N898,N$8:N$1007,1)+COUNTIF(N$8:N898,N898)-1)/1000</f>
        <v>0.86899999999999999</v>
      </c>
      <c r="AD898" s="21">
        <f>(RANK(O898,O$8:O$1007,1)+COUNTIF(O$8:O898,O898)-1)/1000</f>
        <v>0.83899999999999997</v>
      </c>
      <c r="AE898" s="21">
        <f>(RANK(P898,P$8:P$1007,1)+COUNTIF(P$8:P898,P898)-1)/1000</f>
        <v>0.88600000000000001</v>
      </c>
      <c r="AF898" s="21">
        <f>(RANK(Q898,Q$8:Q$1007,1)+COUNTIF(Q$8:Q898,Q898)-1)/1000</f>
        <v>0.86899999999999999</v>
      </c>
      <c r="AG898" s="21">
        <f>(RANK(R898,R$8:R$1007,1)+COUNTIF(R$8:R898,R898)-1)/1000</f>
        <v>0.83899999999999997</v>
      </c>
      <c r="AH898" s="21">
        <f>(RANK(S898,S$8:S$1007,1)+COUNTIF(S$8:S898,S898)-1)/1000</f>
        <v>0.88600000000000001</v>
      </c>
      <c r="AI898" s="14">
        <f t="shared" si="167"/>
        <v>0</v>
      </c>
      <c r="AK898" s="14">
        <f t="shared" si="168"/>
        <v>0</v>
      </c>
    </row>
    <row r="899" spans="2:37" x14ac:dyDescent="0.25">
      <c r="B899">
        <f t="shared" si="162"/>
        <v>892</v>
      </c>
      <c r="C899">
        <f>MATCH(B899,'Stocastic Model Raw Data'!$A$2:$A$1001,0)</f>
        <v>60</v>
      </c>
      <c r="D899" s="14" cm="1">
        <f t="array" ref="D899">INDEX('Stocastic Model Raw Data'!$H$2:$H$1001,$C899,0)</f>
        <v>1437161972.90821</v>
      </c>
      <c r="E899" s="14" cm="1">
        <f t="array" ref="E899">INDEX('Stocastic Model Raw Data'!$D$2:$D$1001,$C899,0)</f>
        <v>387553054.12258601</v>
      </c>
      <c r="F899" s="14" cm="1">
        <f t="array" ref="F899">INDEX('Stocastic Model Raw Data'!$I$2:$I$1001,$C899,0)</f>
        <v>202534039.669184</v>
      </c>
      <c r="G899" s="14">
        <f t="shared" si="157"/>
        <v>185019014.45340201</v>
      </c>
      <c r="H899" s="14" cm="1">
        <f t="array" ref="H899">INDEX('Stocastic Model Raw Data'!$E$2:$E$1001,$C899,0)</f>
        <v>4666844425.2972603</v>
      </c>
      <c r="I899" s="14" cm="1">
        <f t="array" ref="I899">INDEX('Stocastic Model Raw Data'!$J$2:$J$1001,$C899,0)</f>
        <v>1599777245.3836601</v>
      </c>
      <c r="J899" s="14">
        <f t="shared" si="158"/>
        <v>3067067179.9136</v>
      </c>
      <c r="K899" s="14" cm="1">
        <f t="array" ref="K899">INDEX('Stocastic Model Raw Data'!$F$2:$F$1001,$C899,0)</f>
        <v>707579481.09559202</v>
      </c>
      <c r="L899" s="14" cm="1">
        <f t="array" ref="L899">INDEX('Stocastic Model Raw Data'!$K$2:$K$1001,$C899,0)</f>
        <v>424900110.573457</v>
      </c>
      <c r="M899" s="14">
        <f t="shared" si="159"/>
        <v>282679370.52213502</v>
      </c>
      <c r="N899" s="14">
        <f t="shared" si="163"/>
        <v>5374423906.3928528</v>
      </c>
      <c r="O899" s="14">
        <f t="shared" si="164"/>
        <v>2024677355.9571171</v>
      </c>
      <c r="P899" s="14">
        <f t="shared" si="160"/>
        <v>3349746550.4357357</v>
      </c>
      <c r="Q899" s="3">
        <f t="shared" si="165"/>
        <v>5374423906.3928528</v>
      </c>
      <c r="R899" s="3">
        <f t="shared" si="166"/>
        <v>3461839328.8653269</v>
      </c>
      <c r="S899" s="3">
        <f t="shared" si="161"/>
        <v>1912584577.5275259</v>
      </c>
      <c r="T899" s="21">
        <f>(RANK(E899,E$8:E$1007,1)+COUNTIF(E$8:E899,E899)-1)/1000</f>
        <v>6.5000000000000002E-2</v>
      </c>
      <c r="U899" s="21">
        <f>(RANK(F899,F$8:F$1007,1)+COUNTIF(F$8:F899,F899)-1)/1000</f>
        <v>6.5000000000000002E-2</v>
      </c>
      <c r="V899" s="21">
        <f>(RANK(G899,G$8:G$1007,1)+COUNTIF(G$8:G899,G899)-1)/1000</f>
        <v>6.6000000000000003E-2</v>
      </c>
      <c r="W899" s="21">
        <f>(RANK(H899,H$8:H$1007,1)+COUNTIF(H$8:H899,H899)-1)/1000</f>
        <v>6.2E-2</v>
      </c>
      <c r="X899" s="21">
        <f>(RANK(I899,I$8:I$1007,1)+COUNTIF(I$8:I899,I899)-1)/1000</f>
        <v>6.2E-2</v>
      </c>
      <c r="Y899" s="21">
        <f>(RANK(J899,J$8:J$1007,1)+COUNTIF(J$8:J899,J899)-1)/1000</f>
        <v>6.0999999999999999E-2</v>
      </c>
      <c r="Z899" s="21">
        <f>(RANK(K899,K$8:K$1007,1)+COUNTIF(K$8:K899,K899)-1)/1000</f>
        <v>4.7E-2</v>
      </c>
      <c r="AA899" s="21">
        <f>(RANK(L899,L$8:L$1007,1)+COUNTIF(L$8:L899,L899)-1)/1000</f>
        <v>4.4999999999999998E-2</v>
      </c>
      <c r="AB899" s="21">
        <f>(RANK(M899,M$8:M$1007,1)+COUNTIF(M$8:M899,M899)-1)/1000</f>
        <v>5.2999999999999999E-2</v>
      </c>
      <c r="AC899" s="21">
        <f>(RANK(N899,N$8:N$1007,1)+COUNTIF(N$8:N899,N899)-1)/1000</f>
        <v>0.06</v>
      </c>
      <c r="AD899" s="21">
        <f>(RANK(O899,O$8:O$1007,1)+COUNTIF(O$8:O899,O899)-1)/1000</f>
        <v>5.7000000000000002E-2</v>
      </c>
      <c r="AE899" s="21">
        <f>(RANK(P899,P$8:P$1007,1)+COUNTIF(P$8:P899,P899)-1)/1000</f>
        <v>6.2E-2</v>
      </c>
      <c r="AF899" s="21">
        <f>(RANK(Q899,Q$8:Q$1007,1)+COUNTIF(Q$8:Q899,Q899)-1)/1000</f>
        <v>0.06</v>
      </c>
      <c r="AG899" s="21">
        <f>(RANK(R899,R$8:R$1007,1)+COUNTIF(R$8:R899,R899)-1)/1000</f>
        <v>5.7000000000000002E-2</v>
      </c>
      <c r="AH899" s="21">
        <f>(RANK(S899,S$8:S$1007,1)+COUNTIF(S$8:S899,S899)-1)/1000</f>
        <v>6.2E-2</v>
      </c>
      <c r="AI899" s="14">
        <f t="shared" si="167"/>
        <v>0</v>
      </c>
      <c r="AK899" s="14">
        <f t="shared" si="168"/>
        <v>0</v>
      </c>
    </row>
    <row r="900" spans="2:37" x14ac:dyDescent="0.25">
      <c r="B900">
        <f t="shared" si="162"/>
        <v>893</v>
      </c>
      <c r="C900">
        <f>MATCH(B900,'Stocastic Model Raw Data'!$A$2:$A$1001,0)</f>
        <v>699</v>
      </c>
      <c r="D900" s="14" cm="1">
        <f t="array" ref="D900">INDEX('Stocastic Model Raw Data'!$H$2:$H$1001,$C900,0)</f>
        <v>1437161972.90821</v>
      </c>
      <c r="E900" s="14" cm="1">
        <f t="array" ref="E900">INDEX('Stocastic Model Raw Data'!$D$2:$D$1001,$C900,0)</f>
        <v>562234890.28738797</v>
      </c>
      <c r="F900" s="14" cm="1">
        <f t="array" ref="F900">INDEX('Stocastic Model Raw Data'!$I$2:$I$1001,$C900,0)</f>
        <v>296952596.71915501</v>
      </c>
      <c r="G900" s="14">
        <f t="shared" si="157"/>
        <v>265282293.56823295</v>
      </c>
      <c r="H900" s="14" cm="1">
        <f t="array" ref="H900">INDEX('Stocastic Model Raw Data'!$E$2:$E$1001,$C900,0)</f>
        <v>6741482410.1144896</v>
      </c>
      <c r="I900" s="14" cm="1">
        <f t="array" ref="I900">INDEX('Stocastic Model Raw Data'!$J$2:$J$1001,$C900,0)</f>
        <v>2370102748.9786</v>
      </c>
      <c r="J900" s="14">
        <f t="shared" si="158"/>
        <v>4371379661.1358891</v>
      </c>
      <c r="K900" s="14" cm="1">
        <f t="array" ref="K900">INDEX('Stocastic Model Raw Data'!$F$2:$F$1001,$C900,0)</f>
        <v>999148856.38628197</v>
      </c>
      <c r="L900" s="14" cm="1">
        <f t="array" ref="L900">INDEX('Stocastic Model Raw Data'!$K$2:$K$1001,$C900,0)</f>
        <v>606791326.57576895</v>
      </c>
      <c r="M900" s="14">
        <f t="shared" si="159"/>
        <v>392357529.81051302</v>
      </c>
      <c r="N900" s="14">
        <f t="shared" si="163"/>
        <v>7740631266.5007715</v>
      </c>
      <c r="O900" s="14">
        <f t="shared" si="164"/>
        <v>2976894075.554369</v>
      </c>
      <c r="P900" s="14">
        <f t="shared" si="160"/>
        <v>4763737190.9464025</v>
      </c>
      <c r="Q900" s="3">
        <f t="shared" si="165"/>
        <v>7740631266.5007715</v>
      </c>
      <c r="R900" s="3">
        <f t="shared" si="166"/>
        <v>4414056048.4625788</v>
      </c>
      <c r="S900" s="3">
        <f t="shared" si="161"/>
        <v>3326575218.0381927</v>
      </c>
      <c r="T900" s="21">
        <f>(RANK(E900,E$8:E$1007,1)+COUNTIF(E$8:E900,E900)-1)/1000</f>
        <v>0.69099999999999995</v>
      </c>
      <c r="U900" s="21">
        <f>(RANK(F900,F$8:F$1007,1)+COUNTIF(F$8:F900,F900)-1)/1000</f>
        <v>0.68400000000000005</v>
      </c>
      <c r="V900" s="21">
        <f>(RANK(G900,G$8:G$1007,1)+COUNTIF(G$8:G900,G900)-1)/1000</f>
        <v>0.70299999999999996</v>
      </c>
      <c r="W900" s="21">
        <f>(RANK(H900,H$8:H$1007,1)+COUNTIF(H$8:H900,H900)-1)/1000</f>
        <v>0.72199999999999998</v>
      </c>
      <c r="X900" s="21">
        <f>(RANK(I900,I$8:I$1007,1)+COUNTIF(I$8:I900,I900)-1)/1000</f>
        <v>0.71599999999999997</v>
      </c>
      <c r="Y900" s="21">
        <f>(RANK(J900,J$8:J$1007,1)+COUNTIF(J$8:J900,J900)-1)/1000</f>
        <v>0.72099999999999997</v>
      </c>
      <c r="Z900" s="21">
        <f>(RANK(K900,K$8:K$1007,1)+COUNTIF(K$8:K900,K900)-1)/1000</f>
        <v>0.57099999999999995</v>
      </c>
      <c r="AA900" s="21">
        <f>(RANK(L900,L$8:L$1007,1)+COUNTIF(L$8:L900,L900)-1)/1000</f>
        <v>0.57699999999999996</v>
      </c>
      <c r="AB900" s="21">
        <f>(RANK(M900,M$8:M$1007,1)+COUNTIF(M$8:M900,M900)-1)/1000</f>
        <v>0.58199999999999996</v>
      </c>
      <c r="AC900" s="21">
        <f>(RANK(N900,N$8:N$1007,1)+COUNTIF(N$8:N900,N900)-1)/1000</f>
        <v>0.69899999999999995</v>
      </c>
      <c r="AD900" s="21">
        <f>(RANK(O900,O$8:O$1007,1)+COUNTIF(O$8:O900,O900)-1)/1000</f>
        <v>0.69499999999999995</v>
      </c>
      <c r="AE900" s="21">
        <f>(RANK(P900,P$8:P$1007,1)+COUNTIF(P$8:P900,P900)-1)/1000</f>
        <v>0.70599999999999996</v>
      </c>
      <c r="AF900" s="21">
        <f>(RANK(Q900,Q$8:Q$1007,1)+COUNTIF(Q$8:Q900,Q900)-1)/1000</f>
        <v>0.69899999999999995</v>
      </c>
      <c r="AG900" s="21">
        <f>(RANK(R900,R$8:R$1007,1)+COUNTIF(R$8:R900,R900)-1)/1000</f>
        <v>0.69499999999999995</v>
      </c>
      <c r="AH900" s="21">
        <f>(RANK(S900,S$8:S$1007,1)+COUNTIF(S$8:S900,S900)-1)/1000</f>
        <v>0.70599999999999996</v>
      </c>
      <c r="AI900" s="14">
        <f t="shared" si="167"/>
        <v>0</v>
      </c>
      <c r="AK900" s="14">
        <f t="shared" si="168"/>
        <v>0</v>
      </c>
    </row>
    <row r="901" spans="2:37" x14ac:dyDescent="0.25">
      <c r="B901">
        <f t="shared" si="162"/>
        <v>894</v>
      </c>
      <c r="C901">
        <f>MATCH(B901,'Stocastic Model Raw Data'!$A$2:$A$1001,0)</f>
        <v>291</v>
      </c>
      <c r="D901" s="14" cm="1">
        <f t="array" ref="D901">INDEX('Stocastic Model Raw Data'!$H$2:$H$1001,$C901,0)</f>
        <v>1437161972.90821</v>
      </c>
      <c r="E901" s="14" cm="1">
        <f t="array" ref="E901">INDEX('Stocastic Model Raw Data'!$D$2:$D$1001,$C901,0)</f>
        <v>470757046.46243101</v>
      </c>
      <c r="F901" s="14" cm="1">
        <f t="array" ref="F901">INDEX('Stocastic Model Raw Data'!$I$2:$I$1001,$C901,0)</f>
        <v>248321356.24655801</v>
      </c>
      <c r="G901" s="14">
        <f t="shared" si="157"/>
        <v>222435690.215873</v>
      </c>
      <c r="H901" s="14" cm="1">
        <f t="array" ref="H901">INDEX('Stocastic Model Raw Data'!$E$2:$E$1001,$C901,0)</f>
        <v>5557273194.8750801</v>
      </c>
      <c r="I901" s="14" cm="1">
        <f t="array" ref="I901">INDEX('Stocastic Model Raw Data'!$J$2:$J$1001,$C901,0)</f>
        <v>1927487281.2258799</v>
      </c>
      <c r="J901" s="14">
        <f t="shared" si="158"/>
        <v>3629785913.6492004</v>
      </c>
      <c r="K901" s="14" cm="1">
        <f t="array" ref="K901">INDEX('Stocastic Model Raw Data'!$F$2:$F$1001,$C901,0)</f>
        <v>963608282.50410903</v>
      </c>
      <c r="L901" s="14" cm="1">
        <f t="array" ref="L901">INDEX('Stocastic Model Raw Data'!$K$2:$K$1001,$C901,0)</f>
        <v>583753071.05014801</v>
      </c>
      <c r="M901" s="14">
        <f t="shared" si="159"/>
        <v>379855211.45396101</v>
      </c>
      <c r="N901" s="14">
        <f t="shared" si="163"/>
        <v>6520881477.3791895</v>
      </c>
      <c r="O901" s="14">
        <f t="shared" si="164"/>
        <v>2511240352.2760277</v>
      </c>
      <c r="P901" s="14">
        <f t="shared" si="160"/>
        <v>4009641125.1031618</v>
      </c>
      <c r="Q901" s="3">
        <f t="shared" si="165"/>
        <v>6520881477.3791895</v>
      </c>
      <c r="R901" s="3">
        <f t="shared" si="166"/>
        <v>3948402325.1842375</v>
      </c>
      <c r="S901" s="3">
        <f t="shared" si="161"/>
        <v>2572479152.194952</v>
      </c>
      <c r="T901" s="21">
        <f>(RANK(E901,E$8:E$1007,1)+COUNTIF(E$8:E901,E901)-1)/1000</f>
        <v>0.30099999999999999</v>
      </c>
      <c r="U901" s="21">
        <f>(RANK(F901,F$8:F$1007,1)+COUNTIF(F$8:F901,F901)-1)/1000</f>
        <v>0.311</v>
      </c>
      <c r="V901" s="21">
        <f>(RANK(G901,G$8:G$1007,1)+COUNTIF(G$8:G901,G901)-1)/1000</f>
        <v>0.30099999999999999</v>
      </c>
      <c r="W901" s="21">
        <f>(RANK(H901,H$8:H$1007,1)+COUNTIF(H$8:H901,H901)-1)/1000</f>
        <v>0.251</v>
      </c>
      <c r="X901" s="21">
        <f>(RANK(I901,I$8:I$1007,1)+COUNTIF(I$8:I901,I901)-1)/1000</f>
        <v>0.27400000000000002</v>
      </c>
      <c r="Y901" s="21">
        <f>(RANK(J901,J$8:J$1007,1)+COUNTIF(J$8:J901,J901)-1)/1000</f>
        <v>0.25600000000000001</v>
      </c>
      <c r="Z901" s="21">
        <f>(RANK(K901,K$8:K$1007,1)+COUNTIF(K$8:K901,K901)-1)/1000</f>
        <v>0.502</v>
      </c>
      <c r="AA901" s="21">
        <f>(RANK(L901,L$8:L$1007,1)+COUNTIF(L$8:L901,L901)-1)/1000</f>
        <v>0.49199999999999999</v>
      </c>
      <c r="AB901" s="21">
        <f>(RANK(M901,M$8:M$1007,1)+COUNTIF(M$8:M901,M901)-1)/1000</f>
        <v>0.501</v>
      </c>
      <c r="AC901" s="21">
        <f>(RANK(N901,N$8:N$1007,1)+COUNTIF(N$8:N901,N901)-1)/1000</f>
        <v>0.29099999999999998</v>
      </c>
      <c r="AD901" s="21">
        <f>(RANK(O901,O$8:O$1007,1)+COUNTIF(O$8:O901,O901)-1)/1000</f>
        <v>0.32400000000000001</v>
      </c>
      <c r="AE901" s="21">
        <f>(RANK(P901,P$8:P$1007,1)+COUNTIF(P$8:P901,P901)-1)/1000</f>
        <v>0.27</v>
      </c>
      <c r="AF901" s="21">
        <f>(RANK(Q901,Q$8:Q$1007,1)+COUNTIF(Q$8:Q901,Q901)-1)/1000</f>
        <v>0.29099999999999998</v>
      </c>
      <c r="AG901" s="21">
        <f>(RANK(R901,R$8:R$1007,1)+COUNTIF(R$8:R901,R901)-1)/1000</f>
        <v>0.32400000000000001</v>
      </c>
      <c r="AH901" s="21">
        <f>(RANK(S901,S$8:S$1007,1)+COUNTIF(S$8:S901,S901)-1)/1000</f>
        <v>0.27</v>
      </c>
      <c r="AI901" s="14">
        <f t="shared" si="167"/>
        <v>0</v>
      </c>
      <c r="AK901" s="14">
        <f t="shared" si="168"/>
        <v>0</v>
      </c>
    </row>
    <row r="902" spans="2:37" x14ac:dyDescent="0.25">
      <c r="B902">
        <f t="shared" si="162"/>
        <v>895</v>
      </c>
      <c r="C902">
        <f>MATCH(B902,'Stocastic Model Raw Data'!$A$2:$A$1001,0)</f>
        <v>888</v>
      </c>
      <c r="D902" s="14" cm="1">
        <f t="array" ref="D902">INDEX('Stocastic Model Raw Data'!$H$2:$H$1001,$C902,0)</f>
        <v>1437161972.90821</v>
      </c>
      <c r="E902" s="14" cm="1">
        <f t="array" ref="E902">INDEX('Stocastic Model Raw Data'!$D$2:$D$1001,$C902,0)</f>
        <v>617500083.32675898</v>
      </c>
      <c r="F902" s="14" cm="1">
        <f t="array" ref="F902">INDEX('Stocastic Model Raw Data'!$I$2:$I$1001,$C902,0)</f>
        <v>326271680.42209297</v>
      </c>
      <c r="G902" s="14">
        <f t="shared" si="157"/>
        <v>291228402.90466601</v>
      </c>
      <c r="H902" s="14" cm="1">
        <f t="array" ref="H902">INDEX('Stocastic Model Raw Data'!$E$2:$E$1001,$C902,0)</f>
        <v>7422712601.1104698</v>
      </c>
      <c r="I902" s="14" cm="1">
        <f t="array" ref="I902">INDEX('Stocastic Model Raw Data'!$J$2:$J$1001,$C902,0)</f>
        <v>2555700026.8899698</v>
      </c>
      <c r="J902" s="14">
        <f t="shared" si="158"/>
        <v>4867012574.2205</v>
      </c>
      <c r="K902" s="14" cm="1">
        <f t="array" ref="K902">INDEX('Stocastic Model Raw Data'!$F$2:$F$1001,$C902,0)</f>
        <v>1123913069.7892301</v>
      </c>
      <c r="L902" s="14" cm="1">
        <f t="array" ref="L902">INDEX('Stocastic Model Raw Data'!$K$2:$K$1001,$C902,0)</f>
        <v>687417202.76007497</v>
      </c>
      <c r="M902" s="14">
        <f t="shared" si="159"/>
        <v>436495867.02915514</v>
      </c>
      <c r="N902" s="14">
        <f t="shared" si="163"/>
        <v>8546625670.8997002</v>
      </c>
      <c r="O902" s="14">
        <f t="shared" si="164"/>
        <v>3243117229.6500449</v>
      </c>
      <c r="P902" s="14">
        <f t="shared" si="160"/>
        <v>5303508441.2496548</v>
      </c>
      <c r="Q902" s="3">
        <f t="shared" si="165"/>
        <v>8546625670.8997002</v>
      </c>
      <c r="R902" s="3">
        <f t="shared" si="166"/>
        <v>4680279202.5582552</v>
      </c>
      <c r="S902" s="3">
        <f t="shared" si="161"/>
        <v>3866346468.341445</v>
      </c>
      <c r="T902" s="21">
        <f>(RANK(E902,E$8:E$1007,1)+COUNTIF(E$8:E902,E902)-1)/1000</f>
        <v>0.85299999999999998</v>
      </c>
      <c r="U902" s="21">
        <f>(RANK(F902,F$8:F$1007,1)+COUNTIF(F$8:F902,F902)-1)/1000</f>
        <v>0.84399999999999997</v>
      </c>
      <c r="V902" s="21">
        <f>(RANK(G902,G$8:G$1007,1)+COUNTIF(G$8:G902,G902)-1)/1000</f>
        <v>0.86099999999999999</v>
      </c>
      <c r="W902" s="21">
        <f>(RANK(H902,H$8:H$1007,1)+COUNTIF(H$8:H902,H902)-1)/1000</f>
        <v>0.89800000000000002</v>
      </c>
      <c r="X902" s="21">
        <f>(RANK(I902,I$8:I$1007,1)+COUNTIF(I$8:I902,I902)-1)/1000</f>
        <v>0.85799999999999998</v>
      </c>
      <c r="Y902" s="21">
        <f>(RANK(J902,J$8:J$1007,1)+COUNTIF(J$8:J902,J902)-1)/1000</f>
        <v>0.92700000000000005</v>
      </c>
      <c r="Z902" s="21">
        <f>(RANK(K902,K$8:K$1007,1)+COUNTIF(K$8:K902,K902)-1)/1000</f>
        <v>0.79100000000000004</v>
      </c>
      <c r="AA902" s="21">
        <f>(RANK(L902,L$8:L$1007,1)+COUNTIF(L$8:L902,L902)-1)/1000</f>
        <v>0.81499999999999995</v>
      </c>
      <c r="AB902" s="21">
        <f>(RANK(M902,M$8:M$1007,1)+COUNTIF(M$8:M902,M902)-1)/1000</f>
        <v>0.76300000000000001</v>
      </c>
      <c r="AC902" s="21">
        <f>(RANK(N902,N$8:N$1007,1)+COUNTIF(N$8:N902,N902)-1)/1000</f>
        <v>0.88800000000000001</v>
      </c>
      <c r="AD902" s="21">
        <f>(RANK(O902,O$8:O$1007,1)+COUNTIF(O$8:O902,O902)-1)/1000</f>
        <v>0.84099999999999997</v>
      </c>
      <c r="AE902" s="21">
        <f>(RANK(P902,P$8:P$1007,1)+COUNTIF(P$8:P902,P902)-1)/1000</f>
        <v>0.91600000000000004</v>
      </c>
      <c r="AF902" s="21">
        <f>(RANK(Q902,Q$8:Q$1007,1)+COUNTIF(Q$8:Q902,Q902)-1)/1000</f>
        <v>0.88800000000000001</v>
      </c>
      <c r="AG902" s="21">
        <f>(RANK(R902,R$8:R$1007,1)+COUNTIF(R$8:R902,R902)-1)/1000</f>
        <v>0.84099999999999997</v>
      </c>
      <c r="AH902" s="21">
        <f>(RANK(S902,S$8:S$1007,1)+COUNTIF(S$8:S902,S902)-1)/1000</f>
        <v>0.91600000000000004</v>
      </c>
      <c r="AI902" s="14">
        <f t="shared" si="167"/>
        <v>0</v>
      </c>
      <c r="AK902" s="14">
        <f t="shared" si="168"/>
        <v>0</v>
      </c>
    </row>
    <row r="903" spans="2:37" x14ac:dyDescent="0.25">
      <c r="B903">
        <f t="shared" si="162"/>
        <v>896</v>
      </c>
      <c r="C903">
        <f>MATCH(B903,'Stocastic Model Raw Data'!$A$2:$A$1001,0)</f>
        <v>122</v>
      </c>
      <c r="D903" s="14" cm="1">
        <f t="array" ref="D903">INDEX('Stocastic Model Raw Data'!$H$2:$H$1001,$C903,0)</f>
        <v>1437161972.90821</v>
      </c>
      <c r="E903" s="14" cm="1">
        <f t="array" ref="E903">INDEX('Stocastic Model Raw Data'!$D$2:$D$1001,$C903,0)</f>
        <v>424838600.64665002</v>
      </c>
      <c r="F903" s="14" cm="1">
        <f t="array" ref="F903">INDEX('Stocastic Model Raw Data'!$I$2:$I$1001,$C903,0)</f>
        <v>223406760.856868</v>
      </c>
      <c r="G903" s="14">
        <f t="shared" si="157"/>
        <v>201431839.78978202</v>
      </c>
      <c r="H903" s="14" cm="1">
        <f t="array" ref="H903">INDEX('Stocastic Model Raw Data'!$E$2:$E$1001,$C903,0)</f>
        <v>5060729912.1454096</v>
      </c>
      <c r="I903" s="14" cm="1">
        <f t="array" ref="I903">INDEX('Stocastic Model Raw Data'!$J$2:$J$1001,$C903,0)</f>
        <v>1745308363.7931199</v>
      </c>
      <c r="J903" s="14">
        <f t="shared" si="158"/>
        <v>3315421548.3522897</v>
      </c>
      <c r="K903" s="14" cm="1">
        <f t="array" ref="K903">INDEX('Stocastic Model Raw Data'!$F$2:$F$1001,$C903,0)</f>
        <v>789970987.11172295</v>
      </c>
      <c r="L903" s="14" cm="1">
        <f t="array" ref="L903">INDEX('Stocastic Model Raw Data'!$K$2:$K$1001,$C903,0)</f>
        <v>476036515.03067201</v>
      </c>
      <c r="M903" s="14">
        <f t="shared" si="159"/>
        <v>313934472.08105093</v>
      </c>
      <c r="N903" s="14">
        <f t="shared" si="163"/>
        <v>5850700899.2571325</v>
      </c>
      <c r="O903" s="14">
        <f t="shared" si="164"/>
        <v>2221344878.823792</v>
      </c>
      <c r="P903" s="14">
        <f t="shared" si="160"/>
        <v>3629356020.4333405</v>
      </c>
      <c r="Q903" s="3">
        <f t="shared" si="165"/>
        <v>5850700899.2571325</v>
      </c>
      <c r="R903" s="3">
        <f t="shared" si="166"/>
        <v>3658506851.7320023</v>
      </c>
      <c r="S903" s="3">
        <f t="shared" si="161"/>
        <v>2192194047.5251303</v>
      </c>
      <c r="T903" s="21">
        <f>(RANK(E903,E$8:E$1007,1)+COUNTIF(E$8:E903,E903)-1)/1000</f>
        <v>0.14399999999999999</v>
      </c>
      <c r="U903" s="21">
        <f>(RANK(F903,F$8:F$1007,1)+COUNTIF(F$8:F903,F903)-1)/1000</f>
        <v>0.14499999999999999</v>
      </c>
      <c r="V903" s="21">
        <f>(RANK(G903,G$8:G$1007,1)+COUNTIF(G$8:G903,G903)-1)/1000</f>
        <v>0.13900000000000001</v>
      </c>
      <c r="W903" s="21">
        <f>(RANK(H903,H$8:H$1007,1)+COUNTIF(H$8:H903,H903)-1)/1000</f>
        <v>0.123</v>
      </c>
      <c r="X903" s="21">
        <f>(RANK(I903,I$8:I$1007,1)+COUNTIF(I$8:I903,I903)-1)/1000</f>
        <v>0.127</v>
      </c>
      <c r="Y903" s="21">
        <f>(RANK(J903,J$8:J$1007,1)+COUNTIF(J$8:J903,J903)-1)/1000</f>
        <v>0.121</v>
      </c>
      <c r="Z903" s="21">
        <f>(RANK(K903,K$8:K$1007,1)+COUNTIF(K$8:K903,K903)-1)/1000</f>
        <v>0.13600000000000001</v>
      </c>
      <c r="AA903" s="21">
        <f>(RANK(L903,L$8:L$1007,1)+COUNTIF(L$8:L903,L903)-1)/1000</f>
        <v>0.13</v>
      </c>
      <c r="AB903" s="21">
        <f>(RANK(M903,M$8:M$1007,1)+COUNTIF(M$8:M903,M903)-1)/1000</f>
        <v>0.14699999999999999</v>
      </c>
      <c r="AC903" s="21">
        <f>(RANK(N903,N$8:N$1007,1)+COUNTIF(N$8:N903,N903)-1)/1000</f>
        <v>0.122</v>
      </c>
      <c r="AD903" s="21">
        <f>(RANK(O903,O$8:O$1007,1)+COUNTIF(O$8:O903,O903)-1)/1000</f>
        <v>0.13200000000000001</v>
      </c>
      <c r="AE903" s="21">
        <f>(RANK(P903,P$8:P$1007,1)+COUNTIF(P$8:P903,P903)-1)/1000</f>
        <v>0.122</v>
      </c>
      <c r="AF903" s="21">
        <f>(RANK(Q903,Q$8:Q$1007,1)+COUNTIF(Q$8:Q903,Q903)-1)/1000</f>
        <v>0.122</v>
      </c>
      <c r="AG903" s="21">
        <f>(RANK(R903,R$8:R$1007,1)+COUNTIF(R$8:R903,R903)-1)/1000</f>
        <v>0.13200000000000001</v>
      </c>
      <c r="AH903" s="21">
        <f>(RANK(S903,S$8:S$1007,1)+COUNTIF(S$8:S903,S903)-1)/1000</f>
        <v>0.122</v>
      </c>
      <c r="AI903" s="14">
        <f t="shared" si="167"/>
        <v>0</v>
      </c>
      <c r="AK903" s="14">
        <f t="shared" si="168"/>
        <v>0</v>
      </c>
    </row>
    <row r="904" spans="2:37" x14ac:dyDescent="0.25">
      <c r="B904">
        <f t="shared" si="162"/>
        <v>897</v>
      </c>
      <c r="C904">
        <f>MATCH(B904,'Stocastic Model Raw Data'!$A$2:$A$1001,0)</f>
        <v>473</v>
      </c>
      <c r="D904" s="14" cm="1">
        <f t="array" ref="D904">INDEX('Stocastic Model Raw Data'!$H$2:$H$1001,$C904,0)</f>
        <v>1437161972.90821</v>
      </c>
      <c r="E904" s="14" cm="1">
        <f t="array" ref="E904">INDEX('Stocastic Model Raw Data'!$D$2:$D$1001,$C904,0)</f>
        <v>506939102.190341</v>
      </c>
      <c r="F904" s="14" cm="1">
        <f t="array" ref="F904">INDEX('Stocastic Model Raw Data'!$I$2:$I$1001,$C904,0)</f>
        <v>267425723.85894799</v>
      </c>
      <c r="G904" s="14">
        <f t="shared" ref="G904:G967" si="169">E904-F904</f>
        <v>239513378.331393</v>
      </c>
      <c r="H904" s="14" cm="1">
        <f t="array" ref="H904">INDEX('Stocastic Model Raw Data'!$E$2:$E$1001,$C904,0)</f>
        <v>6059442915.1632795</v>
      </c>
      <c r="I904" s="14" cm="1">
        <f t="array" ref="I904">INDEX('Stocastic Model Raw Data'!$J$2:$J$1001,$C904,0)</f>
        <v>2086611657.63466</v>
      </c>
      <c r="J904" s="14">
        <f t="shared" ref="J904:J967" si="170">H904-I904</f>
        <v>3972831257.5286198</v>
      </c>
      <c r="K904" s="14" cm="1">
        <f t="array" ref="K904">INDEX('Stocastic Model Raw Data'!$F$2:$F$1001,$C904,0)</f>
        <v>977514048.46271002</v>
      </c>
      <c r="L904" s="14" cm="1">
        <f t="array" ref="L904">INDEX('Stocastic Model Raw Data'!$K$2:$K$1001,$C904,0)</f>
        <v>597735724.42264795</v>
      </c>
      <c r="M904" s="14">
        <f t="shared" ref="M904:M967" si="171">K904-L904</f>
        <v>379778324.04006207</v>
      </c>
      <c r="N904" s="14">
        <f t="shared" si="163"/>
        <v>7036956963.6259899</v>
      </c>
      <c r="O904" s="14">
        <f t="shared" si="164"/>
        <v>2684347382.0573082</v>
      </c>
      <c r="P904" s="14">
        <f t="shared" ref="P904:P967" si="172">N904-O904</f>
        <v>4352609581.5686817</v>
      </c>
      <c r="Q904" s="3">
        <f t="shared" si="165"/>
        <v>7036956963.6259899</v>
      </c>
      <c r="R904" s="3">
        <f t="shared" si="166"/>
        <v>4121509354.965518</v>
      </c>
      <c r="S904" s="3">
        <f t="shared" ref="S904:S967" si="173">Q904-R904</f>
        <v>2915447608.6604719</v>
      </c>
      <c r="T904" s="21">
        <f>(RANK(E904,E$8:E$1007,1)+COUNTIF(E$8:E904,E904)-1)/1000</f>
        <v>0.46500000000000002</v>
      </c>
      <c r="U904" s="21">
        <f>(RANK(F904,F$8:F$1007,1)+COUNTIF(F$8:F904,F904)-1)/1000</f>
        <v>0.46200000000000002</v>
      </c>
      <c r="V904" s="21">
        <f>(RANK(G904,G$8:G$1007,1)+COUNTIF(G$8:G904,G904)-1)/1000</f>
        <v>0.46600000000000003</v>
      </c>
      <c r="W904" s="21">
        <f>(RANK(H904,H$8:H$1007,1)+COUNTIF(H$8:H904,H904)-1)/1000</f>
        <v>0.46300000000000002</v>
      </c>
      <c r="X904" s="21">
        <f>(RANK(I904,I$8:I$1007,1)+COUNTIF(I$8:I904,I904)-1)/1000</f>
        <v>0.44500000000000001</v>
      </c>
      <c r="Y904" s="21">
        <f>(RANK(J904,J$8:J$1007,1)+COUNTIF(J$8:J904,J904)-1)/1000</f>
        <v>0.47699999999999998</v>
      </c>
      <c r="Z904" s="21">
        <f>(RANK(K904,K$8:K$1007,1)+COUNTIF(K$8:K904,K904)-1)/1000</f>
        <v>0.52800000000000002</v>
      </c>
      <c r="AA904" s="21">
        <f>(RANK(L904,L$8:L$1007,1)+COUNTIF(L$8:L904,L904)-1)/1000</f>
        <v>0.54100000000000004</v>
      </c>
      <c r="AB904" s="21">
        <f>(RANK(M904,M$8:M$1007,1)+COUNTIF(M$8:M904,M904)-1)/1000</f>
        <v>0.5</v>
      </c>
      <c r="AC904" s="21">
        <f>(RANK(N904,N$8:N$1007,1)+COUNTIF(N$8:N904,N904)-1)/1000</f>
        <v>0.47299999999999998</v>
      </c>
      <c r="AD904" s="21">
        <f>(RANK(O904,O$8:O$1007,1)+COUNTIF(O$8:O904,O904)-1)/1000</f>
        <v>0.46</v>
      </c>
      <c r="AE904" s="21">
        <f>(RANK(P904,P$8:P$1007,1)+COUNTIF(P$8:P904,P904)-1)/1000</f>
        <v>0.47699999999999998</v>
      </c>
      <c r="AF904" s="21">
        <f>(RANK(Q904,Q$8:Q$1007,1)+COUNTIF(Q$8:Q904,Q904)-1)/1000</f>
        <v>0.47299999999999998</v>
      </c>
      <c r="AG904" s="21">
        <f>(RANK(R904,R$8:R$1007,1)+COUNTIF(R$8:R904,R904)-1)/1000</f>
        <v>0.46</v>
      </c>
      <c r="AH904" s="21">
        <f>(RANK(S904,S$8:S$1007,1)+COUNTIF(S$8:S904,S904)-1)/1000</f>
        <v>0.47699999999999998</v>
      </c>
      <c r="AI904" s="14">
        <f t="shared" si="167"/>
        <v>0</v>
      </c>
      <c r="AK904" s="14">
        <f t="shared" si="168"/>
        <v>0</v>
      </c>
    </row>
    <row r="905" spans="2:37" x14ac:dyDescent="0.25">
      <c r="B905">
        <f t="shared" ref="B905:B968" si="174">B904+1</f>
        <v>898</v>
      </c>
      <c r="C905">
        <f>MATCH(B905,'Stocastic Model Raw Data'!$A$2:$A$1001,0)</f>
        <v>988</v>
      </c>
      <c r="D905" s="14" cm="1">
        <f t="array" ref="D905">INDEX('Stocastic Model Raw Data'!$H$2:$H$1001,$C905,0)</f>
        <v>1437161972.90821</v>
      </c>
      <c r="E905" s="14" cm="1">
        <f t="array" ref="E905">INDEX('Stocastic Model Raw Data'!$D$2:$D$1001,$C905,0)</f>
        <v>735725814.19387102</v>
      </c>
      <c r="F905" s="14" cm="1">
        <f t="array" ref="F905">INDEX('Stocastic Model Raw Data'!$I$2:$I$1001,$C905,0)</f>
        <v>394606688.037229</v>
      </c>
      <c r="G905" s="14">
        <f t="shared" si="169"/>
        <v>341119126.15664202</v>
      </c>
      <c r="H905" s="14" cm="1">
        <f t="array" ref="H905">INDEX('Stocastic Model Raw Data'!$E$2:$E$1001,$C905,0)</f>
        <v>8235297040.2829704</v>
      </c>
      <c r="I905" s="14" cm="1">
        <f t="array" ref="I905">INDEX('Stocastic Model Raw Data'!$J$2:$J$1001,$C905,0)</f>
        <v>2979388940.9614201</v>
      </c>
      <c r="J905" s="14">
        <f t="shared" si="170"/>
        <v>5255908099.3215504</v>
      </c>
      <c r="K905" s="14" cm="1">
        <f t="array" ref="K905">INDEX('Stocastic Model Raw Data'!$F$2:$F$1001,$C905,0)</f>
        <v>1484844521.7607701</v>
      </c>
      <c r="L905" s="14" cm="1">
        <f t="array" ref="L905">INDEX('Stocastic Model Raw Data'!$K$2:$K$1001,$C905,0)</f>
        <v>895283813.95784497</v>
      </c>
      <c r="M905" s="14">
        <f t="shared" si="171"/>
        <v>589560707.80292511</v>
      </c>
      <c r="N905" s="14">
        <f t="shared" ref="N905:N968" si="175">H905+K905</f>
        <v>9720141562.0437412</v>
      </c>
      <c r="O905" s="14">
        <f t="shared" ref="O905:O968" si="176">I905+L905</f>
        <v>3874672754.9192648</v>
      </c>
      <c r="P905" s="14">
        <f t="shared" si="172"/>
        <v>5845468807.1244764</v>
      </c>
      <c r="Q905" s="3">
        <f t="shared" ref="Q905:Q968" si="177">N905</f>
        <v>9720141562.0437412</v>
      </c>
      <c r="R905" s="3">
        <f t="shared" ref="R905:R968" si="178">O905+D905</f>
        <v>5311834727.8274746</v>
      </c>
      <c r="S905" s="3">
        <f t="shared" si="173"/>
        <v>4408306834.2162666</v>
      </c>
      <c r="T905" s="21">
        <f>(RANK(E905,E$8:E$1007,1)+COUNTIF(E$8:E905,E905)-1)/1000</f>
        <v>0.99099999999999999</v>
      </c>
      <c r="U905" s="21">
        <f>(RANK(F905,F$8:F$1007,1)+COUNTIF(F$8:F905,F905)-1)/1000</f>
        <v>0.99099999999999999</v>
      </c>
      <c r="V905" s="21">
        <f>(RANK(G905,G$8:G$1007,1)+COUNTIF(G$8:G905,G905)-1)/1000</f>
        <v>0.99</v>
      </c>
      <c r="W905" s="21">
        <f>(RANK(H905,H$8:H$1007,1)+COUNTIF(H$8:H905,H905)-1)/1000</f>
        <v>0.98099999999999998</v>
      </c>
      <c r="X905" s="21">
        <f>(RANK(I905,I$8:I$1007,1)+COUNTIF(I$8:I905,I905)-1)/1000</f>
        <v>0.98199999999999998</v>
      </c>
      <c r="Y905" s="21">
        <f>(RANK(J905,J$8:J$1007,1)+COUNTIF(J$8:J905,J905)-1)/1000</f>
        <v>0.98099999999999998</v>
      </c>
      <c r="Z905" s="21">
        <f>(RANK(K905,K$8:K$1007,1)+COUNTIF(K$8:K905,K905)-1)/1000</f>
        <v>0.99299999999999999</v>
      </c>
      <c r="AA905" s="21">
        <f>(RANK(L905,L$8:L$1007,1)+COUNTIF(L$8:L905,L905)-1)/1000</f>
        <v>0.99299999999999999</v>
      </c>
      <c r="AB905" s="21">
        <f>(RANK(M905,M$8:M$1007,1)+COUNTIF(M$8:M905,M905)-1)/1000</f>
        <v>0.99199999999999999</v>
      </c>
      <c r="AC905" s="21">
        <f>(RANK(N905,N$8:N$1007,1)+COUNTIF(N$8:N905,N905)-1)/1000</f>
        <v>0.98799999999999999</v>
      </c>
      <c r="AD905" s="21">
        <f>(RANK(O905,O$8:O$1007,1)+COUNTIF(O$8:O905,O905)-1)/1000</f>
        <v>0.99</v>
      </c>
      <c r="AE905" s="21">
        <f>(RANK(P905,P$8:P$1007,1)+COUNTIF(P$8:P905,P905)-1)/1000</f>
        <v>0.98099999999999998</v>
      </c>
      <c r="AF905" s="21">
        <f>(RANK(Q905,Q$8:Q$1007,1)+COUNTIF(Q$8:Q905,Q905)-1)/1000</f>
        <v>0.98799999999999999</v>
      </c>
      <c r="AG905" s="21">
        <f>(RANK(R905,R$8:R$1007,1)+COUNTIF(R$8:R905,R905)-1)/1000</f>
        <v>0.99</v>
      </c>
      <c r="AH905" s="21">
        <f>(RANK(S905,S$8:S$1007,1)+COUNTIF(S$8:S905,S905)-1)/1000</f>
        <v>0.98099999999999998</v>
      </c>
      <c r="AI905" s="14">
        <f t="shared" ref="AI905:AI968" si="179">J905+M905-P905</f>
        <v>0</v>
      </c>
      <c r="AK905" s="14">
        <f t="shared" ref="AK905:AK968" si="180">H905+K905-N905</f>
        <v>0</v>
      </c>
    </row>
    <row r="906" spans="2:37" x14ac:dyDescent="0.25">
      <c r="B906">
        <f t="shared" si="174"/>
        <v>899</v>
      </c>
      <c r="C906">
        <f>MATCH(B906,'Stocastic Model Raw Data'!$A$2:$A$1001,0)</f>
        <v>374</v>
      </c>
      <c r="D906" s="14" cm="1">
        <f t="array" ref="D906">INDEX('Stocastic Model Raw Data'!$H$2:$H$1001,$C906,0)</f>
        <v>1437161972.90821</v>
      </c>
      <c r="E906" s="14" cm="1">
        <f t="array" ref="E906">INDEX('Stocastic Model Raw Data'!$D$2:$D$1001,$C906,0)</f>
        <v>478346316.24802703</v>
      </c>
      <c r="F906" s="14" cm="1">
        <f t="array" ref="F906">INDEX('Stocastic Model Raw Data'!$I$2:$I$1001,$C906,0)</f>
        <v>249629111.082506</v>
      </c>
      <c r="G906" s="14">
        <f t="shared" si="169"/>
        <v>228717205.16552103</v>
      </c>
      <c r="H906" s="14" cm="1">
        <f t="array" ref="H906">INDEX('Stocastic Model Raw Data'!$E$2:$E$1001,$C906,0)</f>
        <v>5882076916.9653196</v>
      </c>
      <c r="I906" s="14" cm="1">
        <f t="array" ref="I906">INDEX('Stocastic Model Raw Data'!$J$2:$J$1001,$C906,0)</f>
        <v>1977523524.0719099</v>
      </c>
      <c r="J906" s="14">
        <f t="shared" si="170"/>
        <v>3904553392.8934097</v>
      </c>
      <c r="K906" s="14" cm="1">
        <f t="array" ref="K906">INDEX('Stocastic Model Raw Data'!$F$2:$F$1001,$C906,0)</f>
        <v>861563111.65403795</v>
      </c>
      <c r="L906" s="14" cm="1">
        <f t="array" ref="L906">INDEX('Stocastic Model Raw Data'!$K$2:$K$1001,$C906,0)</f>
        <v>529791185.177351</v>
      </c>
      <c r="M906" s="14">
        <f t="shared" si="171"/>
        <v>331771926.47668695</v>
      </c>
      <c r="N906" s="14">
        <f t="shared" si="175"/>
        <v>6743640028.6193581</v>
      </c>
      <c r="O906" s="14">
        <f t="shared" si="176"/>
        <v>2507314709.2492609</v>
      </c>
      <c r="P906" s="14">
        <f t="shared" si="172"/>
        <v>4236325319.3700972</v>
      </c>
      <c r="Q906" s="3">
        <f t="shared" si="177"/>
        <v>6743640028.6193581</v>
      </c>
      <c r="R906" s="3">
        <f t="shared" si="178"/>
        <v>3944476682.1574707</v>
      </c>
      <c r="S906" s="3">
        <f t="shared" si="173"/>
        <v>2799163346.4618874</v>
      </c>
      <c r="T906" s="21">
        <f>(RANK(E906,E$8:E$1007,1)+COUNTIF(E$8:E906,E906)-1)/1000</f>
        <v>0.34699999999999998</v>
      </c>
      <c r="U906" s="21">
        <f>(RANK(F906,F$8:F$1007,1)+COUNTIF(F$8:F906,F906)-1)/1000</f>
        <v>0.32300000000000001</v>
      </c>
      <c r="V906" s="21">
        <f>(RANK(G906,G$8:G$1007,1)+COUNTIF(G$8:G906,G906)-1)/1000</f>
        <v>0.36599999999999999</v>
      </c>
      <c r="W906" s="21">
        <f>(RANK(H906,H$8:H$1007,1)+COUNTIF(H$8:H906,H906)-1)/1000</f>
        <v>0.39500000000000002</v>
      </c>
      <c r="X906" s="21">
        <f>(RANK(I906,I$8:I$1007,1)+COUNTIF(I$8:I906,I906)-1)/1000</f>
        <v>0.33100000000000002</v>
      </c>
      <c r="Y906" s="21">
        <f>(RANK(J906,J$8:J$1007,1)+COUNTIF(J$8:J906,J906)-1)/1000</f>
        <v>0.434</v>
      </c>
      <c r="Z906" s="21">
        <f>(RANK(K906,K$8:K$1007,1)+COUNTIF(K$8:K906,K906)-1)/1000</f>
        <v>0.26300000000000001</v>
      </c>
      <c r="AA906" s="21">
        <f>(RANK(L906,L$8:L$1007,1)+COUNTIF(L$8:L906,L906)-1)/1000</f>
        <v>0.28000000000000003</v>
      </c>
      <c r="AB906" s="21">
        <f>(RANK(M906,M$8:M$1007,1)+COUNTIF(M$8:M906,M906)-1)/1000</f>
        <v>0.23</v>
      </c>
      <c r="AC906" s="21">
        <f>(RANK(N906,N$8:N$1007,1)+COUNTIF(N$8:N906,N906)-1)/1000</f>
        <v>0.374</v>
      </c>
      <c r="AD906" s="21">
        <f>(RANK(O906,O$8:O$1007,1)+COUNTIF(O$8:O906,O906)-1)/1000</f>
        <v>0.317</v>
      </c>
      <c r="AE906" s="21">
        <f>(RANK(P906,P$8:P$1007,1)+COUNTIF(P$8:P906,P906)-1)/1000</f>
        <v>0.40899999999999997</v>
      </c>
      <c r="AF906" s="21">
        <f>(RANK(Q906,Q$8:Q$1007,1)+COUNTIF(Q$8:Q906,Q906)-1)/1000</f>
        <v>0.374</v>
      </c>
      <c r="AG906" s="21">
        <f>(RANK(R906,R$8:R$1007,1)+COUNTIF(R$8:R906,R906)-1)/1000</f>
        <v>0.317</v>
      </c>
      <c r="AH906" s="21">
        <f>(RANK(S906,S$8:S$1007,1)+COUNTIF(S$8:S906,S906)-1)/1000</f>
        <v>0.40899999999999997</v>
      </c>
      <c r="AI906" s="14">
        <f t="shared" si="179"/>
        <v>0</v>
      </c>
      <c r="AK906" s="14">
        <f t="shared" si="180"/>
        <v>0</v>
      </c>
    </row>
    <row r="907" spans="2:37" x14ac:dyDescent="0.25">
      <c r="B907">
        <f t="shared" si="174"/>
        <v>900</v>
      </c>
      <c r="C907">
        <f>MATCH(B907,'Stocastic Model Raw Data'!$A$2:$A$1001,0)</f>
        <v>395</v>
      </c>
      <c r="D907" s="14" cm="1">
        <f t="array" ref="D907">INDEX('Stocastic Model Raw Data'!$H$2:$H$1001,$C907,0)</f>
        <v>1437161972.90821</v>
      </c>
      <c r="E907" s="14" cm="1">
        <f t="array" ref="E907">INDEX('Stocastic Model Raw Data'!$D$2:$D$1001,$C907,0)</f>
        <v>492685830.12500298</v>
      </c>
      <c r="F907" s="14" cm="1">
        <f t="array" ref="F907">INDEX('Stocastic Model Raw Data'!$I$2:$I$1001,$C907,0)</f>
        <v>260628492.436124</v>
      </c>
      <c r="G907" s="14">
        <f t="shared" si="169"/>
        <v>232057337.68887898</v>
      </c>
      <c r="H907" s="14" cm="1">
        <f t="array" ref="H907">INDEX('Stocastic Model Raw Data'!$E$2:$E$1001,$C907,0)</f>
        <v>5865247503.8705997</v>
      </c>
      <c r="I907" s="14" cm="1">
        <f t="array" ref="I907">INDEX('Stocastic Model Raw Data'!$J$2:$J$1001,$C907,0)</f>
        <v>2034140501.5692699</v>
      </c>
      <c r="J907" s="14">
        <f t="shared" si="170"/>
        <v>3831107002.3013296</v>
      </c>
      <c r="K907" s="14" cm="1">
        <f t="array" ref="K907">INDEX('Stocastic Model Raw Data'!$F$2:$F$1001,$C907,0)</f>
        <v>924728226.08377004</v>
      </c>
      <c r="L907" s="14" cm="1">
        <f t="array" ref="L907">INDEX('Stocastic Model Raw Data'!$K$2:$K$1001,$C907,0)</f>
        <v>565745145.49739099</v>
      </c>
      <c r="M907" s="14">
        <f t="shared" si="171"/>
        <v>358983080.58637905</v>
      </c>
      <c r="N907" s="14">
        <f t="shared" si="175"/>
        <v>6789975729.9543695</v>
      </c>
      <c r="O907" s="14">
        <f t="shared" si="176"/>
        <v>2599885647.0666609</v>
      </c>
      <c r="P907" s="14">
        <f t="shared" si="172"/>
        <v>4190090082.8877087</v>
      </c>
      <c r="Q907" s="3">
        <f t="shared" si="177"/>
        <v>6789975729.9543695</v>
      </c>
      <c r="R907" s="3">
        <f t="shared" si="178"/>
        <v>4037047619.9748707</v>
      </c>
      <c r="S907" s="3">
        <f t="shared" si="173"/>
        <v>2752928109.9794989</v>
      </c>
      <c r="T907" s="21">
        <f>(RANK(E907,E$8:E$1007,1)+COUNTIF(E$8:E907,E907)-1)/1000</f>
        <v>0.41299999999999998</v>
      </c>
      <c r="U907" s="21">
        <f>(RANK(F907,F$8:F$1007,1)+COUNTIF(F$8:F907,F907)-1)/1000</f>
        <v>0.41499999999999998</v>
      </c>
      <c r="V907" s="21">
        <f>(RANK(G907,G$8:G$1007,1)+COUNTIF(G$8:G907,G907)-1)/1000</f>
        <v>0.40500000000000003</v>
      </c>
      <c r="W907" s="21">
        <f>(RANK(H907,H$8:H$1007,1)+COUNTIF(H$8:H907,H907)-1)/1000</f>
        <v>0.38800000000000001</v>
      </c>
      <c r="X907" s="21">
        <f>(RANK(I907,I$8:I$1007,1)+COUNTIF(I$8:I907,I907)-1)/1000</f>
        <v>0.39400000000000002</v>
      </c>
      <c r="Y907" s="21">
        <f>(RANK(J907,J$8:J$1007,1)+COUNTIF(J$8:J907,J907)-1)/1000</f>
        <v>0.39</v>
      </c>
      <c r="Z907" s="21">
        <f>(RANK(K907,K$8:K$1007,1)+COUNTIF(K$8:K907,K907)-1)/1000</f>
        <v>0.41</v>
      </c>
      <c r="AA907" s="21">
        <f>(RANK(L907,L$8:L$1007,1)+COUNTIF(L$8:L907,L907)-1)/1000</f>
        <v>0.41799999999999998</v>
      </c>
      <c r="AB907" s="21">
        <f>(RANK(M907,M$8:M$1007,1)+COUNTIF(M$8:M907,M907)-1)/1000</f>
        <v>0.38600000000000001</v>
      </c>
      <c r="AC907" s="21">
        <f>(RANK(N907,N$8:N$1007,1)+COUNTIF(N$8:N907,N907)-1)/1000</f>
        <v>0.39500000000000002</v>
      </c>
      <c r="AD907" s="21">
        <f>(RANK(O907,O$8:O$1007,1)+COUNTIF(O$8:O907,O907)-1)/1000</f>
        <v>0.39800000000000002</v>
      </c>
      <c r="AE907" s="21">
        <f>(RANK(P907,P$8:P$1007,1)+COUNTIF(P$8:P907,P907)-1)/1000</f>
        <v>0.38600000000000001</v>
      </c>
      <c r="AF907" s="21">
        <f>(RANK(Q907,Q$8:Q$1007,1)+COUNTIF(Q$8:Q907,Q907)-1)/1000</f>
        <v>0.39500000000000002</v>
      </c>
      <c r="AG907" s="21">
        <f>(RANK(R907,R$8:R$1007,1)+COUNTIF(R$8:R907,R907)-1)/1000</f>
        <v>0.39800000000000002</v>
      </c>
      <c r="AH907" s="21">
        <f>(RANK(S907,S$8:S$1007,1)+COUNTIF(S$8:S907,S907)-1)/1000</f>
        <v>0.38600000000000001</v>
      </c>
      <c r="AI907" s="14">
        <f t="shared" si="179"/>
        <v>0</v>
      </c>
      <c r="AK907" s="14">
        <f t="shared" si="180"/>
        <v>0</v>
      </c>
    </row>
    <row r="908" spans="2:37" x14ac:dyDescent="0.25">
      <c r="B908">
        <f t="shared" si="174"/>
        <v>901</v>
      </c>
      <c r="C908">
        <f>MATCH(B908,'Stocastic Model Raw Data'!$A$2:$A$1001,0)</f>
        <v>414</v>
      </c>
      <c r="D908" s="14" cm="1">
        <f t="array" ref="D908">INDEX('Stocastic Model Raw Data'!$H$2:$H$1001,$C908,0)</f>
        <v>1437161972.90821</v>
      </c>
      <c r="E908" s="14" cm="1">
        <f t="array" ref="E908">INDEX('Stocastic Model Raw Data'!$D$2:$D$1001,$C908,0)</f>
        <v>496820255.28593099</v>
      </c>
      <c r="F908" s="14" cm="1">
        <f t="array" ref="F908">INDEX('Stocastic Model Raw Data'!$I$2:$I$1001,$C908,0)</f>
        <v>262445683.66322699</v>
      </c>
      <c r="G908" s="14">
        <f t="shared" si="169"/>
        <v>234374571.622704</v>
      </c>
      <c r="H908" s="14" cm="1">
        <f t="array" ref="H908">INDEX('Stocastic Model Raw Data'!$E$2:$E$1001,$C908,0)</f>
        <v>6001118925.2614002</v>
      </c>
      <c r="I908" s="14" cm="1">
        <f t="array" ref="I908">INDEX('Stocastic Model Raw Data'!$J$2:$J$1001,$C908,0)</f>
        <v>2102693366.1448901</v>
      </c>
      <c r="J908" s="14">
        <f t="shared" si="170"/>
        <v>3898425559.1165104</v>
      </c>
      <c r="K908" s="14" cm="1">
        <f t="array" ref="K908">INDEX('Stocastic Model Raw Data'!$F$2:$F$1001,$C908,0)</f>
        <v>865993517.44721305</v>
      </c>
      <c r="L908" s="14" cm="1">
        <f t="array" ref="L908">INDEX('Stocastic Model Raw Data'!$K$2:$K$1001,$C908,0)</f>
        <v>519802822.22828901</v>
      </c>
      <c r="M908" s="14">
        <f t="shared" si="171"/>
        <v>346190695.21892405</v>
      </c>
      <c r="N908" s="14">
        <f t="shared" si="175"/>
        <v>6867112442.7086134</v>
      </c>
      <c r="O908" s="14">
        <f t="shared" si="176"/>
        <v>2622496188.373179</v>
      </c>
      <c r="P908" s="14">
        <f t="shared" si="172"/>
        <v>4244616254.3354344</v>
      </c>
      <c r="Q908" s="3">
        <f t="shared" si="177"/>
        <v>6867112442.7086134</v>
      </c>
      <c r="R908" s="3">
        <f t="shared" si="178"/>
        <v>4059658161.2813892</v>
      </c>
      <c r="S908" s="3">
        <f t="shared" si="173"/>
        <v>2807454281.4272242</v>
      </c>
      <c r="T908" s="21">
        <f>(RANK(E908,E$8:E$1007,1)+COUNTIF(E$8:E908,E908)-1)/1000</f>
        <v>0.42899999999999999</v>
      </c>
      <c r="U908" s="21">
        <f>(RANK(F908,F$8:F$1007,1)+COUNTIF(F$8:F908,F908)-1)/1000</f>
        <v>0.42899999999999999</v>
      </c>
      <c r="V908" s="21">
        <f>(RANK(G908,G$8:G$1007,1)+COUNTIF(G$8:G908,G908)-1)/1000</f>
        <v>0.42799999999999999</v>
      </c>
      <c r="W908" s="21">
        <f>(RANK(H908,H$8:H$1007,1)+COUNTIF(H$8:H908,H908)-1)/1000</f>
        <v>0.442</v>
      </c>
      <c r="X908" s="21">
        <f>(RANK(I908,I$8:I$1007,1)+COUNTIF(I$8:I908,I908)-1)/1000</f>
        <v>0.45800000000000002</v>
      </c>
      <c r="Y908" s="21">
        <f>(RANK(J908,J$8:J$1007,1)+COUNTIF(J$8:J908,J908)-1)/1000</f>
        <v>0.42699999999999999</v>
      </c>
      <c r="Z908" s="21">
        <f>(RANK(K908,K$8:K$1007,1)+COUNTIF(K$8:K908,K908)-1)/1000</f>
        <v>0.26800000000000002</v>
      </c>
      <c r="AA908" s="21">
        <f>(RANK(L908,L$8:L$1007,1)+COUNTIF(L$8:L908,L908)-1)/1000</f>
        <v>0.24199999999999999</v>
      </c>
      <c r="AB908" s="21">
        <f>(RANK(M908,M$8:M$1007,1)+COUNTIF(M$8:M908,M908)-1)/1000</f>
        <v>0.314</v>
      </c>
      <c r="AC908" s="21">
        <f>(RANK(N908,N$8:N$1007,1)+COUNTIF(N$8:N908,N908)-1)/1000</f>
        <v>0.41399999999999998</v>
      </c>
      <c r="AD908" s="21">
        <f>(RANK(O908,O$8:O$1007,1)+COUNTIF(O$8:O908,O908)-1)/1000</f>
        <v>0.41399999999999998</v>
      </c>
      <c r="AE908" s="21">
        <f>(RANK(P908,P$8:P$1007,1)+COUNTIF(P$8:P908,P908)-1)/1000</f>
        <v>0.41699999999999998</v>
      </c>
      <c r="AF908" s="21">
        <f>(RANK(Q908,Q$8:Q$1007,1)+COUNTIF(Q$8:Q908,Q908)-1)/1000</f>
        <v>0.41399999999999998</v>
      </c>
      <c r="AG908" s="21">
        <f>(RANK(R908,R$8:R$1007,1)+COUNTIF(R$8:R908,R908)-1)/1000</f>
        <v>0.41399999999999998</v>
      </c>
      <c r="AH908" s="21">
        <f>(RANK(S908,S$8:S$1007,1)+COUNTIF(S$8:S908,S908)-1)/1000</f>
        <v>0.41699999999999998</v>
      </c>
      <c r="AI908" s="14">
        <f t="shared" si="179"/>
        <v>0</v>
      </c>
      <c r="AK908" s="14">
        <f t="shared" si="180"/>
        <v>0</v>
      </c>
    </row>
    <row r="909" spans="2:37" x14ac:dyDescent="0.25">
      <c r="B909">
        <f t="shared" si="174"/>
        <v>902</v>
      </c>
      <c r="C909">
        <f>MATCH(B909,'Stocastic Model Raw Data'!$A$2:$A$1001,0)</f>
        <v>708</v>
      </c>
      <c r="D909" s="14" cm="1">
        <f t="array" ref="D909">INDEX('Stocastic Model Raw Data'!$H$2:$H$1001,$C909,0)</f>
        <v>1437161972.90821</v>
      </c>
      <c r="E909" s="14" cm="1">
        <f t="array" ref="E909">INDEX('Stocastic Model Raw Data'!$D$2:$D$1001,$C909,0)</f>
        <v>564914197.74763894</v>
      </c>
      <c r="F909" s="14" cm="1">
        <f t="array" ref="F909">INDEX('Stocastic Model Raw Data'!$I$2:$I$1001,$C909,0)</f>
        <v>300112862.17486101</v>
      </c>
      <c r="G909" s="14">
        <f t="shared" si="169"/>
        <v>264801335.57277793</v>
      </c>
      <c r="H909" s="14" cm="1">
        <f t="array" ref="H909">INDEX('Stocastic Model Raw Data'!$E$2:$E$1001,$C909,0)</f>
        <v>6764754928.1723604</v>
      </c>
      <c r="I909" s="14" cm="1">
        <f t="array" ref="I909">INDEX('Stocastic Model Raw Data'!$J$2:$J$1001,$C909,0)</f>
        <v>2394839079.6300602</v>
      </c>
      <c r="J909" s="14">
        <f t="shared" si="170"/>
        <v>4369915848.5423002</v>
      </c>
      <c r="K909" s="14" cm="1">
        <f t="array" ref="K909">INDEX('Stocastic Model Raw Data'!$F$2:$F$1001,$C909,0)</f>
        <v>1005800188.7234</v>
      </c>
      <c r="L909" s="14" cm="1">
        <f t="array" ref="L909">INDEX('Stocastic Model Raw Data'!$K$2:$K$1001,$C909,0)</f>
        <v>611100669.74194002</v>
      </c>
      <c r="M909" s="14">
        <f t="shared" si="171"/>
        <v>394699518.98145998</v>
      </c>
      <c r="N909" s="14">
        <f t="shared" si="175"/>
        <v>7770555116.8957605</v>
      </c>
      <c r="O909" s="14">
        <f t="shared" si="176"/>
        <v>3005939749.3720002</v>
      </c>
      <c r="P909" s="14">
        <f t="shared" si="172"/>
        <v>4764615367.5237598</v>
      </c>
      <c r="Q909" s="3">
        <f t="shared" si="177"/>
        <v>7770555116.8957605</v>
      </c>
      <c r="R909" s="3">
        <f t="shared" si="178"/>
        <v>4443101722.2802105</v>
      </c>
      <c r="S909" s="3">
        <f t="shared" si="173"/>
        <v>3327453394.61555</v>
      </c>
      <c r="T909" s="21">
        <f>(RANK(E909,E$8:E$1007,1)+COUNTIF(E$8:E909,E909)-1)/1000</f>
        <v>0.70699999999999996</v>
      </c>
      <c r="U909" s="21">
        <f>(RANK(F909,F$8:F$1007,1)+COUNTIF(F$8:F909,F909)-1)/1000</f>
        <v>0.71</v>
      </c>
      <c r="V909" s="21">
        <f>(RANK(G909,G$8:G$1007,1)+COUNTIF(G$8:G909,G909)-1)/1000</f>
        <v>0.69799999999999995</v>
      </c>
      <c r="W909" s="21">
        <f>(RANK(H909,H$8:H$1007,1)+COUNTIF(H$8:H909,H909)-1)/1000</f>
        <v>0.73</v>
      </c>
      <c r="X909" s="21">
        <f>(RANK(I909,I$8:I$1007,1)+COUNTIF(I$8:I909,I909)-1)/1000</f>
        <v>0.73899999999999999</v>
      </c>
      <c r="Y909" s="21">
        <f>(RANK(J909,J$8:J$1007,1)+COUNTIF(J$8:J909,J909)-1)/1000</f>
        <v>0.72</v>
      </c>
      <c r="Z909" s="21">
        <f>(RANK(K909,K$8:K$1007,1)+COUNTIF(K$8:K909,K909)-1)/1000</f>
        <v>0.58299999999999996</v>
      </c>
      <c r="AA909" s="21">
        <f>(RANK(L909,L$8:L$1007,1)+COUNTIF(L$8:L909,L909)-1)/1000</f>
        <v>0.58799999999999997</v>
      </c>
      <c r="AB909" s="21">
        <f>(RANK(M909,M$8:M$1007,1)+COUNTIF(M$8:M909,M909)-1)/1000</f>
        <v>0.59599999999999997</v>
      </c>
      <c r="AC909" s="21">
        <f>(RANK(N909,N$8:N$1007,1)+COUNTIF(N$8:N909,N909)-1)/1000</f>
        <v>0.70799999999999996</v>
      </c>
      <c r="AD909" s="21">
        <f>(RANK(O909,O$8:O$1007,1)+COUNTIF(O$8:O909,O909)-1)/1000</f>
        <v>0.71599999999999997</v>
      </c>
      <c r="AE909" s="21">
        <f>(RANK(P909,P$8:P$1007,1)+COUNTIF(P$8:P909,P909)-1)/1000</f>
        <v>0.70699999999999996</v>
      </c>
      <c r="AF909" s="21">
        <f>(RANK(Q909,Q$8:Q$1007,1)+COUNTIF(Q$8:Q909,Q909)-1)/1000</f>
        <v>0.70799999999999996</v>
      </c>
      <c r="AG909" s="21">
        <f>(RANK(R909,R$8:R$1007,1)+COUNTIF(R$8:R909,R909)-1)/1000</f>
        <v>0.71599999999999997</v>
      </c>
      <c r="AH909" s="21">
        <f>(RANK(S909,S$8:S$1007,1)+COUNTIF(S$8:S909,S909)-1)/1000</f>
        <v>0.70699999999999996</v>
      </c>
      <c r="AI909" s="14">
        <f t="shared" si="179"/>
        <v>0</v>
      </c>
      <c r="AK909" s="14">
        <f t="shared" si="180"/>
        <v>0</v>
      </c>
    </row>
    <row r="910" spans="2:37" x14ac:dyDescent="0.25">
      <c r="B910">
        <f t="shared" si="174"/>
        <v>903</v>
      </c>
      <c r="C910">
        <f>MATCH(B910,'Stocastic Model Raw Data'!$A$2:$A$1001,0)</f>
        <v>602</v>
      </c>
      <c r="D910" s="14" cm="1">
        <f t="array" ref="D910">INDEX('Stocastic Model Raw Data'!$H$2:$H$1001,$C910,0)</f>
        <v>1437161972.90821</v>
      </c>
      <c r="E910" s="14" cm="1">
        <f t="array" ref="E910">INDEX('Stocastic Model Raw Data'!$D$2:$D$1001,$C910,0)</f>
        <v>570083434.81576705</v>
      </c>
      <c r="F910" s="14" cm="1">
        <f t="array" ref="F910">INDEX('Stocastic Model Raw Data'!$I$2:$I$1001,$C910,0)</f>
        <v>304090765.19722301</v>
      </c>
      <c r="G910" s="14">
        <f t="shared" si="169"/>
        <v>265992669.61854404</v>
      </c>
      <c r="H910" s="14" cm="1">
        <f t="array" ref="H910">INDEX('Stocastic Model Raw Data'!$E$2:$E$1001,$C910,0)</f>
        <v>6261460490.1293097</v>
      </c>
      <c r="I910" s="14" cm="1">
        <f t="array" ref="I910">INDEX('Stocastic Model Raw Data'!$J$2:$J$1001,$C910,0)</f>
        <v>2273162470.5365</v>
      </c>
      <c r="J910" s="14">
        <f t="shared" si="170"/>
        <v>3988298019.5928097</v>
      </c>
      <c r="K910" s="14" cm="1">
        <f t="array" ref="K910">INDEX('Stocastic Model Raw Data'!$F$2:$F$1001,$C910,0)</f>
        <v>1169006620.92296</v>
      </c>
      <c r="L910" s="14" cm="1">
        <f t="array" ref="L910">INDEX('Stocastic Model Raw Data'!$K$2:$K$1001,$C910,0)</f>
        <v>688158358.312392</v>
      </c>
      <c r="M910" s="14">
        <f t="shared" si="171"/>
        <v>480848262.61056805</v>
      </c>
      <c r="N910" s="14">
        <f t="shared" si="175"/>
        <v>7430467111.0522699</v>
      </c>
      <c r="O910" s="14">
        <f t="shared" si="176"/>
        <v>2961320828.8488922</v>
      </c>
      <c r="P910" s="14">
        <f t="shared" si="172"/>
        <v>4469146282.2033777</v>
      </c>
      <c r="Q910" s="3">
        <f t="shared" si="177"/>
        <v>7430467111.0522699</v>
      </c>
      <c r="R910" s="3">
        <f t="shared" si="178"/>
        <v>4398482801.757102</v>
      </c>
      <c r="S910" s="3">
        <f t="shared" si="173"/>
        <v>3031984309.2951679</v>
      </c>
      <c r="T910" s="21">
        <f>(RANK(E910,E$8:E$1007,1)+COUNTIF(E$8:E910,E910)-1)/1000</f>
        <v>0.72799999999999998</v>
      </c>
      <c r="U910" s="21">
        <f>(RANK(F910,F$8:F$1007,1)+COUNTIF(F$8:F910,F910)-1)/1000</f>
        <v>0.73599999999999999</v>
      </c>
      <c r="V910" s="21">
        <f>(RANK(G910,G$8:G$1007,1)+COUNTIF(G$8:G910,G910)-1)/1000</f>
        <v>0.71099999999999997</v>
      </c>
      <c r="W910" s="21">
        <f>(RANK(H910,H$8:H$1007,1)+COUNTIF(H$8:H910,H910)-1)/1000</f>
        <v>0.54600000000000004</v>
      </c>
      <c r="X910" s="21">
        <f>(RANK(I910,I$8:I$1007,1)+COUNTIF(I$8:I910,I910)-1)/1000</f>
        <v>0.63300000000000001</v>
      </c>
      <c r="Y910" s="21">
        <f>(RANK(J910,J$8:J$1007,1)+COUNTIF(J$8:J910,J910)-1)/1000</f>
        <v>0.49299999999999999</v>
      </c>
      <c r="Z910" s="21">
        <f>(RANK(K910,K$8:K$1007,1)+COUNTIF(K$8:K910,K910)-1)/1000</f>
        <v>0.84099999999999997</v>
      </c>
      <c r="AA910" s="21">
        <f>(RANK(L910,L$8:L$1007,1)+COUNTIF(L$8:L910,L910)-1)/1000</f>
        <v>0.81599999999999995</v>
      </c>
      <c r="AB910" s="21">
        <f>(RANK(M910,M$8:M$1007,1)+COUNTIF(M$8:M910,M910)-1)/1000</f>
        <v>0.86899999999999999</v>
      </c>
      <c r="AC910" s="21">
        <f>(RANK(N910,N$8:N$1007,1)+COUNTIF(N$8:N910,N910)-1)/1000</f>
        <v>0.60199999999999998</v>
      </c>
      <c r="AD910" s="21">
        <f>(RANK(O910,O$8:O$1007,1)+COUNTIF(O$8:O910,O910)-1)/1000</f>
        <v>0.68</v>
      </c>
      <c r="AE910" s="21">
        <f>(RANK(P910,P$8:P$1007,1)+COUNTIF(P$8:P910,P910)-1)/1000</f>
        <v>0.54700000000000004</v>
      </c>
      <c r="AF910" s="21">
        <f>(RANK(Q910,Q$8:Q$1007,1)+COUNTIF(Q$8:Q910,Q910)-1)/1000</f>
        <v>0.60199999999999998</v>
      </c>
      <c r="AG910" s="21">
        <f>(RANK(R910,R$8:R$1007,1)+COUNTIF(R$8:R910,R910)-1)/1000</f>
        <v>0.68</v>
      </c>
      <c r="AH910" s="21">
        <f>(RANK(S910,S$8:S$1007,1)+COUNTIF(S$8:S910,S910)-1)/1000</f>
        <v>0.54700000000000004</v>
      </c>
      <c r="AI910" s="14">
        <f t="shared" si="179"/>
        <v>0</v>
      </c>
      <c r="AK910" s="14">
        <f t="shared" si="180"/>
        <v>0</v>
      </c>
    </row>
    <row r="911" spans="2:37" x14ac:dyDescent="0.25">
      <c r="B911">
        <f t="shared" si="174"/>
        <v>904</v>
      </c>
      <c r="C911">
        <f>MATCH(B911,'Stocastic Model Raw Data'!$A$2:$A$1001,0)</f>
        <v>536</v>
      </c>
      <c r="D911" s="14" cm="1">
        <f t="array" ref="D911">INDEX('Stocastic Model Raw Data'!$H$2:$H$1001,$C911,0)</f>
        <v>1437161972.90821</v>
      </c>
      <c r="E911" s="14" cm="1">
        <f t="array" ref="E911">INDEX('Stocastic Model Raw Data'!$D$2:$D$1001,$C911,0)</f>
        <v>516188682.87569898</v>
      </c>
      <c r="F911" s="14" cm="1">
        <f t="array" ref="F911">INDEX('Stocastic Model Raw Data'!$I$2:$I$1001,$C911,0)</f>
        <v>272337970.05461299</v>
      </c>
      <c r="G911" s="14">
        <f t="shared" si="169"/>
        <v>243850712.82108599</v>
      </c>
      <c r="H911" s="14" cm="1">
        <f t="array" ref="H911">INDEX('Stocastic Model Raw Data'!$E$2:$E$1001,$C911,0)</f>
        <v>6266613091.8117199</v>
      </c>
      <c r="I911" s="14" cm="1">
        <f t="array" ref="I911">INDEX('Stocastic Model Raw Data'!$J$2:$J$1001,$C911,0)</f>
        <v>2159697378.34167</v>
      </c>
      <c r="J911" s="14">
        <f t="shared" si="170"/>
        <v>4106915713.4700499</v>
      </c>
      <c r="K911" s="14" cm="1">
        <f t="array" ref="K911">INDEX('Stocastic Model Raw Data'!$F$2:$F$1001,$C911,0)</f>
        <v>974514204.013044</v>
      </c>
      <c r="L911" s="14" cm="1">
        <f t="array" ref="L911">INDEX('Stocastic Model Raw Data'!$K$2:$K$1001,$C911,0)</f>
        <v>593159389.23790598</v>
      </c>
      <c r="M911" s="14">
        <f t="shared" si="171"/>
        <v>381354814.77513802</v>
      </c>
      <c r="N911" s="14">
        <f t="shared" si="175"/>
        <v>7241127295.8247643</v>
      </c>
      <c r="O911" s="14">
        <f t="shared" si="176"/>
        <v>2752856767.579576</v>
      </c>
      <c r="P911" s="14">
        <f t="shared" si="172"/>
        <v>4488270528.2451878</v>
      </c>
      <c r="Q911" s="3">
        <f t="shared" si="177"/>
        <v>7241127295.8247643</v>
      </c>
      <c r="R911" s="3">
        <f t="shared" si="178"/>
        <v>4190018740.4877863</v>
      </c>
      <c r="S911" s="3">
        <f t="shared" si="173"/>
        <v>3051108555.336978</v>
      </c>
      <c r="T911" s="21">
        <f>(RANK(E911,E$8:E$1007,1)+COUNTIF(E$8:E911,E911)-1)/1000</f>
        <v>0.499</v>
      </c>
      <c r="U911" s="21">
        <f>(RANK(F911,F$8:F$1007,1)+COUNTIF(F$8:F911,F911)-1)/1000</f>
        <v>0.495</v>
      </c>
      <c r="V911" s="21">
        <f>(RANK(G911,G$8:G$1007,1)+COUNTIF(G$8:G911,G911)-1)/1000</f>
        <v>0.503</v>
      </c>
      <c r="W911" s="21">
        <f>(RANK(H911,H$8:H$1007,1)+COUNTIF(H$8:H911,H911)-1)/1000</f>
        <v>0.55000000000000004</v>
      </c>
      <c r="X911" s="21">
        <f>(RANK(I911,I$8:I$1007,1)+COUNTIF(I$8:I911,I911)-1)/1000</f>
        <v>0.51200000000000001</v>
      </c>
      <c r="Y911" s="21">
        <f>(RANK(J911,J$8:J$1007,1)+COUNTIF(J$8:J911,J911)-1)/1000</f>
        <v>0.56499999999999995</v>
      </c>
      <c r="Z911" s="21">
        <f>(RANK(K911,K$8:K$1007,1)+COUNTIF(K$8:K911,K911)-1)/1000</f>
        <v>0.52300000000000002</v>
      </c>
      <c r="AA911" s="21">
        <f>(RANK(L911,L$8:L$1007,1)+COUNTIF(L$8:L911,L911)-1)/1000</f>
        <v>0.52700000000000002</v>
      </c>
      <c r="AB911" s="21">
        <f>(RANK(M911,M$8:M$1007,1)+COUNTIF(M$8:M911,M911)-1)/1000</f>
        <v>0.51300000000000001</v>
      </c>
      <c r="AC911" s="21">
        <f>(RANK(N911,N$8:N$1007,1)+COUNTIF(N$8:N911,N911)-1)/1000</f>
        <v>0.53600000000000003</v>
      </c>
      <c r="AD911" s="21">
        <f>(RANK(O911,O$8:O$1007,1)+COUNTIF(O$8:O911,O911)-1)/1000</f>
        <v>0.50900000000000001</v>
      </c>
      <c r="AE911" s="21">
        <f>(RANK(P911,P$8:P$1007,1)+COUNTIF(P$8:P911,P911)-1)/1000</f>
        <v>0.55800000000000005</v>
      </c>
      <c r="AF911" s="21">
        <f>(RANK(Q911,Q$8:Q$1007,1)+COUNTIF(Q$8:Q911,Q911)-1)/1000</f>
        <v>0.53600000000000003</v>
      </c>
      <c r="AG911" s="21">
        <f>(RANK(R911,R$8:R$1007,1)+COUNTIF(R$8:R911,R911)-1)/1000</f>
        <v>0.50900000000000001</v>
      </c>
      <c r="AH911" s="21">
        <f>(RANK(S911,S$8:S$1007,1)+COUNTIF(S$8:S911,S911)-1)/1000</f>
        <v>0.55800000000000005</v>
      </c>
      <c r="AI911" s="14">
        <f t="shared" si="179"/>
        <v>0</v>
      </c>
      <c r="AK911" s="14">
        <f t="shared" si="180"/>
        <v>0</v>
      </c>
    </row>
    <row r="912" spans="2:37" x14ac:dyDescent="0.25">
      <c r="B912">
        <f t="shared" si="174"/>
        <v>905</v>
      </c>
      <c r="C912">
        <f>MATCH(B912,'Stocastic Model Raw Data'!$A$2:$A$1001,0)</f>
        <v>943</v>
      </c>
      <c r="D912" s="14" cm="1">
        <f t="array" ref="D912">INDEX('Stocastic Model Raw Data'!$H$2:$H$1001,$C912,0)</f>
        <v>1437161972.90821</v>
      </c>
      <c r="E912" s="14" cm="1">
        <f t="array" ref="E912">INDEX('Stocastic Model Raw Data'!$D$2:$D$1001,$C912,0)</f>
        <v>670703185.73913205</v>
      </c>
      <c r="F912" s="14" cm="1">
        <f t="array" ref="F912">INDEX('Stocastic Model Raw Data'!$I$2:$I$1001,$C912,0)</f>
        <v>360416308.97292799</v>
      </c>
      <c r="G912" s="14">
        <f t="shared" si="169"/>
        <v>310286876.76620406</v>
      </c>
      <c r="H912" s="14" cm="1">
        <f t="array" ref="H912">INDEX('Stocastic Model Raw Data'!$E$2:$E$1001,$C912,0)</f>
        <v>7631019792.7158699</v>
      </c>
      <c r="I912" s="14" cm="1">
        <f t="array" ref="I912">INDEX('Stocastic Model Raw Data'!$J$2:$J$1001,$C912,0)</f>
        <v>2809186631.6312799</v>
      </c>
      <c r="J912" s="14">
        <f t="shared" si="170"/>
        <v>4821833161.08459</v>
      </c>
      <c r="K912" s="14" cm="1">
        <f t="array" ref="K912">INDEX('Stocastic Model Raw Data'!$F$2:$F$1001,$C912,0)</f>
        <v>1321668701.2558801</v>
      </c>
      <c r="L912" s="14" cm="1">
        <f t="array" ref="L912">INDEX('Stocastic Model Raw Data'!$K$2:$K$1001,$C912,0)</f>
        <v>779918201.800547</v>
      </c>
      <c r="M912" s="14">
        <f t="shared" si="171"/>
        <v>541750499.45533311</v>
      </c>
      <c r="N912" s="14">
        <f t="shared" si="175"/>
        <v>8952688493.9717503</v>
      </c>
      <c r="O912" s="14">
        <f t="shared" si="176"/>
        <v>3589104833.4318271</v>
      </c>
      <c r="P912" s="14">
        <f t="shared" si="172"/>
        <v>5363583660.5399227</v>
      </c>
      <c r="Q912" s="3">
        <f t="shared" si="177"/>
        <v>8952688493.9717503</v>
      </c>
      <c r="R912" s="3">
        <f t="shared" si="178"/>
        <v>5026266806.3400373</v>
      </c>
      <c r="S912" s="3">
        <f t="shared" si="173"/>
        <v>3926421687.6317129</v>
      </c>
      <c r="T912" s="21">
        <f>(RANK(E912,E$8:E$1007,1)+COUNTIF(E$8:E912,E912)-1)/1000</f>
        <v>0.95</v>
      </c>
      <c r="U912" s="21">
        <f>(RANK(F912,F$8:F$1007,1)+COUNTIF(F$8:F912,F912)-1)/1000</f>
        <v>0.95399999999999996</v>
      </c>
      <c r="V912" s="21">
        <f>(RANK(G912,G$8:G$1007,1)+COUNTIF(G$8:G912,G912)-1)/1000</f>
        <v>0.94199999999999995</v>
      </c>
      <c r="W912" s="21">
        <f>(RANK(H912,H$8:H$1007,1)+COUNTIF(H$8:H912,H912)-1)/1000</f>
        <v>0.93500000000000005</v>
      </c>
      <c r="X912" s="21">
        <f>(RANK(I912,I$8:I$1007,1)+COUNTIF(I$8:I912,I912)-1)/1000</f>
        <v>0.96</v>
      </c>
      <c r="Y912" s="21">
        <f>(RANK(J912,J$8:J$1007,1)+COUNTIF(J$8:J912,J912)-1)/1000</f>
        <v>0.91400000000000003</v>
      </c>
      <c r="Z912" s="21">
        <f>(RANK(K912,K$8:K$1007,1)+COUNTIF(K$8:K912,K912)-1)/1000</f>
        <v>0.95299999999999996</v>
      </c>
      <c r="AA912" s="21">
        <f>(RANK(L912,L$8:L$1007,1)+COUNTIF(L$8:L912,L912)-1)/1000</f>
        <v>0.95</v>
      </c>
      <c r="AB912" s="21">
        <f>(RANK(M912,M$8:M$1007,1)+COUNTIF(M$8:M912,M912)-1)/1000</f>
        <v>0.96399999999999997</v>
      </c>
      <c r="AC912" s="21">
        <f>(RANK(N912,N$8:N$1007,1)+COUNTIF(N$8:N912,N912)-1)/1000</f>
        <v>0.94299999999999995</v>
      </c>
      <c r="AD912" s="21">
        <f>(RANK(O912,O$8:O$1007,1)+COUNTIF(O$8:O912,O912)-1)/1000</f>
        <v>0.96099999999999997</v>
      </c>
      <c r="AE912" s="21">
        <f>(RANK(P912,P$8:P$1007,1)+COUNTIF(P$8:P912,P912)-1)/1000</f>
        <v>0.93</v>
      </c>
      <c r="AF912" s="21">
        <f>(RANK(Q912,Q$8:Q$1007,1)+COUNTIF(Q$8:Q912,Q912)-1)/1000</f>
        <v>0.94299999999999995</v>
      </c>
      <c r="AG912" s="21">
        <f>(RANK(R912,R$8:R$1007,1)+COUNTIF(R$8:R912,R912)-1)/1000</f>
        <v>0.96099999999999997</v>
      </c>
      <c r="AH912" s="21">
        <f>(RANK(S912,S$8:S$1007,1)+COUNTIF(S$8:S912,S912)-1)/1000</f>
        <v>0.93</v>
      </c>
      <c r="AI912" s="14">
        <f t="shared" si="179"/>
        <v>0</v>
      </c>
      <c r="AK912" s="14">
        <f t="shared" si="180"/>
        <v>0</v>
      </c>
    </row>
    <row r="913" spans="2:37" x14ac:dyDescent="0.25">
      <c r="B913">
        <f t="shared" si="174"/>
        <v>906</v>
      </c>
      <c r="C913">
        <f>MATCH(B913,'Stocastic Model Raw Data'!$A$2:$A$1001,0)</f>
        <v>953</v>
      </c>
      <c r="D913" s="14" cm="1">
        <f t="array" ref="D913">INDEX('Stocastic Model Raw Data'!$H$2:$H$1001,$C913,0)</f>
        <v>1437161972.90821</v>
      </c>
      <c r="E913" s="14" cm="1">
        <f t="array" ref="E913">INDEX('Stocastic Model Raw Data'!$D$2:$D$1001,$C913,0)</f>
        <v>669846013.38367498</v>
      </c>
      <c r="F913" s="14" cm="1">
        <f t="array" ref="F913">INDEX('Stocastic Model Raw Data'!$I$2:$I$1001,$C913,0)</f>
        <v>358504128.74487299</v>
      </c>
      <c r="G913" s="14">
        <f t="shared" si="169"/>
        <v>311341884.63880199</v>
      </c>
      <c r="H913" s="14" cm="1">
        <f t="array" ref="H913">INDEX('Stocastic Model Raw Data'!$E$2:$E$1001,$C913,0)</f>
        <v>7749394447.6444302</v>
      </c>
      <c r="I913" s="14" cm="1">
        <f t="array" ref="I913">INDEX('Stocastic Model Raw Data'!$J$2:$J$1001,$C913,0)</f>
        <v>2808092056.9928999</v>
      </c>
      <c r="J913" s="14">
        <f t="shared" si="170"/>
        <v>4941302390.6515303</v>
      </c>
      <c r="K913" s="14" cm="1">
        <f t="array" ref="K913">INDEX('Stocastic Model Raw Data'!$F$2:$F$1001,$C913,0)</f>
        <v>1294651474.8025801</v>
      </c>
      <c r="L913" s="14" cm="1">
        <f t="array" ref="L913">INDEX('Stocastic Model Raw Data'!$K$2:$K$1001,$C913,0)</f>
        <v>764503475.02567005</v>
      </c>
      <c r="M913" s="14">
        <f t="shared" si="171"/>
        <v>530147999.77691007</v>
      </c>
      <c r="N913" s="14">
        <f t="shared" si="175"/>
        <v>9044045922.44701</v>
      </c>
      <c r="O913" s="14">
        <f t="shared" si="176"/>
        <v>3572595532.0185699</v>
      </c>
      <c r="P913" s="14">
        <f t="shared" si="172"/>
        <v>5471450390.4284401</v>
      </c>
      <c r="Q913" s="3">
        <f t="shared" si="177"/>
        <v>9044045922.44701</v>
      </c>
      <c r="R913" s="3">
        <f t="shared" si="178"/>
        <v>5009757504.9267797</v>
      </c>
      <c r="S913" s="3">
        <f t="shared" si="173"/>
        <v>4034288417.5202303</v>
      </c>
      <c r="T913" s="21">
        <f>(RANK(E913,E$8:E$1007,1)+COUNTIF(E$8:E913,E913)-1)/1000</f>
        <v>0.94699999999999995</v>
      </c>
      <c r="U913" s="21">
        <f>(RANK(F913,F$8:F$1007,1)+COUNTIF(F$8:F913,F913)-1)/1000</f>
        <v>0.95</v>
      </c>
      <c r="V913" s="21">
        <f>(RANK(G913,G$8:G$1007,1)+COUNTIF(G$8:G913,G913)-1)/1000</f>
        <v>0.94499999999999995</v>
      </c>
      <c r="W913" s="21">
        <f>(RANK(H913,H$8:H$1007,1)+COUNTIF(H$8:H913,H913)-1)/1000</f>
        <v>0.95399999999999996</v>
      </c>
      <c r="X913" s="21">
        <f>(RANK(I913,I$8:I$1007,1)+COUNTIF(I$8:I913,I913)-1)/1000</f>
        <v>0.95899999999999996</v>
      </c>
      <c r="Y913" s="21">
        <f>(RANK(J913,J$8:J$1007,1)+COUNTIF(J$8:J913,J913)-1)/1000</f>
        <v>0.94899999999999995</v>
      </c>
      <c r="Z913" s="21">
        <f>(RANK(K913,K$8:K$1007,1)+COUNTIF(K$8:K913,K913)-1)/1000</f>
        <v>0.93899999999999995</v>
      </c>
      <c r="AA913" s="21">
        <f>(RANK(L913,L$8:L$1007,1)+COUNTIF(L$8:L913,L913)-1)/1000</f>
        <v>0.93300000000000005</v>
      </c>
      <c r="AB913" s="21">
        <f>(RANK(M913,M$8:M$1007,1)+COUNTIF(M$8:M913,M913)-1)/1000</f>
        <v>0.94799999999999995</v>
      </c>
      <c r="AC913" s="21">
        <f>(RANK(N913,N$8:N$1007,1)+COUNTIF(N$8:N913,N913)-1)/1000</f>
        <v>0.95299999999999996</v>
      </c>
      <c r="AD913" s="21">
        <f>(RANK(O913,O$8:O$1007,1)+COUNTIF(O$8:O913,O913)-1)/1000</f>
        <v>0.95299999999999996</v>
      </c>
      <c r="AE913" s="21">
        <f>(RANK(P913,P$8:P$1007,1)+COUNTIF(P$8:P913,P913)-1)/1000</f>
        <v>0.95199999999999996</v>
      </c>
      <c r="AF913" s="21">
        <f>(RANK(Q913,Q$8:Q$1007,1)+COUNTIF(Q$8:Q913,Q913)-1)/1000</f>
        <v>0.95299999999999996</v>
      </c>
      <c r="AG913" s="21">
        <f>(RANK(R913,R$8:R$1007,1)+COUNTIF(R$8:R913,R913)-1)/1000</f>
        <v>0.95299999999999996</v>
      </c>
      <c r="AH913" s="21">
        <f>(RANK(S913,S$8:S$1007,1)+COUNTIF(S$8:S913,S913)-1)/1000</f>
        <v>0.95199999999999996</v>
      </c>
      <c r="AI913" s="14">
        <f t="shared" si="179"/>
        <v>0</v>
      </c>
      <c r="AK913" s="14">
        <f t="shared" si="180"/>
        <v>0</v>
      </c>
    </row>
    <row r="914" spans="2:37" x14ac:dyDescent="0.25">
      <c r="B914">
        <f t="shared" si="174"/>
        <v>907</v>
      </c>
      <c r="C914">
        <f>MATCH(B914,'Stocastic Model Raw Data'!$A$2:$A$1001,0)</f>
        <v>678</v>
      </c>
      <c r="D914" s="14" cm="1">
        <f t="array" ref="D914">INDEX('Stocastic Model Raw Data'!$H$2:$H$1001,$C914,0)</f>
        <v>1437161972.90821</v>
      </c>
      <c r="E914" s="14" cm="1">
        <f t="array" ref="E914">INDEX('Stocastic Model Raw Data'!$D$2:$D$1001,$C914,0)</f>
        <v>580514192.25900996</v>
      </c>
      <c r="F914" s="14" cm="1">
        <f t="array" ref="F914">INDEX('Stocastic Model Raw Data'!$I$2:$I$1001,$C914,0)</f>
        <v>310326836.96782798</v>
      </c>
      <c r="G914" s="14">
        <f t="shared" si="169"/>
        <v>270187355.29118198</v>
      </c>
      <c r="H914" s="14" cm="1">
        <f t="array" ref="H914">INDEX('Stocastic Model Raw Data'!$E$2:$E$1001,$C914,0)</f>
        <v>6486912529.9657001</v>
      </c>
      <c r="I914" s="14" cm="1">
        <f t="array" ref="I914">INDEX('Stocastic Model Raw Data'!$J$2:$J$1001,$C914,0)</f>
        <v>2378176624.7182102</v>
      </c>
      <c r="J914" s="14">
        <f t="shared" si="170"/>
        <v>4108735905.2474899</v>
      </c>
      <c r="K914" s="14" cm="1">
        <f t="array" ref="K914">INDEX('Stocastic Model Raw Data'!$F$2:$F$1001,$C914,0)</f>
        <v>1178030072.15856</v>
      </c>
      <c r="L914" s="14" cm="1">
        <f t="array" ref="L914">INDEX('Stocastic Model Raw Data'!$K$2:$K$1001,$C914,0)</f>
        <v>696594431.05048704</v>
      </c>
      <c r="M914" s="14">
        <f t="shared" si="171"/>
        <v>481435641.108073</v>
      </c>
      <c r="N914" s="14">
        <f t="shared" si="175"/>
        <v>7664942602.1242599</v>
      </c>
      <c r="O914" s="14">
        <f t="shared" si="176"/>
        <v>3074771055.7686973</v>
      </c>
      <c r="P914" s="14">
        <f t="shared" si="172"/>
        <v>4590171546.3555622</v>
      </c>
      <c r="Q914" s="3">
        <f t="shared" si="177"/>
        <v>7664942602.1242599</v>
      </c>
      <c r="R914" s="3">
        <f t="shared" si="178"/>
        <v>4511933028.6769075</v>
      </c>
      <c r="S914" s="3">
        <f t="shared" si="173"/>
        <v>3153009573.4473524</v>
      </c>
      <c r="T914" s="21">
        <f>(RANK(E914,E$8:E$1007,1)+COUNTIF(E$8:E914,E914)-1)/1000</f>
        <v>0.75800000000000001</v>
      </c>
      <c r="U914" s="21">
        <f>(RANK(F914,F$8:F$1007,1)+COUNTIF(F$8:F914,F914)-1)/1000</f>
        <v>0.77600000000000002</v>
      </c>
      <c r="V914" s="21">
        <f>(RANK(G914,G$8:G$1007,1)+COUNTIF(G$8:G914,G914)-1)/1000</f>
        <v>0.746</v>
      </c>
      <c r="W914" s="21">
        <f>(RANK(H914,H$8:H$1007,1)+COUNTIF(H$8:H914,H914)-1)/1000</f>
        <v>0.626</v>
      </c>
      <c r="X914" s="21">
        <f>(RANK(I914,I$8:I$1007,1)+COUNTIF(I$8:I914,I914)-1)/1000</f>
        <v>0.72799999999999998</v>
      </c>
      <c r="Y914" s="21">
        <f>(RANK(J914,J$8:J$1007,1)+COUNTIF(J$8:J914,J914)-1)/1000</f>
        <v>0.56699999999999995</v>
      </c>
      <c r="Z914" s="21">
        <f>(RANK(K914,K$8:K$1007,1)+COUNTIF(K$8:K914,K914)-1)/1000</f>
        <v>0.85</v>
      </c>
      <c r="AA914" s="21">
        <f>(RANK(L914,L$8:L$1007,1)+COUNTIF(L$8:L914,L914)-1)/1000</f>
        <v>0.83</v>
      </c>
      <c r="AB914" s="21">
        <f>(RANK(M914,M$8:M$1007,1)+COUNTIF(M$8:M914,M914)-1)/1000</f>
        <v>0.871</v>
      </c>
      <c r="AC914" s="21">
        <f>(RANK(N914,N$8:N$1007,1)+COUNTIF(N$8:N914,N914)-1)/1000</f>
        <v>0.67800000000000005</v>
      </c>
      <c r="AD914" s="21">
        <f>(RANK(O914,O$8:O$1007,1)+COUNTIF(O$8:O914,O914)-1)/1000</f>
        <v>0.76</v>
      </c>
      <c r="AE914" s="21">
        <f>(RANK(P914,P$8:P$1007,1)+COUNTIF(P$8:P914,P914)-1)/1000</f>
        <v>0.61399999999999999</v>
      </c>
      <c r="AF914" s="21">
        <f>(RANK(Q914,Q$8:Q$1007,1)+COUNTIF(Q$8:Q914,Q914)-1)/1000</f>
        <v>0.67800000000000005</v>
      </c>
      <c r="AG914" s="21">
        <f>(RANK(R914,R$8:R$1007,1)+COUNTIF(R$8:R914,R914)-1)/1000</f>
        <v>0.76</v>
      </c>
      <c r="AH914" s="21">
        <f>(RANK(S914,S$8:S$1007,1)+COUNTIF(S$8:S914,S914)-1)/1000</f>
        <v>0.61399999999999999</v>
      </c>
      <c r="AI914" s="14">
        <f t="shared" si="179"/>
        <v>0</v>
      </c>
      <c r="AK914" s="14">
        <f t="shared" si="180"/>
        <v>0</v>
      </c>
    </row>
    <row r="915" spans="2:37" x14ac:dyDescent="0.25">
      <c r="B915">
        <f t="shared" si="174"/>
        <v>908</v>
      </c>
      <c r="C915">
        <f>MATCH(B915,'Stocastic Model Raw Data'!$A$2:$A$1001,0)</f>
        <v>42</v>
      </c>
      <c r="D915" s="14" cm="1">
        <f t="array" ref="D915">INDEX('Stocastic Model Raw Data'!$H$2:$H$1001,$C915,0)</f>
        <v>1437161972.90821</v>
      </c>
      <c r="E915" s="14" cm="1">
        <f t="array" ref="E915">INDEX('Stocastic Model Raw Data'!$D$2:$D$1001,$C915,0)</f>
        <v>365487590.88989103</v>
      </c>
      <c r="F915" s="14" cm="1">
        <f t="array" ref="F915">INDEX('Stocastic Model Raw Data'!$I$2:$I$1001,$C915,0)</f>
        <v>191462297.437534</v>
      </c>
      <c r="G915" s="14">
        <f t="shared" si="169"/>
        <v>174025293.45235702</v>
      </c>
      <c r="H915" s="14" cm="1">
        <f t="array" ref="H915">INDEX('Stocastic Model Raw Data'!$E$2:$E$1001,$C915,0)</f>
        <v>4561999178.7951803</v>
      </c>
      <c r="I915" s="14" cm="1">
        <f t="array" ref="I915">INDEX('Stocastic Model Raw Data'!$J$2:$J$1001,$C915,0)</f>
        <v>1569199253.71944</v>
      </c>
      <c r="J915" s="14">
        <f t="shared" si="170"/>
        <v>2992799925.0757403</v>
      </c>
      <c r="K915" s="14" cm="1">
        <f t="array" ref="K915">INDEX('Stocastic Model Raw Data'!$F$2:$F$1001,$C915,0)</f>
        <v>683473701.61347604</v>
      </c>
      <c r="L915" s="14" cm="1">
        <f t="array" ref="L915">INDEX('Stocastic Model Raw Data'!$K$2:$K$1001,$C915,0)</f>
        <v>418518932.877774</v>
      </c>
      <c r="M915" s="14">
        <f t="shared" si="171"/>
        <v>264954768.73570204</v>
      </c>
      <c r="N915" s="14">
        <f t="shared" si="175"/>
        <v>5245472880.4086561</v>
      </c>
      <c r="O915" s="14">
        <f t="shared" si="176"/>
        <v>1987718186.597214</v>
      </c>
      <c r="P915" s="14">
        <f t="shared" si="172"/>
        <v>3257754693.8114424</v>
      </c>
      <c r="Q915" s="3">
        <f t="shared" si="177"/>
        <v>5245472880.4086561</v>
      </c>
      <c r="R915" s="3">
        <f t="shared" si="178"/>
        <v>3424880159.505424</v>
      </c>
      <c r="S915" s="3">
        <f t="shared" si="173"/>
        <v>1820592720.9032321</v>
      </c>
      <c r="T915" s="21">
        <f>(RANK(E915,E$8:E$1007,1)+COUNTIF(E$8:E915,E915)-1)/1000</f>
        <v>3.3000000000000002E-2</v>
      </c>
      <c r="U915" s="21">
        <f>(RANK(F915,F$8:F$1007,1)+COUNTIF(F$8:F915,F915)-1)/1000</f>
        <v>3.4000000000000002E-2</v>
      </c>
      <c r="V915" s="21">
        <f>(RANK(G915,G$8:G$1007,1)+COUNTIF(G$8:G915,G915)-1)/1000</f>
        <v>3.2000000000000001E-2</v>
      </c>
      <c r="W915" s="21">
        <f>(RANK(H915,H$8:H$1007,1)+COUNTIF(H$8:H915,H915)-1)/1000</f>
        <v>4.5999999999999999E-2</v>
      </c>
      <c r="X915" s="21">
        <f>(RANK(I915,I$8:I$1007,1)+COUNTIF(I$8:I915,I915)-1)/1000</f>
        <v>5.2999999999999999E-2</v>
      </c>
      <c r="Y915" s="21">
        <f>(RANK(J915,J$8:J$1007,1)+COUNTIF(J$8:J915,J915)-1)/1000</f>
        <v>4.5999999999999999E-2</v>
      </c>
      <c r="Z915" s="21">
        <f>(RANK(K915,K$8:K$1007,1)+COUNTIF(K$8:K915,K915)-1)/1000</f>
        <v>2.8000000000000001E-2</v>
      </c>
      <c r="AA915" s="21">
        <f>(RANK(L915,L$8:L$1007,1)+COUNTIF(L$8:L915,L915)-1)/1000</f>
        <v>3.6999999999999998E-2</v>
      </c>
      <c r="AB915" s="21">
        <f>(RANK(M915,M$8:M$1007,1)+COUNTIF(M$8:M915,M915)-1)/1000</f>
        <v>2.1999999999999999E-2</v>
      </c>
      <c r="AC915" s="21">
        <f>(RANK(N915,N$8:N$1007,1)+COUNTIF(N$8:N915,N915)-1)/1000</f>
        <v>4.2000000000000003E-2</v>
      </c>
      <c r="AD915" s="21">
        <f>(RANK(O915,O$8:O$1007,1)+COUNTIF(O$8:O915,O915)-1)/1000</f>
        <v>4.4999999999999998E-2</v>
      </c>
      <c r="AE915" s="21">
        <f>(RANK(P915,P$8:P$1007,1)+COUNTIF(P$8:P915,P915)-1)/1000</f>
        <v>4.2000000000000003E-2</v>
      </c>
      <c r="AF915" s="21">
        <f>(RANK(Q915,Q$8:Q$1007,1)+COUNTIF(Q$8:Q915,Q915)-1)/1000</f>
        <v>4.2000000000000003E-2</v>
      </c>
      <c r="AG915" s="21">
        <f>(RANK(R915,R$8:R$1007,1)+COUNTIF(R$8:R915,R915)-1)/1000</f>
        <v>4.4999999999999998E-2</v>
      </c>
      <c r="AH915" s="21">
        <f>(RANK(S915,S$8:S$1007,1)+COUNTIF(S$8:S915,S915)-1)/1000</f>
        <v>4.2000000000000003E-2</v>
      </c>
      <c r="AI915" s="14">
        <f t="shared" si="179"/>
        <v>0</v>
      </c>
      <c r="AK915" s="14">
        <f t="shared" si="180"/>
        <v>0</v>
      </c>
    </row>
    <row r="916" spans="2:37" x14ac:dyDescent="0.25">
      <c r="B916">
        <f t="shared" si="174"/>
        <v>909</v>
      </c>
      <c r="C916">
        <f>MATCH(B916,'Stocastic Model Raw Data'!$A$2:$A$1001,0)</f>
        <v>22</v>
      </c>
      <c r="D916" s="14" cm="1">
        <f t="array" ref="D916">INDEX('Stocastic Model Raw Data'!$H$2:$H$1001,$C916,0)</f>
        <v>1437161972.90821</v>
      </c>
      <c r="E916" s="14" cm="1">
        <f t="array" ref="E916">INDEX('Stocastic Model Raw Data'!$D$2:$D$1001,$C916,0)</f>
        <v>358988001.63863599</v>
      </c>
      <c r="F916" s="14" cm="1">
        <f t="array" ref="F916">INDEX('Stocastic Model Raw Data'!$I$2:$I$1001,$C916,0)</f>
        <v>189830030.94368601</v>
      </c>
      <c r="G916" s="14">
        <f t="shared" si="169"/>
        <v>169157970.69494998</v>
      </c>
      <c r="H916" s="14" cm="1">
        <f t="array" ref="H916">INDEX('Stocastic Model Raw Data'!$E$2:$E$1001,$C916,0)</f>
        <v>4376274819.8522396</v>
      </c>
      <c r="I916" s="14" cm="1">
        <f t="array" ref="I916">INDEX('Stocastic Model Raw Data'!$J$2:$J$1001,$C916,0)</f>
        <v>1547251021.9994099</v>
      </c>
      <c r="J916" s="14">
        <f t="shared" si="170"/>
        <v>2829023797.8528299</v>
      </c>
      <c r="K916" s="14" cm="1">
        <f t="array" ref="K916">INDEX('Stocastic Model Raw Data'!$F$2:$F$1001,$C916,0)</f>
        <v>700096875.10522401</v>
      </c>
      <c r="L916" s="14" cm="1">
        <f t="array" ref="L916">INDEX('Stocastic Model Raw Data'!$K$2:$K$1001,$C916,0)</f>
        <v>426575002.47241098</v>
      </c>
      <c r="M916" s="14">
        <f t="shared" si="171"/>
        <v>273521872.63281304</v>
      </c>
      <c r="N916" s="14">
        <f t="shared" si="175"/>
        <v>5076371694.9574633</v>
      </c>
      <c r="O916" s="14">
        <f t="shared" si="176"/>
        <v>1973826024.4718208</v>
      </c>
      <c r="P916" s="14">
        <f t="shared" si="172"/>
        <v>3102545670.4856424</v>
      </c>
      <c r="Q916" s="3">
        <f t="shared" si="177"/>
        <v>5076371694.9574633</v>
      </c>
      <c r="R916" s="3">
        <f t="shared" si="178"/>
        <v>3410987997.3800306</v>
      </c>
      <c r="S916" s="3">
        <f t="shared" si="173"/>
        <v>1665383697.5774326</v>
      </c>
      <c r="T916" s="21">
        <f>(RANK(E916,E$8:E$1007,1)+COUNTIF(E$8:E916,E916)-1)/1000</f>
        <v>2.1999999999999999E-2</v>
      </c>
      <c r="U916" s="21">
        <f>(RANK(F916,F$8:F$1007,1)+COUNTIF(F$8:F916,F916)-1)/1000</f>
        <v>3.1E-2</v>
      </c>
      <c r="V916" s="21">
        <f>(RANK(G916,G$8:G$1007,1)+COUNTIF(G$8:G916,G916)-1)/1000</f>
        <v>1.7999999999999999E-2</v>
      </c>
      <c r="W916" s="21">
        <f>(RANK(H916,H$8:H$1007,1)+COUNTIF(H$8:H916,H916)-1)/1000</f>
        <v>2.3E-2</v>
      </c>
      <c r="X916" s="21">
        <f>(RANK(I916,I$8:I$1007,1)+COUNTIF(I$8:I916,I916)-1)/1000</f>
        <v>0.04</v>
      </c>
      <c r="Y916" s="21">
        <f>(RANK(J916,J$8:J$1007,1)+COUNTIF(J$8:J916,J916)-1)/1000</f>
        <v>1.7999999999999999E-2</v>
      </c>
      <c r="Z916" s="21">
        <f>(RANK(K916,K$8:K$1007,1)+COUNTIF(K$8:K916,K916)-1)/1000</f>
        <v>4.2999999999999997E-2</v>
      </c>
      <c r="AA916" s="21">
        <f>(RANK(L916,L$8:L$1007,1)+COUNTIF(L$8:L916,L916)-1)/1000</f>
        <v>4.7E-2</v>
      </c>
      <c r="AB916" s="21">
        <f>(RANK(M916,M$8:M$1007,1)+COUNTIF(M$8:M916,M916)-1)/1000</f>
        <v>3.5000000000000003E-2</v>
      </c>
      <c r="AC916" s="21">
        <f>(RANK(N916,N$8:N$1007,1)+COUNTIF(N$8:N916,N916)-1)/1000</f>
        <v>2.1999999999999999E-2</v>
      </c>
      <c r="AD916" s="21">
        <f>(RANK(O916,O$8:O$1007,1)+COUNTIF(O$8:O916,O916)-1)/1000</f>
        <v>0.04</v>
      </c>
      <c r="AE916" s="21">
        <f>(RANK(P916,P$8:P$1007,1)+COUNTIF(P$8:P916,P916)-1)/1000</f>
        <v>1.6E-2</v>
      </c>
      <c r="AF916" s="21">
        <f>(RANK(Q916,Q$8:Q$1007,1)+COUNTIF(Q$8:Q916,Q916)-1)/1000</f>
        <v>2.1999999999999999E-2</v>
      </c>
      <c r="AG916" s="21">
        <f>(RANK(R916,R$8:R$1007,1)+COUNTIF(R$8:R916,R916)-1)/1000</f>
        <v>0.04</v>
      </c>
      <c r="AH916" s="21">
        <f>(RANK(S916,S$8:S$1007,1)+COUNTIF(S$8:S916,S916)-1)/1000</f>
        <v>1.6E-2</v>
      </c>
      <c r="AI916" s="14">
        <f t="shared" si="179"/>
        <v>0</v>
      </c>
      <c r="AK916" s="14">
        <f t="shared" si="180"/>
        <v>0</v>
      </c>
    </row>
    <row r="917" spans="2:37" x14ac:dyDescent="0.25">
      <c r="B917">
        <f t="shared" si="174"/>
        <v>910</v>
      </c>
      <c r="C917">
        <f>MATCH(B917,'Stocastic Model Raw Data'!$A$2:$A$1001,0)</f>
        <v>611</v>
      </c>
      <c r="D917" s="14" cm="1">
        <f t="array" ref="D917">INDEX('Stocastic Model Raw Data'!$H$2:$H$1001,$C917,0)</f>
        <v>1437161972.90821</v>
      </c>
      <c r="E917" s="14" cm="1">
        <f t="array" ref="E917">INDEX('Stocastic Model Raw Data'!$D$2:$D$1001,$C917,0)</f>
        <v>530479304.21678603</v>
      </c>
      <c r="F917" s="14" cm="1">
        <f t="array" ref="F917">INDEX('Stocastic Model Raw Data'!$I$2:$I$1001,$C917,0)</f>
        <v>280459190.92820102</v>
      </c>
      <c r="G917" s="14">
        <f t="shared" si="169"/>
        <v>250020113.28858501</v>
      </c>
      <c r="H917" s="14" cm="1">
        <f t="array" ref="H917">INDEX('Stocastic Model Raw Data'!$E$2:$E$1001,$C917,0)</f>
        <v>6520084014.8973598</v>
      </c>
      <c r="I917" s="14" cm="1">
        <f t="array" ref="I917">INDEX('Stocastic Model Raw Data'!$J$2:$J$1001,$C917,0)</f>
        <v>2271884108.27001</v>
      </c>
      <c r="J917" s="14">
        <f t="shared" si="170"/>
        <v>4248199906.6273499</v>
      </c>
      <c r="K917" s="14" cm="1">
        <f t="array" ref="K917">INDEX('Stocastic Model Raw Data'!$F$2:$F$1001,$C917,0)</f>
        <v>944044570.00155497</v>
      </c>
      <c r="L917" s="14" cm="1">
        <f t="array" ref="L917">INDEX('Stocastic Model Raw Data'!$K$2:$K$1001,$C917,0)</f>
        <v>575019629.39066899</v>
      </c>
      <c r="M917" s="14">
        <f t="shared" si="171"/>
        <v>369024940.61088598</v>
      </c>
      <c r="N917" s="14">
        <f t="shared" si="175"/>
        <v>7464128584.8989143</v>
      </c>
      <c r="O917" s="14">
        <f t="shared" si="176"/>
        <v>2846903737.6606789</v>
      </c>
      <c r="P917" s="14">
        <f t="shared" si="172"/>
        <v>4617224847.2382355</v>
      </c>
      <c r="Q917" s="3">
        <f t="shared" si="177"/>
        <v>7464128584.8989143</v>
      </c>
      <c r="R917" s="3">
        <f t="shared" si="178"/>
        <v>4284065710.5688887</v>
      </c>
      <c r="S917" s="3">
        <f t="shared" si="173"/>
        <v>3180062874.3300257</v>
      </c>
      <c r="T917" s="21">
        <f>(RANK(E917,E$8:E$1007,1)+COUNTIF(E$8:E917,E917)-1)/1000</f>
        <v>0.56299999999999994</v>
      </c>
      <c r="U917" s="21">
        <f>(RANK(F917,F$8:F$1007,1)+COUNTIF(F$8:F917,F917)-1)/1000</f>
        <v>0.55800000000000005</v>
      </c>
      <c r="V917" s="21">
        <f>(RANK(G917,G$8:G$1007,1)+COUNTIF(G$8:G917,G917)-1)/1000</f>
        <v>0.56200000000000006</v>
      </c>
      <c r="W917" s="21">
        <f>(RANK(H917,H$8:H$1007,1)+COUNTIF(H$8:H917,H917)-1)/1000</f>
        <v>0.63600000000000001</v>
      </c>
      <c r="X917" s="21">
        <f>(RANK(I917,I$8:I$1007,1)+COUNTIF(I$8:I917,I917)-1)/1000</f>
        <v>0.63200000000000001</v>
      </c>
      <c r="Y917" s="21">
        <f>(RANK(J917,J$8:J$1007,1)+COUNTIF(J$8:J917,J917)-1)/1000</f>
        <v>0.63800000000000001</v>
      </c>
      <c r="Z917" s="21">
        <f>(RANK(K917,K$8:K$1007,1)+COUNTIF(K$8:K917,K917)-1)/1000</f>
        <v>0.45600000000000002</v>
      </c>
      <c r="AA917" s="21">
        <f>(RANK(L917,L$8:L$1007,1)+COUNTIF(L$8:L917,L917)-1)/1000</f>
        <v>0.45600000000000002</v>
      </c>
      <c r="AB917" s="21">
        <f>(RANK(M917,M$8:M$1007,1)+COUNTIF(M$8:M917,M917)-1)/1000</f>
        <v>0.44600000000000001</v>
      </c>
      <c r="AC917" s="21">
        <f>(RANK(N917,N$8:N$1007,1)+COUNTIF(N$8:N917,N917)-1)/1000</f>
        <v>0.61099999999999999</v>
      </c>
      <c r="AD917" s="21">
        <f>(RANK(O917,O$8:O$1007,1)+COUNTIF(O$8:O917,O917)-1)/1000</f>
        <v>0.59499999999999997</v>
      </c>
      <c r="AE917" s="21">
        <f>(RANK(P917,P$8:P$1007,1)+COUNTIF(P$8:P917,P917)-1)/1000</f>
        <v>0.624</v>
      </c>
      <c r="AF917" s="21">
        <f>(RANK(Q917,Q$8:Q$1007,1)+COUNTIF(Q$8:Q917,Q917)-1)/1000</f>
        <v>0.61099999999999999</v>
      </c>
      <c r="AG917" s="21">
        <f>(RANK(R917,R$8:R$1007,1)+COUNTIF(R$8:R917,R917)-1)/1000</f>
        <v>0.59499999999999997</v>
      </c>
      <c r="AH917" s="21">
        <f>(RANK(S917,S$8:S$1007,1)+COUNTIF(S$8:S917,S917)-1)/1000</f>
        <v>0.624</v>
      </c>
      <c r="AI917" s="14">
        <f t="shared" si="179"/>
        <v>0</v>
      </c>
      <c r="AK917" s="14">
        <f t="shared" si="180"/>
        <v>0</v>
      </c>
    </row>
    <row r="918" spans="2:37" x14ac:dyDescent="0.25">
      <c r="B918">
        <f t="shared" si="174"/>
        <v>911</v>
      </c>
      <c r="C918">
        <f>MATCH(B918,'Stocastic Model Raw Data'!$A$2:$A$1001,0)</f>
        <v>355</v>
      </c>
      <c r="D918" s="14" cm="1">
        <f t="array" ref="D918">INDEX('Stocastic Model Raw Data'!$H$2:$H$1001,$C918,0)</f>
        <v>1437161972.90821</v>
      </c>
      <c r="E918" s="14" cm="1">
        <f t="array" ref="E918">INDEX('Stocastic Model Raw Data'!$D$2:$D$1001,$C918,0)</f>
        <v>462727533.77522898</v>
      </c>
      <c r="F918" s="14" cm="1">
        <f t="array" ref="F918">INDEX('Stocastic Model Raw Data'!$I$2:$I$1001,$C918,0)</f>
        <v>243032250.4217</v>
      </c>
      <c r="G918" s="14">
        <f t="shared" si="169"/>
        <v>219695283.35352898</v>
      </c>
      <c r="H918" s="14" cm="1">
        <f t="array" ref="H918">INDEX('Stocastic Model Raw Data'!$E$2:$E$1001,$C918,0)</f>
        <v>5822867974.1974497</v>
      </c>
      <c r="I918" s="14" cm="1">
        <f t="array" ref="I918">INDEX('Stocastic Model Raw Data'!$J$2:$J$1001,$C918,0)</f>
        <v>1976530643.76776</v>
      </c>
      <c r="J918" s="14">
        <f t="shared" si="170"/>
        <v>3846337330.4296894</v>
      </c>
      <c r="K918" s="14" cm="1">
        <f t="array" ref="K918">INDEX('Stocastic Model Raw Data'!$F$2:$F$1001,$C918,0)</f>
        <v>854609238.83016598</v>
      </c>
      <c r="L918" s="14" cm="1">
        <f t="array" ref="L918">INDEX('Stocastic Model Raw Data'!$K$2:$K$1001,$C918,0)</f>
        <v>522742505.738442</v>
      </c>
      <c r="M918" s="14">
        <f t="shared" si="171"/>
        <v>331866733.09172398</v>
      </c>
      <c r="N918" s="14">
        <f t="shared" si="175"/>
        <v>6677477213.0276155</v>
      </c>
      <c r="O918" s="14">
        <f t="shared" si="176"/>
        <v>2499273149.5062022</v>
      </c>
      <c r="P918" s="14">
        <f t="shared" si="172"/>
        <v>4178204063.5214133</v>
      </c>
      <c r="Q918" s="3">
        <f t="shared" si="177"/>
        <v>6677477213.0276155</v>
      </c>
      <c r="R918" s="3">
        <f t="shared" si="178"/>
        <v>3936435122.4144125</v>
      </c>
      <c r="S918" s="3">
        <f t="shared" si="173"/>
        <v>2741042090.613203</v>
      </c>
      <c r="T918" s="21">
        <f>(RANK(E918,E$8:E$1007,1)+COUNTIF(E$8:E918,E918)-1)/1000</f>
        <v>0.26900000000000002</v>
      </c>
      <c r="U918" s="21">
        <f>(RANK(F918,F$8:F$1007,1)+COUNTIF(F$8:F918,F918)-1)/1000</f>
        <v>0.26800000000000002</v>
      </c>
      <c r="V918" s="21">
        <f>(RANK(G918,G$8:G$1007,1)+COUNTIF(G$8:G918,G918)-1)/1000</f>
        <v>0.27300000000000002</v>
      </c>
      <c r="W918" s="21">
        <f>(RANK(H918,H$8:H$1007,1)+COUNTIF(H$8:H918,H918)-1)/1000</f>
        <v>0.36699999999999999</v>
      </c>
      <c r="X918" s="21">
        <f>(RANK(I918,I$8:I$1007,1)+COUNTIF(I$8:I918,I918)-1)/1000</f>
        <v>0.32700000000000001</v>
      </c>
      <c r="Y918" s="21">
        <f>(RANK(J918,J$8:J$1007,1)+COUNTIF(J$8:J918,J918)-1)/1000</f>
        <v>0.39800000000000002</v>
      </c>
      <c r="Z918" s="21">
        <f>(RANK(K918,K$8:K$1007,1)+COUNTIF(K$8:K918,K918)-1)/1000</f>
        <v>0.245</v>
      </c>
      <c r="AA918" s="21">
        <f>(RANK(L918,L$8:L$1007,1)+COUNTIF(L$8:L918,L918)-1)/1000</f>
        <v>0.25600000000000001</v>
      </c>
      <c r="AB918" s="21">
        <f>(RANK(M918,M$8:M$1007,1)+COUNTIF(M$8:M918,M918)-1)/1000</f>
        <v>0.23300000000000001</v>
      </c>
      <c r="AC918" s="21">
        <f>(RANK(N918,N$8:N$1007,1)+COUNTIF(N$8:N918,N918)-1)/1000</f>
        <v>0.35499999999999998</v>
      </c>
      <c r="AD918" s="21">
        <f>(RANK(O918,O$8:O$1007,1)+COUNTIF(O$8:O918,O918)-1)/1000</f>
        <v>0.311</v>
      </c>
      <c r="AE918" s="21">
        <f>(RANK(P918,P$8:P$1007,1)+COUNTIF(P$8:P918,P918)-1)/1000</f>
        <v>0.379</v>
      </c>
      <c r="AF918" s="21">
        <f>(RANK(Q918,Q$8:Q$1007,1)+COUNTIF(Q$8:Q918,Q918)-1)/1000</f>
        <v>0.35499999999999998</v>
      </c>
      <c r="AG918" s="21">
        <f>(RANK(R918,R$8:R$1007,1)+COUNTIF(R$8:R918,R918)-1)/1000</f>
        <v>0.311</v>
      </c>
      <c r="AH918" s="21">
        <f>(RANK(S918,S$8:S$1007,1)+COUNTIF(S$8:S918,S918)-1)/1000</f>
        <v>0.379</v>
      </c>
      <c r="AI918" s="14">
        <f t="shared" si="179"/>
        <v>0</v>
      </c>
      <c r="AK918" s="14">
        <f t="shared" si="180"/>
        <v>0</v>
      </c>
    </row>
    <row r="919" spans="2:37" x14ac:dyDescent="0.25">
      <c r="B919">
        <f t="shared" si="174"/>
        <v>912</v>
      </c>
      <c r="C919">
        <f>MATCH(B919,'Stocastic Model Raw Data'!$A$2:$A$1001,0)</f>
        <v>62</v>
      </c>
      <c r="D919" s="14" cm="1">
        <f t="array" ref="D919">INDEX('Stocastic Model Raw Data'!$H$2:$H$1001,$C919,0)</f>
        <v>1437161972.90821</v>
      </c>
      <c r="E919" s="14" cm="1">
        <f t="array" ref="E919">INDEX('Stocastic Model Raw Data'!$D$2:$D$1001,$C919,0)</f>
        <v>390570099.27342802</v>
      </c>
      <c r="F919" s="14" cm="1">
        <f t="array" ref="F919">INDEX('Stocastic Model Raw Data'!$I$2:$I$1001,$C919,0)</f>
        <v>204836424.66347399</v>
      </c>
      <c r="G919" s="14">
        <f t="shared" si="169"/>
        <v>185733674.60995403</v>
      </c>
      <c r="H919" s="14" cm="1">
        <f t="array" ref="H919">INDEX('Stocastic Model Raw Data'!$E$2:$E$1001,$C919,0)</f>
        <v>4691365087.9154501</v>
      </c>
      <c r="I919" s="14" cm="1">
        <f t="array" ref="I919">INDEX('Stocastic Model Raw Data'!$J$2:$J$1001,$C919,0)</f>
        <v>1627193722.6342299</v>
      </c>
      <c r="J919" s="14">
        <f t="shared" si="170"/>
        <v>3064171365.2812204</v>
      </c>
      <c r="K919" s="14" cm="1">
        <f t="array" ref="K919">INDEX('Stocastic Model Raw Data'!$F$2:$F$1001,$C919,0)</f>
        <v>718936704.30211401</v>
      </c>
      <c r="L919" s="14" cm="1">
        <f t="array" ref="L919">INDEX('Stocastic Model Raw Data'!$K$2:$K$1001,$C919,0)</f>
        <v>432599867.40596098</v>
      </c>
      <c r="M919" s="14">
        <f t="shared" si="171"/>
        <v>286336836.89615303</v>
      </c>
      <c r="N919" s="14">
        <f t="shared" si="175"/>
        <v>5410301792.2175636</v>
      </c>
      <c r="O919" s="14">
        <f t="shared" si="176"/>
        <v>2059793590.0401909</v>
      </c>
      <c r="P919" s="14">
        <f t="shared" si="172"/>
        <v>3350508202.1773729</v>
      </c>
      <c r="Q919" s="3">
        <f t="shared" si="177"/>
        <v>5410301792.2175636</v>
      </c>
      <c r="R919" s="3">
        <f t="shared" si="178"/>
        <v>3496955562.948401</v>
      </c>
      <c r="S919" s="3">
        <f t="shared" si="173"/>
        <v>1913346229.2691627</v>
      </c>
      <c r="T919" s="21">
        <f>(RANK(E919,E$8:E$1007,1)+COUNTIF(E$8:E919,E919)-1)/1000</f>
        <v>7.0000000000000007E-2</v>
      </c>
      <c r="U919" s="21">
        <f>(RANK(F919,F$8:F$1007,1)+COUNTIF(F$8:F919,F919)-1)/1000</f>
        <v>7.0999999999999994E-2</v>
      </c>
      <c r="V919" s="21">
        <f>(RANK(G919,G$8:G$1007,1)+COUNTIF(G$8:G919,G919)-1)/1000</f>
        <v>6.9000000000000006E-2</v>
      </c>
      <c r="W919" s="21">
        <f>(RANK(H919,H$8:H$1007,1)+COUNTIF(H$8:H919,H919)-1)/1000</f>
        <v>6.7000000000000004E-2</v>
      </c>
      <c r="X919" s="21">
        <f>(RANK(I919,I$8:I$1007,1)+COUNTIF(I$8:I919,I919)-1)/1000</f>
        <v>7.1999999999999995E-2</v>
      </c>
      <c r="Y919" s="21">
        <f>(RANK(J919,J$8:J$1007,1)+COUNTIF(J$8:J919,J919)-1)/1000</f>
        <v>0.06</v>
      </c>
      <c r="Z919" s="21">
        <f>(RANK(K919,K$8:K$1007,1)+COUNTIF(K$8:K919,K919)-1)/1000</f>
        <v>5.5E-2</v>
      </c>
      <c r="AA919" s="21">
        <f>(RANK(L919,L$8:L$1007,1)+COUNTIF(L$8:L919,L919)-1)/1000</f>
        <v>5.2999999999999999E-2</v>
      </c>
      <c r="AB919" s="21">
        <f>(RANK(M919,M$8:M$1007,1)+COUNTIF(M$8:M919,M919)-1)/1000</f>
        <v>6.2E-2</v>
      </c>
      <c r="AC919" s="21">
        <f>(RANK(N919,N$8:N$1007,1)+COUNTIF(N$8:N919,N919)-1)/1000</f>
        <v>6.2E-2</v>
      </c>
      <c r="AD919" s="21">
        <f>(RANK(O919,O$8:O$1007,1)+COUNTIF(O$8:O919,O919)-1)/1000</f>
        <v>6.9000000000000006E-2</v>
      </c>
      <c r="AE919" s="21">
        <f>(RANK(P919,P$8:P$1007,1)+COUNTIF(P$8:P919,P919)-1)/1000</f>
        <v>6.3E-2</v>
      </c>
      <c r="AF919" s="21">
        <f>(RANK(Q919,Q$8:Q$1007,1)+COUNTIF(Q$8:Q919,Q919)-1)/1000</f>
        <v>6.2E-2</v>
      </c>
      <c r="AG919" s="21">
        <f>(RANK(R919,R$8:R$1007,1)+COUNTIF(R$8:R919,R919)-1)/1000</f>
        <v>6.9000000000000006E-2</v>
      </c>
      <c r="AH919" s="21">
        <f>(RANK(S919,S$8:S$1007,1)+COUNTIF(S$8:S919,S919)-1)/1000</f>
        <v>6.3E-2</v>
      </c>
      <c r="AI919" s="14">
        <f t="shared" si="179"/>
        <v>0</v>
      </c>
      <c r="AK919" s="14">
        <f t="shared" si="180"/>
        <v>0</v>
      </c>
    </row>
    <row r="920" spans="2:37" x14ac:dyDescent="0.25">
      <c r="B920">
        <f t="shared" si="174"/>
        <v>913</v>
      </c>
      <c r="C920">
        <f>MATCH(B920,'Stocastic Model Raw Data'!$A$2:$A$1001,0)</f>
        <v>596</v>
      </c>
      <c r="D920" s="14" cm="1">
        <f t="array" ref="D920">INDEX('Stocastic Model Raw Data'!$H$2:$H$1001,$C920,0)</f>
        <v>1437161972.90821</v>
      </c>
      <c r="E920" s="14" cm="1">
        <f t="array" ref="E920">INDEX('Stocastic Model Raw Data'!$D$2:$D$1001,$C920,0)</f>
        <v>538890802.52060604</v>
      </c>
      <c r="F920" s="14" cm="1">
        <f t="array" ref="F920">INDEX('Stocastic Model Raw Data'!$I$2:$I$1001,$C920,0)</f>
        <v>284144554.58319902</v>
      </c>
      <c r="G920" s="14">
        <f t="shared" si="169"/>
        <v>254746247.93740702</v>
      </c>
      <c r="H920" s="14" cm="1">
        <f t="array" ref="H920">INDEX('Stocastic Model Raw Data'!$E$2:$E$1001,$C920,0)</f>
        <v>6407694477.5296297</v>
      </c>
      <c r="I920" s="14" cm="1">
        <f t="array" ref="I920">INDEX('Stocastic Model Raw Data'!$J$2:$J$1001,$C920,0)</f>
        <v>2234420452.8371701</v>
      </c>
      <c r="J920" s="14">
        <f t="shared" si="170"/>
        <v>4173274024.6924596</v>
      </c>
      <c r="K920" s="14" cm="1">
        <f t="array" ref="K920">INDEX('Stocastic Model Raw Data'!$F$2:$F$1001,$C920,0)</f>
        <v>1012109354.72927</v>
      </c>
      <c r="L920" s="14" cm="1">
        <f t="array" ref="L920">INDEX('Stocastic Model Raw Data'!$K$2:$K$1001,$C920,0)</f>
        <v>611594678.85711205</v>
      </c>
      <c r="M920" s="14">
        <f t="shared" si="171"/>
        <v>400514675.87215793</v>
      </c>
      <c r="N920" s="14">
        <f t="shared" si="175"/>
        <v>7419803832.2588997</v>
      </c>
      <c r="O920" s="14">
        <f t="shared" si="176"/>
        <v>2846015131.6942821</v>
      </c>
      <c r="P920" s="14">
        <f t="shared" si="172"/>
        <v>4573788700.5646172</v>
      </c>
      <c r="Q920" s="3">
        <f t="shared" si="177"/>
        <v>7419803832.2588997</v>
      </c>
      <c r="R920" s="3">
        <f t="shared" si="178"/>
        <v>4283177104.6024923</v>
      </c>
      <c r="S920" s="3">
        <f t="shared" si="173"/>
        <v>3136626727.6564074</v>
      </c>
      <c r="T920" s="21">
        <f>(RANK(E920,E$8:E$1007,1)+COUNTIF(E$8:E920,E920)-1)/1000</f>
        <v>0.59499999999999997</v>
      </c>
      <c r="U920" s="21">
        <f>(RANK(F920,F$8:F$1007,1)+COUNTIF(F$8:F920,F920)-1)/1000</f>
        <v>0.58899999999999997</v>
      </c>
      <c r="V920" s="21">
        <f>(RANK(G920,G$8:G$1007,1)+COUNTIF(G$8:G920,G920)-1)/1000</f>
        <v>0.60599999999999998</v>
      </c>
      <c r="W920" s="21">
        <f>(RANK(H920,H$8:H$1007,1)+COUNTIF(H$8:H920,H920)-1)/1000</f>
        <v>0.59299999999999997</v>
      </c>
      <c r="X920" s="21">
        <f>(RANK(I920,I$8:I$1007,1)+COUNTIF(I$8:I920,I920)-1)/1000</f>
        <v>0.58699999999999997</v>
      </c>
      <c r="Y920" s="21">
        <f>(RANK(J920,J$8:J$1007,1)+COUNTIF(J$8:J920,J920)-1)/1000</f>
        <v>0.60099999999999998</v>
      </c>
      <c r="Z920" s="21">
        <f>(RANK(K920,K$8:K$1007,1)+COUNTIF(K$8:K920,K920)-1)/1000</f>
        <v>0.59699999999999998</v>
      </c>
      <c r="AA920" s="21">
        <f>(RANK(L920,L$8:L$1007,1)+COUNTIF(L$8:L920,L920)-1)/1000</f>
        <v>0.59</v>
      </c>
      <c r="AB920" s="21">
        <f>(RANK(M920,M$8:M$1007,1)+COUNTIF(M$8:M920,M920)-1)/1000</f>
        <v>0.62</v>
      </c>
      <c r="AC920" s="21">
        <f>(RANK(N920,N$8:N$1007,1)+COUNTIF(N$8:N920,N920)-1)/1000</f>
        <v>0.59599999999999997</v>
      </c>
      <c r="AD920" s="21">
        <f>(RANK(O920,O$8:O$1007,1)+COUNTIF(O$8:O920,O920)-1)/1000</f>
        <v>0.58899999999999997</v>
      </c>
      <c r="AE920" s="21">
        <f>(RANK(P920,P$8:P$1007,1)+COUNTIF(P$8:P920,P920)-1)/1000</f>
        <v>0.60399999999999998</v>
      </c>
      <c r="AF920" s="21">
        <f>(RANK(Q920,Q$8:Q$1007,1)+COUNTIF(Q$8:Q920,Q920)-1)/1000</f>
        <v>0.59599999999999997</v>
      </c>
      <c r="AG920" s="21">
        <f>(RANK(R920,R$8:R$1007,1)+COUNTIF(R$8:R920,R920)-1)/1000</f>
        <v>0.58899999999999997</v>
      </c>
      <c r="AH920" s="21">
        <f>(RANK(S920,S$8:S$1007,1)+COUNTIF(S$8:S920,S920)-1)/1000</f>
        <v>0.60399999999999998</v>
      </c>
      <c r="AI920" s="14">
        <f t="shared" si="179"/>
        <v>0</v>
      </c>
      <c r="AK920" s="14">
        <f t="shared" si="180"/>
        <v>0</v>
      </c>
    </row>
    <row r="921" spans="2:37" x14ac:dyDescent="0.25">
      <c r="B921">
        <f t="shared" si="174"/>
        <v>914</v>
      </c>
      <c r="C921">
        <f>MATCH(B921,'Stocastic Model Raw Data'!$A$2:$A$1001,0)</f>
        <v>499</v>
      </c>
      <c r="D921" s="14" cm="1">
        <f t="array" ref="D921">INDEX('Stocastic Model Raw Data'!$H$2:$H$1001,$C921,0)</f>
        <v>1437161972.90821</v>
      </c>
      <c r="E921" s="14" cm="1">
        <f t="array" ref="E921">INDEX('Stocastic Model Raw Data'!$D$2:$D$1001,$C921,0)</f>
        <v>513744594.37223202</v>
      </c>
      <c r="F921" s="14" cm="1">
        <f t="array" ref="F921">INDEX('Stocastic Model Raw Data'!$I$2:$I$1001,$C921,0)</f>
        <v>273918865.19702399</v>
      </c>
      <c r="G921" s="14">
        <f t="shared" si="169"/>
        <v>239825729.17520803</v>
      </c>
      <c r="H921" s="14" cm="1">
        <f t="array" ref="H921">INDEX('Stocastic Model Raw Data'!$E$2:$E$1001,$C921,0)</f>
        <v>6169019157.7190304</v>
      </c>
      <c r="I921" s="14" cm="1">
        <f t="array" ref="I921">INDEX('Stocastic Model Raw Data'!$J$2:$J$1001,$C921,0)</f>
        <v>2194925331.7797399</v>
      </c>
      <c r="J921" s="14">
        <f t="shared" si="170"/>
        <v>3974093825.9392905</v>
      </c>
      <c r="K921" s="14" cm="1">
        <f t="array" ref="K921">INDEX('Stocastic Model Raw Data'!$F$2:$F$1001,$C921,0)</f>
        <v>963723869.48389399</v>
      </c>
      <c r="L921" s="14" cm="1">
        <f t="array" ref="L921">INDEX('Stocastic Model Raw Data'!$K$2:$K$1001,$C921,0)</f>
        <v>585397281.52245402</v>
      </c>
      <c r="M921" s="14">
        <f t="shared" si="171"/>
        <v>378326587.96143997</v>
      </c>
      <c r="N921" s="14">
        <f t="shared" si="175"/>
        <v>7132743027.2029247</v>
      </c>
      <c r="O921" s="14">
        <f t="shared" si="176"/>
        <v>2780322613.3021936</v>
      </c>
      <c r="P921" s="14">
        <f t="shared" si="172"/>
        <v>4352420413.9007311</v>
      </c>
      <c r="Q921" s="3">
        <f t="shared" si="177"/>
        <v>7132743027.2029247</v>
      </c>
      <c r="R921" s="3">
        <f t="shared" si="178"/>
        <v>4217484586.2104034</v>
      </c>
      <c r="S921" s="3">
        <f t="shared" si="173"/>
        <v>2915258440.9925213</v>
      </c>
      <c r="T921" s="21">
        <f>(RANK(E921,E$8:E$1007,1)+COUNTIF(E$8:E921,E921)-1)/1000</f>
        <v>0.49099999999999999</v>
      </c>
      <c r="U921" s="21">
        <f>(RANK(F921,F$8:F$1007,1)+COUNTIF(F$8:F921,F921)-1)/1000</f>
        <v>0.505</v>
      </c>
      <c r="V921" s="21">
        <f>(RANK(G921,G$8:G$1007,1)+COUNTIF(G$8:G921,G921)-1)/1000</f>
        <v>0.46899999999999997</v>
      </c>
      <c r="W921" s="21">
        <f>(RANK(H921,H$8:H$1007,1)+COUNTIF(H$8:H921,H921)-1)/1000</f>
        <v>0.50700000000000001</v>
      </c>
      <c r="X921" s="21">
        <f>(RANK(I921,I$8:I$1007,1)+COUNTIF(I$8:I921,I921)-1)/1000</f>
        <v>0.55100000000000005</v>
      </c>
      <c r="Y921" s="21">
        <f>(RANK(J921,J$8:J$1007,1)+COUNTIF(J$8:J921,J921)-1)/1000</f>
        <v>0.47799999999999998</v>
      </c>
      <c r="Z921" s="21">
        <f>(RANK(K921,K$8:K$1007,1)+COUNTIF(K$8:K921,K921)-1)/1000</f>
        <v>0.503</v>
      </c>
      <c r="AA921" s="21">
        <f>(RANK(L921,L$8:L$1007,1)+COUNTIF(L$8:L921,L921)-1)/1000</f>
        <v>0.501</v>
      </c>
      <c r="AB921" s="21">
        <f>(RANK(M921,M$8:M$1007,1)+COUNTIF(M$8:M921,M921)-1)/1000</f>
        <v>0.495</v>
      </c>
      <c r="AC921" s="21">
        <f>(RANK(N921,N$8:N$1007,1)+COUNTIF(N$8:N921,N921)-1)/1000</f>
        <v>0.499</v>
      </c>
      <c r="AD921" s="21">
        <f>(RANK(O921,O$8:O$1007,1)+COUNTIF(O$8:O921,O921)-1)/1000</f>
        <v>0.53300000000000003</v>
      </c>
      <c r="AE921" s="21">
        <f>(RANK(P921,P$8:P$1007,1)+COUNTIF(P$8:P921,P921)-1)/1000</f>
        <v>0.47599999999999998</v>
      </c>
      <c r="AF921" s="21">
        <f>(RANK(Q921,Q$8:Q$1007,1)+COUNTIF(Q$8:Q921,Q921)-1)/1000</f>
        <v>0.499</v>
      </c>
      <c r="AG921" s="21">
        <f>(RANK(R921,R$8:R$1007,1)+COUNTIF(R$8:R921,R921)-1)/1000</f>
        <v>0.53300000000000003</v>
      </c>
      <c r="AH921" s="21">
        <f>(RANK(S921,S$8:S$1007,1)+COUNTIF(S$8:S921,S921)-1)/1000</f>
        <v>0.47599999999999998</v>
      </c>
      <c r="AI921" s="14">
        <f t="shared" si="179"/>
        <v>0</v>
      </c>
      <c r="AK921" s="14">
        <f t="shared" si="180"/>
        <v>0</v>
      </c>
    </row>
    <row r="922" spans="2:37" x14ac:dyDescent="0.25">
      <c r="B922">
        <f t="shared" si="174"/>
        <v>915</v>
      </c>
      <c r="C922">
        <f>MATCH(B922,'Stocastic Model Raw Data'!$A$2:$A$1001,0)</f>
        <v>656</v>
      </c>
      <c r="D922" s="14" cm="1">
        <f t="array" ref="D922">INDEX('Stocastic Model Raw Data'!$H$2:$H$1001,$C922,0)</f>
        <v>1437161972.90821</v>
      </c>
      <c r="E922" s="14" cm="1">
        <f t="array" ref="E922">INDEX('Stocastic Model Raw Data'!$D$2:$D$1001,$C922,0)</f>
        <v>545555499.24917805</v>
      </c>
      <c r="F922" s="14" cm="1">
        <f t="array" ref="F922">INDEX('Stocastic Model Raw Data'!$I$2:$I$1001,$C922,0)</f>
        <v>288588472.55968601</v>
      </c>
      <c r="G922" s="14">
        <f t="shared" si="169"/>
        <v>256967026.68949205</v>
      </c>
      <c r="H922" s="14" cm="1">
        <f t="array" ref="H922">INDEX('Stocastic Model Raw Data'!$E$2:$E$1001,$C922,0)</f>
        <v>6582056022.2264605</v>
      </c>
      <c r="I922" s="14" cm="1">
        <f t="array" ref="I922">INDEX('Stocastic Model Raw Data'!$J$2:$J$1001,$C922,0)</f>
        <v>2250799263.1905699</v>
      </c>
      <c r="J922" s="14">
        <f t="shared" si="170"/>
        <v>4331256759.0358906</v>
      </c>
      <c r="K922" s="14" cm="1">
        <f t="array" ref="K922">INDEX('Stocastic Model Raw Data'!$F$2:$F$1001,$C922,0)</f>
        <v>1003845816.36093</v>
      </c>
      <c r="L922" s="14" cm="1">
        <f t="array" ref="L922">INDEX('Stocastic Model Raw Data'!$K$2:$K$1001,$C922,0)</f>
        <v>613345177.81755495</v>
      </c>
      <c r="M922" s="14">
        <f t="shared" si="171"/>
        <v>390500638.54337502</v>
      </c>
      <c r="N922" s="14">
        <f t="shared" si="175"/>
        <v>7585901838.5873909</v>
      </c>
      <c r="O922" s="14">
        <f t="shared" si="176"/>
        <v>2864144441.0081248</v>
      </c>
      <c r="P922" s="14">
        <f t="shared" si="172"/>
        <v>4721757397.5792656</v>
      </c>
      <c r="Q922" s="3">
        <f t="shared" si="177"/>
        <v>7585901838.5873909</v>
      </c>
      <c r="R922" s="3">
        <f t="shared" si="178"/>
        <v>4301306413.9163351</v>
      </c>
      <c r="S922" s="3">
        <f t="shared" si="173"/>
        <v>3284595424.6710558</v>
      </c>
      <c r="T922" s="21">
        <f>(RANK(E922,E$8:E$1007,1)+COUNTIF(E$8:E922,E922)-1)/1000</f>
        <v>0.63</v>
      </c>
      <c r="U922" s="21">
        <f>(RANK(F922,F$8:F$1007,1)+COUNTIF(F$8:F922,F922)-1)/1000</f>
        <v>0.626</v>
      </c>
      <c r="V922" s="21">
        <f>(RANK(G922,G$8:G$1007,1)+COUNTIF(G$8:G922,G922)-1)/1000</f>
        <v>0.63100000000000001</v>
      </c>
      <c r="W922" s="21">
        <f>(RANK(H922,H$8:H$1007,1)+COUNTIF(H$8:H922,H922)-1)/1000</f>
        <v>0.65800000000000003</v>
      </c>
      <c r="X922" s="21">
        <f>(RANK(I922,I$8:I$1007,1)+COUNTIF(I$8:I922,I922)-1)/1000</f>
        <v>0.61099999999999999</v>
      </c>
      <c r="Y922" s="21">
        <f>(RANK(J922,J$8:J$1007,1)+COUNTIF(J$8:J922,J922)-1)/1000</f>
        <v>0.69599999999999995</v>
      </c>
      <c r="Z922" s="21">
        <f>(RANK(K922,K$8:K$1007,1)+COUNTIF(K$8:K922,K922)-1)/1000</f>
        <v>0.57999999999999996</v>
      </c>
      <c r="AA922" s="21">
        <f>(RANK(L922,L$8:L$1007,1)+COUNTIF(L$8:L922,L922)-1)/1000</f>
        <v>0.59299999999999997</v>
      </c>
      <c r="AB922" s="21">
        <f>(RANK(M922,M$8:M$1007,1)+COUNTIF(M$8:M922,M922)-1)/1000</f>
        <v>0.56499999999999995</v>
      </c>
      <c r="AC922" s="21">
        <f>(RANK(N922,N$8:N$1007,1)+COUNTIF(N$8:N922,N922)-1)/1000</f>
        <v>0.65600000000000003</v>
      </c>
      <c r="AD922" s="21">
        <f>(RANK(O922,O$8:O$1007,1)+COUNTIF(O$8:O922,O922)-1)/1000</f>
        <v>0.60399999999999998</v>
      </c>
      <c r="AE922" s="21">
        <f>(RANK(P922,P$8:P$1007,1)+COUNTIF(P$8:P922,P922)-1)/1000</f>
        <v>0.67500000000000004</v>
      </c>
      <c r="AF922" s="21">
        <f>(RANK(Q922,Q$8:Q$1007,1)+COUNTIF(Q$8:Q922,Q922)-1)/1000</f>
        <v>0.65600000000000003</v>
      </c>
      <c r="AG922" s="21">
        <f>(RANK(R922,R$8:R$1007,1)+COUNTIF(R$8:R922,R922)-1)/1000</f>
        <v>0.60399999999999998</v>
      </c>
      <c r="AH922" s="21">
        <f>(RANK(S922,S$8:S$1007,1)+COUNTIF(S$8:S922,S922)-1)/1000</f>
        <v>0.67500000000000004</v>
      </c>
      <c r="AI922" s="14">
        <f t="shared" si="179"/>
        <v>0</v>
      </c>
      <c r="AK922" s="14">
        <f t="shared" si="180"/>
        <v>0</v>
      </c>
    </row>
    <row r="923" spans="2:37" x14ac:dyDescent="0.25">
      <c r="B923">
        <f t="shared" si="174"/>
        <v>916</v>
      </c>
      <c r="C923">
        <f>MATCH(B923,'Stocastic Model Raw Data'!$A$2:$A$1001,0)</f>
        <v>137</v>
      </c>
      <c r="D923" s="14" cm="1">
        <f t="array" ref="D923">INDEX('Stocastic Model Raw Data'!$H$2:$H$1001,$C923,0)</f>
        <v>1437161972.90821</v>
      </c>
      <c r="E923" s="14" cm="1">
        <f t="array" ref="E923">INDEX('Stocastic Model Raw Data'!$D$2:$D$1001,$C923,0)</f>
        <v>413343048.8739</v>
      </c>
      <c r="F923" s="14" cm="1">
        <f t="array" ref="F923">INDEX('Stocastic Model Raw Data'!$I$2:$I$1001,$C923,0)</f>
        <v>214881437.072422</v>
      </c>
      <c r="G923" s="14">
        <f t="shared" si="169"/>
        <v>198461611.801478</v>
      </c>
      <c r="H923" s="14" cm="1">
        <f t="array" ref="H923">INDEX('Stocastic Model Raw Data'!$E$2:$E$1001,$C923,0)</f>
        <v>5149469340.9440603</v>
      </c>
      <c r="I923" s="14" cm="1">
        <f t="array" ref="I923">INDEX('Stocastic Model Raw Data'!$J$2:$J$1001,$C923,0)</f>
        <v>1705258735.1789999</v>
      </c>
      <c r="J923" s="14">
        <f t="shared" si="170"/>
        <v>3444210605.7650604</v>
      </c>
      <c r="K923" s="14" cm="1">
        <f t="array" ref="K923">INDEX('Stocastic Model Raw Data'!$F$2:$F$1001,$C923,0)</f>
        <v>749200835.46457696</v>
      </c>
      <c r="L923" s="14" cm="1">
        <f t="array" ref="L923">INDEX('Stocastic Model Raw Data'!$K$2:$K$1001,$C923,0)</f>
        <v>459406824.037283</v>
      </c>
      <c r="M923" s="14">
        <f t="shared" si="171"/>
        <v>289794011.42729396</v>
      </c>
      <c r="N923" s="14">
        <f t="shared" si="175"/>
        <v>5898670176.408637</v>
      </c>
      <c r="O923" s="14">
        <f t="shared" si="176"/>
        <v>2164665559.2162828</v>
      </c>
      <c r="P923" s="14">
        <f t="shared" si="172"/>
        <v>3734004617.1923542</v>
      </c>
      <c r="Q923" s="3">
        <f t="shared" si="177"/>
        <v>5898670176.408637</v>
      </c>
      <c r="R923" s="3">
        <f t="shared" si="178"/>
        <v>3601827532.1244926</v>
      </c>
      <c r="S923" s="3">
        <f t="shared" si="173"/>
        <v>2296842644.2841444</v>
      </c>
      <c r="T923" s="21">
        <f>(RANK(E923,E$8:E$1007,1)+COUNTIF(E$8:E923,E923)-1)/1000</f>
        <v>0.11700000000000001</v>
      </c>
      <c r="U923" s="21">
        <f>(RANK(F923,F$8:F$1007,1)+COUNTIF(F$8:F923,F923)-1)/1000</f>
        <v>0.108</v>
      </c>
      <c r="V923" s="21">
        <f>(RANK(G923,G$8:G$1007,1)+COUNTIF(G$8:G923,G923)-1)/1000</f>
        <v>0.124</v>
      </c>
      <c r="W923" s="21">
        <f>(RANK(H923,H$8:H$1007,1)+COUNTIF(H$8:H923,H923)-1)/1000</f>
        <v>0.14399999999999999</v>
      </c>
      <c r="X923" s="21">
        <f>(RANK(I923,I$8:I$1007,1)+COUNTIF(I$8:I923,I923)-1)/1000</f>
        <v>0.108</v>
      </c>
      <c r="Y923" s="21">
        <f>(RANK(J923,J$8:J$1007,1)+COUNTIF(J$8:J923,J923)-1)/1000</f>
        <v>0.16700000000000001</v>
      </c>
      <c r="Z923" s="21">
        <f>(RANK(K923,K$8:K$1007,1)+COUNTIF(K$8:K923,K923)-1)/1000</f>
        <v>8.6999999999999994E-2</v>
      </c>
      <c r="AA923" s="21">
        <f>(RANK(L923,L$8:L$1007,1)+COUNTIF(L$8:L923,L923)-1)/1000</f>
        <v>9.9000000000000005E-2</v>
      </c>
      <c r="AB923" s="21">
        <f>(RANK(M923,M$8:M$1007,1)+COUNTIF(M$8:M923,M923)-1)/1000</f>
        <v>7.5999999999999998E-2</v>
      </c>
      <c r="AC923" s="21">
        <f>(RANK(N923,N$8:N$1007,1)+COUNTIF(N$8:N923,N923)-1)/1000</f>
        <v>0.13700000000000001</v>
      </c>
      <c r="AD923" s="21">
        <f>(RANK(O923,O$8:O$1007,1)+COUNTIF(O$8:O923,O923)-1)/1000</f>
        <v>0.104</v>
      </c>
      <c r="AE923" s="21">
        <f>(RANK(P923,P$8:P$1007,1)+COUNTIF(P$8:P923,P923)-1)/1000</f>
        <v>0.157</v>
      </c>
      <c r="AF923" s="21">
        <f>(RANK(Q923,Q$8:Q$1007,1)+COUNTIF(Q$8:Q923,Q923)-1)/1000</f>
        <v>0.13700000000000001</v>
      </c>
      <c r="AG923" s="21">
        <f>(RANK(R923,R$8:R$1007,1)+COUNTIF(R$8:R923,R923)-1)/1000</f>
        <v>0.104</v>
      </c>
      <c r="AH923" s="21">
        <f>(RANK(S923,S$8:S$1007,1)+COUNTIF(S$8:S923,S923)-1)/1000</f>
        <v>0.157</v>
      </c>
      <c r="AI923" s="14">
        <f t="shared" si="179"/>
        <v>0</v>
      </c>
      <c r="AK923" s="14">
        <f t="shared" si="180"/>
        <v>0</v>
      </c>
    </row>
    <row r="924" spans="2:37" x14ac:dyDescent="0.25">
      <c r="B924">
        <f t="shared" si="174"/>
        <v>917</v>
      </c>
      <c r="C924">
        <f>MATCH(B924,'Stocastic Model Raw Data'!$A$2:$A$1001,0)</f>
        <v>779</v>
      </c>
      <c r="D924" s="14" cm="1">
        <f t="array" ref="D924">INDEX('Stocastic Model Raw Data'!$H$2:$H$1001,$C924,0)</f>
        <v>1437161972.90821</v>
      </c>
      <c r="E924" s="14" cm="1">
        <f t="array" ref="E924">INDEX('Stocastic Model Raw Data'!$D$2:$D$1001,$C924,0)</f>
        <v>581800901.88887298</v>
      </c>
      <c r="F924" s="14" cm="1">
        <f t="array" ref="F924">INDEX('Stocastic Model Raw Data'!$I$2:$I$1001,$C924,0)</f>
        <v>307425880.54873699</v>
      </c>
      <c r="G924" s="14">
        <f t="shared" si="169"/>
        <v>274375021.34013599</v>
      </c>
      <c r="H924" s="14" cm="1">
        <f t="array" ref="H924">INDEX('Stocastic Model Raw Data'!$E$2:$E$1001,$C924,0)</f>
        <v>6909597453.16259</v>
      </c>
      <c r="I924" s="14" cm="1">
        <f t="array" ref="I924">INDEX('Stocastic Model Raw Data'!$J$2:$J$1001,$C924,0)</f>
        <v>2396263934.9272799</v>
      </c>
      <c r="J924" s="14">
        <f t="shared" si="170"/>
        <v>4513333518.2353096</v>
      </c>
      <c r="K924" s="14" cm="1">
        <f t="array" ref="K924">INDEX('Stocastic Model Raw Data'!$F$2:$F$1001,$C924,0)</f>
        <v>1100904119.0536399</v>
      </c>
      <c r="L924" s="14" cm="1">
        <f t="array" ref="L924">INDEX('Stocastic Model Raw Data'!$K$2:$K$1001,$C924,0)</f>
        <v>682433852.84395695</v>
      </c>
      <c r="M924" s="14">
        <f t="shared" si="171"/>
        <v>418470266.20968294</v>
      </c>
      <c r="N924" s="14">
        <f t="shared" si="175"/>
        <v>8010501572.2162304</v>
      </c>
      <c r="O924" s="14">
        <f t="shared" si="176"/>
        <v>3078697787.7712369</v>
      </c>
      <c r="P924" s="14">
        <f t="shared" si="172"/>
        <v>4931803784.444994</v>
      </c>
      <c r="Q924" s="3">
        <f t="shared" si="177"/>
        <v>8010501572.2162304</v>
      </c>
      <c r="R924" s="3">
        <f t="shared" si="178"/>
        <v>4515859760.6794472</v>
      </c>
      <c r="S924" s="3">
        <f t="shared" si="173"/>
        <v>3494641811.5367832</v>
      </c>
      <c r="T924" s="21">
        <f>(RANK(E924,E$8:E$1007,1)+COUNTIF(E$8:E924,E924)-1)/1000</f>
        <v>0.76</v>
      </c>
      <c r="U924" s="21">
        <f>(RANK(F924,F$8:F$1007,1)+COUNTIF(F$8:F924,F924)-1)/1000</f>
        <v>0.753</v>
      </c>
      <c r="V924" s="21">
        <f>(RANK(G924,G$8:G$1007,1)+COUNTIF(G$8:G924,G924)-1)/1000</f>
        <v>0.76500000000000001</v>
      </c>
      <c r="W924" s="21">
        <f>(RANK(H924,H$8:H$1007,1)+COUNTIF(H$8:H924,H924)-1)/1000</f>
        <v>0.77</v>
      </c>
      <c r="X924" s="21">
        <f>(RANK(I924,I$8:I$1007,1)+COUNTIF(I$8:I924,I924)-1)/1000</f>
        <v>0.74099999999999999</v>
      </c>
      <c r="Y924" s="21">
        <f>(RANK(J924,J$8:J$1007,1)+COUNTIF(J$8:J924,J924)-1)/1000</f>
        <v>0.79100000000000004</v>
      </c>
      <c r="Z924" s="21">
        <f>(RANK(K924,K$8:K$1007,1)+COUNTIF(K$8:K924,K924)-1)/1000</f>
        <v>0.76200000000000001</v>
      </c>
      <c r="AA924" s="21">
        <f>(RANK(L924,L$8:L$1007,1)+COUNTIF(L$8:L924,L924)-1)/1000</f>
        <v>0.80400000000000005</v>
      </c>
      <c r="AB924" s="21">
        <f>(RANK(M924,M$8:M$1007,1)+COUNTIF(M$8:M924,M924)-1)/1000</f>
        <v>0.70099999999999996</v>
      </c>
      <c r="AC924" s="21">
        <f>(RANK(N924,N$8:N$1007,1)+COUNTIF(N$8:N924,N924)-1)/1000</f>
        <v>0.77900000000000003</v>
      </c>
      <c r="AD924" s="21">
        <f>(RANK(O924,O$8:O$1007,1)+COUNTIF(O$8:O924,O924)-1)/1000</f>
        <v>0.76300000000000001</v>
      </c>
      <c r="AE924" s="21">
        <f>(RANK(P924,P$8:P$1007,1)+COUNTIF(P$8:P924,P924)-1)/1000</f>
        <v>0.78200000000000003</v>
      </c>
      <c r="AF924" s="21">
        <f>(RANK(Q924,Q$8:Q$1007,1)+COUNTIF(Q$8:Q924,Q924)-1)/1000</f>
        <v>0.77900000000000003</v>
      </c>
      <c r="AG924" s="21">
        <f>(RANK(R924,R$8:R$1007,1)+COUNTIF(R$8:R924,R924)-1)/1000</f>
        <v>0.76300000000000001</v>
      </c>
      <c r="AH924" s="21">
        <f>(RANK(S924,S$8:S$1007,1)+COUNTIF(S$8:S924,S924)-1)/1000</f>
        <v>0.78200000000000003</v>
      </c>
      <c r="AI924" s="14">
        <f t="shared" si="179"/>
        <v>0</v>
      </c>
      <c r="AK924" s="14">
        <f t="shared" si="180"/>
        <v>0</v>
      </c>
    </row>
    <row r="925" spans="2:37" x14ac:dyDescent="0.25">
      <c r="B925">
        <f t="shared" si="174"/>
        <v>918</v>
      </c>
      <c r="C925">
        <f>MATCH(B925,'Stocastic Model Raw Data'!$A$2:$A$1001,0)</f>
        <v>853</v>
      </c>
      <c r="D925" s="14" cm="1">
        <f t="array" ref="D925">INDEX('Stocastic Model Raw Data'!$H$2:$H$1001,$C925,0)</f>
        <v>1437161972.90821</v>
      </c>
      <c r="E925" s="14" cm="1">
        <f t="array" ref="E925">INDEX('Stocastic Model Raw Data'!$D$2:$D$1001,$C925,0)</f>
        <v>626926105.03809798</v>
      </c>
      <c r="F925" s="14" cm="1">
        <f t="array" ref="F925">INDEX('Stocastic Model Raw Data'!$I$2:$I$1001,$C925,0)</f>
        <v>334266078.42734402</v>
      </c>
      <c r="G925" s="14">
        <f t="shared" si="169"/>
        <v>292660026.61075395</v>
      </c>
      <c r="H925" s="14" cm="1">
        <f t="array" ref="H925">INDEX('Stocastic Model Raw Data'!$E$2:$E$1001,$C925,0)</f>
        <v>7112513420.4142303</v>
      </c>
      <c r="I925" s="14" cm="1">
        <f t="array" ref="I925">INDEX('Stocastic Model Raw Data'!$J$2:$J$1001,$C925,0)</f>
        <v>2556841202.9667501</v>
      </c>
      <c r="J925" s="14">
        <f t="shared" si="170"/>
        <v>4555672217.4474802</v>
      </c>
      <c r="K925" s="14" cm="1">
        <f t="array" ref="K925">INDEX('Stocastic Model Raw Data'!$F$2:$F$1001,$C925,0)</f>
        <v>1252413303.5813601</v>
      </c>
      <c r="L925" s="14" cm="1">
        <f t="array" ref="L925">INDEX('Stocastic Model Raw Data'!$K$2:$K$1001,$C925,0)</f>
        <v>742661966.50445795</v>
      </c>
      <c r="M925" s="14">
        <f t="shared" si="171"/>
        <v>509751337.07690215</v>
      </c>
      <c r="N925" s="14">
        <f t="shared" si="175"/>
        <v>8364926723.9955902</v>
      </c>
      <c r="O925" s="14">
        <f t="shared" si="176"/>
        <v>3299503169.4712081</v>
      </c>
      <c r="P925" s="14">
        <f t="shared" si="172"/>
        <v>5065423554.5243816</v>
      </c>
      <c r="Q925" s="3">
        <f t="shared" si="177"/>
        <v>8364926723.9955902</v>
      </c>
      <c r="R925" s="3">
        <f t="shared" si="178"/>
        <v>4736665142.3794184</v>
      </c>
      <c r="S925" s="3">
        <f t="shared" si="173"/>
        <v>3628261581.6161718</v>
      </c>
      <c r="T925" s="21">
        <f>(RANK(E925,E$8:E$1007,1)+COUNTIF(E$8:E925,E925)-1)/1000</f>
        <v>0.874</v>
      </c>
      <c r="U925" s="21">
        <f>(RANK(F925,F$8:F$1007,1)+COUNTIF(F$8:F925,F925)-1)/1000</f>
        <v>0.878</v>
      </c>
      <c r="V925" s="21">
        <f>(RANK(G925,G$8:G$1007,1)+COUNTIF(G$8:G925,G925)-1)/1000</f>
        <v>0.872</v>
      </c>
      <c r="W925" s="21">
        <f>(RANK(H925,H$8:H$1007,1)+COUNTIF(H$8:H925,H925)-1)/1000</f>
        <v>0.83099999999999996</v>
      </c>
      <c r="X925" s="21">
        <f>(RANK(I925,I$8:I$1007,1)+COUNTIF(I$8:I925,I925)-1)/1000</f>
        <v>0.85899999999999999</v>
      </c>
      <c r="Y925" s="21">
        <f>(RANK(J925,J$8:J$1007,1)+COUNTIF(J$8:J925,J925)-1)/1000</f>
        <v>0.81</v>
      </c>
      <c r="Z925" s="21">
        <f>(RANK(K925,K$8:K$1007,1)+COUNTIF(K$8:K925,K925)-1)/1000</f>
        <v>0.91200000000000003</v>
      </c>
      <c r="AA925" s="21">
        <f>(RANK(L925,L$8:L$1007,1)+COUNTIF(L$8:L925,L925)-1)/1000</f>
        <v>0.90100000000000002</v>
      </c>
      <c r="AB925" s="21">
        <f>(RANK(M925,M$8:M$1007,1)+COUNTIF(M$8:M925,M925)-1)/1000</f>
        <v>0.91</v>
      </c>
      <c r="AC925" s="21">
        <f>(RANK(N925,N$8:N$1007,1)+COUNTIF(N$8:N925,N925)-1)/1000</f>
        <v>0.85299999999999998</v>
      </c>
      <c r="AD925" s="21">
        <f>(RANK(O925,O$8:O$1007,1)+COUNTIF(O$8:O925,O925)-1)/1000</f>
        <v>0.873</v>
      </c>
      <c r="AE925" s="21">
        <f>(RANK(P925,P$8:P$1007,1)+COUNTIF(P$8:P925,P925)-1)/1000</f>
        <v>0.83699999999999997</v>
      </c>
      <c r="AF925" s="21">
        <f>(RANK(Q925,Q$8:Q$1007,1)+COUNTIF(Q$8:Q925,Q925)-1)/1000</f>
        <v>0.85299999999999998</v>
      </c>
      <c r="AG925" s="21">
        <f>(RANK(R925,R$8:R$1007,1)+COUNTIF(R$8:R925,R925)-1)/1000</f>
        <v>0.873</v>
      </c>
      <c r="AH925" s="21">
        <f>(RANK(S925,S$8:S$1007,1)+COUNTIF(S$8:S925,S925)-1)/1000</f>
        <v>0.83699999999999997</v>
      </c>
      <c r="AI925" s="14">
        <f t="shared" si="179"/>
        <v>0</v>
      </c>
      <c r="AK925" s="14">
        <f t="shared" si="180"/>
        <v>0</v>
      </c>
    </row>
    <row r="926" spans="2:37" x14ac:dyDescent="0.25">
      <c r="B926">
        <f t="shared" si="174"/>
        <v>919</v>
      </c>
      <c r="C926">
        <f>MATCH(B926,'Stocastic Model Raw Data'!$A$2:$A$1001,0)</f>
        <v>999</v>
      </c>
      <c r="D926" s="14" cm="1">
        <f t="array" ref="D926">INDEX('Stocastic Model Raw Data'!$H$2:$H$1001,$C926,0)</f>
        <v>1437161972.90821</v>
      </c>
      <c r="E926" s="14" cm="1">
        <f t="array" ref="E926">INDEX('Stocastic Model Raw Data'!$D$2:$D$1001,$C926,0)</f>
        <v>785740282.05152297</v>
      </c>
      <c r="F926" s="14" cm="1">
        <f t="array" ref="F926">INDEX('Stocastic Model Raw Data'!$I$2:$I$1001,$C926,0)</f>
        <v>421251294.39850003</v>
      </c>
      <c r="G926" s="14">
        <f t="shared" si="169"/>
        <v>364488987.65302294</v>
      </c>
      <c r="H926" s="14" cm="1">
        <f t="array" ref="H926">INDEX('Stocastic Model Raw Data'!$E$2:$E$1001,$C926,0)</f>
        <v>8919853774.7748108</v>
      </c>
      <c r="I926" s="14" cm="1">
        <f t="array" ref="I926">INDEX('Stocastic Model Raw Data'!$J$2:$J$1001,$C926,0)</f>
        <v>3241202597.7440901</v>
      </c>
      <c r="J926" s="14">
        <f t="shared" si="170"/>
        <v>5678651177.0307207</v>
      </c>
      <c r="K926" s="14" cm="1">
        <f t="array" ref="K926">INDEX('Stocastic Model Raw Data'!$F$2:$F$1001,$C926,0)</f>
        <v>1539556751.2283299</v>
      </c>
      <c r="L926" s="14" cm="1">
        <f t="array" ref="L926">INDEX('Stocastic Model Raw Data'!$K$2:$K$1001,$C926,0)</f>
        <v>924518380.72286904</v>
      </c>
      <c r="M926" s="14">
        <f t="shared" si="171"/>
        <v>615038370.50546086</v>
      </c>
      <c r="N926" s="14">
        <f t="shared" si="175"/>
        <v>10459410526.003141</v>
      </c>
      <c r="O926" s="14">
        <f t="shared" si="176"/>
        <v>4165720978.466959</v>
      </c>
      <c r="P926" s="14">
        <f t="shared" si="172"/>
        <v>6293689547.5361824</v>
      </c>
      <c r="Q926" s="3">
        <f t="shared" si="177"/>
        <v>10459410526.003141</v>
      </c>
      <c r="R926" s="3">
        <f t="shared" si="178"/>
        <v>5602882951.3751688</v>
      </c>
      <c r="S926" s="3">
        <f t="shared" si="173"/>
        <v>4856527574.6279726</v>
      </c>
      <c r="T926" s="21">
        <f>(RANK(E926,E$8:E$1007,1)+COUNTIF(E$8:E926,E926)-1)/1000</f>
        <v>0.999</v>
      </c>
      <c r="U926" s="21">
        <f>(RANK(F926,F$8:F$1007,1)+COUNTIF(F$8:F926,F926)-1)/1000</f>
        <v>0.999</v>
      </c>
      <c r="V926" s="21">
        <f>(RANK(G926,G$8:G$1007,1)+COUNTIF(G$8:G926,G926)-1)/1000</f>
        <v>0.999</v>
      </c>
      <c r="W926" s="21">
        <f>(RANK(H926,H$8:H$1007,1)+COUNTIF(H$8:H926,H926)-1)/1000</f>
        <v>0.997</v>
      </c>
      <c r="X926" s="21">
        <f>(RANK(I926,I$8:I$1007,1)+COUNTIF(I$8:I926,I926)-1)/1000</f>
        <v>0.998</v>
      </c>
      <c r="Y926" s="21">
        <f>(RANK(J926,J$8:J$1007,1)+COUNTIF(J$8:J926,J926)-1)/1000</f>
        <v>0.997</v>
      </c>
      <c r="Z926" s="21">
        <f>(RANK(K926,K$8:K$1007,1)+COUNTIF(K$8:K926,K926)-1)/1000</f>
        <v>0.998</v>
      </c>
      <c r="AA926" s="21">
        <f>(RANK(L926,L$8:L$1007,1)+COUNTIF(L$8:L926,L926)-1)/1000</f>
        <v>0.998</v>
      </c>
      <c r="AB926" s="21">
        <f>(RANK(M926,M$8:M$1007,1)+COUNTIF(M$8:M926,M926)-1)/1000</f>
        <v>0.999</v>
      </c>
      <c r="AC926" s="21">
        <f>(RANK(N926,N$8:N$1007,1)+COUNTIF(N$8:N926,N926)-1)/1000</f>
        <v>0.999</v>
      </c>
      <c r="AD926" s="21">
        <f>(RANK(O926,O$8:O$1007,1)+COUNTIF(O$8:O926,O926)-1)/1000</f>
        <v>0.999</v>
      </c>
      <c r="AE926" s="21">
        <f>(RANK(P926,P$8:P$1007,1)+COUNTIF(P$8:P926,P926)-1)/1000</f>
        <v>0.999</v>
      </c>
      <c r="AF926" s="21">
        <f>(RANK(Q926,Q$8:Q$1007,1)+COUNTIF(Q$8:Q926,Q926)-1)/1000</f>
        <v>0.999</v>
      </c>
      <c r="AG926" s="21">
        <f>(RANK(R926,R$8:R$1007,1)+COUNTIF(R$8:R926,R926)-1)/1000</f>
        <v>0.999</v>
      </c>
      <c r="AH926" s="21">
        <f>(RANK(S926,S$8:S$1007,1)+COUNTIF(S$8:S926,S926)-1)/1000</f>
        <v>0.999</v>
      </c>
      <c r="AI926" s="14">
        <f t="shared" si="179"/>
        <v>0</v>
      </c>
      <c r="AK926" s="14">
        <f t="shared" si="180"/>
        <v>0</v>
      </c>
    </row>
    <row r="927" spans="2:37" x14ac:dyDescent="0.25">
      <c r="B927">
        <f t="shared" si="174"/>
        <v>920</v>
      </c>
      <c r="C927">
        <f>MATCH(B927,'Stocastic Model Raw Data'!$A$2:$A$1001,0)</f>
        <v>310</v>
      </c>
      <c r="D927" s="14" cm="1">
        <f t="array" ref="D927">INDEX('Stocastic Model Raw Data'!$H$2:$H$1001,$C927,0)</f>
        <v>1437161972.90821</v>
      </c>
      <c r="E927" s="14" cm="1">
        <f t="array" ref="E927">INDEX('Stocastic Model Raw Data'!$D$2:$D$1001,$C927,0)</f>
        <v>481405016.23910803</v>
      </c>
      <c r="F927" s="14" cm="1">
        <f t="array" ref="F927">INDEX('Stocastic Model Raw Data'!$I$2:$I$1001,$C927,0)</f>
        <v>253549172.39918301</v>
      </c>
      <c r="G927" s="14">
        <f t="shared" si="169"/>
        <v>227855843.83992502</v>
      </c>
      <c r="H927" s="14" cm="1">
        <f t="array" ref="H927">INDEX('Stocastic Model Raw Data'!$E$2:$E$1001,$C927,0)</f>
        <v>5642972119.8586903</v>
      </c>
      <c r="I927" s="14" cm="1">
        <f t="array" ref="I927">INDEX('Stocastic Model Raw Data'!$J$2:$J$1001,$C927,0)</f>
        <v>1921949169.79461</v>
      </c>
      <c r="J927" s="14">
        <f t="shared" si="170"/>
        <v>3721022950.0640802</v>
      </c>
      <c r="K927" s="14" cm="1">
        <f t="array" ref="K927">INDEX('Stocastic Model Raw Data'!$F$2:$F$1001,$C927,0)</f>
        <v>925473173.39544904</v>
      </c>
      <c r="L927" s="14" cm="1">
        <f t="array" ref="L927">INDEX('Stocastic Model Raw Data'!$K$2:$K$1001,$C927,0)</f>
        <v>567881752.82465005</v>
      </c>
      <c r="M927" s="14">
        <f t="shared" si="171"/>
        <v>357591420.57079899</v>
      </c>
      <c r="N927" s="14">
        <f t="shared" si="175"/>
        <v>6568445293.2541389</v>
      </c>
      <c r="O927" s="14">
        <f t="shared" si="176"/>
        <v>2489830922.6192598</v>
      </c>
      <c r="P927" s="14">
        <f t="shared" si="172"/>
        <v>4078614370.6348791</v>
      </c>
      <c r="Q927" s="3">
        <f t="shared" si="177"/>
        <v>6568445293.2541389</v>
      </c>
      <c r="R927" s="3">
        <f t="shared" si="178"/>
        <v>3926992895.5274696</v>
      </c>
      <c r="S927" s="3">
        <f t="shared" si="173"/>
        <v>2641452397.7266693</v>
      </c>
      <c r="T927" s="21">
        <f>(RANK(E927,E$8:E$1007,1)+COUNTIF(E$8:E927,E927)-1)/1000</f>
        <v>0.36</v>
      </c>
      <c r="U927" s="21">
        <f>(RANK(F927,F$8:F$1007,1)+COUNTIF(F$8:F927,F927)-1)/1000</f>
        <v>0.35799999999999998</v>
      </c>
      <c r="V927" s="21">
        <f>(RANK(G927,G$8:G$1007,1)+COUNTIF(G$8:G927,G927)-1)/1000</f>
        <v>0.35799999999999998</v>
      </c>
      <c r="W927" s="21">
        <f>(RANK(H927,H$8:H$1007,1)+COUNTIF(H$8:H927,H927)-1)/1000</f>
        <v>0.29799999999999999</v>
      </c>
      <c r="X927" s="21">
        <f>(RANK(I927,I$8:I$1007,1)+COUNTIF(I$8:I927,I927)-1)/1000</f>
        <v>0.26800000000000002</v>
      </c>
      <c r="Y927" s="21">
        <f>(RANK(J927,J$8:J$1007,1)+COUNTIF(J$8:J927,J927)-1)/1000</f>
        <v>0.318</v>
      </c>
      <c r="Z927" s="21">
        <f>(RANK(K927,K$8:K$1007,1)+COUNTIF(K$8:K927,K927)-1)/1000</f>
        <v>0.41399999999999998</v>
      </c>
      <c r="AA927" s="21">
        <f>(RANK(L927,L$8:L$1007,1)+COUNTIF(L$8:L927,L927)-1)/1000</f>
        <v>0.42799999999999999</v>
      </c>
      <c r="AB927" s="21">
        <f>(RANK(M927,M$8:M$1007,1)+COUNTIF(M$8:M927,M927)-1)/1000</f>
        <v>0.378</v>
      </c>
      <c r="AC927" s="21">
        <f>(RANK(N927,N$8:N$1007,1)+COUNTIF(N$8:N927,N927)-1)/1000</f>
        <v>0.31</v>
      </c>
      <c r="AD927" s="21">
        <f>(RANK(O927,O$8:O$1007,1)+COUNTIF(O$8:O927,O927)-1)/1000</f>
        <v>0.29899999999999999</v>
      </c>
      <c r="AE927" s="21">
        <f>(RANK(P927,P$8:P$1007,1)+COUNTIF(P$8:P927,P927)-1)/1000</f>
        <v>0.32</v>
      </c>
      <c r="AF927" s="21">
        <f>(RANK(Q927,Q$8:Q$1007,1)+COUNTIF(Q$8:Q927,Q927)-1)/1000</f>
        <v>0.31</v>
      </c>
      <c r="AG927" s="21">
        <f>(RANK(R927,R$8:R$1007,1)+COUNTIF(R$8:R927,R927)-1)/1000</f>
        <v>0.29899999999999999</v>
      </c>
      <c r="AH927" s="21">
        <f>(RANK(S927,S$8:S$1007,1)+COUNTIF(S$8:S927,S927)-1)/1000</f>
        <v>0.32</v>
      </c>
      <c r="AI927" s="14">
        <f t="shared" si="179"/>
        <v>0</v>
      </c>
      <c r="AK927" s="14">
        <f t="shared" si="180"/>
        <v>0</v>
      </c>
    </row>
    <row r="928" spans="2:37" x14ac:dyDescent="0.25">
      <c r="B928">
        <f t="shared" si="174"/>
        <v>921</v>
      </c>
      <c r="C928">
        <f>MATCH(B928,'Stocastic Model Raw Data'!$A$2:$A$1001,0)</f>
        <v>46</v>
      </c>
      <c r="D928" s="14" cm="1">
        <f t="array" ref="D928">INDEX('Stocastic Model Raw Data'!$H$2:$H$1001,$C928,0)</f>
        <v>1437161972.90821</v>
      </c>
      <c r="E928" s="14" cm="1">
        <f t="array" ref="E928">INDEX('Stocastic Model Raw Data'!$D$2:$D$1001,$C928,0)</f>
        <v>378201958.16792703</v>
      </c>
      <c r="F928" s="14" cm="1">
        <f t="array" ref="F928">INDEX('Stocastic Model Raw Data'!$I$2:$I$1001,$C928,0)</f>
        <v>197637349.487481</v>
      </c>
      <c r="G928" s="14">
        <f t="shared" si="169"/>
        <v>180564608.68044603</v>
      </c>
      <c r="H928" s="14" cm="1">
        <f t="array" ref="H928">INDEX('Stocastic Model Raw Data'!$E$2:$E$1001,$C928,0)</f>
        <v>4577054025.1212702</v>
      </c>
      <c r="I928" s="14" cm="1">
        <f t="array" ref="I928">INDEX('Stocastic Model Raw Data'!$J$2:$J$1001,$C928,0)</f>
        <v>1553504396.0905299</v>
      </c>
      <c r="J928" s="14">
        <f t="shared" si="170"/>
        <v>3023549629.0307403</v>
      </c>
      <c r="K928" s="14" cm="1">
        <f t="array" ref="K928">INDEX('Stocastic Model Raw Data'!$F$2:$F$1001,$C928,0)</f>
        <v>703133525.42417598</v>
      </c>
      <c r="L928" s="14" cm="1">
        <f t="array" ref="L928">INDEX('Stocastic Model Raw Data'!$K$2:$K$1001,$C928,0)</f>
        <v>427334371.112418</v>
      </c>
      <c r="M928" s="14">
        <f t="shared" si="171"/>
        <v>275799154.31175798</v>
      </c>
      <c r="N928" s="14">
        <f t="shared" si="175"/>
        <v>5280187550.5454464</v>
      </c>
      <c r="O928" s="14">
        <f t="shared" si="176"/>
        <v>1980838767.2029479</v>
      </c>
      <c r="P928" s="14">
        <f t="shared" si="172"/>
        <v>3299348783.3424988</v>
      </c>
      <c r="Q928" s="3">
        <f t="shared" si="177"/>
        <v>5280187550.5454464</v>
      </c>
      <c r="R928" s="3">
        <f t="shared" si="178"/>
        <v>3418000740.1111579</v>
      </c>
      <c r="S928" s="3">
        <f t="shared" si="173"/>
        <v>1862186810.4342885</v>
      </c>
      <c r="T928" s="21">
        <f>(RANK(E928,E$8:E$1007,1)+COUNTIF(E$8:E928,E928)-1)/1000</f>
        <v>4.9000000000000002E-2</v>
      </c>
      <c r="U928" s="21">
        <f>(RANK(F928,F$8:F$1007,1)+COUNTIF(F$8:F928,F928)-1)/1000</f>
        <v>4.9000000000000002E-2</v>
      </c>
      <c r="V928" s="21">
        <f>(RANK(G928,G$8:G$1007,1)+COUNTIF(G$8:G928,G928)-1)/1000</f>
        <v>5.5E-2</v>
      </c>
      <c r="W928" s="21">
        <f>(RANK(H928,H$8:H$1007,1)+COUNTIF(H$8:H928,H928)-1)/1000</f>
        <v>5.0999999999999997E-2</v>
      </c>
      <c r="X928" s="21">
        <f>(RANK(I928,I$8:I$1007,1)+COUNTIF(I$8:I928,I928)-1)/1000</f>
        <v>4.5999999999999999E-2</v>
      </c>
      <c r="Y928" s="21">
        <f>(RANK(J928,J$8:J$1007,1)+COUNTIF(J$8:J928,J928)-1)/1000</f>
        <v>5.3999999999999999E-2</v>
      </c>
      <c r="Z928" s="21">
        <f>(RANK(K928,K$8:K$1007,1)+COUNTIF(K$8:K928,K928)-1)/1000</f>
        <v>4.3999999999999997E-2</v>
      </c>
      <c r="AA928" s="21">
        <f>(RANK(L928,L$8:L$1007,1)+COUNTIF(L$8:L928,L928)-1)/1000</f>
        <v>4.8000000000000001E-2</v>
      </c>
      <c r="AB928" s="21">
        <f>(RANK(M928,M$8:M$1007,1)+COUNTIF(M$8:M928,M928)-1)/1000</f>
        <v>0.04</v>
      </c>
      <c r="AC928" s="21">
        <f>(RANK(N928,N$8:N$1007,1)+COUNTIF(N$8:N928,N928)-1)/1000</f>
        <v>4.5999999999999999E-2</v>
      </c>
      <c r="AD928" s="21">
        <f>(RANK(O928,O$8:O$1007,1)+COUNTIF(O$8:O928,O928)-1)/1000</f>
        <v>4.2999999999999997E-2</v>
      </c>
      <c r="AE928" s="21">
        <f>(RANK(P928,P$8:P$1007,1)+COUNTIF(P$8:P928,P928)-1)/1000</f>
        <v>4.9000000000000002E-2</v>
      </c>
      <c r="AF928" s="21">
        <f>(RANK(Q928,Q$8:Q$1007,1)+COUNTIF(Q$8:Q928,Q928)-1)/1000</f>
        <v>4.5999999999999999E-2</v>
      </c>
      <c r="AG928" s="21">
        <f>(RANK(R928,R$8:R$1007,1)+COUNTIF(R$8:R928,R928)-1)/1000</f>
        <v>4.2999999999999997E-2</v>
      </c>
      <c r="AH928" s="21">
        <f>(RANK(S928,S$8:S$1007,1)+COUNTIF(S$8:S928,S928)-1)/1000</f>
        <v>4.9000000000000002E-2</v>
      </c>
      <c r="AI928" s="14">
        <f t="shared" si="179"/>
        <v>0</v>
      </c>
      <c r="AK928" s="14">
        <f t="shared" si="180"/>
        <v>0</v>
      </c>
    </row>
    <row r="929" spans="2:37" x14ac:dyDescent="0.25">
      <c r="B929">
        <f t="shared" si="174"/>
        <v>922</v>
      </c>
      <c r="C929">
        <f>MATCH(B929,'Stocastic Model Raw Data'!$A$2:$A$1001,0)</f>
        <v>261</v>
      </c>
      <c r="D929" s="14" cm="1">
        <f t="array" ref="D929">INDEX('Stocastic Model Raw Data'!$H$2:$H$1001,$C929,0)</f>
        <v>1437161972.90821</v>
      </c>
      <c r="E929" s="14" cm="1">
        <f t="array" ref="E929">INDEX('Stocastic Model Raw Data'!$D$2:$D$1001,$C929,0)</f>
        <v>450523780.12009901</v>
      </c>
      <c r="F929" s="14" cm="1">
        <f t="array" ref="F929">INDEX('Stocastic Model Raw Data'!$I$2:$I$1001,$C929,0)</f>
        <v>234904118.44867301</v>
      </c>
      <c r="G929" s="14">
        <f t="shared" si="169"/>
        <v>215619661.671426</v>
      </c>
      <c r="H929" s="14" cm="1">
        <f t="array" ref="H929">INDEX('Stocastic Model Raw Data'!$E$2:$E$1001,$C929,0)</f>
        <v>5612820130.0719404</v>
      </c>
      <c r="I929" s="14" cm="1">
        <f t="array" ref="I929">INDEX('Stocastic Model Raw Data'!$J$2:$J$1001,$C929,0)</f>
        <v>1878896973.8399401</v>
      </c>
      <c r="J929" s="14">
        <f t="shared" si="170"/>
        <v>3733923156.2320004</v>
      </c>
      <c r="K929" s="14" cm="1">
        <f t="array" ref="K929">INDEX('Stocastic Model Raw Data'!$F$2:$F$1001,$C929,0)</f>
        <v>820384814.46422696</v>
      </c>
      <c r="L929" s="14" cm="1">
        <f t="array" ref="L929">INDEX('Stocastic Model Raw Data'!$K$2:$K$1001,$C929,0)</f>
        <v>503539984.70081902</v>
      </c>
      <c r="M929" s="14">
        <f t="shared" si="171"/>
        <v>316844829.76340795</v>
      </c>
      <c r="N929" s="14">
        <f t="shared" si="175"/>
        <v>6433204944.5361671</v>
      </c>
      <c r="O929" s="14">
        <f t="shared" si="176"/>
        <v>2382436958.5407591</v>
      </c>
      <c r="P929" s="14">
        <f t="shared" si="172"/>
        <v>4050767985.9954081</v>
      </c>
      <c r="Q929" s="3">
        <f t="shared" si="177"/>
        <v>6433204944.5361671</v>
      </c>
      <c r="R929" s="3">
        <f t="shared" si="178"/>
        <v>3819598931.4489689</v>
      </c>
      <c r="S929" s="3">
        <f t="shared" si="173"/>
        <v>2613606013.0871983</v>
      </c>
      <c r="T929" s="21">
        <f>(RANK(E929,E$8:E$1007,1)+COUNTIF(E$8:E929,E929)-1)/1000</f>
        <v>0.214</v>
      </c>
      <c r="U929" s="21">
        <f>(RANK(F929,F$8:F$1007,1)+COUNTIF(F$8:F929,F929)-1)/1000</f>
        <v>0.2</v>
      </c>
      <c r="V929" s="21">
        <f>(RANK(G929,G$8:G$1007,1)+COUNTIF(G$8:G929,G929)-1)/1000</f>
        <v>0.23300000000000001</v>
      </c>
      <c r="W929" s="21">
        <f>(RANK(H929,H$8:H$1007,1)+COUNTIF(H$8:H929,H929)-1)/1000</f>
        <v>0.28000000000000003</v>
      </c>
      <c r="X929" s="21">
        <f>(RANK(I929,I$8:I$1007,1)+COUNTIF(I$8:I929,I929)-1)/1000</f>
        <v>0.221</v>
      </c>
      <c r="Y929" s="21">
        <f>(RANK(J929,J$8:J$1007,1)+COUNTIF(J$8:J929,J929)-1)/1000</f>
        <v>0.33200000000000002</v>
      </c>
      <c r="Z929" s="21">
        <f>(RANK(K929,K$8:K$1007,1)+COUNTIF(K$8:K929,K929)-1)/1000</f>
        <v>0.17599999999999999</v>
      </c>
      <c r="AA929" s="21">
        <f>(RANK(L929,L$8:L$1007,1)+COUNTIF(L$8:L929,L929)-1)/1000</f>
        <v>0.19600000000000001</v>
      </c>
      <c r="AB929" s="21">
        <f>(RANK(M929,M$8:M$1007,1)+COUNTIF(M$8:M929,M929)-1)/1000</f>
        <v>0.158</v>
      </c>
      <c r="AC929" s="21">
        <f>(RANK(N929,N$8:N$1007,1)+COUNTIF(N$8:N929,N929)-1)/1000</f>
        <v>0.26100000000000001</v>
      </c>
      <c r="AD929" s="21">
        <f>(RANK(O929,O$8:O$1007,1)+COUNTIF(O$8:O929,O929)-1)/1000</f>
        <v>0.21</v>
      </c>
      <c r="AE929" s="21">
        <f>(RANK(P929,P$8:P$1007,1)+COUNTIF(P$8:P929,P929)-1)/1000</f>
        <v>0.30099999999999999</v>
      </c>
      <c r="AF929" s="21">
        <f>(RANK(Q929,Q$8:Q$1007,1)+COUNTIF(Q$8:Q929,Q929)-1)/1000</f>
        <v>0.26100000000000001</v>
      </c>
      <c r="AG929" s="21">
        <f>(RANK(R929,R$8:R$1007,1)+COUNTIF(R$8:R929,R929)-1)/1000</f>
        <v>0.21</v>
      </c>
      <c r="AH929" s="21">
        <f>(RANK(S929,S$8:S$1007,1)+COUNTIF(S$8:S929,S929)-1)/1000</f>
        <v>0.30099999999999999</v>
      </c>
      <c r="AI929" s="14">
        <f t="shared" si="179"/>
        <v>0</v>
      </c>
      <c r="AK929" s="14">
        <f t="shared" si="180"/>
        <v>0</v>
      </c>
    </row>
    <row r="930" spans="2:37" x14ac:dyDescent="0.25">
      <c r="B930">
        <f t="shared" si="174"/>
        <v>923</v>
      </c>
      <c r="C930">
        <f>MATCH(B930,'Stocastic Model Raw Data'!$A$2:$A$1001,0)</f>
        <v>923</v>
      </c>
      <c r="D930" s="14" cm="1">
        <f t="array" ref="D930">INDEX('Stocastic Model Raw Data'!$H$2:$H$1001,$C930,0)</f>
        <v>1437161972.90821</v>
      </c>
      <c r="E930" s="14" cm="1">
        <f t="array" ref="E930">INDEX('Stocastic Model Raw Data'!$D$2:$D$1001,$C930,0)</f>
        <v>645948160.08460701</v>
      </c>
      <c r="F930" s="14" cm="1">
        <f t="array" ref="F930">INDEX('Stocastic Model Raw Data'!$I$2:$I$1001,$C930,0)</f>
        <v>344552510.58783603</v>
      </c>
      <c r="G930" s="14">
        <f t="shared" si="169"/>
        <v>301395649.49677098</v>
      </c>
      <c r="H930" s="14" cm="1">
        <f t="array" ref="H930">INDEX('Stocastic Model Raw Data'!$E$2:$E$1001,$C930,0)</f>
        <v>7526372936.2712698</v>
      </c>
      <c r="I930" s="14" cm="1">
        <f t="array" ref="I930">INDEX('Stocastic Model Raw Data'!$J$2:$J$1001,$C930,0)</f>
        <v>2714876307.2480798</v>
      </c>
      <c r="J930" s="14">
        <f t="shared" si="170"/>
        <v>4811496629.0231895</v>
      </c>
      <c r="K930" s="14" cm="1">
        <f t="array" ref="K930">INDEX('Stocastic Model Raw Data'!$F$2:$F$1001,$C930,0)</f>
        <v>1239756828.2660699</v>
      </c>
      <c r="L930" s="14" cm="1">
        <f t="array" ref="L930">INDEX('Stocastic Model Raw Data'!$K$2:$K$1001,$C930,0)</f>
        <v>731221049.16919196</v>
      </c>
      <c r="M930" s="14">
        <f t="shared" si="171"/>
        <v>508535779.09687793</v>
      </c>
      <c r="N930" s="14">
        <f t="shared" si="175"/>
        <v>8766129764.5373402</v>
      </c>
      <c r="O930" s="14">
        <f t="shared" si="176"/>
        <v>3446097356.4172716</v>
      </c>
      <c r="P930" s="14">
        <f t="shared" si="172"/>
        <v>5320032408.1200686</v>
      </c>
      <c r="Q930" s="3">
        <f t="shared" si="177"/>
        <v>8766129764.5373402</v>
      </c>
      <c r="R930" s="3">
        <f t="shared" si="178"/>
        <v>4883259329.3254814</v>
      </c>
      <c r="S930" s="3">
        <f t="shared" si="173"/>
        <v>3882870435.2118587</v>
      </c>
      <c r="T930" s="21">
        <f>(RANK(E930,E$8:E$1007,1)+COUNTIF(E$8:E930,E930)-1)/1000</f>
        <v>0.91500000000000004</v>
      </c>
      <c r="U930" s="21">
        <f>(RANK(F930,F$8:F$1007,1)+COUNTIF(F$8:F930,F930)-1)/1000</f>
        <v>0.91500000000000004</v>
      </c>
      <c r="V930" s="21">
        <f>(RANK(G930,G$8:G$1007,1)+COUNTIF(G$8:G930,G930)-1)/1000</f>
        <v>0.91400000000000003</v>
      </c>
      <c r="W930" s="21">
        <f>(RANK(H930,H$8:H$1007,1)+COUNTIF(H$8:H930,H930)-1)/1000</f>
        <v>0.92400000000000004</v>
      </c>
      <c r="X930" s="21">
        <f>(RANK(I930,I$8:I$1007,1)+COUNTIF(I$8:I930,I930)-1)/1000</f>
        <v>0.92800000000000005</v>
      </c>
      <c r="Y930" s="21">
        <f>(RANK(J930,J$8:J$1007,1)+COUNTIF(J$8:J930,J930)-1)/1000</f>
        <v>0.91200000000000003</v>
      </c>
      <c r="Z930" s="21">
        <f>(RANK(K930,K$8:K$1007,1)+COUNTIF(K$8:K930,K930)-1)/1000</f>
        <v>0.90100000000000002</v>
      </c>
      <c r="AA930" s="21">
        <f>(RANK(L930,L$8:L$1007,1)+COUNTIF(L$8:L930,L930)-1)/1000</f>
        <v>0.88800000000000001</v>
      </c>
      <c r="AB930" s="21">
        <f>(RANK(M930,M$8:M$1007,1)+COUNTIF(M$8:M930,M930)-1)/1000</f>
        <v>0.90900000000000003</v>
      </c>
      <c r="AC930" s="21">
        <f>(RANK(N930,N$8:N$1007,1)+COUNTIF(N$8:N930,N930)-1)/1000</f>
        <v>0.92300000000000004</v>
      </c>
      <c r="AD930" s="21">
        <f>(RANK(O930,O$8:O$1007,1)+COUNTIF(O$8:O930,O930)-1)/1000</f>
        <v>0.92300000000000004</v>
      </c>
      <c r="AE930" s="21">
        <f>(RANK(P930,P$8:P$1007,1)+COUNTIF(P$8:P930,P930)-1)/1000</f>
        <v>0.92100000000000004</v>
      </c>
      <c r="AF930" s="21">
        <f>(RANK(Q930,Q$8:Q$1007,1)+COUNTIF(Q$8:Q930,Q930)-1)/1000</f>
        <v>0.92300000000000004</v>
      </c>
      <c r="AG930" s="21">
        <f>(RANK(R930,R$8:R$1007,1)+COUNTIF(R$8:R930,R930)-1)/1000</f>
        <v>0.92300000000000004</v>
      </c>
      <c r="AH930" s="21">
        <f>(RANK(S930,S$8:S$1007,1)+COUNTIF(S$8:S930,S930)-1)/1000</f>
        <v>0.92100000000000004</v>
      </c>
      <c r="AI930" s="14">
        <f t="shared" si="179"/>
        <v>0</v>
      </c>
      <c r="AK930" s="14">
        <f t="shared" si="180"/>
        <v>0</v>
      </c>
    </row>
    <row r="931" spans="2:37" x14ac:dyDescent="0.25">
      <c r="B931">
        <f t="shared" si="174"/>
        <v>924</v>
      </c>
      <c r="C931">
        <f>MATCH(B931,'Stocastic Model Raw Data'!$A$2:$A$1001,0)</f>
        <v>386</v>
      </c>
      <c r="D931" s="14" cm="1">
        <f t="array" ref="D931">INDEX('Stocastic Model Raw Data'!$H$2:$H$1001,$C931,0)</f>
        <v>1437161972.90821</v>
      </c>
      <c r="E931" s="14" cm="1">
        <f t="array" ref="E931">INDEX('Stocastic Model Raw Data'!$D$2:$D$1001,$C931,0)</f>
        <v>479186324.12577802</v>
      </c>
      <c r="F931" s="14" cm="1">
        <f t="array" ref="F931">INDEX('Stocastic Model Raw Data'!$I$2:$I$1001,$C931,0)</f>
        <v>250490123.605921</v>
      </c>
      <c r="G931" s="14">
        <f t="shared" si="169"/>
        <v>228696200.51985702</v>
      </c>
      <c r="H931" s="14" cm="1">
        <f t="array" ref="H931">INDEX('Stocastic Model Raw Data'!$E$2:$E$1001,$C931,0)</f>
        <v>5895315826.4610205</v>
      </c>
      <c r="I931" s="14" cm="1">
        <f t="array" ref="I931">INDEX('Stocastic Model Raw Data'!$J$2:$J$1001,$C931,0)</f>
        <v>1995653089.00354</v>
      </c>
      <c r="J931" s="14">
        <f t="shared" si="170"/>
        <v>3899662737.4574804</v>
      </c>
      <c r="K931" s="14" cm="1">
        <f t="array" ref="K931">INDEX('Stocastic Model Raw Data'!$F$2:$F$1001,$C931,0)</f>
        <v>879477370.917835</v>
      </c>
      <c r="L931" s="14" cm="1">
        <f t="array" ref="L931">INDEX('Stocastic Model Raw Data'!$K$2:$K$1001,$C931,0)</f>
        <v>540478219.87137306</v>
      </c>
      <c r="M931" s="14">
        <f t="shared" si="171"/>
        <v>338999151.04646194</v>
      </c>
      <c r="N931" s="14">
        <f t="shared" si="175"/>
        <v>6774793197.3788557</v>
      </c>
      <c r="O931" s="14">
        <f t="shared" si="176"/>
        <v>2536131308.8749132</v>
      </c>
      <c r="P931" s="14">
        <f t="shared" si="172"/>
        <v>4238661888.5039425</v>
      </c>
      <c r="Q931" s="3">
        <f t="shared" si="177"/>
        <v>6774793197.3788557</v>
      </c>
      <c r="R931" s="3">
        <f t="shared" si="178"/>
        <v>3973293281.783123</v>
      </c>
      <c r="S931" s="3">
        <f t="shared" si="173"/>
        <v>2801499915.5957327</v>
      </c>
      <c r="T931" s="21">
        <f>(RANK(E931,E$8:E$1007,1)+COUNTIF(E$8:E931,E931)-1)/1000</f>
        <v>0.35199999999999998</v>
      </c>
      <c r="U931" s="21">
        <f>(RANK(F931,F$8:F$1007,1)+COUNTIF(F$8:F931,F931)-1)/1000</f>
        <v>0.33200000000000002</v>
      </c>
      <c r="V931" s="21">
        <f>(RANK(G931,G$8:G$1007,1)+COUNTIF(G$8:G931,G931)-1)/1000</f>
        <v>0.36499999999999999</v>
      </c>
      <c r="W931" s="21">
        <f>(RANK(H931,H$8:H$1007,1)+COUNTIF(H$8:H931,H931)-1)/1000</f>
        <v>0.40300000000000002</v>
      </c>
      <c r="X931" s="21">
        <f>(RANK(I931,I$8:I$1007,1)+COUNTIF(I$8:I931,I931)-1)/1000</f>
        <v>0.35</v>
      </c>
      <c r="Y931" s="21">
        <f>(RANK(J931,J$8:J$1007,1)+COUNTIF(J$8:J931,J931)-1)/1000</f>
        <v>0.42899999999999999</v>
      </c>
      <c r="Z931" s="21">
        <f>(RANK(K931,K$8:K$1007,1)+COUNTIF(K$8:K931,K931)-1)/1000</f>
        <v>0.29499999999999998</v>
      </c>
      <c r="AA931" s="21">
        <f>(RANK(L931,L$8:L$1007,1)+COUNTIF(L$8:L931,L931)-1)/1000</f>
        <v>0.33</v>
      </c>
      <c r="AB931" s="21">
        <f>(RANK(M931,M$8:M$1007,1)+COUNTIF(M$8:M931,M931)-1)/1000</f>
        <v>0.26700000000000002</v>
      </c>
      <c r="AC931" s="21">
        <f>(RANK(N931,N$8:N$1007,1)+COUNTIF(N$8:N931,N931)-1)/1000</f>
        <v>0.38600000000000001</v>
      </c>
      <c r="AD931" s="21">
        <f>(RANK(O931,O$8:O$1007,1)+COUNTIF(O$8:O931,O931)-1)/1000</f>
        <v>0.34499999999999997</v>
      </c>
      <c r="AE931" s="21">
        <f>(RANK(P931,P$8:P$1007,1)+COUNTIF(P$8:P931,P931)-1)/1000</f>
        <v>0.41099999999999998</v>
      </c>
      <c r="AF931" s="21">
        <f>(RANK(Q931,Q$8:Q$1007,1)+COUNTIF(Q$8:Q931,Q931)-1)/1000</f>
        <v>0.38600000000000001</v>
      </c>
      <c r="AG931" s="21">
        <f>(RANK(R931,R$8:R$1007,1)+COUNTIF(R$8:R931,R931)-1)/1000</f>
        <v>0.34499999999999997</v>
      </c>
      <c r="AH931" s="21">
        <f>(RANK(S931,S$8:S$1007,1)+COUNTIF(S$8:S931,S931)-1)/1000</f>
        <v>0.41099999999999998</v>
      </c>
      <c r="AI931" s="14">
        <f t="shared" si="179"/>
        <v>0</v>
      </c>
      <c r="AK931" s="14">
        <f t="shared" si="180"/>
        <v>0</v>
      </c>
    </row>
    <row r="932" spans="2:37" x14ac:dyDescent="0.25">
      <c r="B932">
        <f t="shared" si="174"/>
        <v>925</v>
      </c>
      <c r="C932">
        <f>MATCH(B932,'Stocastic Model Raw Data'!$A$2:$A$1001,0)</f>
        <v>295</v>
      </c>
      <c r="D932" s="14" cm="1">
        <f t="array" ref="D932">INDEX('Stocastic Model Raw Data'!$H$2:$H$1001,$C932,0)</f>
        <v>1437161972.90821</v>
      </c>
      <c r="E932" s="14" cm="1">
        <f t="array" ref="E932">INDEX('Stocastic Model Raw Data'!$D$2:$D$1001,$C932,0)</f>
        <v>463612044.96922803</v>
      </c>
      <c r="F932" s="14" cm="1">
        <f t="array" ref="F932">INDEX('Stocastic Model Raw Data'!$I$2:$I$1001,$C932,0)</f>
        <v>244550969.84310299</v>
      </c>
      <c r="G932" s="14">
        <f t="shared" si="169"/>
        <v>219061075.12612504</v>
      </c>
      <c r="H932" s="14" cm="1">
        <f t="array" ref="H932">INDEX('Stocastic Model Raw Data'!$E$2:$E$1001,$C932,0)</f>
        <v>5615279307.7380104</v>
      </c>
      <c r="I932" s="14" cm="1">
        <f t="array" ref="I932">INDEX('Stocastic Model Raw Data'!$J$2:$J$1001,$C932,0)</f>
        <v>1961504913.1273501</v>
      </c>
      <c r="J932" s="14">
        <f t="shared" si="170"/>
        <v>3653774394.6106606</v>
      </c>
      <c r="K932" s="14" cm="1">
        <f t="array" ref="K932">INDEX('Stocastic Model Raw Data'!$F$2:$F$1001,$C932,0)</f>
        <v>918091974.47467697</v>
      </c>
      <c r="L932" s="14" cm="1">
        <f t="array" ref="L932">INDEX('Stocastic Model Raw Data'!$K$2:$K$1001,$C932,0)</f>
        <v>555782809.52139902</v>
      </c>
      <c r="M932" s="14">
        <f t="shared" si="171"/>
        <v>362309164.95327795</v>
      </c>
      <c r="N932" s="14">
        <f t="shared" si="175"/>
        <v>6533371282.2126875</v>
      </c>
      <c r="O932" s="14">
        <f t="shared" si="176"/>
        <v>2517287722.6487494</v>
      </c>
      <c r="P932" s="14">
        <f t="shared" si="172"/>
        <v>4016083559.5639381</v>
      </c>
      <c r="Q932" s="3">
        <f t="shared" si="177"/>
        <v>6533371282.2126875</v>
      </c>
      <c r="R932" s="3">
        <f t="shared" si="178"/>
        <v>3954449695.5569592</v>
      </c>
      <c r="S932" s="3">
        <f t="shared" si="173"/>
        <v>2578921586.6557283</v>
      </c>
      <c r="T932" s="21">
        <f>(RANK(E932,E$8:E$1007,1)+COUNTIF(E$8:E932,E932)-1)/1000</f>
        <v>0.27300000000000002</v>
      </c>
      <c r="U932" s="21">
        <f>(RANK(F932,F$8:F$1007,1)+COUNTIF(F$8:F932,F932)-1)/1000</f>
        <v>0.27900000000000003</v>
      </c>
      <c r="V932" s="21">
        <f>(RANK(G932,G$8:G$1007,1)+COUNTIF(G$8:G932,G932)-1)/1000</f>
        <v>0.26400000000000001</v>
      </c>
      <c r="W932" s="21">
        <f>(RANK(H932,H$8:H$1007,1)+COUNTIF(H$8:H932,H932)-1)/1000</f>
        <v>0.28399999999999997</v>
      </c>
      <c r="X932" s="21">
        <f>(RANK(I932,I$8:I$1007,1)+COUNTIF(I$8:I932,I932)-1)/1000</f>
        <v>0.314</v>
      </c>
      <c r="Y932" s="21">
        <f>(RANK(J932,J$8:J$1007,1)+COUNTIF(J$8:J932,J932)-1)/1000</f>
        <v>0.26700000000000002</v>
      </c>
      <c r="Z932" s="21">
        <f>(RANK(K932,K$8:K$1007,1)+COUNTIF(K$8:K932,K932)-1)/1000</f>
        <v>0.39300000000000002</v>
      </c>
      <c r="AA932" s="21">
        <f>(RANK(L932,L$8:L$1007,1)+COUNTIF(L$8:L932,L932)-1)/1000</f>
        <v>0.38300000000000001</v>
      </c>
      <c r="AB932" s="21">
        <f>(RANK(M932,M$8:M$1007,1)+COUNTIF(M$8:M932,M932)-1)/1000</f>
        <v>0.41</v>
      </c>
      <c r="AC932" s="21">
        <f>(RANK(N932,N$8:N$1007,1)+COUNTIF(N$8:N932,N932)-1)/1000</f>
        <v>0.29499999999999998</v>
      </c>
      <c r="AD932" s="21">
        <f>(RANK(O932,O$8:O$1007,1)+COUNTIF(O$8:O932,O932)-1)/1000</f>
        <v>0.33</v>
      </c>
      <c r="AE932" s="21">
        <f>(RANK(P932,P$8:P$1007,1)+COUNTIF(P$8:P932,P932)-1)/1000</f>
        <v>0.27500000000000002</v>
      </c>
      <c r="AF932" s="21">
        <f>(RANK(Q932,Q$8:Q$1007,1)+COUNTIF(Q$8:Q932,Q932)-1)/1000</f>
        <v>0.29499999999999998</v>
      </c>
      <c r="AG932" s="21">
        <f>(RANK(R932,R$8:R$1007,1)+COUNTIF(R$8:R932,R932)-1)/1000</f>
        <v>0.33</v>
      </c>
      <c r="AH932" s="21">
        <f>(RANK(S932,S$8:S$1007,1)+COUNTIF(S$8:S932,S932)-1)/1000</f>
        <v>0.27500000000000002</v>
      </c>
      <c r="AI932" s="14">
        <f t="shared" si="179"/>
        <v>0</v>
      </c>
      <c r="AK932" s="14">
        <f t="shared" si="180"/>
        <v>0</v>
      </c>
    </row>
    <row r="933" spans="2:37" x14ac:dyDescent="0.25">
      <c r="B933">
        <f t="shared" si="174"/>
        <v>926</v>
      </c>
      <c r="C933">
        <f>MATCH(B933,'Stocastic Model Raw Data'!$A$2:$A$1001,0)</f>
        <v>251</v>
      </c>
      <c r="D933" s="14" cm="1">
        <f t="array" ref="D933">INDEX('Stocastic Model Raw Data'!$H$2:$H$1001,$C933,0)</f>
        <v>1437161972.90821</v>
      </c>
      <c r="E933" s="14" cm="1">
        <f t="array" ref="E933">INDEX('Stocastic Model Raw Data'!$D$2:$D$1001,$C933,0)</f>
        <v>452865362.953978</v>
      </c>
      <c r="F933" s="14" cm="1">
        <f t="array" ref="F933">INDEX('Stocastic Model Raw Data'!$I$2:$I$1001,$C933,0)</f>
        <v>237894535.60149401</v>
      </c>
      <c r="G933" s="14">
        <f t="shared" si="169"/>
        <v>214970827.35248399</v>
      </c>
      <c r="H933" s="14" cm="1">
        <f t="array" ref="H933">INDEX('Stocastic Model Raw Data'!$E$2:$E$1001,$C933,0)</f>
        <v>5587404075.6922102</v>
      </c>
      <c r="I933" s="14" cm="1">
        <f t="array" ref="I933">INDEX('Stocastic Model Raw Data'!$J$2:$J$1001,$C933,0)</f>
        <v>1919924285.79984</v>
      </c>
      <c r="J933" s="14">
        <f t="shared" si="170"/>
        <v>3667479789.8923702</v>
      </c>
      <c r="K933" s="14" cm="1">
        <f t="array" ref="K933">INDEX('Stocastic Model Raw Data'!$F$2:$F$1001,$C933,0)</f>
        <v>829101755.52127194</v>
      </c>
      <c r="L933" s="14" cm="1">
        <f t="array" ref="L933">INDEX('Stocastic Model Raw Data'!$K$2:$K$1001,$C933,0)</f>
        <v>499693889.515405</v>
      </c>
      <c r="M933" s="14">
        <f t="shared" si="171"/>
        <v>329407866.00586694</v>
      </c>
      <c r="N933" s="14">
        <f t="shared" si="175"/>
        <v>6416505831.2134819</v>
      </c>
      <c r="O933" s="14">
        <f t="shared" si="176"/>
        <v>2419618175.3152452</v>
      </c>
      <c r="P933" s="14">
        <f t="shared" si="172"/>
        <v>3996887655.8982368</v>
      </c>
      <c r="Q933" s="3">
        <f t="shared" si="177"/>
        <v>6416505831.2134819</v>
      </c>
      <c r="R933" s="3">
        <f t="shared" si="178"/>
        <v>3856780148.2234554</v>
      </c>
      <c r="S933" s="3">
        <f t="shared" si="173"/>
        <v>2559725682.9900265</v>
      </c>
      <c r="T933" s="21">
        <f>(RANK(E933,E$8:E$1007,1)+COUNTIF(E$8:E933,E933)-1)/1000</f>
        <v>0.22500000000000001</v>
      </c>
      <c r="U933" s="21">
        <f>(RANK(F933,F$8:F$1007,1)+COUNTIF(F$8:F933,F933)-1)/1000</f>
        <v>0.22500000000000001</v>
      </c>
      <c r="V933" s="21">
        <f>(RANK(G933,G$8:G$1007,1)+COUNTIF(G$8:G933,G933)-1)/1000</f>
        <v>0.22900000000000001</v>
      </c>
      <c r="W933" s="21">
        <f>(RANK(H933,H$8:H$1007,1)+COUNTIF(H$8:H933,H933)-1)/1000</f>
        <v>0.26800000000000002</v>
      </c>
      <c r="X933" s="21">
        <f>(RANK(I933,I$8:I$1007,1)+COUNTIF(I$8:I933,I933)-1)/1000</f>
        <v>0.26600000000000001</v>
      </c>
      <c r="Y933" s="21">
        <f>(RANK(J933,J$8:J$1007,1)+COUNTIF(J$8:J933,J933)-1)/1000</f>
        <v>0.27700000000000002</v>
      </c>
      <c r="Z933" s="21">
        <f>(RANK(K933,K$8:K$1007,1)+COUNTIF(K$8:K933,K933)-1)/1000</f>
        <v>0.193</v>
      </c>
      <c r="AA933" s="21">
        <f>(RANK(L933,L$8:L$1007,1)+COUNTIF(L$8:L933,L933)-1)/1000</f>
        <v>0.18</v>
      </c>
      <c r="AB933" s="21">
        <f>(RANK(M933,M$8:M$1007,1)+COUNTIF(M$8:M933,M933)-1)/1000</f>
        <v>0.214</v>
      </c>
      <c r="AC933" s="21">
        <f>(RANK(N933,N$8:N$1007,1)+COUNTIF(N$8:N933,N933)-1)/1000</f>
        <v>0.251</v>
      </c>
      <c r="AD933" s="21">
        <f>(RANK(O933,O$8:O$1007,1)+COUNTIF(O$8:O933,O933)-1)/1000</f>
        <v>0.24399999999999999</v>
      </c>
      <c r="AE933" s="21">
        <f>(RANK(P933,P$8:P$1007,1)+COUNTIF(P$8:P933,P933)-1)/1000</f>
        <v>0.26100000000000001</v>
      </c>
      <c r="AF933" s="21">
        <f>(RANK(Q933,Q$8:Q$1007,1)+COUNTIF(Q$8:Q933,Q933)-1)/1000</f>
        <v>0.251</v>
      </c>
      <c r="AG933" s="21">
        <f>(RANK(R933,R$8:R$1007,1)+COUNTIF(R$8:R933,R933)-1)/1000</f>
        <v>0.24399999999999999</v>
      </c>
      <c r="AH933" s="21">
        <f>(RANK(S933,S$8:S$1007,1)+COUNTIF(S$8:S933,S933)-1)/1000</f>
        <v>0.26100000000000001</v>
      </c>
      <c r="AI933" s="14">
        <f t="shared" si="179"/>
        <v>0</v>
      </c>
      <c r="AK933" s="14">
        <f t="shared" si="180"/>
        <v>0</v>
      </c>
    </row>
    <row r="934" spans="2:37" x14ac:dyDescent="0.25">
      <c r="B934">
        <f t="shared" si="174"/>
        <v>927</v>
      </c>
      <c r="C934">
        <f>MATCH(B934,'Stocastic Model Raw Data'!$A$2:$A$1001,0)</f>
        <v>849</v>
      </c>
      <c r="D934" s="14" cm="1">
        <f t="array" ref="D934">INDEX('Stocastic Model Raw Data'!$H$2:$H$1001,$C934,0)</f>
        <v>1437161972.90821</v>
      </c>
      <c r="E934" s="14" cm="1">
        <f t="array" ref="E934">INDEX('Stocastic Model Raw Data'!$D$2:$D$1001,$C934,0)</f>
        <v>603498506.96384799</v>
      </c>
      <c r="F934" s="14" cm="1">
        <f t="array" ref="F934">INDEX('Stocastic Model Raw Data'!$I$2:$I$1001,$C934,0)</f>
        <v>321479589.75597799</v>
      </c>
      <c r="G934" s="14">
        <f t="shared" si="169"/>
        <v>282018917.20787001</v>
      </c>
      <c r="H934" s="14" cm="1">
        <f t="array" ref="H934">INDEX('Stocastic Model Raw Data'!$E$2:$E$1001,$C934,0)</f>
        <v>7166431424.6239595</v>
      </c>
      <c r="I934" s="14" cm="1">
        <f t="array" ref="I934">INDEX('Stocastic Model Raw Data'!$J$2:$J$1001,$C934,0)</f>
        <v>2536595865.3817101</v>
      </c>
      <c r="J934" s="14">
        <f t="shared" si="170"/>
        <v>4629835559.2422495</v>
      </c>
      <c r="K934" s="14" cm="1">
        <f t="array" ref="K934">INDEX('Stocastic Model Raw Data'!$F$2:$F$1001,$C934,0)</f>
        <v>1168640776.7704999</v>
      </c>
      <c r="L934" s="14" cm="1">
        <f t="array" ref="L934">INDEX('Stocastic Model Raw Data'!$K$2:$K$1001,$C934,0)</f>
        <v>706902453.23756099</v>
      </c>
      <c r="M934" s="14">
        <f t="shared" si="171"/>
        <v>461738323.53293896</v>
      </c>
      <c r="N934" s="14">
        <f t="shared" si="175"/>
        <v>8335072201.3944597</v>
      </c>
      <c r="O934" s="14">
        <f t="shared" si="176"/>
        <v>3243498318.6192713</v>
      </c>
      <c r="P934" s="14">
        <f t="shared" si="172"/>
        <v>5091573882.7751884</v>
      </c>
      <c r="Q934" s="3">
        <f t="shared" si="177"/>
        <v>8335072201.3944597</v>
      </c>
      <c r="R934" s="3">
        <f t="shared" si="178"/>
        <v>4680660291.5274811</v>
      </c>
      <c r="S934" s="3">
        <f t="shared" si="173"/>
        <v>3654411909.8669786</v>
      </c>
      <c r="T934" s="21">
        <f>(RANK(E934,E$8:E$1007,1)+COUNTIF(E$8:E934,E934)-1)/1000</f>
        <v>0.82199999999999995</v>
      </c>
      <c r="U934" s="21">
        <f>(RANK(F934,F$8:F$1007,1)+COUNTIF(F$8:F934,F934)-1)/1000</f>
        <v>0.82199999999999995</v>
      </c>
      <c r="V934" s="21">
        <f>(RANK(G934,G$8:G$1007,1)+COUNTIF(G$8:G934,G934)-1)/1000</f>
        <v>0.81699999999999995</v>
      </c>
      <c r="W934" s="21">
        <f>(RANK(H934,H$8:H$1007,1)+COUNTIF(H$8:H934,H934)-1)/1000</f>
        <v>0.84699999999999998</v>
      </c>
      <c r="X934" s="21">
        <f>(RANK(I934,I$8:I$1007,1)+COUNTIF(I$8:I934,I934)-1)/1000</f>
        <v>0.84699999999999998</v>
      </c>
      <c r="Y934" s="21">
        <f>(RANK(J934,J$8:J$1007,1)+COUNTIF(J$8:J934,J934)-1)/1000</f>
        <v>0.84599999999999997</v>
      </c>
      <c r="Z934" s="21">
        <f>(RANK(K934,K$8:K$1007,1)+COUNTIF(K$8:K934,K934)-1)/1000</f>
        <v>0.83799999999999997</v>
      </c>
      <c r="AA934" s="21">
        <f>(RANK(L934,L$8:L$1007,1)+COUNTIF(L$8:L934,L934)-1)/1000</f>
        <v>0.84699999999999998</v>
      </c>
      <c r="AB934" s="21">
        <f>(RANK(M934,M$8:M$1007,1)+COUNTIF(M$8:M934,M934)-1)/1000</f>
        <v>0.82499999999999996</v>
      </c>
      <c r="AC934" s="21">
        <f>(RANK(N934,N$8:N$1007,1)+COUNTIF(N$8:N934,N934)-1)/1000</f>
        <v>0.84899999999999998</v>
      </c>
      <c r="AD934" s="21">
        <f>(RANK(O934,O$8:O$1007,1)+COUNTIF(O$8:O934,O934)-1)/1000</f>
        <v>0.84199999999999997</v>
      </c>
      <c r="AE934" s="21">
        <f>(RANK(P934,P$8:P$1007,1)+COUNTIF(P$8:P934,P934)-1)/1000</f>
        <v>0.84399999999999997</v>
      </c>
      <c r="AF934" s="21">
        <f>(RANK(Q934,Q$8:Q$1007,1)+COUNTIF(Q$8:Q934,Q934)-1)/1000</f>
        <v>0.84899999999999998</v>
      </c>
      <c r="AG934" s="21">
        <f>(RANK(R934,R$8:R$1007,1)+COUNTIF(R$8:R934,R934)-1)/1000</f>
        <v>0.84199999999999997</v>
      </c>
      <c r="AH934" s="21">
        <f>(RANK(S934,S$8:S$1007,1)+COUNTIF(S$8:S934,S934)-1)/1000</f>
        <v>0.84399999999999997</v>
      </c>
      <c r="AI934" s="14">
        <f t="shared" si="179"/>
        <v>0</v>
      </c>
      <c r="AK934" s="14">
        <f t="shared" si="180"/>
        <v>0</v>
      </c>
    </row>
    <row r="935" spans="2:37" x14ac:dyDescent="0.25">
      <c r="B935">
        <f t="shared" si="174"/>
        <v>928</v>
      </c>
      <c r="C935">
        <f>MATCH(B935,'Stocastic Model Raw Data'!$A$2:$A$1001,0)</f>
        <v>86</v>
      </c>
      <c r="D935" s="14" cm="1">
        <f t="array" ref="D935">INDEX('Stocastic Model Raw Data'!$H$2:$H$1001,$C935,0)</f>
        <v>1437161972.90821</v>
      </c>
      <c r="E935" s="14" cm="1">
        <f t="array" ref="E935">INDEX('Stocastic Model Raw Data'!$D$2:$D$1001,$C935,0)</f>
        <v>405358286.82012701</v>
      </c>
      <c r="F935" s="14" cm="1">
        <f t="array" ref="F935">INDEX('Stocastic Model Raw Data'!$I$2:$I$1001,$C935,0)</f>
        <v>211676740.36901599</v>
      </c>
      <c r="G935" s="14">
        <f t="shared" si="169"/>
        <v>193681546.45111102</v>
      </c>
      <c r="H935" s="14" cm="1">
        <f t="array" ref="H935">INDEX('Stocastic Model Raw Data'!$E$2:$E$1001,$C935,0)</f>
        <v>4866119374.17099</v>
      </c>
      <c r="I935" s="14" cm="1">
        <f t="array" ref="I935">INDEX('Stocastic Model Raw Data'!$J$2:$J$1001,$C935,0)</f>
        <v>1633168648.9759099</v>
      </c>
      <c r="J935" s="14">
        <f t="shared" si="170"/>
        <v>3232950725.1950798</v>
      </c>
      <c r="K935" s="14" cm="1">
        <f t="array" ref="K935">INDEX('Stocastic Model Raw Data'!$F$2:$F$1001,$C935,0)</f>
        <v>786933693.48643303</v>
      </c>
      <c r="L935" s="14" cm="1">
        <f t="array" ref="L935">INDEX('Stocastic Model Raw Data'!$K$2:$K$1001,$C935,0)</f>
        <v>478064156.18991297</v>
      </c>
      <c r="M935" s="14">
        <f t="shared" si="171"/>
        <v>308869537.29652005</v>
      </c>
      <c r="N935" s="14">
        <f t="shared" si="175"/>
        <v>5653053067.657423</v>
      </c>
      <c r="O935" s="14">
        <f t="shared" si="176"/>
        <v>2111232805.165823</v>
      </c>
      <c r="P935" s="14">
        <f t="shared" si="172"/>
        <v>3541820262.4916</v>
      </c>
      <c r="Q935" s="3">
        <f t="shared" si="177"/>
        <v>5653053067.657423</v>
      </c>
      <c r="R935" s="3">
        <f t="shared" si="178"/>
        <v>3548394778.0740328</v>
      </c>
      <c r="S935" s="3">
        <f t="shared" si="173"/>
        <v>2104658289.5833902</v>
      </c>
      <c r="T935" s="21">
        <f>(RANK(E935,E$8:E$1007,1)+COUNTIF(E$8:E935,E935)-1)/1000</f>
        <v>0.10100000000000001</v>
      </c>
      <c r="U935" s="21">
        <f>(RANK(F935,F$8:F$1007,1)+COUNTIF(F$8:F935,F935)-1)/1000</f>
        <v>9.6000000000000002E-2</v>
      </c>
      <c r="V935" s="21">
        <f>(RANK(G935,G$8:G$1007,1)+COUNTIF(G$8:G935,G935)-1)/1000</f>
        <v>0.10299999999999999</v>
      </c>
      <c r="W935" s="21">
        <f>(RANK(H935,H$8:H$1007,1)+COUNTIF(H$8:H935,H935)-1)/1000</f>
        <v>8.6999999999999994E-2</v>
      </c>
      <c r="X935" s="21">
        <f>(RANK(I935,I$8:I$1007,1)+COUNTIF(I$8:I935,I935)-1)/1000</f>
        <v>7.5999999999999998E-2</v>
      </c>
      <c r="Y935" s="21">
        <f>(RANK(J935,J$8:J$1007,1)+COUNTIF(J$8:J935,J935)-1)/1000</f>
        <v>9.7000000000000003E-2</v>
      </c>
      <c r="Z935" s="21">
        <f>(RANK(K935,K$8:K$1007,1)+COUNTIF(K$8:K935,K935)-1)/1000</f>
        <v>0.13200000000000001</v>
      </c>
      <c r="AA935" s="21">
        <f>(RANK(L935,L$8:L$1007,1)+COUNTIF(L$8:L935,L935)-1)/1000</f>
        <v>0.13500000000000001</v>
      </c>
      <c r="AB935" s="21">
        <f>(RANK(M935,M$8:M$1007,1)+COUNTIF(M$8:M935,M935)-1)/1000</f>
        <v>0.13200000000000001</v>
      </c>
      <c r="AC935" s="21">
        <f>(RANK(N935,N$8:N$1007,1)+COUNTIF(N$8:N935,N935)-1)/1000</f>
        <v>8.5999999999999993E-2</v>
      </c>
      <c r="AD935" s="21">
        <f>(RANK(O935,O$8:O$1007,1)+COUNTIF(O$8:O935,O935)-1)/1000</f>
        <v>8.5000000000000006E-2</v>
      </c>
      <c r="AE935" s="21">
        <f>(RANK(P935,P$8:P$1007,1)+COUNTIF(P$8:P935,P935)-1)/1000</f>
        <v>9.9000000000000005E-2</v>
      </c>
      <c r="AF935" s="21">
        <f>(RANK(Q935,Q$8:Q$1007,1)+COUNTIF(Q$8:Q935,Q935)-1)/1000</f>
        <v>8.5999999999999993E-2</v>
      </c>
      <c r="AG935" s="21">
        <f>(RANK(R935,R$8:R$1007,1)+COUNTIF(R$8:R935,R935)-1)/1000</f>
        <v>8.5000000000000006E-2</v>
      </c>
      <c r="AH935" s="21">
        <f>(RANK(S935,S$8:S$1007,1)+COUNTIF(S$8:S935,S935)-1)/1000</f>
        <v>9.9000000000000005E-2</v>
      </c>
      <c r="AI935" s="14">
        <f t="shared" si="179"/>
        <v>0</v>
      </c>
      <c r="AK935" s="14">
        <f t="shared" si="180"/>
        <v>0</v>
      </c>
    </row>
    <row r="936" spans="2:37" x14ac:dyDescent="0.25">
      <c r="B936">
        <f t="shared" si="174"/>
        <v>929</v>
      </c>
      <c r="C936">
        <f>MATCH(B936,'Stocastic Model Raw Data'!$A$2:$A$1001,0)</f>
        <v>600</v>
      </c>
      <c r="D936" s="14" cm="1">
        <f t="array" ref="D936">INDEX('Stocastic Model Raw Data'!$H$2:$H$1001,$C936,0)</f>
        <v>1437161972.90821</v>
      </c>
      <c r="E936" s="14" cm="1">
        <f t="array" ref="E936">INDEX('Stocastic Model Raw Data'!$D$2:$D$1001,$C936,0)</f>
        <v>544957462.787871</v>
      </c>
      <c r="F936" s="14" cm="1">
        <f t="array" ref="F936">INDEX('Stocastic Model Raw Data'!$I$2:$I$1001,$C936,0)</f>
        <v>287370094.94860202</v>
      </c>
      <c r="G936" s="14">
        <f t="shared" si="169"/>
        <v>257587367.83926898</v>
      </c>
      <c r="H936" s="14" cm="1">
        <f t="array" ref="H936">INDEX('Stocastic Model Raw Data'!$E$2:$E$1001,$C936,0)</f>
        <v>6435779942.9106197</v>
      </c>
      <c r="I936" s="14" cm="1">
        <f t="array" ref="I936">INDEX('Stocastic Model Raw Data'!$J$2:$J$1001,$C936,0)</f>
        <v>2235880662.7701998</v>
      </c>
      <c r="J936" s="14">
        <f t="shared" si="170"/>
        <v>4199899280.14042</v>
      </c>
      <c r="K936" s="14" cm="1">
        <f t="array" ref="K936">INDEX('Stocastic Model Raw Data'!$F$2:$F$1001,$C936,0)</f>
        <v>989855026.67714</v>
      </c>
      <c r="L936" s="14" cm="1">
        <f t="array" ref="L936">INDEX('Stocastic Model Raw Data'!$K$2:$K$1001,$C936,0)</f>
        <v>598964911.00968003</v>
      </c>
      <c r="M936" s="14">
        <f t="shared" si="171"/>
        <v>390890115.66745996</v>
      </c>
      <c r="N936" s="14">
        <f t="shared" si="175"/>
        <v>7425634969.58776</v>
      </c>
      <c r="O936" s="14">
        <f t="shared" si="176"/>
        <v>2834845573.7798796</v>
      </c>
      <c r="P936" s="14">
        <f t="shared" si="172"/>
        <v>4590789395.8078804</v>
      </c>
      <c r="Q936" s="3">
        <f t="shared" si="177"/>
        <v>7425634969.58776</v>
      </c>
      <c r="R936" s="3">
        <f t="shared" si="178"/>
        <v>4272007546.6880894</v>
      </c>
      <c r="S936" s="3">
        <f t="shared" si="173"/>
        <v>3153627422.8996706</v>
      </c>
      <c r="T936" s="21">
        <f>(RANK(E936,E$8:E$1007,1)+COUNTIF(E$8:E936,E936)-1)/1000</f>
        <v>0.624</v>
      </c>
      <c r="U936" s="21">
        <f>(RANK(F936,F$8:F$1007,1)+COUNTIF(F$8:F936,F936)-1)/1000</f>
        <v>0.61199999999999999</v>
      </c>
      <c r="V936" s="21">
        <f>(RANK(G936,G$8:G$1007,1)+COUNTIF(G$8:G936,G936)-1)/1000</f>
        <v>0.64</v>
      </c>
      <c r="W936" s="21">
        <f>(RANK(H936,H$8:H$1007,1)+COUNTIF(H$8:H936,H936)-1)/1000</f>
        <v>0.61099999999999999</v>
      </c>
      <c r="X936" s="21">
        <f>(RANK(I936,I$8:I$1007,1)+COUNTIF(I$8:I936,I936)-1)/1000</f>
        <v>0.58899999999999997</v>
      </c>
      <c r="Y936" s="21">
        <f>(RANK(J936,J$8:J$1007,1)+COUNTIF(J$8:J936,J936)-1)/1000</f>
        <v>0.61599999999999999</v>
      </c>
      <c r="Z936" s="21">
        <f>(RANK(K936,K$8:K$1007,1)+COUNTIF(K$8:K936,K936)-1)/1000</f>
        <v>0.55100000000000005</v>
      </c>
      <c r="AA936" s="21">
        <f>(RANK(L936,L$8:L$1007,1)+COUNTIF(L$8:L936,L936)-1)/1000</f>
        <v>0.54400000000000004</v>
      </c>
      <c r="AB936" s="21">
        <f>(RANK(M936,M$8:M$1007,1)+COUNTIF(M$8:M936,M936)-1)/1000</f>
        <v>0.56999999999999995</v>
      </c>
      <c r="AC936" s="21">
        <f>(RANK(N936,N$8:N$1007,1)+COUNTIF(N$8:N936,N936)-1)/1000</f>
        <v>0.6</v>
      </c>
      <c r="AD936" s="21">
        <f>(RANK(O936,O$8:O$1007,1)+COUNTIF(O$8:O936,O936)-1)/1000</f>
        <v>0.57899999999999996</v>
      </c>
      <c r="AE936" s="21">
        <f>(RANK(P936,P$8:P$1007,1)+COUNTIF(P$8:P936,P936)-1)/1000</f>
        <v>0.61499999999999999</v>
      </c>
      <c r="AF936" s="21">
        <f>(RANK(Q936,Q$8:Q$1007,1)+COUNTIF(Q$8:Q936,Q936)-1)/1000</f>
        <v>0.6</v>
      </c>
      <c r="AG936" s="21">
        <f>(RANK(R936,R$8:R$1007,1)+COUNTIF(R$8:R936,R936)-1)/1000</f>
        <v>0.57899999999999996</v>
      </c>
      <c r="AH936" s="21">
        <f>(RANK(S936,S$8:S$1007,1)+COUNTIF(S$8:S936,S936)-1)/1000</f>
        <v>0.61499999999999999</v>
      </c>
      <c r="AI936" s="14">
        <f t="shared" si="179"/>
        <v>0</v>
      </c>
      <c r="AK936" s="14">
        <f t="shared" si="180"/>
        <v>0</v>
      </c>
    </row>
    <row r="937" spans="2:37" x14ac:dyDescent="0.25">
      <c r="B937">
        <f t="shared" si="174"/>
        <v>930</v>
      </c>
      <c r="C937">
        <f>MATCH(B937,'Stocastic Model Raw Data'!$A$2:$A$1001,0)</f>
        <v>154</v>
      </c>
      <c r="D937" s="14" cm="1">
        <f t="array" ref="D937">INDEX('Stocastic Model Raw Data'!$H$2:$H$1001,$C937,0)</f>
        <v>1437161972.90821</v>
      </c>
      <c r="E937" s="14" cm="1">
        <f t="array" ref="E937">INDEX('Stocastic Model Raw Data'!$D$2:$D$1001,$C937,0)</f>
        <v>419967310.959014</v>
      </c>
      <c r="F937" s="14" cm="1">
        <f t="array" ref="F937">INDEX('Stocastic Model Raw Data'!$I$2:$I$1001,$C937,0)</f>
        <v>218804944.36482701</v>
      </c>
      <c r="G937" s="14">
        <f t="shared" si="169"/>
        <v>201162366.59418699</v>
      </c>
      <c r="H937" s="14" cm="1">
        <f t="array" ref="H937">INDEX('Stocastic Model Raw Data'!$E$2:$E$1001,$C937,0)</f>
        <v>5218003208.7841396</v>
      </c>
      <c r="I937" s="14" cm="1">
        <f t="array" ref="I937">INDEX('Stocastic Model Raw Data'!$J$2:$J$1001,$C937,0)</f>
        <v>1768430131.8496499</v>
      </c>
      <c r="J937" s="14">
        <f t="shared" si="170"/>
        <v>3449573076.9344897</v>
      </c>
      <c r="K937" s="14" cm="1">
        <f t="array" ref="K937">INDEX('Stocastic Model Raw Data'!$F$2:$F$1001,$C937,0)</f>
        <v>781276005.63070297</v>
      </c>
      <c r="L937" s="14" cm="1">
        <f t="array" ref="L937">INDEX('Stocastic Model Raw Data'!$K$2:$K$1001,$C937,0)</f>
        <v>476291209.86576098</v>
      </c>
      <c r="M937" s="14">
        <f t="shared" si="171"/>
        <v>304984795.76494199</v>
      </c>
      <c r="N937" s="14">
        <f t="shared" si="175"/>
        <v>5999279214.4148426</v>
      </c>
      <c r="O937" s="14">
        <f t="shared" si="176"/>
        <v>2244721341.7154107</v>
      </c>
      <c r="P937" s="14">
        <f t="shared" si="172"/>
        <v>3754557872.6994319</v>
      </c>
      <c r="Q937" s="3">
        <f t="shared" si="177"/>
        <v>5999279214.4148426</v>
      </c>
      <c r="R937" s="3">
        <f t="shared" si="178"/>
        <v>3681883314.623621</v>
      </c>
      <c r="S937" s="3">
        <f t="shared" si="173"/>
        <v>2317395899.7912216</v>
      </c>
      <c r="T937" s="21">
        <f>(RANK(E937,E$8:E$1007,1)+COUNTIF(E$8:E937,E937)-1)/1000</f>
        <v>0.127</v>
      </c>
      <c r="U937" s="21">
        <f>(RANK(F937,F$8:F$1007,1)+COUNTIF(F$8:F937,F937)-1)/1000</f>
        <v>0.12</v>
      </c>
      <c r="V937" s="21">
        <f>(RANK(G937,G$8:G$1007,1)+COUNTIF(G$8:G937,G937)-1)/1000</f>
        <v>0.13700000000000001</v>
      </c>
      <c r="W937" s="21">
        <f>(RANK(H937,H$8:H$1007,1)+COUNTIF(H$8:H937,H937)-1)/1000</f>
        <v>0.16200000000000001</v>
      </c>
      <c r="X937" s="21">
        <f>(RANK(I937,I$8:I$1007,1)+COUNTIF(I$8:I937,I937)-1)/1000</f>
        <v>0.14399999999999999</v>
      </c>
      <c r="Y937" s="21">
        <f>(RANK(J937,J$8:J$1007,1)+COUNTIF(J$8:J937,J937)-1)/1000</f>
        <v>0.17</v>
      </c>
      <c r="Z937" s="21">
        <f>(RANK(K937,K$8:K$1007,1)+COUNTIF(K$8:K937,K937)-1)/1000</f>
        <v>0.126</v>
      </c>
      <c r="AA937" s="21">
        <f>(RANK(L937,L$8:L$1007,1)+COUNTIF(L$8:L937,L937)-1)/1000</f>
        <v>0.13200000000000001</v>
      </c>
      <c r="AB937" s="21">
        <f>(RANK(M937,M$8:M$1007,1)+COUNTIF(M$8:M937,M937)-1)/1000</f>
        <v>0.11600000000000001</v>
      </c>
      <c r="AC937" s="21">
        <f>(RANK(N937,N$8:N$1007,1)+COUNTIF(N$8:N937,N937)-1)/1000</f>
        <v>0.154</v>
      </c>
      <c r="AD937" s="21">
        <f>(RANK(O937,O$8:O$1007,1)+COUNTIF(O$8:O937,O937)-1)/1000</f>
        <v>0.14099999999999999</v>
      </c>
      <c r="AE937" s="21">
        <f>(RANK(P937,P$8:P$1007,1)+COUNTIF(P$8:P937,P937)-1)/1000</f>
        <v>0.16400000000000001</v>
      </c>
      <c r="AF937" s="21">
        <f>(RANK(Q937,Q$8:Q$1007,1)+COUNTIF(Q$8:Q937,Q937)-1)/1000</f>
        <v>0.154</v>
      </c>
      <c r="AG937" s="21">
        <f>(RANK(R937,R$8:R$1007,1)+COUNTIF(R$8:R937,R937)-1)/1000</f>
        <v>0.14099999999999999</v>
      </c>
      <c r="AH937" s="21">
        <f>(RANK(S937,S$8:S$1007,1)+COUNTIF(S$8:S937,S937)-1)/1000</f>
        <v>0.16400000000000001</v>
      </c>
      <c r="AI937" s="14">
        <f t="shared" si="179"/>
        <v>0</v>
      </c>
      <c r="AK937" s="14">
        <f t="shared" si="180"/>
        <v>0</v>
      </c>
    </row>
    <row r="938" spans="2:37" x14ac:dyDescent="0.25">
      <c r="B938">
        <f t="shared" si="174"/>
        <v>931</v>
      </c>
      <c r="C938">
        <f>MATCH(B938,'Stocastic Model Raw Data'!$A$2:$A$1001,0)</f>
        <v>503</v>
      </c>
      <c r="D938" s="14" cm="1">
        <f t="array" ref="D938">INDEX('Stocastic Model Raw Data'!$H$2:$H$1001,$C938,0)</f>
        <v>1437161972.90821</v>
      </c>
      <c r="E938" s="14" cm="1">
        <f t="array" ref="E938">INDEX('Stocastic Model Raw Data'!$D$2:$D$1001,$C938,0)</f>
        <v>535117601.47513199</v>
      </c>
      <c r="F938" s="14" cm="1">
        <f t="array" ref="F938">INDEX('Stocastic Model Raw Data'!$I$2:$I$1001,$C938,0)</f>
        <v>283587435.435274</v>
      </c>
      <c r="G938" s="14">
        <f t="shared" si="169"/>
        <v>251530166.03985798</v>
      </c>
      <c r="H938" s="14" cm="1">
        <f t="array" ref="H938">INDEX('Stocastic Model Raw Data'!$E$2:$E$1001,$C938,0)</f>
        <v>6049609653.5900497</v>
      </c>
      <c r="I938" s="14" cm="1">
        <f t="array" ref="I938">INDEX('Stocastic Model Raw Data'!$J$2:$J$1001,$C938,0)</f>
        <v>2112738356.7696199</v>
      </c>
      <c r="J938" s="14">
        <f t="shared" si="170"/>
        <v>3936871296.8204298</v>
      </c>
      <c r="K938" s="14" cm="1">
        <f t="array" ref="K938">INDEX('Stocastic Model Raw Data'!$F$2:$F$1001,$C938,0)</f>
        <v>1088002411.8989</v>
      </c>
      <c r="L938" s="14" cm="1">
        <f t="array" ref="L938">INDEX('Stocastic Model Raw Data'!$K$2:$K$1001,$C938,0)</f>
        <v>652609630.54541302</v>
      </c>
      <c r="M938" s="14">
        <f t="shared" si="171"/>
        <v>435392781.35348701</v>
      </c>
      <c r="N938" s="14">
        <f t="shared" si="175"/>
        <v>7137612065.4889498</v>
      </c>
      <c r="O938" s="14">
        <f t="shared" si="176"/>
        <v>2765347987.315033</v>
      </c>
      <c r="P938" s="14">
        <f t="shared" si="172"/>
        <v>4372264078.1739168</v>
      </c>
      <c r="Q938" s="3">
        <f t="shared" si="177"/>
        <v>7137612065.4889498</v>
      </c>
      <c r="R938" s="3">
        <f t="shared" si="178"/>
        <v>4202509960.2232428</v>
      </c>
      <c r="S938" s="3">
        <f t="shared" si="173"/>
        <v>2935102105.265707</v>
      </c>
      <c r="T938" s="21">
        <f>(RANK(E938,E$8:E$1007,1)+COUNTIF(E$8:E938,E938)-1)/1000</f>
        <v>0.58199999999999996</v>
      </c>
      <c r="U938" s="21">
        <f>(RANK(F938,F$8:F$1007,1)+COUNTIF(F$8:F938,F938)-1)/1000</f>
        <v>0.58499999999999996</v>
      </c>
      <c r="V938" s="21">
        <f>(RANK(G938,G$8:G$1007,1)+COUNTIF(G$8:G938,G938)-1)/1000</f>
        <v>0.57299999999999995</v>
      </c>
      <c r="W938" s="21">
        <f>(RANK(H938,H$8:H$1007,1)+COUNTIF(H$8:H938,H938)-1)/1000</f>
        <v>0.46</v>
      </c>
      <c r="X938" s="21">
        <f>(RANK(I938,I$8:I$1007,1)+COUNTIF(I$8:I938,I938)-1)/1000</f>
        <v>0.46200000000000002</v>
      </c>
      <c r="Y938" s="21">
        <f>(RANK(J938,J$8:J$1007,1)+COUNTIF(J$8:J938,J938)-1)/1000</f>
        <v>0.45300000000000001</v>
      </c>
      <c r="Z938" s="21">
        <f>(RANK(K938,K$8:K$1007,1)+COUNTIF(K$8:K938,K938)-1)/1000</f>
        <v>0.749</v>
      </c>
      <c r="AA938" s="21">
        <f>(RANK(L938,L$8:L$1007,1)+COUNTIF(L$8:L938,L938)-1)/1000</f>
        <v>0.72899999999999998</v>
      </c>
      <c r="AB938" s="21">
        <f>(RANK(M938,M$8:M$1007,1)+COUNTIF(M$8:M938,M938)-1)/1000</f>
        <v>0.76</v>
      </c>
      <c r="AC938" s="21">
        <f>(RANK(N938,N$8:N$1007,1)+COUNTIF(N$8:N938,N938)-1)/1000</f>
        <v>0.503</v>
      </c>
      <c r="AD938" s="21">
        <f>(RANK(O938,O$8:O$1007,1)+COUNTIF(O$8:O938,O938)-1)/1000</f>
        <v>0.52200000000000002</v>
      </c>
      <c r="AE938" s="21">
        <f>(RANK(P938,P$8:P$1007,1)+COUNTIF(P$8:P938,P938)-1)/1000</f>
        <v>0.496</v>
      </c>
      <c r="AF938" s="21">
        <f>(RANK(Q938,Q$8:Q$1007,1)+COUNTIF(Q$8:Q938,Q938)-1)/1000</f>
        <v>0.503</v>
      </c>
      <c r="AG938" s="21">
        <f>(RANK(R938,R$8:R$1007,1)+COUNTIF(R$8:R938,R938)-1)/1000</f>
        <v>0.52200000000000002</v>
      </c>
      <c r="AH938" s="21">
        <f>(RANK(S938,S$8:S$1007,1)+COUNTIF(S$8:S938,S938)-1)/1000</f>
        <v>0.496</v>
      </c>
      <c r="AI938" s="14">
        <f t="shared" si="179"/>
        <v>0</v>
      </c>
      <c r="AK938" s="14">
        <f t="shared" si="180"/>
        <v>0</v>
      </c>
    </row>
    <row r="939" spans="2:37" x14ac:dyDescent="0.25">
      <c r="B939">
        <f t="shared" si="174"/>
        <v>932</v>
      </c>
      <c r="C939">
        <f>MATCH(B939,'Stocastic Model Raw Data'!$A$2:$A$1001,0)</f>
        <v>516</v>
      </c>
      <c r="D939" s="14" cm="1">
        <f t="array" ref="D939">INDEX('Stocastic Model Raw Data'!$H$2:$H$1001,$C939,0)</f>
        <v>1437161972.90821</v>
      </c>
      <c r="E939" s="14" cm="1">
        <f t="array" ref="E939">INDEX('Stocastic Model Raw Data'!$D$2:$D$1001,$C939,0)</f>
        <v>510765479.21657401</v>
      </c>
      <c r="F939" s="14" cm="1">
        <f t="array" ref="F939">INDEX('Stocastic Model Raw Data'!$I$2:$I$1001,$C939,0)</f>
        <v>270078284.48001599</v>
      </c>
      <c r="G939" s="14">
        <f t="shared" si="169"/>
        <v>240687194.73655802</v>
      </c>
      <c r="H939" s="14" cm="1">
        <f t="array" ref="H939">INDEX('Stocastic Model Raw Data'!$E$2:$E$1001,$C939,0)</f>
        <v>6235675367.2842598</v>
      </c>
      <c r="I939" s="14" cm="1">
        <f t="array" ref="I939">INDEX('Stocastic Model Raw Data'!$J$2:$J$1001,$C939,0)</f>
        <v>2161644270.5987401</v>
      </c>
      <c r="J939" s="14">
        <f t="shared" si="170"/>
        <v>4074031096.6855197</v>
      </c>
      <c r="K939" s="14" cm="1">
        <f t="array" ref="K939">INDEX('Stocastic Model Raw Data'!$F$2:$F$1001,$C939,0)</f>
        <v>940546734.36303794</v>
      </c>
      <c r="L939" s="14" cm="1">
        <f t="array" ref="L939">INDEX('Stocastic Model Raw Data'!$K$2:$K$1001,$C939,0)</f>
        <v>572979312.02468598</v>
      </c>
      <c r="M939" s="14">
        <f t="shared" si="171"/>
        <v>367567422.33835196</v>
      </c>
      <c r="N939" s="14">
        <f t="shared" si="175"/>
        <v>7176222101.6472979</v>
      </c>
      <c r="O939" s="14">
        <f t="shared" si="176"/>
        <v>2734623582.623426</v>
      </c>
      <c r="P939" s="14">
        <f t="shared" si="172"/>
        <v>4441598519.0238724</v>
      </c>
      <c r="Q939" s="3">
        <f t="shared" si="177"/>
        <v>7176222101.6472979</v>
      </c>
      <c r="R939" s="3">
        <f t="shared" si="178"/>
        <v>4171785555.5316362</v>
      </c>
      <c r="S939" s="3">
        <f t="shared" si="173"/>
        <v>3004436546.1156616</v>
      </c>
      <c r="T939" s="21">
        <f>(RANK(E939,E$8:E$1007,1)+COUNTIF(E$8:E939,E939)-1)/1000</f>
        <v>0.47899999999999998</v>
      </c>
      <c r="U939" s="21">
        <f>(RANK(F939,F$8:F$1007,1)+COUNTIF(F$8:F939,F939)-1)/1000</f>
        <v>0.48</v>
      </c>
      <c r="V939" s="21">
        <f>(RANK(G939,G$8:G$1007,1)+COUNTIF(G$8:G939,G939)-1)/1000</f>
        <v>0.47699999999999998</v>
      </c>
      <c r="W939" s="21">
        <f>(RANK(H939,H$8:H$1007,1)+COUNTIF(H$8:H939,H939)-1)/1000</f>
        <v>0.53600000000000003</v>
      </c>
      <c r="X939" s="21">
        <f>(RANK(I939,I$8:I$1007,1)+COUNTIF(I$8:I939,I939)-1)/1000</f>
        <v>0.51700000000000002</v>
      </c>
      <c r="Y939" s="21">
        <f>(RANK(J939,J$8:J$1007,1)+COUNTIF(J$8:J939,J939)-1)/1000</f>
        <v>0.54800000000000004</v>
      </c>
      <c r="Z939" s="21">
        <f>(RANK(K939,K$8:K$1007,1)+COUNTIF(K$8:K939,K939)-1)/1000</f>
        <v>0.44800000000000001</v>
      </c>
      <c r="AA939" s="21">
        <f>(RANK(L939,L$8:L$1007,1)+COUNTIF(L$8:L939,L939)-1)/1000</f>
        <v>0.45100000000000001</v>
      </c>
      <c r="AB939" s="21">
        <f>(RANK(M939,M$8:M$1007,1)+COUNTIF(M$8:M939,M939)-1)/1000</f>
        <v>0.441</v>
      </c>
      <c r="AC939" s="21">
        <f>(RANK(N939,N$8:N$1007,1)+COUNTIF(N$8:N939,N939)-1)/1000</f>
        <v>0.51600000000000001</v>
      </c>
      <c r="AD939" s="21">
        <f>(RANK(O939,O$8:O$1007,1)+COUNTIF(O$8:O939,O939)-1)/1000</f>
        <v>0.49199999999999999</v>
      </c>
      <c r="AE939" s="21">
        <f>(RANK(P939,P$8:P$1007,1)+COUNTIF(P$8:P939,P939)-1)/1000</f>
        <v>0.53100000000000003</v>
      </c>
      <c r="AF939" s="21">
        <f>(RANK(Q939,Q$8:Q$1007,1)+COUNTIF(Q$8:Q939,Q939)-1)/1000</f>
        <v>0.51600000000000001</v>
      </c>
      <c r="AG939" s="21">
        <f>(RANK(R939,R$8:R$1007,1)+COUNTIF(R$8:R939,R939)-1)/1000</f>
        <v>0.49199999999999999</v>
      </c>
      <c r="AH939" s="21">
        <f>(RANK(S939,S$8:S$1007,1)+COUNTIF(S$8:S939,S939)-1)/1000</f>
        <v>0.53100000000000003</v>
      </c>
      <c r="AI939" s="14">
        <f t="shared" si="179"/>
        <v>0</v>
      </c>
      <c r="AK939" s="14">
        <f t="shared" si="180"/>
        <v>0</v>
      </c>
    </row>
    <row r="940" spans="2:37" x14ac:dyDescent="0.25">
      <c r="B940">
        <f t="shared" si="174"/>
        <v>933</v>
      </c>
      <c r="C940">
        <f>MATCH(B940,'Stocastic Model Raw Data'!$A$2:$A$1001,0)</f>
        <v>801</v>
      </c>
      <c r="D940" s="14" cm="1">
        <f t="array" ref="D940">INDEX('Stocastic Model Raw Data'!$H$2:$H$1001,$C940,0)</f>
        <v>1437161972.90821</v>
      </c>
      <c r="E940" s="14" cm="1">
        <f t="array" ref="E940">INDEX('Stocastic Model Raw Data'!$D$2:$D$1001,$C940,0)</f>
        <v>590755536.58251798</v>
      </c>
      <c r="F940" s="14" cm="1">
        <f t="array" ref="F940">INDEX('Stocastic Model Raw Data'!$I$2:$I$1001,$C940,0)</f>
        <v>314535193.115219</v>
      </c>
      <c r="G940" s="14">
        <f t="shared" si="169"/>
        <v>276220343.46729898</v>
      </c>
      <c r="H940" s="14" cm="1">
        <f t="array" ref="H940">INDEX('Stocastic Model Raw Data'!$E$2:$E$1001,$C940,0)</f>
        <v>7003840125.2316904</v>
      </c>
      <c r="I940" s="14" cm="1">
        <f t="array" ref="I940">INDEX('Stocastic Model Raw Data'!$J$2:$J$1001,$C940,0)</f>
        <v>2496926328.15417</v>
      </c>
      <c r="J940" s="14">
        <f t="shared" si="170"/>
        <v>4506913797.0775204</v>
      </c>
      <c r="K940" s="14" cm="1">
        <f t="array" ref="K940">INDEX('Stocastic Model Raw Data'!$F$2:$F$1001,$C940,0)</f>
        <v>1136091488.17977</v>
      </c>
      <c r="L940" s="14" cm="1">
        <f t="array" ref="L940">INDEX('Stocastic Model Raw Data'!$K$2:$K$1001,$C940,0)</f>
        <v>692135070.43663096</v>
      </c>
      <c r="M940" s="14">
        <f t="shared" si="171"/>
        <v>443956417.74313903</v>
      </c>
      <c r="N940" s="14">
        <f t="shared" si="175"/>
        <v>8139931613.4114609</v>
      </c>
      <c r="O940" s="14">
        <f t="shared" si="176"/>
        <v>3189061398.5908012</v>
      </c>
      <c r="P940" s="14">
        <f t="shared" si="172"/>
        <v>4950870214.8206596</v>
      </c>
      <c r="Q940" s="3">
        <f t="shared" si="177"/>
        <v>8139931613.4114609</v>
      </c>
      <c r="R940" s="3">
        <f t="shared" si="178"/>
        <v>4626223371.499011</v>
      </c>
      <c r="S940" s="3">
        <f t="shared" si="173"/>
        <v>3513708241.9124498</v>
      </c>
      <c r="T940" s="21">
        <f>(RANK(E940,E$8:E$1007,1)+COUNTIF(E$8:E940,E940)-1)/1000</f>
        <v>0.79300000000000004</v>
      </c>
      <c r="U940" s="21">
        <f>(RANK(F940,F$8:F$1007,1)+COUNTIF(F$8:F940,F940)-1)/1000</f>
        <v>0.79800000000000004</v>
      </c>
      <c r="V940" s="21">
        <f>(RANK(G940,G$8:G$1007,1)+COUNTIF(G$8:G940,G940)-1)/1000</f>
        <v>0.78300000000000003</v>
      </c>
      <c r="W940" s="21">
        <f>(RANK(H940,H$8:H$1007,1)+COUNTIF(H$8:H940,H940)-1)/1000</f>
        <v>0.80100000000000005</v>
      </c>
      <c r="X940" s="21">
        <f>(RANK(I940,I$8:I$1007,1)+COUNTIF(I$8:I940,I940)-1)/1000</f>
        <v>0.81399999999999995</v>
      </c>
      <c r="Y940" s="21">
        <f>(RANK(J940,J$8:J$1007,1)+COUNTIF(J$8:J940,J940)-1)/1000</f>
        <v>0.78500000000000003</v>
      </c>
      <c r="Z940" s="21">
        <f>(RANK(K940,K$8:K$1007,1)+COUNTIF(K$8:K940,K940)-1)/1000</f>
        <v>0.80600000000000005</v>
      </c>
      <c r="AA940" s="21">
        <f>(RANK(L940,L$8:L$1007,1)+COUNTIF(L$8:L940,L940)-1)/1000</f>
        <v>0.82299999999999995</v>
      </c>
      <c r="AB940" s="21">
        <f>(RANK(M940,M$8:M$1007,1)+COUNTIF(M$8:M940,M940)-1)/1000</f>
        <v>0.77800000000000002</v>
      </c>
      <c r="AC940" s="21">
        <f>(RANK(N940,N$8:N$1007,1)+COUNTIF(N$8:N940,N940)-1)/1000</f>
        <v>0.80100000000000005</v>
      </c>
      <c r="AD940" s="21">
        <f>(RANK(O940,O$8:O$1007,1)+COUNTIF(O$8:O940,O940)-1)/1000</f>
        <v>0.81899999999999995</v>
      </c>
      <c r="AE940" s="21">
        <f>(RANK(P940,P$8:P$1007,1)+COUNTIF(P$8:P940,P940)-1)/1000</f>
        <v>0.78800000000000003</v>
      </c>
      <c r="AF940" s="21">
        <f>(RANK(Q940,Q$8:Q$1007,1)+COUNTIF(Q$8:Q940,Q940)-1)/1000</f>
        <v>0.80100000000000005</v>
      </c>
      <c r="AG940" s="21">
        <f>(RANK(R940,R$8:R$1007,1)+COUNTIF(R$8:R940,R940)-1)/1000</f>
        <v>0.81899999999999995</v>
      </c>
      <c r="AH940" s="21">
        <f>(RANK(S940,S$8:S$1007,1)+COUNTIF(S$8:S940,S940)-1)/1000</f>
        <v>0.78800000000000003</v>
      </c>
      <c r="AI940" s="14">
        <f t="shared" si="179"/>
        <v>0</v>
      </c>
      <c r="AK940" s="14">
        <f t="shared" si="180"/>
        <v>0</v>
      </c>
    </row>
    <row r="941" spans="2:37" x14ac:dyDescent="0.25">
      <c r="B941">
        <f t="shared" si="174"/>
        <v>934</v>
      </c>
      <c r="C941">
        <f>MATCH(B941,'Stocastic Model Raw Data'!$A$2:$A$1001,0)</f>
        <v>405</v>
      </c>
      <c r="D941" s="14" cm="1">
        <f t="array" ref="D941">INDEX('Stocastic Model Raw Data'!$H$2:$H$1001,$C941,0)</f>
        <v>1437161972.90821</v>
      </c>
      <c r="E941" s="14" cm="1">
        <f t="array" ref="E941">INDEX('Stocastic Model Raw Data'!$D$2:$D$1001,$C941,0)</f>
        <v>502368984.56651998</v>
      </c>
      <c r="F941" s="14" cm="1">
        <f t="array" ref="F941">INDEX('Stocastic Model Raw Data'!$I$2:$I$1001,$C941,0)</f>
        <v>267327311.36827999</v>
      </c>
      <c r="G941" s="14">
        <f t="shared" si="169"/>
        <v>235041673.19823998</v>
      </c>
      <c r="H941" s="14" cm="1">
        <f t="array" ref="H941">INDEX('Stocastic Model Raw Data'!$E$2:$E$1001,$C941,0)</f>
        <v>5912878660.0916405</v>
      </c>
      <c r="I941" s="14" cm="1">
        <f t="array" ref="I941">INDEX('Stocastic Model Raw Data'!$J$2:$J$1001,$C941,0)</f>
        <v>2126808243.82236</v>
      </c>
      <c r="J941" s="14">
        <f t="shared" si="170"/>
        <v>3786070416.2692804</v>
      </c>
      <c r="K941" s="14" cm="1">
        <f t="array" ref="K941">INDEX('Stocastic Model Raw Data'!$F$2:$F$1001,$C941,0)</f>
        <v>919333112.51814795</v>
      </c>
      <c r="L941" s="14" cm="1">
        <f t="array" ref="L941">INDEX('Stocastic Model Raw Data'!$K$2:$K$1001,$C941,0)</f>
        <v>549648365.65032399</v>
      </c>
      <c r="M941" s="14">
        <f t="shared" si="171"/>
        <v>369684746.86782396</v>
      </c>
      <c r="N941" s="14">
        <f t="shared" si="175"/>
        <v>6832211772.6097889</v>
      </c>
      <c r="O941" s="14">
        <f t="shared" si="176"/>
        <v>2676456609.4726839</v>
      </c>
      <c r="P941" s="14">
        <f t="shared" si="172"/>
        <v>4155755163.137105</v>
      </c>
      <c r="Q941" s="3">
        <f t="shared" si="177"/>
        <v>6832211772.6097889</v>
      </c>
      <c r="R941" s="3">
        <f t="shared" si="178"/>
        <v>4113618582.3808937</v>
      </c>
      <c r="S941" s="3">
        <f t="shared" si="173"/>
        <v>2718593190.2288952</v>
      </c>
      <c r="T941" s="21">
        <f>(RANK(E941,E$8:E$1007,1)+COUNTIF(E$8:E941,E941)-1)/1000</f>
        <v>0.45</v>
      </c>
      <c r="U941" s="21">
        <f>(RANK(F941,F$8:F$1007,1)+COUNTIF(F$8:F941,F941)-1)/1000</f>
        <v>0.46100000000000002</v>
      </c>
      <c r="V941" s="21">
        <f>(RANK(G941,G$8:G$1007,1)+COUNTIF(G$8:G941,G941)-1)/1000</f>
        <v>0.435</v>
      </c>
      <c r="W941" s="21">
        <f>(RANK(H941,H$8:H$1007,1)+COUNTIF(H$8:H941,H941)-1)/1000</f>
        <v>0.41</v>
      </c>
      <c r="X941" s="21">
        <f>(RANK(I941,I$8:I$1007,1)+COUNTIF(I$8:I941,I941)-1)/1000</f>
        <v>0.47599999999999998</v>
      </c>
      <c r="Y941" s="21">
        <f>(RANK(J941,J$8:J$1007,1)+COUNTIF(J$8:J941,J941)-1)/1000</f>
        <v>0.36199999999999999</v>
      </c>
      <c r="Z941" s="21">
        <f>(RANK(K941,K$8:K$1007,1)+COUNTIF(K$8:K941,K941)-1)/1000</f>
        <v>0.39600000000000002</v>
      </c>
      <c r="AA941" s="21">
        <f>(RANK(L941,L$8:L$1007,1)+COUNTIF(L$8:L941,L941)-1)/1000</f>
        <v>0.36099999999999999</v>
      </c>
      <c r="AB941" s="21">
        <f>(RANK(M941,M$8:M$1007,1)+COUNTIF(M$8:M941,M941)-1)/1000</f>
        <v>0.44700000000000001</v>
      </c>
      <c r="AC941" s="21">
        <f>(RANK(N941,N$8:N$1007,1)+COUNTIF(N$8:N941,N941)-1)/1000</f>
        <v>0.40500000000000003</v>
      </c>
      <c r="AD941" s="21">
        <f>(RANK(O941,O$8:O$1007,1)+COUNTIF(O$8:O941,O941)-1)/1000</f>
        <v>0.45500000000000002</v>
      </c>
      <c r="AE941" s="21">
        <f>(RANK(P941,P$8:P$1007,1)+COUNTIF(P$8:P941,P941)-1)/1000</f>
        <v>0.36499999999999999</v>
      </c>
      <c r="AF941" s="21">
        <f>(RANK(Q941,Q$8:Q$1007,1)+COUNTIF(Q$8:Q941,Q941)-1)/1000</f>
        <v>0.40500000000000003</v>
      </c>
      <c r="AG941" s="21">
        <f>(RANK(R941,R$8:R$1007,1)+COUNTIF(R$8:R941,R941)-1)/1000</f>
        <v>0.45500000000000002</v>
      </c>
      <c r="AH941" s="21">
        <f>(RANK(S941,S$8:S$1007,1)+COUNTIF(S$8:S941,S941)-1)/1000</f>
        <v>0.36499999999999999</v>
      </c>
      <c r="AI941" s="14">
        <f t="shared" si="179"/>
        <v>0</v>
      </c>
      <c r="AK941" s="14">
        <f t="shared" si="180"/>
        <v>0</v>
      </c>
    </row>
    <row r="942" spans="2:37" x14ac:dyDescent="0.25">
      <c r="B942">
        <f t="shared" si="174"/>
        <v>935</v>
      </c>
      <c r="C942">
        <f>MATCH(B942,'Stocastic Model Raw Data'!$A$2:$A$1001,0)</f>
        <v>569</v>
      </c>
      <c r="D942" s="14" cm="1">
        <f t="array" ref="D942">INDEX('Stocastic Model Raw Data'!$H$2:$H$1001,$C942,0)</f>
        <v>1437161972.90821</v>
      </c>
      <c r="E942" s="14" cm="1">
        <f t="array" ref="E942">INDEX('Stocastic Model Raw Data'!$D$2:$D$1001,$C942,0)</f>
        <v>533775094.91480899</v>
      </c>
      <c r="F942" s="14" cm="1">
        <f t="array" ref="F942">INDEX('Stocastic Model Raw Data'!$I$2:$I$1001,$C942,0)</f>
        <v>281980524.11039001</v>
      </c>
      <c r="G942" s="14">
        <f t="shared" si="169"/>
        <v>251794570.80441898</v>
      </c>
      <c r="H942" s="14" cm="1">
        <f t="array" ref="H942">INDEX('Stocastic Model Raw Data'!$E$2:$E$1001,$C942,0)</f>
        <v>6311014837.0711803</v>
      </c>
      <c r="I942" s="14" cm="1">
        <f t="array" ref="I942">INDEX('Stocastic Model Raw Data'!$J$2:$J$1001,$C942,0)</f>
        <v>2205138065.2444501</v>
      </c>
      <c r="J942" s="14">
        <f t="shared" si="170"/>
        <v>4105876771.8267303</v>
      </c>
      <c r="K942" s="14" cm="1">
        <f t="array" ref="K942">INDEX('Stocastic Model Raw Data'!$F$2:$F$1001,$C942,0)</f>
        <v>1032524245.14149</v>
      </c>
      <c r="L942" s="14" cm="1">
        <f t="array" ref="L942">INDEX('Stocastic Model Raw Data'!$K$2:$K$1001,$C942,0)</f>
        <v>625959521.91491103</v>
      </c>
      <c r="M942" s="14">
        <f t="shared" si="171"/>
        <v>406564723.22657895</v>
      </c>
      <c r="N942" s="14">
        <f t="shared" si="175"/>
        <v>7343539082.2126703</v>
      </c>
      <c r="O942" s="14">
        <f t="shared" si="176"/>
        <v>2831097587.1593609</v>
      </c>
      <c r="P942" s="14">
        <f t="shared" si="172"/>
        <v>4512441495.0533094</v>
      </c>
      <c r="Q942" s="3">
        <f t="shared" si="177"/>
        <v>7343539082.2126703</v>
      </c>
      <c r="R942" s="3">
        <f t="shared" si="178"/>
        <v>4268259560.0675707</v>
      </c>
      <c r="S942" s="3">
        <f t="shared" si="173"/>
        <v>3075279522.1450996</v>
      </c>
      <c r="T942" s="21">
        <f>(RANK(E942,E$8:E$1007,1)+COUNTIF(E$8:E942,E942)-1)/1000</f>
        <v>0.57199999999999995</v>
      </c>
      <c r="U942" s="21">
        <f>(RANK(F942,F$8:F$1007,1)+COUNTIF(F$8:F942,F942)-1)/1000</f>
        <v>0.57699999999999996</v>
      </c>
      <c r="V942" s="21">
        <f>(RANK(G942,G$8:G$1007,1)+COUNTIF(G$8:G942,G942)-1)/1000</f>
        <v>0.57699999999999996</v>
      </c>
      <c r="W942" s="21">
        <f>(RANK(H942,H$8:H$1007,1)+COUNTIF(H$8:H942,H942)-1)/1000</f>
        <v>0.56799999999999995</v>
      </c>
      <c r="X942" s="21">
        <f>(RANK(I942,I$8:I$1007,1)+COUNTIF(I$8:I942,I942)-1)/1000</f>
        <v>0.55700000000000005</v>
      </c>
      <c r="Y942" s="21">
        <f>(RANK(J942,J$8:J$1007,1)+COUNTIF(J$8:J942,J942)-1)/1000</f>
        <v>0.56299999999999994</v>
      </c>
      <c r="Z942" s="21">
        <f>(RANK(K942,K$8:K$1007,1)+COUNTIF(K$8:K942,K942)-1)/1000</f>
        <v>0.64900000000000002</v>
      </c>
      <c r="AA942" s="21">
        <f>(RANK(L942,L$8:L$1007,1)+COUNTIF(L$8:L942,L942)-1)/1000</f>
        <v>0.64</v>
      </c>
      <c r="AB942" s="21">
        <f>(RANK(M942,M$8:M$1007,1)+COUNTIF(M$8:M942,M942)-1)/1000</f>
        <v>0.65100000000000002</v>
      </c>
      <c r="AC942" s="21">
        <f>(RANK(N942,N$8:N$1007,1)+COUNTIF(N$8:N942,N942)-1)/1000</f>
        <v>0.56899999999999995</v>
      </c>
      <c r="AD942" s="21">
        <f>(RANK(O942,O$8:O$1007,1)+COUNTIF(O$8:O942,O942)-1)/1000</f>
        <v>0.57599999999999996</v>
      </c>
      <c r="AE942" s="21">
        <f>(RANK(P942,P$8:P$1007,1)+COUNTIF(P$8:P942,P942)-1)/1000</f>
        <v>0.56899999999999995</v>
      </c>
      <c r="AF942" s="21">
        <f>(RANK(Q942,Q$8:Q$1007,1)+COUNTIF(Q$8:Q942,Q942)-1)/1000</f>
        <v>0.56899999999999995</v>
      </c>
      <c r="AG942" s="21">
        <f>(RANK(R942,R$8:R$1007,1)+COUNTIF(R$8:R942,R942)-1)/1000</f>
        <v>0.57599999999999996</v>
      </c>
      <c r="AH942" s="21">
        <f>(RANK(S942,S$8:S$1007,1)+COUNTIF(S$8:S942,S942)-1)/1000</f>
        <v>0.56899999999999995</v>
      </c>
      <c r="AI942" s="14">
        <f t="shared" si="179"/>
        <v>0</v>
      </c>
      <c r="AK942" s="14">
        <f t="shared" si="180"/>
        <v>0</v>
      </c>
    </row>
    <row r="943" spans="2:37" x14ac:dyDescent="0.25">
      <c r="B943">
        <f t="shared" si="174"/>
        <v>936</v>
      </c>
      <c r="C943">
        <f>MATCH(B943,'Stocastic Model Raw Data'!$A$2:$A$1001,0)</f>
        <v>848</v>
      </c>
      <c r="D943" s="14" cm="1">
        <f t="array" ref="D943">INDEX('Stocastic Model Raw Data'!$H$2:$H$1001,$C943,0)</f>
        <v>1437161972.90821</v>
      </c>
      <c r="E943" s="14" cm="1">
        <f t="array" ref="E943">INDEX('Stocastic Model Raw Data'!$D$2:$D$1001,$C943,0)</f>
        <v>613675125.76337397</v>
      </c>
      <c r="F943" s="14" cm="1">
        <f t="array" ref="F943">INDEX('Stocastic Model Raw Data'!$I$2:$I$1001,$C943,0)</f>
        <v>324844236.03384399</v>
      </c>
      <c r="G943" s="14">
        <f t="shared" si="169"/>
        <v>288830889.72952998</v>
      </c>
      <c r="H943" s="14" cm="1">
        <f t="array" ref="H943">INDEX('Stocastic Model Raw Data'!$E$2:$E$1001,$C943,0)</f>
        <v>7222611507.1090603</v>
      </c>
      <c r="I943" s="14" cm="1">
        <f t="array" ref="I943">INDEX('Stocastic Model Raw Data'!$J$2:$J$1001,$C943,0)</f>
        <v>2532471164.9444199</v>
      </c>
      <c r="J943" s="14">
        <f t="shared" si="170"/>
        <v>4690140342.1646404</v>
      </c>
      <c r="K943" s="14" cm="1">
        <f t="array" ref="K943">INDEX('Stocastic Model Raw Data'!$F$2:$F$1001,$C943,0)</f>
        <v>1100467989.5197999</v>
      </c>
      <c r="L943" s="14" cm="1">
        <f t="array" ref="L943">INDEX('Stocastic Model Raw Data'!$K$2:$K$1001,$C943,0)</f>
        <v>668098954.15752196</v>
      </c>
      <c r="M943" s="14">
        <f t="shared" si="171"/>
        <v>432369035.36227798</v>
      </c>
      <c r="N943" s="14">
        <f t="shared" si="175"/>
        <v>8323079496.6288605</v>
      </c>
      <c r="O943" s="14">
        <f t="shared" si="176"/>
        <v>3200570119.1019421</v>
      </c>
      <c r="P943" s="14">
        <f t="shared" si="172"/>
        <v>5122509377.5269184</v>
      </c>
      <c r="Q943" s="3">
        <f t="shared" si="177"/>
        <v>8323079496.6288605</v>
      </c>
      <c r="R943" s="3">
        <f t="shared" si="178"/>
        <v>4637732092.0101519</v>
      </c>
      <c r="S943" s="3">
        <f t="shared" si="173"/>
        <v>3685347404.6187086</v>
      </c>
      <c r="T943" s="21">
        <f>(RANK(E943,E$8:E$1007,1)+COUNTIF(E$8:E943,E943)-1)/1000</f>
        <v>0.84499999999999997</v>
      </c>
      <c r="U943" s="21">
        <f>(RANK(F943,F$8:F$1007,1)+COUNTIF(F$8:F943,F943)-1)/1000</f>
        <v>0.83899999999999997</v>
      </c>
      <c r="V943" s="21">
        <f>(RANK(G943,G$8:G$1007,1)+COUNTIF(G$8:G943,G943)-1)/1000</f>
        <v>0.85</v>
      </c>
      <c r="W943" s="21">
        <f>(RANK(H943,H$8:H$1007,1)+COUNTIF(H$8:H943,H943)-1)/1000</f>
        <v>0.86599999999999999</v>
      </c>
      <c r="X943" s="21">
        <f>(RANK(I943,I$8:I$1007,1)+COUNTIF(I$8:I943,I943)-1)/1000</f>
        <v>0.84399999999999997</v>
      </c>
      <c r="Y943" s="21">
        <f>(RANK(J943,J$8:J$1007,1)+COUNTIF(J$8:J943,J943)-1)/1000</f>
        <v>0.86699999999999999</v>
      </c>
      <c r="Z943" s="21">
        <f>(RANK(K943,K$8:K$1007,1)+COUNTIF(K$8:K943,K943)-1)/1000</f>
        <v>0.75900000000000001</v>
      </c>
      <c r="AA943" s="21">
        <f>(RANK(L943,L$8:L$1007,1)+COUNTIF(L$8:L943,L943)-1)/1000</f>
        <v>0.76900000000000002</v>
      </c>
      <c r="AB943" s="21">
        <f>(RANK(M943,M$8:M$1007,1)+COUNTIF(M$8:M943,M943)-1)/1000</f>
        <v>0.753</v>
      </c>
      <c r="AC943" s="21">
        <f>(RANK(N943,N$8:N$1007,1)+COUNTIF(N$8:N943,N943)-1)/1000</f>
        <v>0.84799999999999998</v>
      </c>
      <c r="AD943" s="21">
        <f>(RANK(O943,O$8:O$1007,1)+COUNTIF(O$8:O943,O943)-1)/1000</f>
        <v>0.82599999999999996</v>
      </c>
      <c r="AE943" s="21">
        <f>(RANK(P943,P$8:P$1007,1)+COUNTIF(P$8:P943,P943)-1)/1000</f>
        <v>0.85799999999999998</v>
      </c>
      <c r="AF943" s="21">
        <f>(RANK(Q943,Q$8:Q$1007,1)+COUNTIF(Q$8:Q943,Q943)-1)/1000</f>
        <v>0.84799999999999998</v>
      </c>
      <c r="AG943" s="21">
        <f>(RANK(R943,R$8:R$1007,1)+COUNTIF(R$8:R943,R943)-1)/1000</f>
        <v>0.82599999999999996</v>
      </c>
      <c r="AH943" s="21">
        <f>(RANK(S943,S$8:S$1007,1)+COUNTIF(S$8:S943,S943)-1)/1000</f>
        <v>0.85799999999999998</v>
      </c>
      <c r="AI943" s="14">
        <f t="shared" si="179"/>
        <v>0</v>
      </c>
      <c r="AK943" s="14">
        <f t="shared" si="180"/>
        <v>0</v>
      </c>
    </row>
    <row r="944" spans="2:37" x14ac:dyDescent="0.25">
      <c r="B944">
        <f t="shared" si="174"/>
        <v>937</v>
      </c>
      <c r="C944">
        <f>MATCH(B944,'Stocastic Model Raw Data'!$A$2:$A$1001,0)</f>
        <v>688</v>
      </c>
      <c r="D944" s="14" cm="1">
        <f t="array" ref="D944">INDEX('Stocastic Model Raw Data'!$H$2:$H$1001,$C944,0)</f>
        <v>1437161972.90821</v>
      </c>
      <c r="E944" s="14" cm="1">
        <f t="array" ref="E944">INDEX('Stocastic Model Raw Data'!$D$2:$D$1001,$C944,0)</f>
        <v>561904690.36118805</v>
      </c>
      <c r="F944" s="14" cm="1">
        <f t="array" ref="F944">INDEX('Stocastic Model Raw Data'!$I$2:$I$1001,$C944,0)</f>
        <v>298153332.96872002</v>
      </c>
      <c r="G944" s="14">
        <f t="shared" si="169"/>
        <v>263751357.39246804</v>
      </c>
      <c r="H944" s="14" cm="1">
        <f t="array" ref="H944">INDEX('Stocastic Model Raw Data'!$E$2:$E$1001,$C944,0)</f>
        <v>6601762979.8688297</v>
      </c>
      <c r="I944" s="14" cm="1">
        <f t="array" ref="I944">INDEX('Stocastic Model Raw Data'!$J$2:$J$1001,$C944,0)</f>
        <v>2310321617.5907502</v>
      </c>
      <c r="J944" s="14">
        <f t="shared" si="170"/>
        <v>4291441362.2780795</v>
      </c>
      <c r="K944" s="14" cm="1">
        <f t="array" ref="K944">INDEX('Stocastic Model Raw Data'!$F$2:$F$1001,$C944,0)</f>
        <v>1105254110.74038</v>
      </c>
      <c r="L944" s="14" cm="1">
        <f t="array" ref="L944">INDEX('Stocastic Model Raw Data'!$K$2:$K$1001,$C944,0)</f>
        <v>671976784.24493098</v>
      </c>
      <c r="M944" s="14">
        <f t="shared" si="171"/>
        <v>433277326.49544907</v>
      </c>
      <c r="N944" s="14">
        <f t="shared" si="175"/>
        <v>7707017090.60921</v>
      </c>
      <c r="O944" s="14">
        <f t="shared" si="176"/>
        <v>2982298401.835681</v>
      </c>
      <c r="P944" s="14">
        <f t="shared" si="172"/>
        <v>4724718688.7735291</v>
      </c>
      <c r="Q944" s="3">
        <f t="shared" si="177"/>
        <v>7707017090.60921</v>
      </c>
      <c r="R944" s="3">
        <f t="shared" si="178"/>
        <v>4419460374.7438908</v>
      </c>
      <c r="S944" s="3">
        <f t="shared" si="173"/>
        <v>3287556715.8653193</v>
      </c>
      <c r="T944" s="21">
        <f>(RANK(E944,E$8:E$1007,1)+COUNTIF(E$8:E944,E944)-1)/1000</f>
        <v>0.68799999999999994</v>
      </c>
      <c r="U944" s="21">
        <f>(RANK(F944,F$8:F$1007,1)+COUNTIF(F$8:F944,F944)-1)/1000</f>
        <v>0.69699999999999995</v>
      </c>
      <c r="V944" s="21">
        <f>(RANK(G944,G$8:G$1007,1)+COUNTIF(G$8:G944,G944)-1)/1000</f>
        <v>0.68799999999999994</v>
      </c>
      <c r="W944" s="21">
        <f>(RANK(H944,H$8:H$1007,1)+COUNTIF(H$8:H944,H944)-1)/1000</f>
        <v>0.66900000000000004</v>
      </c>
      <c r="X944" s="21">
        <f>(RANK(I944,I$8:I$1007,1)+COUNTIF(I$8:I944,I944)-1)/1000</f>
        <v>0.67</v>
      </c>
      <c r="Y944" s="21">
        <f>(RANK(J944,J$8:J$1007,1)+COUNTIF(J$8:J944,J944)-1)/1000</f>
        <v>0.66700000000000004</v>
      </c>
      <c r="Z944" s="21">
        <f>(RANK(K944,K$8:K$1007,1)+COUNTIF(K$8:K944,K944)-1)/1000</f>
        <v>0.76900000000000002</v>
      </c>
      <c r="AA944" s="21">
        <f>(RANK(L944,L$8:L$1007,1)+COUNTIF(L$8:L944,L944)-1)/1000</f>
        <v>0.78100000000000003</v>
      </c>
      <c r="AB944" s="21">
        <f>(RANK(M944,M$8:M$1007,1)+COUNTIF(M$8:M944,M944)-1)/1000</f>
        <v>0.755</v>
      </c>
      <c r="AC944" s="21">
        <f>(RANK(N944,N$8:N$1007,1)+COUNTIF(N$8:N944,N944)-1)/1000</f>
        <v>0.68799999999999994</v>
      </c>
      <c r="AD944" s="21">
        <f>(RANK(O944,O$8:O$1007,1)+COUNTIF(O$8:O944,O944)-1)/1000</f>
        <v>0.70099999999999996</v>
      </c>
      <c r="AE944" s="21">
        <f>(RANK(P944,P$8:P$1007,1)+COUNTIF(P$8:P944,P944)-1)/1000</f>
        <v>0.67800000000000005</v>
      </c>
      <c r="AF944" s="21">
        <f>(RANK(Q944,Q$8:Q$1007,1)+COUNTIF(Q$8:Q944,Q944)-1)/1000</f>
        <v>0.68799999999999994</v>
      </c>
      <c r="AG944" s="21">
        <f>(RANK(R944,R$8:R$1007,1)+COUNTIF(R$8:R944,R944)-1)/1000</f>
        <v>0.70099999999999996</v>
      </c>
      <c r="AH944" s="21">
        <f>(RANK(S944,S$8:S$1007,1)+COUNTIF(S$8:S944,S944)-1)/1000</f>
        <v>0.67800000000000005</v>
      </c>
      <c r="AI944" s="14">
        <f t="shared" si="179"/>
        <v>0</v>
      </c>
      <c r="AK944" s="14">
        <f t="shared" si="180"/>
        <v>0</v>
      </c>
    </row>
    <row r="945" spans="2:37" x14ac:dyDescent="0.25">
      <c r="B945">
        <f t="shared" si="174"/>
        <v>938</v>
      </c>
      <c r="C945">
        <f>MATCH(B945,'Stocastic Model Raw Data'!$A$2:$A$1001,0)</f>
        <v>585</v>
      </c>
      <c r="D945" s="14" cm="1">
        <f t="array" ref="D945">INDEX('Stocastic Model Raw Data'!$H$2:$H$1001,$C945,0)</f>
        <v>1437161972.90821</v>
      </c>
      <c r="E945" s="14" cm="1">
        <f t="array" ref="E945">INDEX('Stocastic Model Raw Data'!$D$2:$D$1001,$C945,0)</f>
        <v>544312808.66889405</v>
      </c>
      <c r="F945" s="14" cm="1">
        <f t="array" ref="F945">INDEX('Stocastic Model Raw Data'!$I$2:$I$1001,$C945,0)</f>
        <v>288894954.14761001</v>
      </c>
      <c r="G945" s="14">
        <f t="shared" si="169"/>
        <v>255417854.52128404</v>
      </c>
      <c r="H945" s="14" cm="1">
        <f t="array" ref="H945">INDEX('Stocastic Model Raw Data'!$E$2:$E$1001,$C945,0)</f>
        <v>6423996476.48524</v>
      </c>
      <c r="I945" s="14" cm="1">
        <f t="array" ref="I945">INDEX('Stocastic Model Raw Data'!$J$2:$J$1001,$C945,0)</f>
        <v>2304680047.6662798</v>
      </c>
      <c r="J945" s="14">
        <f t="shared" si="170"/>
        <v>4119316428.8189602</v>
      </c>
      <c r="K945" s="14" cm="1">
        <f t="array" ref="K945">INDEX('Stocastic Model Raw Data'!$F$2:$F$1001,$C945,0)</f>
        <v>963379104.07569003</v>
      </c>
      <c r="L945" s="14" cm="1">
        <f t="array" ref="L945">INDEX('Stocastic Model Raw Data'!$K$2:$K$1001,$C945,0)</f>
        <v>579269629.75239098</v>
      </c>
      <c r="M945" s="14">
        <f t="shared" si="171"/>
        <v>384109474.32329905</v>
      </c>
      <c r="N945" s="14">
        <f t="shared" si="175"/>
        <v>7387375580.5609303</v>
      </c>
      <c r="O945" s="14">
        <f t="shared" si="176"/>
        <v>2883949677.4186707</v>
      </c>
      <c r="P945" s="14">
        <f t="shared" si="172"/>
        <v>4503425903.1422596</v>
      </c>
      <c r="Q945" s="3">
        <f t="shared" si="177"/>
        <v>7387375580.5609303</v>
      </c>
      <c r="R945" s="3">
        <f t="shared" si="178"/>
        <v>4321111650.3268805</v>
      </c>
      <c r="S945" s="3">
        <f t="shared" si="173"/>
        <v>3066263930.2340498</v>
      </c>
      <c r="T945" s="21">
        <f>(RANK(E945,E$8:E$1007,1)+COUNTIF(E$8:E945,E945)-1)/1000</f>
        <v>0.621</v>
      </c>
      <c r="U945" s="21">
        <f>(RANK(F945,F$8:F$1007,1)+COUNTIF(F$8:F945,F945)-1)/1000</f>
        <v>0.63</v>
      </c>
      <c r="V945" s="21">
        <f>(RANK(G945,G$8:G$1007,1)+COUNTIF(G$8:G945,G945)-1)/1000</f>
        <v>0.61299999999999999</v>
      </c>
      <c r="W945" s="21">
        <f>(RANK(H945,H$8:H$1007,1)+COUNTIF(H$8:H945,H945)-1)/1000</f>
        <v>0.60099999999999998</v>
      </c>
      <c r="X945" s="21">
        <f>(RANK(I945,I$8:I$1007,1)+COUNTIF(I$8:I945,I945)-1)/1000</f>
        <v>0.66500000000000004</v>
      </c>
      <c r="Y945" s="21">
        <f>(RANK(J945,J$8:J$1007,1)+COUNTIF(J$8:J945,J945)-1)/1000</f>
        <v>0.57699999999999996</v>
      </c>
      <c r="Z945" s="21">
        <f>(RANK(K945,K$8:K$1007,1)+COUNTIF(K$8:K945,K945)-1)/1000</f>
        <v>0.501</v>
      </c>
      <c r="AA945" s="21">
        <f>(RANK(L945,L$8:L$1007,1)+COUNTIF(L$8:L945,L945)-1)/1000</f>
        <v>0.47799999999999998</v>
      </c>
      <c r="AB945" s="21">
        <f>(RANK(M945,M$8:M$1007,1)+COUNTIF(M$8:M945,M945)-1)/1000</f>
        <v>0.52500000000000002</v>
      </c>
      <c r="AC945" s="21">
        <f>(RANK(N945,N$8:N$1007,1)+COUNTIF(N$8:N945,N945)-1)/1000</f>
        <v>0.58499999999999996</v>
      </c>
      <c r="AD945" s="21">
        <f>(RANK(O945,O$8:O$1007,1)+COUNTIF(O$8:O945,O945)-1)/1000</f>
        <v>0.622</v>
      </c>
      <c r="AE945" s="21">
        <f>(RANK(P945,P$8:P$1007,1)+COUNTIF(P$8:P945,P945)-1)/1000</f>
        <v>0.56599999999999995</v>
      </c>
      <c r="AF945" s="21">
        <f>(RANK(Q945,Q$8:Q$1007,1)+COUNTIF(Q$8:Q945,Q945)-1)/1000</f>
        <v>0.58499999999999996</v>
      </c>
      <c r="AG945" s="21">
        <f>(RANK(R945,R$8:R$1007,1)+COUNTIF(R$8:R945,R945)-1)/1000</f>
        <v>0.622</v>
      </c>
      <c r="AH945" s="21">
        <f>(RANK(S945,S$8:S$1007,1)+COUNTIF(S$8:S945,S945)-1)/1000</f>
        <v>0.56599999999999995</v>
      </c>
      <c r="AI945" s="14">
        <f t="shared" si="179"/>
        <v>0</v>
      </c>
      <c r="AK945" s="14">
        <f t="shared" si="180"/>
        <v>0</v>
      </c>
    </row>
    <row r="946" spans="2:37" x14ac:dyDescent="0.25">
      <c r="B946">
        <f t="shared" si="174"/>
        <v>939</v>
      </c>
      <c r="C946">
        <f>MATCH(B946,'Stocastic Model Raw Data'!$A$2:$A$1001,0)</f>
        <v>490</v>
      </c>
      <c r="D946" s="14" cm="1">
        <f t="array" ref="D946">INDEX('Stocastic Model Raw Data'!$H$2:$H$1001,$C946,0)</f>
        <v>1437161972.90821</v>
      </c>
      <c r="E946" s="14" cm="1">
        <f t="array" ref="E946">INDEX('Stocastic Model Raw Data'!$D$2:$D$1001,$C946,0)</f>
        <v>515275988.33743602</v>
      </c>
      <c r="F946" s="14" cm="1">
        <f t="array" ref="F946">INDEX('Stocastic Model Raw Data'!$I$2:$I$1001,$C946,0)</f>
        <v>273662022.450086</v>
      </c>
      <c r="G946" s="14">
        <f t="shared" si="169"/>
        <v>241613965.88735002</v>
      </c>
      <c r="H946" s="14" cm="1">
        <f t="array" ref="H946">INDEX('Stocastic Model Raw Data'!$E$2:$E$1001,$C946,0)</f>
        <v>6148725963.7688799</v>
      </c>
      <c r="I946" s="14" cm="1">
        <f t="array" ref="I946">INDEX('Stocastic Model Raw Data'!$J$2:$J$1001,$C946,0)</f>
        <v>2168223205.1511998</v>
      </c>
      <c r="J946" s="14">
        <f t="shared" si="170"/>
        <v>3980502758.6176801</v>
      </c>
      <c r="K946" s="14" cm="1">
        <f t="array" ref="K946">INDEX('Stocastic Model Raw Data'!$F$2:$F$1001,$C946,0)</f>
        <v>952346822.96196699</v>
      </c>
      <c r="L946" s="14" cm="1">
        <f t="array" ref="L946">INDEX('Stocastic Model Raw Data'!$K$2:$K$1001,$C946,0)</f>
        <v>578271218.303213</v>
      </c>
      <c r="M946" s="14">
        <f t="shared" si="171"/>
        <v>374075604.65875399</v>
      </c>
      <c r="N946" s="14">
        <f t="shared" si="175"/>
        <v>7101072786.7308464</v>
      </c>
      <c r="O946" s="14">
        <f t="shared" si="176"/>
        <v>2746494423.4544129</v>
      </c>
      <c r="P946" s="14">
        <f t="shared" si="172"/>
        <v>4354578363.2764339</v>
      </c>
      <c r="Q946" s="3">
        <f t="shared" si="177"/>
        <v>7101072786.7308464</v>
      </c>
      <c r="R946" s="3">
        <f t="shared" si="178"/>
        <v>4183656396.3626232</v>
      </c>
      <c r="S946" s="3">
        <f t="shared" si="173"/>
        <v>2917416390.3682232</v>
      </c>
      <c r="T946" s="21">
        <f>(RANK(E946,E$8:E$1007,1)+COUNTIF(E$8:E946,E946)-1)/1000</f>
        <v>0.496</v>
      </c>
      <c r="U946" s="21">
        <f>(RANK(F946,F$8:F$1007,1)+COUNTIF(F$8:F946,F946)-1)/1000</f>
        <v>0.503</v>
      </c>
      <c r="V946" s="21">
        <f>(RANK(G946,G$8:G$1007,1)+COUNTIF(G$8:G946,G946)-1)/1000</f>
        <v>0.48499999999999999</v>
      </c>
      <c r="W946" s="21">
        <f>(RANK(H946,H$8:H$1007,1)+COUNTIF(H$8:H946,H946)-1)/1000</f>
        <v>0.501</v>
      </c>
      <c r="X946" s="21">
        <f>(RANK(I946,I$8:I$1007,1)+COUNTIF(I$8:I946,I946)-1)/1000</f>
        <v>0.52400000000000002</v>
      </c>
      <c r="Y946" s="21">
        <f>(RANK(J946,J$8:J$1007,1)+COUNTIF(J$8:J946,J946)-1)/1000</f>
        <v>0.48499999999999999</v>
      </c>
      <c r="Z946" s="21">
        <f>(RANK(K946,K$8:K$1007,1)+COUNTIF(K$8:K946,K946)-1)/1000</f>
        <v>0.47499999999999998</v>
      </c>
      <c r="AA946" s="21">
        <f>(RANK(L946,L$8:L$1007,1)+COUNTIF(L$8:L946,L946)-1)/1000</f>
        <v>0.47299999999999998</v>
      </c>
      <c r="AB946" s="21">
        <f>(RANK(M946,M$8:M$1007,1)+COUNTIF(M$8:M946,M946)-1)/1000</f>
        <v>0.47399999999999998</v>
      </c>
      <c r="AC946" s="21">
        <f>(RANK(N946,N$8:N$1007,1)+COUNTIF(N$8:N946,N946)-1)/1000</f>
        <v>0.49</v>
      </c>
      <c r="AD946" s="21">
        <f>(RANK(O946,O$8:O$1007,1)+COUNTIF(O$8:O946,O946)-1)/1000</f>
        <v>0.498</v>
      </c>
      <c r="AE946" s="21">
        <f>(RANK(P946,P$8:P$1007,1)+COUNTIF(P$8:P946,P946)-1)/1000</f>
        <v>0.48199999999999998</v>
      </c>
      <c r="AF946" s="21">
        <f>(RANK(Q946,Q$8:Q$1007,1)+COUNTIF(Q$8:Q946,Q946)-1)/1000</f>
        <v>0.49</v>
      </c>
      <c r="AG946" s="21">
        <f>(RANK(R946,R$8:R$1007,1)+COUNTIF(R$8:R946,R946)-1)/1000</f>
        <v>0.498</v>
      </c>
      <c r="AH946" s="21">
        <f>(RANK(S946,S$8:S$1007,1)+COUNTIF(S$8:S946,S946)-1)/1000</f>
        <v>0.48199999999999998</v>
      </c>
      <c r="AI946" s="14">
        <f t="shared" si="179"/>
        <v>0</v>
      </c>
      <c r="AK946" s="14">
        <f t="shared" si="180"/>
        <v>0</v>
      </c>
    </row>
    <row r="947" spans="2:37" x14ac:dyDescent="0.25">
      <c r="B947">
        <f t="shared" si="174"/>
        <v>940</v>
      </c>
      <c r="C947">
        <f>MATCH(B947,'Stocastic Model Raw Data'!$A$2:$A$1001,0)</f>
        <v>712</v>
      </c>
      <c r="D947" s="14" cm="1">
        <f t="array" ref="D947">INDEX('Stocastic Model Raw Data'!$H$2:$H$1001,$C947,0)</f>
        <v>1437161972.9082</v>
      </c>
      <c r="E947" s="14" cm="1">
        <f t="array" ref="E947">INDEX('Stocastic Model Raw Data'!$D$2:$D$1001,$C947,0)</f>
        <v>565729692.93129694</v>
      </c>
      <c r="F947" s="14" cm="1">
        <f t="array" ref="F947">INDEX('Stocastic Model Raw Data'!$I$2:$I$1001,$C947,0)</f>
        <v>297623567.25299603</v>
      </c>
      <c r="G947" s="14">
        <f t="shared" si="169"/>
        <v>268106125.67830092</v>
      </c>
      <c r="H947" s="14" cm="1">
        <f t="array" ref="H947">INDEX('Stocastic Model Raw Data'!$E$2:$E$1001,$C947,0)</f>
        <v>6678104216.2657499</v>
      </c>
      <c r="I947" s="14" cm="1">
        <f t="array" ref="I947">INDEX('Stocastic Model Raw Data'!$J$2:$J$1001,$C947,0)</f>
        <v>2243998043.2109098</v>
      </c>
      <c r="J947" s="14">
        <f t="shared" si="170"/>
        <v>4434106173.0548401</v>
      </c>
      <c r="K947" s="14" cm="1">
        <f t="array" ref="K947">INDEX('Stocastic Model Raw Data'!$F$2:$F$1001,$C947,0)</f>
        <v>1099099423.5301001</v>
      </c>
      <c r="L947" s="14" cm="1">
        <f t="array" ref="L947">INDEX('Stocastic Model Raw Data'!$K$2:$K$1001,$C947,0)</f>
        <v>679690939.03224099</v>
      </c>
      <c r="M947" s="14">
        <f t="shared" si="171"/>
        <v>419408484.49785912</v>
      </c>
      <c r="N947" s="14">
        <f t="shared" si="175"/>
        <v>7777203639.7958498</v>
      </c>
      <c r="O947" s="14">
        <f t="shared" si="176"/>
        <v>2923688982.2431507</v>
      </c>
      <c r="P947" s="14">
        <f t="shared" si="172"/>
        <v>4853514657.5526991</v>
      </c>
      <c r="Q947" s="3">
        <f t="shared" si="177"/>
        <v>7777203639.7958498</v>
      </c>
      <c r="R947" s="3">
        <f t="shared" si="178"/>
        <v>4360850955.151351</v>
      </c>
      <c r="S947" s="3">
        <f t="shared" si="173"/>
        <v>3416352684.6444988</v>
      </c>
      <c r="T947" s="21">
        <f>(RANK(E947,E$8:E$1007,1)+COUNTIF(E$8:E947,E947)-1)/1000</f>
        <v>0.71199999999999997</v>
      </c>
      <c r="U947" s="21">
        <f>(RANK(F947,F$8:F$1007,1)+COUNTIF(F$8:F947,F947)-1)/1000</f>
        <v>0.68899999999999995</v>
      </c>
      <c r="V947" s="21">
        <f>(RANK(G947,G$8:G$1007,1)+COUNTIF(G$8:G947,G947)-1)/1000</f>
        <v>0.73099999999999998</v>
      </c>
      <c r="W947" s="21">
        <f>(RANK(H947,H$8:H$1007,1)+COUNTIF(H$8:H947,H947)-1)/1000</f>
        <v>0.69699999999999995</v>
      </c>
      <c r="X947" s="21">
        <f>(RANK(I947,I$8:I$1007,1)+COUNTIF(I$8:I947,I947)-1)/1000</f>
        <v>0.59899999999999998</v>
      </c>
      <c r="Y947" s="21">
        <f>(RANK(J947,J$8:J$1007,1)+COUNTIF(J$8:J947,J947)-1)/1000</f>
        <v>0.752</v>
      </c>
      <c r="Z947" s="21">
        <f>(RANK(K947,K$8:K$1007,1)+COUNTIF(K$8:K947,K947)-1)/1000</f>
        <v>0.75700000000000001</v>
      </c>
      <c r="AA947" s="21">
        <f>(RANK(L947,L$8:L$1007,1)+COUNTIF(L$8:L947,L947)-1)/1000</f>
        <v>0.79600000000000004</v>
      </c>
      <c r="AB947" s="21">
        <f>(RANK(M947,M$8:M$1007,1)+COUNTIF(M$8:M947,M947)-1)/1000</f>
        <v>0.70799999999999996</v>
      </c>
      <c r="AC947" s="21">
        <f>(RANK(N947,N$8:N$1007,1)+COUNTIF(N$8:N947,N947)-1)/1000</f>
        <v>0.71199999999999997</v>
      </c>
      <c r="AD947" s="21">
        <f>(RANK(O947,O$8:O$1007,1)+COUNTIF(O$8:O947,O947)-1)/1000</f>
        <v>0.65400000000000003</v>
      </c>
      <c r="AE947" s="21">
        <f>(RANK(P947,P$8:P$1007,1)+COUNTIF(P$8:P947,P947)-1)/1000</f>
        <v>0.748</v>
      </c>
      <c r="AF947" s="21">
        <f>(RANK(Q947,Q$8:Q$1007,1)+COUNTIF(Q$8:Q947,Q947)-1)/1000</f>
        <v>0.71199999999999997</v>
      </c>
      <c r="AG947" s="21">
        <f>(RANK(R947,R$8:R$1007,1)+COUNTIF(R$8:R947,R947)-1)/1000</f>
        <v>0.65400000000000003</v>
      </c>
      <c r="AH947" s="21">
        <f>(RANK(S947,S$8:S$1007,1)+COUNTIF(S$8:S947,S947)-1)/1000</f>
        <v>0.748</v>
      </c>
      <c r="AI947" s="14">
        <f t="shared" si="179"/>
        <v>0</v>
      </c>
      <c r="AK947" s="14">
        <f t="shared" si="180"/>
        <v>0</v>
      </c>
    </row>
    <row r="948" spans="2:37" x14ac:dyDescent="0.25">
      <c r="B948">
        <f t="shared" si="174"/>
        <v>941</v>
      </c>
      <c r="C948">
        <f>MATCH(B948,'Stocastic Model Raw Data'!$A$2:$A$1001,0)</f>
        <v>59</v>
      </c>
      <c r="D948" s="14" cm="1">
        <f t="array" ref="D948">INDEX('Stocastic Model Raw Data'!$H$2:$H$1001,$C948,0)</f>
        <v>1437161972.90821</v>
      </c>
      <c r="E948" s="14" cm="1">
        <f t="array" ref="E948">INDEX('Stocastic Model Raw Data'!$D$2:$D$1001,$C948,0)</f>
        <v>365784133.53540301</v>
      </c>
      <c r="F948" s="14" cm="1">
        <f t="array" ref="F948">INDEX('Stocastic Model Raw Data'!$I$2:$I$1001,$C948,0)</f>
        <v>188942522.48967201</v>
      </c>
      <c r="G948" s="14">
        <f t="shared" si="169"/>
        <v>176841611.04573101</v>
      </c>
      <c r="H948" s="14" cm="1">
        <f t="array" ref="H948">INDEX('Stocastic Model Raw Data'!$E$2:$E$1001,$C948,0)</f>
        <v>4689657497.95259</v>
      </c>
      <c r="I948" s="14" cm="1">
        <f t="array" ref="I948">INDEX('Stocastic Model Raw Data'!$J$2:$J$1001,$C948,0)</f>
        <v>1544349756.7688401</v>
      </c>
      <c r="J948" s="14">
        <f t="shared" si="170"/>
        <v>3145307741.1837502</v>
      </c>
      <c r="K948" s="14" cm="1">
        <f t="array" ref="K948">INDEX('Stocastic Model Raw Data'!$F$2:$F$1001,$C948,0)</f>
        <v>679940863.09880805</v>
      </c>
      <c r="L948" s="14" cm="1">
        <f t="array" ref="L948">INDEX('Stocastic Model Raw Data'!$K$2:$K$1001,$C948,0)</f>
        <v>416379438.56402898</v>
      </c>
      <c r="M948" s="14">
        <f t="shared" si="171"/>
        <v>263561424.53477907</v>
      </c>
      <c r="N948" s="14">
        <f t="shared" si="175"/>
        <v>5369598361.0513983</v>
      </c>
      <c r="O948" s="14">
        <f t="shared" si="176"/>
        <v>1960729195.3328691</v>
      </c>
      <c r="P948" s="14">
        <f t="shared" si="172"/>
        <v>3408869165.7185292</v>
      </c>
      <c r="Q948" s="3">
        <f t="shared" si="177"/>
        <v>5369598361.0513983</v>
      </c>
      <c r="R948" s="3">
        <f t="shared" si="178"/>
        <v>3397891168.2410793</v>
      </c>
      <c r="S948" s="3">
        <f t="shared" si="173"/>
        <v>1971707192.8103189</v>
      </c>
      <c r="T948" s="21">
        <f>(RANK(E948,E$8:E$1007,1)+COUNTIF(E$8:E948,E948)-1)/1000</f>
        <v>3.4000000000000002E-2</v>
      </c>
      <c r="U948" s="21">
        <f>(RANK(F948,F$8:F$1007,1)+COUNTIF(F$8:F948,F948)-1)/1000</f>
        <v>2.5999999999999999E-2</v>
      </c>
      <c r="V948" s="21">
        <f>(RANK(G948,G$8:G$1007,1)+COUNTIF(G$8:G948,G948)-1)/1000</f>
        <v>4.2000000000000003E-2</v>
      </c>
      <c r="W948" s="21">
        <f>(RANK(H948,H$8:H$1007,1)+COUNTIF(H$8:H948,H948)-1)/1000</f>
        <v>6.5000000000000002E-2</v>
      </c>
      <c r="X948" s="21">
        <f>(RANK(I948,I$8:I$1007,1)+COUNTIF(I$8:I948,I948)-1)/1000</f>
        <v>3.9E-2</v>
      </c>
      <c r="Y948" s="21">
        <f>(RANK(J948,J$8:J$1007,1)+COUNTIF(J$8:J948,J948)-1)/1000</f>
        <v>7.9000000000000001E-2</v>
      </c>
      <c r="Z948" s="21">
        <f>(RANK(K948,K$8:K$1007,1)+COUNTIF(K$8:K948,K948)-1)/1000</f>
        <v>2.7E-2</v>
      </c>
      <c r="AA948" s="21">
        <f>(RANK(L948,L$8:L$1007,1)+COUNTIF(L$8:L948,L948)-1)/1000</f>
        <v>3.3000000000000002E-2</v>
      </c>
      <c r="AB948" s="21">
        <f>(RANK(M948,M$8:M$1007,1)+COUNTIF(M$8:M948,M948)-1)/1000</f>
        <v>0.02</v>
      </c>
      <c r="AC948" s="21">
        <f>(RANK(N948,N$8:N$1007,1)+COUNTIF(N$8:N948,N948)-1)/1000</f>
        <v>5.8999999999999997E-2</v>
      </c>
      <c r="AD948" s="21">
        <f>(RANK(O948,O$8:O$1007,1)+COUNTIF(O$8:O948,O948)-1)/1000</f>
        <v>3.7999999999999999E-2</v>
      </c>
      <c r="AE948" s="21">
        <f>(RANK(P948,P$8:P$1007,1)+COUNTIF(P$8:P948,P948)-1)/1000</f>
        <v>7.1999999999999995E-2</v>
      </c>
      <c r="AF948" s="21">
        <f>(RANK(Q948,Q$8:Q$1007,1)+COUNTIF(Q$8:Q948,Q948)-1)/1000</f>
        <v>5.8999999999999997E-2</v>
      </c>
      <c r="AG948" s="21">
        <f>(RANK(R948,R$8:R$1007,1)+COUNTIF(R$8:R948,R948)-1)/1000</f>
        <v>3.7999999999999999E-2</v>
      </c>
      <c r="AH948" s="21">
        <f>(RANK(S948,S$8:S$1007,1)+COUNTIF(S$8:S948,S948)-1)/1000</f>
        <v>7.1999999999999995E-2</v>
      </c>
      <c r="AI948" s="14">
        <f t="shared" si="179"/>
        <v>0</v>
      </c>
      <c r="AK948" s="14">
        <f t="shared" si="180"/>
        <v>0</v>
      </c>
    </row>
    <row r="949" spans="2:37" x14ac:dyDescent="0.25">
      <c r="B949">
        <f t="shared" si="174"/>
        <v>942</v>
      </c>
      <c r="C949">
        <f>MATCH(B949,'Stocastic Model Raw Data'!$A$2:$A$1001,0)</f>
        <v>459</v>
      </c>
      <c r="D949" s="14" cm="1">
        <f t="array" ref="D949">INDEX('Stocastic Model Raw Data'!$H$2:$H$1001,$C949,0)</f>
        <v>1437161972.90821</v>
      </c>
      <c r="E949" s="14" cm="1">
        <f t="array" ref="E949">INDEX('Stocastic Model Raw Data'!$D$2:$D$1001,$C949,0)</f>
        <v>491591164.23095697</v>
      </c>
      <c r="F949" s="14" cm="1">
        <f t="array" ref="F949">INDEX('Stocastic Model Raw Data'!$I$2:$I$1001,$C949,0)</f>
        <v>259558630.90863699</v>
      </c>
      <c r="G949" s="14">
        <f t="shared" si="169"/>
        <v>232032533.32231998</v>
      </c>
      <c r="H949" s="14" cm="1">
        <f t="array" ref="H949">INDEX('Stocastic Model Raw Data'!$E$2:$E$1001,$C949,0)</f>
        <v>6121497173.1276102</v>
      </c>
      <c r="I949" s="14" cm="1">
        <f t="array" ref="I949">INDEX('Stocastic Model Raw Data'!$J$2:$J$1001,$C949,0)</f>
        <v>2116626283.6987801</v>
      </c>
      <c r="J949" s="14">
        <f t="shared" si="170"/>
        <v>4004870889.4288301</v>
      </c>
      <c r="K949" s="14" cm="1">
        <f t="array" ref="K949">INDEX('Stocastic Model Raw Data'!$F$2:$F$1001,$C949,0)</f>
        <v>874152039.55706096</v>
      </c>
      <c r="L949" s="14" cm="1">
        <f t="array" ref="L949">INDEX('Stocastic Model Raw Data'!$K$2:$K$1001,$C949,0)</f>
        <v>537332104.143296</v>
      </c>
      <c r="M949" s="14">
        <f t="shared" si="171"/>
        <v>336819935.41376495</v>
      </c>
      <c r="N949" s="14">
        <f t="shared" si="175"/>
        <v>6995649212.6846714</v>
      </c>
      <c r="O949" s="14">
        <f t="shared" si="176"/>
        <v>2653958387.8420763</v>
      </c>
      <c r="P949" s="14">
        <f t="shared" si="172"/>
        <v>4341690824.8425951</v>
      </c>
      <c r="Q949" s="3">
        <f t="shared" si="177"/>
        <v>6995649212.6846714</v>
      </c>
      <c r="R949" s="3">
        <f t="shared" si="178"/>
        <v>4091120360.7502861</v>
      </c>
      <c r="S949" s="3">
        <f t="shared" si="173"/>
        <v>2904528851.9343853</v>
      </c>
      <c r="T949" s="21">
        <f>(RANK(E949,E$8:E$1007,1)+COUNTIF(E$8:E949,E949)-1)/1000</f>
        <v>0.40699999999999997</v>
      </c>
      <c r="U949" s="21">
        <f>(RANK(F949,F$8:F$1007,1)+COUNTIF(F$8:F949,F949)-1)/1000</f>
        <v>0.40899999999999997</v>
      </c>
      <c r="V949" s="21">
        <f>(RANK(G949,G$8:G$1007,1)+COUNTIF(G$8:G949,G949)-1)/1000</f>
        <v>0.40400000000000003</v>
      </c>
      <c r="W949" s="21">
        <f>(RANK(H949,H$8:H$1007,1)+COUNTIF(H$8:H949,H949)-1)/1000</f>
        <v>0.48399999999999999</v>
      </c>
      <c r="X949" s="21">
        <f>(RANK(I949,I$8:I$1007,1)+COUNTIF(I$8:I949,I949)-1)/1000</f>
        <v>0.46800000000000003</v>
      </c>
      <c r="Y949" s="21">
        <f>(RANK(J949,J$8:J$1007,1)+COUNTIF(J$8:J949,J949)-1)/1000</f>
        <v>0.504</v>
      </c>
      <c r="Z949" s="21">
        <f>(RANK(K949,K$8:K$1007,1)+COUNTIF(K$8:K949,K949)-1)/1000</f>
        <v>0.28799999999999998</v>
      </c>
      <c r="AA949" s="21">
        <f>(RANK(L949,L$8:L$1007,1)+COUNTIF(L$8:L949,L949)-1)/1000</f>
        <v>0.316</v>
      </c>
      <c r="AB949" s="21">
        <f>(RANK(M949,M$8:M$1007,1)+COUNTIF(M$8:M949,M949)-1)/1000</f>
        <v>0.254</v>
      </c>
      <c r="AC949" s="21">
        <f>(RANK(N949,N$8:N$1007,1)+COUNTIF(N$8:N949,N949)-1)/1000</f>
        <v>0.45900000000000002</v>
      </c>
      <c r="AD949" s="21">
        <f>(RANK(O949,O$8:O$1007,1)+COUNTIF(O$8:O949,O949)-1)/1000</f>
        <v>0.44400000000000001</v>
      </c>
      <c r="AE949" s="21">
        <f>(RANK(P949,P$8:P$1007,1)+COUNTIF(P$8:P949,P949)-1)/1000</f>
        <v>0.47099999999999997</v>
      </c>
      <c r="AF949" s="21">
        <f>(RANK(Q949,Q$8:Q$1007,1)+COUNTIF(Q$8:Q949,Q949)-1)/1000</f>
        <v>0.45900000000000002</v>
      </c>
      <c r="AG949" s="21">
        <f>(RANK(R949,R$8:R$1007,1)+COUNTIF(R$8:R949,R949)-1)/1000</f>
        <v>0.44400000000000001</v>
      </c>
      <c r="AH949" s="21">
        <f>(RANK(S949,S$8:S$1007,1)+COUNTIF(S$8:S949,S949)-1)/1000</f>
        <v>0.47099999999999997</v>
      </c>
      <c r="AI949" s="14">
        <f t="shared" si="179"/>
        <v>0</v>
      </c>
      <c r="AK949" s="14">
        <f t="shared" si="180"/>
        <v>0</v>
      </c>
    </row>
    <row r="950" spans="2:37" x14ac:dyDescent="0.25">
      <c r="B950">
        <f t="shared" si="174"/>
        <v>943</v>
      </c>
      <c r="C950">
        <f>MATCH(B950,'Stocastic Model Raw Data'!$A$2:$A$1001,0)</f>
        <v>541</v>
      </c>
      <c r="D950" s="14" cm="1">
        <f t="array" ref="D950">INDEX('Stocastic Model Raw Data'!$H$2:$H$1001,$C950,0)</f>
        <v>1437161972.90821</v>
      </c>
      <c r="E950" s="14" cm="1">
        <f t="array" ref="E950">INDEX('Stocastic Model Raw Data'!$D$2:$D$1001,$C950,0)</f>
        <v>520007250.800506</v>
      </c>
      <c r="F950" s="14" cm="1">
        <f t="array" ref="F950">INDEX('Stocastic Model Raw Data'!$I$2:$I$1001,$C950,0)</f>
        <v>275095137.23439401</v>
      </c>
      <c r="G950" s="14">
        <f t="shared" si="169"/>
        <v>244912113.56611198</v>
      </c>
      <c r="H950" s="14" cm="1">
        <f t="array" ref="H950">INDEX('Stocastic Model Raw Data'!$E$2:$E$1001,$C950,0)</f>
        <v>6287626618.0001297</v>
      </c>
      <c r="I950" s="14" cm="1">
        <f t="array" ref="I950">INDEX('Stocastic Model Raw Data'!$J$2:$J$1001,$C950,0)</f>
        <v>2189300346.1167698</v>
      </c>
      <c r="J950" s="14">
        <f t="shared" si="170"/>
        <v>4098326271.8833599</v>
      </c>
      <c r="K950" s="14" cm="1">
        <f t="array" ref="K950">INDEX('Stocastic Model Raw Data'!$F$2:$F$1001,$C950,0)</f>
        <v>962043432.15151894</v>
      </c>
      <c r="L950" s="14" cm="1">
        <f t="array" ref="L950">INDEX('Stocastic Model Raw Data'!$K$2:$K$1001,$C950,0)</f>
        <v>594705533.37769103</v>
      </c>
      <c r="M950" s="14">
        <f t="shared" si="171"/>
        <v>367337898.77382791</v>
      </c>
      <c r="N950" s="14">
        <f t="shared" si="175"/>
        <v>7249670050.1516485</v>
      </c>
      <c r="O950" s="14">
        <f t="shared" si="176"/>
        <v>2784005879.4944611</v>
      </c>
      <c r="P950" s="14">
        <f t="shared" si="172"/>
        <v>4465664170.6571875</v>
      </c>
      <c r="Q950" s="3">
        <f t="shared" si="177"/>
        <v>7249670050.1516485</v>
      </c>
      <c r="R950" s="3">
        <f t="shared" si="178"/>
        <v>4221167852.4026709</v>
      </c>
      <c r="S950" s="3">
        <f t="shared" si="173"/>
        <v>3028502197.7489777</v>
      </c>
      <c r="T950" s="21">
        <f>(RANK(E950,E$8:E$1007,1)+COUNTIF(E$8:E950,E950)-1)/1000</f>
        <v>0.51300000000000001</v>
      </c>
      <c r="U950" s="21">
        <f>(RANK(F950,F$8:F$1007,1)+COUNTIF(F$8:F950,F950)-1)/1000</f>
        <v>0.51400000000000001</v>
      </c>
      <c r="V950" s="21">
        <f>(RANK(G950,G$8:G$1007,1)+COUNTIF(G$8:G950,G950)-1)/1000</f>
        <v>0.51600000000000001</v>
      </c>
      <c r="W950" s="21">
        <f>(RANK(H950,H$8:H$1007,1)+COUNTIF(H$8:H950,H950)-1)/1000</f>
        <v>0.55400000000000005</v>
      </c>
      <c r="X950" s="21">
        <f>(RANK(I950,I$8:I$1007,1)+COUNTIF(I$8:I950,I950)-1)/1000</f>
        <v>0.54700000000000004</v>
      </c>
      <c r="Y950" s="21">
        <f>(RANK(J950,J$8:J$1007,1)+COUNTIF(J$8:J950,J950)-1)/1000</f>
        <v>0.56100000000000005</v>
      </c>
      <c r="Z950" s="21">
        <f>(RANK(K950,K$8:K$1007,1)+COUNTIF(K$8:K950,K950)-1)/1000</f>
        <v>0.495</v>
      </c>
      <c r="AA950" s="21">
        <f>(RANK(L950,L$8:L$1007,1)+COUNTIF(L$8:L950,L950)-1)/1000</f>
        <v>0.53</v>
      </c>
      <c r="AB950" s="21">
        <f>(RANK(M950,M$8:M$1007,1)+COUNTIF(M$8:M950,M950)-1)/1000</f>
        <v>0.439</v>
      </c>
      <c r="AC950" s="21">
        <f>(RANK(N950,N$8:N$1007,1)+COUNTIF(N$8:N950,N950)-1)/1000</f>
        <v>0.54100000000000004</v>
      </c>
      <c r="AD950" s="21">
        <f>(RANK(O950,O$8:O$1007,1)+COUNTIF(O$8:O950,O950)-1)/1000</f>
        <v>0.53700000000000003</v>
      </c>
      <c r="AE950" s="21">
        <f>(RANK(P950,P$8:P$1007,1)+COUNTIF(P$8:P950,P950)-1)/1000</f>
        <v>0.54400000000000004</v>
      </c>
      <c r="AF950" s="21">
        <f>(RANK(Q950,Q$8:Q$1007,1)+COUNTIF(Q$8:Q950,Q950)-1)/1000</f>
        <v>0.54100000000000004</v>
      </c>
      <c r="AG950" s="21">
        <f>(RANK(R950,R$8:R$1007,1)+COUNTIF(R$8:R950,R950)-1)/1000</f>
        <v>0.53700000000000003</v>
      </c>
      <c r="AH950" s="21">
        <f>(RANK(S950,S$8:S$1007,1)+COUNTIF(S$8:S950,S950)-1)/1000</f>
        <v>0.54400000000000004</v>
      </c>
      <c r="AI950" s="14">
        <f t="shared" si="179"/>
        <v>0</v>
      </c>
      <c r="AK950" s="14">
        <f t="shared" si="180"/>
        <v>0</v>
      </c>
    </row>
    <row r="951" spans="2:37" x14ac:dyDescent="0.25">
      <c r="B951">
        <f t="shared" si="174"/>
        <v>944</v>
      </c>
      <c r="C951">
        <f>MATCH(B951,'Stocastic Model Raw Data'!$A$2:$A$1001,0)</f>
        <v>702</v>
      </c>
      <c r="D951" s="14" cm="1">
        <f t="array" ref="D951">INDEX('Stocastic Model Raw Data'!$H$2:$H$1001,$C951,0)</f>
        <v>1437161972.90821</v>
      </c>
      <c r="E951" s="14" cm="1">
        <f t="array" ref="E951">INDEX('Stocastic Model Raw Data'!$D$2:$D$1001,$C951,0)</f>
        <v>554593144.43573296</v>
      </c>
      <c r="F951" s="14" cm="1">
        <f t="array" ref="F951">INDEX('Stocastic Model Raw Data'!$I$2:$I$1001,$C951,0)</f>
        <v>291300204.04039001</v>
      </c>
      <c r="G951" s="14">
        <f t="shared" si="169"/>
        <v>263292940.39534295</v>
      </c>
      <c r="H951" s="14" cm="1">
        <f t="array" ref="H951">INDEX('Stocastic Model Raw Data'!$E$2:$E$1001,$C951,0)</f>
        <v>6754881825.6342697</v>
      </c>
      <c r="I951" s="14" cm="1">
        <f t="array" ref="I951">INDEX('Stocastic Model Raw Data'!$J$2:$J$1001,$C951,0)</f>
        <v>2286761876.0385098</v>
      </c>
      <c r="J951" s="14">
        <f t="shared" si="170"/>
        <v>4468119949.5957603</v>
      </c>
      <c r="K951" s="14" cm="1">
        <f t="array" ref="K951">INDEX('Stocastic Model Raw Data'!$F$2:$F$1001,$C951,0)</f>
        <v>990675484.68211305</v>
      </c>
      <c r="L951" s="14" cm="1">
        <f t="array" ref="L951">INDEX('Stocastic Model Raw Data'!$K$2:$K$1001,$C951,0)</f>
        <v>603183586.07491601</v>
      </c>
      <c r="M951" s="14">
        <f t="shared" si="171"/>
        <v>387491898.60719705</v>
      </c>
      <c r="N951" s="14">
        <f t="shared" si="175"/>
        <v>7745557310.3163824</v>
      </c>
      <c r="O951" s="14">
        <f t="shared" si="176"/>
        <v>2889945462.1134257</v>
      </c>
      <c r="P951" s="14">
        <f t="shared" si="172"/>
        <v>4855611848.2029572</v>
      </c>
      <c r="Q951" s="3">
        <f t="shared" si="177"/>
        <v>7745557310.3163824</v>
      </c>
      <c r="R951" s="3">
        <f t="shared" si="178"/>
        <v>4327107435.021636</v>
      </c>
      <c r="S951" s="3">
        <f t="shared" si="173"/>
        <v>3418449875.2947464</v>
      </c>
      <c r="T951" s="21">
        <f>(RANK(E951,E$8:E$1007,1)+COUNTIF(E$8:E951,E951)-1)/1000</f>
        <v>0.66300000000000003</v>
      </c>
      <c r="U951" s="21">
        <f>(RANK(F951,F$8:F$1007,1)+COUNTIF(F$8:F951,F951)-1)/1000</f>
        <v>0.64500000000000002</v>
      </c>
      <c r="V951" s="21">
        <f>(RANK(G951,G$8:G$1007,1)+COUNTIF(G$8:G951,G951)-1)/1000</f>
        <v>0.68</v>
      </c>
      <c r="W951" s="21">
        <f>(RANK(H951,H$8:H$1007,1)+COUNTIF(H$8:H951,H951)-1)/1000</f>
        <v>0.72399999999999998</v>
      </c>
      <c r="X951" s="21">
        <f>(RANK(I951,I$8:I$1007,1)+COUNTIF(I$8:I951,I951)-1)/1000</f>
        <v>0.64500000000000002</v>
      </c>
      <c r="Y951" s="21">
        <f>(RANK(J951,J$8:J$1007,1)+COUNTIF(J$8:J951,J951)-1)/1000</f>
        <v>0.76300000000000001</v>
      </c>
      <c r="Z951" s="21">
        <f>(RANK(K951,K$8:K$1007,1)+COUNTIF(K$8:K951,K951)-1)/1000</f>
        <v>0.55300000000000005</v>
      </c>
      <c r="AA951" s="21">
        <f>(RANK(L951,L$8:L$1007,1)+COUNTIF(L$8:L951,L951)-1)/1000</f>
        <v>0.56799999999999995</v>
      </c>
      <c r="AB951" s="21">
        <f>(RANK(M951,M$8:M$1007,1)+COUNTIF(M$8:M951,M951)-1)/1000</f>
        <v>0.54800000000000004</v>
      </c>
      <c r="AC951" s="21">
        <f>(RANK(N951,N$8:N$1007,1)+COUNTIF(N$8:N951,N951)-1)/1000</f>
        <v>0.70199999999999996</v>
      </c>
      <c r="AD951" s="21">
        <f>(RANK(O951,O$8:O$1007,1)+COUNTIF(O$8:O951,O951)-1)/1000</f>
        <v>0.627</v>
      </c>
      <c r="AE951" s="21">
        <f>(RANK(P951,P$8:P$1007,1)+COUNTIF(P$8:P951,P951)-1)/1000</f>
        <v>0.75</v>
      </c>
      <c r="AF951" s="21">
        <f>(RANK(Q951,Q$8:Q$1007,1)+COUNTIF(Q$8:Q951,Q951)-1)/1000</f>
        <v>0.70199999999999996</v>
      </c>
      <c r="AG951" s="21">
        <f>(RANK(R951,R$8:R$1007,1)+COUNTIF(R$8:R951,R951)-1)/1000</f>
        <v>0.627</v>
      </c>
      <c r="AH951" s="21">
        <f>(RANK(S951,S$8:S$1007,1)+COUNTIF(S$8:S951,S951)-1)/1000</f>
        <v>0.75</v>
      </c>
      <c r="AI951" s="14">
        <f t="shared" si="179"/>
        <v>0</v>
      </c>
      <c r="AK951" s="14">
        <f t="shared" si="180"/>
        <v>0</v>
      </c>
    </row>
    <row r="952" spans="2:37" x14ac:dyDescent="0.25">
      <c r="B952">
        <f t="shared" si="174"/>
        <v>945</v>
      </c>
      <c r="C952">
        <f>MATCH(B952,'Stocastic Model Raw Data'!$A$2:$A$1001,0)</f>
        <v>36</v>
      </c>
      <c r="D952" s="14" cm="1">
        <f t="array" ref="D952">INDEX('Stocastic Model Raw Data'!$H$2:$H$1001,$C952,0)</f>
        <v>1437161972.90821</v>
      </c>
      <c r="E952" s="14" cm="1">
        <f t="array" ref="E952">INDEX('Stocastic Model Raw Data'!$D$2:$D$1001,$C952,0)</f>
        <v>363269370.33638</v>
      </c>
      <c r="F952" s="14" cm="1">
        <f t="array" ref="F952">INDEX('Stocastic Model Raw Data'!$I$2:$I$1001,$C952,0)</f>
        <v>189060361.89069501</v>
      </c>
      <c r="G952" s="14">
        <f t="shared" si="169"/>
        <v>174209008.445685</v>
      </c>
      <c r="H952" s="14" cm="1">
        <f t="array" ref="H952">INDEX('Stocastic Model Raw Data'!$E$2:$E$1001,$C952,0)</f>
        <v>4467495285.3215904</v>
      </c>
      <c r="I952" s="14" cm="1">
        <f t="array" ref="I952">INDEX('Stocastic Model Raw Data'!$J$2:$J$1001,$C952,0)</f>
        <v>1506716760.5943201</v>
      </c>
      <c r="J952" s="14">
        <f t="shared" si="170"/>
        <v>2960778524.7272701</v>
      </c>
      <c r="K952" s="14" cm="1">
        <f t="array" ref="K952">INDEX('Stocastic Model Raw Data'!$F$2:$F$1001,$C952,0)</f>
        <v>675129932.10270703</v>
      </c>
      <c r="L952" s="14" cm="1">
        <f t="array" ref="L952">INDEX('Stocastic Model Raw Data'!$K$2:$K$1001,$C952,0)</f>
        <v>407978163.40434599</v>
      </c>
      <c r="M952" s="14">
        <f t="shared" si="171"/>
        <v>267151768.69836104</v>
      </c>
      <c r="N952" s="14">
        <f t="shared" si="175"/>
        <v>5142625217.4242973</v>
      </c>
      <c r="O952" s="14">
        <f t="shared" si="176"/>
        <v>1914694923.998666</v>
      </c>
      <c r="P952" s="14">
        <f t="shared" si="172"/>
        <v>3227930293.4256315</v>
      </c>
      <c r="Q952" s="3">
        <f t="shared" si="177"/>
        <v>5142625217.4242973</v>
      </c>
      <c r="R952" s="3">
        <f t="shared" si="178"/>
        <v>3351856896.9068761</v>
      </c>
      <c r="S952" s="3">
        <f t="shared" si="173"/>
        <v>1790768320.5174212</v>
      </c>
      <c r="T952" s="21">
        <f>(RANK(E952,E$8:E$1007,1)+COUNTIF(E$8:E952,E952)-1)/1000</f>
        <v>0.03</v>
      </c>
      <c r="U952" s="21">
        <f>(RANK(F952,F$8:F$1007,1)+COUNTIF(F$8:F952,F952)-1)/1000</f>
        <v>2.7E-2</v>
      </c>
      <c r="V952" s="21">
        <f>(RANK(G952,G$8:G$1007,1)+COUNTIF(G$8:G952,G952)-1)/1000</f>
        <v>3.4000000000000002E-2</v>
      </c>
      <c r="W952" s="21">
        <f>(RANK(H952,H$8:H$1007,1)+COUNTIF(H$8:H952,H952)-1)/1000</f>
        <v>3.5999999999999997E-2</v>
      </c>
      <c r="X952" s="21">
        <f>(RANK(I952,I$8:I$1007,1)+COUNTIF(I$8:I952,I952)-1)/1000</f>
        <v>2.5000000000000001E-2</v>
      </c>
      <c r="Y952" s="21">
        <f>(RANK(J952,J$8:J$1007,1)+COUNTIF(J$8:J952,J952)-1)/1000</f>
        <v>3.7999999999999999E-2</v>
      </c>
      <c r="Z952" s="21">
        <f>(RANK(K952,K$8:K$1007,1)+COUNTIF(K$8:K952,K952)-1)/1000</f>
        <v>2.1999999999999999E-2</v>
      </c>
      <c r="AA952" s="21">
        <f>(RANK(L952,L$8:L$1007,1)+COUNTIF(L$8:L952,L952)-1)/1000</f>
        <v>2.4E-2</v>
      </c>
      <c r="AB952" s="21">
        <f>(RANK(M952,M$8:M$1007,1)+COUNTIF(M$8:M952,M952)-1)/1000</f>
        <v>2.4E-2</v>
      </c>
      <c r="AC952" s="21">
        <f>(RANK(N952,N$8:N$1007,1)+COUNTIF(N$8:N952,N952)-1)/1000</f>
        <v>3.5999999999999997E-2</v>
      </c>
      <c r="AD952" s="21">
        <f>(RANK(O952,O$8:O$1007,1)+COUNTIF(O$8:O952,O952)-1)/1000</f>
        <v>2.3E-2</v>
      </c>
      <c r="AE952" s="21">
        <f>(RANK(P952,P$8:P$1007,1)+COUNTIF(P$8:P952,P952)-1)/1000</f>
        <v>3.7999999999999999E-2</v>
      </c>
      <c r="AF952" s="21">
        <f>(RANK(Q952,Q$8:Q$1007,1)+COUNTIF(Q$8:Q952,Q952)-1)/1000</f>
        <v>3.5999999999999997E-2</v>
      </c>
      <c r="AG952" s="21">
        <f>(RANK(R952,R$8:R$1007,1)+COUNTIF(R$8:R952,R952)-1)/1000</f>
        <v>2.3E-2</v>
      </c>
      <c r="AH952" s="21">
        <f>(RANK(S952,S$8:S$1007,1)+COUNTIF(S$8:S952,S952)-1)/1000</f>
        <v>3.7999999999999999E-2</v>
      </c>
      <c r="AI952" s="14">
        <f t="shared" si="179"/>
        <v>0</v>
      </c>
      <c r="AK952" s="14">
        <f t="shared" si="180"/>
        <v>0</v>
      </c>
    </row>
    <row r="953" spans="2:37" x14ac:dyDescent="0.25">
      <c r="B953">
        <f t="shared" si="174"/>
        <v>946</v>
      </c>
      <c r="C953">
        <f>MATCH(B953,'Stocastic Model Raw Data'!$A$2:$A$1001,0)</f>
        <v>817</v>
      </c>
      <c r="D953" s="14" cm="1">
        <f t="array" ref="D953">INDEX('Stocastic Model Raw Data'!$H$2:$H$1001,$C953,0)</f>
        <v>1437161972.90821</v>
      </c>
      <c r="E953" s="14" cm="1">
        <f t="array" ref="E953">INDEX('Stocastic Model Raw Data'!$D$2:$D$1001,$C953,0)</f>
        <v>596994765.60141897</v>
      </c>
      <c r="F953" s="14" cm="1">
        <f t="array" ref="F953">INDEX('Stocastic Model Raw Data'!$I$2:$I$1001,$C953,0)</f>
        <v>317009060.935682</v>
      </c>
      <c r="G953" s="14">
        <f t="shared" si="169"/>
        <v>279985704.66573697</v>
      </c>
      <c r="H953" s="14" cm="1">
        <f t="array" ref="H953">INDEX('Stocastic Model Raw Data'!$E$2:$E$1001,$C953,0)</f>
        <v>7153738190.8681002</v>
      </c>
      <c r="I953" s="14" cm="1">
        <f t="array" ref="I953">INDEX('Stocastic Model Raw Data'!$J$2:$J$1001,$C953,0)</f>
        <v>2544449733.65868</v>
      </c>
      <c r="J953" s="14">
        <f t="shared" si="170"/>
        <v>4609288457.2094202</v>
      </c>
      <c r="K953" s="14" cm="1">
        <f t="array" ref="K953">INDEX('Stocastic Model Raw Data'!$F$2:$F$1001,$C953,0)</f>
        <v>1045802518.97049</v>
      </c>
      <c r="L953" s="14" cm="1">
        <f t="array" ref="L953">INDEX('Stocastic Model Raw Data'!$K$2:$K$1001,$C953,0)</f>
        <v>632910134.53500795</v>
      </c>
      <c r="M953" s="14">
        <f t="shared" si="171"/>
        <v>412892384.43548203</v>
      </c>
      <c r="N953" s="14">
        <f t="shared" si="175"/>
        <v>8199540709.8385906</v>
      </c>
      <c r="O953" s="14">
        <f t="shared" si="176"/>
        <v>3177359868.1936879</v>
      </c>
      <c r="P953" s="14">
        <f t="shared" si="172"/>
        <v>5022180841.6449032</v>
      </c>
      <c r="Q953" s="3">
        <f t="shared" si="177"/>
        <v>8199540709.8385906</v>
      </c>
      <c r="R953" s="3">
        <f t="shared" si="178"/>
        <v>4614521841.1018982</v>
      </c>
      <c r="S953" s="3">
        <f t="shared" si="173"/>
        <v>3585018868.7366924</v>
      </c>
      <c r="T953" s="21">
        <f>(RANK(E953,E$8:E$1007,1)+COUNTIF(E$8:E953,E953)-1)/1000</f>
        <v>0.80800000000000005</v>
      </c>
      <c r="U953" s="21">
        <f>(RANK(F953,F$8:F$1007,1)+COUNTIF(F$8:F953,F953)-1)/1000</f>
        <v>0.80600000000000005</v>
      </c>
      <c r="V953" s="21">
        <f>(RANK(G953,G$8:G$1007,1)+COUNTIF(G$8:G953,G953)-1)/1000</f>
        <v>0.81299999999999994</v>
      </c>
      <c r="W953" s="21">
        <f>(RANK(H953,H$8:H$1007,1)+COUNTIF(H$8:H953,H953)-1)/1000</f>
        <v>0.84499999999999997</v>
      </c>
      <c r="X953" s="21">
        <f>(RANK(I953,I$8:I$1007,1)+COUNTIF(I$8:I953,I953)-1)/1000</f>
        <v>0.85099999999999998</v>
      </c>
      <c r="Y953" s="21">
        <f>(RANK(J953,J$8:J$1007,1)+COUNTIF(J$8:J953,J953)-1)/1000</f>
        <v>0.83899999999999997</v>
      </c>
      <c r="Z953" s="21">
        <f>(RANK(K953,K$8:K$1007,1)+COUNTIF(K$8:K953,K953)-1)/1000</f>
        <v>0.66500000000000004</v>
      </c>
      <c r="AA953" s="21">
        <f>(RANK(L953,L$8:L$1007,1)+COUNTIF(L$8:L953,L953)-1)/1000</f>
        <v>0.66900000000000004</v>
      </c>
      <c r="AB953" s="21">
        <f>(RANK(M953,M$8:M$1007,1)+COUNTIF(M$8:M953,M953)-1)/1000</f>
        <v>0.67600000000000005</v>
      </c>
      <c r="AC953" s="21">
        <f>(RANK(N953,N$8:N$1007,1)+COUNTIF(N$8:N953,N953)-1)/1000</f>
        <v>0.81699999999999995</v>
      </c>
      <c r="AD953" s="21">
        <f>(RANK(O953,O$8:O$1007,1)+COUNTIF(O$8:O953,O953)-1)/1000</f>
        <v>0.81200000000000006</v>
      </c>
      <c r="AE953" s="21">
        <f>(RANK(P953,P$8:P$1007,1)+COUNTIF(P$8:P953,P953)-1)/1000</f>
        <v>0.82099999999999995</v>
      </c>
      <c r="AF953" s="21">
        <f>(RANK(Q953,Q$8:Q$1007,1)+COUNTIF(Q$8:Q953,Q953)-1)/1000</f>
        <v>0.81699999999999995</v>
      </c>
      <c r="AG953" s="21">
        <f>(RANK(R953,R$8:R$1007,1)+COUNTIF(R$8:R953,R953)-1)/1000</f>
        <v>0.81200000000000006</v>
      </c>
      <c r="AH953" s="21">
        <f>(RANK(S953,S$8:S$1007,1)+COUNTIF(S$8:S953,S953)-1)/1000</f>
        <v>0.82099999999999995</v>
      </c>
      <c r="AI953" s="14">
        <f t="shared" si="179"/>
        <v>0</v>
      </c>
      <c r="AK953" s="14">
        <f t="shared" si="180"/>
        <v>0</v>
      </c>
    </row>
    <row r="954" spans="2:37" x14ac:dyDescent="0.25">
      <c r="B954">
        <f t="shared" si="174"/>
        <v>947</v>
      </c>
      <c r="C954">
        <f>MATCH(B954,'Stocastic Model Raw Data'!$A$2:$A$1001,0)</f>
        <v>27</v>
      </c>
      <c r="D954" s="14" cm="1">
        <f t="array" ref="D954">INDEX('Stocastic Model Raw Data'!$H$2:$H$1001,$C954,0)</f>
        <v>1437161972.90821</v>
      </c>
      <c r="E954" s="14" cm="1">
        <f t="array" ref="E954">INDEX('Stocastic Model Raw Data'!$D$2:$D$1001,$C954,0)</f>
        <v>362165355.33113098</v>
      </c>
      <c r="F954" s="14" cm="1">
        <f t="array" ref="F954">INDEX('Stocastic Model Raw Data'!$I$2:$I$1001,$C954,0)</f>
        <v>189116742.81097901</v>
      </c>
      <c r="G954" s="14">
        <f t="shared" si="169"/>
        <v>173048612.52015197</v>
      </c>
      <c r="H954" s="14" cm="1">
        <f t="array" ref="H954">INDEX('Stocastic Model Raw Data'!$E$2:$E$1001,$C954,0)</f>
        <v>4401840747.95432</v>
      </c>
      <c r="I954" s="14" cm="1">
        <f t="array" ref="I954">INDEX('Stocastic Model Raw Data'!$J$2:$J$1001,$C954,0)</f>
        <v>1498813380.5850101</v>
      </c>
      <c r="J954" s="14">
        <f t="shared" si="170"/>
        <v>2903027367.3693099</v>
      </c>
      <c r="K954" s="14" cm="1">
        <f t="array" ref="K954">INDEX('Stocastic Model Raw Data'!$F$2:$F$1001,$C954,0)</f>
        <v>713926862.69125104</v>
      </c>
      <c r="L954" s="14" cm="1">
        <f t="array" ref="L954">INDEX('Stocastic Model Raw Data'!$K$2:$K$1001,$C954,0)</f>
        <v>430003077.69533098</v>
      </c>
      <c r="M954" s="14">
        <f t="shared" si="171"/>
        <v>283923784.99592006</v>
      </c>
      <c r="N954" s="14">
        <f t="shared" si="175"/>
        <v>5115767610.6455708</v>
      </c>
      <c r="O954" s="14">
        <f t="shared" si="176"/>
        <v>1928816458.2803411</v>
      </c>
      <c r="P954" s="14">
        <f t="shared" si="172"/>
        <v>3186951152.3652296</v>
      </c>
      <c r="Q954" s="3">
        <f t="shared" si="177"/>
        <v>5115767610.6455708</v>
      </c>
      <c r="R954" s="3">
        <f t="shared" si="178"/>
        <v>3365978431.1885509</v>
      </c>
      <c r="S954" s="3">
        <f t="shared" si="173"/>
        <v>1749789179.4570198</v>
      </c>
      <c r="T954" s="21">
        <f>(RANK(E954,E$8:E$1007,1)+COUNTIF(E$8:E954,E954)-1)/1000</f>
        <v>2.9000000000000001E-2</v>
      </c>
      <c r="U954" s="21">
        <f>(RANK(F954,F$8:F$1007,1)+COUNTIF(F$8:F954,F954)-1)/1000</f>
        <v>2.8000000000000001E-2</v>
      </c>
      <c r="V954" s="21">
        <f>(RANK(G954,G$8:G$1007,1)+COUNTIF(G$8:G954,G954)-1)/1000</f>
        <v>2.9000000000000001E-2</v>
      </c>
      <c r="W954" s="21">
        <f>(RANK(H954,H$8:H$1007,1)+COUNTIF(H$8:H954,H954)-1)/1000</f>
        <v>2.9000000000000001E-2</v>
      </c>
      <c r="X954" s="21">
        <f>(RANK(I954,I$8:I$1007,1)+COUNTIF(I$8:I954,I954)-1)/1000</f>
        <v>2.3E-2</v>
      </c>
      <c r="Y954" s="21">
        <f>(RANK(J954,J$8:J$1007,1)+COUNTIF(J$8:J954,J954)-1)/1000</f>
        <v>2.9000000000000001E-2</v>
      </c>
      <c r="Z954" s="21">
        <f>(RANK(K954,K$8:K$1007,1)+COUNTIF(K$8:K954,K954)-1)/1000</f>
        <v>5.2999999999999999E-2</v>
      </c>
      <c r="AA954" s="21">
        <f>(RANK(L954,L$8:L$1007,1)+COUNTIF(L$8:L954,L954)-1)/1000</f>
        <v>0.05</v>
      </c>
      <c r="AB954" s="21">
        <f>(RANK(M954,M$8:M$1007,1)+COUNTIF(M$8:M954,M954)-1)/1000</f>
        <v>5.7000000000000002E-2</v>
      </c>
      <c r="AC954" s="21">
        <f>(RANK(N954,N$8:N$1007,1)+COUNTIF(N$8:N954,N954)-1)/1000</f>
        <v>2.7E-2</v>
      </c>
      <c r="AD954" s="21">
        <f>(RANK(O954,O$8:O$1007,1)+COUNTIF(O$8:O954,O954)-1)/1000</f>
        <v>2.9000000000000001E-2</v>
      </c>
      <c r="AE954" s="21">
        <f>(RANK(P954,P$8:P$1007,1)+COUNTIF(P$8:P954,P954)-1)/1000</f>
        <v>3.2000000000000001E-2</v>
      </c>
      <c r="AF954" s="21">
        <f>(RANK(Q954,Q$8:Q$1007,1)+COUNTIF(Q$8:Q954,Q954)-1)/1000</f>
        <v>2.7E-2</v>
      </c>
      <c r="AG954" s="21">
        <f>(RANK(R954,R$8:R$1007,1)+COUNTIF(R$8:R954,R954)-1)/1000</f>
        <v>2.9000000000000001E-2</v>
      </c>
      <c r="AH954" s="21">
        <f>(RANK(S954,S$8:S$1007,1)+COUNTIF(S$8:S954,S954)-1)/1000</f>
        <v>3.2000000000000001E-2</v>
      </c>
      <c r="AI954" s="14">
        <f t="shared" si="179"/>
        <v>0</v>
      </c>
      <c r="AK954" s="14">
        <f t="shared" si="180"/>
        <v>0</v>
      </c>
    </row>
    <row r="955" spans="2:37" x14ac:dyDescent="0.25">
      <c r="B955">
        <f t="shared" si="174"/>
        <v>948</v>
      </c>
      <c r="C955">
        <f>MATCH(B955,'Stocastic Model Raw Data'!$A$2:$A$1001,0)</f>
        <v>53</v>
      </c>
      <c r="D955" s="14" cm="1">
        <f t="array" ref="D955">INDEX('Stocastic Model Raw Data'!$H$2:$H$1001,$C955,0)</f>
        <v>1437161972.90821</v>
      </c>
      <c r="E955" s="14" cm="1">
        <f t="array" ref="E955">INDEX('Stocastic Model Raw Data'!$D$2:$D$1001,$C955,0)</f>
        <v>377806923.30110598</v>
      </c>
      <c r="F955" s="14" cm="1">
        <f t="array" ref="F955">INDEX('Stocastic Model Raw Data'!$I$2:$I$1001,$C955,0)</f>
        <v>196688484.03107899</v>
      </c>
      <c r="G955" s="14">
        <f t="shared" si="169"/>
        <v>181118439.27002698</v>
      </c>
      <c r="H955" s="14" cm="1">
        <f t="array" ref="H955">INDEX('Stocastic Model Raw Data'!$E$2:$E$1001,$C955,0)</f>
        <v>4626481015.9010696</v>
      </c>
      <c r="I955" s="14" cm="1">
        <f t="array" ref="I955">INDEX('Stocastic Model Raw Data'!$J$2:$J$1001,$C955,0)</f>
        <v>1558313545.2527499</v>
      </c>
      <c r="J955" s="14">
        <f t="shared" si="170"/>
        <v>3068167470.6483197</v>
      </c>
      <c r="K955" s="14" cm="1">
        <f t="array" ref="K955">INDEX('Stocastic Model Raw Data'!$F$2:$F$1001,$C955,0)</f>
        <v>691428775.01509798</v>
      </c>
      <c r="L955" s="14" cm="1">
        <f t="array" ref="L955">INDEX('Stocastic Model Raw Data'!$K$2:$K$1001,$C955,0)</f>
        <v>418060761.38086301</v>
      </c>
      <c r="M955" s="14">
        <f t="shared" si="171"/>
        <v>273368013.63423496</v>
      </c>
      <c r="N955" s="14">
        <f t="shared" si="175"/>
        <v>5317909790.9161673</v>
      </c>
      <c r="O955" s="14">
        <f t="shared" si="176"/>
        <v>1976374306.6336129</v>
      </c>
      <c r="P955" s="14">
        <f t="shared" si="172"/>
        <v>3341535484.2825546</v>
      </c>
      <c r="Q955" s="3">
        <f t="shared" si="177"/>
        <v>5317909790.9161673</v>
      </c>
      <c r="R955" s="3">
        <f t="shared" si="178"/>
        <v>3413536279.5418229</v>
      </c>
      <c r="S955" s="3">
        <f t="shared" si="173"/>
        <v>1904373511.3743443</v>
      </c>
      <c r="T955" s="21">
        <f>(RANK(E955,E$8:E$1007,1)+COUNTIF(E$8:E955,E955)-1)/1000</f>
        <v>4.8000000000000001E-2</v>
      </c>
      <c r="U955" s="21">
        <f>(RANK(F955,F$8:F$1007,1)+COUNTIF(F$8:F955,F955)-1)/1000</f>
        <v>4.5999999999999999E-2</v>
      </c>
      <c r="V955" s="21">
        <f>(RANK(G955,G$8:G$1007,1)+COUNTIF(G$8:G955,G955)-1)/1000</f>
        <v>5.8999999999999997E-2</v>
      </c>
      <c r="W955" s="21">
        <f>(RANK(H955,H$8:H$1007,1)+COUNTIF(H$8:H955,H955)-1)/1000</f>
        <v>5.8000000000000003E-2</v>
      </c>
      <c r="X955" s="21">
        <f>(RANK(I955,I$8:I$1007,1)+COUNTIF(I$8:I955,I955)-1)/1000</f>
        <v>4.9000000000000002E-2</v>
      </c>
      <c r="Y955" s="21">
        <f>(RANK(J955,J$8:J$1007,1)+COUNTIF(J$8:J955,J955)-1)/1000</f>
        <v>6.3E-2</v>
      </c>
      <c r="Z955" s="21">
        <f>(RANK(K955,K$8:K$1007,1)+COUNTIF(K$8:K955,K955)-1)/1000</f>
        <v>3.5999999999999997E-2</v>
      </c>
      <c r="AA955" s="21">
        <f>(RANK(L955,L$8:L$1007,1)+COUNTIF(L$8:L955,L955)-1)/1000</f>
        <v>3.5999999999999997E-2</v>
      </c>
      <c r="AB955" s="21">
        <f>(RANK(M955,M$8:M$1007,1)+COUNTIF(M$8:M955,M955)-1)/1000</f>
        <v>3.4000000000000002E-2</v>
      </c>
      <c r="AC955" s="21">
        <f>(RANK(N955,N$8:N$1007,1)+COUNTIF(N$8:N955,N955)-1)/1000</f>
        <v>5.2999999999999999E-2</v>
      </c>
      <c r="AD955" s="21">
        <f>(RANK(O955,O$8:O$1007,1)+COUNTIF(O$8:O955,O955)-1)/1000</f>
        <v>4.2000000000000003E-2</v>
      </c>
      <c r="AE955" s="21">
        <f>(RANK(P955,P$8:P$1007,1)+COUNTIF(P$8:P955,P955)-1)/1000</f>
        <v>5.8999999999999997E-2</v>
      </c>
      <c r="AF955" s="21">
        <f>(RANK(Q955,Q$8:Q$1007,1)+COUNTIF(Q$8:Q955,Q955)-1)/1000</f>
        <v>5.2999999999999999E-2</v>
      </c>
      <c r="AG955" s="21">
        <f>(RANK(R955,R$8:R$1007,1)+COUNTIF(R$8:R955,R955)-1)/1000</f>
        <v>4.2000000000000003E-2</v>
      </c>
      <c r="AH955" s="21">
        <f>(RANK(S955,S$8:S$1007,1)+COUNTIF(S$8:S955,S955)-1)/1000</f>
        <v>5.8999999999999997E-2</v>
      </c>
      <c r="AI955" s="14">
        <f t="shared" si="179"/>
        <v>0</v>
      </c>
      <c r="AK955" s="14">
        <f t="shared" si="180"/>
        <v>0</v>
      </c>
    </row>
    <row r="956" spans="2:37" x14ac:dyDescent="0.25">
      <c r="B956">
        <f t="shared" si="174"/>
        <v>949</v>
      </c>
      <c r="C956">
        <f>MATCH(B956,'Stocastic Model Raw Data'!$A$2:$A$1001,0)</f>
        <v>729</v>
      </c>
      <c r="D956" s="14" cm="1">
        <f t="array" ref="D956">INDEX('Stocastic Model Raw Data'!$H$2:$H$1001,$C956,0)</f>
        <v>1437161972.90821</v>
      </c>
      <c r="E956" s="14" cm="1">
        <f t="array" ref="E956">INDEX('Stocastic Model Raw Data'!$D$2:$D$1001,$C956,0)</f>
        <v>587811084.79536998</v>
      </c>
      <c r="F956" s="14" cm="1">
        <f t="array" ref="F956">INDEX('Stocastic Model Raw Data'!$I$2:$I$1001,$C956,0)</f>
        <v>312594430.42230803</v>
      </c>
      <c r="G956" s="14">
        <f t="shared" si="169"/>
        <v>275216654.37306195</v>
      </c>
      <c r="H956" s="14" cm="1">
        <f t="array" ref="H956">INDEX('Stocastic Model Raw Data'!$E$2:$E$1001,$C956,0)</f>
        <v>6690016627.8845301</v>
      </c>
      <c r="I956" s="14" cm="1">
        <f t="array" ref="I956">INDEX('Stocastic Model Raw Data'!$J$2:$J$1001,$C956,0)</f>
        <v>2405792904.0894499</v>
      </c>
      <c r="J956" s="14">
        <f t="shared" si="170"/>
        <v>4284223723.7950802</v>
      </c>
      <c r="K956" s="14" cm="1">
        <f t="array" ref="K956">INDEX('Stocastic Model Raw Data'!$F$2:$F$1001,$C956,0)</f>
        <v>1164473206.58865</v>
      </c>
      <c r="L956" s="14" cm="1">
        <f t="array" ref="L956">INDEX('Stocastic Model Raw Data'!$K$2:$K$1001,$C956,0)</f>
        <v>688947763.52058399</v>
      </c>
      <c r="M956" s="14">
        <f t="shared" si="171"/>
        <v>475525443.068066</v>
      </c>
      <c r="N956" s="14">
        <f t="shared" si="175"/>
        <v>7854489834.4731798</v>
      </c>
      <c r="O956" s="14">
        <f t="shared" si="176"/>
        <v>3094740667.610034</v>
      </c>
      <c r="P956" s="14">
        <f t="shared" si="172"/>
        <v>4759749166.8631458</v>
      </c>
      <c r="Q956" s="3">
        <f t="shared" si="177"/>
        <v>7854489834.4731798</v>
      </c>
      <c r="R956" s="3">
        <f t="shared" si="178"/>
        <v>4531902640.5182438</v>
      </c>
      <c r="S956" s="3">
        <f t="shared" si="173"/>
        <v>3322587193.954936</v>
      </c>
      <c r="T956" s="21">
        <f>(RANK(E956,E$8:E$1007,1)+COUNTIF(E$8:E956,E956)-1)/1000</f>
        <v>0.78200000000000003</v>
      </c>
      <c r="U956" s="21">
        <f>(RANK(F956,F$8:F$1007,1)+COUNTIF(F$8:F956,F956)-1)/1000</f>
        <v>0.78900000000000003</v>
      </c>
      <c r="V956" s="21">
        <f>(RANK(G956,G$8:G$1007,1)+COUNTIF(G$8:G956,G956)-1)/1000</f>
        <v>0.77200000000000002</v>
      </c>
      <c r="W956" s="21">
        <f>(RANK(H956,H$8:H$1007,1)+COUNTIF(H$8:H956,H956)-1)/1000</f>
        <v>0.70399999999999996</v>
      </c>
      <c r="X956" s="21">
        <f>(RANK(I956,I$8:I$1007,1)+COUNTIF(I$8:I956,I956)-1)/1000</f>
        <v>0.755</v>
      </c>
      <c r="Y956" s="21">
        <f>(RANK(J956,J$8:J$1007,1)+COUNTIF(J$8:J956,J956)-1)/1000</f>
        <v>0.66200000000000003</v>
      </c>
      <c r="Z956" s="21">
        <f>(RANK(K956,K$8:K$1007,1)+COUNTIF(K$8:K956,K956)-1)/1000</f>
        <v>0.83399999999999996</v>
      </c>
      <c r="AA956" s="21">
        <f>(RANK(L956,L$8:L$1007,1)+COUNTIF(L$8:L956,L956)-1)/1000</f>
        <v>0.81699999999999995</v>
      </c>
      <c r="AB956" s="21">
        <f>(RANK(M956,M$8:M$1007,1)+COUNTIF(M$8:M956,M956)-1)/1000</f>
        <v>0.86</v>
      </c>
      <c r="AC956" s="21">
        <f>(RANK(N956,N$8:N$1007,1)+COUNTIF(N$8:N956,N956)-1)/1000</f>
        <v>0.72899999999999998</v>
      </c>
      <c r="AD956" s="21">
        <f>(RANK(O956,O$8:O$1007,1)+COUNTIF(O$8:O956,O956)-1)/1000</f>
        <v>0.77300000000000002</v>
      </c>
      <c r="AE956" s="21">
        <f>(RANK(P956,P$8:P$1007,1)+COUNTIF(P$8:P956,P956)-1)/1000</f>
        <v>0.70299999999999996</v>
      </c>
      <c r="AF956" s="21">
        <f>(RANK(Q956,Q$8:Q$1007,1)+COUNTIF(Q$8:Q956,Q956)-1)/1000</f>
        <v>0.72899999999999998</v>
      </c>
      <c r="AG956" s="21">
        <f>(RANK(R956,R$8:R$1007,1)+COUNTIF(R$8:R956,R956)-1)/1000</f>
        <v>0.77300000000000002</v>
      </c>
      <c r="AH956" s="21">
        <f>(RANK(S956,S$8:S$1007,1)+COUNTIF(S$8:S956,S956)-1)/1000</f>
        <v>0.70299999999999996</v>
      </c>
      <c r="AI956" s="14">
        <f t="shared" si="179"/>
        <v>0</v>
      </c>
      <c r="AK956" s="14">
        <f t="shared" si="180"/>
        <v>0</v>
      </c>
    </row>
    <row r="957" spans="2:37" x14ac:dyDescent="0.25">
      <c r="B957">
        <f t="shared" si="174"/>
        <v>950</v>
      </c>
      <c r="C957">
        <f>MATCH(B957,'Stocastic Model Raw Data'!$A$2:$A$1001,0)</f>
        <v>25</v>
      </c>
      <c r="D957" s="14" cm="1">
        <f t="array" ref="D957">INDEX('Stocastic Model Raw Data'!$H$2:$H$1001,$C957,0)</f>
        <v>1437161972.90821</v>
      </c>
      <c r="E957" s="14" cm="1">
        <f t="array" ref="E957">INDEX('Stocastic Model Raw Data'!$D$2:$D$1001,$C957,0)</f>
        <v>359324705.56862903</v>
      </c>
      <c r="F957" s="14" cm="1">
        <f t="array" ref="F957">INDEX('Stocastic Model Raw Data'!$I$2:$I$1001,$C957,0)</f>
        <v>187631066.171785</v>
      </c>
      <c r="G957" s="14">
        <f t="shared" si="169"/>
        <v>171693639.39684403</v>
      </c>
      <c r="H957" s="14" cm="1">
        <f t="array" ref="H957">INDEX('Stocastic Model Raw Data'!$E$2:$E$1001,$C957,0)</f>
        <v>4383015649.6695805</v>
      </c>
      <c r="I957" s="14" cm="1">
        <f t="array" ref="I957">INDEX('Stocastic Model Raw Data'!$J$2:$J$1001,$C957,0)</f>
        <v>1480917077.9196</v>
      </c>
      <c r="J957" s="14">
        <f t="shared" si="170"/>
        <v>2902098571.7499804</v>
      </c>
      <c r="K957" s="14" cm="1">
        <f t="array" ref="K957">INDEX('Stocastic Model Raw Data'!$F$2:$F$1001,$C957,0)</f>
        <v>706705494.44645905</v>
      </c>
      <c r="L957" s="14" cm="1">
        <f t="array" ref="L957">INDEX('Stocastic Model Raw Data'!$K$2:$K$1001,$C957,0)</f>
        <v>430308351.731794</v>
      </c>
      <c r="M957" s="14">
        <f t="shared" si="171"/>
        <v>276397142.71466506</v>
      </c>
      <c r="N957" s="14">
        <f t="shared" si="175"/>
        <v>5089721144.1160393</v>
      </c>
      <c r="O957" s="14">
        <f t="shared" si="176"/>
        <v>1911225429.6513939</v>
      </c>
      <c r="P957" s="14">
        <f t="shared" si="172"/>
        <v>3178495714.4646454</v>
      </c>
      <c r="Q957" s="3">
        <f t="shared" si="177"/>
        <v>5089721144.1160393</v>
      </c>
      <c r="R957" s="3">
        <f t="shared" si="178"/>
        <v>3348387402.5596037</v>
      </c>
      <c r="S957" s="3">
        <f t="shared" si="173"/>
        <v>1741333741.5564356</v>
      </c>
      <c r="T957" s="21">
        <f>(RANK(E957,E$8:E$1007,1)+COUNTIF(E$8:E957,E957)-1)/1000</f>
        <v>2.3E-2</v>
      </c>
      <c r="U957" s="21">
        <f>(RANK(F957,F$8:F$1007,1)+COUNTIF(F$8:F957,F957)-1)/1000</f>
        <v>2.4E-2</v>
      </c>
      <c r="V957" s="21">
        <f>(RANK(G957,G$8:G$1007,1)+COUNTIF(G$8:G957,G957)-1)/1000</f>
        <v>2.5999999999999999E-2</v>
      </c>
      <c r="W957" s="21">
        <f>(RANK(H957,H$8:H$1007,1)+COUNTIF(H$8:H957,H957)-1)/1000</f>
        <v>2.5000000000000001E-2</v>
      </c>
      <c r="X957" s="21">
        <f>(RANK(I957,I$8:I$1007,1)+COUNTIF(I$8:I957,I957)-1)/1000</f>
        <v>1.7999999999999999E-2</v>
      </c>
      <c r="Y957" s="21">
        <f>(RANK(J957,J$8:J$1007,1)+COUNTIF(J$8:J957,J957)-1)/1000</f>
        <v>2.8000000000000001E-2</v>
      </c>
      <c r="Z957" s="21">
        <f>(RANK(K957,K$8:K$1007,1)+COUNTIF(K$8:K957,K957)-1)/1000</f>
        <v>4.5999999999999999E-2</v>
      </c>
      <c r="AA957" s="21">
        <f>(RANK(L957,L$8:L$1007,1)+COUNTIF(L$8:L957,L957)-1)/1000</f>
        <v>5.0999999999999997E-2</v>
      </c>
      <c r="AB957" s="21">
        <f>(RANK(M957,M$8:M$1007,1)+COUNTIF(M$8:M957,M957)-1)/1000</f>
        <v>4.2999999999999997E-2</v>
      </c>
      <c r="AC957" s="21">
        <f>(RANK(N957,N$8:N$1007,1)+COUNTIF(N$8:N957,N957)-1)/1000</f>
        <v>2.5000000000000001E-2</v>
      </c>
      <c r="AD957" s="21">
        <f>(RANK(O957,O$8:O$1007,1)+COUNTIF(O$8:O957,O957)-1)/1000</f>
        <v>2.1000000000000001E-2</v>
      </c>
      <c r="AE957" s="21">
        <f>(RANK(P957,P$8:P$1007,1)+COUNTIF(P$8:P957,P957)-1)/1000</f>
        <v>2.8000000000000001E-2</v>
      </c>
      <c r="AF957" s="21">
        <f>(RANK(Q957,Q$8:Q$1007,1)+COUNTIF(Q$8:Q957,Q957)-1)/1000</f>
        <v>2.5000000000000001E-2</v>
      </c>
      <c r="AG957" s="21">
        <f>(RANK(R957,R$8:R$1007,1)+COUNTIF(R$8:R957,R957)-1)/1000</f>
        <v>2.1000000000000001E-2</v>
      </c>
      <c r="AH957" s="21">
        <f>(RANK(S957,S$8:S$1007,1)+COUNTIF(S$8:S957,S957)-1)/1000</f>
        <v>2.8000000000000001E-2</v>
      </c>
      <c r="AI957" s="14">
        <f t="shared" si="179"/>
        <v>0</v>
      </c>
      <c r="AK957" s="14">
        <f t="shared" si="180"/>
        <v>0</v>
      </c>
    </row>
    <row r="958" spans="2:37" x14ac:dyDescent="0.25">
      <c r="B958">
        <f t="shared" si="174"/>
        <v>951</v>
      </c>
      <c r="C958">
        <f>MATCH(B958,'Stocastic Model Raw Data'!$A$2:$A$1001,0)</f>
        <v>776</v>
      </c>
      <c r="D958" s="14" cm="1">
        <f t="array" ref="D958">INDEX('Stocastic Model Raw Data'!$H$2:$H$1001,$C958,0)</f>
        <v>1437161972.90821</v>
      </c>
      <c r="E958" s="14" cm="1">
        <f t="array" ref="E958">INDEX('Stocastic Model Raw Data'!$D$2:$D$1001,$C958,0)</f>
        <v>568983119.09594095</v>
      </c>
      <c r="F958" s="14" cm="1">
        <f t="array" ref="F958">INDEX('Stocastic Model Raw Data'!$I$2:$I$1001,$C958,0)</f>
        <v>301976745.046619</v>
      </c>
      <c r="G958" s="14">
        <f t="shared" si="169"/>
        <v>267006374.04932195</v>
      </c>
      <c r="H958" s="14" cm="1">
        <f t="array" ref="H958">INDEX('Stocastic Model Raw Data'!$E$2:$E$1001,$C958,0)</f>
        <v>6951658743.7293997</v>
      </c>
      <c r="I958" s="14" cm="1">
        <f t="array" ref="I958">INDEX('Stocastic Model Raw Data'!$J$2:$J$1001,$C958,0)</f>
        <v>2425298211.2479801</v>
      </c>
      <c r="J958" s="14">
        <f t="shared" si="170"/>
        <v>4526360532.4814196</v>
      </c>
      <c r="K958" s="14" cm="1">
        <f t="array" ref="K958">INDEX('Stocastic Model Raw Data'!$F$2:$F$1001,$C958,0)</f>
        <v>1049096034.83542</v>
      </c>
      <c r="L958" s="14" cm="1">
        <f t="array" ref="L958">INDEX('Stocastic Model Raw Data'!$K$2:$K$1001,$C958,0)</f>
        <v>639660313.68758702</v>
      </c>
      <c r="M958" s="14">
        <f t="shared" si="171"/>
        <v>409435721.14783299</v>
      </c>
      <c r="N958" s="14">
        <f t="shared" si="175"/>
        <v>8000754778.5648193</v>
      </c>
      <c r="O958" s="14">
        <f t="shared" si="176"/>
        <v>3064958524.9355669</v>
      </c>
      <c r="P958" s="14">
        <f t="shared" si="172"/>
        <v>4935796253.6292524</v>
      </c>
      <c r="Q958" s="3">
        <f t="shared" si="177"/>
        <v>8000754778.5648193</v>
      </c>
      <c r="R958" s="3">
        <f t="shared" si="178"/>
        <v>4502120497.8437767</v>
      </c>
      <c r="S958" s="3">
        <f t="shared" si="173"/>
        <v>3498634280.7210426</v>
      </c>
      <c r="T958" s="21">
        <f>(RANK(E958,E$8:E$1007,1)+COUNTIF(E$8:E958,E958)-1)/1000</f>
        <v>0.72199999999999998</v>
      </c>
      <c r="U958" s="21">
        <f>(RANK(F958,F$8:F$1007,1)+COUNTIF(F$8:F958,F958)-1)/1000</f>
        <v>0.72199999999999998</v>
      </c>
      <c r="V958" s="21">
        <f>(RANK(G958,G$8:G$1007,1)+COUNTIF(G$8:G958,G958)-1)/1000</f>
        <v>0.71799999999999997</v>
      </c>
      <c r="W958" s="21">
        <f>(RANK(H958,H$8:H$1007,1)+COUNTIF(H$8:H958,H958)-1)/1000</f>
        <v>0.78100000000000003</v>
      </c>
      <c r="X958" s="21">
        <f>(RANK(I958,I$8:I$1007,1)+COUNTIF(I$8:I958,I958)-1)/1000</f>
        <v>0.76700000000000002</v>
      </c>
      <c r="Y958" s="21">
        <f>(RANK(J958,J$8:J$1007,1)+COUNTIF(J$8:J958,J958)-1)/1000</f>
        <v>0.79700000000000004</v>
      </c>
      <c r="Z958" s="21">
        <f>(RANK(K958,K$8:K$1007,1)+COUNTIF(K$8:K958,K958)-1)/1000</f>
        <v>0.67300000000000004</v>
      </c>
      <c r="AA958" s="21">
        <f>(RANK(L958,L$8:L$1007,1)+COUNTIF(L$8:L958,L958)-1)/1000</f>
        <v>0.69</v>
      </c>
      <c r="AB958" s="21">
        <f>(RANK(M958,M$8:M$1007,1)+COUNTIF(M$8:M958,M958)-1)/1000</f>
        <v>0.66200000000000003</v>
      </c>
      <c r="AC958" s="21">
        <f>(RANK(N958,N$8:N$1007,1)+COUNTIF(N$8:N958,N958)-1)/1000</f>
        <v>0.77600000000000002</v>
      </c>
      <c r="AD958" s="21">
        <f>(RANK(O958,O$8:O$1007,1)+COUNTIF(O$8:O958,O958)-1)/1000</f>
        <v>0.755</v>
      </c>
      <c r="AE958" s="21">
        <f>(RANK(P958,P$8:P$1007,1)+COUNTIF(P$8:P958,P958)-1)/1000</f>
        <v>0.78400000000000003</v>
      </c>
      <c r="AF958" s="21">
        <f>(RANK(Q958,Q$8:Q$1007,1)+COUNTIF(Q$8:Q958,Q958)-1)/1000</f>
        <v>0.77600000000000002</v>
      </c>
      <c r="AG958" s="21">
        <f>(RANK(R958,R$8:R$1007,1)+COUNTIF(R$8:R958,R958)-1)/1000</f>
        <v>0.755</v>
      </c>
      <c r="AH958" s="21">
        <f>(RANK(S958,S$8:S$1007,1)+COUNTIF(S$8:S958,S958)-1)/1000</f>
        <v>0.78400000000000003</v>
      </c>
      <c r="AI958" s="14">
        <f t="shared" si="179"/>
        <v>0</v>
      </c>
      <c r="AK958" s="14">
        <f t="shared" si="180"/>
        <v>0</v>
      </c>
    </row>
    <row r="959" spans="2:37" x14ac:dyDescent="0.25">
      <c r="B959">
        <f t="shared" si="174"/>
        <v>952</v>
      </c>
      <c r="C959">
        <f>MATCH(B959,'Stocastic Model Raw Data'!$A$2:$A$1001,0)</f>
        <v>139</v>
      </c>
      <c r="D959" s="14" cm="1">
        <f t="array" ref="D959">INDEX('Stocastic Model Raw Data'!$H$2:$H$1001,$C959,0)</f>
        <v>1437161972.90821</v>
      </c>
      <c r="E959" s="14" cm="1">
        <f t="array" ref="E959">INDEX('Stocastic Model Raw Data'!$D$2:$D$1001,$C959,0)</f>
        <v>423917881.36962801</v>
      </c>
      <c r="F959" s="14" cm="1">
        <f t="array" ref="F959">INDEX('Stocastic Model Raw Data'!$I$2:$I$1001,$C959,0)</f>
        <v>221854404.32251701</v>
      </c>
      <c r="G959" s="14">
        <f t="shared" si="169"/>
        <v>202063477.047111</v>
      </c>
      <c r="H959" s="14" cm="1">
        <f t="array" ref="H959">INDEX('Stocastic Model Raw Data'!$E$2:$E$1001,$C959,0)</f>
        <v>5137602062.7385702</v>
      </c>
      <c r="I959" s="14" cm="1">
        <f t="array" ref="I959">INDEX('Stocastic Model Raw Data'!$J$2:$J$1001,$C959,0)</f>
        <v>1754116605.18279</v>
      </c>
      <c r="J959" s="14">
        <f t="shared" si="170"/>
        <v>3383485457.5557804</v>
      </c>
      <c r="K959" s="14" cm="1">
        <f t="array" ref="K959">INDEX('Stocastic Model Raw Data'!$F$2:$F$1001,$C959,0)</f>
        <v>765574407.81496894</v>
      </c>
      <c r="L959" s="14" cm="1">
        <f t="array" ref="L959">INDEX('Stocastic Model Raw Data'!$K$2:$K$1001,$C959,0)</f>
        <v>460121045.98699498</v>
      </c>
      <c r="M959" s="14">
        <f t="shared" si="171"/>
        <v>305453361.82797396</v>
      </c>
      <c r="N959" s="14">
        <f t="shared" si="175"/>
        <v>5903176470.5535393</v>
      </c>
      <c r="O959" s="14">
        <f t="shared" si="176"/>
        <v>2214237651.169785</v>
      </c>
      <c r="P959" s="14">
        <f t="shared" si="172"/>
        <v>3688938819.3837543</v>
      </c>
      <c r="Q959" s="3">
        <f t="shared" si="177"/>
        <v>5903176470.5535393</v>
      </c>
      <c r="R959" s="3">
        <f t="shared" si="178"/>
        <v>3651399624.0779953</v>
      </c>
      <c r="S959" s="3">
        <f t="shared" si="173"/>
        <v>2251776846.475544</v>
      </c>
      <c r="T959" s="21">
        <f>(RANK(E959,E$8:E$1007,1)+COUNTIF(E$8:E959,E959)-1)/1000</f>
        <v>0.14000000000000001</v>
      </c>
      <c r="U959" s="21">
        <f>(RANK(F959,F$8:F$1007,1)+COUNTIF(F$8:F959,F959)-1)/1000</f>
        <v>0.13600000000000001</v>
      </c>
      <c r="V959" s="21">
        <f>(RANK(G959,G$8:G$1007,1)+COUNTIF(G$8:G959,G959)-1)/1000</f>
        <v>0.14799999999999999</v>
      </c>
      <c r="W959" s="21">
        <f>(RANK(H959,H$8:H$1007,1)+COUNTIF(H$8:H959,H959)-1)/1000</f>
        <v>0.14000000000000001</v>
      </c>
      <c r="X959" s="21">
        <f>(RANK(I959,I$8:I$1007,1)+COUNTIF(I$8:I959,I959)-1)/1000</f>
        <v>0.13500000000000001</v>
      </c>
      <c r="Y959" s="21">
        <f>(RANK(J959,J$8:J$1007,1)+COUNTIF(J$8:J959,J959)-1)/1000</f>
        <v>0.14899999999999999</v>
      </c>
      <c r="Z959" s="21">
        <f>(RANK(K959,K$8:K$1007,1)+COUNTIF(K$8:K959,K959)-1)/1000</f>
        <v>0.107</v>
      </c>
      <c r="AA959" s="21">
        <f>(RANK(L959,L$8:L$1007,1)+COUNTIF(L$8:L959,L959)-1)/1000</f>
        <v>0.10199999999999999</v>
      </c>
      <c r="AB959" s="21">
        <f>(RANK(M959,M$8:M$1007,1)+COUNTIF(M$8:M959,M959)-1)/1000</f>
        <v>0.11799999999999999</v>
      </c>
      <c r="AC959" s="21">
        <f>(RANK(N959,N$8:N$1007,1)+COUNTIF(N$8:N959,N959)-1)/1000</f>
        <v>0.13900000000000001</v>
      </c>
      <c r="AD959" s="21">
        <f>(RANK(O959,O$8:O$1007,1)+COUNTIF(O$8:O959,O959)-1)/1000</f>
        <v>0.122</v>
      </c>
      <c r="AE959" s="21">
        <f>(RANK(P959,P$8:P$1007,1)+COUNTIF(P$8:P959,P959)-1)/1000</f>
        <v>0.14299999999999999</v>
      </c>
      <c r="AF959" s="21">
        <f>(RANK(Q959,Q$8:Q$1007,1)+COUNTIF(Q$8:Q959,Q959)-1)/1000</f>
        <v>0.13900000000000001</v>
      </c>
      <c r="AG959" s="21">
        <f>(RANK(R959,R$8:R$1007,1)+COUNTIF(R$8:R959,R959)-1)/1000</f>
        <v>0.122</v>
      </c>
      <c r="AH959" s="21">
        <f>(RANK(S959,S$8:S$1007,1)+COUNTIF(S$8:S959,S959)-1)/1000</f>
        <v>0.14299999999999999</v>
      </c>
      <c r="AI959" s="14">
        <f t="shared" si="179"/>
        <v>0</v>
      </c>
      <c r="AK959" s="14">
        <f t="shared" si="180"/>
        <v>0</v>
      </c>
    </row>
    <row r="960" spans="2:37" x14ac:dyDescent="0.25">
      <c r="B960">
        <f t="shared" si="174"/>
        <v>953</v>
      </c>
      <c r="C960">
        <f>MATCH(B960,'Stocastic Model Raw Data'!$A$2:$A$1001,0)</f>
        <v>33</v>
      </c>
      <c r="D960" s="14" cm="1">
        <f t="array" ref="D960">INDEX('Stocastic Model Raw Data'!$H$2:$H$1001,$C960,0)</f>
        <v>1437161972.90821</v>
      </c>
      <c r="E960" s="14" cm="1">
        <f t="array" ref="E960">INDEX('Stocastic Model Raw Data'!$D$2:$D$1001,$C960,0)</f>
        <v>368688225.92227697</v>
      </c>
      <c r="F960" s="14" cm="1">
        <f t="array" ref="F960">INDEX('Stocastic Model Raw Data'!$I$2:$I$1001,$C960,0)</f>
        <v>192691859.22833499</v>
      </c>
      <c r="G960" s="14">
        <f t="shared" si="169"/>
        <v>175996366.69394198</v>
      </c>
      <c r="H960" s="14" cm="1">
        <f t="array" ref="H960">INDEX('Stocastic Model Raw Data'!$E$2:$E$1001,$C960,0)</f>
        <v>4411039343.1325903</v>
      </c>
      <c r="I960" s="14" cm="1">
        <f t="array" ref="I960">INDEX('Stocastic Model Raw Data'!$J$2:$J$1001,$C960,0)</f>
        <v>1479628836.25439</v>
      </c>
      <c r="J960" s="14">
        <f t="shared" si="170"/>
        <v>2931410506.8782005</v>
      </c>
      <c r="K960" s="14" cm="1">
        <f t="array" ref="K960">INDEX('Stocastic Model Raw Data'!$F$2:$F$1001,$C960,0)</f>
        <v>722550622.43796098</v>
      </c>
      <c r="L960" s="14" cm="1">
        <f t="array" ref="L960">INDEX('Stocastic Model Raw Data'!$K$2:$K$1001,$C960,0)</f>
        <v>439450330.15788901</v>
      </c>
      <c r="M960" s="14">
        <f t="shared" si="171"/>
        <v>283100292.28007197</v>
      </c>
      <c r="N960" s="14">
        <f t="shared" si="175"/>
        <v>5133589965.5705509</v>
      </c>
      <c r="O960" s="14">
        <f t="shared" si="176"/>
        <v>1919079166.4122791</v>
      </c>
      <c r="P960" s="14">
        <f t="shared" si="172"/>
        <v>3214510799.1582718</v>
      </c>
      <c r="Q960" s="3">
        <f t="shared" si="177"/>
        <v>5133589965.5705509</v>
      </c>
      <c r="R960" s="3">
        <f t="shared" si="178"/>
        <v>3356241139.3204889</v>
      </c>
      <c r="S960" s="3">
        <f t="shared" si="173"/>
        <v>1777348826.250062</v>
      </c>
      <c r="T960" s="21">
        <f>(RANK(E960,E$8:E$1007,1)+COUNTIF(E$8:E960,E960)-1)/1000</f>
        <v>3.6999999999999998E-2</v>
      </c>
      <c r="U960" s="21">
        <f>(RANK(F960,F$8:F$1007,1)+COUNTIF(F$8:F960,F960)-1)/1000</f>
        <v>3.6999999999999998E-2</v>
      </c>
      <c r="V960" s="21">
        <f>(RANK(G960,G$8:G$1007,1)+COUNTIF(G$8:G960,G960)-1)/1000</f>
        <v>3.9E-2</v>
      </c>
      <c r="W960" s="21">
        <f>(RANK(H960,H$8:H$1007,1)+COUNTIF(H$8:H960,H960)-1)/1000</f>
        <v>3.1E-2</v>
      </c>
      <c r="X960" s="21">
        <f>(RANK(I960,I$8:I$1007,1)+COUNTIF(I$8:I960,I960)-1)/1000</f>
        <v>1.7000000000000001E-2</v>
      </c>
      <c r="Y960" s="21">
        <f>(RANK(J960,J$8:J$1007,1)+COUNTIF(J$8:J960,J960)-1)/1000</f>
        <v>3.4000000000000002E-2</v>
      </c>
      <c r="Z960" s="21">
        <f>(RANK(K960,K$8:K$1007,1)+COUNTIF(K$8:K960,K960)-1)/1000</f>
        <v>5.8999999999999997E-2</v>
      </c>
      <c r="AA960" s="21">
        <f>(RANK(L960,L$8:L$1007,1)+COUNTIF(L$8:L960,L960)-1)/1000</f>
        <v>6.2E-2</v>
      </c>
      <c r="AB960" s="21">
        <f>(RANK(M960,M$8:M$1007,1)+COUNTIF(M$8:M960,M960)-1)/1000</f>
        <v>5.5E-2</v>
      </c>
      <c r="AC960" s="21">
        <f>(RANK(N960,N$8:N$1007,1)+COUNTIF(N$8:N960,N960)-1)/1000</f>
        <v>3.3000000000000002E-2</v>
      </c>
      <c r="AD960" s="21">
        <f>(RANK(O960,O$8:O$1007,1)+COUNTIF(O$8:O960,O960)-1)/1000</f>
        <v>2.5000000000000001E-2</v>
      </c>
      <c r="AE960" s="21">
        <f>(RANK(P960,P$8:P$1007,1)+COUNTIF(P$8:P960,P960)-1)/1000</f>
        <v>3.5999999999999997E-2</v>
      </c>
      <c r="AF960" s="21">
        <f>(RANK(Q960,Q$8:Q$1007,1)+COUNTIF(Q$8:Q960,Q960)-1)/1000</f>
        <v>3.3000000000000002E-2</v>
      </c>
      <c r="AG960" s="21">
        <f>(RANK(R960,R$8:R$1007,1)+COUNTIF(R$8:R960,R960)-1)/1000</f>
        <v>2.5000000000000001E-2</v>
      </c>
      <c r="AH960" s="21">
        <f>(RANK(S960,S$8:S$1007,1)+COUNTIF(S$8:S960,S960)-1)/1000</f>
        <v>3.5999999999999997E-2</v>
      </c>
      <c r="AI960" s="14">
        <f t="shared" si="179"/>
        <v>0</v>
      </c>
      <c r="AK960" s="14">
        <f t="shared" si="180"/>
        <v>0</v>
      </c>
    </row>
    <row r="961" spans="2:37" x14ac:dyDescent="0.25">
      <c r="B961">
        <f t="shared" si="174"/>
        <v>954</v>
      </c>
      <c r="C961">
        <f>MATCH(B961,'Stocastic Model Raw Data'!$A$2:$A$1001,0)</f>
        <v>719</v>
      </c>
      <c r="D961" s="14" cm="1">
        <f t="array" ref="D961">INDEX('Stocastic Model Raw Data'!$H$2:$H$1001,$C961,0)</f>
        <v>1437161972.90821</v>
      </c>
      <c r="E961" s="14" cm="1">
        <f t="array" ref="E961">INDEX('Stocastic Model Raw Data'!$D$2:$D$1001,$C961,0)</f>
        <v>554362468.39944899</v>
      </c>
      <c r="F961" s="14" cm="1">
        <f t="array" ref="F961">INDEX('Stocastic Model Raw Data'!$I$2:$I$1001,$C961,0)</f>
        <v>293935537.43449301</v>
      </c>
      <c r="G961" s="14">
        <f t="shared" si="169"/>
        <v>260426930.96495599</v>
      </c>
      <c r="H961" s="14" cm="1">
        <f t="array" ref="H961">INDEX('Stocastic Model Raw Data'!$E$2:$E$1001,$C961,0)</f>
        <v>6763593934.14359</v>
      </c>
      <c r="I961" s="14" cm="1">
        <f t="array" ref="I961">INDEX('Stocastic Model Raw Data'!$J$2:$J$1001,$C961,0)</f>
        <v>2332902793.61028</v>
      </c>
      <c r="J961" s="14">
        <f t="shared" si="170"/>
        <v>4430691140.5333099</v>
      </c>
      <c r="K961" s="14" cm="1">
        <f t="array" ref="K961">INDEX('Stocastic Model Raw Data'!$F$2:$F$1001,$C961,0)</f>
        <v>1040838940.54723</v>
      </c>
      <c r="L961" s="14" cm="1">
        <f t="array" ref="L961">INDEX('Stocastic Model Raw Data'!$K$2:$K$1001,$C961,0)</f>
        <v>632454488.73794997</v>
      </c>
      <c r="M961" s="14">
        <f t="shared" si="171"/>
        <v>408384451.80928004</v>
      </c>
      <c r="N961" s="14">
        <f t="shared" si="175"/>
        <v>7804432874.6908197</v>
      </c>
      <c r="O961" s="14">
        <f t="shared" si="176"/>
        <v>2965357282.3482299</v>
      </c>
      <c r="P961" s="14">
        <f t="shared" si="172"/>
        <v>4839075592.3425903</v>
      </c>
      <c r="Q961" s="3">
        <f t="shared" si="177"/>
        <v>7804432874.6908197</v>
      </c>
      <c r="R961" s="3">
        <f t="shared" si="178"/>
        <v>4402519255.2564402</v>
      </c>
      <c r="S961" s="3">
        <f t="shared" si="173"/>
        <v>3401913619.4343796</v>
      </c>
      <c r="T961" s="21">
        <f>(RANK(E961,E$8:E$1007,1)+COUNTIF(E$8:E961,E961)-1)/1000</f>
        <v>0.66100000000000003</v>
      </c>
      <c r="U961" s="21">
        <f>(RANK(F961,F$8:F$1007,1)+COUNTIF(F$8:F961,F961)-1)/1000</f>
        <v>0.66300000000000003</v>
      </c>
      <c r="V961" s="21">
        <f>(RANK(G961,G$8:G$1007,1)+COUNTIF(G$8:G961,G961)-1)/1000</f>
        <v>0.65800000000000003</v>
      </c>
      <c r="W961" s="21">
        <f>(RANK(H961,H$8:H$1007,1)+COUNTIF(H$8:H961,H961)-1)/1000</f>
        <v>0.72699999999999998</v>
      </c>
      <c r="X961" s="21">
        <f>(RANK(I961,I$8:I$1007,1)+COUNTIF(I$8:I961,I961)-1)/1000</f>
        <v>0.69</v>
      </c>
      <c r="Y961" s="21">
        <f>(RANK(J961,J$8:J$1007,1)+COUNTIF(J$8:J961,J961)-1)/1000</f>
        <v>0.749</v>
      </c>
      <c r="Z961" s="21">
        <f>(RANK(K961,K$8:K$1007,1)+COUNTIF(K$8:K961,K961)-1)/1000</f>
        <v>0.66100000000000003</v>
      </c>
      <c r="AA961" s="21">
        <f>(RANK(L961,L$8:L$1007,1)+COUNTIF(L$8:L961,L961)-1)/1000</f>
        <v>0.66500000000000004</v>
      </c>
      <c r="AB961" s="21">
        <f>(RANK(M961,M$8:M$1007,1)+COUNTIF(M$8:M961,M961)-1)/1000</f>
        <v>0.65700000000000003</v>
      </c>
      <c r="AC961" s="21">
        <f>(RANK(N961,N$8:N$1007,1)+COUNTIF(N$8:N961,N961)-1)/1000</f>
        <v>0.71899999999999997</v>
      </c>
      <c r="AD961" s="21">
        <f>(RANK(O961,O$8:O$1007,1)+COUNTIF(O$8:O961,O961)-1)/1000</f>
        <v>0.68300000000000005</v>
      </c>
      <c r="AE961" s="21">
        <f>(RANK(P961,P$8:P$1007,1)+COUNTIF(P$8:P961,P961)-1)/1000</f>
        <v>0.73899999999999999</v>
      </c>
      <c r="AF961" s="21">
        <f>(RANK(Q961,Q$8:Q$1007,1)+COUNTIF(Q$8:Q961,Q961)-1)/1000</f>
        <v>0.71899999999999997</v>
      </c>
      <c r="AG961" s="21">
        <f>(RANK(R961,R$8:R$1007,1)+COUNTIF(R$8:R961,R961)-1)/1000</f>
        <v>0.68300000000000005</v>
      </c>
      <c r="AH961" s="21">
        <f>(RANK(S961,S$8:S$1007,1)+COUNTIF(S$8:S961,S961)-1)/1000</f>
        <v>0.73899999999999999</v>
      </c>
      <c r="AI961" s="14">
        <f t="shared" si="179"/>
        <v>0</v>
      </c>
      <c r="AK961" s="14">
        <f t="shared" si="180"/>
        <v>0</v>
      </c>
    </row>
    <row r="962" spans="2:37" x14ac:dyDescent="0.25">
      <c r="B962">
        <f t="shared" si="174"/>
        <v>955</v>
      </c>
      <c r="C962">
        <f>MATCH(B962,'Stocastic Model Raw Data'!$A$2:$A$1001,0)</f>
        <v>938</v>
      </c>
      <c r="D962" s="14" cm="1">
        <f t="array" ref="D962">INDEX('Stocastic Model Raw Data'!$H$2:$H$1001,$C962,0)</f>
        <v>1437161972.90821</v>
      </c>
      <c r="E962" s="14" cm="1">
        <f t="array" ref="E962">INDEX('Stocastic Model Raw Data'!$D$2:$D$1001,$C962,0)</f>
        <v>670506433.92407203</v>
      </c>
      <c r="F962" s="14" cm="1">
        <f t="array" ref="F962">INDEX('Stocastic Model Raw Data'!$I$2:$I$1001,$C962,0)</f>
        <v>356983974.97304398</v>
      </c>
      <c r="G962" s="14">
        <f t="shared" si="169"/>
        <v>313522458.95102805</v>
      </c>
      <c r="H962" s="14" cm="1">
        <f t="array" ref="H962">INDEX('Stocastic Model Raw Data'!$E$2:$E$1001,$C962,0)</f>
        <v>7572316152.0060902</v>
      </c>
      <c r="I962" s="14" cm="1">
        <f t="array" ref="I962">INDEX('Stocastic Model Raw Data'!$J$2:$J$1001,$C962,0)</f>
        <v>2702216913.4860401</v>
      </c>
      <c r="J962" s="14">
        <f t="shared" si="170"/>
        <v>4870099238.52005</v>
      </c>
      <c r="K962" s="14" cm="1">
        <f t="array" ref="K962">INDEX('Stocastic Model Raw Data'!$F$2:$F$1001,$C962,0)</f>
        <v>1341268157.09587</v>
      </c>
      <c r="L962" s="14" cm="1">
        <f t="array" ref="L962">INDEX('Stocastic Model Raw Data'!$K$2:$K$1001,$C962,0)</f>
        <v>800480451.276878</v>
      </c>
      <c r="M962" s="14">
        <f t="shared" si="171"/>
        <v>540787705.81899202</v>
      </c>
      <c r="N962" s="14">
        <f t="shared" si="175"/>
        <v>8913584309.1019592</v>
      </c>
      <c r="O962" s="14">
        <f t="shared" si="176"/>
        <v>3502697364.762918</v>
      </c>
      <c r="P962" s="14">
        <f t="shared" si="172"/>
        <v>5410886944.3390408</v>
      </c>
      <c r="Q962" s="3">
        <f t="shared" si="177"/>
        <v>8913584309.1019592</v>
      </c>
      <c r="R962" s="3">
        <f t="shared" si="178"/>
        <v>4939859337.6711283</v>
      </c>
      <c r="S962" s="3">
        <f t="shared" si="173"/>
        <v>3973724971.430831</v>
      </c>
      <c r="T962" s="21">
        <f>(RANK(E962,E$8:E$1007,1)+COUNTIF(E$8:E962,E962)-1)/1000</f>
        <v>0.94899999999999995</v>
      </c>
      <c r="U962" s="21">
        <f>(RANK(F962,F$8:F$1007,1)+COUNTIF(F$8:F962,F962)-1)/1000</f>
        <v>0.94699999999999995</v>
      </c>
      <c r="V962" s="21">
        <f>(RANK(G962,G$8:G$1007,1)+COUNTIF(G$8:G962,G962)-1)/1000</f>
        <v>0.95299999999999996</v>
      </c>
      <c r="W962" s="21">
        <f>(RANK(H962,H$8:H$1007,1)+COUNTIF(H$8:H962,H962)-1)/1000</f>
        <v>0.93</v>
      </c>
      <c r="X962" s="21">
        <f>(RANK(I962,I$8:I$1007,1)+COUNTIF(I$8:I962,I962)-1)/1000</f>
        <v>0.92100000000000004</v>
      </c>
      <c r="Y962" s="21">
        <f>(RANK(J962,J$8:J$1007,1)+COUNTIF(J$8:J962,J962)-1)/1000</f>
        <v>0.92900000000000005</v>
      </c>
      <c r="Z962" s="21">
        <f>(RANK(K962,K$8:K$1007,1)+COUNTIF(K$8:K962,K962)-1)/1000</f>
        <v>0.96</v>
      </c>
      <c r="AA962" s="21">
        <f>(RANK(L962,L$8:L$1007,1)+COUNTIF(L$8:L962,L962)-1)/1000</f>
        <v>0.95799999999999996</v>
      </c>
      <c r="AB962" s="21">
        <f>(RANK(M962,M$8:M$1007,1)+COUNTIF(M$8:M962,M962)-1)/1000</f>
        <v>0.96199999999999997</v>
      </c>
      <c r="AC962" s="21">
        <f>(RANK(N962,N$8:N$1007,1)+COUNTIF(N$8:N962,N962)-1)/1000</f>
        <v>0.93799999999999994</v>
      </c>
      <c r="AD962" s="21">
        <f>(RANK(O962,O$8:O$1007,1)+COUNTIF(O$8:O962,O962)-1)/1000</f>
        <v>0.93899999999999995</v>
      </c>
      <c r="AE962" s="21">
        <f>(RANK(P962,P$8:P$1007,1)+COUNTIF(P$8:P962,P962)-1)/1000</f>
        <v>0.94</v>
      </c>
      <c r="AF962" s="21">
        <f>(RANK(Q962,Q$8:Q$1007,1)+COUNTIF(Q$8:Q962,Q962)-1)/1000</f>
        <v>0.93799999999999994</v>
      </c>
      <c r="AG962" s="21">
        <f>(RANK(R962,R$8:R$1007,1)+COUNTIF(R$8:R962,R962)-1)/1000</f>
        <v>0.93899999999999995</v>
      </c>
      <c r="AH962" s="21">
        <f>(RANK(S962,S$8:S$1007,1)+COUNTIF(S$8:S962,S962)-1)/1000</f>
        <v>0.94</v>
      </c>
      <c r="AI962" s="14">
        <f t="shared" si="179"/>
        <v>0</v>
      </c>
      <c r="AK962" s="14">
        <f t="shared" si="180"/>
        <v>0</v>
      </c>
    </row>
    <row r="963" spans="2:37" x14ac:dyDescent="0.25">
      <c r="B963">
        <f t="shared" si="174"/>
        <v>956</v>
      </c>
      <c r="C963">
        <f>MATCH(B963,'Stocastic Model Raw Data'!$A$2:$A$1001,0)</f>
        <v>491</v>
      </c>
      <c r="D963" s="14" cm="1">
        <f t="array" ref="D963">INDEX('Stocastic Model Raw Data'!$H$2:$H$1001,$C963,0)</f>
        <v>1437161972.90821</v>
      </c>
      <c r="E963" s="14" cm="1">
        <f t="array" ref="E963">INDEX('Stocastic Model Raw Data'!$D$2:$D$1001,$C963,0)</f>
        <v>519230350.69124597</v>
      </c>
      <c r="F963" s="14" cm="1">
        <f t="array" ref="F963">INDEX('Stocastic Model Raw Data'!$I$2:$I$1001,$C963,0)</f>
        <v>275663669.77897203</v>
      </c>
      <c r="G963" s="14">
        <f t="shared" si="169"/>
        <v>243566680.91227394</v>
      </c>
      <c r="H963" s="14" cm="1">
        <f t="array" ref="H963">INDEX('Stocastic Model Raw Data'!$E$2:$E$1001,$C963,0)</f>
        <v>6201934365.5628204</v>
      </c>
      <c r="I963" s="14" cm="1">
        <f t="array" ref="I963">INDEX('Stocastic Model Raw Data'!$J$2:$J$1001,$C963,0)</f>
        <v>2217503915.2688699</v>
      </c>
      <c r="J963" s="14">
        <f t="shared" si="170"/>
        <v>3984430450.2939506</v>
      </c>
      <c r="K963" s="14" cm="1">
        <f t="array" ref="K963">INDEX('Stocastic Model Raw Data'!$F$2:$F$1001,$C963,0)</f>
        <v>907440515.72130203</v>
      </c>
      <c r="L963" s="14" cm="1">
        <f t="array" ref="L963">INDEX('Stocastic Model Raw Data'!$K$2:$K$1001,$C963,0)</f>
        <v>536820502.73001999</v>
      </c>
      <c r="M963" s="14">
        <f t="shared" si="171"/>
        <v>370620012.99128205</v>
      </c>
      <c r="N963" s="14">
        <f t="shared" si="175"/>
        <v>7109374881.2841225</v>
      </c>
      <c r="O963" s="14">
        <f t="shared" si="176"/>
        <v>2754324417.9988899</v>
      </c>
      <c r="P963" s="14">
        <f t="shared" si="172"/>
        <v>4355050463.2852325</v>
      </c>
      <c r="Q963" s="3">
        <f t="shared" si="177"/>
        <v>7109374881.2841225</v>
      </c>
      <c r="R963" s="3">
        <f t="shared" si="178"/>
        <v>4191486390.9070997</v>
      </c>
      <c r="S963" s="3">
        <f t="shared" si="173"/>
        <v>2917888490.3770227</v>
      </c>
      <c r="T963" s="21">
        <f>(RANK(E963,E$8:E$1007,1)+COUNTIF(E$8:E963,E963)-1)/1000</f>
        <v>0.50900000000000001</v>
      </c>
      <c r="U963" s="21">
        <f>(RANK(F963,F$8:F$1007,1)+COUNTIF(F$8:F963,F963)-1)/1000</f>
        <v>0.51900000000000002</v>
      </c>
      <c r="V963" s="21">
        <f>(RANK(G963,G$8:G$1007,1)+COUNTIF(G$8:G963,G963)-1)/1000</f>
        <v>0.5</v>
      </c>
      <c r="W963" s="21">
        <f>(RANK(H963,H$8:H$1007,1)+COUNTIF(H$8:H963,H963)-1)/1000</f>
        <v>0.52100000000000002</v>
      </c>
      <c r="X963" s="21">
        <f>(RANK(I963,I$8:I$1007,1)+COUNTIF(I$8:I963,I963)-1)/1000</f>
        <v>0.56499999999999995</v>
      </c>
      <c r="Y963" s="21">
        <f>(RANK(J963,J$8:J$1007,1)+COUNTIF(J$8:J963,J963)-1)/1000</f>
        <v>0.48899999999999999</v>
      </c>
      <c r="Z963" s="21">
        <f>(RANK(K963,K$8:K$1007,1)+COUNTIF(K$8:K963,K963)-1)/1000</f>
        <v>0.371</v>
      </c>
      <c r="AA963" s="21">
        <f>(RANK(L963,L$8:L$1007,1)+COUNTIF(L$8:L963,L963)-1)/1000</f>
        <v>0.313</v>
      </c>
      <c r="AB963" s="21">
        <f>(RANK(M963,M$8:M$1007,1)+COUNTIF(M$8:M963,M963)-1)/1000</f>
        <v>0.45500000000000002</v>
      </c>
      <c r="AC963" s="21">
        <f>(RANK(N963,N$8:N$1007,1)+COUNTIF(N$8:N963,N963)-1)/1000</f>
        <v>0.49099999999999999</v>
      </c>
      <c r="AD963" s="21">
        <f>(RANK(O963,O$8:O$1007,1)+COUNTIF(O$8:O963,O963)-1)/1000</f>
        <v>0.51300000000000001</v>
      </c>
      <c r="AE963" s="21">
        <f>(RANK(P963,P$8:P$1007,1)+COUNTIF(P$8:P963,P963)-1)/1000</f>
        <v>0.48299999999999998</v>
      </c>
      <c r="AF963" s="21">
        <f>(RANK(Q963,Q$8:Q$1007,1)+COUNTIF(Q$8:Q963,Q963)-1)/1000</f>
        <v>0.49099999999999999</v>
      </c>
      <c r="AG963" s="21">
        <f>(RANK(R963,R$8:R$1007,1)+COUNTIF(R$8:R963,R963)-1)/1000</f>
        <v>0.51300000000000001</v>
      </c>
      <c r="AH963" s="21">
        <f>(RANK(S963,S$8:S$1007,1)+COUNTIF(S$8:S963,S963)-1)/1000</f>
        <v>0.48299999999999998</v>
      </c>
      <c r="AI963" s="14">
        <f t="shared" si="179"/>
        <v>0</v>
      </c>
      <c r="AK963" s="14">
        <f t="shared" si="180"/>
        <v>0</v>
      </c>
    </row>
    <row r="964" spans="2:37" x14ac:dyDescent="0.25">
      <c r="B964">
        <f t="shared" si="174"/>
        <v>957</v>
      </c>
      <c r="C964">
        <f>MATCH(B964,'Stocastic Model Raw Data'!$A$2:$A$1001,0)</f>
        <v>597</v>
      </c>
      <c r="D964" s="14" cm="1">
        <f t="array" ref="D964">INDEX('Stocastic Model Raw Data'!$H$2:$H$1001,$C964,0)</f>
        <v>1437161972.90821</v>
      </c>
      <c r="E964" s="14" cm="1">
        <f t="array" ref="E964">INDEX('Stocastic Model Raw Data'!$D$2:$D$1001,$C964,0)</f>
        <v>538355824.63204396</v>
      </c>
      <c r="F964" s="14" cm="1">
        <f t="array" ref="F964">INDEX('Stocastic Model Raw Data'!$I$2:$I$1001,$C964,0)</f>
        <v>285494509.05250102</v>
      </c>
      <c r="G964" s="14">
        <f t="shared" si="169"/>
        <v>252861315.57954293</v>
      </c>
      <c r="H964" s="14" cm="1">
        <f t="array" ref="H964">INDEX('Stocastic Model Raw Data'!$E$2:$E$1001,$C964,0)</f>
        <v>6466478682.8832998</v>
      </c>
      <c r="I964" s="14" cm="1">
        <f t="array" ref="I964">INDEX('Stocastic Model Raw Data'!$J$2:$J$1001,$C964,0)</f>
        <v>2289332502.6758099</v>
      </c>
      <c r="J964" s="14">
        <f t="shared" si="170"/>
        <v>4177146180.20749</v>
      </c>
      <c r="K964" s="14" cm="1">
        <f t="array" ref="K964">INDEX('Stocastic Model Raw Data'!$F$2:$F$1001,$C964,0)</f>
        <v>956234130.32525897</v>
      </c>
      <c r="L964" s="14" cm="1">
        <f t="array" ref="L964">INDEX('Stocastic Model Raw Data'!$K$2:$K$1001,$C964,0)</f>
        <v>576303803.75672698</v>
      </c>
      <c r="M964" s="14">
        <f t="shared" si="171"/>
        <v>379930326.56853199</v>
      </c>
      <c r="N964" s="14">
        <f t="shared" si="175"/>
        <v>7422712813.208559</v>
      </c>
      <c r="O964" s="14">
        <f t="shared" si="176"/>
        <v>2865636306.4325371</v>
      </c>
      <c r="P964" s="14">
        <f t="shared" si="172"/>
        <v>4557076506.776022</v>
      </c>
      <c r="Q964" s="3">
        <f t="shared" si="177"/>
        <v>7422712813.208559</v>
      </c>
      <c r="R964" s="3">
        <f t="shared" si="178"/>
        <v>4302798279.3407469</v>
      </c>
      <c r="S964" s="3">
        <f t="shared" si="173"/>
        <v>3119914533.8678122</v>
      </c>
      <c r="T964" s="21">
        <f>(RANK(E964,E$8:E$1007,1)+COUNTIF(E$8:E964,E964)-1)/1000</f>
        <v>0.59299999999999997</v>
      </c>
      <c r="U964" s="21">
        <f>(RANK(F964,F$8:F$1007,1)+COUNTIF(F$8:F964,F964)-1)/1000</f>
        <v>0.59799999999999998</v>
      </c>
      <c r="V964" s="21">
        <f>(RANK(G964,G$8:G$1007,1)+COUNTIF(G$8:G964,G964)-1)/1000</f>
        <v>0.58899999999999997</v>
      </c>
      <c r="W964" s="21">
        <f>(RANK(H964,H$8:H$1007,1)+COUNTIF(H$8:H964,H964)-1)/1000</f>
        <v>0.621</v>
      </c>
      <c r="X964" s="21">
        <f>(RANK(I964,I$8:I$1007,1)+COUNTIF(I$8:I964,I964)-1)/1000</f>
        <v>0.64800000000000002</v>
      </c>
      <c r="Y964" s="21">
        <f>(RANK(J964,J$8:J$1007,1)+COUNTIF(J$8:J964,J964)-1)/1000</f>
        <v>0.60299999999999998</v>
      </c>
      <c r="Z964" s="21">
        <f>(RANK(K964,K$8:K$1007,1)+COUNTIF(K$8:K964,K964)-1)/1000</f>
        <v>0.48599999999999999</v>
      </c>
      <c r="AA964" s="21">
        <f>(RANK(L964,L$8:L$1007,1)+COUNTIF(L$8:L964,L964)-1)/1000</f>
        <v>0.46400000000000002</v>
      </c>
      <c r="AB964" s="21">
        <f>(RANK(M964,M$8:M$1007,1)+COUNTIF(M$8:M964,M964)-1)/1000</f>
        <v>0.502</v>
      </c>
      <c r="AC964" s="21">
        <f>(RANK(N964,N$8:N$1007,1)+COUNTIF(N$8:N964,N964)-1)/1000</f>
        <v>0.59699999999999998</v>
      </c>
      <c r="AD964" s="21">
        <f>(RANK(O964,O$8:O$1007,1)+COUNTIF(O$8:O964,O964)-1)/1000</f>
        <v>0.60599999999999998</v>
      </c>
      <c r="AE964" s="21">
        <f>(RANK(P964,P$8:P$1007,1)+COUNTIF(P$8:P964,P964)-1)/1000</f>
        <v>0.59399999999999997</v>
      </c>
      <c r="AF964" s="21">
        <f>(RANK(Q964,Q$8:Q$1007,1)+COUNTIF(Q$8:Q964,Q964)-1)/1000</f>
        <v>0.59699999999999998</v>
      </c>
      <c r="AG964" s="21">
        <f>(RANK(R964,R$8:R$1007,1)+COUNTIF(R$8:R964,R964)-1)/1000</f>
        <v>0.60599999999999998</v>
      </c>
      <c r="AH964" s="21">
        <f>(RANK(S964,S$8:S$1007,1)+COUNTIF(S$8:S964,S964)-1)/1000</f>
        <v>0.59399999999999997</v>
      </c>
      <c r="AI964" s="14">
        <f t="shared" si="179"/>
        <v>0</v>
      </c>
      <c r="AK964" s="14">
        <f t="shared" si="180"/>
        <v>0</v>
      </c>
    </row>
    <row r="965" spans="2:37" x14ac:dyDescent="0.25">
      <c r="B965">
        <f t="shared" si="174"/>
        <v>958</v>
      </c>
      <c r="C965">
        <f>MATCH(B965,'Stocastic Model Raw Data'!$A$2:$A$1001,0)</f>
        <v>153</v>
      </c>
      <c r="D965" s="14" cm="1">
        <f t="array" ref="D965">INDEX('Stocastic Model Raw Data'!$H$2:$H$1001,$C965,0)</f>
        <v>1437161972.90821</v>
      </c>
      <c r="E965" s="14" cm="1">
        <f t="array" ref="E965">INDEX('Stocastic Model Raw Data'!$D$2:$D$1001,$C965,0)</f>
        <v>432674384.84291297</v>
      </c>
      <c r="F965" s="14" cm="1">
        <f t="array" ref="F965">INDEX('Stocastic Model Raw Data'!$I$2:$I$1001,$C965,0)</f>
        <v>229026368.15443599</v>
      </c>
      <c r="G965" s="14">
        <f t="shared" si="169"/>
        <v>203648016.68847698</v>
      </c>
      <c r="H965" s="14" cm="1">
        <f t="array" ref="H965">INDEX('Stocastic Model Raw Data'!$E$2:$E$1001,$C965,0)</f>
        <v>5154555673.4706097</v>
      </c>
      <c r="I965" s="14" cm="1">
        <f t="array" ref="I965">INDEX('Stocastic Model Raw Data'!$J$2:$J$1001,$C965,0)</f>
        <v>1812092457.46192</v>
      </c>
      <c r="J965" s="14">
        <f t="shared" si="170"/>
        <v>3342463216.0086899</v>
      </c>
      <c r="K965" s="14" cm="1">
        <f t="array" ref="K965">INDEX('Stocastic Model Raw Data'!$F$2:$F$1001,$C965,0)</f>
        <v>844244456.72825098</v>
      </c>
      <c r="L965" s="14" cm="1">
        <f t="array" ref="L965">INDEX('Stocastic Model Raw Data'!$K$2:$K$1001,$C965,0)</f>
        <v>516489423.92244101</v>
      </c>
      <c r="M965" s="14">
        <f t="shared" si="171"/>
        <v>327755032.80580997</v>
      </c>
      <c r="N965" s="14">
        <f t="shared" si="175"/>
        <v>5998800130.1988602</v>
      </c>
      <c r="O965" s="14">
        <f t="shared" si="176"/>
        <v>2328581881.3843613</v>
      </c>
      <c r="P965" s="14">
        <f t="shared" si="172"/>
        <v>3670218248.8144989</v>
      </c>
      <c r="Q965" s="3">
        <f t="shared" si="177"/>
        <v>5998800130.1988602</v>
      </c>
      <c r="R965" s="3">
        <f t="shared" si="178"/>
        <v>3765743854.2925711</v>
      </c>
      <c r="S965" s="3">
        <f t="shared" si="173"/>
        <v>2233056275.9062891</v>
      </c>
      <c r="T965" s="21">
        <f>(RANK(E965,E$8:E$1007,1)+COUNTIF(E$8:E965,E965)-1)/1000</f>
        <v>0.16600000000000001</v>
      </c>
      <c r="U965" s="21">
        <f>(RANK(F965,F$8:F$1007,1)+COUNTIF(F$8:F965,F965)-1)/1000</f>
        <v>0.17100000000000001</v>
      </c>
      <c r="V965" s="21">
        <f>(RANK(G965,G$8:G$1007,1)+COUNTIF(G$8:G965,G965)-1)/1000</f>
        <v>0.16</v>
      </c>
      <c r="W965" s="21">
        <f>(RANK(H965,H$8:H$1007,1)+COUNTIF(H$8:H965,H965)-1)/1000</f>
        <v>0.14499999999999999</v>
      </c>
      <c r="X965" s="21">
        <f>(RANK(I965,I$8:I$1007,1)+COUNTIF(I$8:I965,I965)-1)/1000</f>
        <v>0.16900000000000001</v>
      </c>
      <c r="Y965" s="21">
        <f>(RANK(J965,J$8:J$1007,1)+COUNTIF(J$8:J965,J965)-1)/1000</f>
        <v>0.13400000000000001</v>
      </c>
      <c r="Z965" s="21">
        <f>(RANK(K965,K$8:K$1007,1)+COUNTIF(K$8:K965,K965)-1)/1000</f>
        <v>0.22500000000000001</v>
      </c>
      <c r="AA965" s="21">
        <f>(RANK(L965,L$8:L$1007,1)+COUNTIF(L$8:L965,L965)-1)/1000</f>
        <v>0.23300000000000001</v>
      </c>
      <c r="AB965" s="21">
        <f>(RANK(M965,M$8:M$1007,1)+COUNTIF(M$8:M965,M965)-1)/1000</f>
        <v>0.20799999999999999</v>
      </c>
      <c r="AC965" s="21">
        <f>(RANK(N965,N$8:N$1007,1)+COUNTIF(N$8:N965,N965)-1)/1000</f>
        <v>0.153</v>
      </c>
      <c r="AD965" s="21">
        <f>(RANK(O965,O$8:O$1007,1)+COUNTIF(O$8:O965,O965)-1)/1000</f>
        <v>0.17599999999999999</v>
      </c>
      <c r="AE965" s="21">
        <f>(RANK(P965,P$8:P$1007,1)+COUNTIF(P$8:P965,P965)-1)/1000</f>
        <v>0.13900000000000001</v>
      </c>
      <c r="AF965" s="21">
        <f>(RANK(Q965,Q$8:Q$1007,1)+COUNTIF(Q$8:Q965,Q965)-1)/1000</f>
        <v>0.153</v>
      </c>
      <c r="AG965" s="21">
        <f>(RANK(R965,R$8:R$1007,1)+COUNTIF(R$8:R965,R965)-1)/1000</f>
        <v>0.17599999999999999</v>
      </c>
      <c r="AH965" s="21">
        <f>(RANK(S965,S$8:S$1007,1)+COUNTIF(S$8:S965,S965)-1)/1000</f>
        <v>0.13900000000000001</v>
      </c>
      <c r="AI965" s="14">
        <f t="shared" si="179"/>
        <v>0</v>
      </c>
      <c r="AK965" s="14">
        <f t="shared" si="180"/>
        <v>0</v>
      </c>
    </row>
    <row r="966" spans="2:37" x14ac:dyDescent="0.25">
      <c r="B966">
        <f t="shared" si="174"/>
        <v>959</v>
      </c>
      <c r="C966">
        <f>MATCH(B966,'Stocastic Model Raw Data'!$A$2:$A$1001,0)</f>
        <v>493</v>
      </c>
      <c r="D966" s="14" cm="1">
        <f t="array" ref="D966">INDEX('Stocastic Model Raw Data'!$H$2:$H$1001,$C966,0)</f>
        <v>1437161972.90821</v>
      </c>
      <c r="E966" s="14" cm="1">
        <f t="array" ref="E966">INDEX('Stocastic Model Raw Data'!$D$2:$D$1001,$C966,0)</f>
        <v>503094203.47786897</v>
      </c>
      <c r="F966" s="14" cm="1">
        <f t="array" ref="F966">INDEX('Stocastic Model Raw Data'!$I$2:$I$1001,$C966,0)</f>
        <v>264580637.23746401</v>
      </c>
      <c r="G966" s="14">
        <f t="shared" si="169"/>
        <v>238513566.24040496</v>
      </c>
      <c r="H966" s="14" cm="1">
        <f t="array" ref="H966">INDEX('Stocastic Model Raw Data'!$E$2:$E$1001,$C966,0)</f>
        <v>6153979936.89748</v>
      </c>
      <c r="I966" s="14" cm="1">
        <f t="array" ref="I966">INDEX('Stocastic Model Raw Data'!$J$2:$J$1001,$C966,0)</f>
        <v>2070339572.13502</v>
      </c>
      <c r="J966" s="14">
        <f t="shared" si="170"/>
        <v>4083640364.7624598</v>
      </c>
      <c r="K966" s="14" cm="1">
        <f t="array" ref="K966">INDEX('Stocastic Model Raw Data'!$F$2:$F$1001,$C966,0)</f>
        <v>962318067.11034703</v>
      </c>
      <c r="L966" s="14" cm="1">
        <f t="array" ref="L966">INDEX('Stocastic Model Raw Data'!$K$2:$K$1001,$C966,0)</f>
        <v>590500836.05682194</v>
      </c>
      <c r="M966" s="14">
        <f t="shared" si="171"/>
        <v>371817231.05352509</v>
      </c>
      <c r="N966" s="14">
        <f t="shared" si="175"/>
        <v>7116298004.0078268</v>
      </c>
      <c r="O966" s="14">
        <f t="shared" si="176"/>
        <v>2660840408.1918421</v>
      </c>
      <c r="P966" s="14">
        <f t="shared" si="172"/>
        <v>4455457595.8159847</v>
      </c>
      <c r="Q966" s="3">
        <f t="shared" si="177"/>
        <v>7116298004.0078268</v>
      </c>
      <c r="R966" s="3">
        <f t="shared" si="178"/>
        <v>4098002381.1000519</v>
      </c>
      <c r="S966" s="3">
        <f t="shared" si="173"/>
        <v>3018295622.9077749</v>
      </c>
      <c r="T966" s="21">
        <f>(RANK(E966,E$8:E$1007,1)+COUNTIF(E$8:E966,E966)-1)/1000</f>
        <v>0.45500000000000002</v>
      </c>
      <c r="U966" s="21">
        <f>(RANK(F966,F$8:F$1007,1)+COUNTIF(F$8:F966,F966)-1)/1000</f>
        <v>0.443</v>
      </c>
      <c r="V966" s="21">
        <f>(RANK(G966,G$8:G$1007,1)+COUNTIF(G$8:G966,G966)-1)/1000</f>
        <v>0.45800000000000002</v>
      </c>
      <c r="W966" s="21">
        <f>(RANK(H966,H$8:H$1007,1)+COUNTIF(H$8:H966,H966)-1)/1000</f>
        <v>0.504</v>
      </c>
      <c r="X966" s="21">
        <f>(RANK(I966,I$8:I$1007,1)+COUNTIF(I$8:I966,I966)-1)/1000</f>
        <v>0.42899999999999999</v>
      </c>
      <c r="Y966" s="21">
        <f>(RANK(J966,J$8:J$1007,1)+COUNTIF(J$8:J966,J966)-1)/1000</f>
        <v>0.55300000000000005</v>
      </c>
      <c r="Z966" s="21">
        <f>(RANK(K966,K$8:K$1007,1)+COUNTIF(K$8:K966,K966)-1)/1000</f>
        <v>0.496</v>
      </c>
      <c r="AA966" s="21">
        <f>(RANK(L966,L$8:L$1007,1)+COUNTIF(L$8:L966,L966)-1)/1000</f>
        <v>0.51900000000000002</v>
      </c>
      <c r="AB966" s="21">
        <f>(RANK(M966,M$8:M$1007,1)+COUNTIF(M$8:M966,M966)-1)/1000</f>
        <v>0.46300000000000002</v>
      </c>
      <c r="AC966" s="21">
        <f>(RANK(N966,N$8:N$1007,1)+COUNTIF(N$8:N966,N966)-1)/1000</f>
        <v>0.49299999999999999</v>
      </c>
      <c r="AD966" s="21">
        <f>(RANK(O966,O$8:O$1007,1)+COUNTIF(O$8:O966,O966)-1)/1000</f>
        <v>0.45</v>
      </c>
      <c r="AE966" s="21">
        <f>(RANK(P966,P$8:P$1007,1)+COUNTIF(P$8:P966,P966)-1)/1000</f>
        <v>0.54</v>
      </c>
      <c r="AF966" s="21">
        <f>(RANK(Q966,Q$8:Q$1007,1)+COUNTIF(Q$8:Q966,Q966)-1)/1000</f>
        <v>0.49299999999999999</v>
      </c>
      <c r="AG966" s="21">
        <f>(RANK(R966,R$8:R$1007,1)+COUNTIF(R$8:R966,R966)-1)/1000</f>
        <v>0.45</v>
      </c>
      <c r="AH966" s="21">
        <f>(RANK(S966,S$8:S$1007,1)+COUNTIF(S$8:S966,S966)-1)/1000</f>
        <v>0.54</v>
      </c>
      <c r="AI966" s="14">
        <f t="shared" si="179"/>
        <v>0</v>
      </c>
      <c r="AK966" s="14">
        <f t="shared" si="180"/>
        <v>0</v>
      </c>
    </row>
    <row r="967" spans="2:37" x14ac:dyDescent="0.25">
      <c r="B967">
        <f t="shared" si="174"/>
        <v>960</v>
      </c>
      <c r="C967">
        <f>MATCH(B967,'Stocastic Model Raw Data'!$A$2:$A$1001,0)</f>
        <v>698</v>
      </c>
      <c r="D967" s="14" cm="1">
        <f t="array" ref="D967">INDEX('Stocastic Model Raw Data'!$H$2:$H$1001,$C967,0)</f>
        <v>1437161972.90821</v>
      </c>
      <c r="E967" s="14" cm="1">
        <f t="array" ref="E967">INDEX('Stocastic Model Raw Data'!$D$2:$D$1001,$C967,0)</f>
        <v>558248933.41696203</v>
      </c>
      <c r="F967" s="14" cm="1">
        <f t="array" ref="F967">INDEX('Stocastic Model Raw Data'!$I$2:$I$1001,$C967,0)</f>
        <v>295862501.69379401</v>
      </c>
      <c r="G967" s="14">
        <f t="shared" si="169"/>
        <v>262386431.72316802</v>
      </c>
      <c r="H967" s="14" cm="1">
        <f t="array" ref="H967">INDEX('Stocastic Model Raw Data'!$E$2:$E$1001,$C967,0)</f>
        <v>6653393939.0947599</v>
      </c>
      <c r="I967" s="14" cm="1">
        <f t="array" ref="I967">INDEX('Stocastic Model Raw Data'!$J$2:$J$1001,$C967,0)</f>
        <v>2342785179.5715699</v>
      </c>
      <c r="J967" s="14">
        <f t="shared" si="170"/>
        <v>4310608759.5231895</v>
      </c>
      <c r="K967" s="14" cm="1">
        <f t="array" ref="K967">INDEX('Stocastic Model Raw Data'!$F$2:$F$1001,$C967,0)</f>
        <v>1087151430.4544201</v>
      </c>
      <c r="L967" s="14" cm="1">
        <f t="array" ref="L967">INDEX('Stocastic Model Raw Data'!$K$2:$K$1001,$C967,0)</f>
        <v>660789026.464733</v>
      </c>
      <c r="M967" s="14">
        <f t="shared" si="171"/>
        <v>426362403.98968709</v>
      </c>
      <c r="N967" s="14">
        <f t="shared" si="175"/>
        <v>7740545369.54918</v>
      </c>
      <c r="O967" s="14">
        <f t="shared" si="176"/>
        <v>3003574206.036303</v>
      </c>
      <c r="P967" s="14">
        <f t="shared" si="172"/>
        <v>4736971163.5128765</v>
      </c>
      <c r="Q967" s="3">
        <f t="shared" si="177"/>
        <v>7740545369.54918</v>
      </c>
      <c r="R967" s="3">
        <f t="shared" si="178"/>
        <v>4440736178.9445133</v>
      </c>
      <c r="S967" s="3">
        <f t="shared" si="173"/>
        <v>3299809190.6046667</v>
      </c>
      <c r="T967" s="21">
        <f>(RANK(E967,E$8:E$1007,1)+COUNTIF(E$8:E967,E967)-1)/1000</f>
        <v>0.67700000000000005</v>
      </c>
      <c r="U967" s="21">
        <f>(RANK(F967,F$8:F$1007,1)+COUNTIF(F$8:F967,F967)-1)/1000</f>
        <v>0.67600000000000005</v>
      </c>
      <c r="V967" s="21">
        <f>(RANK(G967,G$8:G$1007,1)+COUNTIF(G$8:G967,G967)-1)/1000</f>
        <v>0.67200000000000004</v>
      </c>
      <c r="W967" s="21">
        <f>(RANK(H967,H$8:H$1007,1)+COUNTIF(H$8:H967,H967)-1)/1000</f>
        <v>0.68799999999999994</v>
      </c>
      <c r="X967" s="21">
        <f>(RANK(I967,I$8:I$1007,1)+COUNTIF(I$8:I967,I967)-1)/1000</f>
        <v>0.70099999999999996</v>
      </c>
      <c r="Y967" s="21">
        <f>(RANK(J967,J$8:J$1007,1)+COUNTIF(J$8:J967,J967)-1)/1000</f>
        <v>0.67700000000000005</v>
      </c>
      <c r="Z967" s="21">
        <f>(RANK(K967,K$8:K$1007,1)+COUNTIF(K$8:K967,K967)-1)/1000</f>
        <v>0.746</v>
      </c>
      <c r="AA967" s="21">
        <f>(RANK(L967,L$8:L$1007,1)+COUNTIF(L$8:L967,L967)-1)/1000</f>
        <v>0.75</v>
      </c>
      <c r="AB967" s="21">
        <f>(RANK(M967,M$8:M$1007,1)+COUNTIF(M$8:M967,M967)-1)/1000</f>
        <v>0.73499999999999999</v>
      </c>
      <c r="AC967" s="21">
        <f>(RANK(N967,N$8:N$1007,1)+COUNTIF(N$8:N967,N967)-1)/1000</f>
        <v>0.69799999999999995</v>
      </c>
      <c r="AD967" s="21">
        <f>(RANK(O967,O$8:O$1007,1)+COUNTIF(O$8:O967,O967)-1)/1000</f>
        <v>0.71399999999999997</v>
      </c>
      <c r="AE967" s="21">
        <f>(RANK(P967,P$8:P$1007,1)+COUNTIF(P$8:P967,P967)-1)/1000</f>
        <v>0.68899999999999995</v>
      </c>
      <c r="AF967" s="21">
        <f>(RANK(Q967,Q$8:Q$1007,1)+COUNTIF(Q$8:Q967,Q967)-1)/1000</f>
        <v>0.69799999999999995</v>
      </c>
      <c r="AG967" s="21">
        <f>(RANK(R967,R$8:R$1007,1)+COUNTIF(R$8:R967,R967)-1)/1000</f>
        <v>0.71399999999999997</v>
      </c>
      <c r="AH967" s="21">
        <f>(RANK(S967,S$8:S$1007,1)+COUNTIF(S$8:S967,S967)-1)/1000</f>
        <v>0.68899999999999995</v>
      </c>
      <c r="AI967" s="14">
        <f t="shared" si="179"/>
        <v>0</v>
      </c>
      <c r="AK967" s="14">
        <f t="shared" si="180"/>
        <v>0</v>
      </c>
    </row>
    <row r="968" spans="2:37" x14ac:dyDescent="0.25">
      <c r="B968">
        <f t="shared" si="174"/>
        <v>961</v>
      </c>
      <c r="C968">
        <f>MATCH(B968,'Stocastic Model Raw Data'!$A$2:$A$1001,0)</f>
        <v>237</v>
      </c>
      <c r="D968" s="14" cm="1">
        <f t="array" ref="D968">INDEX('Stocastic Model Raw Data'!$H$2:$H$1001,$C968,0)</f>
        <v>1437161972.90821</v>
      </c>
      <c r="E968" s="14" cm="1">
        <f t="array" ref="E968">INDEX('Stocastic Model Raw Data'!$D$2:$D$1001,$C968,0)</f>
        <v>469357818.35907298</v>
      </c>
      <c r="F968" s="14" cm="1">
        <f t="array" ref="F968">INDEX('Stocastic Model Raw Data'!$I$2:$I$1001,$C968,0)</f>
        <v>246868707.53558299</v>
      </c>
      <c r="G968" s="14">
        <f t="shared" ref="G968:G1007" si="181">E968-F968</f>
        <v>222489110.82348999</v>
      </c>
      <c r="H968" s="14" cm="1">
        <f t="array" ref="H968">INDEX('Stocastic Model Raw Data'!$E$2:$E$1001,$C968,0)</f>
        <v>5495967588.45368</v>
      </c>
      <c r="I968" s="14" cm="1">
        <f t="array" ref="I968">INDEX('Stocastic Model Raw Data'!$J$2:$J$1001,$C968,0)</f>
        <v>1895465233.3849299</v>
      </c>
      <c r="J968" s="14">
        <f t="shared" ref="J968:J1007" si="182">H968-I968</f>
        <v>3600502355.0687504</v>
      </c>
      <c r="K968" s="14" cm="1">
        <f t="array" ref="K968">INDEX('Stocastic Model Raw Data'!$F$2:$F$1001,$C968,0)</f>
        <v>882817909.95810294</v>
      </c>
      <c r="L968" s="14" cm="1">
        <f t="array" ref="L968">INDEX('Stocastic Model Raw Data'!$K$2:$K$1001,$C968,0)</f>
        <v>534616218.47276402</v>
      </c>
      <c r="M968" s="14">
        <f t="shared" ref="M968:M1007" si="183">K968-L968</f>
        <v>348201691.48533893</v>
      </c>
      <c r="N968" s="14">
        <f t="shared" si="175"/>
        <v>6378785498.4117832</v>
      </c>
      <c r="O968" s="14">
        <f t="shared" si="176"/>
        <v>2430081451.8576937</v>
      </c>
      <c r="P968" s="14">
        <f t="shared" ref="P968:P1007" si="184">N968-O968</f>
        <v>3948704046.5540895</v>
      </c>
      <c r="Q968" s="3">
        <f t="shared" si="177"/>
        <v>6378785498.4117832</v>
      </c>
      <c r="R968" s="3">
        <f t="shared" si="178"/>
        <v>3867243424.7659035</v>
      </c>
      <c r="S968" s="3">
        <f t="shared" ref="S968:S1007" si="185">Q968-R968</f>
        <v>2511542073.6458797</v>
      </c>
      <c r="T968" s="21">
        <f>(RANK(E968,E$8:E$1007,1)+COUNTIF(E$8:E968,E968)-1)/1000</f>
        <v>0.29799999999999999</v>
      </c>
      <c r="U968" s="21">
        <f>(RANK(F968,F$8:F$1007,1)+COUNTIF(F$8:F968,F968)-1)/1000</f>
        <v>0.29599999999999999</v>
      </c>
      <c r="V968" s="21">
        <f>(RANK(G968,G$8:G$1007,1)+COUNTIF(G$8:G968,G968)-1)/1000</f>
        <v>0.30199999999999999</v>
      </c>
      <c r="W968" s="21">
        <f>(RANK(H968,H$8:H$1007,1)+COUNTIF(H$8:H968,H968)-1)/1000</f>
        <v>0.23499999999999999</v>
      </c>
      <c r="X968" s="21">
        <f>(RANK(I968,I$8:I$1007,1)+COUNTIF(I$8:I968,I968)-1)/1000</f>
        <v>0.24099999999999999</v>
      </c>
      <c r="Y968" s="21">
        <f>(RANK(J968,J$8:J$1007,1)+COUNTIF(J$8:J968,J968)-1)/1000</f>
        <v>0.24099999999999999</v>
      </c>
      <c r="Z968" s="21">
        <f>(RANK(K968,K$8:K$1007,1)+COUNTIF(K$8:K968,K968)-1)/1000</f>
        <v>0.3</v>
      </c>
      <c r="AA968" s="21">
        <f>(RANK(L968,L$8:L$1007,1)+COUNTIF(L$8:L968,L968)-1)/1000</f>
        <v>0.30399999999999999</v>
      </c>
      <c r="AB968" s="21">
        <f>(RANK(M968,M$8:M$1007,1)+COUNTIF(M$8:M968,M968)-1)/1000</f>
        <v>0.32500000000000001</v>
      </c>
      <c r="AC968" s="21">
        <f>(RANK(N968,N$8:N$1007,1)+COUNTIF(N$8:N968,N968)-1)/1000</f>
        <v>0.23699999999999999</v>
      </c>
      <c r="AD968" s="21">
        <f>(RANK(O968,O$8:O$1007,1)+COUNTIF(O$8:O968,O968)-1)/1000</f>
        <v>0.25600000000000001</v>
      </c>
      <c r="AE968" s="21">
        <f>(RANK(P968,P$8:P$1007,1)+COUNTIF(P$8:P968,P968)-1)/1000</f>
        <v>0.23799999999999999</v>
      </c>
      <c r="AF968" s="21">
        <f>(RANK(Q968,Q$8:Q$1007,1)+COUNTIF(Q$8:Q968,Q968)-1)/1000</f>
        <v>0.23699999999999999</v>
      </c>
      <c r="AG968" s="21">
        <f>(RANK(R968,R$8:R$1007,1)+COUNTIF(R$8:R968,R968)-1)/1000</f>
        <v>0.25600000000000001</v>
      </c>
      <c r="AH968" s="21">
        <f>(RANK(S968,S$8:S$1007,1)+COUNTIF(S$8:S968,S968)-1)/1000</f>
        <v>0.23799999999999999</v>
      </c>
      <c r="AI968" s="14">
        <f t="shared" si="179"/>
        <v>0</v>
      </c>
      <c r="AK968" s="14">
        <f t="shared" si="180"/>
        <v>0</v>
      </c>
    </row>
    <row r="969" spans="2:37" x14ac:dyDescent="0.25">
      <c r="B969">
        <f t="shared" ref="B969:B1007" si="186">B968+1</f>
        <v>962</v>
      </c>
      <c r="C969">
        <f>MATCH(B969,'Stocastic Model Raw Data'!$A$2:$A$1001,0)</f>
        <v>238</v>
      </c>
      <c r="D969" s="14" cm="1">
        <f t="array" ref="D969">INDEX('Stocastic Model Raw Data'!$H$2:$H$1001,$C969,0)</f>
        <v>1437161972.90821</v>
      </c>
      <c r="E969" s="14" cm="1">
        <f t="array" ref="E969">INDEX('Stocastic Model Raw Data'!$D$2:$D$1001,$C969,0)</f>
        <v>445192586.73228699</v>
      </c>
      <c r="F969" s="14" cm="1">
        <f t="array" ref="F969">INDEX('Stocastic Model Raw Data'!$I$2:$I$1001,$C969,0)</f>
        <v>231229527.80236799</v>
      </c>
      <c r="G969" s="14">
        <f t="shared" si="181"/>
        <v>213963058.929919</v>
      </c>
      <c r="H969" s="14" cm="1">
        <f t="array" ref="H969">INDEX('Stocastic Model Raw Data'!$E$2:$E$1001,$C969,0)</f>
        <v>5560777667.9325504</v>
      </c>
      <c r="I969" s="14" cm="1">
        <f t="array" ref="I969">INDEX('Stocastic Model Raw Data'!$J$2:$J$1001,$C969,0)</f>
        <v>1851156966.29599</v>
      </c>
      <c r="J969" s="14">
        <f t="shared" si="182"/>
        <v>3709620701.6365604</v>
      </c>
      <c r="K969" s="14" cm="1">
        <f t="array" ref="K969">INDEX('Stocastic Model Raw Data'!$F$2:$F$1001,$C969,0)</f>
        <v>819191817.20917404</v>
      </c>
      <c r="L969" s="14" cm="1">
        <f t="array" ref="L969">INDEX('Stocastic Model Raw Data'!$K$2:$K$1001,$C969,0)</f>
        <v>501666086.04276699</v>
      </c>
      <c r="M969" s="14">
        <f t="shared" si="183"/>
        <v>317525731.16640705</v>
      </c>
      <c r="N969" s="14">
        <f t="shared" ref="N969:N1007" si="187">H969+K969</f>
        <v>6379969485.1417246</v>
      </c>
      <c r="O969" s="14">
        <f t="shared" ref="O969:O1007" si="188">I969+L969</f>
        <v>2352823052.338757</v>
      </c>
      <c r="P969" s="14">
        <f t="shared" si="184"/>
        <v>4027146432.8029675</v>
      </c>
      <c r="Q969" s="3">
        <f t="shared" ref="Q969:Q1007" si="189">N969</f>
        <v>6379969485.1417246</v>
      </c>
      <c r="R969" s="3">
        <f t="shared" ref="R969:R1007" si="190">O969+D969</f>
        <v>3789985025.2469673</v>
      </c>
      <c r="S969" s="3">
        <f t="shared" si="185"/>
        <v>2589984459.8947573</v>
      </c>
      <c r="T969" s="21">
        <f>(RANK(E969,E$8:E$1007,1)+COUNTIF(E$8:E969,E969)-1)/1000</f>
        <v>0.19500000000000001</v>
      </c>
      <c r="U969" s="21">
        <f>(RANK(F969,F$8:F$1007,1)+COUNTIF(F$8:F969,F969)-1)/1000</f>
        <v>0.184</v>
      </c>
      <c r="V969" s="21">
        <f>(RANK(G969,G$8:G$1007,1)+COUNTIF(G$8:G969,G969)-1)/1000</f>
        <v>0.218</v>
      </c>
      <c r="W969" s="21">
        <f>(RANK(H969,H$8:H$1007,1)+COUNTIF(H$8:H969,H969)-1)/1000</f>
        <v>0.254</v>
      </c>
      <c r="X969" s="21">
        <f>(RANK(I969,I$8:I$1007,1)+COUNTIF(I$8:I969,I969)-1)/1000</f>
        <v>0.191</v>
      </c>
      <c r="Y969" s="21">
        <f>(RANK(J969,J$8:J$1007,1)+COUNTIF(J$8:J969,J969)-1)/1000</f>
        <v>0.30499999999999999</v>
      </c>
      <c r="Z969" s="21">
        <f>(RANK(K969,K$8:K$1007,1)+COUNTIF(K$8:K969,K969)-1)/1000</f>
        <v>0.17299999999999999</v>
      </c>
      <c r="AA969" s="21">
        <f>(RANK(L969,L$8:L$1007,1)+COUNTIF(L$8:L969,L969)-1)/1000</f>
        <v>0.19</v>
      </c>
      <c r="AB969" s="21">
        <f>(RANK(M969,M$8:M$1007,1)+COUNTIF(M$8:M969,M969)-1)/1000</f>
        <v>0.16</v>
      </c>
      <c r="AC969" s="21">
        <f>(RANK(N969,N$8:N$1007,1)+COUNTIF(N$8:N969,N969)-1)/1000</f>
        <v>0.23799999999999999</v>
      </c>
      <c r="AD969" s="21">
        <f>(RANK(O969,O$8:O$1007,1)+COUNTIF(O$8:O969,O969)-1)/1000</f>
        <v>0.187</v>
      </c>
      <c r="AE969" s="21">
        <f>(RANK(P969,P$8:P$1007,1)+COUNTIF(P$8:P969,P969)-1)/1000</f>
        <v>0.28399999999999997</v>
      </c>
      <c r="AF969" s="21">
        <f>(RANK(Q969,Q$8:Q$1007,1)+COUNTIF(Q$8:Q969,Q969)-1)/1000</f>
        <v>0.23799999999999999</v>
      </c>
      <c r="AG969" s="21">
        <f>(RANK(R969,R$8:R$1007,1)+COUNTIF(R$8:R969,R969)-1)/1000</f>
        <v>0.187</v>
      </c>
      <c r="AH969" s="21">
        <f>(RANK(S969,S$8:S$1007,1)+COUNTIF(S$8:S969,S969)-1)/1000</f>
        <v>0.28399999999999997</v>
      </c>
      <c r="AI969" s="14">
        <f t="shared" ref="AI969:AI1007" si="191">J969+M969-P969</f>
        <v>0</v>
      </c>
      <c r="AK969" s="14">
        <f t="shared" ref="AK969:AK1007" si="192">H969+K969-N969</f>
        <v>0</v>
      </c>
    </row>
    <row r="970" spans="2:37" x14ac:dyDescent="0.25">
      <c r="B970">
        <f t="shared" si="186"/>
        <v>963</v>
      </c>
      <c r="C970">
        <f>MATCH(B970,'Stocastic Model Raw Data'!$A$2:$A$1001,0)</f>
        <v>660</v>
      </c>
      <c r="D970" s="14" cm="1">
        <f t="array" ref="D970">INDEX('Stocastic Model Raw Data'!$H$2:$H$1001,$C970,0)</f>
        <v>1437161972.90821</v>
      </c>
      <c r="E970" s="14" cm="1">
        <f t="array" ref="E970">INDEX('Stocastic Model Raw Data'!$D$2:$D$1001,$C970,0)</f>
        <v>544097289.47908199</v>
      </c>
      <c r="F970" s="14" cm="1">
        <f t="array" ref="F970">INDEX('Stocastic Model Raw Data'!$I$2:$I$1001,$C970,0)</f>
        <v>287466784.832241</v>
      </c>
      <c r="G970" s="14">
        <f t="shared" si="181"/>
        <v>256630504.64684099</v>
      </c>
      <c r="H970" s="14" cm="1">
        <f t="array" ref="H970">INDEX('Stocastic Model Raw Data'!$E$2:$E$1001,$C970,0)</f>
        <v>6641627849.3034201</v>
      </c>
      <c r="I970" s="14" cm="1">
        <f t="array" ref="I970">INDEX('Stocastic Model Raw Data'!$J$2:$J$1001,$C970,0)</f>
        <v>2284823565.5074</v>
      </c>
      <c r="J970" s="14">
        <f t="shared" si="182"/>
        <v>4356804283.7960205</v>
      </c>
      <c r="K970" s="14" cm="1">
        <f t="array" ref="K970">INDEX('Stocastic Model Raw Data'!$F$2:$F$1001,$C970,0)</f>
        <v>958861707.270262</v>
      </c>
      <c r="L970" s="14" cm="1">
        <f t="array" ref="L970">INDEX('Stocastic Model Raw Data'!$K$2:$K$1001,$C970,0)</f>
        <v>585342031.88645506</v>
      </c>
      <c r="M970" s="14">
        <f t="shared" si="183"/>
        <v>373519675.38380694</v>
      </c>
      <c r="N970" s="14">
        <f t="shared" si="187"/>
        <v>7600489556.5736818</v>
      </c>
      <c r="O970" s="14">
        <f t="shared" si="188"/>
        <v>2870165597.3938551</v>
      </c>
      <c r="P970" s="14">
        <f t="shared" si="184"/>
        <v>4730323959.1798267</v>
      </c>
      <c r="Q970" s="3">
        <f t="shared" si="189"/>
        <v>7600489556.5736818</v>
      </c>
      <c r="R970" s="3">
        <f t="shared" si="190"/>
        <v>4307327570.3020649</v>
      </c>
      <c r="S970" s="3">
        <f t="shared" si="185"/>
        <v>3293161986.2716169</v>
      </c>
      <c r="T970" s="21">
        <f>(RANK(E970,E$8:E$1007,1)+COUNTIF(E$8:E970,E970)-1)/1000</f>
        <v>0.61799999999999999</v>
      </c>
      <c r="U970" s="21">
        <f>(RANK(F970,F$8:F$1007,1)+COUNTIF(F$8:F970,F970)-1)/1000</f>
        <v>0.61599999999999999</v>
      </c>
      <c r="V970" s="21">
        <f>(RANK(G970,G$8:G$1007,1)+COUNTIF(G$8:G970,G970)-1)/1000</f>
        <v>0.627</v>
      </c>
      <c r="W970" s="21">
        <f>(RANK(H970,H$8:H$1007,1)+COUNTIF(H$8:H970,H970)-1)/1000</f>
        <v>0.68400000000000005</v>
      </c>
      <c r="X970" s="21">
        <f>(RANK(I970,I$8:I$1007,1)+COUNTIF(I$8:I970,I970)-1)/1000</f>
        <v>0.64200000000000002</v>
      </c>
      <c r="Y970" s="21">
        <f>(RANK(J970,J$8:J$1007,1)+COUNTIF(J$8:J970,J970)-1)/1000</f>
        <v>0.71299999999999997</v>
      </c>
      <c r="Z970" s="21">
        <f>(RANK(K970,K$8:K$1007,1)+COUNTIF(K$8:K970,K970)-1)/1000</f>
        <v>0.48799999999999999</v>
      </c>
      <c r="AA970" s="21">
        <f>(RANK(L970,L$8:L$1007,1)+COUNTIF(L$8:L970,L970)-1)/1000</f>
        <v>0.5</v>
      </c>
      <c r="AB970" s="21">
        <f>(RANK(M970,M$8:M$1007,1)+COUNTIF(M$8:M970,M970)-1)/1000</f>
        <v>0.47199999999999998</v>
      </c>
      <c r="AC970" s="21">
        <f>(RANK(N970,N$8:N$1007,1)+COUNTIF(N$8:N970,N970)-1)/1000</f>
        <v>0.66</v>
      </c>
      <c r="AD970" s="21">
        <f>(RANK(O970,O$8:O$1007,1)+COUNTIF(O$8:O970,O970)-1)/1000</f>
        <v>0.61</v>
      </c>
      <c r="AE970" s="21">
        <f>(RANK(P970,P$8:P$1007,1)+COUNTIF(P$8:P970,P970)-1)/1000</f>
        <v>0.68400000000000005</v>
      </c>
      <c r="AF970" s="21">
        <f>(RANK(Q970,Q$8:Q$1007,1)+COUNTIF(Q$8:Q970,Q970)-1)/1000</f>
        <v>0.66</v>
      </c>
      <c r="AG970" s="21">
        <f>(RANK(R970,R$8:R$1007,1)+COUNTIF(R$8:R970,R970)-1)/1000</f>
        <v>0.61</v>
      </c>
      <c r="AH970" s="21">
        <f>(RANK(S970,S$8:S$1007,1)+COUNTIF(S$8:S970,S970)-1)/1000</f>
        <v>0.68400000000000005</v>
      </c>
      <c r="AI970" s="14">
        <f t="shared" si="191"/>
        <v>0</v>
      </c>
      <c r="AK970" s="14">
        <f t="shared" si="192"/>
        <v>0</v>
      </c>
    </row>
    <row r="971" spans="2:37" x14ac:dyDescent="0.25">
      <c r="B971">
        <f t="shared" si="186"/>
        <v>964</v>
      </c>
      <c r="C971">
        <f>MATCH(B971,'Stocastic Model Raw Data'!$A$2:$A$1001,0)</f>
        <v>933</v>
      </c>
      <c r="D971" s="14" cm="1">
        <f t="array" ref="D971">INDEX('Stocastic Model Raw Data'!$H$2:$H$1001,$C971,0)</f>
        <v>1437161972.90821</v>
      </c>
      <c r="E971" s="14" cm="1">
        <f t="array" ref="E971">INDEX('Stocastic Model Raw Data'!$D$2:$D$1001,$C971,0)</f>
        <v>665034092.68590605</v>
      </c>
      <c r="F971" s="14" cm="1">
        <f t="array" ref="F971">INDEX('Stocastic Model Raw Data'!$I$2:$I$1001,$C971,0)</f>
        <v>353103219.17624599</v>
      </c>
      <c r="G971" s="14">
        <f t="shared" si="181"/>
        <v>311930873.50966007</v>
      </c>
      <c r="H971" s="14" cm="1">
        <f t="array" ref="H971">INDEX('Stocastic Model Raw Data'!$E$2:$E$1001,$C971,0)</f>
        <v>7627400751.5481195</v>
      </c>
      <c r="I971" s="14" cm="1">
        <f t="array" ref="I971">INDEX('Stocastic Model Raw Data'!$J$2:$J$1001,$C971,0)</f>
        <v>2665853198.5889502</v>
      </c>
      <c r="J971" s="14">
        <f t="shared" si="182"/>
        <v>4961547552.9591694</v>
      </c>
      <c r="K971" s="14" cm="1">
        <f t="array" ref="K971">INDEX('Stocastic Model Raw Data'!$F$2:$F$1001,$C971,0)</f>
        <v>1246879432.74507</v>
      </c>
      <c r="L971" s="14" cm="1">
        <f t="array" ref="L971">INDEX('Stocastic Model Raw Data'!$K$2:$K$1001,$C971,0)</f>
        <v>760863637.83612895</v>
      </c>
      <c r="M971" s="14">
        <f t="shared" si="183"/>
        <v>486015794.90894103</v>
      </c>
      <c r="N971" s="14">
        <f t="shared" si="187"/>
        <v>8874280184.29319</v>
      </c>
      <c r="O971" s="14">
        <f t="shared" si="188"/>
        <v>3426716836.4250793</v>
      </c>
      <c r="P971" s="14">
        <f t="shared" si="184"/>
        <v>5447563347.8681107</v>
      </c>
      <c r="Q971" s="3">
        <f t="shared" si="189"/>
        <v>8874280184.29319</v>
      </c>
      <c r="R971" s="3">
        <f t="shared" si="190"/>
        <v>4863878809.3332891</v>
      </c>
      <c r="S971" s="3">
        <f t="shared" si="185"/>
        <v>4010401374.9599009</v>
      </c>
      <c r="T971" s="21">
        <f>(RANK(E971,E$8:E$1007,1)+COUNTIF(E$8:E971,E971)-1)/1000</f>
        <v>0.94399999999999995</v>
      </c>
      <c r="U971" s="21">
        <f>(RANK(F971,F$8:F$1007,1)+COUNTIF(F$8:F971,F971)-1)/1000</f>
        <v>0.94099999999999995</v>
      </c>
      <c r="V971" s="21">
        <f>(RANK(G971,G$8:G$1007,1)+COUNTIF(G$8:G971,G971)-1)/1000</f>
        <v>0.94699999999999995</v>
      </c>
      <c r="W971" s="21">
        <f>(RANK(H971,H$8:H$1007,1)+COUNTIF(H$8:H971,H971)-1)/1000</f>
        <v>0.93400000000000005</v>
      </c>
      <c r="X971" s="21">
        <f>(RANK(I971,I$8:I$1007,1)+COUNTIF(I$8:I971,I971)-1)/1000</f>
        <v>0.90800000000000003</v>
      </c>
      <c r="Y971" s="21">
        <f>(RANK(J971,J$8:J$1007,1)+COUNTIF(J$8:J971,J971)-1)/1000</f>
        <v>0.95199999999999996</v>
      </c>
      <c r="Z971" s="21">
        <f>(RANK(K971,K$8:K$1007,1)+COUNTIF(K$8:K971,K971)-1)/1000</f>
        <v>0.90700000000000003</v>
      </c>
      <c r="AA971" s="21">
        <f>(RANK(L971,L$8:L$1007,1)+COUNTIF(L$8:L971,L971)-1)/1000</f>
        <v>0.92900000000000005</v>
      </c>
      <c r="AB971" s="21">
        <f>(RANK(M971,M$8:M$1007,1)+COUNTIF(M$8:M971,M971)-1)/1000</f>
        <v>0.879</v>
      </c>
      <c r="AC971" s="21">
        <f>(RANK(N971,N$8:N$1007,1)+COUNTIF(N$8:N971,N971)-1)/1000</f>
        <v>0.93300000000000005</v>
      </c>
      <c r="AD971" s="21">
        <f>(RANK(O971,O$8:O$1007,1)+COUNTIF(O$8:O971,O971)-1)/1000</f>
        <v>0.91600000000000004</v>
      </c>
      <c r="AE971" s="21">
        <f>(RANK(P971,P$8:P$1007,1)+COUNTIF(P$8:P971,P971)-1)/1000</f>
        <v>0.94599999999999995</v>
      </c>
      <c r="AF971" s="21">
        <f>(RANK(Q971,Q$8:Q$1007,1)+COUNTIF(Q$8:Q971,Q971)-1)/1000</f>
        <v>0.93300000000000005</v>
      </c>
      <c r="AG971" s="21">
        <f>(RANK(R971,R$8:R$1007,1)+COUNTIF(R$8:R971,R971)-1)/1000</f>
        <v>0.91600000000000004</v>
      </c>
      <c r="AH971" s="21">
        <f>(RANK(S971,S$8:S$1007,1)+COUNTIF(S$8:S971,S971)-1)/1000</f>
        <v>0.94599999999999995</v>
      </c>
      <c r="AI971" s="14">
        <f t="shared" si="191"/>
        <v>0</v>
      </c>
      <c r="AK971" s="14">
        <f t="shared" si="192"/>
        <v>0</v>
      </c>
    </row>
    <row r="972" spans="2:37" x14ac:dyDescent="0.25">
      <c r="B972">
        <f t="shared" si="186"/>
        <v>965</v>
      </c>
      <c r="C972">
        <f>MATCH(B972,'Stocastic Model Raw Data'!$A$2:$A$1001,0)</f>
        <v>966</v>
      </c>
      <c r="D972" s="14" cm="1">
        <f t="array" ref="D972">INDEX('Stocastic Model Raw Data'!$H$2:$H$1001,$C972,0)</f>
        <v>1437161972.90821</v>
      </c>
      <c r="E972" s="14" cm="1">
        <f t="array" ref="E972">INDEX('Stocastic Model Raw Data'!$D$2:$D$1001,$C972,0)</f>
        <v>663168898.05466294</v>
      </c>
      <c r="F972" s="14" cm="1">
        <f t="array" ref="F972">INDEX('Stocastic Model Raw Data'!$I$2:$I$1001,$C972,0)</f>
        <v>352544644.55567598</v>
      </c>
      <c r="G972" s="14">
        <f t="shared" si="181"/>
        <v>310624253.49898696</v>
      </c>
      <c r="H972" s="14" cm="1">
        <f t="array" ref="H972">INDEX('Stocastic Model Raw Data'!$E$2:$E$1001,$C972,0)</f>
        <v>7962311661.3761301</v>
      </c>
      <c r="I972" s="14" cm="1">
        <f t="array" ref="I972">INDEX('Stocastic Model Raw Data'!$J$2:$J$1001,$C972,0)</f>
        <v>2779419816.0687599</v>
      </c>
      <c r="J972" s="14">
        <f t="shared" si="182"/>
        <v>5182891845.3073702</v>
      </c>
      <c r="K972" s="14" cm="1">
        <f t="array" ref="K972">INDEX('Stocastic Model Raw Data'!$F$2:$F$1001,$C972,0)</f>
        <v>1236173278.8309801</v>
      </c>
      <c r="L972" s="14" cm="1">
        <f t="array" ref="L972">INDEX('Stocastic Model Raw Data'!$K$2:$K$1001,$C972,0)</f>
        <v>758077234.138008</v>
      </c>
      <c r="M972" s="14">
        <f t="shared" si="183"/>
        <v>478096044.69297206</v>
      </c>
      <c r="N972" s="14">
        <f t="shared" si="187"/>
        <v>9198484940.2071095</v>
      </c>
      <c r="O972" s="14">
        <f t="shared" si="188"/>
        <v>3537497050.206768</v>
      </c>
      <c r="P972" s="14">
        <f t="shared" si="184"/>
        <v>5660987890.0003414</v>
      </c>
      <c r="Q972" s="3">
        <f t="shared" si="189"/>
        <v>9198484940.2071095</v>
      </c>
      <c r="R972" s="3">
        <f t="shared" si="190"/>
        <v>4974659023.1149778</v>
      </c>
      <c r="S972" s="3">
        <f t="shared" si="185"/>
        <v>4223825917.0921316</v>
      </c>
      <c r="T972" s="21">
        <f>(RANK(E972,E$8:E$1007,1)+COUNTIF(E$8:E972,E972)-1)/1000</f>
        <v>0.94099999999999995</v>
      </c>
      <c r="U972" s="21">
        <f>(RANK(F972,F$8:F$1007,1)+COUNTIF(F$8:F972,F972)-1)/1000</f>
        <v>0.93799999999999994</v>
      </c>
      <c r="V972" s="21">
        <f>(RANK(G972,G$8:G$1007,1)+COUNTIF(G$8:G972,G972)-1)/1000</f>
        <v>0.94399999999999995</v>
      </c>
      <c r="W972" s="21">
        <f>(RANK(H972,H$8:H$1007,1)+COUNTIF(H$8:H972,H972)-1)/1000</f>
        <v>0.97</v>
      </c>
      <c r="X972" s="21">
        <f>(RANK(I972,I$8:I$1007,1)+COUNTIF(I$8:I972,I972)-1)/1000</f>
        <v>0.95399999999999996</v>
      </c>
      <c r="Y972" s="21">
        <f>(RANK(J972,J$8:J$1007,1)+COUNTIF(J$8:J972,J972)-1)/1000</f>
        <v>0.97199999999999998</v>
      </c>
      <c r="Z972" s="21">
        <f>(RANK(K972,K$8:K$1007,1)+COUNTIF(K$8:K972,K972)-1)/1000</f>
        <v>0.89700000000000002</v>
      </c>
      <c r="AA972" s="21">
        <f>(RANK(L972,L$8:L$1007,1)+COUNTIF(L$8:L972,L972)-1)/1000</f>
        <v>0.92500000000000004</v>
      </c>
      <c r="AB972" s="21">
        <f>(RANK(M972,M$8:M$1007,1)+COUNTIF(M$8:M972,M972)-1)/1000</f>
        <v>0.86399999999999999</v>
      </c>
      <c r="AC972" s="21">
        <f>(RANK(N972,N$8:N$1007,1)+COUNTIF(N$8:N972,N972)-1)/1000</f>
        <v>0.96599999999999997</v>
      </c>
      <c r="AD972" s="21">
        <f>(RANK(O972,O$8:O$1007,1)+COUNTIF(O$8:O972,O972)-1)/1000</f>
        <v>0.94599999999999995</v>
      </c>
      <c r="AE972" s="21">
        <f>(RANK(P972,P$8:P$1007,1)+COUNTIF(P$8:P972,P972)-1)/1000</f>
        <v>0.97</v>
      </c>
      <c r="AF972" s="21">
        <f>(RANK(Q972,Q$8:Q$1007,1)+COUNTIF(Q$8:Q972,Q972)-1)/1000</f>
        <v>0.96599999999999997</v>
      </c>
      <c r="AG972" s="21">
        <f>(RANK(R972,R$8:R$1007,1)+COUNTIF(R$8:R972,R972)-1)/1000</f>
        <v>0.94599999999999995</v>
      </c>
      <c r="AH972" s="21">
        <f>(RANK(S972,S$8:S$1007,1)+COUNTIF(S$8:S972,S972)-1)/1000</f>
        <v>0.97</v>
      </c>
      <c r="AI972" s="14">
        <f t="shared" si="191"/>
        <v>0</v>
      </c>
      <c r="AK972" s="14">
        <f t="shared" si="192"/>
        <v>0</v>
      </c>
    </row>
    <row r="973" spans="2:37" x14ac:dyDescent="0.25">
      <c r="B973">
        <f t="shared" si="186"/>
        <v>966</v>
      </c>
      <c r="C973">
        <f>MATCH(B973,'Stocastic Model Raw Data'!$A$2:$A$1001,0)</f>
        <v>8</v>
      </c>
      <c r="D973" s="14" cm="1">
        <f t="array" ref="D973">INDEX('Stocastic Model Raw Data'!$H$2:$H$1001,$C973,0)</f>
        <v>1437161972.90821</v>
      </c>
      <c r="E973" s="14" cm="1">
        <f t="array" ref="E973">INDEX('Stocastic Model Raw Data'!$D$2:$D$1001,$C973,0)</f>
        <v>324691087.28303599</v>
      </c>
      <c r="F973" s="14" cm="1">
        <f t="array" ref="F973">INDEX('Stocastic Model Raw Data'!$I$2:$I$1001,$C973,0)</f>
        <v>169121127.051696</v>
      </c>
      <c r="G973" s="14">
        <f t="shared" si="181"/>
        <v>155569960.23133999</v>
      </c>
      <c r="H973" s="14" cm="1">
        <f t="array" ref="H973">INDEX('Stocastic Model Raw Data'!$E$2:$E$1001,$C973,0)</f>
        <v>4066778814.7384901</v>
      </c>
      <c r="I973" s="14" cm="1">
        <f t="array" ref="I973">INDEX('Stocastic Model Raw Data'!$J$2:$J$1001,$C973,0)</f>
        <v>1371426983.9884501</v>
      </c>
      <c r="J973" s="14">
        <f t="shared" si="182"/>
        <v>2695351830.7500401</v>
      </c>
      <c r="K973" s="14" cm="1">
        <f t="array" ref="K973">INDEX('Stocastic Model Raw Data'!$F$2:$F$1001,$C973,0)</f>
        <v>630924979.73489201</v>
      </c>
      <c r="L973" s="14" cm="1">
        <f t="array" ref="L973">INDEX('Stocastic Model Raw Data'!$K$2:$K$1001,$C973,0)</f>
        <v>381631391.27309501</v>
      </c>
      <c r="M973" s="14">
        <f t="shared" si="183"/>
        <v>249293588.461797</v>
      </c>
      <c r="N973" s="14">
        <f t="shared" si="187"/>
        <v>4697703794.473382</v>
      </c>
      <c r="O973" s="14">
        <f t="shared" si="188"/>
        <v>1753058375.2615452</v>
      </c>
      <c r="P973" s="14">
        <f t="shared" si="184"/>
        <v>2944645419.2118368</v>
      </c>
      <c r="Q973" s="3">
        <f t="shared" si="189"/>
        <v>4697703794.473382</v>
      </c>
      <c r="R973" s="3">
        <f t="shared" si="190"/>
        <v>3190220348.169755</v>
      </c>
      <c r="S973" s="3">
        <f t="shared" si="185"/>
        <v>1507483446.303627</v>
      </c>
      <c r="T973" s="21">
        <f>(RANK(E973,E$8:E$1007,1)+COUNTIF(E$8:E973,E973)-1)/1000</f>
        <v>8.0000000000000002E-3</v>
      </c>
      <c r="U973" s="21">
        <f>(RANK(F973,F$8:F$1007,1)+COUNTIF(F$8:F973,F973)-1)/1000</f>
        <v>7.0000000000000001E-3</v>
      </c>
      <c r="V973" s="21">
        <f>(RANK(G973,G$8:G$1007,1)+COUNTIF(G$8:G973,G973)-1)/1000</f>
        <v>6.0000000000000001E-3</v>
      </c>
      <c r="W973" s="21">
        <f>(RANK(H973,H$8:H$1007,1)+COUNTIF(H$8:H973,H973)-1)/1000</f>
        <v>8.9999999999999993E-3</v>
      </c>
      <c r="X973" s="21">
        <f>(RANK(I973,I$8:I$1007,1)+COUNTIF(I$8:I973,I973)-1)/1000</f>
        <v>8.9999999999999993E-3</v>
      </c>
      <c r="Y973" s="21">
        <f>(RANK(J973,J$8:J$1007,1)+COUNTIF(J$8:J973,J973)-1)/1000</f>
        <v>8.0000000000000002E-3</v>
      </c>
      <c r="Z973" s="21">
        <f>(RANK(K973,K$8:K$1007,1)+COUNTIF(K$8:K973,K973)-1)/1000</f>
        <v>8.0000000000000002E-3</v>
      </c>
      <c r="AA973" s="21">
        <f>(RANK(L973,L$8:L$1007,1)+COUNTIF(L$8:L973,L973)-1)/1000</f>
        <v>1.0999999999999999E-2</v>
      </c>
      <c r="AB973" s="21">
        <f>(RANK(M973,M$8:M$1007,1)+COUNTIF(M$8:M973,M973)-1)/1000</f>
        <v>8.0000000000000002E-3</v>
      </c>
      <c r="AC973" s="21">
        <f>(RANK(N973,N$8:N$1007,1)+COUNTIF(N$8:N973,N973)-1)/1000</f>
        <v>8.0000000000000002E-3</v>
      </c>
      <c r="AD973" s="21">
        <f>(RANK(O973,O$8:O$1007,1)+COUNTIF(O$8:O973,O973)-1)/1000</f>
        <v>8.0000000000000002E-3</v>
      </c>
      <c r="AE973" s="21">
        <f>(RANK(P973,P$8:P$1007,1)+COUNTIF(P$8:P973,P973)-1)/1000</f>
        <v>8.0000000000000002E-3</v>
      </c>
      <c r="AF973" s="21">
        <f>(RANK(Q973,Q$8:Q$1007,1)+COUNTIF(Q$8:Q973,Q973)-1)/1000</f>
        <v>8.0000000000000002E-3</v>
      </c>
      <c r="AG973" s="21">
        <f>(RANK(R973,R$8:R$1007,1)+COUNTIF(R$8:R973,R973)-1)/1000</f>
        <v>8.0000000000000002E-3</v>
      </c>
      <c r="AH973" s="21">
        <f>(RANK(S973,S$8:S$1007,1)+COUNTIF(S$8:S973,S973)-1)/1000</f>
        <v>8.0000000000000002E-3</v>
      </c>
      <c r="AI973" s="14">
        <f t="shared" si="191"/>
        <v>0</v>
      </c>
      <c r="AK973" s="14">
        <f t="shared" si="192"/>
        <v>0</v>
      </c>
    </row>
    <row r="974" spans="2:37" x14ac:dyDescent="0.25">
      <c r="B974">
        <f t="shared" si="186"/>
        <v>967</v>
      </c>
      <c r="C974">
        <f>MATCH(B974,'Stocastic Model Raw Data'!$A$2:$A$1001,0)</f>
        <v>81</v>
      </c>
      <c r="D974" s="14" cm="1">
        <f t="array" ref="D974">INDEX('Stocastic Model Raw Data'!$H$2:$H$1001,$C974,0)</f>
        <v>1437161972.90821</v>
      </c>
      <c r="E974" s="14" cm="1">
        <f t="array" ref="E974">INDEX('Stocastic Model Raw Data'!$D$2:$D$1001,$C974,0)</f>
        <v>393020934.68872601</v>
      </c>
      <c r="F974" s="14" cm="1">
        <f t="array" ref="F974">INDEX('Stocastic Model Raw Data'!$I$2:$I$1001,$C974,0)</f>
        <v>204487592.63974601</v>
      </c>
      <c r="G974" s="14">
        <f t="shared" si="181"/>
        <v>188533342.04898</v>
      </c>
      <c r="H974" s="14" cm="1">
        <f t="array" ref="H974">INDEX('Stocastic Model Raw Data'!$E$2:$E$1001,$C974,0)</f>
        <v>4800654084.5981598</v>
      </c>
      <c r="I974" s="14" cm="1">
        <f t="array" ref="I974">INDEX('Stocastic Model Raw Data'!$J$2:$J$1001,$C974,0)</f>
        <v>1597169554.03952</v>
      </c>
      <c r="J974" s="14">
        <f t="shared" si="182"/>
        <v>3203484530.5586395</v>
      </c>
      <c r="K974" s="14" cm="1">
        <f t="array" ref="K974">INDEX('Stocastic Model Raw Data'!$F$2:$F$1001,$C974,0)</f>
        <v>756453819.33184397</v>
      </c>
      <c r="L974" s="14" cm="1">
        <f t="array" ref="L974">INDEX('Stocastic Model Raw Data'!$K$2:$K$1001,$C974,0)</f>
        <v>458342225.416686</v>
      </c>
      <c r="M974" s="14">
        <f t="shared" si="183"/>
        <v>298111593.91515797</v>
      </c>
      <c r="N974" s="14">
        <f t="shared" si="187"/>
        <v>5557107903.9300041</v>
      </c>
      <c r="O974" s="14">
        <f t="shared" si="188"/>
        <v>2055511779.4562061</v>
      </c>
      <c r="P974" s="14">
        <f t="shared" si="184"/>
        <v>3501596124.4737978</v>
      </c>
      <c r="Q974" s="3">
        <f t="shared" si="189"/>
        <v>5557107903.9300041</v>
      </c>
      <c r="R974" s="3">
        <f t="shared" si="190"/>
        <v>3492673752.3644161</v>
      </c>
      <c r="S974" s="3">
        <f t="shared" si="185"/>
        <v>2064434151.565588</v>
      </c>
      <c r="T974" s="21">
        <f>(RANK(E974,E$8:E$1007,1)+COUNTIF(E$8:E974,E974)-1)/1000</f>
        <v>7.1999999999999995E-2</v>
      </c>
      <c r="U974" s="21">
        <f>(RANK(F974,F$8:F$1007,1)+COUNTIF(F$8:F974,F974)-1)/1000</f>
        <v>7.0000000000000007E-2</v>
      </c>
      <c r="V974" s="21">
        <f>(RANK(G974,G$8:G$1007,1)+COUNTIF(G$8:G974,G974)-1)/1000</f>
        <v>7.2999999999999995E-2</v>
      </c>
      <c r="W974" s="21">
        <f>(RANK(H974,H$8:H$1007,1)+COUNTIF(H$8:H974,H974)-1)/1000</f>
        <v>7.9000000000000001E-2</v>
      </c>
      <c r="X974" s="21">
        <f>(RANK(I974,I$8:I$1007,1)+COUNTIF(I$8:I974,I974)-1)/1000</f>
        <v>0.06</v>
      </c>
      <c r="Y974" s="21">
        <f>(RANK(J974,J$8:J$1007,1)+COUNTIF(J$8:J974,J974)-1)/1000</f>
        <v>9.4E-2</v>
      </c>
      <c r="Z974" s="21">
        <f>(RANK(K974,K$8:K$1007,1)+COUNTIF(K$8:K974,K974)-1)/1000</f>
        <v>0.1</v>
      </c>
      <c r="AA974" s="21">
        <f>(RANK(L974,L$8:L$1007,1)+COUNTIF(L$8:L974,L974)-1)/1000</f>
        <v>9.8000000000000004E-2</v>
      </c>
      <c r="AB974" s="21">
        <f>(RANK(M974,M$8:M$1007,1)+COUNTIF(M$8:M974,M974)-1)/1000</f>
        <v>9.9000000000000005E-2</v>
      </c>
      <c r="AC974" s="21">
        <f>(RANK(N974,N$8:N$1007,1)+COUNTIF(N$8:N974,N974)-1)/1000</f>
        <v>8.1000000000000003E-2</v>
      </c>
      <c r="AD974" s="21">
        <f>(RANK(O974,O$8:O$1007,1)+COUNTIF(O$8:O974,O974)-1)/1000</f>
        <v>6.7000000000000004E-2</v>
      </c>
      <c r="AE974" s="21">
        <f>(RANK(P974,P$8:P$1007,1)+COUNTIF(P$8:P974,P974)-1)/1000</f>
        <v>8.8999999999999996E-2</v>
      </c>
      <c r="AF974" s="21">
        <f>(RANK(Q974,Q$8:Q$1007,1)+COUNTIF(Q$8:Q974,Q974)-1)/1000</f>
        <v>8.1000000000000003E-2</v>
      </c>
      <c r="AG974" s="21">
        <f>(RANK(R974,R$8:R$1007,1)+COUNTIF(R$8:R974,R974)-1)/1000</f>
        <v>6.7000000000000004E-2</v>
      </c>
      <c r="AH974" s="21">
        <f>(RANK(S974,S$8:S$1007,1)+COUNTIF(S$8:S974,S974)-1)/1000</f>
        <v>8.8999999999999996E-2</v>
      </c>
      <c r="AI974" s="14">
        <f t="shared" si="191"/>
        <v>0</v>
      </c>
      <c r="AK974" s="14">
        <f t="shared" si="192"/>
        <v>0</v>
      </c>
    </row>
    <row r="975" spans="2:37" x14ac:dyDescent="0.25">
      <c r="B975">
        <f t="shared" si="186"/>
        <v>968</v>
      </c>
      <c r="C975">
        <f>MATCH(B975,'Stocastic Model Raw Data'!$A$2:$A$1001,0)</f>
        <v>962</v>
      </c>
      <c r="D975" s="14" cm="1">
        <f t="array" ref="D975">INDEX('Stocastic Model Raw Data'!$H$2:$H$1001,$C975,0)</f>
        <v>1437161972.90821</v>
      </c>
      <c r="E975" s="14" cm="1">
        <f t="array" ref="E975">INDEX('Stocastic Model Raw Data'!$D$2:$D$1001,$C975,0)</f>
        <v>656025078.11697805</v>
      </c>
      <c r="F975" s="14" cm="1">
        <f t="array" ref="F975">INDEX('Stocastic Model Raw Data'!$I$2:$I$1001,$C975,0)</f>
        <v>346748666.35273403</v>
      </c>
      <c r="G975" s="14">
        <f t="shared" si="181"/>
        <v>309276411.76424402</v>
      </c>
      <c r="H975" s="14" cm="1">
        <f t="array" ref="H975">INDEX('Stocastic Model Raw Data'!$E$2:$E$1001,$C975,0)</f>
        <v>7959207256.2291698</v>
      </c>
      <c r="I975" s="14" cm="1">
        <f t="array" ref="I975">INDEX('Stocastic Model Raw Data'!$J$2:$J$1001,$C975,0)</f>
        <v>2741394607.7587199</v>
      </c>
      <c r="J975" s="14">
        <f t="shared" si="182"/>
        <v>5217812648.4704494</v>
      </c>
      <c r="K975" s="14" cm="1">
        <f t="array" ref="K975">INDEX('Stocastic Model Raw Data'!$F$2:$F$1001,$C975,0)</f>
        <v>1169354317.7323799</v>
      </c>
      <c r="L975" s="14" cm="1">
        <f t="array" ref="L975">INDEX('Stocastic Model Raw Data'!$K$2:$K$1001,$C975,0)</f>
        <v>711991344.333498</v>
      </c>
      <c r="M975" s="14">
        <f t="shared" si="183"/>
        <v>457362973.39888191</v>
      </c>
      <c r="N975" s="14">
        <f t="shared" si="187"/>
        <v>9128561573.9615498</v>
      </c>
      <c r="O975" s="14">
        <f t="shared" si="188"/>
        <v>3453385952.0922179</v>
      </c>
      <c r="P975" s="14">
        <f t="shared" si="184"/>
        <v>5675175621.8693314</v>
      </c>
      <c r="Q975" s="3">
        <f t="shared" si="189"/>
        <v>9128561573.9615498</v>
      </c>
      <c r="R975" s="3">
        <f t="shared" si="190"/>
        <v>4890547925.0004282</v>
      </c>
      <c r="S975" s="3">
        <f t="shared" si="185"/>
        <v>4238013648.9611216</v>
      </c>
      <c r="T975" s="21">
        <f>(RANK(E975,E$8:E$1007,1)+COUNTIF(E$8:E975,E975)-1)/1000</f>
        <v>0.93200000000000005</v>
      </c>
      <c r="U975" s="21">
        <f>(RANK(F975,F$8:F$1007,1)+COUNTIF(F$8:F975,F975)-1)/1000</f>
        <v>0.92300000000000004</v>
      </c>
      <c r="V975" s="21">
        <f>(RANK(G975,G$8:G$1007,1)+COUNTIF(G$8:G975,G975)-1)/1000</f>
        <v>0.94099999999999995</v>
      </c>
      <c r="W975" s="21">
        <f>(RANK(H975,H$8:H$1007,1)+COUNTIF(H$8:H975,H975)-1)/1000</f>
        <v>0.96899999999999997</v>
      </c>
      <c r="X975" s="21">
        <f>(RANK(I975,I$8:I$1007,1)+COUNTIF(I$8:I975,I975)-1)/1000</f>
        <v>0.94</v>
      </c>
      <c r="Y975" s="21">
        <f>(RANK(J975,J$8:J$1007,1)+COUNTIF(J$8:J975,J975)-1)/1000</f>
        <v>0.97599999999999998</v>
      </c>
      <c r="Z975" s="21">
        <f>(RANK(K975,K$8:K$1007,1)+COUNTIF(K$8:K975,K975)-1)/1000</f>
        <v>0.84299999999999997</v>
      </c>
      <c r="AA975" s="21">
        <f>(RANK(L975,L$8:L$1007,1)+COUNTIF(L$8:L975,L975)-1)/1000</f>
        <v>0.85499999999999998</v>
      </c>
      <c r="AB975" s="21">
        <f>(RANK(M975,M$8:M$1007,1)+COUNTIF(M$8:M975,M975)-1)/1000</f>
        <v>0.81799999999999995</v>
      </c>
      <c r="AC975" s="21">
        <f>(RANK(N975,N$8:N$1007,1)+COUNTIF(N$8:N975,N975)-1)/1000</f>
        <v>0.96199999999999997</v>
      </c>
      <c r="AD975" s="21">
        <f>(RANK(O975,O$8:O$1007,1)+COUNTIF(O$8:O975,O975)-1)/1000</f>
        <v>0.92700000000000005</v>
      </c>
      <c r="AE975" s="21">
        <f>(RANK(P975,P$8:P$1007,1)+COUNTIF(P$8:P975,P975)-1)/1000</f>
        <v>0.97399999999999998</v>
      </c>
      <c r="AF975" s="21">
        <f>(RANK(Q975,Q$8:Q$1007,1)+COUNTIF(Q$8:Q975,Q975)-1)/1000</f>
        <v>0.96199999999999997</v>
      </c>
      <c r="AG975" s="21">
        <f>(RANK(R975,R$8:R$1007,1)+COUNTIF(R$8:R975,R975)-1)/1000</f>
        <v>0.92700000000000005</v>
      </c>
      <c r="AH975" s="21">
        <f>(RANK(S975,S$8:S$1007,1)+COUNTIF(S$8:S975,S975)-1)/1000</f>
        <v>0.97399999999999998</v>
      </c>
      <c r="AI975" s="14">
        <f t="shared" si="191"/>
        <v>0</v>
      </c>
      <c r="AK975" s="14">
        <f t="shared" si="192"/>
        <v>0</v>
      </c>
    </row>
    <row r="976" spans="2:37" x14ac:dyDescent="0.25">
      <c r="B976">
        <f t="shared" si="186"/>
        <v>969</v>
      </c>
      <c r="C976">
        <f>MATCH(B976,'Stocastic Model Raw Data'!$A$2:$A$1001,0)</f>
        <v>709</v>
      </c>
      <c r="D976" s="14" cm="1">
        <f t="array" ref="D976">INDEX('Stocastic Model Raw Data'!$H$2:$H$1001,$C976,0)</f>
        <v>1437161972.90821</v>
      </c>
      <c r="E976" s="14" cm="1">
        <f t="array" ref="E976">INDEX('Stocastic Model Raw Data'!$D$2:$D$1001,$C976,0)</f>
        <v>568190034.27169502</v>
      </c>
      <c r="F976" s="14" cm="1">
        <f t="array" ref="F976">INDEX('Stocastic Model Raw Data'!$I$2:$I$1001,$C976,0)</f>
        <v>301027554.49439901</v>
      </c>
      <c r="G976" s="14">
        <f t="shared" si="181"/>
        <v>267162479.77729601</v>
      </c>
      <c r="H976" s="14" cm="1">
        <f t="array" ref="H976">INDEX('Stocastic Model Raw Data'!$E$2:$E$1001,$C976,0)</f>
        <v>6614081026.6139603</v>
      </c>
      <c r="I976" s="14" cm="1">
        <f t="array" ref="I976">INDEX('Stocastic Model Raw Data'!$J$2:$J$1001,$C976,0)</f>
        <v>2310894066.16991</v>
      </c>
      <c r="J976" s="14">
        <f t="shared" si="182"/>
        <v>4303186960.4440498</v>
      </c>
      <c r="K976" s="14" cm="1">
        <f t="array" ref="K976">INDEX('Stocastic Model Raw Data'!$F$2:$F$1001,$C976,0)</f>
        <v>1157640348.3548</v>
      </c>
      <c r="L976" s="14" cm="1">
        <f t="array" ref="L976">INDEX('Stocastic Model Raw Data'!$K$2:$K$1001,$C976,0)</f>
        <v>708241447.95624006</v>
      </c>
      <c r="M976" s="14">
        <f t="shared" si="183"/>
        <v>449398900.39855993</v>
      </c>
      <c r="N976" s="14">
        <f t="shared" si="187"/>
        <v>7771721374.9687605</v>
      </c>
      <c r="O976" s="14">
        <f t="shared" si="188"/>
        <v>3019135514.1261501</v>
      </c>
      <c r="P976" s="14">
        <f t="shared" si="184"/>
        <v>4752585860.8426104</v>
      </c>
      <c r="Q976" s="3">
        <f t="shared" si="189"/>
        <v>7771721374.9687605</v>
      </c>
      <c r="R976" s="3">
        <f t="shared" si="190"/>
        <v>4456297487.0343599</v>
      </c>
      <c r="S976" s="3">
        <f t="shared" si="185"/>
        <v>3315423887.9344006</v>
      </c>
      <c r="T976" s="21">
        <f>(RANK(E976,E$8:E$1007,1)+COUNTIF(E$8:E976,E976)-1)/1000</f>
        <v>0.71899999999999997</v>
      </c>
      <c r="U976" s="21">
        <f>(RANK(F976,F$8:F$1007,1)+COUNTIF(F$8:F976,F976)-1)/1000</f>
        <v>0.71699999999999997</v>
      </c>
      <c r="V976" s="21">
        <f>(RANK(G976,G$8:G$1007,1)+COUNTIF(G$8:G976,G976)-1)/1000</f>
        <v>0.72</v>
      </c>
      <c r="W976" s="21">
        <f>(RANK(H976,H$8:H$1007,1)+COUNTIF(H$8:H976,H976)-1)/1000</f>
        <v>0.67600000000000005</v>
      </c>
      <c r="X976" s="21">
        <f>(RANK(I976,I$8:I$1007,1)+COUNTIF(I$8:I976,I976)-1)/1000</f>
        <v>0.67200000000000004</v>
      </c>
      <c r="Y976" s="21">
        <f>(RANK(J976,J$8:J$1007,1)+COUNTIF(J$8:J976,J976)-1)/1000</f>
        <v>0.67200000000000004</v>
      </c>
      <c r="Z976" s="21">
        <f>(RANK(K976,K$8:K$1007,1)+COUNTIF(K$8:K976,K976)-1)/1000</f>
        <v>0.82799999999999996</v>
      </c>
      <c r="AA976" s="21">
        <f>(RANK(L976,L$8:L$1007,1)+COUNTIF(L$8:L976,L976)-1)/1000</f>
        <v>0.85</v>
      </c>
      <c r="AB976" s="21">
        <f>(RANK(M976,M$8:M$1007,1)+COUNTIF(M$8:M976,M976)-1)/1000</f>
        <v>0.79800000000000004</v>
      </c>
      <c r="AC976" s="21">
        <f>(RANK(N976,N$8:N$1007,1)+COUNTIF(N$8:N976,N976)-1)/1000</f>
        <v>0.70899999999999996</v>
      </c>
      <c r="AD976" s="21">
        <f>(RANK(O976,O$8:O$1007,1)+COUNTIF(O$8:O976,O976)-1)/1000</f>
        <v>0.72299999999999998</v>
      </c>
      <c r="AE976" s="21">
        <f>(RANK(P976,P$8:P$1007,1)+COUNTIF(P$8:P976,P976)-1)/1000</f>
        <v>0.69899999999999995</v>
      </c>
      <c r="AF976" s="21">
        <f>(RANK(Q976,Q$8:Q$1007,1)+COUNTIF(Q$8:Q976,Q976)-1)/1000</f>
        <v>0.70899999999999996</v>
      </c>
      <c r="AG976" s="21">
        <f>(RANK(R976,R$8:R$1007,1)+COUNTIF(R$8:R976,R976)-1)/1000</f>
        <v>0.72299999999999998</v>
      </c>
      <c r="AH976" s="21">
        <f>(RANK(S976,S$8:S$1007,1)+COUNTIF(S$8:S976,S976)-1)/1000</f>
        <v>0.69899999999999995</v>
      </c>
      <c r="AI976" s="14">
        <f t="shared" si="191"/>
        <v>0</v>
      </c>
      <c r="AK976" s="14">
        <f t="shared" si="192"/>
        <v>0</v>
      </c>
    </row>
    <row r="977" spans="2:37" x14ac:dyDescent="0.25">
      <c r="B977">
        <f t="shared" si="186"/>
        <v>970</v>
      </c>
      <c r="C977">
        <f>MATCH(B977,'Stocastic Model Raw Data'!$A$2:$A$1001,0)</f>
        <v>623</v>
      </c>
      <c r="D977" s="14" cm="1">
        <f t="array" ref="D977">INDEX('Stocastic Model Raw Data'!$H$2:$H$1001,$C977,0)</f>
        <v>1437161972.90821</v>
      </c>
      <c r="E977" s="14" cm="1">
        <f t="array" ref="E977">INDEX('Stocastic Model Raw Data'!$D$2:$D$1001,$C977,0)</f>
        <v>548398700.33095598</v>
      </c>
      <c r="F977" s="14" cm="1">
        <f t="array" ref="F977">INDEX('Stocastic Model Raw Data'!$I$2:$I$1001,$C977,0)</f>
        <v>289487216.38857698</v>
      </c>
      <c r="G977" s="14">
        <f t="shared" si="181"/>
        <v>258911483.942379</v>
      </c>
      <c r="H977" s="14" cm="1">
        <f t="array" ref="H977">INDEX('Stocastic Model Raw Data'!$E$2:$E$1001,$C977,0)</f>
        <v>6431084914.8513203</v>
      </c>
      <c r="I977" s="14" cm="1">
        <f t="array" ref="I977">INDEX('Stocastic Model Raw Data'!$J$2:$J$1001,$C977,0)</f>
        <v>2244885434.45016</v>
      </c>
      <c r="J977" s="14">
        <f t="shared" si="182"/>
        <v>4186199480.4011602</v>
      </c>
      <c r="K977" s="14" cm="1">
        <f t="array" ref="K977">INDEX('Stocastic Model Raw Data'!$F$2:$F$1001,$C977,0)</f>
        <v>1068580863.61769</v>
      </c>
      <c r="L977" s="14" cm="1">
        <f t="array" ref="L977">INDEX('Stocastic Model Raw Data'!$K$2:$K$1001,$C977,0)</f>
        <v>647086058.389292</v>
      </c>
      <c r="M977" s="14">
        <f t="shared" si="183"/>
        <v>421494805.22839797</v>
      </c>
      <c r="N977" s="14">
        <f t="shared" si="187"/>
        <v>7499665778.4690104</v>
      </c>
      <c r="O977" s="14">
        <f t="shared" si="188"/>
        <v>2891971492.8394518</v>
      </c>
      <c r="P977" s="14">
        <f t="shared" si="184"/>
        <v>4607694285.6295586</v>
      </c>
      <c r="Q977" s="3">
        <f t="shared" si="189"/>
        <v>7499665778.4690104</v>
      </c>
      <c r="R977" s="3">
        <f t="shared" si="190"/>
        <v>4329133465.7476616</v>
      </c>
      <c r="S977" s="3">
        <f t="shared" si="185"/>
        <v>3170532312.7213488</v>
      </c>
      <c r="T977" s="21">
        <f>(RANK(E977,E$8:E$1007,1)+COUNTIF(E$8:E977,E977)-1)/1000</f>
        <v>0.64</v>
      </c>
      <c r="U977" s="21">
        <f>(RANK(F977,F$8:F$1007,1)+COUNTIF(F$8:F977,F977)-1)/1000</f>
        <v>0.63700000000000001</v>
      </c>
      <c r="V977" s="21">
        <f>(RANK(G977,G$8:G$1007,1)+COUNTIF(G$8:G977,G977)-1)/1000</f>
        <v>0.64600000000000002</v>
      </c>
      <c r="W977" s="21">
        <f>(RANK(H977,H$8:H$1007,1)+COUNTIF(H$8:H977,H977)-1)/1000</f>
        <v>0.60699999999999998</v>
      </c>
      <c r="X977" s="21">
        <f>(RANK(I977,I$8:I$1007,1)+COUNTIF(I$8:I977,I977)-1)/1000</f>
        <v>0.60299999999999998</v>
      </c>
      <c r="Y977" s="21">
        <f>(RANK(J977,J$8:J$1007,1)+COUNTIF(J$8:J977,J977)-1)/1000</f>
        <v>0.60699999999999998</v>
      </c>
      <c r="Z977" s="21">
        <f>(RANK(K977,K$8:K$1007,1)+COUNTIF(K$8:K977,K977)-1)/1000</f>
        <v>0.71199999999999997</v>
      </c>
      <c r="AA977" s="21">
        <f>(RANK(L977,L$8:L$1007,1)+COUNTIF(L$8:L977,L977)-1)/1000</f>
        <v>0.71</v>
      </c>
      <c r="AB977" s="21">
        <f>(RANK(M977,M$8:M$1007,1)+COUNTIF(M$8:M977,M977)-1)/1000</f>
        <v>0.71799999999999997</v>
      </c>
      <c r="AC977" s="21">
        <f>(RANK(N977,N$8:N$1007,1)+COUNTIF(N$8:N977,N977)-1)/1000</f>
        <v>0.623</v>
      </c>
      <c r="AD977" s="21">
        <f>(RANK(O977,O$8:O$1007,1)+COUNTIF(O$8:O977,O977)-1)/1000</f>
        <v>0.63400000000000001</v>
      </c>
      <c r="AE977" s="21">
        <f>(RANK(P977,P$8:P$1007,1)+COUNTIF(P$8:P977,P977)-1)/1000</f>
        <v>0.621</v>
      </c>
      <c r="AF977" s="21">
        <f>(RANK(Q977,Q$8:Q$1007,1)+COUNTIF(Q$8:Q977,Q977)-1)/1000</f>
        <v>0.623</v>
      </c>
      <c r="AG977" s="21">
        <f>(RANK(R977,R$8:R$1007,1)+COUNTIF(R$8:R977,R977)-1)/1000</f>
        <v>0.63400000000000001</v>
      </c>
      <c r="AH977" s="21">
        <f>(RANK(S977,S$8:S$1007,1)+COUNTIF(S$8:S977,S977)-1)/1000</f>
        <v>0.621</v>
      </c>
      <c r="AI977" s="14">
        <f t="shared" si="191"/>
        <v>0</v>
      </c>
      <c r="AK977" s="14">
        <f t="shared" si="192"/>
        <v>0</v>
      </c>
    </row>
    <row r="978" spans="2:37" x14ac:dyDescent="0.25">
      <c r="B978">
        <f t="shared" si="186"/>
        <v>971</v>
      </c>
      <c r="C978">
        <f>MATCH(B978,'Stocastic Model Raw Data'!$A$2:$A$1001,0)</f>
        <v>406</v>
      </c>
      <c r="D978" s="14" cm="1">
        <f t="array" ref="D978">INDEX('Stocastic Model Raw Data'!$H$2:$H$1001,$C978,0)</f>
        <v>1437161972.90821</v>
      </c>
      <c r="E978" s="14" cm="1">
        <f t="array" ref="E978">INDEX('Stocastic Model Raw Data'!$D$2:$D$1001,$C978,0)</f>
        <v>490053202.879605</v>
      </c>
      <c r="F978" s="14" cm="1">
        <f t="array" ref="F978">INDEX('Stocastic Model Raw Data'!$I$2:$I$1001,$C978,0)</f>
        <v>257073506.40665901</v>
      </c>
      <c r="G978" s="14">
        <f t="shared" si="181"/>
        <v>232979696.47294599</v>
      </c>
      <c r="H978" s="14" cm="1">
        <f t="array" ref="H978">INDEX('Stocastic Model Raw Data'!$E$2:$E$1001,$C978,0)</f>
        <v>5944738988.6457005</v>
      </c>
      <c r="I978" s="14" cm="1">
        <f t="array" ref="I978">INDEX('Stocastic Model Raw Data'!$J$2:$J$1001,$C978,0)</f>
        <v>2020874171.43467</v>
      </c>
      <c r="J978" s="14">
        <f t="shared" si="182"/>
        <v>3923864817.2110305</v>
      </c>
      <c r="K978" s="14" cm="1">
        <f t="array" ref="K978">INDEX('Stocastic Model Raw Data'!$F$2:$F$1001,$C978,0)</f>
        <v>888569764.94094396</v>
      </c>
      <c r="L978" s="14" cm="1">
        <f t="array" ref="L978">INDEX('Stocastic Model Raw Data'!$K$2:$K$1001,$C978,0)</f>
        <v>546458406.93284094</v>
      </c>
      <c r="M978" s="14">
        <f t="shared" si="183"/>
        <v>342111358.00810301</v>
      </c>
      <c r="N978" s="14">
        <f t="shared" si="187"/>
        <v>6833308753.5866442</v>
      </c>
      <c r="O978" s="14">
        <f t="shared" si="188"/>
        <v>2567332578.3675108</v>
      </c>
      <c r="P978" s="14">
        <f t="shared" si="184"/>
        <v>4265976175.2191334</v>
      </c>
      <c r="Q978" s="3">
        <f t="shared" si="189"/>
        <v>6833308753.5866442</v>
      </c>
      <c r="R978" s="3">
        <f t="shared" si="190"/>
        <v>4004494551.2757206</v>
      </c>
      <c r="S978" s="3">
        <f t="shared" si="185"/>
        <v>2828814202.3109236</v>
      </c>
      <c r="T978" s="21">
        <f>(RANK(E978,E$8:E$1007,1)+COUNTIF(E$8:E978,E978)-1)/1000</f>
        <v>0.39700000000000002</v>
      </c>
      <c r="U978" s="21">
        <f>(RANK(F978,F$8:F$1007,1)+COUNTIF(F$8:F978,F978)-1)/1000</f>
        <v>0.38500000000000001</v>
      </c>
      <c r="V978" s="21">
        <f>(RANK(G978,G$8:G$1007,1)+COUNTIF(G$8:G978,G978)-1)/1000</f>
        <v>0.41299999999999998</v>
      </c>
      <c r="W978" s="21">
        <f>(RANK(H978,H$8:H$1007,1)+COUNTIF(H$8:H978,H978)-1)/1000</f>
        <v>0.42499999999999999</v>
      </c>
      <c r="X978" s="21">
        <f>(RANK(I978,I$8:I$1007,1)+COUNTIF(I$8:I978,I978)-1)/1000</f>
        <v>0.379</v>
      </c>
      <c r="Y978" s="21">
        <f>(RANK(J978,J$8:J$1007,1)+COUNTIF(J$8:J978,J978)-1)/1000</f>
        <v>0.44600000000000001</v>
      </c>
      <c r="Z978" s="21">
        <f>(RANK(K978,K$8:K$1007,1)+COUNTIF(K$8:K978,K978)-1)/1000</f>
        <v>0.32100000000000001</v>
      </c>
      <c r="AA978" s="21">
        <f>(RANK(L978,L$8:L$1007,1)+COUNTIF(L$8:L978,L978)-1)/1000</f>
        <v>0.35</v>
      </c>
      <c r="AB978" s="21">
        <f>(RANK(M978,M$8:M$1007,1)+COUNTIF(M$8:M978,M978)-1)/1000</f>
        <v>0.28999999999999998</v>
      </c>
      <c r="AC978" s="21">
        <f>(RANK(N978,N$8:N$1007,1)+COUNTIF(N$8:N978,N978)-1)/1000</f>
        <v>0.40600000000000003</v>
      </c>
      <c r="AD978" s="21">
        <f>(RANK(O978,O$8:O$1007,1)+COUNTIF(O$8:O978,O978)-1)/1000</f>
        <v>0.374</v>
      </c>
      <c r="AE978" s="21">
        <f>(RANK(P978,P$8:P$1007,1)+COUNTIF(P$8:P978,P978)-1)/1000</f>
        <v>0.42899999999999999</v>
      </c>
      <c r="AF978" s="21">
        <f>(RANK(Q978,Q$8:Q$1007,1)+COUNTIF(Q$8:Q978,Q978)-1)/1000</f>
        <v>0.40600000000000003</v>
      </c>
      <c r="AG978" s="21">
        <f>(RANK(R978,R$8:R$1007,1)+COUNTIF(R$8:R978,R978)-1)/1000</f>
        <v>0.374</v>
      </c>
      <c r="AH978" s="21">
        <f>(RANK(S978,S$8:S$1007,1)+COUNTIF(S$8:S978,S978)-1)/1000</f>
        <v>0.42899999999999999</v>
      </c>
      <c r="AI978" s="14">
        <f t="shared" si="191"/>
        <v>0</v>
      </c>
      <c r="AK978" s="14">
        <f t="shared" si="192"/>
        <v>0</v>
      </c>
    </row>
    <row r="979" spans="2:37" x14ac:dyDescent="0.25">
      <c r="B979">
        <f t="shared" si="186"/>
        <v>972</v>
      </c>
      <c r="C979">
        <f>MATCH(B979,'Stocastic Model Raw Data'!$A$2:$A$1001,0)</f>
        <v>755</v>
      </c>
      <c r="D979" s="14" cm="1">
        <f t="array" ref="D979">INDEX('Stocastic Model Raw Data'!$H$2:$H$1001,$C979,0)</f>
        <v>1437161972.90821</v>
      </c>
      <c r="E979" s="14" cm="1">
        <f t="array" ref="E979">INDEX('Stocastic Model Raw Data'!$D$2:$D$1001,$C979,0)</f>
        <v>593539680.81090999</v>
      </c>
      <c r="F979" s="14" cm="1">
        <f t="array" ref="F979">INDEX('Stocastic Model Raw Data'!$I$2:$I$1001,$C979,0)</f>
        <v>317476113.037301</v>
      </c>
      <c r="G979" s="14">
        <f t="shared" si="181"/>
        <v>276063567.77360898</v>
      </c>
      <c r="H979" s="14" cm="1">
        <f t="array" ref="H979">INDEX('Stocastic Model Raw Data'!$E$2:$E$1001,$C979,0)</f>
        <v>6764118731.8407202</v>
      </c>
      <c r="I979" s="14" cm="1">
        <f t="array" ref="I979">INDEX('Stocastic Model Raw Data'!$J$2:$J$1001,$C979,0)</f>
        <v>2477717071.90063</v>
      </c>
      <c r="J979" s="14">
        <f t="shared" si="182"/>
        <v>4286401659.9400902</v>
      </c>
      <c r="K979" s="14" cm="1">
        <f t="array" ref="K979">INDEX('Stocastic Model Raw Data'!$F$2:$F$1001,$C979,0)</f>
        <v>1165755850.45051</v>
      </c>
      <c r="L979" s="14" cm="1">
        <f t="array" ref="L979">INDEX('Stocastic Model Raw Data'!$K$2:$K$1001,$C979,0)</f>
        <v>679881786.41728103</v>
      </c>
      <c r="M979" s="14">
        <f t="shared" si="183"/>
        <v>485874064.03322899</v>
      </c>
      <c r="N979" s="14">
        <f t="shared" si="187"/>
        <v>7929874582.2912302</v>
      </c>
      <c r="O979" s="14">
        <f t="shared" si="188"/>
        <v>3157598858.3179111</v>
      </c>
      <c r="P979" s="14">
        <f t="shared" si="184"/>
        <v>4772275723.9733191</v>
      </c>
      <c r="Q979" s="3">
        <f t="shared" si="189"/>
        <v>7929874582.2912302</v>
      </c>
      <c r="R979" s="3">
        <f t="shared" si="190"/>
        <v>4594760831.2261209</v>
      </c>
      <c r="S979" s="3">
        <f t="shared" si="185"/>
        <v>3335113751.0651093</v>
      </c>
      <c r="T979" s="21">
        <f>(RANK(E979,E$8:E$1007,1)+COUNTIF(E$8:E979,E979)-1)/1000</f>
        <v>0.80400000000000005</v>
      </c>
      <c r="U979" s="21">
        <f>(RANK(F979,F$8:F$1007,1)+COUNTIF(F$8:F979,F979)-1)/1000</f>
        <v>0.80900000000000005</v>
      </c>
      <c r="V979" s="21">
        <f>(RANK(G979,G$8:G$1007,1)+COUNTIF(G$8:G979,G979)-1)/1000</f>
        <v>0.77900000000000003</v>
      </c>
      <c r="W979" s="21">
        <f>(RANK(H979,H$8:H$1007,1)+COUNTIF(H$8:H979,H979)-1)/1000</f>
        <v>0.72899999999999998</v>
      </c>
      <c r="X979" s="21">
        <f>(RANK(I979,I$8:I$1007,1)+COUNTIF(I$8:I979,I979)-1)/1000</f>
        <v>0.79800000000000004</v>
      </c>
      <c r="Y979" s="21">
        <f>(RANK(J979,J$8:J$1007,1)+COUNTIF(J$8:J979,J979)-1)/1000</f>
        <v>0.66600000000000004</v>
      </c>
      <c r="Z979" s="21">
        <f>(RANK(K979,K$8:K$1007,1)+COUNTIF(K$8:K979,K979)-1)/1000</f>
        <v>0.83499999999999996</v>
      </c>
      <c r="AA979" s="21">
        <f>(RANK(L979,L$8:L$1007,1)+COUNTIF(L$8:L979,L979)-1)/1000</f>
        <v>0.79700000000000004</v>
      </c>
      <c r="AB979" s="21">
        <f>(RANK(M979,M$8:M$1007,1)+COUNTIF(M$8:M979,M979)-1)/1000</f>
        <v>0.878</v>
      </c>
      <c r="AC979" s="21">
        <f>(RANK(N979,N$8:N$1007,1)+COUNTIF(N$8:N979,N979)-1)/1000</f>
        <v>0.755</v>
      </c>
      <c r="AD979" s="21">
        <f>(RANK(O979,O$8:O$1007,1)+COUNTIF(O$8:O979,O979)-1)/1000</f>
        <v>0.80600000000000005</v>
      </c>
      <c r="AE979" s="21">
        <f>(RANK(P979,P$8:P$1007,1)+COUNTIF(P$8:P979,P979)-1)/1000</f>
        <v>0.71299999999999997</v>
      </c>
      <c r="AF979" s="21">
        <f>(RANK(Q979,Q$8:Q$1007,1)+COUNTIF(Q$8:Q979,Q979)-1)/1000</f>
        <v>0.755</v>
      </c>
      <c r="AG979" s="21">
        <f>(RANK(R979,R$8:R$1007,1)+COUNTIF(R$8:R979,R979)-1)/1000</f>
        <v>0.80600000000000005</v>
      </c>
      <c r="AH979" s="21">
        <f>(RANK(S979,S$8:S$1007,1)+COUNTIF(S$8:S979,S979)-1)/1000</f>
        <v>0.71299999999999997</v>
      </c>
      <c r="AI979" s="14">
        <f t="shared" si="191"/>
        <v>0</v>
      </c>
      <c r="AK979" s="14">
        <f t="shared" si="192"/>
        <v>0</v>
      </c>
    </row>
    <row r="980" spans="2:37" x14ac:dyDescent="0.25">
      <c r="B980">
        <f t="shared" si="186"/>
        <v>973</v>
      </c>
      <c r="C980">
        <f>MATCH(B980,'Stocastic Model Raw Data'!$A$2:$A$1001,0)</f>
        <v>560</v>
      </c>
      <c r="D980" s="14" cm="1">
        <f t="array" ref="D980">INDEX('Stocastic Model Raw Data'!$H$2:$H$1001,$C980,0)</f>
        <v>1437161972.90821</v>
      </c>
      <c r="E980" s="14" cm="1">
        <f t="array" ref="E980">INDEX('Stocastic Model Raw Data'!$D$2:$D$1001,$C980,0)</f>
        <v>560511661.42181802</v>
      </c>
      <c r="F980" s="14" cm="1">
        <f t="array" ref="F980">INDEX('Stocastic Model Raw Data'!$I$2:$I$1001,$C980,0)</f>
        <v>299125848.96568</v>
      </c>
      <c r="G980" s="14">
        <f t="shared" si="181"/>
        <v>261385812.45613801</v>
      </c>
      <c r="H980" s="14" cm="1">
        <f t="array" ref="H980">INDEX('Stocastic Model Raw Data'!$E$2:$E$1001,$C980,0)</f>
        <v>6144994010.7760696</v>
      </c>
      <c r="I980" s="14" cm="1">
        <f t="array" ref="I980">INDEX('Stocastic Model Raw Data'!$J$2:$J$1001,$C980,0)</f>
        <v>2239780097.66574</v>
      </c>
      <c r="J980" s="14">
        <f t="shared" si="182"/>
        <v>3905213913.1103296</v>
      </c>
      <c r="K980" s="14" cm="1">
        <f t="array" ref="K980">INDEX('Stocastic Model Raw Data'!$F$2:$F$1001,$C980,0)</f>
        <v>1153879941.5469899</v>
      </c>
      <c r="L980" s="14" cm="1">
        <f t="array" ref="L980">INDEX('Stocastic Model Raw Data'!$K$2:$K$1001,$C980,0)</f>
        <v>678151252.27133203</v>
      </c>
      <c r="M980" s="14">
        <f t="shared" si="183"/>
        <v>475728689.27565789</v>
      </c>
      <c r="N980" s="14">
        <f t="shared" si="187"/>
        <v>7298873952.3230591</v>
      </c>
      <c r="O980" s="14">
        <f t="shared" si="188"/>
        <v>2917931349.9370718</v>
      </c>
      <c r="P980" s="14">
        <f t="shared" si="184"/>
        <v>4380942602.3859873</v>
      </c>
      <c r="Q980" s="3">
        <f t="shared" si="189"/>
        <v>7298873952.3230591</v>
      </c>
      <c r="R980" s="3">
        <f t="shared" si="190"/>
        <v>4355093322.8452816</v>
      </c>
      <c r="S980" s="3">
        <f t="shared" si="185"/>
        <v>2943780629.4777775</v>
      </c>
      <c r="T980" s="21">
        <f>(RANK(E980,E$8:E$1007,1)+COUNTIF(E$8:E980,E980)-1)/1000</f>
        <v>0.68400000000000005</v>
      </c>
      <c r="U980" s="21">
        <f>(RANK(F980,F$8:F$1007,1)+COUNTIF(F$8:F980,F980)-1)/1000</f>
        <v>0.70599999999999996</v>
      </c>
      <c r="V980" s="21">
        <f>(RANK(G980,G$8:G$1007,1)+COUNTIF(G$8:G980,G980)-1)/1000</f>
        <v>0.66500000000000004</v>
      </c>
      <c r="W980" s="21">
        <f>(RANK(H980,H$8:H$1007,1)+COUNTIF(H$8:H980,H980)-1)/1000</f>
        <v>0.496</v>
      </c>
      <c r="X980" s="21">
        <f>(RANK(I980,I$8:I$1007,1)+COUNTIF(I$8:I980,I980)-1)/1000</f>
        <v>0.59399999999999997</v>
      </c>
      <c r="Y980" s="21">
        <f>(RANK(J980,J$8:J$1007,1)+COUNTIF(J$8:J980,J980)-1)/1000</f>
        <v>0.435</v>
      </c>
      <c r="Z980" s="21">
        <f>(RANK(K980,K$8:K$1007,1)+COUNTIF(K$8:K980,K980)-1)/1000</f>
        <v>0.82599999999999996</v>
      </c>
      <c r="AA980" s="21">
        <f>(RANK(L980,L$8:L$1007,1)+COUNTIF(L$8:L980,L980)-1)/1000</f>
        <v>0.79400000000000004</v>
      </c>
      <c r="AB980" s="21">
        <f>(RANK(M980,M$8:M$1007,1)+COUNTIF(M$8:M980,M980)-1)/1000</f>
        <v>0.86099999999999999</v>
      </c>
      <c r="AC980" s="21">
        <f>(RANK(N980,N$8:N$1007,1)+COUNTIF(N$8:N980,N980)-1)/1000</f>
        <v>0.56000000000000005</v>
      </c>
      <c r="AD980" s="21">
        <f>(RANK(O980,O$8:O$1007,1)+COUNTIF(O$8:O980,O980)-1)/1000</f>
        <v>0.65200000000000002</v>
      </c>
      <c r="AE980" s="21">
        <f>(RANK(P980,P$8:P$1007,1)+COUNTIF(P$8:P980,P980)-1)/1000</f>
        <v>0.498</v>
      </c>
      <c r="AF980" s="21">
        <f>(RANK(Q980,Q$8:Q$1007,1)+COUNTIF(Q$8:Q980,Q980)-1)/1000</f>
        <v>0.56000000000000005</v>
      </c>
      <c r="AG980" s="21">
        <f>(RANK(R980,R$8:R$1007,1)+COUNTIF(R$8:R980,R980)-1)/1000</f>
        <v>0.65200000000000002</v>
      </c>
      <c r="AH980" s="21">
        <f>(RANK(S980,S$8:S$1007,1)+COUNTIF(S$8:S980,S980)-1)/1000</f>
        <v>0.498</v>
      </c>
      <c r="AI980" s="14">
        <f t="shared" si="191"/>
        <v>0</v>
      </c>
      <c r="AK980" s="14">
        <f t="shared" si="192"/>
        <v>0</v>
      </c>
    </row>
    <row r="981" spans="2:37" x14ac:dyDescent="0.25">
      <c r="B981">
        <f t="shared" si="186"/>
        <v>974</v>
      </c>
      <c r="C981">
        <f>MATCH(B981,'Stocastic Model Raw Data'!$A$2:$A$1001,0)</f>
        <v>913</v>
      </c>
      <c r="D981" s="14" cm="1">
        <f t="array" ref="D981">INDEX('Stocastic Model Raw Data'!$H$2:$H$1001,$C981,0)</f>
        <v>1437161972.90821</v>
      </c>
      <c r="E981" s="14" cm="1">
        <f t="array" ref="E981">INDEX('Stocastic Model Raw Data'!$D$2:$D$1001,$C981,0)</f>
        <v>650050464.46551001</v>
      </c>
      <c r="F981" s="14" cm="1">
        <f t="array" ref="F981">INDEX('Stocastic Model Raw Data'!$I$2:$I$1001,$C981,0)</f>
        <v>346901823.45506698</v>
      </c>
      <c r="G981" s="14">
        <f t="shared" si="181"/>
        <v>303148641.01044303</v>
      </c>
      <c r="H981" s="14" cm="1">
        <f t="array" ref="H981">INDEX('Stocastic Model Raw Data'!$E$2:$E$1001,$C981,0)</f>
        <v>7453311796.2827101</v>
      </c>
      <c r="I981" s="14" cm="1">
        <f t="array" ref="I981">INDEX('Stocastic Model Raw Data'!$J$2:$J$1001,$C981,0)</f>
        <v>2686922068.80372</v>
      </c>
      <c r="J981" s="14">
        <f t="shared" si="182"/>
        <v>4766389727.4789906</v>
      </c>
      <c r="K981" s="14" cm="1">
        <f t="array" ref="K981">INDEX('Stocastic Model Raw Data'!$F$2:$F$1001,$C981,0)</f>
        <v>1250583734.5306399</v>
      </c>
      <c r="L981" s="14" cm="1">
        <f t="array" ref="L981">INDEX('Stocastic Model Raw Data'!$K$2:$K$1001,$C981,0)</f>
        <v>737297254.51024497</v>
      </c>
      <c r="M981" s="14">
        <f t="shared" si="183"/>
        <v>513286480.02039492</v>
      </c>
      <c r="N981" s="14">
        <f t="shared" si="187"/>
        <v>8703895530.8133507</v>
      </c>
      <c r="O981" s="14">
        <f t="shared" si="188"/>
        <v>3424219323.3139648</v>
      </c>
      <c r="P981" s="14">
        <f t="shared" si="184"/>
        <v>5279676207.4993858</v>
      </c>
      <c r="Q981" s="3">
        <f t="shared" si="189"/>
        <v>8703895530.8133507</v>
      </c>
      <c r="R981" s="3">
        <f t="shared" si="190"/>
        <v>4861381296.2221746</v>
      </c>
      <c r="S981" s="3">
        <f t="shared" si="185"/>
        <v>3842514234.591176</v>
      </c>
      <c r="T981" s="21">
        <f>(RANK(E981,E$8:E$1007,1)+COUNTIF(E$8:E981,E981)-1)/1000</f>
        <v>0.92200000000000004</v>
      </c>
      <c r="U981" s="21">
        <f>(RANK(F981,F$8:F$1007,1)+COUNTIF(F$8:F981,F981)-1)/1000</f>
        <v>0.92400000000000004</v>
      </c>
      <c r="V981" s="21">
        <f>(RANK(G981,G$8:G$1007,1)+COUNTIF(G$8:G981,G981)-1)/1000</f>
        <v>0.92200000000000004</v>
      </c>
      <c r="W981" s="21">
        <f>(RANK(H981,H$8:H$1007,1)+COUNTIF(H$8:H981,H981)-1)/1000</f>
        <v>0.90500000000000003</v>
      </c>
      <c r="X981" s="21">
        <f>(RANK(I981,I$8:I$1007,1)+COUNTIF(I$8:I981,I981)-1)/1000</f>
        <v>0.91700000000000004</v>
      </c>
      <c r="Y981" s="21">
        <f>(RANK(J981,J$8:J$1007,1)+COUNTIF(J$8:J981,J981)-1)/1000</f>
        <v>0.89400000000000002</v>
      </c>
      <c r="Z981" s="21">
        <f>(RANK(K981,K$8:K$1007,1)+COUNTIF(K$8:K981,K981)-1)/1000</f>
        <v>0.90900000000000003</v>
      </c>
      <c r="AA981" s="21">
        <f>(RANK(L981,L$8:L$1007,1)+COUNTIF(L$8:L981,L981)-1)/1000</f>
        <v>0.89600000000000002</v>
      </c>
      <c r="AB981" s="21">
        <f>(RANK(M981,M$8:M$1007,1)+COUNTIF(M$8:M981,M981)-1)/1000</f>
        <v>0.92200000000000004</v>
      </c>
      <c r="AC981" s="21">
        <f>(RANK(N981,N$8:N$1007,1)+COUNTIF(N$8:N981,N981)-1)/1000</f>
        <v>0.91300000000000003</v>
      </c>
      <c r="AD981" s="21">
        <f>(RANK(O981,O$8:O$1007,1)+COUNTIF(O$8:O981,O981)-1)/1000</f>
        <v>0.91300000000000003</v>
      </c>
      <c r="AE981" s="21">
        <f>(RANK(P981,P$8:P$1007,1)+COUNTIF(P$8:P981,P981)-1)/1000</f>
        <v>0.90600000000000003</v>
      </c>
      <c r="AF981" s="21">
        <f>(RANK(Q981,Q$8:Q$1007,1)+COUNTIF(Q$8:Q981,Q981)-1)/1000</f>
        <v>0.91300000000000003</v>
      </c>
      <c r="AG981" s="21">
        <f>(RANK(R981,R$8:R$1007,1)+COUNTIF(R$8:R981,R981)-1)/1000</f>
        <v>0.91300000000000003</v>
      </c>
      <c r="AH981" s="21">
        <f>(RANK(S981,S$8:S$1007,1)+COUNTIF(S$8:S981,S981)-1)/1000</f>
        <v>0.90600000000000003</v>
      </c>
      <c r="AI981" s="14">
        <f t="shared" si="191"/>
        <v>0</v>
      </c>
      <c r="AK981" s="14">
        <f t="shared" si="192"/>
        <v>0</v>
      </c>
    </row>
    <row r="982" spans="2:37" x14ac:dyDescent="0.25">
      <c r="B982">
        <f t="shared" si="186"/>
        <v>975</v>
      </c>
      <c r="C982">
        <f>MATCH(B982,'Stocastic Model Raw Data'!$A$2:$A$1001,0)</f>
        <v>944</v>
      </c>
      <c r="D982" s="14" cm="1">
        <f t="array" ref="D982">INDEX('Stocastic Model Raw Data'!$H$2:$H$1001,$C982,0)</f>
        <v>1437161972.90821</v>
      </c>
      <c r="E982" s="14" cm="1">
        <f t="array" ref="E982">INDEX('Stocastic Model Raw Data'!$D$2:$D$1001,$C982,0)</f>
        <v>660794188.77134502</v>
      </c>
      <c r="F982" s="14" cm="1">
        <f t="array" ref="F982">INDEX('Stocastic Model Raw Data'!$I$2:$I$1001,$C982,0)</f>
        <v>351790073.36461198</v>
      </c>
      <c r="G982" s="14">
        <f t="shared" si="181"/>
        <v>309004115.40673304</v>
      </c>
      <c r="H982" s="14" cm="1">
        <f t="array" ref="H982">INDEX('Stocastic Model Raw Data'!$E$2:$E$1001,$C982,0)</f>
        <v>7759960406.3472404</v>
      </c>
      <c r="I982" s="14" cm="1">
        <f t="array" ref="I982">INDEX('Stocastic Model Raw Data'!$J$2:$J$1001,$C982,0)</f>
        <v>2747482642.7817402</v>
      </c>
      <c r="J982" s="14">
        <f t="shared" si="182"/>
        <v>5012477763.5655003</v>
      </c>
      <c r="K982" s="14" cm="1">
        <f t="array" ref="K982">INDEX('Stocastic Model Raw Data'!$F$2:$F$1001,$C982,0)</f>
        <v>1208059114.1250999</v>
      </c>
      <c r="L982" s="14" cm="1">
        <f t="array" ref="L982">INDEX('Stocastic Model Raw Data'!$K$2:$K$1001,$C982,0)</f>
        <v>733045620.88513196</v>
      </c>
      <c r="M982" s="14">
        <f t="shared" si="183"/>
        <v>475013493.23996794</v>
      </c>
      <c r="N982" s="14">
        <f t="shared" si="187"/>
        <v>8968019520.4723396</v>
      </c>
      <c r="O982" s="14">
        <f t="shared" si="188"/>
        <v>3480528263.666872</v>
      </c>
      <c r="P982" s="14">
        <f t="shared" si="184"/>
        <v>5487491256.8054676</v>
      </c>
      <c r="Q982" s="3">
        <f t="shared" si="189"/>
        <v>8968019520.4723396</v>
      </c>
      <c r="R982" s="3">
        <f t="shared" si="190"/>
        <v>4917690236.5750818</v>
      </c>
      <c r="S982" s="3">
        <f t="shared" si="185"/>
        <v>4050329283.8972578</v>
      </c>
      <c r="T982" s="21">
        <f>(RANK(E982,E$8:E$1007,1)+COUNTIF(E$8:E982,E982)-1)/1000</f>
        <v>0.93799999999999994</v>
      </c>
      <c r="U982" s="21">
        <f>(RANK(F982,F$8:F$1007,1)+COUNTIF(F$8:F982,F982)-1)/1000</f>
        <v>0.93600000000000005</v>
      </c>
      <c r="V982" s="21">
        <f>(RANK(G982,G$8:G$1007,1)+COUNTIF(G$8:G982,G982)-1)/1000</f>
        <v>0.94</v>
      </c>
      <c r="W982" s="21">
        <f>(RANK(H982,H$8:H$1007,1)+COUNTIF(H$8:H982,H982)-1)/1000</f>
        <v>0.95599999999999996</v>
      </c>
      <c r="X982" s="21">
        <f>(RANK(I982,I$8:I$1007,1)+COUNTIF(I$8:I982,I982)-1)/1000</f>
        <v>0.94199999999999995</v>
      </c>
      <c r="Y982" s="21">
        <f>(RANK(J982,J$8:J$1007,1)+COUNTIF(J$8:J982,J982)-1)/1000</f>
        <v>0.95699999999999996</v>
      </c>
      <c r="Z982" s="21">
        <f>(RANK(K982,K$8:K$1007,1)+COUNTIF(K$8:K982,K982)-1)/1000</f>
        <v>0.878</v>
      </c>
      <c r="AA982" s="21">
        <f>(RANK(L982,L$8:L$1007,1)+COUNTIF(L$8:L982,L982)-1)/1000</f>
        <v>0.89100000000000001</v>
      </c>
      <c r="AB982" s="21">
        <f>(RANK(M982,M$8:M$1007,1)+COUNTIF(M$8:M982,M982)-1)/1000</f>
        <v>0.85899999999999999</v>
      </c>
      <c r="AC982" s="21">
        <f>(RANK(N982,N$8:N$1007,1)+COUNTIF(N$8:N982,N982)-1)/1000</f>
        <v>0.94399999999999995</v>
      </c>
      <c r="AD982" s="21">
        <f>(RANK(O982,O$8:O$1007,1)+COUNTIF(O$8:O982,O982)-1)/1000</f>
        <v>0.93200000000000005</v>
      </c>
      <c r="AE982" s="21">
        <f>(RANK(P982,P$8:P$1007,1)+COUNTIF(P$8:P982,P982)-1)/1000</f>
        <v>0.95599999999999996</v>
      </c>
      <c r="AF982" s="21">
        <f>(RANK(Q982,Q$8:Q$1007,1)+COUNTIF(Q$8:Q982,Q982)-1)/1000</f>
        <v>0.94399999999999995</v>
      </c>
      <c r="AG982" s="21">
        <f>(RANK(R982,R$8:R$1007,1)+COUNTIF(R$8:R982,R982)-1)/1000</f>
        <v>0.93200000000000005</v>
      </c>
      <c r="AH982" s="21">
        <f>(RANK(S982,S$8:S$1007,1)+COUNTIF(S$8:S982,S982)-1)/1000</f>
        <v>0.95599999999999996</v>
      </c>
      <c r="AI982" s="14">
        <f t="shared" si="191"/>
        <v>0</v>
      </c>
      <c r="AK982" s="14">
        <f t="shared" si="192"/>
        <v>0</v>
      </c>
    </row>
    <row r="983" spans="2:37" x14ac:dyDescent="0.25">
      <c r="B983">
        <f t="shared" si="186"/>
        <v>976</v>
      </c>
      <c r="C983">
        <f>MATCH(B983,'Stocastic Model Raw Data'!$A$2:$A$1001,0)</f>
        <v>241</v>
      </c>
      <c r="D983" s="14" cm="1">
        <f t="array" ref="D983">INDEX('Stocastic Model Raw Data'!$H$2:$H$1001,$C983,0)</f>
        <v>1437161972.90821</v>
      </c>
      <c r="E983" s="14" cm="1">
        <f t="array" ref="E983">INDEX('Stocastic Model Raw Data'!$D$2:$D$1001,$C983,0)</f>
        <v>453328511.452811</v>
      </c>
      <c r="F983" s="14" cm="1">
        <f t="array" ref="F983">INDEX('Stocastic Model Raw Data'!$I$2:$I$1001,$C983,0)</f>
        <v>237229133.298704</v>
      </c>
      <c r="G983" s="14">
        <f t="shared" si="181"/>
        <v>216099378.154107</v>
      </c>
      <c r="H983" s="14" cm="1">
        <f t="array" ref="H983">INDEX('Stocastic Model Raw Data'!$E$2:$E$1001,$C983,0)</f>
        <v>5530865443.0324001</v>
      </c>
      <c r="I983" s="14" cm="1">
        <f t="array" ref="I983">INDEX('Stocastic Model Raw Data'!$J$2:$J$1001,$C983,0)</f>
        <v>1863807275.7182801</v>
      </c>
      <c r="J983" s="14">
        <f t="shared" si="182"/>
        <v>3667058167.3141203</v>
      </c>
      <c r="K983" s="14" cm="1">
        <f t="array" ref="K983">INDEX('Stocastic Model Raw Data'!$F$2:$F$1001,$C983,0)</f>
        <v>854135699.09242702</v>
      </c>
      <c r="L983" s="14" cm="1">
        <f t="array" ref="L983">INDEX('Stocastic Model Raw Data'!$K$2:$K$1001,$C983,0)</f>
        <v>527120309.97752899</v>
      </c>
      <c r="M983" s="14">
        <f t="shared" si="183"/>
        <v>327015389.11489803</v>
      </c>
      <c r="N983" s="14">
        <f t="shared" si="187"/>
        <v>6385001142.1248274</v>
      </c>
      <c r="O983" s="14">
        <f t="shared" si="188"/>
        <v>2390927585.6958089</v>
      </c>
      <c r="P983" s="14">
        <f t="shared" si="184"/>
        <v>3994073556.4290185</v>
      </c>
      <c r="Q983" s="3">
        <f t="shared" si="189"/>
        <v>6385001142.1248274</v>
      </c>
      <c r="R983" s="3">
        <f t="shared" si="190"/>
        <v>3828089558.6040192</v>
      </c>
      <c r="S983" s="3">
        <f t="shared" si="185"/>
        <v>2556911583.5208082</v>
      </c>
      <c r="T983" s="21">
        <f>(RANK(E983,E$8:E$1007,1)+COUNTIF(E$8:E983,E983)-1)/1000</f>
        <v>0.22900000000000001</v>
      </c>
      <c r="U983" s="21">
        <f>(RANK(F983,F$8:F$1007,1)+COUNTIF(F$8:F983,F983)-1)/1000</f>
        <v>0.215</v>
      </c>
      <c r="V983" s="21">
        <f>(RANK(G983,G$8:G$1007,1)+COUNTIF(G$8:G983,G983)-1)/1000</f>
        <v>0.24099999999999999</v>
      </c>
      <c r="W983" s="21">
        <f>(RANK(H983,H$8:H$1007,1)+COUNTIF(H$8:H983,H983)-1)/1000</f>
        <v>0.24399999999999999</v>
      </c>
      <c r="X983" s="21">
        <f>(RANK(I983,I$8:I$1007,1)+COUNTIF(I$8:I983,I983)-1)/1000</f>
        <v>0.20899999999999999</v>
      </c>
      <c r="Y983" s="21">
        <f>(RANK(J983,J$8:J$1007,1)+COUNTIF(J$8:J983,J983)-1)/1000</f>
        <v>0.27600000000000002</v>
      </c>
      <c r="Z983" s="21">
        <f>(RANK(K983,K$8:K$1007,1)+COUNTIF(K$8:K983,K983)-1)/1000</f>
        <v>0.24399999999999999</v>
      </c>
      <c r="AA983" s="21">
        <f>(RANK(L983,L$8:L$1007,1)+COUNTIF(L$8:L983,L983)-1)/1000</f>
        <v>0.27100000000000002</v>
      </c>
      <c r="AB983" s="21">
        <f>(RANK(M983,M$8:M$1007,1)+COUNTIF(M$8:M983,M983)-1)/1000</f>
        <v>0.20399999999999999</v>
      </c>
      <c r="AC983" s="21">
        <f>(RANK(N983,N$8:N$1007,1)+COUNTIF(N$8:N983,N983)-1)/1000</f>
        <v>0.24099999999999999</v>
      </c>
      <c r="AD983" s="21">
        <f>(RANK(O983,O$8:O$1007,1)+COUNTIF(O$8:O983,O983)-1)/1000</f>
        <v>0.215</v>
      </c>
      <c r="AE983" s="21">
        <f>(RANK(P983,P$8:P$1007,1)+COUNTIF(P$8:P983,P983)-1)/1000</f>
        <v>0.25800000000000001</v>
      </c>
      <c r="AF983" s="21">
        <f>(RANK(Q983,Q$8:Q$1007,1)+COUNTIF(Q$8:Q983,Q983)-1)/1000</f>
        <v>0.24099999999999999</v>
      </c>
      <c r="AG983" s="21">
        <f>(RANK(R983,R$8:R$1007,1)+COUNTIF(R$8:R983,R983)-1)/1000</f>
        <v>0.215</v>
      </c>
      <c r="AH983" s="21">
        <f>(RANK(S983,S$8:S$1007,1)+COUNTIF(S$8:S983,S983)-1)/1000</f>
        <v>0.25800000000000001</v>
      </c>
      <c r="AI983" s="14">
        <f t="shared" si="191"/>
        <v>0</v>
      </c>
      <c r="AK983" s="14">
        <f t="shared" si="192"/>
        <v>0</v>
      </c>
    </row>
    <row r="984" spans="2:37" x14ac:dyDescent="0.25">
      <c r="B984">
        <f t="shared" si="186"/>
        <v>977</v>
      </c>
      <c r="C984">
        <f>MATCH(B984,'Stocastic Model Raw Data'!$A$2:$A$1001,0)</f>
        <v>772</v>
      </c>
      <c r="D984" s="14" cm="1">
        <f t="array" ref="D984">INDEX('Stocastic Model Raw Data'!$H$2:$H$1001,$C984,0)</f>
        <v>1437161972.90821</v>
      </c>
      <c r="E984" s="14" cm="1">
        <f t="array" ref="E984">INDEX('Stocastic Model Raw Data'!$D$2:$D$1001,$C984,0)</f>
        <v>604523062.31197298</v>
      </c>
      <c r="F984" s="14" cm="1">
        <f t="array" ref="F984">INDEX('Stocastic Model Raw Data'!$I$2:$I$1001,$C984,0)</f>
        <v>323109192.43513602</v>
      </c>
      <c r="G984" s="14">
        <f t="shared" si="181"/>
        <v>281413869.87683696</v>
      </c>
      <c r="H984" s="14" cm="1">
        <f t="array" ref="H984">INDEX('Stocastic Model Raw Data'!$E$2:$E$1001,$C984,0)</f>
        <v>6796604576.3873701</v>
      </c>
      <c r="I984" s="14" cm="1">
        <f t="array" ref="I984">INDEX('Stocastic Model Raw Data'!$J$2:$J$1001,$C984,0)</f>
        <v>2492343721.8917398</v>
      </c>
      <c r="J984" s="14">
        <f t="shared" si="182"/>
        <v>4304260854.4956303</v>
      </c>
      <c r="K984" s="14" cm="1">
        <f t="array" ref="K984">INDEX('Stocastic Model Raw Data'!$F$2:$F$1001,$C984,0)</f>
        <v>1197291428.81868</v>
      </c>
      <c r="L984" s="14" cm="1">
        <f t="array" ref="L984">INDEX('Stocastic Model Raw Data'!$K$2:$K$1001,$C984,0)</f>
        <v>706922951.85832</v>
      </c>
      <c r="M984" s="14">
        <f t="shared" si="183"/>
        <v>490368476.96036005</v>
      </c>
      <c r="N984" s="14">
        <f t="shared" si="187"/>
        <v>7993896005.2060499</v>
      </c>
      <c r="O984" s="14">
        <f t="shared" si="188"/>
        <v>3199266673.7500601</v>
      </c>
      <c r="P984" s="14">
        <f t="shared" si="184"/>
        <v>4794629331.4559898</v>
      </c>
      <c r="Q984" s="3">
        <f t="shared" si="189"/>
        <v>7993896005.2060499</v>
      </c>
      <c r="R984" s="3">
        <f t="shared" si="190"/>
        <v>4636428646.6582699</v>
      </c>
      <c r="S984" s="3">
        <f t="shared" si="185"/>
        <v>3357467358.54778</v>
      </c>
      <c r="T984" s="21">
        <f>(RANK(E984,E$8:E$1007,1)+COUNTIF(E$8:E984,E984)-1)/1000</f>
        <v>0.82299999999999995</v>
      </c>
      <c r="U984" s="21">
        <f>(RANK(F984,F$8:F$1007,1)+COUNTIF(F$8:F984,F984)-1)/1000</f>
        <v>0.82799999999999996</v>
      </c>
      <c r="V984" s="21">
        <f>(RANK(G984,G$8:G$1007,1)+COUNTIF(G$8:G984,G984)-1)/1000</f>
        <v>0.81599999999999995</v>
      </c>
      <c r="W984" s="21">
        <f>(RANK(H984,H$8:H$1007,1)+COUNTIF(H$8:H984,H984)-1)/1000</f>
        <v>0.74099999999999999</v>
      </c>
      <c r="X984" s="21">
        <f>(RANK(I984,I$8:I$1007,1)+COUNTIF(I$8:I984,I984)-1)/1000</f>
        <v>0.80800000000000005</v>
      </c>
      <c r="Y984" s="21">
        <f>(RANK(J984,J$8:J$1007,1)+COUNTIF(J$8:J984,J984)-1)/1000</f>
        <v>0.67300000000000004</v>
      </c>
      <c r="Z984" s="21">
        <f>(RANK(K984,K$8:K$1007,1)+COUNTIF(K$8:K984,K984)-1)/1000</f>
        <v>0.86799999999999999</v>
      </c>
      <c r="AA984" s="21">
        <f>(RANK(L984,L$8:L$1007,1)+COUNTIF(L$8:L984,L984)-1)/1000</f>
        <v>0.84799999999999998</v>
      </c>
      <c r="AB984" s="21">
        <f>(RANK(M984,M$8:M$1007,1)+COUNTIF(M$8:M984,M984)-1)/1000</f>
        <v>0.88200000000000001</v>
      </c>
      <c r="AC984" s="21">
        <f>(RANK(N984,N$8:N$1007,1)+COUNTIF(N$8:N984,N984)-1)/1000</f>
        <v>0.77200000000000002</v>
      </c>
      <c r="AD984" s="21">
        <f>(RANK(O984,O$8:O$1007,1)+COUNTIF(O$8:O984,O984)-1)/1000</f>
        <v>0.82399999999999995</v>
      </c>
      <c r="AE984" s="21">
        <f>(RANK(P984,P$8:P$1007,1)+COUNTIF(P$8:P984,P984)-1)/1000</f>
        <v>0.72699999999999998</v>
      </c>
      <c r="AF984" s="21">
        <f>(RANK(Q984,Q$8:Q$1007,1)+COUNTIF(Q$8:Q984,Q984)-1)/1000</f>
        <v>0.77200000000000002</v>
      </c>
      <c r="AG984" s="21">
        <f>(RANK(R984,R$8:R$1007,1)+COUNTIF(R$8:R984,R984)-1)/1000</f>
        <v>0.82399999999999995</v>
      </c>
      <c r="AH984" s="21">
        <f>(RANK(S984,S$8:S$1007,1)+COUNTIF(S$8:S984,S984)-1)/1000</f>
        <v>0.72699999999999998</v>
      </c>
      <c r="AI984" s="14">
        <f t="shared" si="191"/>
        <v>0</v>
      </c>
      <c r="AK984" s="14">
        <f t="shared" si="192"/>
        <v>0</v>
      </c>
    </row>
    <row r="985" spans="2:37" x14ac:dyDescent="0.25">
      <c r="B985">
        <f t="shared" si="186"/>
        <v>978</v>
      </c>
      <c r="C985">
        <f>MATCH(B985,'Stocastic Model Raw Data'!$A$2:$A$1001,0)</f>
        <v>910</v>
      </c>
      <c r="D985" s="14" cm="1">
        <f t="array" ref="D985">INDEX('Stocastic Model Raw Data'!$H$2:$H$1001,$C985,0)</f>
        <v>1437161972.90821</v>
      </c>
      <c r="E985" s="14" cm="1">
        <f t="array" ref="E985">INDEX('Stocastic Model Raw Data'!$D$2:$D$1001,$C985,0)</f>
        <v>643073310.62559199</v>
      </c>
      <c r="F985" s="14" cm="1">
        <f t="array" ref="F985">INDEX('Stocastic Model Raw Data'!$I$2:$I$1001,$C985,0)</f>
        <v>343043826.46564102</v>
      </c>
      <c r="G985" s="14">
        <f t="shared" si="181"/>
        <v>300029484.15995097</v>
      </c>
      <c r="H985" s="14" cm="1">
        <f t="array" ref="H985">INDEX('Stocastic Model Raw Data'!$E$2:$E$1001,$C985,0)</f>
        <v>7399084709.4820299</v>
      </c>
      <c r="I985" s="14" cm="1">
        <f t="array" ref="I985">INDEX('Stocastic Model Raw Data'!$J$2:$J$1001,$C985,0)</f>
        <v>2679811736.4774199</v>
      </c>
      <c r="J985" s="14">
        <f t="shared" si="182"/>
        <v>4719272973.0046101</v>
      </c>
      <c r="K985" s="14" cm="1">
        <f t="array" ref="K985">INDEX('Stocastic Model Raw Data'!$F$2:$F$1001,$C985,0)</f>
        <v>1285836507.27314</v>
      </c>
      <c r="L985" s="14" cm="1">
        <f t="array" ref="L985">INDEX('Stocastic Model Raw Data'!$K$2:$K$1001,$C985,0)</f>
        <v>769408454.905653</v>
      </c>
      <c r="M985" s="14">
        <f t="shared" si="183"/>
        <v>516428052.36748695</v>
      </c>
      <c r="N985" s="14">
        <f t="shared" si="187"/>
        <v>8684921216.7551689</v>
      </c>
      <c r="O985" s="14">
        <f t="shared" si="188"/>
        <v>3449220191.3830729</v>
      </c>
      <c r="P985" s="14">
        <f t="shared" si="184"/>
        <v>5235701025.3720961</v>
      </c>
      <c r="Q985" s="3">
        <f t="shared" si="189"/>
        <v>8684921216.7551689</v>
      </c>
      <c r="R985" s="3">
        <f t="shared" si="190"/>
        <v>4886382164.2912827</v>
      </c>
      <c r="S985" s="3">
        <f t="shared" si="185"/>
        <v>3798539052.4638863</v>
      </c>
      <c r="T985" s="21">
        <f>(RANK(E985,E$8:E$1007,1)+COUNTIF(E$8:E985,E985)-1)/1000</f>
        <v>0.90900000000000003</v>
      </c>
      <c r="U985" s="21">
        <f>(RANK(F985,F$8:F$1007,1)+COUNTIF(F$8:F985,F985)-1)/1000</f>
        <v>0.90800000000000003</v>
      </c>
      <c r="V985" s="21">
        <f>(RANK(G985,G$8:G$1007,1)+COUNTIF(G$8:G985,G985)-1)/1000</f>
        <v>0.90900000000000003</v>
      </c>
      <c r="W985" s="21">
        <f>(RANK(H985,H$8:H$1007,1)+COUNTIF(H$8:H985,H985)-1)/1000</f>
        <v>0.89400000000000002</v>
      </c>
      <c r="X985" s="21">
        <f>(RANK(I985,I$8:I$1007,1)+COUNTIF(I$8:I985,I985)-1)/1000</f>
        <v>0.91500000000000004</v>
      </c>
      <c r="Y985" s="21">
        <f>(RANK(J985,J$8:J$1007,1)+COUNTIF(J$8:J985,J985)-1)/1000</f>
        <v>0.876</v>
      </c>
      <c r="Z985" s="21">
        <f>(RANK(K985,K$8:K$1007,1)+COUNTIF(K$8:K985,K985)-1)/1000</f>
        <v>0.93400000000000005</v>
      </c>
      <c r="AA985" s="21">
        <f>(RANK(L985,L$8:L$1007,1)+COUNTIF(L$8:L985,L985)-1)/1000</f>
        <v>0.94</v>
      </c>
      <c r="AB985" s="21">
        <f>(RANK(M985,M$8:M$1007,1)+COUNTIF(M$8:M985,M985)-1)/1000</f>
        <v>0.93</v>
      </c>
      <c r="AC985" s="21">
        <f>(RANK(N985,N$8:N$1007,1)+COUNTIF(N$8:N985,N985)-1)/1000</f>
        <v>0.91</v>
      </c>
      <c r="AD985" s="21">
        <f>(RANK(O985,O$8:O$1007,1)+COUNTIF(O$8:O985,O985)-1)/1000</f>
        <v>0.92600000000000005</v>
      </c>
      <c r="AE985" s="21">
        <f>(RANK(P985,P$8:P$1007,1)+COUNTIF(P$8:P985,P985)-1)/1000</f>
        <v>0.88800000000000001</v>
      </c>
      <c r="AF985" s="21">
        <f>(RANK(Q985,Q$8:Q$1007,1)+COUNTIF(Q$8:Q985,Q985)-1)/1000</f>
        <v>0.91</v>
      </c>
      <c r="AG985" s="21">
        <f>(RANK(R985,R$8:R$1007,1)+COUNTIF(R$8:R985,R985)-1)/1000</f>
        <v>0.92600000000000005</v>
      </c>
      <c r="AH985" s="21">
        <f>(RANK(S985,S$8:S$1007,1)+COUNTIF(S$8:S985,S985)-1)/1000</f>
        <v>0.88800000000000001</v>
      </c>
      <c r="AI985" s="14">
        <f t="shared" si="191"/>
        <v>0</v>
      </c>
      <c r="AK985" s="14">
        <f t="shared" si="192"/>
        <v>0</v>
      </c>
    </row>
    <row r="986" spans="2:37" x14ac:dyDescent="0.25">
      <c r="B986">
        <f t="shared" si="186"/>
        <v>979</v>
      </c>
      <c r="C986">
        <f>MATCH(B986,'Stocastic Model Raw Data'!$A$2:$A$1001,0)</f>
        <v>236</v>
      </c>
      <c r="D986" s="14" cm="1">
        <f t="array" ref="D986">INDEX('Stocastic Model Raw Data'!$H$2:$H$1001,$C986,0)</f>
        <v>1437161972.90821</v>
      </c>
      <c r="E986" s="14" cm="1">
        <f t="array" ref="E986">INDEX('Stocastic Model Raw Data'!$D$2:$D$1001,$C986,0)</f>
        <v>456127499.23090398</v>
      </c>
      <c r="F986" s="14" cm="1">
        <f t="array" ref="F986">INDEX('Stocastic Model Raw Data'!$I$2:$I$1001,$C986,0)</f>
        <v>239118087.83313301</v>
      </c>
      <c r="G986" s="14">
        <f t="shared" si="181"/>
        <v>217009411.39777097</v>
      </c>
      <c r="H986" s="14" cm="1">
        <f t="array" ref="H986">INDEX('Stocastic Model Raw Data'!$E$2:$E$1001,$C986,0)</f>
        <v>5513218977.3776302</v>
      </c>
      <c r="I986" s="14" cm="1">
        <f t="array" ref="I986">INDEX('Stocastic Model Raw Data'!$J$2:$J$1001,$C986,0)</f>
        <v>1888055503.4744201</v>
      </c>
      <c r="J986" s="14">
        <f t="shared" si="182"/>
        <v>3625163473.9032102</v>
      </c>
      <c r="K986" s="14" cm="1">
        <f t="array" ref="K986">INDEX('Stocastic Model Raw Data'!$F$2:$F$1001,$C986,0)</f>
        <v>863229226.65561104</v>
      </c>
      <c r="L986" s="14" cm="1">
        <f t="array" ref="L986">INDEX('Stocastic Model Raw Data'!$K$2:$K$1001,$C986,0)</f>
        <v>531983821.55618697</v>
      </c>
      <c r="M986" s="14">
        <f t="shared" si="183"/>
        <v>331245405.09942406</v>
      </c>
      <c r="N986" s="14">
        <f t="shared" si="187"/>
        <v>6376448204.0332413</v>
      </c>
      <c r="O986" s="14">
        <f t="shared" si="188"/>
        <v>2420039325.0306072</v>
      </c>
      <c r="P986" s="14">
        <f t="shared" si="184"/>
        <v>3956408879.002634</v>
      </c>
      <c r="Q986" s="3">
        <f t="shared" si="189"/>
        <v>6376448204.0332413</v>
      </c>
      <c r="R986" s="3">
        <f t="shared" si="190"/>
        <v>3857201297.938817</v>
      </c>
      <c r="S986" s="3">
        <f t="shared" si="185"/>
        <v>2519246906.0944242</v>
      </c>
      <c r="T986" s="21">
        <f>(RANK(E986,E$8:E$1007,1)+COUNTIF(E$8:E986,E986)-1)/1000</f>
        <v>0.24399999999999999</v>
      </c>
      <c r="U986" s="21">
        <f>(RANK(F986,F$8:F$1007,1)+COUNTIF(F$8:F986,F986)-1)/1000</f>
        <v>0.23300000000000001</v>
      </c>
      <c r="V986" s="21">
        <f>(RANK(G986,G$8:G$1007,1)+COUNTIF(G$8:G986,G986)-1)/1000</f>
        <v>0.248</v>
      </c>
      <c r="W986" s="21">
        <f>(RANK(H986,H$8:H$1007,1)+COUNTIF(H$8:H986,H986)-1)/1000</f>
        <v>0.24</v>
      </c>
      <c r="X986" s="21">
        <f>(RANK(I986,I$8:I$1007,1)+COUNTIF(I$8:I986,I986)-1)/1000</f>
        <v>0.23</v>
      </c>
      <c r="Y986" s="21">
        <f>(RANK(J986,J$8:J$1007,1)+COUNTIF(J$8:J986,J986)-1)/1000</f>
        <v>0.252</v>
      </c>
      <c r="Z986" s="21">
        <f>(RANK(K986,K$8:K$1007,1)+COUNTIF(K$8:K986,K986)-1)/1000</f>
        <v>0.26400000000000001</v>
      </c>
      <c r="AA986" s="21">
        <f>(RANK(L986,L$8:L$1007,1)+COUNTIF(L$8:L986,L986)-1)/1000</f>
        <v>0.29199999999999998</v>
      </c>
      <c r="AB986" s="21">
        <f>(RANK(M986,M$8:M$1007,1)+COUNTIF(M$8:M986,M986)-1)/1000</f>
        <v>0.22500000000000001</v>
      </c>
      <c r="AC986" s="21">
        <f>(RANK(N986,N$8:N$1007,1)+COUNTIF(N$8:N986,N986)-1)/1000</f>
        <v>0.23599999999999999</v>
      </c>
      <c r="AD986" s="21">
        <f>(RANK(O986,O$8:O$1007,1)+COUNTIF(O$8:O986,O986)-1)/1000</f>
        <v>0.246</v>
      </c>
      <c r="AE986" s="21">
        <f>(RANK(P986,P$8:P$1007,1)+COUNTIF(P$8:P986,P986)-1)/1000</f>
        <v>0.24299999999999999</v>
      </c>
      <c r="AF986" s="21">
        <f>(RANK(Q986,Q$8:Q$1007,1)+COUNTIF(Q$8:Q986,Q986)-1)/1000</f>
        <v>0.23599999999999999</v>
      </c>
      <c r="AG986" s="21">
        <f>(RANK(R986,R$8:R$1007,1)+COUNTIF(R$8:R986,R986)-1)/1000</f>
        <v>0.246</v>
      </c>
      <c r="AH986" s="21">
        <f>(RANK(S986,S$8:S$1007,1)+COUNTIF(S$8:S986,S986)-1)/1000</f>
        <v>0.24299999999999999</v>
      </c>
      <c r="AI986" s="14">
        <f t="shared" si="191"/>
        <v>0</v>
      </c>
      <c r="AK986" s="14">
        <f t="shared" si="192"/>
        <v>0</v>
      </c>
    </row>
    <row r="987" spans="2:37" x14ac:dyDescent="0.25">
      <c r="B987">
        <f t="shared" si="186"/>
        <v>980</v>
      </c>
      <c r="C987">
        <f>MATCH(B987,'Stocastic Model Raw Data'!$A$2:$A$1001,0)</f>
        <v>113</v>
      </c>
      <c r="D987" s="14" cm="1">
        <f t="array" ref="D987">INDEX('Stocastic Model Raw Data'!$H$2:$H$1001,$C987,0)</f>
        <v>1437161972.90821</v>
      </c>
      <c r="E987" s="14" cm="1">
        <f t="array" ref="E987">INDEX('Stocastic Model Raw Data'!$D$2:$D$1001,$C987,0)</f>
        <v>406577211.13525403</v>
      </c>
      <c r="F987" s="14" cm="1">
        <f t="array" ref="F987">INDEX('Stocastic Model Raw Data'!$I$2:$I$1001,$C987,0)</f>
        <v>213145378.21184799</v>
      </c>
      <c r="G987" s="14">
        <f t="shared" si="181"/>
        <v>193431832.92340603</v>
      </c>
      <c r="H987" s="14" cm="1">
        <f t="array" ref="H987">INDEX('Stocastic Model Raw Data'!$E$2:$E$1001,$C987,0)</f>
        <v>5030838226.5078897</v>
      </c>
      <c r="I987" s="14" cm="1">
        <f t="array" ref="I987">INDEX('Stocastic Model Raw Data'!$J$2:$J$1001,$C987,0)</f>
        <v>1678797483.48352</v>
      </c>
      <c r="J987" s="14">
        <f t="shared" si="182"/>
        <v>3352040743.0243697</v>
      </c>
      <c r="K987" s="14" cm="1">
        <f t="array" ref="K987">INDEX('Stocastic Model Raw Data'!$F$2:$F$1001,$C987,0)</f>
        <v>758296284.89635396</v>
      </c>
      <c r="L987" s="14" cm="1">
        <f t="array" ref="L987">INDEX('Stocastic Model Raw Data'!$K$2:$K$1001,$C987,0)</f>
        <v>464631039.78477001</v>
      </c>
      <c r="M987" s="14">
        <f t="shared" si="183"/>
        <v>293665245.11158395</v>
      </c>
      <c r="N987" s="14">
        <f t="shared" si="187"/>
        <v>5789134511.4042435</v>
      </c>
      <c r="O987" s="14">
        <f t="shared" si="188"/>
        <v>2143428523.26829</v>
      </c>
      <c r="P987" s="14">
        <f t="shared" si="184"/>
        <v>3645705988.1359534</v>
      </c>
      <c r="Q987" s="3">
        <f t="shared" si="189"/>
        <v>5789134511.4042435</v>
      </c>
      <c r="R987" s="3">
        <f t="shared" si="190"/>
        <v>3580590496.1765003</v>
      </c>
      <c r="S987" s="3">
        <f t="shared" si="185"/>
        <v>2208544015.2277431</v>
      </c>
      <c r="T987" s="21">
        <f>(RANK(E987,E$8:E$1007,1)+COUNTIF(E$8:E987,E987)-1)/1000</f>
        <v>0.104</v>
      </c>
      <c r="U987" s="21">
        <f>(RANK(F987,F$8:F$1007,1)+COUNTIF(F$8:F987,F987)-1)/1000</f>
        <v>0.10100000000000001</v>
      </c>
      <c r="V987" s="21">
        <f>(RANK(G987,G$8:G$1007,1)+COUNTIF(G$8:G987,G987)-1)/1000</f>
        <v>0.1</v>
      </c>
      <c r="W987" s="21">
        <f>(RANK(H987,H$8:H$1007,1)+COUNTIF(H$8:H987,H987)-1)/1000</f>
        <v>0.11600000000000001</v>
      </c>
      <c r="X987" s="21">
        <f>(RANK(I987,I$8:I$1007,1)+COUNTIF(I$8:I987,I987)-1)/1000</f>
        <v>9.4E-2</v>
      </c>
      <c r="Y987" s="21">
        <f>(RANK(J987,J$8:J$1007,1)+COUNTIF(J$8:J987,J987)-1)/1000</f>
        <v>0.13800000000000001</v>
      </c>
      <c r="Z987" s="21">
        <f>(RANK(K987,K$8:K$1007,1)+COUNTIF(K$8:K987,K987)-1)/1000</f>
        <v>0.10100000000000001</v>
      </c>
      <c r="AA987" s="21">
        <f>(RANK(L987,L$8:L$1007,1)+COUNTIF(L$8:L987,L987)-1)/1000</f>
        <v>0.109</v>
      </c>
      <c r="AB987" s="21">
        <f>(RANK(M987,M$8:M$1007,1)+COUNTIF(M$8:M987,M987)-1)/1000</f>
        <v>8.6999999999999994E-2</v>
      </c>
      <c r="AC987" s="21">
        <f>(RANK(N987,N$8:N$1007,1)+COUNTIF(N$8:N987,N987)-1)/1000</f>
        <v>0.113</v>
      </c>
      <c r="AD987" s="21">
        <f>(RANK(O987,O$8:O$1007,1)+COUNTIF(O$8:O987,O987)-1)/1000</f>
        <v>9.7000000000000003E-2</v>
      </c>
      <c r="AE987" s="21">
        <f>(RANK(P987,P$8:P$1007,1)+COUNTIF(P$8:P987,P987)-1)/1000</f>
        <v>0.128</v>
      </c>
      <c r="AF987" s="21">
        <f>(RANK(Q987,Q$8:Q$1007,1)+COUNTIF(Q$8:Q987,Q987)-1)/1000</f>
        <v>0.113</v>
      </c>
      <c r="AG987" s="21">
        <f>(RANK(R987,R$8:R$1007,1)+COUNTIF(R$8:R987,R987)-1)/1000</f>
        <v>9.7000000000000003E-2</v>
      </c>
      <c r="AH987" s="21">
        <f>(RANK(S987,S$8:S$1007,1)+COUNTIF(S$8:S987,S987)-1)/1000</f>
        <v>0.128</v>
      </c>
      <c r="AI987" s="14">
        <f t="shared" si="191"/>
        <v>0</v>
      </c>
      <c r="AK987" s="14">
        <f t="shared" si="192"/>
        <v>0</v>
      </c>
    </row>
    <row r="988" spans="2:37" x14ac:dyDescent="0.25">
      <c r="B988">
        <f t="shared" si="186"/>
        <v>981</v>
      </c>
      <c r="C988">
        <f>MATCH(B988,'Stocastic Model Raw Data'!$A$2:$A$1001,0)</f>
        <v>856</v>
      </c>
      <c r="D988" s="14" cm="1">
        <f t="array" ref="D988">INDEX('Stocastic Model Raw Data'!$H$2:$H$1001,$C988,0)</f>
        <v>1437161972.90821</v>
      </c>
      <c r="E988" s="14" cm="1">
        <f t="array" ref="E988">INDEX('Stocastic Model Raw Data'!$D$2:$D$1001,$C988,0)</f>
        <v>612194573.37684</v>
      </c>
      <c r="F988" s="14" cm="1">
        <f t="array" ref="F988">INDEX('Stocastic Model Raw Data'!$I$2:$I$1001,$C988,0)</f>
        <v>324865758.29279602</v>
      </c>
      <c r="G988" s="14">
        <f t="shared" si="181"/>
        <v>287328815.08404398</v>
      </c>
      <c r="H988" s="14" cm="1">
        <f t="array" ref="H988">INDEX('Stocastic Model Raw Data'!$E$2:$E$1001,$C988,0)</f>
        <v>7229584412.93859</v>
      </c>
      <c r="I988" s="14" cm="1">
        <f t="array" ref="I988">INDEX('Stocastic Model Raw Data'!$J$2:$J$1001,$C988,0)</f>
        <v>2567590642.9728198</v>
      </c>
      <c r="J988" s="14">
        <f t="shared" si="182"/>
        <v>4661993769.9657707</v>
      </c>
      <c r="K988" s="14" cm="1">
        <f t="array" ref="K988">INDEX('Stocastic Model Raw Data'!$F$2:$F$1001,$C988,0)</f>
        <v>1159529427.3278899</v>
      </c>
      <c r="L988" s="14" cm="1">
        <f t="array" ref="L988">INDEX('Stocastic Model Raw Data'!$K$2:$K$1001,$C988,0)</f>
        <v>708283332.49006999</v>
      </c>
      <c r="M988" s="14">
        <f t="shared" si="183"/>
        <v>451246094.83781993</v>
      </c>
      <c r="N988" s="14">
        <f t="shared" si="187"/>
        <v>8389113840.2664795</v>
      </c>
      <c r="O988" s="14">
        <f t="shared" si="188"/>
        <v>3275873975.4628897</v>
      </c>
      <c r="P988" s="14">
        <f t="shared" si="184"/>
        <v>5113239864.8035898</v>
      </c>
      <c r="Q988" s="3">
        <f t="shared" si="189"/>
        <v>8389113840.2664795</v>
      </c>
      <c r="R988" s="3">
        <f t="shared" si="190"/>
        <v>4713035948.3710995</v>
      </c>
      <c r="S988" s="3">
        <f t="shared" si="185"/>
        <v>3676077891.89538</v>
      </c>
      <c r="T988" s="21">
        <f>(RANK(E988,E$8:E$1007,1)+COUNTIF(E$8:E988,E988)-1)/1000</f>
        <v>0.84099999999999997</v>
      </c>
      <c r="U988" s="21">
        <f>(RANK(F988,F$8:F$1007,1)+COUNTIF(F$8:F988,F988)-1)/1000</f>
        <v>0.84</v>
      </c>
      <c r="V988" s="21">
        <f>(RANK(G988,G$8:G$1007,1)+COUNTIF(G$8:G988,G988)-1)/1000</f>
        <v>0.84299999999999997</v>
      </c>
      <c r="W988" s="21">
        <f>(RANK(H988,H$8:H$1007,1)+COUNTIF(H$8:H988,H988)-1)/1000</f>
        <v>0.86699999999999999</v>
      </c>
      <c r="X988" s="21">
        <f>(RANK(I988,I$8:I$1007,1)+COUNTIF(I$8:I988,I988)-1)/1000</f>
        <v>0.86799999999999999</v>
      </c>
      <c r="Y988" s="21">
        <f>(RANK(J988,J$8:J$1007,1)+COUNTIF(J$8:J988,J988)-1)/1000</f>
        <v>0.85899999999999999</v>
      </c>
      <c r="Z988" s="21">
        <f>(RANK(K988,K$8:K$1007,1)+COUNTIF(K$8:K988,K988)-1)/1000</f>
        <v>0.83099999999999996</v>
      </c>
      <c r="AA988" s="21">
        <f>(RANK(L988,L$8:L$1007,1)+COUNTIF(L$8:L988,L988)-1)/1000</f>
        <v>0.85099999999999998</v>
      </c>
      <c r="AB988" s="21">
        <f>(RANK(M988,M$8:M$1007,1)+COUNTIF(M$8:M988,M988)-1)/1000</f>
        <v>0.80300000000000005</v>
      </c>
      <c r="AC988" s="21">
        <f>(RANK(N988,N$8:N$1007,1)+COUNTIF(N$8:N988,N988)-1)/1000</f>
        <v>0.85599999999999998</v>
      </c>
      <c r="AD988" s="21">
        <f>(RANK(O988,O$8:O$1007,1)+COUNTIF(O$8:O988,O988)-1)/1000</f>
        <v>0.86099999999999999</v>
      </c>
      <c r="AE988" s="21">
        <f>(RANK(P988,P$8:P$1007,1)+COUNTIF(P$8:P988,P988)-1)/1000</f>
        <v>0.85399999999999998</v>
      </c>
      <c r="AF988" s="21">
        <f>(RANK(Q988,Q$8:Q$1007,1)+COUNTIF(Q$8:Q988,Q988)-1)/1000</f>
        <v>0.85599999999999998</v>
      </c>
      <c r="AG988" s="21">
        <f>(RANK(R988,R$8:R$1007,1)+COUNTIF(R$8:R988,R988)-1)/1000</f>
        <v>0.86099999999999999</v>
      </c>
      <c r="AH988" s="21">
        <f>(RANK(S988,S$8:S$1007,1)+COUNTIF(S$8:S988,S988)-1)/1000</f>
        <v>0.85399999999999998</v>
      </c>
      <c r="AI988" s="14">
        <f t="shared" si="191"/>
        <v>0</v>
      </c>
      <c r="AK988" s="14">
        <f t="shared" si="192"/>
        <v>0</v>
      </c>
    </row>
    <row r="989" spans="2:37" x14ac:dyDescent="0.25">
      <c r="B989">
        <f t="shared" si="186"/>
        <v>982</v>
      </c>
      <c r="C989">
        <f>MATCH(B989,'Stocastic Model Raw Data'!$A$2:$A$1001,0)</f>
        <v>501</v>
      </c>
      <c r="D989" s="14" cm="1">
        <f t="array" ref="D989">INDEX('Stocastic Model Raw Data'!$H$2:$H$1001,$C989,0)</f>
        <v>1437161972.90821</v>
      </c>
      <c r="E989" s="14" cm="1">
        <f t="array" ref="E989">INDEX('Stocastic Model Raw Data'!$D$2:$D$1001,$C989,0)</f>
        <v>511948459.81625199</v>
      </c>
      <c r="F989" s="14" cm="1">
        <f t="array" ref="F989">INDEX('Stocastic Model Raw Data'!$I$2:$I$1001,$C989,0)</f>
        <v>271387533.714526</v>
      </c>
      <c r="G989" s="14">
        <f t="shared" si="181"/>
        <v>240560926.101726</v>
      </c>
      <c r="H989" s="14" cm="1">
        <f t="array" ref="H989">INDEX('Stocastic Model Raw Data'!$E$2:$E$1001,$C989,0)</f>
        <v>6109922905.2056303</v>
      </c>
      <c r="I989" s="14" cm="1">
        <f t="array" ref="I989">INDEX('Stocastic Model Raw Data'!$J$2:$J$1001,$C989,0)</f>
        <v>2162577953.28055</v>
      </c>
      <c r="J989" s="14">
        <f t="shared" si="182"/>
        <v>3947344951.9250803</v>
      </c>
      <c r="K989" s="14" cm="1">
        <f t="array" ref="K989">INDEX('Stocastic Model Raw Data'!$F$2:$F$1001,$C989,0)</f>
        <v>1024818604.34903</v>
      </c>
      <c r="L989" s="14" cm="1">
        <f t="array" ref="L989">INDEX('Stocastic Model Raw Data'!$K$2:$K$1001,$C989,0)</f>
        <v>625453634.86084902</v>
      </c>
      <c r="M989" s="14">
        <f t="shared" si="183"/>
        <v>399364969.48818099</v>
      </c>
      <c r="N989" s="14">
        <f t="shared" si="187"/>
        <v>7134741509.5546608</v>
      </c>
      <c r="O989" s="14">
        <f t="shared" si="188"/>
        <v>2788031588.1413989</v>
      </c>
      <c r="P989" s="14">
        <f t="shared" si="184"/>
        <v>4346709921.4132614</v>
      </c>
      <c r="Q989" s="3">
        <f t="shared" si="189"/>
        <v>7134741509.5546608</v>
      </c>
      <c r="R989" s="3">
        <f t="shared" si="190"/>
        <v>4225193561.0496092</v>
      </c>
      <c r="S989" s="3">
        <f t="shared" si="185"/>
        <v>2909547948.5050516</v>
      </c>
      <c r="T989" s="21">
        <f>(RANK(E989,E$8:E$1007,1)+COUNTIF(E$8:E989,E989)-1)/1000</f>
        <v>0.48399999999999999</v>
      </c>
      <c r="U989" s="21">
        <f>(RANK(F989,F$8:F$1007,1)+COUNTIF(F$8:F989,F989)-1)/1000</f>
        <v>0.49</v>
      </c>
      <c r="V989" s="21">
        <f>(RANK(G989,G$8:G$1007,1)+COUNTIF(G$8:G989,G989)-1)/1000</f>
        <v>0.47499999999999998</v>
      </c>
      <c r="W989" s="21">
        <f>(RANK(H989,H$8:H$1007,1)+COUNTIF(H$8:H989,H989)-1)/1000</f>
        <v>0.47899999999999998</v>
      </c>
      <c r="X989" s="21">
        <f>(RANK(I989,I$8:I$1007,1)+COUNTIF(I$8:I989,I989)-1)/1000</f>
        <v>0.51800000000000002</v>
      </c>
      <c r="Y989" s="21">
        <f>(RANK(J989,J$8:J$1007,1)+COUNTIF(J$8:J989,J989)-1)/1000</f>
        <v>0.46</v>
      </c>
      <c r="Z989" s="21">
        <f>(RANK(K989,K$8:K$1007,1)+COUNTIF(K$8:K989,K989)-1)/1000</f>
        <v>0.624</v>
      </c>
      <c r="AA989" s="21">
        <f>(RANK(L989,L$8:L$1007,1)+COUNTIF(L$8:L989,L989)-1)/1000</f>
        <v>0.63700000000000001</v>
      </c>
      <c r="AB989" s="21">
        <f>(RANK(M989,M$8:M$1007,1)+COUNTIF(M$8:M989,M989)-1)/1000</f>
        <v>0.61399999999999999</v>
      </c>
      <c r="AC989" s="21">
        <f>(RANK(N989,N$8:N$1007,1)+COUNTIF(N$8:N989,N989)-1)/1000</f>
        <v>0.501</v>
      </c>
      <c r="AD989" s="21">
        <f>(RANK(O989,O$8:O$1007,1)+COUNTIF(O$8:O989,O989)-1)/1000</f>
        <v>0.54400000000000004</v>
      </c>
      <c r="AE989" s="21">
        <f>(RANK(P989,P$8:P$1007,1)+COUNTIF(P$8:P989,P989)-1)/1000</f>
        <v>0.47399999999999998</v>
      </c>
      <c r="AF989" s="21">
        <f>(RANK(Q989,Q$8:Q$1007,1)+COUNTIF(Q$8:Q989,Q989)-1)/1000</f>
        <v>0.501</v>
      </c>
      <c r="AG989" s="21">
        <f>(RANK(R989,R$8:R$1007,1)+COUNTIF(R$8:R989,R989)-1)/1000</f>
        <v>0.54400000000000004</v>
      </c>
      <c r="AH989" s="21">
        <f>(RANK(S989,S$8:S$1007,1)+COUNTIF(S$8:S989,S989)-1)/1000</f>
        <v>0.47399999999999998</v>
      </c>
      <c r="AI989" s="14">
        <f t="shared" si="191"/>
        <v>0</v>
      </c>
      <c r="AK989" s="14">
        <f t="shared" si="192"/>
        <v>0</v>
      </c>
    </row>
    <row r="990" spans="2:37" x14ac:dyDescent="0.25">
      <c r="B990">
        <f t="shared" si="186"/>
        <v>983</v>
      </c>
      <c r="C990">
        <f>MATCH(B990,'Stocastic Model Raw Data'!$A$2:$A$1001,0)</f>
        <v>82</v>
      </c>
      <c r="D990" s="14" cm="1">
        <f t="array" ref="D990">INDEX('Stocastic Model Raw Data'!$H$2:$H$1001,$C990,0)</f>
        <v>1437161972.90821</v>
      </c>
      <c r="E990" s="14" cm="1">
        <f t="array" ref="E990">INDEX('Stocastic Model Raw Data'!$D$2:$D$1001,$C990,0)</f>
        <v>398865651.32629198</v>
      </c>
      <c r="F990" s="14" cm="1">
        <f t="array" ref="F990">INDEX('Stocastic Model Raw Data'!$I$2:$I$1001,$C990,0)</f>
        <v>209553267.700665</v>
      </c>
      <c r="G990" s="14">
        <f t="shared" si="181"/>
        <v>189312383.62562698</v>
      </c>
      <c r="H990" s="14" cm="1">
        <f t="array" ref="H990">INDEX('Stocastic Model Raw Data'!$E$2:$E$1001,$C990,0)</f>
        <v>4809451981.3507996</v>
      </c>
      <c r="I990" s="14" cm="1">
        <f t="array" ref="I990">INDEX('Stocastic Model Raw Data'!$J$2:$J$1001,$C990,0)</f>
        <v>1651038911.5445499</v>
      </c>
      <c r="J990" s="14">
        <f t="shared" si="182"/>
        <v>3158413069.8062496</v>
      </c>
      <c r="K990" s="14" cm="1">
        <f t="array" ref="K990">INDEX('Stocastic Model Raw Data'!$F$2:$F$1001,$C990,0)</f>
        <v>753110475.34705997</v>
      </c>
      <c r="L990" s="14" cm="1">
        <f t="array" ref="L990">INDEX('Stocastic Model Raw Data'!$K$2:$K$1001,$C990,0)</f>
        <v>455157714.84320801</v>
      </c>
      <c r="M990" s="14">
        <f t="shared" si="183"/>
        <v>297952760.50385195</v>
      </c>
      <c r="N990" s="14">
        <f t="shared" si="187"/>
        <v>5562562456.6978598</v>
      </c>
      <c r="O990" s="14">
        <f t="shared" si="188"/>
        <v>2106196626.387758</v>
      </c>
      <c r="P990" s="14">
        <f t="shared" si="184"/>
        <v>3456365830.3101015</v>
      </c>
      <c r="Q990" s="3">
        <f t="shared" si="189"/>
        <v>5562562456.6978598</v>
      </c>
      <c r="R990" s="3">
        <f t="shared" si="190"/>
        <v>3543358599.2959681</v>
      </c>
      <c r="S990" s="3">
        <f t="shared" si="185"/>
        <v>2019203857.4018917</v>
      </c>
      <c r="T990" s="21">
        <f>(RANK(E990,E$8:E$1007,1)+COUNTIF(E$8:E990,E990)-1)/1000</f>
        <v>8.4000000000000005E-2</v>
      </c>
      <c r="U990" s="21">
        <f>(RANK(F990,F$8:F$1007,1)+COUNTIF(F$8:F990,F990)-1)/1000</f>
        <v>8.8999999999999996E-2</v>
      </c>
      <c r="V990" s="21">
        <f>(RANK(G990,G$8:G$1007,1)+COUNTIF(G$8:G990,G990)-1)/1000</f>
        <v>7.9000000000000001E-2</v>
      </c>
      <c r="W990" s="21">
        <f>(RANK(H990,H$8:H$1007,1)+COUNTIF(H$8:H990,H990)-1)/1000</f>
        <v>0.08</v>
      </c>
      <c r="X990" s="21">
        <f>(RANK(I990,I$8:I$1007,1)+COUNTIF(I$8:I990,I990)-1)/1000</f>
        <v>8.1000000000000003E-2</v>
      </c>
      <c r="Y990" s="21">
        <f>(RANK(J990,J$8:J$1007,1)+COUNTIF(J$8:J990,J990)-1)/1000</f>
        <v>0.08</v>
      </c>
      <c r="Z990" s="21">
        <f>(RANK(K990,K$8:K$1007,1)+COUNTIF(K$8:K990,K990)-1)/1000</f>
        <v>9.5000000000000001E-2</v>
      </c>
      <c r="AA990" s="21">
        <f>(RANK(L990,L$8:L$1007,1)+COUNTIF(L$8:L990,L990)-1)/1000</f>
        <v>9.0999999999999998E-2</v>
      </c>
      <c r="AB990" s="21">
        <f>(RANK(M990,M$8:M$1007,1)+COUNTIF(M$8:M990,M990)-1)/1000</f>
        <v>9.8000000000000004E-2</v>
      </c>
      <c r="AC990" s="21">
        <f>(RANK(N990,N$8:N$1007,1)+COUNTIF(N$8:N990,N990)-1)/1000</f>
        <v>8.2000000000000003E-2</v>
      </c>
      <c r="AD990" s="21">
        <f>(RANK(O990,O$8:O$1007,1)+COUNTIF(O$8:O990,O990)-1)/1000</f>
        <v>8.2000000000000003E-2</v>
      </c>
      <c r="AE990" s="21">
        <f>(RANK(P990,P$8:P$1007,1)+COUNTIF(P$8:P990,P990)-1)/1000</f>
        <v>0.08</v>
      </c>
      <c r="AF990" s="21">
        <f>(RANK(Q990,Q$8:Q$1007,1)+COUNTIF(Q$8:Q990,Q990)-1)/1000</f>
        <v>8.2000000000000003E-2</v>
      </c>
      <c r="AG990" s="21">
        <f>(RANK(R990,R$8:R$1007,1)+COUNTIF(R$8:R990,R990)-1)/1000</f>
        <v>8.2000000000000003E-2</v>
      </c>
      <c r="AH990" s="21">
        <f>(RANK(S990,S$8:S$1007,1)+COUNTIF(S$8:S990,S990)-1)/1000</f>
        <v>0.08</v>
      </c>
      <c r="AI990" s="14">
        <f t="shared" si="191"/>
        <v>0</v>
      </c>
      <c r="AK990" s="14">
        <f t="shared" si="192"/>
        <v>0</v>
      </c>
    </row>
    <row r="991" spans="2:37" x14ac:dyDescent="0.25">
      <c r="B991">
        <f t="shared" si="186"/>
        <v>984</v>
      </c>
      <c r="C991">
        <f>MATCH(B991,'Stocastic Model Raw Data'!$A$2:$A$1001,0)</f>
        <v>292</v>
      </c>
      <c r="D991" s="14" cm="1">
        <f t="array" ref="D991">INDEX('Stocastic Model Raw Data'!$H$2:$H$1001,$C991,0)</f>
        <v>1437161972.90821</v>
      </c>
      <c r="E991" s="14" cm="1">
        <f t="array" ref="E991">INDEX('Stocastic Model Raw Data'!$D$2:$D$1001,$C991,0)</f>
        <v>460645618.84974599</v>
      </c>
      <c r="F991" s="14" cm="1">
        <f t="array" ref="F991">INDEX('Stocastic Model Raw Data'!$I$2:$I$1001,$C991,0)</f>
        <v>242332315.15081</v>
      </c>
      <c r="G991" s="14">
        <f t="shared" si="181"/>
        <v>218313303.69893599</v>
      </c>
      <c r="H991" s="14" cm="1">
        <f t="array" ref="H991">INDEX('Stocastic Model Raw Data'!$E$2:$E$1001,$C991,0)</f>
        <v>5716010037.4193001</v>
      </c>
      <c r="I991" s="14" cm="1">
        <f t="array" ref="I991">INDEX('Stocastic Model Raw Data'!$J$2:$J$1001,$C991,0)</f>
        <v>1972573162.3855</v>
      </c>
      <c r="J991" s="14">
        <f t="shared" si="182"/>
        <v>3743436875.0338001</v>
      </c>
      <c r="K991" s="14" cm="1">
        <f t="array" ref="K991">INDEX('Stocastic Model Raw Data'!$F$2:$F$1001,$C991,0)</f>
        <v>808631072.53604496</v>
      </c>
      <c r="L991" s="14" cm="1">
        <f t="array" ref="L991">INDEX('Stocastic Model Raw Data'!$K$2:$K$1001,$C991,0)</f>
        <v>483407832.23892802</v>
      </c>
      <c r="M991" s="14">
        <f t="shared" si="183"/>
        <v>325223240.29711694</v>
      </c>
      <c r="N991" s="14">
        <f t="shared" si="187"/>
        <v>6524641109.9553452</v>
      </c>
      <c r="O991" s="14">
        <f t="shared" si="188"/>
        <v>2455980994.6244278</v>
      </c>
      <c r="P991" s="14">
        <f t="shared" si="184"/>
        <v>4068660115.3309174</v>
      </c>
      <c r="Q991" s="3">
        <f t="shared" si="189"/>
        <v>6524641109.9553452</v>
      </c>
      <c r="R991" s="3">
        <f t="shared" si="190"/>
        <v>3893142967.5326376</v>
      </c>
      <c r="S991" s="3">
        <f t="shared" si="185"/>
        <v>2631498142.4227076</v>
      </c>
      <c r="T991" s="21">
        <f>(RANK(E991,E$8:E$1007,1)+COUNTIF(E$8:E991,E991)-1)/1000</f>
        <v>0.26100000000000001</v>
      </c>
      <c r="U991" s="21">
        <f>(RANK(F991,F$8:F$1007,1)+COUNTIF(F$8:F991,F991)-1)/1000</f>
        <v>0.26100000000000001</v>
      </c>
      <c r="V991" s="21">
        <f>(RANK(G991,G$8:G$1007,1)+COUNTIF(G$8:G991,G991)-1)/1000</f>
        <v>0.25900000000000001</v>
      </c>
      <c r="W991" s="21">
        <f>(RANK(H991,H$8:H$1007,1)+COUNTIF(H$8:H991,H991)-1)/1000</f>
        <v>0.32900000000000001</v>
      </c>
      <c r="X991" s="21">
        <f>(RANK(I991,I$8:I$1007,1)+COUNTIF(I$8:I991,I991)-1)/1000</f>
        <v>0.32400000000000001</v>
      </c>
      <c r="Y991" s="21">
        <f>(RANK(J991,J$8:J$1007,1)+COUNTIF(J$8:J991,J991)-1)/1000</f>
        <v>0.33800000000000002</v>
      </c>
      <c r="Z991" s="21">
        <f>(RANK(K991,K$8:K$1007,1)+COUNTIF(K$8:K991,K991)-1)/1000</f>
        <v>0.156</v>
      </c>
      <c r="AA991" s="21">
        <f>(RANK(L991,L$8:L$1007,1)+COUNTIF(L$8:L991,L991)-1)/1000</f>
        <v>0.14499999999999999</v>
      </c>
      <c r="AB991" s="21">
        <f>(RANK(M991,M$8:M$1007,1)+COUNTIF(M$8:M991,M991)-1)/1000</f>
        <v>0.19</v>
      </c>
      <c r="AC991" s="21">
        <f>(RANK(N991,N$8:N$1007,1)+COUNTIF(N$8:N991,N991)-1)/1000</f>
        <v>0.29199999999999998</v>
      </c>
      <c r="AD991" s="21">
        <f>(RANK(O991,O$8:O$1007,1)+COUNTIF(O$8:O991,O991)-1)/1000</f>
        <v>0.27100000000000002</v>
      </c>
      <c r="AE991" s="21">
        <f>(RANK(P991,P$8:P$1007,1)+COUNTIF(P$8:P991,P991)-1)/1000</f>
        <v>0.316</v>
      </c>
      <c r="AF991" s="21">
        <f>(RANK(Q991,Q$8:Q$1007,1)+COUNTIF(Q$8:Q991,Q991)-1)/1000</f>
        <v>0.29199999999999998</v>
      </c>
      <c r="AG991" s="21">
        <f>(RANK(R991,R$8:R$1007,1)+COUNTIF(R$8:R991,R991)-1)/1000</f>
        <v>0.27100000000000002</v>
      </c>
      <c r="AH991" s="21">
        <f>(RANK(S991,S$8:S$1007,1)+COUNTIF(S$8:S991,S991)-1)/1000</f>
        <v>0.316</v>
      </c>
      <c r="AI991" s="14">
        <f t="shared" si="191"/>
        <v>0</v>
      </c>
      <c r="AK991" s="14">
        <f t="shared" si="192"/>
        <v>0</v>
      </c>
    </row>
    <row r="992" spans="2:37" x14ac:dyDescent="0.25">
      <c r="B992">
        <f t="shared" si="186"/>
        <v>985</v>
      </c>
      <c r="C992">
        <f>MATCH(B992,'Stocastic Model Raw Data'!$A$2:$A$1001,0)</f>
        <v>974</v>
      </c>
      <c r="D992" s="14" cm="1">
        <f t="array" ref="D992">INDEX('Stocastic Model Raw Data'!$H$2:$H$1001,$C992,0)</f>
        <v>1437161972.90821</v>
      </c>
      <c r="E992" s="14" cm="1">
        <f t="array" ref="E992">INDEX('Stocastic Model Raw Data'!$D$2:$D$1001,$C992,0)</f>
        <v>686914522.95884097</v>
      </c>
      <c r="F992" s="14" cm="1">
        <f t="array" ref="F992">INDEX('Stocastic Model Raw Data'!$I$2:$I$1001,$C992,0)</f>
        <v>366564306.29564798</v>
      </c>
      <c r="G992" s="14">
        <f t="shared" si="181"/>
        <v>320350216.66319299</v>
      </c>
      <c r="H992" s="14" cm="1">
        <f t="array" ref="H992">INDEX('Stocastic Model Raw Data'!$E$2:$E$1001,$C992,0)</f>
        <v>8020218121.7170296</v>
      </c>
      <c r="I992" s="14" cm="1">
        <f t="array" ref="I992">INDEX('Stocastic Model Raw Data'!$J$2:$J$1001,$C992,0)</f>
        <v>2898080084.9340301</v>
      </c>
      <c r="J992" s="14">
        <f t="shared" si="182"/>
        <v>5122138036.782999</v>
      </c>
      <c r="K992" s="14" cm="1">
        <f t="array" ref="K992">INDEX('Stocastic Model Raw Data'!$F$2:$F$1001,$C992,0)</f>
        <v>1316388419.4842701</v>
      </c>
      <c r="L992" s="14" cm="1">
        <f t="array" ref="L992">INDEX('Stocastic Model Raw Data'!$K$2:$K$1001,$C992,0)</f>
        <v>776465626.86980999</v>
      </c>
      <c r="M992" s="14">
        <f t="shared" si="183"/>
        <v>539922792.61446011</v>
      </c>
      <c r="N992" s="14">
        <f t="shared" si="187"/>
        <v>9336606541.2012997</v>
      </c>
      <c r="O992" s="14">
        <f t="shared" si="188"/>
        <v>3674545711.8038402</v>
      </c>
      <c r="P992" s="14">
        <f t="shared" si="184"/>
        <v>5662060829.397459</v>
      </c>
      <c r="Q992" s="3">
        <f t="shared" si="189"/>
        <v>9336606541.2012997</v>
      </c>
      <c r="R992" s="3">
        <f t="shared" si="190"/>
        <v>5111707684.7120504</v>
      </c>
      <c r="S992" s="3">
        <f t="shared" si="185"/>
        <v>4224898856.4892492</v>
      </c>
      <c r="T992" s="21">
        <f>(RANK(E992,E$8:E$1007,1)+COUNTIF(E$8:E992,E992)-1)/1000</f>
        <v>0.96699999999999997</v>
      </c>
      <c r="U992" s="21">
        <f>(RANK(F992,F$8:F$1007,1)+COUNTIF(F$8:F992,F992)-1)/1000</f>
        <v>0.96699999999999997</v>
      </c>
      <c r="V992" s="21">
        <f>(RANK(G992,G$8:G$1007,1)+COUNTIF(G$8:G992,G992)-1)/1000</f>
        <v>0.97</v>
      </c>
      <c r="W992" s="21">
        <f>(RANK(H992,H$8:H$1007,1)+COUNTIF(H$8:H992,H992)-1)/1000</f>
        <v>0.97299999999999998</v>
      </c>
      <c r="X992" s="21">
        <f>(RANK(I992,I$8:I$1007,1)+COUNTIF(I$8:I992,I992)-1)/1000</f>
        <v>0.97299999999999998</v>
      </c>
      <c r="Y992" s="21">
        <f>(RANK(J992,J$8:J$1007,1)+COUNTIF(J$8:J992,J992)-1)/1000</f>
        <v>0.96899999999999997</v>
      </c>
      <c r="Z992" s="21">
        <f>(RANK(K992,K$8:K$1007,1)+COUNTIF(K$8:K992,K992)-1)/1000</f>
        <v>0.95199999999999996</v>
      </c>
      <c r="AA992" s="21">
        <f>(RANK(L992,L$8:L$1007,1)+COUNTIF(L$8:L992,L992)-1)/1000</f>
        <v>0.94599999999999995</v>
      </c>
      <c r="AB992" s="21">
        <f>(RANK(M992,M$8:M$1007,1)+COUNTIF(M$8:M992,M992)-1)/1000</f>
        <v>0.95799999999999996</v>
      </c>
      <c r="AC992" s="21">
        <f>(RANK(N992,N$8:N$1007,1)+COUNTIF(N$8:N992,N992)-1)/1000</f>
        <v>0.97399999999999998</v>
      </c>
      <c r="AD992" s="21">
        <f>(RANK(O992,O$8:O$1007,1)+COUNTIF(O$8:O992,O992)-1)/1000</f>
        <v>0.97199999999999998</v>
      </c>
      <c r="AE992" s="21">
        <f>(RANK(P992,P$8:P$1007,1)+COUNTIF(P$8:P992,P992)-1)/1000</f>
        <v>0.97099999999999997</v>
      </c>
      <c r="AF992" s="21">
        <f>(RANK(Q992,Q$8:Q$1007,1)+COUNTIF(Q$8:Q992,Q992)-1)/1000</f>
        <v>0.97399999999999998</v>
      </c>
      <c r="AG992" s="21">
        <f>(RANK(R992,R$8:R$1007,1)+COUNTIF(R$8:R992,R992)-1)/1000</f>
        <v>0.97199999999999998</v>
      </c>
      <c r="AH992" s="21">
        <f>(RANK(S992,S$8:S$1007,1)+COUNTIF(S$8:S992,S992)-1)/1000</f>
        <v>0.97099999999999997</v>
      </c>
      <c r="AI992" s="14">
        <f t="shared" si="191"/>
        <v>0</v>
      </c>
      <c r="AK992" s="14">
        <f t="shared" si="192"/>
        <v>0</v>
      </c>
    </row>
    <row r="993" spans="2:37" x14ac:dyDescent="0.25">
      <c r="B993">
        <f t="shared" si="186"/>
        <v>986</v>
      </c>
      <c r="C993">
        <f>MATCH(B993,'Stocastic Model Raw Data'!$A$2:$A$1001,0)</f>
        <v>993</v>
      </c>
      <c r="D993" s="14" cm="1">
        <f t="array" ref="D993">INDEX('Stocastic Model Raw Data'!$H$2:$H$1001,$C993,0)</f>
        <v>1437161972.90821</v>
      </c>
      <c r="E993" s="14" cm="1">
        <f t="array" ref="E993">INDEX('Stocastic Model Raw Data'!$D$2:$D$1001,$C993,0)</f>
        <v>746796290.10499299</v>
      </c>
      <c r="F993" s="14" cm="1">
        <f t="array" ref="F993">INDEX('Stocastic Model Raw Data'!$I$2:$I$1001,$C993,0)</f>
        <v>400853748.01839501</v>
      </c>
      <c r="G993" s="14">
        <f t="shared" si="181"/>
        <v>345942542.08659798</v>
      </c>
      <c r="H993" s="14" cm="1">
        <f t="array" ref="H993">INDEX('Stocastic Model Raw Data'!$E$2:$E$1001,$C993,0)</f>
        <v>8637610998.5037594</v>
      </c>
      <c r="I993" s="14" cm="1">
        <f t="array" ref="I993">INDEX('Stocastic Model Raw Data'!$J$2:$J$1001,$C993,0)</f>
        <v>3160519971.3225899</v>
      </c>
      <c r="J993" s="14">
        <f t="shared" si="182"/>
        <v>5477091027.1811695</v>
      </c>
      <c r="K993" s="14" cm="1">
        <f t="array" ref="K993">INDEX('Stocastic Model Raw Data'!$F$2:$F$1001,$C993,0)</f>
        <v>1451849773.6651599</v>
      </c>
      <c r="L993" s="14" cm="1">
        <f t="array" ref="L993">INDEX('Stocastic Model Raw Data'!$K$2:$K$1001,$C993,0)</f>
        <v>871138915.91525996</v>
      </c>
      <c r="M993" s="14">
        <f t="shared" si="183"/>
        <v>580710857.74989998</v>
      </c>
      <c r="N993" s="14">
        <f t="shared" si="187"/>
        <v>10089460772.168919</v>
      </c>
      <c r="O993" s="14">
        <f t="shared" si="188"/>
        <v>4031658887.2378497</v>
      </c>
      <c r="P993" s="14">
        <f t="shared" si="184"/>
        <v>6057801884.9310684</v>
      </c>
      <c r="Q993" s="3">
        <f t="shared" si="189"/>
        <v>10089460772.168919</v>
      </c>
      <c r="R993" s="3">
        <f t="shared" si="190"/>
        <v>5468820860.14606</v>
      </c>
      <c r="S993" s="3">
        <f t="shared" si="185"/>
        <v>4620639912.0228586</v>
      </c>
      <c r="T993" s="21">
        <f>(RANK(E993,E$8:E$1007,1)+COUNTIF(E$8:E993,E993)-1)/1000</f>
        <v>0.99299999999999999</v>
      </c>
      <c r="U993" s="21">
        <f>(RANK(F993,F$8:F$1007,1)+COUNTIF(F$8:F993,F993)-1)/1000</f>
        <v>0.99299999999999999</v>
      </c>
      <c r="V993" s="21">
        <f>(RANK(G993,G$8:G$1007,1)+COUNTIF(G$8:G993,G993)-1)/1000</f>
        <v>0.99299999999999999</v>
      </c>
      <c r="W993" s="21">
        <f>(RANK(H993,H$8:H$1007,1)+COUNTIF(H$8:H993,H993)-1)/1000</f>
        <v>0.99399999999999999</v>
      </c>
      <c r="X993" s="21">
        <f>(RANK(I993,I$8:I$1007,1)+COUNTIF(I$8:I993,I993)-1)/1000</f>
        <v>0.995</v>
      </c>
      <c r="Y993" s="21">
        <f>(RANK(J993,J$8:J$1007,1)+COUNTIF(J$8:J993,J993)-1)/1000</f>
        <v>0.99299999999999999</v>
      </c>
      <c r="Z993" s="21">
        <f>(RANK(K993,K$8:K$1007,1)+COUNTIF(K$8:K993,K993)-1)/1000</f>
        <v>0.99</v>
      </c>
      <c r="AA993" s="21">
        <f>(RANK(L993,L$8:L$1007,1)+COUNTIF(L$8:L993,L993)-1)/1000</f>
        <v>0.99</v>
      </c>
      <c r="AB993" s="21">
        <f>(RANK(M993,M$8:M$1007,1)+COUNTIF(M$8:M993,M993)-1)/1000</f>
        <v>0.99099999999999999</v>
      </c>
      <c r="AC993" s="21">
        <f>(RANK(N993,N$8:N$1007,1)+COUNTIF(N$8:N993,N993)-1)/1000</f>
        <v>0.99299999999999999</v>
      </c>
      <c r="AD993" s="21">
        <f>(RANK(O993,O$8:O$1007,1)+COUNTIF(O$8:O993,O993)-1)/1000</f>
        <v>0.99399999999999999</v>
      </c>
      <c r="AE993" s="21">
        <f>(RANK(P993,P$8:P$1007,1)+COUNTIF(P$8:P993,P993)-1)/1000</f>
        <v>0.99299999999999999</v>
      </c>
      <c r="AF993" s="21">
        <f>(RANK(Q993,Q$8:Q$1007,1)+COUNTIF(Q$8:Q993,Q993)-1)/1000</f>
        <v>0.99299999999999999</v>
      </c>
      <c r="AG993" s="21">
        <f>(RANK(R993,R$8:R$1007,1)+COUNTIF(R$8:R993,R993)-1)/1000</f>
        <v>0.99399999999999999</v>
      </c>
      <c r="AH993" s="21">
        <f>(RANK(S993,S$8:S$1007,1)+COUNTIF(S$8:S993,S993)-1)/1000</f>
        <v>0.99299999999999999</v>
      </c>
      <c r="AI993" s="14">
        <f t="shared" si="191"/>
        <v>0</v>
      </c>
      <c r="AK993" s="14">
        <f t="shared" si="192"/>
        <v>0</v>
      </c>
    </row>
    <row r="994" spans="2:37" x14ac:dyDescent="0.25">
      <c r="B994">
        <f t="shared" si="186"/>
        <v>987</v>
      </c>
      <c r="C994">
        <f>MATCH(B994,'Stocastic Model Raw Data'!$A$2:$A$1001,0)</f>
        <v>337</v>
      </c>
      <c r="D994" s="14" cm="1">
        <f t="array" ref="D994">INDEX('Stocastic Model Raw Data'!$H$2:$H$1001,$C994,0)</f>
        <v>1437161972.90821</v>
      </c>
      <c r="E994" s="14" cm="1">
        <f t="array" ref="E994">INDEX('Stocastic Model Raw Data'!$D$2:$D$1001,$C994,0)</f>
        <v>471199559.06958801</v>
      </c>
      <c r="F994" s="14" cm="1">
        <f t="array" ref="F994">INDEX('Stocastic Model Raw Data'!$I$2:$I$1001,$C994,0)</f>
        <v>247441469.71558499</v>
      </c>
      <c r="G994" s="14">
        <f t="shared" si="181"/>
        <v>223758089.35400301</v>
      </c>
      <c r="H994" s="14" cm="1">
        <f t="array" ref="H994">INDEX('Stocastic Model Raw Data'!$E$2:$E$1001,$C994,0)</f>
        <v>5759595033.4173498</v>
      </c>
      <c r="I994" s="14" cm="1">
        <f t="array" ref="I994">INDEX('Stocastic Model Raw Data'!$J$2:$J$1001,$C994,0)</f>
        <v>1945726822.6631701</v>
      </c>
      <c r="J994" s="14">
        <f t="shared" si="182"/>
        <v>3813868210.75418</v>
      </c>
      <c r="K994" s="14" cm="1">
        <f t="array" ref="K994">INDEX('Stocastic Model Raw Data'!$F$2:$F$1001,$C994,0)</f>
        <v>872344242.63641798</v>
      </c>
      <c r="L994" s="14" cm="1">
        <f t="array" ref="L994">INDEX('Stocastic Model Raw Data'!$K$2:$K$1001,$C994,0)</f>
        <v>537256805.20161498</v>
      </c>
      <c r="M994" s="14">
        <f t="shared" si="183"/>
        <v>335087437.43480301</v>
      </c>
      <c r="N994" s="14">
        <f t="shared" si="187"/>
        <v>6631939276.0537682</v>
      </c>
      <c r="O994" s="14">
        <f t="shared" si="188"/>
        <v>2482983627.8647852</v>
      </c>
      <c r="P994" s="14">
        <f t="shared" si="184"/>
        <v>4148955648.188983</v>
      </c>
      <c r="Q994" s="3">
        <f t="shared" si="189"/>
        <v>6631939276.0537682</v>
      </c>
      <c r="R994" s="3">
        <f t="shared" si="190"/>
        <v>3920145600.772995</v>
      </c>
      <c r="S994" s="3">
        <f t="shared" si="185"/>
        <v>2711793675.2807732</v>
      </c>
      <c r="T994" s="21">
        <f>(RANK(E994,E$8:E$1007,1)+COUNTIF(E$8:E994,E994)-1)/1000</f>
        <v>0.30199999999999999</v>
      </c>
      <c r="U994" s="21">
        <f>(RANK(F994,F$8:F$1007,1)+COUNTIF(F$8:F994,F994)-1)/1000</f>
        <v>0.30099999999999999</v>
      </c>
      <c r="V994" s="21">
        <f>(RANK(G994,G$8:G$1007,1)+COUNTIF(G$8:G994,G994)-1)/1000</f>
        <v>0.315</v>
      </c>
      <c r="W994" s="21">
        <f>(RANK(H994,H$8:H$1007,1)+COUNTIF(H$8:H994,H994)-1)/1000</f>
        <v>0.34499999999999997</v>
      </c>
      <c r="X994" s="21">
        <f>(RANK(I994,I$8:I$1007,1)+COUNTIF(I$8:I994,I994)-1)/1000</f>
        <v>0.29899999999999999</v>
      </c>
      <c r="Y994" s="21">
        <f>(RANK(J994,J$8:J$1007,1)+COUNTIF(J$8:J994,J994)-1)/1000</f>
        <v>0.371</v>
      </c>
      <c r="Z994" s="21">
        <f>(RANK(K994,K$8:K$1007,1)+COUNTIF(K$8:K994,K994)-1)/1000</f>
        <v>0.27900000000000003</v>
      </c>
      <c r="AA994" s="21">
        <f>(RANK(L994,L$8:L$1007,1)+COUNTIF(L$8:L994,L994)-1)/1000</f>
        <v>0.315</v>
      </c>
      <c r="AB994" s="21">
        <f>(RANK(M994,M$8:M$1007,1)+COUNTIF(M$8:M994,M994)-1)/1000</f>
        <v>0.246</v>
      </c>
      <c r="AC994" s="21">
        <f>(RANK(N994,N$8:N$1007,1)+COUNTIF(N$8:N994,N994)-1)/1000</f>
        <v>0.33700000000000002</v>
      </c>
      <c r="AD994" s="21">
        <f>(RANK(O994,O$8:O$1007,1)+COUNTIF(O$8:O994,O994)-1)/1000</f>
        <v>0.29499999999999998</v>
      </c>
      <c r="AE994" s="21">
        <f>(RANK(P994,P$8:P$1007,1)+COUNTIF(P$8:P994,P994)-1)/1000</f>
        <v>0.35899999999999999</v>
      </c>
      <c r="AF994" s="21">
        <f>(RANK(Q994,Q$8:Q$1007,1)+COUNTIF(Q$8:Q994,Q994)-1)/1000</f>
        <v>0.33700000000000002</v>
      </c>
      <c r="AG994" s="21">
        <f>(RANK(R994,R$8:R$1007,1)+COUNTIF(R$8:R994,R994)-1)/1000</f>
        <v>0.29499999999999998</v>
      </c>
      <c r="AH994" s="21">
        <f>(RANK(S994,S$8:S$1007,1)+COUNTIF(S$8:S994,S994)-1)/1000</f>
        <v>0.35899999999999999</v>
      </c>
      <c r="AI994" s="14">
        <f t="shared" si="191"/>
        <v>0</v>
      </c>
      <c r="AK994" s="14">
        <f t="shared" si="192"/>
        <v>0</v>
      </c>
    </row>
    <row r="995" spans="2:37" x14ac:dyDescent="0.25">
      <c r="B995">
        <f t="shared" si="186"/>
        <v>988</v>
      </c>
      <c r="C995">
        <f>MATCH(B995,'Stocastic Model Raw Data'!$A$2:$A$1001,0)</f>
        <v>518</v>
      </c>
      <c r="D995" s="14" cm="1">
        <f t="array" ref="D995">INDEX('Stocastic Model Raw Data'!$H$2:$H$1001,$C995,0)</f>
        <v>1437161972.90821</v>
      </c>
      <c r="E995" s="14" cm="1">
        <f t="array" ref="E995">INDEX('Stocastic Model Raw Data'!$D$2:$D$1001,$C995,0)</f>
        <v>511354508.49285698</v>
      </c>
      <c r="F995" s="14" cm="1">
        <f t="array" ref="F995">INDEX('Stocastic Model Raw Data'!$I$2:$I$1001,$C995,0)</f>
        <v>268877144.80577803</v>
      </c>
      <c r="G995" s="14">
        <f t="shared" si="181"/>
        <v>242477363.68707895</v>
      </c>
      <c r="H995" s="14" cm="1">
        <f t="array" ref="H995">INDEX('Stocastic Model Raw Data'!$E$2:$E$1001,$C995,0)</f>
        <v>6217435918.5622301</v>
      </c>
      <c r="I995" s="14" cm="1">
        <f t="array" ref="I995">INDEX('Stocastic Model Raw Data'!$J$2:$J$1001,$C995,0)</f>
        <v>2147158231.3457301</v>
      </c>
      <c r="J995" s="14">
        <f t="shared" si="182"/>
        <v>4070277687.2165003</v>
      </c>
      <c r="K995" s="14" cm="1">
        <f t="array" ref="K995">INDEX('Stocastic Model Raw Data'!$F$2:$F$1001,$C995,0)</f>
        <v>964001362.14696598</v>
      </c>
      <c r="L995" s="14" cm="1">
        <f t="array" ref="L995">INDEX('Stocastic Model Raw Data'!$K$2:$K$1001,$C995,0)</f>
        <v>595206059.60185206</v>
      </c>
      <c r="M995" s="14">
        <f t="shared" si="183"/>
        <v>368795302.54511392</v>
      </c>
      <c r="N995" s="14">
        <f t="shared" si="187"/>
        <v>7181437280.7091961</v>
      </c>
      <c r="O995" s="14">
        <f t="shared" si="188"/>
        <v>2742364290.9475822</v>
      </c>
      <c r="P995" s="14">
        <f t="shared" si="184"/>
        <v>4439072989.7616138</v>
      </c>
      <c r="Q995" s="3">
        <f t="shared" si="189"/>
        <v>7181437280.7091961</v>
      </c>
      <c r="R995" s="3">
        <f t="shared" si="190"/>
        <v>4179526263.855792</v>
      </c>
      <c r="S995" s="3">
        <f t="shared" si="185"/>
        <v>3001911016.853404</v>
      </c>
      <c r="T995" s="21">
        <f>(RANK(E995,E$8:E$1007,1)+COUNTIF(E$8:E995,E995)-1)/1000</f>
        <v>0.48099999999999998</v>
      </c>
      <c r="U995" s="21">
        <f>(RANK(F995,F$8:F$1007,1)+COUNTIF(F$8:F995,F995)-1)/1000</f>
        <v>0.47399999999999998</v>
      </c>
      <c r="V995" s="21">
        <f>(RANK(G995,G$8:G$1007,1)+COUNTIF(G$8:G995,G995)-1)/1000</f>
        <v>0.48899999999999999</v>
      </c>
      <c r="W995" s="21">
        <f>(RANK(H995,H$8:H$1007,1)+COUNTIF(H$8:H995,H995)-1)/1000</f>
        <v>0.52600000000000002</v>
      </c>
      <c r="X995" s="21">
        <f>(RANK(I995,I$8:I$1007,1)+COUNTIF(I$8:I995,I995)-1)/1000</f>
        <v>0.498</v>
      </c>
      <c r="Y995" s="21">
        <f>(RANK(J995,J$8:J$1007,1)+COUNTIF(J$8:J995,J995)-1)/1000</f>
        <v>0.54600000000000004</v>
      </c>
      <c r="Z995" s="21">
        <f>(RANK(K995,K$8:K$1007,1)+COUNTIF(K$8:K995,K995)-1)/1000</f>
        <v>0.504</v>
      </c>
      <c r="AA995" s="21">
        <f>(RANK(L995,L$8:L$1007,1)+COUNTIF(L$8:L995,L995)-1)/1000</f>
        <v>0.53400000000000003</v>
      </c>
      <c r="AB995" s="21">
        <f>(RANK(M995,M$8:M$1007,1)+COUNTIF(M$8:M995,M995)-1)/1000</f>
        <v>0.44500000000000001</v>
      </c>
      <c r="AC995" s="21">
        <f>(RANK(N995,N$8:N$1007,1)+COUNTIF(N$8:N995,N995)-1)/1000</f>
        <v>0.51800000000000002</v>
      </c>
      <c r="AD995" s="21">
        <f>(RANK(O995,O$8:O$1007,1)+COUNTIF(O$8:O995,O995)-1)/1000</f>
        <v>0.496</v>
      </c>
      <c r="AE995" s="21">
        <f>(RANK(P995,P$8:P$1007,1)+COUNTIF(P$8:P995,P995)-1)/1000</f>
        <v>0.52800000000000002</v>
      </c>
      <c r="AF995" s="21">
        <f>(RANK(Q995,Q$8:Q$1007,1)+COUNTIF(Q$8:Q995,Q995)-1)/1000</f>
        <v>0.51800000000000002</v>
      </c>
      <c r="AG995" s="21">
        <f>(RANK(R995,R$8:R$1007,1)+COUNTIF(R$8:R995,R995)-1)/1000</f>
        <v>0.496</v>
      </c>
      <c r="AH995" s="21">
        <f>(RANK(S995,S$8:S$1007,1)+COUNTIF(S$8:S995,S995)-1)/1000</f>
        <v>0.52800000000000002</v>
      </c>
      <c r="AI995" s="14">
        <f t="shared" si="191"/>
        <v>0</v>
      </c>
      <c r="AK995" s="14">
        <f t="shared" si="192"/>
        <v>0</v>
      </c>
    </row>
    <row r="996" spans="2:37" x14ac:dyDescent="0.25">
      <c r="B996">
        <f t="shared" si="186"/>
        <v>989</v>
      </c>
      <c r="C996">
        <f>MATCH(B996,'Stocastic Model Raw Data'!$A$2:$A$1001,0)</f>
        <v>425</v>
      </c>
      <c r="D996" s="14" cm="1">
        <f t="array" ref="D996">INDEX('Stocastic Model Raw Data'!$H$2:$H$1001,$C996,0)</f>
        <v>1437161972.90821</v>
      </c>
      <c r="E996" s="14" cm="1">
        <f t="array" ref="E996">INDEX('Stocastic Model Raw Data'!$D$2:$D$1001,$C996,0)</f>
        <v>493472667.66527998</v>
      </c>
      <c r="F996" s="14" cm="1">
        <f t="array" ref="F996">INDEX('Stocastic Model Raw Data'!$I$2:$I$1001,$C996,0)</f>
        <v>258866800.170591</v>
      </c>
      <c r="G996" s="14">
        <f t="shared" si="181"/>
        <v>234605867.49468899</v>
      </c>
      <c r="H996" s="14" cm="1">
        <f t="array" ref="H996">INDEX('Stocastic Model Raw Data'!$E$2:$E$1001,$C996,0)</f>
        <v>5954313107.2212601</v>
      </c>
      <c r="I996" s="14" cm="1">
        <f t="array" ref="I996">INDEX('Stocastic Model Raw Data'!$J$2:$J$1001,$C996,0)</f>
        <v>1988444590.81779</v>
      </c>
      <c r="J996" s="14">
        <f t="shared" si="182"/>
        <v>3965868516.40347</v>
      </c>
      <c r="K996" s="14" cm="1">
        <f t="array" ref="K996">INDEX('Stocastic Model Raw Data'!$F$2:$F$1001,$C996,0)</f>
        <v>945181583.64744198</v>
      </c>
      <c r="L996" s="14" cm="1">
        <f t="array" ref="L996">INDEX('Stocastic Model Raw Data'!$K$2:$K$1001,$C996,0)</f>
        <v>582673691.10463405</v>
      </c>
      <c r="M996" s="14">
        <f t="shared" si="183"/>
        <v>362507892.54280794</v>
      </c>
      <c r="N996" s="14">
        <f t="shared" si="187"/>
        <v>6899494690.8687019</v>
      </c>
      <c r="O996" s="14">
        <f t="shared" si="188"/>
        <v>2571118281.9224243</v>
      </c>
      <c r="P996" s="14">
        <f t="shared" si="184"/>
        <v>4328376408.9462776</v>
      </c>
      <c r="Q996" s="3">
        <f t="shared" si="189"/>
        <v>6899494690.8687019</v>
      </c>
      <c r="R996" s="3">
        <f t="shared" si="190"/>
        <v>4008280254.8306341</v>
      </c>
      <c r="S996" s="3">
        <f t="shared" si="185"/>
        <v>2891214436.0380678</v>
      </c>
      <c r="T996" s="21">
        <f>(RANK(E996,E$8:E$1007,1)+COUNTIF(E$8:E996,E996)-1)/1000</f>
        <v>0.41599999999999998</v>
      </c>
      <c r="U996" s="21">
        <f>(RANK(F996,F$8:F$1007,1)+COUNTIF(F$8:F996,F996)-1)/1000</f>
        <v>0.40600000000000003</v>
      </c>
      <c r="V996" s="21">
        <f>(RANK(G996,G$8:G$1007,1)+COUNTIF(G$8:G996,G996)-1)/1000</f>
        <v>0.43099999999999999</v>
      </c>
      <c r="W996" s="21">
        <f>(RANK(H996,H$8:H$1007,1)+COUNTIF(H$8:H996,H996)-1)/1000</f>
        <v>0.42899999999999999</v>
      </c>
      <c r="X996" s="21">
        <f>(RANK(I996,I$8:I$1007,1)+COUNTIF(I$8:I996,I996)-1)/1000</f>
        <v>0.34399999999999997</v>
      </c>
      <c r="Y996" s="21">
        <f>(RANK(J996,J$8:J$1007,1)+COUNTIF(J$8:J996,J996)-1)/1000</f>
        <v>0.46899999999999997</v>
      </c>
      <c r="Z996" s="21">
        <f>(RANK(K996,K$8:K$1007,1)+COUNTIF(K$8:K996,K996)-1)/1000</f>
        <v>0.45900000000000002</v>
      </c>
      <c r="AA996" s="21">
        <f>(RANK(L996,L$8:L$1007,1)+COUNTIF(L$8:L996,L996)-1)/1000</f>
        <v>0.48799999999999999</v>
      </c>
      <c r="AB996" s="21">
        <f>(RANK(M996,M$8:M$1007,1)+COUNTIF(M$8:M996,M996)-1)/1000</f>
        <v>0.41199999999999998</v>
      </c>
      <c r="AC996" s="21">
        <f>(RANK(N996,N$8:N$1007,1)+COUNTIF(N$8:N996,N996)-1)/1000</f>
        <v>0.42499999999999999</v>
      </c>
      <c r="AD996" s="21">
        <f>(RANK(O996,O$8:O$1007,1)+COUNTIF(O$8:O996,O996)-1)/1000</f>
        <v>0.376</v>
      </c>
      <c r="AE996" s="21">
        <f>(RANK(P996,P$8:P$1007,1)+COUNTIF(P$8:P996,P996)-1)/1000</f>
        <v>0.46200000000000002</v>
      </c>
      <c r="AF996" s="21">
        <f>(RANK(Q996,Q$8:Q$1007,1)+COUNTIF(Q$8:Q996,Q996)-1)/1000</f>
        <v>0.42499999999999999</v>
      </c>
      <c r="AG996" s="21">
        <f>(RANK(R996,R$8:R$1007,1)+COUNTIF(R$8:R996,R996)-1)/1000</f>
        <v>0.376</v>
      </c>
      <c r="AH996" s="21">
        <f>(RANK(S996,S$8:S$1007,1)+COUNTIF(S$8:S996,S996)-1)/1000</f>
        <v>0.46200000000000002</v>
      </c>
      <c r="AI996" s="14">
        <f t="shared" si="191"/>
        <v>0</v>
      </c>
      <c r="AK996" s="14">
        <f t="shared" si="192"/>
        <v>0</v>
      </c>
    </row>
    <row r="997" spans="2:37" x14ac:dyDescent="0.25">
      <c r="B997">
        <f t="shared" si="186"/>
        <v>990</v>
      </c>
      <c r="C997">
        <f>MATCH(B997,'Stocastic Model Raw Data'!$A$2:$A$1001,0)</f>
        <v>187</v>
      </c>
      <c r="D997" s="14" cm="1">
        <f t="array" ref="D997">INDEX('Stocastic Model Raw Data'!$H$2:$H$1001,$C997,0)</f>
        <v>1437161972.90821</v>
      </c>
      <c r="E997" s="14" cm="1">
        <f t="array" ref="E997">INDEX('Stocastic Model Raw Data'!$D$2:$D$1001,$C997,0)</f>
        <v>434284276.32386899</v>
      </c>
      <c r="F997" s="14" cm="1">
        <f t="array" ref="F997">INDEX('Stocastic Model Raw Data'!$I$2:$I$1001,$C997,0)</f>
        <v>229448690.26922199</v>
      </c>
      <c r="G997" s="14">
        <f t="shared" si="181"/>
        <v>204835586.054647</v>
      </c>
      <c r="H997" s="14" cm="1">
        <f t="array" ref="H997">INDEX('Stocastic Model Raw Data'!$E$2:$E$1001,$C997,0)</f>
        <v>5376875885.9727097</v>
      </c>
      <c r="I997" s="14" cm="1">
        <f t="array" ref="I997">INDEX('Stocastic Model Raw Data'!$J$2:$J$1001,$C997,0)</f>
        <v>1871202610.3064201</v>
      </c>
      <c r="J997" s="14">
        <f t="shared" si="182"/>
        <v>3505673275.6662893</v>
      </c>
      <c r="K997" s="14" cm="1">
        <f t="array" ref="K997">INDEX('Stocastic Model Raw Data'!$F$2:$F$1001,$C997,0)</f>
        <v>813608512.13386798</v>
      </c>
      <c r="L997" s="14" cm="1">
        <f t="array" ref="L997">INDEX('Stocastic Model Raw Data'!$K$2:$K$1001,$C997,0)</f>
        <v>494756178.40523797</v>
      </c>
      <c r="M997" s="14">
        <f t="shared" si="183"/>
        <v>318852333.72863001</v>
      </c>
      <c r="N997" s="14">
        <f t="shared" si="187"/>
        <v>6190484398.1065779</v>
      </c>
      <c r="O997" s="14">
        <f t="shared" si="188"/>
        <v>2365958788.711658</v>
      </c>
      <c r="P997" s="14">
        <f t="shared" si="184"/>
        <v>3824525609.3949199</v>
      </c>
      <c r="Q997" s="3">
        <f t="shared" si="189"/>
        <v>6190484398.1065779</v>
      </c>
      <c r="R997" s="3">
        <f t="shared" si="190"/>
        <v>3803120761.6198683</v>
      </c>
      <c r="S997" s="3">
        <f t="shared" si="185"/>
        <v>2387363636.4867096</v>
      </c>
      <c r="T997" s="21">
        <f>(RANK(E997,E$8:E$1007,1)+COUNTIF(E$8:E997,E997)-1)/1000</f>
        <v>0.16800000000000001</v>
      </c>
      <c r="U997" s="21">
        <f>(RANK(F997,F$8:F$1007,1)+COUNTIF(F$8:F997,F997)-1)/1000</f>
        <v>0.17499999999999999</v>
      </c>
      <c r="V997" s="21">
        <f>(RANK(G997,G$8:G$1007,1)+COUNTIF(G$8:G997,G997)-1)/1000</f>
        <v>0.16400000000000001</v>
      </c>
      <c r="W997" s="21">
        <f>(RANK(H997,H$8:H$1007,1)+COUNTIF(H$8:H997,H997)-1)/1000</f>
        <v>0.191</v>
      </c>
      <c r="X997" s="21">
        <f>(RANK(I997,I$8:I$1007,1)+COUNTIF(I$8:I997,I997)-1)/1000</f>
        <v>0.215</v>
      </c>
      <c r="Y997" s="21">
        <f>(RANK(J997,J$8:J$1007,1)+COUNTIF(J$8:J997,J997)-1)/1000</f>
        <v>0.192</v>
      </c>
      <c r="Z997" s="21">
        <f>(RANK(K997,K$8:K$1007,1)+COUNTIF(K$8:K997,K997)-1)/1000</f>
        <v>0.16400000000000001</v>
      </c>
      <c r="AA997" s="21">
        <f>(RANK(L997,L$8:L$1007,1)+COUNTIF(L$8:L997,L997)-1)/1000</f>
        <v>0.17</v>
      </c>
      <c r="AB997" s="21">
        <f>(RANK(M997,M$8:M$1007,1)+COUNTIF(M$8:M997,M997)-1)/1000</f>
        <v>0.16700000000000001</v>
      </c>
      <c r="AC997" s="21">
        <f>(RANK(N997,N$8:N$1007,1)+COUNTIF(N$8:N997,N997)-1)/1000</f>
        <v>0.187</v>
      </c>
      <c r="AD997" s="21">
        <f>(RANK(O997,O$8:O$1007,1)+COUNTIF(O$8:O997,O997)-1)/1000</f>
        <v>0.19700000000000001</v>
      </c>
      <c r="AE997" s="21">
        <f>(RANK(P997,P$8:P$1007,1)+COUNTIF(P$8:P997,P997)-1)/1000</f>
        <v>0.184</v>
      </c>
      <c r="AF997" s="21">
        <f>(RANK(Q997,Q$8:Q$1007,1)+COUNTIF(Q$8:Q997,Q997)-1)/1000</f>
        <v>0.187</v>
      </c>
      <c r="AG997" s="21">
        <f>(RANK(R997,R$8:R$1007,1)+COUNTIF(R$8:R997,R997)-1)/1000</f>
        <v>0.19700000000000001</v>
      </c>
      <c r="AH997" s="21">
        <f>(RANK(S997,S$8:S$1007,1)+COUNTIF(S$8:S997,S997)-1)/1000</f>
        <v>0.184</v>
      </c>
      <c r="AI997" s="14">
        <f t="shared" si="191"/>
        <v>0</v>
      </c>
      <c r="AK997" s="14">
        <f t="shared" si="192"/>
        <v>0</v>
      </c>
    </row>
    <row r="998" spans="2:37" x14ac:dyDescent="0.25">
      <c r="B998">
        <f t="shared" si="186"/>
        <v>991</v>
      </c>
      <c r="C998">
        <f>MATCH(B998,'Stocastic Model Raw Data'!$A$2:$A$1001,0)</f>
        <v>400</v>
      </c>
      <c r="D998" s="14" cm="1">
        <f t="array" ref="D998">INDEX('Stocastic Model Raw Data'!$H$2:$H$1001,$C998,0)</f>
        <v>1437161972.90821</v>
      </c>
      <c r="E998" s="14" cm="1">
        <f t="array" ref="E998">INDEX('Stocastic Model Raw Data'!$D$2:$D$1001,$C998,0)</f>
        <v>491286456.14148599</v>
      </c>
      <c r="F998" s="14" cm="1">
        <f t="array" ref="F998">INDEX('Stocastic Model Raw Data'!$I$2:$I$1001,$C998,0)</f>
        <v>258188588.737542</v>
      </c>
      <c r="G998" s="14">
        <f t="shared" si="181"/>
        <v>233097867.40394399</v>
      </c>
      <c r="H998" s="14" cm="1">
        <f t="array" ref="H998">INDEX('Stocastic Model Raw Data'!$E$2:$E$1001,$C998,0)</f>
        <v>5832524310.0958204</v>
      </c>
      <c r="I998" s="14" cm="1">
        <f t="array" ref="I998">INDEX('Stocastic Model Raw Data'!$J$2:$J$1001,$C998,0)</f>
        <v>2016323942.22662</v>
      </c>
      <c r="J998" s="14">
        <f t="shared" si="182"/>
        <v>3816200367.8692007</v>
      </c>
      <c r="K998" s="14" cm="1">
        <f t="array" ref="K998">INDEX('Stocastic Model Raw Data'!$F$2:$F$1001,$C998,0)</f>
        <v>979332960.52208805</v>
      </c>
      <c r="L998" s="14" cm="1">
        <f t="array" ref="L998">INDEX('Stocastic Model Raw Data'!$K$2:$K$1001,$C998,0)</f>
        <v>592672206.56629002</v>
      </c>
      <c r="M998" s="14">
        <f t="shared" si="183"/>
        <v>386660753.95579803</v>
      </c>
      <c r="N998" s="14">
        <f t="shared" si="187"/>
        <v>6811857270.6179085</v>
      </c>
      <c r="O998" s="14">
        <f t="shared" si="188"/>
        <v>2608996148.7929101</v>
      </c>
      <c r="P998" s="14">
        <f t="shared" si="184"/>
        <v>4202861121.8249984</v>
      </c>
      <c r="Q998" s="3">
        <f t="shared" si="189"/>
        <v>6811857270.6179085</v>
      </c>
      <c r="R998" s="3">
        <f t="shared" si="190"/>
        <v>4046158121.7011204</v>
      </c>
      <c r="S998" s="3">
        <f t="shared" si="185"/>
        <v>2765699148.9167881</v>
      </c>
      <c r="T998" s="21">
        <f>(RANK(E998,E$8:E$1007,1)+COUNTIF(E$8:E998,E998)-1)/1000</f>
        <v>0.40500000000000003</v>
      </c>
      <c r="U998" s="21">
        <f>(RANK(F998,F$8:F$1007,1)+COUNTIF(F$8:F998,F998)-1)/1000</f>
        <v>0.39800000000000002</v>
      </c>
      <c r="V998" s="21">
        <f>(RANK(G998,G$8:G$1007,1)+COUNTIF(G$8:G998,G998)-1)/1000</f>
        <v>0.41399999999999998</v>
      </c>
      <c r="W998" s="21">
        <f>(RANK(H998,H$8:H$1007,1)+COUNTIF(H$8:H998,H998)-1)/1000</f>
        <v>0.372</v>
      </c>
      <c r="X998" s="21">
        <f>(RANK(I998,I$8:I$1007,1)+COUNTIF(I$8:I998,I998)-1)/1000</f>
        <v>0.374</v>
      </c>
      <c r="Y998" s="21">
        <f>(RANK(J998,J$8:J$1007,1)+COUNTIF(J$8:J998,J998)-1)/1000</f>
        <v>0.373</v>
      </c>
      <c r="Z998" s="21">
        <f>(RANK(K998,K$8:K$1007,1)+COUNTIF(K$8:K998,K998)-1)/1000</f>
        <v>0.53200000000000003</v>
      </c>
      <c r="AA998" s="21">
        <f>(RANK(L998,L$8:L$1007,1)+COUNTIF(L$8:L998,L998)-1)/1000</f>
        <v>0.52500000000000002</v>
      </c>
      <c r="AB998" s="21">
        <f>(RANK(M998,M$8:M$1007,1)+COUNTIF(M$8:M998,M998)-1)/1000</f>
        <v>0.54500000000000004</v>
      </c>
      <c r="AC998" s="21">
        <f>(RANK(N998,N$8:N$1007,1)+COUNTIF(N$8:N998,N998)-1)/1000</f>
        <v>0.4</v>
      </c>
      <c r="AD998" s="21">
        <f>(RANK(O998,O$8:O$1007,1)+COUNTIF(O$8:O998,O998)-1)/1000</f>
        <v>0.40400000000000003</v>
      </c>
      <c r="AE998" s="21">
        <f>(RANK(P998,P$8:P$1007,1)+COUNTIF(P$8:P998,P998)-1)/1000</f>
        <v>0.39200000000000002</v>
      </c>
      <c r="AF998" s="21">
        <f>(RANK(Q998,Q$8:Q$1007,1)+COUNTIF(Q$8:Q998,Q998)-1)/1000</f>
        <v>0.4</v>
      </c>
      <c r="AG998" s="21">
        <f>(RANK(R998,R$8:R$1007,1)+COUNTIF(R$8:R998,R998)-1)/1000</f>
        <v>0.40400000000000003</v>
      </c>
      <c r="AH998" s="21">
        <f>(RANK(S998,S$8:S$1007,1)+COUNTIF(S$8:S998,S998)-1)/1000</f>
        <v>0.39200000000000002</v>
      </c>
      <c r="AI998" s="14">
        <f t="shared" si="191"/>
        <v>0</v>
      </c>
      <c r="AK998" s="14">
        <f t="shared" si="192"/>
        <v>0</v>
      </c>
    </row>
    <row r="999" spans="2:37" x14ac:dyDescent="0.25">
      <c r="B999">
        <f t="shared" si="186"/>
        <v>992</v>
      </c>
      <c r="C999">
        <f>MATCH(B999,'Stocastic Model Raw Data'!$A$2:$A$1001,0)</f>
        <v>440</v>
      </c>
      <c r="D999" s="14" cm="1">
        <f t="array" ref="D999">INDEX('Stocastic Model Raw Data'!$H$2:$H$1001,$C999,0)</f>
        <v>1437161972.90821</v>
      </c>
      <c r="E999" s="14" cm="1">
        <f t="array" ref="E999">INDEX('Stocastic Model Raw Data'!$D$2:$D$1001,$C999,0)</f>
        <v>502782527.47596902</v>
      </c>
      <c r="F999" s="14" cm="1">
        <f t="array" ref="F999">INDEX('Stocastic Model Raw Data'!$I$2:$I$1001,$C999,0)</f>
        <v>266709037.25335601</v>
      </c>
      <c r="G999" s="14">
        <f t="shared" si="181"/>
        <v>236073490.22261301</v>
      </c>
      <c r="H999" s="14" cm="1">
        <f t="array" ref="H999">INDEX('Stocastic Model Raw Data'!$E$2:$E$1001,$C999,0)</f>
        <v>5989920652.3743</v>
      </c>
      <c r="I999" s="14" cm="1">
        <f t="array" ref="I999">INDEX('Stocastic Model Raw Data'!$J$2:$J$1001,$C999,0)</f>
        <v>2098756121.5366001</v>
      </c>
      <c r="J999" s="14">
        <f t="shared" si="182"/>
        <v>3891164530.8376999</v>
      </c>
      <c r="K999" s="14" cm="1">
        <f t="array" ref="K999">INDEX('Stocastic Model Raw Data'!$F$2:$F$1001,$C999,0)</f>
        <v>958382317.16855705</v>
      </c>
      <c r="L999" s="14" cm="1">
        <f t="array" ref="L999">INDEX('Stocastic Model Raw Data'!$K$2:$K$1001,$C999,0)</f>
        <v>577346016.47956705</v>
      </c>
      <c r="M999" s="14">
        <f t="shared" si="183"/>
        <v>381036300.68899</v>
      </c>
      <c r="N999" s="14">
        <f t="shared" si="187"/>
        <v>6948302969.5428572</v>
      </c>
      <c r="O999" s="14">
        <f t="shared" si="188"/>
        <v>2676102138.0161672</v>
      </c>
      <c r="P999" s="14">
        <f t="shared" si="184"/>
        <v>4272200831.52669</v>
      </c>
      <c r="Q999" s="3">
        <f t="shared" si="189"/>
        <v>6948302969.5428572</v>
      </c>
      <c r="R999" s="3">
        <f t="shared" si="190"/>
        <v>4113264110.9243774</v>
      </c>
      <c r="S999" s="3">
        <f t="shared" si="185"/>
        <v>2835038858.6184797</v>
      </c>
      <c r="T999" s="21">
        <f>(RANK(E999,E$8:E$1007,1)+COUNTIF(E$8:E999,E999)-1)/1000</f>
        <v>0.45200000000000001</v>
      </c>
      <c r="U999" s="21">
        <f>(RANK(F999,F$8:F$1007,1)+COUNTIF(F$8:F999,F999)-1)/1000</f>
        <v>0.45800000000000002</v>
      </c>
      <c r="V999" s="21">
        <f>(RANK(G999,G$8:G$1007,1)+COUNTIF(G$8:G999,G999)-1)/1000</f>
        <v>0.44400000000000001</v>
      </c>
      <c r="W999" s="21">
        <f>(RANK(H999,H$8:H$1007,1)+COUNTIF(H$8:H999,H999)-1)/1000</f>
        <v>0.437</v>
      </c>
      <c r="X999" s="21">
        <f>(RANK(I999,I$8:I$1007,1)+COUNTIF(I$8:I999,I999)-1)/1000</f>
        <v>0.45200000000000001</v>
      </c>
      <c r="Y999" s="21">
        <f>(RANK(J999,J$8:J$1007,1)+COUNTIF(J$8:J999,J999)-1)/1000</f>
        <v>0.42399999999999999</v>
      </c>
      <c r="Z999" s="21">
        <f>(RANK(K999,K$8:K$1007,1)+COUNTIF(K$8:K999,K999)-1)/1000</f>
        <v>0.48699999999999999</v>
      </c>
      <c r="AA999" s="21">
        <f>(RANK(L999,L$8:L$1007,1)+COUNTIF(L$8:L999,L999)-1)/1000</f>
        <v>0.46800000000000003</v>
      </c>
      <c r="AB999" s="21">
        <f>(RANK(M999,M$8:M$1007,1)+COUNTIF(M$8:M999,M999)-1)/1000</f>
        <v>0.50700000000000001</v>
      </c>
      <c r="AC999" s="21">
        <f>(RANK(N999,N$8:N$1007,1)+COUNTIF(N$8:N999,N999)-1)/1000</f>
        <v>0.44</v>
      </c>
      <c r="AD999" s="21">
        <f>(RANK(O999,O$8:O$1007,1)+COUNTIF(O$8:O999,O999)-1)/1000</f>
        <v>0.45400000000000001</v>
      </c>
      <c r="AE999" s="21">
        <f>(RANK(P999,P$8:P$1007,1)+COUNTIF(P$8:P999,P999)-1)/1000</f>
        <v>0.433</v>
      </c>
      <c r="AF999" s="21">
        <f>(RANK(Q999,Q$8:Q$1007,1)+COUNTIF(Q$8:Q999,Q999)-1)/1000</f>
        <v>0.44</v>
      </c>
      <c r="AG999" s="21">
        <f>(RANK(R999,R$8:R$1007,1)+COUNTIF(R$8:R999,R999)-1)/1000</f>
        <v>0.45400000000000001</v>
      </c>
      <c r="AH999" s="21">
        <f>(RANK(S999,S$8:S$1007,1)+COUNTIF(S$8:S999,S999)-1)/1000</f>
        <v>0.433</v>
      </c>
      <c r="AI999" s="14">
        <f t="shared" si="191"/>
        <v>0</v>
      </c>
      <c r="AK999" s="14">
        <f t="shared" si="192"/>
        <v>0</v>
      </c>
    </row>
    <row r="1000" spans="2:37" x14ac:dyDescent="0.25">
      <c r="B1000">
        <f t="shared" si="186"/>
        <v>993</v>
      </c>
      <c r="C1000">
        <f>MATCH(B1000,'Stocastic Model Raw Data'!$A$2:$A$1001,0)</f>
        <v>415</v>
      </c>
      <c r="D1000" s="14" cm="1">
        <f t="array" ref="D1000">INDEX('Stocastic Model Raw Data'!$H$2:$H$1001,$C1000,0)</f>
        <v>1437161972.90821</v>
      </c>
      <c r="E1000" s="14" cm="1">
        <f t="array" ref="E1000">INDEX('Stocastic Model Raw Data'!$D$2:$D$1001,$C1000,0)</f>
        <v>490473542.16852599</v>
      </c>
      <c r="F1000" s="14" cm="1">
        <f t="array" ref="F1000">INDEX('Stocastic Model Raw Data'!$I$2:$I$1001,$C1000,0)</f>
        <v>258550731.07436201</v>
      </c>
      <c r="G1000" s="14">
        <f t="shared" si="181"/>
        <v>231922811.09416398</v>
      </c>
      <c r="H1000" s="14" cm="1">
        <f t="array" ref="H1000">INDEX('Stocastic Model Raw Data'!$E$2:$E$1001,$C1000,0)</f>
        <v>5946264248.1849298</v>
      </c>
      <c r="I1000" s="14" cm="1">
        <f t="array" ref="I1000">INDEX('Stocastic Model Raw Data'!$J$2:$J$1001,$C1000,0)</f>
        <v>2038222654.6257501</v>
      </c>
      <c r="J1000" s="14">
        <f t="shared" si="182"/>
        <v>3908041593.5591798</v>
      </c>
      <c r="K1000" s="14" cm="1">
        <f t="array" ref="K1000">INDEX('Stocastic Model Raw Data'!$F$2:$F$1001,$C1000,0)</f>
        <v>920883900.14226902</v>
      </c>
      <c r="L1000" s="14" cm="1">
        <f t="array" ref="L1000">INDEX('Stocastic Model Raw Data'!$K$2:$K$1001,$C1000,0)</f>
        <v>573873181.97995198</v>
      </c>
      <c r="M1000" s="14">
        <f t="shared" si="183"/>
        <v>347010718.16231704</v>
      </c>
      <c r="N1000" s="14">
        <f t="shared" si="187"/>
        <v>6867148148.327199</v>
      </c>
      <c r="O1000" s="14">
        <f t="shared" si="188"/>
        <v>2612095836.6057019</v>
      </c>
      <c r="P1000" s="14">
        <f t="shared" si="184"/>
        <v>4255052311.7214971</v>
      </c>
      <c r="Q1000" s="3">
        <f t="shared" si="189"/>
        <v>6867148148.327199</v>
      </c>
      <c r="R1000" s="3">
        <f t="shared" si="190"/>
        <v>4049257809.5139122</v>
      </c>
      <c r="S1000" s="3">
        <f t="shared" si="185"/>
        <v>2817890338.8132868</v>
      </c>
      <c r="T1000" s="21">
        <f>(RANK(E1000,E$8:E$1007,1)+COUNTIF(E$8:E1000,E1000)-1)/1000</f>
        <v>0.40100000000000002</v>
      </c>
      <c r="U1000" s="21">
        <f>(RANK(F1000,F$8:F$1007,1)+COUNTIF(F$8:F1000,F1000)-1)/1000</f>
        <v>0.40300000000000002</v>
      </c>
      <c r="V1000" s="21">
        <f>(RANK(G1000,G$8:G$1007,1)+COUNTIF(G$8:G1000,G1000)-1)/1000</f>
        <v>0.4</v>
      </c>
      <c r="W1000" s="21">
        <f>(RANK(H1000,H$8:H$1007,1)+COUNTIF(H$8:H1000,H1000)-1)/1000</f>
        <v>0.42699999999999999</v>
      </c>
      <c r="X1000" s="21">
        <f>(RANK(I1000,I$8:I$1007,1)+COUNTIF(I$8:I1000,I1000)-1)/1000</f>
        <v>0.39900000000000002</v>
      </c>
      <c r="Y1000" s="21">
        <f>(RANK(J1000,J$8:J$1007,1)+COUNTIF(J$8:J1000,J1000)-1)/1000</f>
        <v>0.437</v>
      </c>
      <c r="Z1000" s="21">
        <f>(RANK(K1000,K$8:K$1007,1)+COUNTIF(K$8:K1000,K1000)-1)/1000</f>
        <v>0.39900000000000002</v>
      </c>
      <c r="AA1000" s="21">
        <f>(RANK(L1000,L$8:L$1007,1)+COUNTIF(L$8:L1000,L1000)-1)/1000</f>
        <v>0.45300000000000001</v>
      </c>
      <c r="AB1000" s="21">
        <f>(RANK(M1000,M$8:M$1007,1)+COUNTIF(M$8:M1000,M1000)-1)/1000</f>
        <v>0.32100000000000001</v>
      </c>
      <c r="AC1000" s="21">
        <f>(RANK(N1000,N$8:N$1007,1)+COUNTIF(N$8:N1000,N1000)-1)/1000</f>
        <v>0.41499999999999998</v>
      </c>
      <c r="AD1000" s="21">
        <f>(RANK(O1000,O$8:O$1007,1)+COUNTIF(O$8:O1000,O1000)-1)/1000</f>
        <v>0.40600000000000003</v>
      </c>
      <c r="AE1000" s="21">
        <f>(RANK(P1000,P$8:P$1007,1)+COUNTIF(P$8:P1000,P1000)-1)/1000</f>
        <v>0.42399999999999999</v>
      </c>
      <c r="AF1000" s="21">
        <f>(RANK(Q1000,Q$8:Q$1007,1)+COUNTIF(Q$8:Q1000,Q1000)-1)/1000</f>
        <v>0.41499999999999998</v>
      </c>
      <c r="AG1000" s="21">
        <f>(RANK(R1000,R$8:R$1007,1)+COUNTIF(R$8:R1000,R1000)-1)/1000</f>
        <v>0.40600000000000003</v>
      </c>
      <c r="AH1000" s="21">
        <f>(RANK(S1000,S$8:S$1007,1)+COUNTIF(S$8:S1000,S1000)-1)/1000</f>
        <v>0.42399999999999999</v>
      </c>
      <c r="AI1000" s="14">
        <f t="shared" si="191"/>
        <v>0</v>
      </c>
      <c r="AK1000" s="14">
        <f t="shared" si="192"/>
        <v>0</v>
      </c>
    </row>
    <row r="1001" spans="2:37" x14ac:dyDescent="0.25">
      <c r="B1001">
        <f t="shared" si="186"/>
        <v>994</v>
      </c>
      <c r="C1001">
        <f>MATCH(B1001,'Stocastic Model Raw Data'!$A$2:$A$1001,0)</f>
        <v>324</v>
      </c>
      <c r="D1001" s="14" cm="1">
        <f t="array" ref="D1001">INDEX('Stocastic Model Raw Data'!$H$2:$H$1001,$C1001,0)</f>
        <v>1437161972.90821</v>
      </c>
      <c r="E1001" s="14" cm="1">
        <f t="array" ref="E1001">INDEX('Stocastic Model Raw Data'!$D$2:$D$1001,$C1001,0)</f>
        <v>484895581.92148799</v>
      </c>
      <c r="F1001" s="14" cm="1">
        <f t="array" ref="F1001">INDEX('Stocastic Model Raw Data'!$I$2:$I$1001,$C1001,0)</f>
        <v>255763025.96621501</v>
      </c>
      <c r="G1001" s="14">
        <f t="shared" si="181"/>
        <v>229132555.95527297</v>
      </c>
      <c r="H1001" s="14" cm="1">
        <f t="array" ref="H1001">INDEX('Stocastic Model Raw Data'!$E$2:$E$1001,$C1001,0)</f>
        <v>5647576281.12605</v>
      </c>
      <c r="I1001" s="14" cm="1">
        <f t="array" ref="I1001">INDEX('Stocastic Model Raw Data'!$J$2:$J$1001,$C1001,0)</f>
        <v>1976723980.0236199</v>
      </c>
      <c r="J1001" s="14">
        <f t="shared" si="182"/>
        <v>3670852301.1024303</v>
      </c>
      <c r="K1001" s="14" cm="1">
        <f t="array" ref="K1001">INDEX('Stocastic Model Raw Data'!$F$2:$F$1001,$C1001,0)</f>
        <v>961634750.31082702</v>
      </c>
      <c r="L1001" s="14" cm="1">
        <f t="array" ref="L1001">INDEX('Stocastic Model Raw Data'!$K$2:$K$1001,$C1001,0)</f>
        <v>570797996.67139399</v>
      </c>
      <c r="M1001" s="14">
        <f t="shared" si="183"/>
        <v>390836753.63943303</v>
      </c>
      <c r="N1001" s="14">
        <f t="shared" si="187"/>
        <v>6609211031.4368773</v>
      </c>
      <c r="O1001" s="14">
        <f t="shared" si="188"/>
        <v>2547521976.695014</v>
      </c>
      <c r="P1001" s="14">
        <f t="shared" si="184"/>
        <v>4061689054.7418633</v>
      </c>
      <c r="Q1001" s="3">
        <f t="shared" si="189"/>
        <v>6609211031.4368773</v>
      </c>
      <c r="R1001" s="3">
        <f t="shared" si="190"/>
        <v>3984683949.6032238</v>
      </c>
      <c r="S1001" s="3">
        <f t="shared" si="185"/>
        <v>2624527081.8336535</v>
      </c>
      <c r="T1001" s="21">
        <f>(RANK(E1001,E$8:E$1007,1)+COUNTIF(E$8:E1001,E1001)-1)/1000</f>
        <v>0.373</v>
      </c>
      <c r="U1001" s="21">
        <f>(RANK(F1001,F$8:F$1007,1)+COUNTIF(F$8:F1001,F1001)-1)/1000</f>
        <v>0.374</v>
      </c>
      <c r="V1001" s="21">
        <f>(RANK(G1001,G$8:G$1007,1)+COUNTIF(G$8:G1001,G1001)-1)/1000</f>
        <v>0.371</v>
      </c>
      <c r="W1001" s="21">
        <f>(RANK(H1001,H$8:H$1007,1)+COUNTIF(H$8:H1001,H1001)-1)/1000</f>
        <v>0.30199999999999999</v>
      </c>
      <c r="X1001" s="21">
        <f>(RANK(I1001,I$8:I$1007,1)+COUNTIF(I$8:I1001,I1001)-1)/1000</f>
        <v>0.32900000000000001</v>
      </c>
      <c r="Y1001" s="21">
        <f>(RANK(J1001,J$8:J$1007,1)+COUNTIF(J$8:J1001,J1001)-1)/1000</f>
        <v>0.27900000000000003</v>
      </c>
      <c r="Z1001" s="21">
        <f>(RANK(K1001,K$8:K$1007,1)+COUNTIF(K$8:K1001,K1001)-1)/1000</f>
        <v>0.49299999999999999</v>
      </c>
      <c r="AA1001" s="21">
        <f>(RANK(L1001,L$8:L$1007,1)+COUNTIF(L$8:L1001,L1001)-1)/1000</f>
        <v>0.44</v>
      </c>
      <c r="AB1001" s="21">
        <f>(RANK(M1001,M$8:M$1007,1)+COUNTIF(M$8:M1001,M1001)-1)/1000</f>
        <v>0.56899999999999995</v>
      </c>
      <c r="AC1001" s="21">
        <f>(RANK(N1001,N$8:N$1007,1)+COUNTIF(N$8:N1001,N1001)-1)/1000</f>
        <v>0.32400000000000001</v>
      </c>
      <c r="AD1001" s="21">
        <f>(RANK(O1001,O$8:O$1007,1)+COUNTIF(O$8:O1001,O1001)-1)/1000</f>
        <v>0.35399999999999998</v>
      </c>
      <c r="AE1001" s="21">
        <f>(RANK(P1001,P$8:P$1007,1)+COUNTIF(P$8:P1001,P1001)-1)/1000</f>
        <v>0.312</v>
      </c>
      <c r="AF1001" s="21">
        <f>(RANK(Q1001,Q$8:Q$1007,1)+COUNTIF(Q$8:Q1001,Q1001)-1)/1000</f>
        <v>0.32400000000000001</v>
      </c>
      <c r="AG1001" s="21">
        <f>(RANK(R1001,R$8:R$1007,1)+COUNTIF(R$8:R1001,R1001)-1)/1000</f>
        <v>0.35399999999999998</v>
      </c>
      <c r="AH1001" s="21">
        <f>(RANK(S1001,S$8:S$1007,1)+COUNTIF(S$8:S1001,S1001)-1)/1000</f>
        <v>0.312</v>
      </c>
      <c r="AI1001" s="14">
        <f t="shared" si="191"/>
        <v>0</v>
      </c>
      <c r="AK1001" s="14">
        <f t="shared" si="192"/>
        <v>0</v>
      </c>
    </row>
    <row r="1002" spans="2:37" x14ac:dyDescent="0.25">
      <c r="B1002">
        <f t="shared" si="186"/>
        <v>995</v>
      </c>
      <c r="C1002">
        <f>MATCH(B1002,'Stocastic Model Raw Data'!$A$2:$A$1001,0)</f>
        <v>680</v>
      </c>
      <c r="D1002" s="14" cm="1">
        <f t="array" ref="D1002">INDEX('Stocastic Model Raw Data'!$H$2:$H$1001,$C1002,0)</f>
        <v>1437161972.90821</v>
      </c>
      <c r="E1002" s="14" cm="1">
        <f t="array" ref="E1002">INDEX('Stocastic Model Raw Data'!$D$2:$D$1001,$C1002,0)</f>
        <v>558715998.86267698</v>
      </c>
      <c r="F1002" s="14" cm="1">
        <f t="array" ref="F1002">INDEX('Stocastic Model Raw Data'!$I$2:$I$1001,$C1002,0)</f>
        <v>296492099.937186</v>
      </c>
      <c r="G1002" s="14">
        <f t="shared" si="181"/>
        <v>262223898.92549098</v>
      </c>
      <c r="H1002" s="14" cm="1">
        <f t="array" ref="H1002">INDEX('Stocastic Model Raw Data'!$E$2:$E$1001,$C1002,0)</f>
        <v>6608862680.6596298</v>
      </c>
      <c r="I1002" s="14" cm="1">
        <f t="array" ref="I1002">INDEX('Stocastic Model Raw Data'!$J$2:$J$1001,$C1002,0)</f>
        <v>2339823969.8382602</v>
      </c>
      <c r="J1002" s="14">
        <f t="shared" si="182"/>
        <v>4269038710.8213696</v>
      </c>
      <c r="K1002" s="14" cm="1">
        <f t="array" ref="K1002">INDEX('Stocastic Model Raw Data'!$F$2:$F$1001,$C1002,0)</f>
        <v>1072832561.17626</v>
      </c>
      <c r="L1002" s="14" cm="1">
        <f t="array" ref="L1002">INDEX('Stocastic Model Raw Data'!$K$2:$K$1001,$C1002,0)</f>
        <v>654404426.05847597</v>
      </c>
      <c r="M1002" s="14">
        <f t="shared" si="183"/>
        <v>418428135.11778402</v>
      </c>
      <c r="N1002" s="14">
        <f t="shared" si="187"/>
        <v>7681695241.8358898</v>
      </c>
      <c r="O1002" s="14">
        <f t="shared" si="188"/>
        <v>2994228395.8967361</v>
      </c>
      <c r="P1002" s="14">
        <f t="shared" si="184"/>
        <v>4687466845.9391537</v>
      </c>
      <c r="Q1002" s="3">
        <f t="shared" si="189"/>
        <v>7681695241.8358898</v>
      </c>
      <c r="R1002" s="3">
        <f t="shared" si="190"/>
        <v>4431390368.8049459</v>
      </c>
      <c r="S1002" s="3">
        <f t="shared" si="185"/>
        <v>3250304873.0309439</v>
      </c>
      <c r="T1002" s="21">
        <f>(RANK(E1002,E$8:E$1007,1)+COUNTIF(E$8:E1002,E1002)-1)/1000</f>
        <v>0.67900000000000005</v>
      </c>
      <c r="U1002" s="21">
        <f>(RANK(F1002,F$8:F$1007,1)+COUNTIF(F$8:F1002,F1002)-1)/1000</f>
        <v>0.68200000000000005</v>
      </c>
      <c r="V1002" s="21">
        <f>(RANK(G1002,G$8:G$1007,1)+COUNTIF(G$8:G1002,G1002)-1)/1000</f>
        <v>0.66900000000000004</v>
      </c>
      <c r="W1002" s="21">
        <f>(RANK(H1002,H$8:H$1007,1)+COUNTIF(H$8:H1002,H1002)-1)/1000</f>
        <v>0.67300000000000004</v>
      </c>
      <c r="X1002" s="21">
        <f>(RANK(I1002,I$8:I$1007,1)+COUNTIF(I$8:I1002,I1002)-1)/1000</f>
        <v>0.69799999999999995</v>
      </c>
      <c r="Y1002" s="21">
        <f>(RANK(J1002,J$8:J$1007,1)+COUNTIF(J$8:J1002,J1002)-1)/1000</f>
        <v>0.64900000000000002</v>
      </c>
      <c r="Z1002" s="21">
        <f>(RANK(K1002,K$8:K$1007,1)+COUNTIF(K$8:K1002,K1002)-1)/1000</f>
        <v>0.71699999999999997</v>
      </c>
      <c r="AA1002" s="21">
        <f>(RANK(L1002,L$8:L$1007,1)+COUNTIF(L$8:L1002,L1002)-1)/1000</f>
        <v>0.73399999999999999</v>
      </c>
      <c r="AB1002" s="21">
        <f>(RANK(M1002,M$8:M$1007,1)+COUNTIF(M$8:M1002,M1002)-1)/1000</f>
        <v>0.7</v>
      </c>
      <c r="AC1002" s="21">
        <f>(RANK(N1002,N$8:N$1007,1)+COUNTIF(N$8:N1002,N1002)-1)/1000</f>
        <v>0.68</v>
      </c>
      <c r="AD1002" s="21">
        <f>(RANK(O1002,O$8:O$1007,1)+COUNTIF(O$8:O1002,O1002)-1)/1000</f>
        <v>0.70699999999999996</v>
      </c>
      <c r="AE1002" s="21">
        <f>(RANK(P1002,P$8:P$1007,1)+COUNTIF(P$8:P1002,P1002)-1)/1000</f>
        <v>0.65600000000000003</v>
      </c>
      <c r="AF1002" s="21">
        <f>(RANK(Q1002,Q$8:Q$1007,1)+COUNTIF(Q$8:Q1002,Q1002)-1)/1000</f>
        <v>0.68</v>
      </c>
      <c r="AG1002" s="21">
        <f>(RANK(R1002,R$8:R$1007,1)+COUNTIF(R$8:R1002,R1002)-1)/1000</f>
        <v>0.70699999999999996</v>
      </c>
      <c r="AH1002" s="21">
        <f>(RANK(S1002,S$8:S$1007,1)+COUNTIF(S$8:S1002,S1002)-1)/1000</f>
        <v>0.65600000000000003</v>
      </c>
      <c r="AI1002" s="14">
        <f t="shared" si="191"/>
        <v>0</v>
      </c>
      <c r="AK1002" s="14">
        <f t="shared" si="192"/>
        <v>0</v>
      </c>
    </row>
    <row r="1003" spans="2:37" x14ac:dyDescent="0.25">
      <c r="B1003">
        <f t="shared" si="186"/>
        <v>996</v>
      </c>
      <c r="C1003">
        <f>MATCH(B1003,'Stocastic Model Raw Data'!$A$2:$A$1001,0)</f>
        <v>531</v>
      </c>
      <c r="D1003" s="14" cm="1">
        <f t="array" ref="D1003">INDEX('Stocastic Model Raw Data'!$H$2:$H$1001,$C1003,0)</f>
        <v>1437161972.90821</v>
      </c>
      <c r="E1003" s="14" cm="1">
        <f t="array" ref="E1003">INDEX('Stocastic Model Raw Data'!$D$2:$D$1001,$C1003,0)</f>
        <v>520882566.37531102</v>
      </c>
      <c r="F1003" s="14" cm="1">
        <f t="array" ref="F1003">INDEX('Stocastic Model Raw Data'!$I$2:$I$1001,$C1003,0)</f>
        <v>274053484.89023799</v>
      </c>
      <c r="G1003" s="14">
        <f t="shared" si="181"/>
        <v>246829081.48507303</v>
      </c>
      <c r="H1003" s="14" cm="1">
        <f t="array" ref="H1003">INDEX('Stocastic Model Raw Data'!$E$2:$E$1001,$C1003,0)</f>
        <v>6182650673.5128698</v>
      </c>
      <c r="I1003" s="14" cm="1">
        <f t="array" ref="I1003">INDEX('Stocastic Model Raw Data'!$J$2:$J$1001,$C1003,0)</f>
        <v>2145878183.6277201</v>
      </c>
      <c r="J1003" s="14">
        <f t="shared" si="182"/>
        <v>4036772489.88515</v>
      </c>
      <c r="K1003" s="14" cm="1">
        <f t="array" ref="K1003">INDEX('Stocastic Model Raw Data'!$F$2:$F$1001,$C1003,0)</f>
        <v>1041143868.80712</v>
      </c>
      <c r="L1003" s="14" cm="1">
        <f t="array" ref="L1003">INDEX('Stocastic Model Raw Data'!$K$2:$K$1001,$C1003,0)</f>
        <v>631352993.29827797</v>
      </c>
      <c r="M1003" s="14">
        <f t="shared" si="183"/>
        <v>409790875.50884199</v>
      </c>
      <c r="N1003" s="14">
        <f t="shared" si="187"/>
        <v>7223794542.3199902</v>
      </c>
      <c r="O1003" s="14">
        <f t="shared" si="188"/>
        <v>2777231176.9259982</v>
      </c>
      <c r="P1003" s="14">
        <f t="shared" si="184"/>
        <v>4446563365.3939915</v>
      </c>
      <c r="Q1003" s="3">
        <f t="shared" si="189"/>
        <v>7223794542.3199902</v>
      </c>
      <c r="R1003" s="3">
        <f t="shared" si="190"/>
        <v>4214393149.8342085</v>
      </c>
      <c r="S1003" s="3">
        <f t="shared" si="185"/>
        <v>3009401392.4857817</v>
      </c>
      <c r="T1003" s="21">
        <f>(RANK(E1003,E$8:E$1007,1)+COUNTIF(E$8:E1003,E1003)-1)/1000</f>
        <v>0.51700000000000002</v>
      </c>
      <c r="U1003" s="21">
        <f>(RANK(F1003,F$8:F$1007,1)+COUNTIF(F$8:F1003,F1003)-1)/1000</f>
        <v>0.50600000000000001</v>
      </c>
      <c r="V1003" s="21">
        <f>(RANK(G1003,G$8:G$1007,1)+COUNTIF(G$8:G1003,G1003)-1)/1000</f>
        <v>0.53500000000000003</v>
      </c>
      <c r="W1003" s="21">
        <f>(RANK(H1003,H$8:H$1007,1)+COUNTIF(H$8:H1003,H1003)-1)/1000</f>
        <v>0.51</v>
      </c>
      <c r="X1003" s="21">
        <f>(RANK(I1003,I$8:I$1007,1)+COUNTIF(I$8:I1003,I1003)-1)/1000</f>
        <v>0.496</v>
      </c>
      <c r="Y1003" s="21">
        <f>(RANK(J1003,J$8:J$1007,1)+COUNTIF(J$8:J1003,J1003)-1)/1000</f>
        <v>0.52100000000000002</v>
      </c>
      <c r="Z1003" s="21">
        <f>(RANK(K1003,K$8:K$1007,1)+COUNTIF(K$8:K1003,K1003)-1)/1000</f>
        <v>0.66200000000000003</v>
      </c>
      <c r="AA1003" s="21">
        <f>(RANK(L1003,L$8:L$1007,1)+COUNTIF(L$8:L1003,L1003)-1)/1000</f>
        <v>0.66200000000000003</v>
      </c>
      <c r="AB1003" s="21">
        <f>(RANK(M1003,M$8:M$1007,1)+COUNTIF(M$8:M1003,M1003)-1)/1000</f>
        <v>0.66400000000000003</v>
      </c>
      <c r="AC1003" s="21">
        <f>(RANK(N1003,N$8:N$1007,1)+COUNTIF(N$8:N1003,N1003)-1)/1000</f>
        <v>0.53100000000000003</v>
      </c>
      <c r="AD1003" s="21">
        <f>(RANK(O1003,O$8:O$1007,1)+COUNTIF(O$8:O1003,O1003)-1)/1000</f>
        <v>0.53</v>
      </c>
      <c r="AE1003" s="21">
        <f>(RANK(P1003,P$8:P$1007,1)+COUNTIF(P$8:P1003,P1003)-1)/1000</f>
        <v>0.53300000000000003</v>
      </c>
      <c r="AF1003" s="21">
        <f>(RANK(Q1003,Q$8:Q$1007,1)+COUNTIF(Q$8:Q1003,Q1003)-1)/1000</f>
        <v>0.53100000000000003</v>
      </c>
      <c r="AG1003" s="21">
        <f>(RANK(R1003,R$8:R$1007,1)+COUNTIF(R$8:R1003,R1003)-1)/1000</f>
        <v>0.53</v>
      </c>
      <c r="AH1003" s="21">
        <f>(RANK(S1003,S$8:S$1007,1)+COUNTIF(S$8:S1003,S1003)-1)/1000</f>
        <v>0.53300000000000003</v>
      </c>
      <c r="AI1003" s="14">
        <f t="shared" si="191"/>
        <v>0</v>
      </c>
      <c r="AK1003" s="14">
        <f t="shared" si="192"/>
        <v>0</v>
      </c>
    </row>
    <row r="1004" spans="2:37" x14ac:dyDescent="0.25">
      <c r="B1004">
        <f t="shared" si="186"/>
        <v>997</v>
      </c>
      <c r="C1004">
        <f>MATCH(B1004,'Stocastic Model Raw Data'!$A$2:$A$1001,0)</f>
        <v>961</v>
      </c>
      <c r="D1004" s="14" cm="1">
        <f t="array" ref="D1004">INDEX('Stocastic Model Raw Data'!$H$2:$H$1001,$C1004,0)</f>
        <v>1437161972.90821</v>
      </c>
      <c r="E1004" s="14" cm="1">
        <f t="array" ref="E1004">INDEX('Stocastic Model Raw Data'!$D$2:$D$1001,$C1004,0)</f>
        <v>668175977.97035897</v>
      </c>
      <c r="F1004" s="14" cm="1">
        <f t="array" ref="F1004">INDEX('Stocastic Model Raw Data'!$I$2:$I$1001,$C1004,0)</f>
        <v>355226515.22391403</v>
      </c>
      <c r="G1004" s="14">
        <f t="shared" si="181"/>
        <v>312949462.74644494</v>
      </c>
      <c r="H1004" s="14" cm="1">
        <f t="array" ref="H1004">INDEX('Stocastic Model Raw Data'!$E$2:$E$1001,$C1004,0)</f>
        <v>7957370427.9022903</v>
      </c>
      <c r="I1004" s="14" cm="1">
        <f t="array" ref="I1004">INDEX('Stocastic Model Raw Data'!$J$2:$J$1001,$C1004,0)</f>
        <v>2800883204.8938398</v>
      </c>
      <c r="J1004" s="14">
        <f t="shared" si="182"/>
        <v>5156487223.0084505</v>
      </c>
      <c r="K1004" s="14" cm="1">
        <f t="array" ref="K1004">INDEX('Stocastic Model Raw Data'!$F$2:$F$1001,$C1004,0)</f>
        <v>1170389063.0239699</v>
      </c>
      <c r="L1004" s="14" cm="1">
        <f t="array" ref="L1004">INDEX('Stocastic Model Raw Data'!$K$2:$K$1001,$C1004,0)</f>
        <v>702171545.24935699</v>
      </c>
      <c r="M1004" s="14">
        <f t="shared" si="183"/>
        <v>468217517.7746129</v>
      </c>
      <c r="N1004" s="14">
        <f t="shared" si="187"/>
        <v>9127759490.92626</v>
      </c>
      <c r="O1004" s="14">
        <f t="shared" si="188"/>
        <v>3503054750.1431971</v>
      </c>
      <c r="P1004" s="14">
        <f t="shared" si="184"/>
        <v>5624704740.7830629</v>
      </c>
      <c r="Q1004" s="3">
        <f t="shared" si="189"/>
        <v>9127759490.92626</v>
      </c>
      <c r="R1004" s="3">
        <f t="shared" si="190"/>
        <v>4940216723.0514069</v>
      </c>
      <c r="S1004" s="3">
        <f t="shared" si="185"/>
        <v>4187542767.8748531</v>
      </c>
      <c r="T1004" s="21">
        <f>(RANK(E1004,E$8:E$1007,1)+COUNTIF(E$8:E1004,E1004)-1)/1000</f>
        <v>0.94499999999999995</v>
      </c>
      <c r="U1004" s="21">
        <f>(RANK(F1004,F$8:F$1007,1)+COUNTIF(F$8:F1004,F1004)-1)/1000</f>
        <v>0.94499999999999995</v>
      </c>
      <c r="V1004" s="21">
        <f>(RANK(G1004,G$8:G$1007,1)+COUNTIF(G$8:G1004,G1004)-1)/1000</f>
        <v>0.94899999999999995</v>
      </c>
      <c r="W1004" s="21">
        <f>(RANK(H1004,H$8:H$1007,1)+COUNTIF(H$8:H1004,H1004)-1)/1000</f>
        <v>0.96799999999999997</v>
      </c>
      <c r="X1004" s="21">
        <f>(RANK(I1004,I$8:I$1007,1)+COUNTIF(I$8:I1004,I1004)-1)/1000</f>
        <v>0.95699999999999996</v>
      </c>
      <c r="Y1004" s="21">
        <f>(RANK(J1004,J$8:J$1007,1)+COUNTIF(J$8:J1004,J1004)-1)/1000</f>
        <v>0.97</v>
      </c>
      <c r="Z1004" s="21">
        <f>(RANK(K1004,K$8:K$1007,1)+COUNTIF(K$8:K1004,K1004)-1)/1000</f>
        <v>0.84499999999999997</v>
      </c>
      <c r="AA1004" s="21">
        <f>(RANK(L1004,L$8:L$1007,1)+COUNTIF(L$8:L1004,L1004)-1)/1000</f>
        <v>0.84099999999999997</v>
      </c>
      <c r="AB1004" s="21">
        <f>(RANK(M1004,M$8:M$1007,1)+COUNTIF(M$8:M1004,M1004)-1)/1000</f>
        <v>0.84599999999999997</v>
      </c>
      <c r="AC1004" s="21">
        <f>(RANK(N1004,N$8:N$1007,1)+COUNTIF(N$8:N1004,N1004)-1)/1000</f>
        <v>0.96099999999999997</v>
      </c>
      <c r="AD1004" s="21">
        <f>(RANK(O1004,O$8:O$1007,1)+COUNTIF(O$8:O1004,O1004)-1)/1000</f>
        <v>0.94</v>
      </c>
      <c r="AE1004" s="21">
        <f>(RANK(P1004,P$8:P$1007,1)+COUNTIF(P$8:P1004,P1004)-1)/1000</f>
        <v>0.96799999999999997</v>
      </c>
      <c r="AF1004" s="21">
        <f>(RANK(Q1004,Q$8:Q$1007,1)+COUNTIF(Q$8:Q1004,Q1004)-1)/1000</f>
        <v>0.96099999999999997</v>
      </c>
      <c r="AG1004" s="21">
        <f>(RANK(R1004,R$8:R$1007,1)+COUNTIF(R$8:R1004,R1004)-1)/1000</f>
        <v>0.94</v>
      </c>
      <c r="AH1004" s="21">
        <f>(RANK(S1004,S$8:S$1007,1)+COUNTIF(S$8:S1004,S1004)-1)/1000</f>
        <v>0.96799999999999997</v>
      </c>
      <c r="AI1004" s="14">
        <f t="shared" si="191"/>
        <v>0</v>
      </c>
      <c r="AK1004" s="14">
        <f t="shared" si="192"/>
        <v>0</v>
      </c>
    </row>
    <row r="1005" spans="2:37" x14ac:dyDescent="0.25">
      <c r="B1005">
        <f t="shared" si="186"/>
        <v>998</v>
      </c>
      <c r="C1005">
        <f>MATCH(B1005,'Stocastic Model Raw Data'!$A$2:$A$1001,0)</f>
        <v>612</v>
      </c>
      <c r="D1005" s="14" cm="1">
        <f t="array" ref="D1005">INDEX('Stocastic Model Raw Data'!$H$2:$H$1001,$C1005,0)</f>
        <v>1437161972.90821</v>
      </c>
      <c r="E1005" s="14" cm="1">
        <f t="array" ref="E1005">INDEX('Stocastic Model Raw Data'!$D$2:$D$1001,$C1005,0)</f>
        <v>542061291.92269194</v>
      </c>
      <c r="F1005" s="14" cm="1">
        <f t="array" ref="F1005">INDEX('Stocastic Model Raw Data'!$I$2:$I$1001,$C1005,0)</f>
        <v>286035019.28461999</v>
      </c>
      <c r="G1005" s="14">
        <f t="shared" si="181"/>
        <v>256026272.63807195</v>
      </c>
      <c r="H1005" s="14" cm="1">
        <f t="array" ref="H1005">INDEX('Stocastic Model Raw Data'!$E$2:$E$1001,$C1005,0)</f>
        <v>6536255247.6910496</v>
      </c>
      <c r="I1005" s="14" cm="1">
        <f t="array" ref="I1005">INDEX('Stocastic Model Raw Data'!$J$2:$J$1001,$C1005,0)</f>
        <v>2285227684.07517</v>
      </c>
      <c r="J1005" s="14">
        <f t="shared" si="182"/>
        <v>4251027563.6158795</v>
      </c>
      <c r="K1005" s="14" cm="1">
        <f t="array" ref="K1005">INDEX('Stocastic Model Raw Data'!$F$2:$F$1001,$C1005,0)</f>
        <v>932737650.40369403</v>
      </c>
      <c r="L1005" s="14" cm="1">
        <f t="array" ref="L1005">INDEX('Stocastic Model Raw Data'!$K$2:$K$1001,$C1005,0)</f>
        <v>561218934.54678702</v>
      </c>
      <c r="M1005" s="14">
        <f t="shared" si="183"/>
        <v>371518715.85690701</v>
      </c>
      <c r="N1005" s="14">
        <f t="shared" si="187"/>
        <v>7468992898.0947437</v>
      </c>
      <c r="O1005" s="14">
        <f t="shared" si="188"/>
        <v>2846446618.6219568</v>
      </c>
      <c r="P1005" s="14">
        <f t="shared" si="184"/>
        <v>4622546279.4727869</v>
      </c>
      <c r="Q1005" s="3">
        <f t="shared" si="189"/>
        <v>7468992898.0947437</v>
      </c>
      <c r="R1005" s="3">
        <f t="shared" si="190"/>
        <v>4283608591.5301666</v>
      </c>
      <c r="S1005" s="3">
        <f t="shared" si="185"/>
        <v>3185384306.5645771</v>
      </c>
      <c r="T1005" s="21">
        <f>(RANK(E1005,E$8:E$1007,1)+COUNTIF(E$8:E1005,E1005)-1)/1000</f>
        <v>0.61099999999999999</v>
      </c>
      <c r="U1005" s="21">
        <f>(RANK(F1005,F$8:F$1007,1)+COUNTIF(F$8:F1005,F1005)-1)/1000</f>
        <v>0.60399999999999998</v>
      </c>
      <c r="V1005" s="21">
        <f>(RANK(G1005,G$8:G$1007,1)+COUNTIF(G$8:G1005,G1005)-1)/1000</f>
        <v>0.621</v>
      </c>
      <c r="W1005" s="21">
        <f>(RANK(H1005,H$8:H$1007,1)+COUNTIF(H$8:H1005,H1005)-1)/1000</f>
        <v>0.64300000000000002</v>
      </c>
      <c r="X1005" s="21">
        <f>(RANK(I1005,I$8:I$1007,1)+COUNTIF(I$8:I1005,I1005)-1)/1000</f>
        <v>0.64400000000000002</v>
      </c>
      <c r="Y1005" s="21">
        <f>(RANK(J1005,J$8:J$1007,1)+COUNTIF(J$8:J1005,J1005)-1)/1000</f>
        <v>0.63900000000000001</v>
      </c>
      <c r="Z1005" s="21">
        <f>(RANK(K1005,K$8:K$1007,1)+COUNTIF(K$8:K1005,K1005)-1)/1000</f>
        <v>0.42799999999999999</v>
      </c>
      <c r="AA1005" s="21">
        <f>(RANK(L1005,L$8:L$1007,1)+COUNTIF(L$8:L1005,L1005)-1)/1000</f>
        <v>0.40300000000000002</v>
      </c>
      <c r="AB1005" s="21">
        <f>(RANK(M1005,M$8:M$1007,1)+COUNTIF(M$8:M1005,M1005)-1)/1000</f>
        <v>0.46200000000000002</v>
      </c>
      <c r="AC1005" s="21">
        <f>(RANK(N1005,N$8:N$1007,1)+COUNTIF(N$8:N1005,N1005)-1)/1000</f>
        <v>0.61199999999999999</v>
      </c>
      <c r="AD1005" s="21">
        <f>(RANK(O1005,O$8:O$1007,1)+COUNTIF(O$8:O1005,O1005)-1)/1000</f>
        <v>0.59199999999999997</v>
      </c>
      <c r="AE1005" s="21">
        <f>(RANK(P1005,P$8:P$1007,1)+COUNTIF(P$8:P1005,P1005)-1)/1000</f>
        <v>0.629</v>
      </c>
      <c r="AF1005" s="21">
        <f>(RANK(Q1005,Q$8:Q$1007,1)+COUNTIF(Q$8:Q1005,Q1005)-1)/1000</f>
        <v>0.61199999999999999</v>
      </c>
      <c r="AG1005" s="21">
        <f>(RANK(R1005,R$8:R$1007,1)+COUNTIF(R$8:R1005,R1005)-1)/1000</f>
        <v>0.59199999999999997</v>
      </c>
      <c r="AH1005" s="21">
        <f>(RANK(S1005,S$8:S$1007,1)+COUNTIF(S$8:S1005,S1005)-1)/1000</f>
        <v>0.629</v>
      </c>
      <c r="AI1005" s="14">
        <f t="shared" si="191"/>
        <v>0</v>
      </c>
      <c r="AK1005" s="14">
        <f t="shared" si="192"/>
        <v>0</v>
      </c>
    </row>
    <row r="1006" spans="2:37" x14ac:dyDescent="0.25">
      <c r="B1006">
        <f t="shared" si="186"/>
        <v>999</v>
      </c>
      <c r="C1006">
        <f>MATCH(B1006,'Stocastic Model Raw Data'!$A$2:$A$1001,0)</f>
        <v>209</v>
      </c>
      <c r="D1006" s="14" cm="1">
        <f t="array" ref="D1006">INDEX('Stocastic Model Raw Data'!$H$2:$H$1001,$C1006,0)</f>
        <v>1437161972.90821</v>
      </c>
      <c r="E1006" s="14" cm="1">
        <f t="array" ref="E1006">INDEX('Stocastic Model Raw Data'!$D$2:$D$1001,$C1006,0)</f>
        <v>450901222.35892802</v>
      </c>
      <c r="F1006" s="14" cm="1">
        <f t="array" ref="F1006">INDEX('Stocastic Model Raw Data'!$I$2:$I$1001,$C1006,0)</f>
        <v>237883471.66273999</v>
      </c>
      <c r="G1006" s="14">
        <f t="shared" si="181"/>
        <v>213017750.69618803</v>
      </c>
      <c r="H1006" s="14" cm="1">
        <f t="array" ref="H1006">INDEX('Stocastic Model Raw Data'!$E$2:$E$1001,$C1006,0)</f>
        <v>5419657106.7269297</v>
      </c>
      <c r="I1006" s="14" cm="1">
        <f t="array" ref="I1006">INDEX('Stocastic Model Raw Data'!$J$2:$J$1001,$C1006,0)</f>
        <v>1894068563.68312</v>
      </c>
      <c r="J1006" s="14">
        <f t="shared" si="182"/>
        <v>3525588543.0438099</v>
      </c>
      <c r="K1006" s="14" cm="1">
        <f t="array" ref="K1006">INDEX('Stocastic Model Raw Data'!$F$2:$F$1001,$C1006,0)</f>
        <v>850429331.95244706</v>
      </c>
      <c r="L1006" s="14" cm="1">
        <f t="array" ref="L1006">INDEX('Stocastic Model Raw Data'!$K$2:$K$1001,$C1006,0)</f>
        <v>517927205.48148698</v>
      </c>
      <c r="M1006" s="14">
        <f t="shared" si="183"/>
        <v>332502126.47096008</v>
      </c>
      <c r="N1006" s="14">
        <f t="shared" si="187"/>
        <v>6270086438.6793766</v>
      </c>
      <c r="O1006" s="14">
        <f t="shared" si="188"/>
        <v>2411995769.164607</v>
      </c>
      <c r="P1006" s="14">
        <f t="shared" si="184"/>
        <v>3858090669.5147696</v>
      </c>
      <c r="Q1006" s="3">
        <f t="shared" si="189"/>
        <v>6270086438.6793766</v>
      </c>
      <c r="R1006" s="3">
        <f t="shared" si="190"/>
        <v>3849157742.0728168</v>
      </c>
      <c r="S1006" s="3">
        <f t="shared" si="185"/>
        <v>2420928696.6065598</v>
      </c>
      <c r="T1006" s="21">
        <f>(RANK(E1006,E$8:E$1007,1)+COUNTIF(E$8:E1006,E1006)-1)/1000</f>
        <v>0.217</v>
      </c>
      <c r="U1006" s="21">
        <f>(RANK(F1006,F$8:F$1007,1)+COUNTIF(F$8:F1006,F1006)-1)/1000</f>
        <v>0.224</v>
      </c>
      <c r="V1006" s="21">
        <f>(RANK(G1006,G$8:G$1007,1)+COUNTIF(G$8:G1006,G1006)-1)/1000</f>
        <v>0.20899999999999999</v>
      </c>
      <c r="W1006" s="21">
        <f>(RANK(H1006,H$8:H$1007,1)+COUNTIF(H$8:H1006,H1006)-1)/1000</f>
        <v>0.20799999999999999</v>
      </c>
      <c r="X1006" s="21">
        <f>(RANK(I1006,I$8:I$1007,1)+COUNTIF(I$8:I1006,I1006)-1)/1000</f>
        <v>0.23899999999999999</v>
      </c>
      <c r="Y1006" s="21">
        <f>(RANK(J1006,J$8:J$1007,1)+COUNTIF(J$8:J1006,J1006)-1)/1000</f>
        <v>0.19900000000000001</v>
      </c>
      <c r="Z1006" s="21">
        <f>(RANK(K1006,K$8:K$1007,1)+COUNTIF(K$8:K1006,K1006)-1)/1000</f>
        <v>0.23799999999999999</v>
      </c>
      <c r="AA1006" s="21">
        <f>(RANK(L1006,L$8:L$1007,1)+COUNTIF(L$8:L1006,L1006)-1)/1000</f>
        <v>0.23599999999999999</v>
      </c>
      <c r="AB1006" s="21">
        <f>(RANK(M1006,M$8:M$1007,1)+COUNTIF(M$8:M1006,M1006)-1)/1000</f>
        <v>0.23499999999999999</v>
      </c>
      <c r="AC1006" s="21">
        <f>(RANK(N1006,N$8:N$1007,1)+COUNTIF(N$8:N1006,N1006)-1)/1000</f>
        <v>0.20899999999999999</v>
      </c>
      <c r="AD1006" s="21">
        <f>(RANK(O1006,O$8:O$1007,1)+COUNTIF(O$8:O1006,O1006)-1)/1000</f>
        <v>0.23200000000000001</v>
      </c>
      <c r="AE1006" s="21">
        <f>(RANK(P1006,P$8:P$1007,1)+COUNTIF(P$8:P1006,P1006)-1)/1000</f>
        <v>0.191</v>
      </c>
      <c r="AF1006" s="21">
        <f>(RANK(Q1006,Q$8:Q$1007,1)+COUNTIF(Q$8:Q1006,Q1006)-1)/1000</f>
        <v>0.20899999999999999</v>
      </c>
      <c r="AG1006" s="21">
        <f>(RANK(R1006,R$8:R$1007,1)+COUNTIF(R$8:R1006,R1006)-1)/1000</f>
        <v>0.23200000000000001</v>
      </c>
      <c r="AH1006" s="21">
        <f>(RANK(S1006,S$8:S$1007,1)+COUNTIF(S$8:S1006,S1006)-1)/1000</f>
        <v>0.191</v>
      </c>
      <c r="AI1006" s="14">
        <f t="shared" si="191"/>
        <v>0</v>
      </c>
      <c r="AK1006" s="14">
        <f t="shared" si="192"/>
        <v>0</v>
      </c>
    </row>
    <row r="1007" spans="2:37" x14ac:dyDescent="0.25">
      <c r="B1007">
        <f t="shared" si="186"/>
        <v>1000</v>
      </c>
      <c r="C1007">
        <f>MATCH(B1007,'Stocastic Model Raw Data'!$A$2:$A$1001,0)</f>
        <v>249</v>
      </c>
      <c r="D1007" s="14" cm="1">
        <f t="array" ref="D1007">INDEX('Stocastic Model Raw Data'!$H$2:$H$1001,$C1007,0)</f>
        <v>1437161972.90821</v>
      </c>
      <c r="E1007" s="14" cm="1">
        <f t="array" ref="E1007">INDEX('Stocastic Model Raw Data'!$D$2:$D$1001,$C1007,0)</f>
        <v>454755411.71521699</v>
      </c>
      <c r="F1007" s="14" cm="1">
        <f t="array" ref="F1007">INDEX('Stocastic Model Raw Data'!$I$2:$I$1001,$C1007,0)</f>
        <v>239532072.57549399</v>
      </c>
      <c r="G1007" s="14">
        <f t="shared" si="181"/>
        <v>215223339.139723</v>
      </c>
      <c r="H1007" s="14" cm="1">
        <f t="array" ref="H1007">INDEX('Stocastic Model Raw Data'!$E$2:$E$1001,$C1007,0)</f>
        <v>5578262194.2803097</v>
      </c>
      <c r="I1007" s="14" cm="1">
        <f t="array" ref="I1007">INDEX('Stocastic Model Raw Data'!$J$2:$J$1001,$C1007,0)</f>
        <v>1914032508.1640999</v>
      </c>
      <c r="J1007" s="14">
        <f t="shared" si="182"/>
        <v>3664229686.11621</v>
      </c>
      <c r="K1007" s="14" cm="1">
        <f t="array" ref="K1007">INDEX('Stocastic Model Raw Data'!$F$2:$F$1001,$C1007,0)</f>
        <v>836743783.94187796</v>
      </c>
      <c r="L1007" s="14" cm="1">
        <f t="array" ref="L1007">INDEX('Stocastic Model Raw Data'!$K$2:$K$1001,$C1007,0)</f>
        <v>503990281.64700198</v>
      </c>
      <c r="M1007" s="14">
        <f t="shared" si="183"/>
        <v>332753502.29487598</v>
      </c>
      <c r="N1007" s="14">
        <f t="shared" si="187"/>
        <v>6415005978.222188</v>
      </c>
      <c r="O1007" s="14">
        <f t="shared" si="188"/>
        <v>2418022789.8111019</v>
      </c>
      <c r="P1007" s="14">
        <f t="shared" si="184"/>
        <v>3996983188.4110861</v>
      </c>
      <c r="Q1007" s="3">
        <f t="shared" si="189"/>
        <v>6415005978.222188</v>
      </c>
      <c r="R1007" s="3">
        <f t="shared" si="190"/>
        <v>3855184762.7193117</v>
      </c>
      <c r="S1007" s="3">
        <f t="shared" si="185"/>
        <v>2559821215.5028763</v>
      </c>
      <c r="T1007" s="21">
        <f>(RANK(E1007,E$8:E$1007,1)+COUNTIF(E$8:E1007,E1007)-1)/1000</f>
        <v>0.23599999999999999</v>
      </c>
      <c r="U1007" s="21">
        <f>(RANK(F1007,F$8:F$1007,1)+COUNTIF(F$8:F1007,F1007)-1)/1000</f>
        <v>0.24</v>
      </c>
      <c r="V1007" s="21">
        <f>(RANK(G1007,G$8:G$1007,1)+COUNTIF(G$8:G1007,G1007)-1)/1000</f>
        <v>0.23100000000000001</v>
      </c>
      <c r="W1007" s="21">
        <f>(RANK(H1007,H$8:H$1007,1)+COUNTIF(H$8:H1007,H1007)-1)/1000</f>
        <v>0.26200000000000001</v>
      </c>
      <c r="X1007" s="21">
        <f>(RANK(I1007,I$8:I$1007,1)+COUNTIF(I$8:I1007,I1007)-1)/1000</f>
        <v>0.26100000000000001</v>
      </c>
      <c r="Y1007" s="21">
        <f>(RANK(J1007,J$8:J$1007,1)+COUNTIF(J$8:J1007,J1007)-1)/1000</f>
        <v>0.27200000000000002</v>
      </c>
      <c r="Z1007" s="21">
        <f>(RANK(K1007,K$8:K$1007,1)+COUNTIF(K$8:K1007,K1007)-1)/1000</f>
        <v>0.20899999999999999</v>
      </c>
      <c r="AA1007" s="21">
        <f>(RANK(L1007,L$8:L$1007,1)+COUNTIF(L$8:L1007,L1007)-1)/1000</f>
        <v>0.2</v>
      </c>
      <c r="AB1007" s="21">
        <f>(RANK(M1007,M$8:M$1007,1)+COUNTIF(M$8:M1007,M1007)-1)/1000</f>
        <v>0.23599999999999999</v>
      </c>
      <c r="AC1007" s="21">
        <f>(RANK(N1007,N$8:N$1007,1)+COUNTIF(N$8:N1007,N1007)-1)/1000</f>
        <v>0.249</v>
      </c>
      <c r="AD1007" s="21">
        <f>(RANK(O1007,O$8:O$1007,1)+COUNTIF(O$8:O1007,O1007)-1)/1000</f>
        <v>0.23899999999999999</v>
      </c>
      <c r="AE1007" s="21">
        <f>(RANK(P1007,P$8:P$1007,1)+COUNTIF(P$8:P1007,P1007)-1)/1000</f>
        <v>0.26200000000000001</v>
      </c>
      <c r="AF1007" s="21">
        <f>(RANK(Q1007,Q$8:Q$1007,1)+COUNTIF(Q$8:Q1007,Q1007)-1)/1000</f>
        <v>0.249</v>
      </c>
      <c r="AG1007" s="21">
        <f>(RANK(R1007,R$8:R$1007,1)+COUNTIF(R$8:R1007,R1007)-1)/1000</f>
        <v>0.23899999999999999</v>
      </c>
      <c r="AH1007" s="21">
        <f>(RANK(S1007,S$8:S$1007,1)+COUNTIF(S$8:S1007,S1007)-1)/1000</f>
        <v>0.26200000000000001</v>
      </c>
      <c r="AI1007" s="14">
        <f t="shared" si="191"/>
        <v>0</v>
      </c>
      <c r="AK1007" s="14">
        <f t="shared" si="192"/>
        <v>0</v>
      </c>
    </row>
  </sheetData>
  <mergeCells count="6">
    <mergeCell ref="E6:G6"/>
    <mergeCell ref="H6:J6"/>
    <mergeCell ref="K6:M6"/>
    <mergeCell ref="N6:P6"/>
    <mergeCell ref="T6:AH6"/>
    <mergeCell ref="Q6:S6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19C37-AEBE-403F-A963-DBA6C179ABE9}">
  <sheetPr>
    <tabColor theme="5"/>
  </sheetPr>
  <dimension ref="B2:AA113"/>
  <sheetViews>
    <sheetView showGridLines="0" topLeftCell="A10" workbookViewId="0">
      <pane xSplit="5" topLeftCell="F1" activePane="topRight" state="frozen"/>
      <selection pane="topRight" activeCell="N41" sqref="N41"/>
    </sheetView>
  </sheetViews>
  <sheetFormatPr defaultRowHeight="15" x14ac:dyDescent="0.25"/>
  <cols>
    <col min="1" max="3" width="1.140625" customWidth="1"/>
    <col min="6" max="20" width="15.5703125" customWidth="1"/>
    <col min="21" max="21" width="11.85546875" bestFit="1" customWidth="1"/>
    <col min="23" max="23" width="16.85546875" bestFit="1" customWidth="1"/>
    <col min="24" max="24" width="14.5703125" bestFit="1" customWidth="1"/>
    <col min="26" max="26" width="10.85546875" bestFit="1" customWidth="1"/>
    <col min="27" max="27" width="12.42578125" bestFit="1" customWidth="1"/>
  </cols>
  <sheetData>
    <row r="2" spans="2:13" ht="18.75" x14ac:dyDescent="0.3">
      <c r="D2" s="1" t="s">
        <v>38</v>
      </c>
    </row>
    <row r="4" spans="2:13" x14ac:dyDescent="0.25">
      <c r="B4" s="7"/>
      <c r="D4" s="7" t="s">
        <v>42</v>
      </c>
      <c r="E4" s="7"/>
      <c r="F4" s="7"/>
      <c r="G4" s="7"/>
      <c r="H4" s="7"/>
      <c r="I4" s="7"/>
      <c r="J4" s="7"/>
      <c r="K4" s="7"/>
      <c r="L4" s="7"/>
    </row>
    <row r="5" spans="2:13" x14ac:dyDescent="0.25">
      <c r="B5" s="7"/>
      <c r="H5" s="3">
        <f>SUM('FLISR Model Raw Data'!AE2:AE698)</f>
        <v>1722516056.2956462</v>
      </c>
      <c r="I5" s="3">
        <f>SUMIFS('FLISR Model Raw Data'!AF2:AF698,'FLISR Model Raw Data'!G2:G698,1)+SUMIFS('FLISR Model Raw Data'!AE2:AE698,'FLISR Model Raw Data'!G2:G698,0)+O20</f>
        <v>1378594944.9856434</v>
      </c>
    </row>
    <row r="6" spans="2:13" x14ac:dyDescent="0.25">
      <c r="B6" s="7"/>
      <c r="F6" s="46" t="s">
        <v>25</v>
      </c>
      <c r="G6" s="46"/>
      <c r="H6" s="45" t="s">
        <v>35</v>
      </c>
      <c r="I6" s="45"/>
      <c r="J6" s="46" t="s">
        <v>41</v>
      </c>
      <c r="K6" s="46"/>
      <c r="L6" s="46"/>
    </row>
    <row r="7" spans="2:13" ht="30" x14ac:dyDescent="0.25">
      <c r="B7" s="7"/>
      <c r="D7" s="2" t="s">
        <v>40</v>
      </c>
      <c r="E7" s="2" t="s">
        <v>39</v>
      </c>
      <c r="F7" s="12" t="s">
        <v>20</v>
      </c>
      <c r="G7" s="12" t="s">
        <v>22</v>
      </c>
      <c r="H7" s="2" t="s">
        <v>20</v>
      </c>
      <c r="I7" s="2" t="s">
        <v>22</v>
      </c>
      <c r="J7" s="12" t="s">
        <v>17</v>
      </c>
      <c r="K7" s="12" t="s">
        <v>36</v>
      </c>
      <c r="L7" s="12" t="s">
        <v>37</v>
      </c>
    </row>
    <row r="8" spans="2:13" x14ac:dyDescent="0.25">
      <c r="B8" s="7"/>
      <c r="D8" t="str">
        <f>"P"&amp;E8*100</f>
        <v>P50</v>
      </c>
      <c r="E8">
        <v>0.5</v>
      </c>
      <c r="F8" s="3" cm="1">
        <f t="array" ref="F8">INDEX('Modified Iteration Data'!$Q$8:$Q$1007,MATCH($E8,'Modified Iteration Data'!$AH$8:$AH$1007,0),0)</f>
        <v>7099760067.8217545</v>
      </c>
      <c r="G8" s="3" cm="1">
        <f t="array" ref="G8">INDEX('Modified Iteration Data'!$R$8:$R$1007,MATCH($E8,'Modified Iteration Data'!$AH$8:$AH$1007,0),0)</f>
        <v>4152723161.3152113</v>
      </c>
      <c r="H8" s="3">
        <f>F8+$H$5</f>
        <v>8822276124.1174011</v>
      </c>
      <c r="I8" s="3">
        <f>G8+$I$5</f>
        <v>5531318106.3008547</v>
      </c>
      <c r="J8" s="3">
        <f>H8-I8</f>
        <v>3290958017.8165464</v>
      </c>
      <c r="K8" s="3">
        <f>IF(J8&lt;0,J8,0)</f>
        <v>0</v>
      </c>
      <c r="L8" s="3">
        <f>IF(J8&gt;=0,J8,0)</f>
        <v>3290958017.8165464</v>
      </c>
      <c r="M8" s="3">
        <f>S23-L8</f>
        <v>0</v>
      </c>
    </row>
    <row r="9" spans="2:13" x14ac:dyDescent="0.25">
      <c r="B9" s="7"/>
      <c r="D9" t="str">
        <f>"P"&amp;E9*100</f>
        <v>P55</v>
      </c>
      <c r="E9">
        <v>0.55000000000000004</v>
      </c>
      <c r="F9" s="3" cm="1">
        <f t="array" ref="F9">INDEX('Modified Iteration Data'!$Q$8:$Q$1007,MATCH($E9,'Modified Iteration Data'!$AH$8:$AH$1007,0),0)</f>
        <v>7283090788.7408495</v>
      </c>
      <c r="G9" s="3" cm="1">
        <f t="array" ref="G9">INDEX('Modified Iteration Data'!$R$8:$R$1007,MATCH($E9,'Modified Iteration Data'!$AH$8:$AH$1007,0),0)</f>
        <v>4245611673.1382627</v>
      </c>
      <c r="H9" s="3">
        <f t="shared" ref="H9:H17" si="0">F9+$H$5</f>
        <v>9005606845.0364952</v>
      </c>
      <c r="I9" s="3">
        <f t="shared" ref="I9:I17" si="1">G9+$I$5</f>
        <v>5624206618.1239061</v>
      </c>
      <c r="J9" s="3">
        <f t="shared" ref="J9:J17" si="2">H9-I9</f>
        <v>3381400226.9125891</v>
      </c>
      <c r="K9" s="3">
        <f t="shared" ref="K9:K17" si="3">IF(J9&lt;0,J9,0)</f>
        <v>0</v>
      </c>
      <c r="L9" s="3">
        <f t="shared" ref="L9:L17" si="4">IF(J9&gt;=0,J9,0)</f>
        <v>3381400226.9125891</v>
      </c>
      <c r="M9" s="3">
        <f t="shared" ref="M9:M17" si="5">S24-L9</f>
        <v>0</v>
      </c>
    </row>
    <row r="10" spans="2:13" x14ac:dyDescent="0.25">
      <c r="B10" s="7"/>
      <c r="D10" t="str">
        <f>"P"&amp;E10*100</f>
        <v>P60</v>
      </c>
      <c r="E10">
        <v>0.6</v>
      </c>
      <c r="F10" s="3" cm="1">
        <f t="array" ref="F10">INDEX('Modified Iteration Data'!$Q$8:$Q$1007,MATCH($E10,'Modified Iteration Data'!$AH$8:$AH$1007,0),0)</f>
        <v>7389163734.836256</v>
      </c>
      <c r="G10" s="3" cm="1">
        <f t="array" ref="G10">INDEX('Modified Iteration Data'!$R$8:$R$1007,MATCH($E10,'Modified Iteration Data'!$AH$8:$AH$1007,0),0)</f>
        <v>4256317774.4931898</v>
      </c>
      <c r="H10" s="3">
        <f t="shared" si="0"/>
        <v>9111679791.1319027</v>
      </c>
      <c r="I10" s="3">
        <f t="shared" si="1"/>
        <v>5634912719.4788332</v>
      </c>
      <c r="J10" s="3">
        <f t="shared" si="2"/>
        <v>3476767071.6530695</v>
      </c>
      <c r="K10" s="3">
        <f t="shared" si="3"/>
        <v>0</v>
      </c>
      <c r="L10" s="3">
        <f t="shared" si="4"/>
        <v>3476767071.6530695</v>
      </c>
      <c r="M10" s="3">
        <f t="shared" si="5"/>
        <v>0</v>
      </c>
    </row>
    <row r="11" spans="2:13" x14ac:dyDescent="0.25">
      <c r="B11" s="7"/>
      <c r="D11" t="str">
        <f>"P"&amp;E11*100</f>
        <v>P65</v>
      </c>
      <c r="E11">
        <v>0.65</v>
      </c>
      <c r="F11" s="3" cm="1">
        <f t="array" ref="F11">INDEX('Modified Iteration Data'!$Q$8:$Q$1007,MATCH($E11,'Modified Iteration Data'!$AH$8:$AH$1007,0),0)</f>
        <v>7585175863.9175606</v>
      </c>
      <c r="G11" s="3" cm="1">
        <f t="array" ref="G11">INDEX('Modified Iteration Data'!$R$8:$R$1007,MATCH($E11,'Modified Iteration Data'!$AH$8:$AH$1007,0),0)</f>
        <v>4346999112.8741827</v>
      </c>
      <c r="H11" s="3">
        <f t="shared" si="0"/>
        <v>9307691920.2132072</v>
      </c>
      <c r="I11" s="3">
        <f t="shared" si="1"/>
        <v>5725594057.8598261</v>
      </c>
      <c r="J11" s="3">
        <f t="shared" si="2"/>
        <v>3582097862.3533812</v>
      </c>
      <c r="K11" s="3">
        <f t="shared" si="3"/>
        <v>0</v>
      </c>
      <c r="L11" s="3">
        <f t="shared" si="4"/>
        <v>3582097862.3533812</v>
      </c>
      <c r="M11" s="3">
        <f t="shared" si="5"/>
        <v>0</v>
      </c>
    </row>
    <row r="12" spans="2:13" x14ac:dyDescent="0.25">
      <c r="B12" s="7"/>
      <c r="D12" t="str">
        <f t="shared" ref="D12:D17" si="6">"P"&amp;E12*100</f>
        <v>P70</v>
      </c>
      <c r="E12">
        <v>0.7</v>
      </c>
      <c r="F12" s="3" cm="1">
        <f t="array" ref="F12">INDEX('Modified Iteration Data'!$Q$8:$Q$1007,MATCH($E12,'Modified Iteration Data'!$AH$8:$AH$1007,0),0)</f>
        <v>7708142405.0696802</v>
      </c>
      <c r="G12" s="3" cm="1">
        <f t="array" ref="G12">INDEX('Modified Iteration Data'!$R$8:$R$1007,MATCH($E12,'Modified Iteration Data'!$AH$8:$AH$1007,0),0)</f>
        <v>4392472459.5834818</v>
      </c>
      <c r="H12" s="3">
        <f t="shared" si="0"/>
        <v>9430658461.3653259</v>
      </c>
      <c r="I12" s="3">
        <f t="shared" si="1"/>
        <v>5771067404.5691252</v>
      </c>
      <c r="J12" s="3">
        <f t="shared" si="2"/>
        <v>3659591056.7962008</v>
      </c>
      <c r="K12" s="3">
        <f t="shared" si="3"/>
        <v>0</v>
      </c>
      <c r="L12" s="3">
        <f t="shared" si="4"/>
        <v>3659591056.7962008</v>
      </c>
      <c r="M12" s="3">
        <f t="shared" si="5"/>
        <v>0</v>
      </c>
    </row>
    <row r="13" spans="2:13" x14ac:dyDescent="0.25">
      <c r="B13" s="7"/>
      <c r="D13" t="str">
        <f t="shared" si="6"/>
        <v>P75</v>
      </c>
      <c r="E13">
        <v>0.75</v>
      </c>
      <c r="F13" s="3" cm="1">
        <f t="array" ref="F13">INDEX('Modified Iteration Data'!$Q$8:$Q$1007,MATCH($E13,'Modified Iteration Data'!$AH$8:$AH$1007,0),0)</f>
        <v>7745557310.3163824</v>
      </c>
      <c r="G13" s="3" cm="1">
        <f t="array" ref="G13">INDEX('Modified Iteration Data'!$R$8:$R$1007,MATCH($E13,'Modified Iteration Data'!$AH$8:$AH$1007,0),0)</f>
        <v>4327107435.021636</v>
      </c>
      <c r="H13" s="3">
        <f t="shared" si="0"/>
        <v>9468073366.6120281</v>
      </c>
      <c r="I13" s="3">
        <f t="shared" si="1"/>
        <v>5705702380.0072794</v>
      </c>
      <c r="J13" s="3">
        <f t="shared" si="2"/>
        <v>3762370986.6047487</v>
      </c>
      <c r="K13" s="3">
        <f t="shared" si="3"/>
        <v>0</v>
      </c>
      <c r="L13" s="3">
        <f t="shared" si="4"/>
        <v>3762370986.6047487</v>
      </c>
      <c r="M13" s="3">
        <f t="shared" si="5"/>
        <v>0</v>
      </c>
    </row>
    <row r="14" spans="2:13" x14ac:dyDescent="0.25">
      <c r="B14" s="7"/>
      <c r="D14" t="str">
        <f t="shared" si="6"/>
        <v>P80</v>
      </c>
      <c r="E14">
        <v>0.8</v>
      </c>
      <c r="F14" s="3" cm="1">
        <f t="array" ref="F14">INDEX('Modified Iteration Data'!$Q$8:$Q$1007,MATCH($E14,'Modified Iteration Data'!$AH$8:$AH$1007,0),0)</f>
        <v>8158161634.1646204</v>
      </c>
      <c r="G14" s="3" cm="1">
        <f t="array" ref="G14">INDEX('Modified Iteration Data'!$R$8:$R$1007,MATCH($E14,'Modified Iteration Data'!$AH$8:$AH$1007,0),0)</f>
        <v>4607923203.4531517</v>
      </c>
      <c r="H14" s="3">
        <f t="shared" si="0"/>
        <v>9880677690.4602661</v>
      </c>
      <c r="I14" s="3">
        <f t="shared" si="1"/>
        <v>5986518148.4387951</v>
      </c>
      <c r="J14" s="3">
        <f t="shared" si="2"/>
        <v>3894159542.021471</v>
      </c>
      <c r="K14" s="3">
        <f t="shared" si="3"/>
        <v>0</v>
      </c>
      <c r="L14" s="3">
        <f t="shared" si="4"/>
        <v>3894159542.021471</v>
      </c>
      <c r="M14" s="3">
        <f t="shared" si="5"/>
        <v>0</v>
      </c>
    </row>
    <row r="15" spans="2:13" x14ac:dyDescent="0.25">
      <c r="B15" s="7"/>
      <c r="D15" t="str">
        <f t="shared" si="6"/>
        <v>P85</v>
      </c>
      <c r="E15">
        <v>0.85</v>
      </c>
      <c r="F15" s="3" cm="1">
        <f t="array" ref="F15">INDEX('Modified Iteration Data'!$Q$8:$Q$1007,MATCH($E15,'Modified Iteration Data'!$AH$8:$AH$1007,0),0)</f>
        <v>8465762205.36304</v>
      </c>
      <c r="G15" s="3" cm="1">
        <f t="array" ref="G15">INDEX('Modified Iteration Data'!$R$8:$R$1007,MATCH($E15,'Modified Iteration Data'!$AH$8:$AH$1007,0),0)</f>
        <v>4795097407.9050426</v>
      </c>
      <c r="H15" s="3">
        <f t="shared" si="0"/>
        <v>10188278261.658686</v>
      </c>
      <c r="I15" s="3">
        <f t="shared" si="1"/>
        <v>6173692352.890686</v>
      </c>
      <c r="J15" s="3">
        <f t="shared" si="2"/>
        <v>4014585908.7679996</v>
      </c>
      <c r="K15" s="3">
        <f t="shared" si="3"/>
        <v>0</v>
      </c>
      <c r="L15" s="3">
        <f t="shared" si="4"/>
        <v>4014585908.7679996</v>
      </c>
      <c r="M15" s="3">
        <f t="shared" si="5"/>
        <v>0</v>
      </c>
    </row>
    <row r="16" spans="2:13" x14ac:dyDescent="0.25">
      <c r="B16" s="7"/>
      <c r="D16" t="str">
        <f t="shared" si="6"/>
        <v>P90</v>
      </c>
      <c r="E16">
        <v>0.9</v>
      </c>
      <c r="F16" s="3" cm="1">
        <f t="array" ref="F16">INDEX('Modified Iteration Data'!$Q$8:$Q$1007,MATCH($E16,'Modified Iteration Data'!$AH$8:$AH$1007,0),0)</f>
        <v>8618011523.4881401</v>
      </c>
      <c r="G16" s="3" cm="1">
        <f t="array" ref="G16">INDEX('Modified Iteration Data'!$R$8:$R$1007,MATCH($E16,'Modified Iteration Data'!$AH$8:$AH$1007,0),0)</f>
        <v>4790624618.1833687</v>
      </c>
      <c r="H16" s="3">
        <f t="shared" si="0"/>
        <v>10340527579.783787</v>
      </c>
      <c r="I16" s="3">
        <f t="shared" si="1"/>
        <v>6169219563.1690121</v>
      </c>
      <c r="J16" s="3">
        <f t="shared" si="2"/>
        <v>4171308016.6147747</v>
      </c>
      <c r="K16" s="3">
        <f t="shared" si="3"/>
        <v>0</v>
      </c>
      <c r="L16" s="3">
        <f t="shared" si="4"/>
        <v>4171308016.6147747</v>
      </c>
      <c r="M16" s="3">
        <f t="shared" si="5"/>
        <v>0</v>
      </c>
    </row>
    <row r="17" spans="2:25" x14ac:dyDescent="0.25">
      <c r="B17" s="7"/>
      <c r="D17" t="str">
        <f t="shared" si="6"/>
        <v>P95</v>
      </c>
      <c r="E17">
        <v>0.95</v>
      </c>
      <c r="F17" s="3" cm="1">
        <f t="array" ref="F17">INDEX('Modified Iteration Data'!$Q$8:$Q$1007,MATCH($E17,'Modified Iteration Data'!$AH$8:$AH$1007,0),0)</f>
        <v>9016625052.9120693</v>
      </c>
      <c r="G17" s="3" cm="1">
        <f t="array" ref="G17">INDEX('Modified Iteration Data'!$R$8:$R$1007,MATCH($E17,'Modified Iteration Data'!$AH$8:$AH$1007,0),0)</f>
        <v>4983187454.5437059</v>
      </c>
      <c r="H17" s="3">
        <f t="shared" si="0"/>
        <v>10739141109.207716</v>
      </c>
      <c r="I17" s="3">
        <f t="shared" si="1"/>
        <v>6361782399.5293493</v>
      </c>
      <c r="J17" s="3">
        <f t="shared" si="2"/>
        <v>4377358709.6783667</v>
      </c>
      <c r="K17" s="3">
        <f t="shared" si="3"/>
        <v>0</v>
      </c>
      <c r="L17" s="3">
        <f t="shared" si="4"/>
        <v>4377358709.6783667</v>
      </c>
      <c r="M17" s="3">
        <f t="shared" si="5"/>
        <v>0</v>
      </c>
    </row>
    <row r="19" spans="2:25" x14ac:dyDescent="0.25">
      <c r="B19" s="13"/>
      <c r="D19" s="13" t="s">
        <v>43</v>
      </c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</row>
    <row r="20" spans="2:25" x14ac:dyDescent="0.25">
      <c r="B20" s="13"/>
      <c r="M20" s="3">
        <f>H5</f>
        <v>1722516056.2956462</v>
      </c>
      <c r="N20" s="3">
        <f>I5-O20</f>
        <v>1282830199.7856433</v>
      </c>
      <c r="O20" s="3">
        <f>SUMIFS('FLISR Model Raw Data'!Q2:Q698,'FLISR Model Raw Data'!G2:G698,1)</f>
        <v>95764745.199999973</v>
      </c>
      <c r="W20" s="3">
        <f>M20-N20</f>
        <v>439685856.51000285</v>
      </c>
      <c r="X20" s="29">
        <f>W20/W21</f>
        <v>0.33691564240871941</v>
      </c>
    </row>
    <row r="21" spans="2:25" x14ac:dyDescent="0.25">
      <c r="B21" s="13"/>
      <c r="F21" s="46" t="s">
        <v>25</v>
      </c>
      <c r="G21" s="46"/>
      <c r="H21" s="46"/>
      <c r="I21" s="46"/>
      <c r="J21" s="46"/>
      <c r="K21" s="45" t="s">
        <v>35</v>
      </c>
      <c r="L21" s="45"/>
      <c r="M21" s="45"/>
      <c r="N21" s="45"/>
      <c r="O21" s="45"/>
      <c r="P21" s="46" t="s">
        <v>52</v>
      </c>
      <c r="Q21" s="46"/>
      <c r="R21" s="46"/>
      <c r="S21" s="46"/>
      <c r="T21" s="46"/>
      <c r="W21" s="14">
        <f>H50-I50</f>
        <v>1305032480.4350009</v>
      </c>
    </row>
    <row r="22" spans="2:25" ht="30" x14ac:dyDescent="0.25">
      <c r="B22" s="13"/>
      <c r="D22" s="2" t="s">
        <v>40</v>
      </c>
      <c r="E22" s="2" t="s">
        <v>39</v>
      </c>
      <c r="F22" s="12" t="s">
        <v>44</v>
      </c>
      <c r="G22" s="12" t="s">
        <v>45</v>
      </c>
      <c r="H22" s="12" t="s">
        <v>46</v>
      </c>
      <c r="I22" s="12" t="s">
        <v>47</v>
      </c>
      <c r="J22" s="12" t="s">
        <v>1</v>
      </c>
      <c r="K22" s="2" t="s">
        <v>44</v>
      </c>
      <c r="L22" s="2" t="s">
        <v>45</v>
      </c>
      <c r="M22" s="2" t="s">
        <v>46</v>
      </c>
      <c r="N22" s="2" t="s">
        <v>47</v>
      </c>
      <c r="O22" s="2" t="s">
        <v>1</v>
      </c>
      <c r="P22" s="12" t="s">
        <v>48</v>
      </c>
      <c r="Q22" s="12" t="s">
        <v>49</v>
      </c>
      <c r="R22" s="12" t="s">
        <v>50</v>
      </c>
      <c r="S22" s="12" t="s">
        <v>17</v>
      </c>
      <c r="T22" s="12" t="s">
        <v>51</v>
      </c>
    </row>
    <row r="23" spans="2:25" x14ac:dyDescent="0.25">
      <c r="B23" s="13"/>
      <c r="C23">
        <v>1</v>
      </c>
      <c r="D23" t="str">
        <f>"P"&amp;E23*100</f>
        <v>P50</v>
      </c>
      <c r="E23">
        <v>0.5</v>
      </c>
      <c r="F23" s="3" cm="1">
        <f t="array" ref="F23">INDEX('Modified Iteration Data'!$K$8:$K$1007,MATCH($E23,'Modified Iteration Data'!$AH$8:$AH$1007,0),0)</f>
        <v>895070134.58690405</v>
      </c>
      <c r="G23" s="3" cm="1">
        <f t="array" ref="G23">INDEX('Modified Iteration Data'!$L$8:$L$1007,MATCH($E23,'Modified Iteration Data'!$AH$8:$AH$1007,0),0)</f>
        <v>538521514.98991096</v>
      </c>
      <c r="H23" s="3" cm="1">
        <f t="array" ref="H23">INDEX('Modified Iteration Data'!$H$8:$H$1007,MATCH($E23,'Modified Iteration Data'!$AH$8:$AH$1007,0),0)</f>
        <v>6204689933.2348499</v>
      </c>
      <c r="I23" s="3" cm="1">
        <f t="array" ref="I23">INDEX('Modified Iteration Data'!$I$8:$I$1007,MATCH($E23,'Modified Iteration Data'!$AH$8:$AH$1007,0),0)</f>
        <v>2177039673.4170899</v>
      </c>
      <c r="J23" s="3" cm="1">
        <f t="array" ref="J23">INDEX('Stocastic Model Raw Data'!$H$2:$H$1001,MATCH(E23,'Stocastic Model Raw Data'!$T$2:$T$1001,0),0)</f>
        <v>1437161972.90821</v>
      </c>
      <c r="K23" s="3">
        <f>F23</f>
        <v>895070134.58690405</v>
      </c>
      <c r="L23" s="3">
        <f>G23</f>
        <v>538521514.98991096</v>
      </c>
      <c r="M23" s="3">
        <f t="shared" ref="M23:M32" si="7">H23+$M$20</f>
        <v>7927205989.5304966</v>
      </c>
      <c r="N23" s="3">
        <f t="shared" ref="N23:N32" si="8">I23+$N$20</f>
        <v>3459869873.202733</v>
      </c>
      <c r="O23" s="3">
        <f t="shared" ref="O23:O32" si="9">J23+$O$20</f>
        <v>1532926718.1082101</v>
      </c>
      <c r="P23" s="3">
        <f>K23-L23</f>
        <v>356548619.59699309</v>
      </c>
      <c r="Q23" s="3">
        <f>M23-N23</f>
        <v>4467336116.3277636</v>
      </c>
      <c r="R23" s="3">
        <f>P23+Q23</f>
        <v>4823884735.924757</v>
      </c>
      <c r="S23" s="3">
        <f>R23-O23</f>
        <v>3290958017.8165469</v>
      </c>
      <c r="T23" s="3" cm="1">
        <f t="array" ref="T23">INDEX('Modified Iteration Data'!$S$8:$S$1007,MATCH($E23,'Modified Iteration Data'!$AH$8:$AH$1007,0),0)+$M$20-$N$20-$O$20-S23</f>
        <v>0</v>
      </c>
      <c r="V23" s="29">
        <f t="shared" ref="V23:V32" si="10">H23/F53</f>
        <v>12.009601832168331</v>
      </c>
      <c r="W23" s="29">
        <f>H23-I23</f>
        <v>4027650259.81776</v>
      </c>
      <c r="X23" s="14">
        <f>F53-G53</f>
        <v>243566680.91227394</v>
      </c>
      <c r="Y23" s="29">
        <f>W23/X23</f>
        <v>16.536129838171131</v>
      </c>
    </row>
    <row r="24" spans="2:25" x14ac:dyDescent="0.25">
      <c r="B24" s="13"/>
      <c r="C24">
        <v>2</v>
      </c>
      <c r="D24" t="str">
        <f>"P"&amp;E24*100</f>
        <v>P55</v>
      </c>
      <c r="E24">
        <v>0.55000000000000004</v>
      </c>
      <c r="F24" s="3" cm="1">
        <f t="array" ref="F24">INDEX('Modified Iteration Data'!$K$8:$K$1007,MATCH($E24,'Modified Iteration Data'!$AH$8:$AH$1007,0),0)</f>
        <v>935316786.15584004</v>
      </c>
      <c r="G24" s="3" cm="1">
        <f t="array" ref="G24">INDEX('Modified Iteration Data'!$L$8:$L$1007,MATCH($E24,'Modified Iteration Data'!$AH$8:$AH$1007,0),0)</f>
        <v>574467097.78606296</v>
      </c>
      <c r="H24" s="3" cm="1">
        <f t="array" ref="H24">INDEX('Modified Iteration Data'!$H$8:$H$1007,MATCH($E24,'Modified Iteration Data'!$AH$8:$AH$1007,0),0)</f>
        <v>6347774002.5850096</v>
      </c>
      <c r="I24" s="3" cm="1">
        <f t="array" ref="I24">INDEX('Modified Iteration Data'!$I$8:$I$1007,MATCH($E24,'Modified Iteration Data'!$AH$8:$AH$1007,0),0)</f>
        <v>2233982602.4439902</v>
      </c>
      <c r="J24" s="3" cm="1">
        <f t="array" ref="J24">INDEX('Stocastic Model Raw Data'!$H$2:$H$1001,MATCH(E24,'Stocastic Model Raw Data'!$T$2:$T$1001,0),0)</f>
        <v>1437161972.90821</v>
      </c>
      <c r="K24" s="3">
        <f t="shared" ref="K24:K32" si="11">F24</f>
        <v>935316786.15584004</v>
      </c>
      <c r="L24" s="3">
        <f t="shared" ref="L24:L32" si="12">G24</f>
        <v>574467097.78606296</v>
      </c>
      <c r="M24" s="3">
        <f t="shared" si="7"/>
        <v>8070290058.8806553</v>
      </c>
      <c r="N24" s="3">
        <f t="shared" si="8"/>
        <v>3516812802.2296333</v>
      </c>
      <c r="O24" s="3">
        <f t="shared" si="9"/>
        <v>1532926718.1082101</v>
      </c>
      <c r="P24" s="3">
        <f t="shared" ref="P24:P32" si="13">K24-L24</f>
        <v>360849688.36977708</v>
      </c>
      <c r="Q24" s="3">
        <f t="shared" ref="Q24:Q32" si="14">M24-N24</f>
        <v>4553477256.651022</v>
      </c>
      <c r="R24" s="3">
        <f t="shared" ref="R24:R32" si="15">P24+Q24</f>
        <v>4914326945.0207987</v>
      </c>
      <c r="S24" s="3">
        <f t="shared" ref="S24:S32" si="16">R24-O24</f>
        <v>3381400226.9125886</v>
      </c>
      <c r="T24" s="3" cm="1">
        <f t="array" ref="T24">INDEX('Modified Iteration Data'!$S$8:$S$1007,MATCH($E24,'Modified Iteration Data'!$AH$8:$AH$1007,0),0)+$M$20-$N$20-$O$20-S24</f>
        <v>0</v>
      </c>
      <c r="V24" s="29">
        <f t="shared" si="10"/>
        <v>12.033901756198516</v>
      </c>
      <c r="W24" s="29">
        <f t="shared" ref="W24:W32" si="17">H24-I24</f>
        <v>4113791400.1410193</v>
      </c>
      <c r="X24" s="14">
        <f t="shared" ref="X24:X32" si="18">F54-G54</f>
        <v>248534426.739577</v>
      </c>
      <c r="Y24" s="29">
        <f t="shared" ref="Y24:Y32" si="19">W24/X24</f>
        <v>16.552199444190453</v>
      </c>
    </row>
    <row r="25" spans="2:25" x14ac:dyDescent="0.25">
      <c r="B25" s="13"/>
      <c r="C25">
        <v>3</v>
      </c>
      <c r="D25" t="str">
        <f>"P"&amp;E25*100</f>
        <v>P60</v>
      </c>
      <c r="E25">
        <v>0.6</v>
      </c>
      <c r="F25" s="3" cm="1">
        <f t="array" ref="F25">INDEX('Modified Iteration Data'!$K$8:$K$1007,MATCH($E25,'Modified Iteration Data'!$AH$8:$AH$1007,0),0)</f>
        <v>962663445.10209596</v>
      </c>
      <c r="G25" s="3" cm="1">
        <f t="array" ref="G25">INDEX('Modified Iteration Data'!$L$8:$L$1007,MATCH($E25,'Modified Iteration Data'!$AH$8:$AH$1007,0),0)</f>
        <v>595233136.64104998</v>
      </c>
      <c r="H25" s="3" cm="1">
        <f t="array" ref="H25">INDEX('Modified Iteration Data'!$H$8:$H$1007,MATCH($E25,'Modified Iteration Data'!$AH$8:$AH$1007,0),0)</f>
        <v>6426500289.7341604</v>
      </c>
      <c r="I25" s="3" cm="1">
        <f t="array" ref="I25">INDEX('Modified Iteration Data'!$I$8:$I$1007,MATCH($E25,'Modified Iteration Data'!$AH$8:$AH$1007,0),0)</f>
        <v>2223922664.9439301</v>
      </c>
      <c r="J25" s="3" cm="1">
        <f t="array" ref="J25">INDEX('Stocastic Model Raw Data'!$H$2:$H$1001,MATCH(E25,'Stocastic Model Raw Data'!$T$2:$T$1001,0),0)</f>
        <v>1437161972.90821</v>
      </c>
      <c r="K25" s="3">
        <f t="shared" si="11"/>
        <v>962663445.10209596</v>
      </c>
      <c r="L25" s="3">
        <f t="shared" si="12"/>
        <v>595233136.64104998</v>
      </c>
      <c r="M25" s="3">
        <f t="shared" si="7"/>
        <v>8149016346.0298061</v>
      </c>
      <c r="N25" s="3">
        <f t="shared" si="8"/>
        <v>3506752864.7295732</v>
      </c>
      <c r="O25" s="3">
        <f t="shared" si="9"/>
        <v>1532926718.1082101</v>
      </c>
      <c r="P25" s="3">
        <f t="shared" si="13"/>
        <v>367430308.46104598</v>
      </c>
      <c r="Q25" s="3">
        <f t="shared" si="14"/>
        <v>4642263481.3002329</v>
      </c>
      <c r="R25" s="3">
        <f t="shared" si="15"/>
        <v>5009693789.7612791</v>
      </c>
      <c r="S25" s="3">
        <f t="shared" si="16"/>
        <v>3476767071.653069</v>
      </c>
      <c r="T25" s="3" cm="1">
        <f t="array" ref="T25">INDEX('Modified Iteration Data'!$S$8:$S$1007,MATCH($E25,'Modified Iteration Data'!$AH$8:$AH$1007,0),0)+$M$20-$N$20-$O$20-S25</f>
        <v>0</v>
      </c>
      <c r="V25" s="29">
        <f t="shared" si="10"/>
        <v>11.90405233946311</v>
      </c>
      <c r="W25" s="29">
        <f t="shared" si="17"/>
        <v>4202577624.7902303</v>
      </c>
      <c r="X25" s="14">
        <f t="shared" si="18"/>
        <v>254025627.83637196</v>
      </c>
      <c r="Y25" s="29">
        <f t="shared" si="19"/>
        <v>16.543911968981643</v>
      </c>
    </row>
    <row r="26" spans="2:25" x14ac:dyDescent="0.25">
      <c r="B26" s="13"/>
      <c r="C26">
        <v>4</v>
      </c>
      <c r="D26" t="str">
        <f t="shared" ref="D26:D32" si="20">"P"&amp;E26*100</f>
        <v>P65</v>
      </c>
      <c r="E26">
        <v>0.65</v>
      </c>
      <c r="F26" s="3" cm="1">
        <f t="array" ref="F26">INDEX('Modified Iteration Data'!$K$8:$K$1007,MATCH($E26,'Modified Iteration Data'!$AH$8:$AH$1007,0),0)</f>
        <v>1096951297.2455001</v>
      </c>
      <c r="G26" s="3" cm="1">
        <f t="array" ref="G26">INDEX('Modified Iteration Data'!$L$8:$L$1007,MATCH($E26,'Modified Iteration Data'!$AH$8:$AH$1007,0),0)</f>
        <v>665530882.01331306</v>
      </c>
      <c r="H26" s="3" cm="1">
        <f t="array" ref="H26">INDEX('Modified Iteration Data'!$H$8:$H$1007,MATCH($E26,'Modified Iteration Data'!$AH$8:$AH$1007,0),0)</f>
        <v>6488224566.67206</v>
      </c>
      <c r="I26" s="3" cm="1">
        <f t="array" ref="I26">INDEX('Modified Iteration Data'!$I$8:$I$1007,MATCH($E26,'Modified Iteration Data'!$AH$8:$AH$1007,0),0)</f>
        <v>2244306257.9526601</v>
      </c>
      <c r="J26" s="3" cm="1">
        <f t="array" ref="J26">INDEX('Stocastic Model Raw Data'!$H$2:$H$1001,MATCH(E26,'Stocastic Model Raw Data'!$T$2:$T$1001,0),0)</f>
        <v>1437161972.90821</v>
      </c>
      <c r="K26" s="3">
        <f t="shared" si="11"/>
        <v>1096951297.2455001</v>
      </c>
      <c r="L26" s="3">
        <f t="shared" si="12"/>
        <v>665530882.01331306</v>
      </c>
      <c r="M26" s="3">
        <f t="shared" si="7"/>
        <v>8210740622.9677067</v>
      </c>
      <c r="N26" s="3">
        <f t="shared" si="8"/>
        <v>3527136457.7383032</v>
      </c>
      <c r="O26" s="3">
        <f t="shared" si="9"/>
        <v>1532926718.1082101</v>
      </c>
      <c r="P26" s="3">
        <f t="shared" si="13"/>
        <v>431420415.23218703</v>
      </c>
      <c r="Q26" s="3">
        <f t="shared" si="14"/>
        <v>4683604165.2294035</v>
      </c>
      <c r="R26" s="3">
        <f t="shared" si="15"/>
        <v>5115024580.4615908</v>
      </c>
      <c r="S26" s="3">
        <f t="shared" si="16"/>
        <v>3582097862.3533807</v>
      </c>
      <c r="T26" s="3" cm="1">
        <f t="array" ref="T26">INDEX('Modified Iteration Data'!$S$8:$S$1007,MATCH($E26,'Modified Iteration Data'!$AH$8:$AH$1007,0),0)+$M$20-$N$20-$O$20-S26</f>
        <v>0</v>
      </c>
      <c r="V26" s="29">
        <f t="shared" si="10"/>
        <v>11.782078076004414</v>
      </c>
      <c r="W26" s="29">
        <f t="shared" si="17"/>
        <v>4243918308.7193999</v>
      </c>
      <c r="X26" s="14">
        <f t="shared" si="18"/>
        <v>259620300.84394598</v>
      </c>
      <c r="Y26" s="29">
        <f t="shared" si="19"/>
        <v>16.346635047119669</v>
      </c>
    </row>
    <row r="27" spans="2:25" x14ac:dyDescent="0.25">
      <c r="B27" s="13"/>
      <c r="C27">
        <v>5</v>
      </c>
      <c r="D27" t="str">
        <f t="shared" si="20"/>
        <v>P70</v>
      </c>
      <c r="E27">
        <v>0.7</v>
      </c>
      <c r="F27" s="3" cm="1">
        <f t="array" ref="F27">INDEX('Modified Iteration Data'!$K$8:$K$1007,MATCH($E27,'Modified Iteration Data'!$AH$8:$AH$1007,0),0)</f>
        <v>1002553567.1232899</v>
      </c>
      <c r="G27" s="3" cm="1">
        <f t="array" ref="G27">INDEX('Modified Iteration Data'!$L$8:$L$1007,MATCH($E27,'Modified Iteration Data'!$AH$8:$AH$1007,0),0)</f>
        <v>608350249.87561202</v>
      </c>
      <c r="H27" s="3" cm="1">
        <f t="array" ref="H27">INDEX('Modified Iteration Data'!$H$8:$H$1007,MATCH($E27,'Modified Iteration Data'!$AH$8:$AH$1007,0),0)</f>
        <v>6705588837.9463902</v>
      </c>
      <c r="I27" s="3" cm="1">
        <f t="array" ref="I27">INDEX('Modified Iteration Data'!$I$8:$I$1007,MATCH($E27,'Modified Iteration Data'!$AH$8:$AH$1007,0),0)</f>
        <v>2346960236.7996602</v>
      </c>
      <c r="J27" s="3" cm="1">
        <f t="array" ref="J27">INDEX('Stocastic Model Raw Data'!$H$2:$H$1001,MATCH(E27,'Stocastic Model Raw Data'!$T$2:$T$1001,0),0)</f>
        <v>1437161972.90821</v>
      </c>
      <c r="K27" s="3">
        <f t="shared" si="11"/>
        <v>1002553567.1232899</v>
      </c>
      <c r="L27" s="3">
        <f t="shared" si="12"/>
        <v>608350249.87561202</v>
      </c>
      <c r="M27" s="3">
        <f t="shared" si="7"/>
        <v>8428104894.2420368</v>
      </c>
      <c r="N27" s="3">
        <f t="shared" si="8"/>
        <v>3629790436.5853033</v>
      </c>
      <c r="O27" s="3">
        <f t="shared" si="9"/>
        <v>1532926718.1082101</v>
      </c>
      <c r="P27" s="3">
        <f t="shared" si="13"/>
        <v>394203317.24767792</v>
      </c>
      <c r="Q27" s="3">
        <f t="shared" si="14"/>
        <v>4798314457.6567335</v>
      </c>
      <c r="R27" s="3">
        <f t="shared" si="15"/>
        <v>5192517774.9044113</v>
      </c>
      <c r="S27" s="3">
        <f t="shared" si="16"/>
        <v>3659591056.7962012</v>
      </c>
      <c r="T27" s="3" cm="1">
        <f t="array" ref="T27">INDEX('Modified Iteration Data'!$S$8:$S$1007,MATCH($E27,'Modified Iteration Data'!$AH$8:$AH$1007,0),0)+$M$20-$N$20-$O$20-S27</f>
        <v>0</v>
      </c>
      <c r="V27" s="29">
        <f t="shared" si="10"/>
        <v>11.879999559756104</v>
      </c>
      <c r="W27" s="29">
        <f t="shared" si="17"/>
        <v>4358628601.1467304</v>
      </c>
      <c r="X27" s="14">
        <f t="shared" si="18"/>
        <v>265097218.31081003</v>
      </c>
      <c r="Y27" s="29">
        <f t="shared" si="19"/>
        <v>16.441623299255102</v>
      </c>
    </row>
    <row r="28" spans="2:25" x14ac:dyDescent="0.25">
      <c r="B28" s="13"/>
      <c r="C28">
        <v>6</v>
      </c>
      <c r="D28" t="str">
        <f t="shared" si="20"/>
        <v>P75</v>
      </c>
      <c r="E28">
        <v>0.75</v>
      </c>
      <c r="F28" s="3" cm="1">
        <f t="array" ref="F28">INDEX('Modified Iteration Data'!$K$8:$K$1007,MATCH($E28,'Modified Iteration Data'!$AH$8:$AH$1007,0),0)</f>
        <v>990675484.68211305</v>
      </c>
      <c r="G28" s="3" cm="1">
        <f t="array" ref="G28">INDEX('Modified Iteration Data'!$L$8:$L$1007,MATCH($E28,'Modified Iteration Data'!$AH$8:$AH$1007,0),0)</f>
        <v>603183586.07491601</v>
      </c>
      <c r="H28" s="3" cm="1">
        <f t="array" ref="H28">INDEX('Modified Iteration Data'!$H$8:$H$1007,MATCH($E28,'Modified Iteration Data'!$AH$8:$AH$1007,0),0)</f>
        <v>6754881825.6342697</v>
      </c>
      <c r="I28" s="3" cm="1">
        <f t="array" ref="I28">INDEX('Modified Iteration Data'!$I$8:$I$1007,MATCH($E28,'Modified Iteration Data'!$AH$8:$AH$1007,0),0)</f>
        <v>2286761876.0385098</v>
      </c>
      <c r="J28" s="3" cm="1">
        <f t="array" ref="J28">INDEX('Stocastic Model Raw Data'!$H$2:$H$1001,MATCH(E28,'Stocastic Model Raw Data'!$T$2:$T$1001,0),0)</f>
        <v>1437161972.90821</v>
      </c>
      <c r="K28" s="3">
        <f t="shared" si="11"/>
        <v>990675484.68211305</v>
      </c>
      <c r="L28" s="3">
        <f t="shared" si="12"/>
        <v>603183586.07491601</v>
      </c>
      <c r="M28" s="3">
        <f t="shared" si="7"/>
        <v>8477397881.9299164</v>
      </c>
      <c r="N28" s="3">
        <f t="shared" si="8"/>
        <v>3569592075.8241529</v>
      </c>
      <c r="O28" s="3">
        <f t="shared" si="9"/>
        <v>1532926718.1082101</v>
      </c>
      <c r="P28" s="3">
        <f t="shared" si="13"/>
        <v>387491898.60719705</v>
      </c>
      <c r="Q28" s="3">
        <f t="shared" si="14"/>
        <v>4907805806.1057634</v>
      </c>
      <c r="R28" s="3">
        <f t="shared" si="15"/>
        <v>5295297704.7129602</v>
      </c>
      <c r="S28" s="3">
        <f t="shared" si="16"/>
        <v>3762370986.6047502</v>
      </c>
      <c r="T28" s="3" cm="1">
        <f t="array" ref="T28">INDEX('Modified Iteration Data'!$S$8:$S$1007,MATCH($E28,'Modified Iteration Data'!$AH$8:$AH$1007,0),0)+$M$20-$N$20-$O$20-S28</f>
        <v>0</v>
      </c>
      <c r="V28" s="29">
        <f t="shared" si="10"/>
        <v>11.686587734328858</v>
      </c>
      <c r="W28" s="29">
        <f t="shared" si="17"/>
        <v>4468119949.5957603</v>
      </c>
      <c r="X28" s="14">
        <f t="shared" si="18"/>
        <v>270613828.23049003</v>
      </c>
      <c r="Y28" s="29">
        <f t="shared" si="19"/>
        <v>16.511055546615033</v>
      </c>
    </row>
    <row r="29" spans="2:25" x14ac:dyDescent="0.25">
      <c r="B29" s="13"/>
      <c r="C29">
        <v>7</v>
      </c>
      <c r="D29" t="str">
        <f t="shared" si="20"/>
        <v>P80</v>
      </c>
      <c r="E29">
        <v>0.8</v>
      </c>
      <c r="F29" s="3" cm="1">
        <f t="array" ref="F29">INDEX('Modified Iteration Data'!$K$8:$K$1007,MATCH($E29,'Modified Iteration Data'!$AH$8:$AH$1007,0),0)</f>
        <v>1037311922.52538</v>
      </c>
      <c r="G29" s="3" cm="1">
        <f t="array" ref="G29">INDEX('Modified Iteration Data'!$L$8:$L$1007,MATCH($E29,'Modified Iteration Data'!$AH$8:$AH$1007,0),0)</f>
        <v>627786101.09731197</v>
      </c>
      <c r="H29" s="3" cm="1">
        <f t="array" ref="H29">INDEX('Modified Iteration Data'!$H$8:$H$1007,MATCH($E29,'Modified Iteration Data'!$AH$8:$AH$1007,0),0)</f>
        <v>7120849711.6392403</v>
      </c>
      <c r="I29" s="3" cm="1">
        <f t="array" ref="I29">INDEX('Modified Iteration Data'!$I$8:$I$1007,MATCH($E29,'Modified Iteration Data'!$AH$8:$AH$1007,0),0)</f>
        <v>2542975129.4476299</v>
      </c>
      <c r="J29" s="3" cm="1">
        <f t="array" ref="J29">INDEX('Stocastic Model Raw Data'!$H$2:$H$1001,MATCH(E29,'Stocastic Model Raw Data'!$T$2:$T$1001,0),0)</f>
        <v>1437161972.90821</v>
      </c>
      <c r="K29" s="3">
        <f t="shared" si="11"/>
        <v>1037311922.52538</v>
      </c>
      <c r="L29" s="3">
        <f t="shared" si="12"/>
        <v>627786101.09731197</v>
      </c>
      <c r="M29" s="3">
        <f t="shared" si="7"/>
        <v>8843365767.9348869</v>
      </c>
      <c r="N29" s="3">
        <f t="shared" si="8"/>
        <v>3825805329.2332735</v>
      </c>
      <c r="O29" s="3">
        <f t="shared" si="9"/>
        <v>1532926718.1082101</v>
      </c>
      <c r="P29" s="3">
        <f t="shared" si="13"/>
        <v>409525821.42806804</v>
      </c>
      <c r="Q29" s="3">
        <f t="shared" si="14"/>
        <v>5017560438.7016134</v>
      </c>
      <c r="R29" s="3">
        <f t="shared" si="15"/>
        <v>5427086260.1296816</v>
      </c>
      <c r="S29" s="3">
        <f t="shared" si="16"/>
        <v>3894159542.0214715</v>
      </c>
      <c r="T29" s="3" cm="1">
        <f t="array" ref="T29">INDEX('Modified Iteration Data'!$S$8:$S$1007,MATCH($E29,'Modified Iteration Data'!$AH$8:$AH$1007,0),0)+$M$20-$N$20-$O$20-S29</f>
        <v>0</v>
      </c>
      <c r="V29" s="29">
        <f t="shared" si="10"/>
        <v>12.019289606349769</v>
      </c>
      <c r="W29" s="29">
        <f>H29-I29</f>
        <v>4577874582.1916103</v>
      </c>
      <c r="X29" s="14">
        <f t="shared" si="18"/>
        <v>278415180.16287005</v>
      </c>
      <c r="Y29" s="29">
        <f t="shared" si="19"/>
        <v>16.442618464674233</v>
      </c>
    </row>
    <row r="30" spans="2:25" x14ac:dyDescent="0.25">
      <c r="B30" s="13"/>
      <c r="C30">
        <v>8</v>
      </c>
      <c r="D30" t="str">
        <f t="shared" si="20"/>
        <v>P85</v>
      </c>
      <c r="E30">
        <v>0.85</v>
      </c>
      <c r="F30" s="3" cm="1">
        <f t="array" ref="F30">INDEX('Modified Iteration Data'!$K$8:$K$1007,MATCH($E30,'Modified Iteration Data'!$AH$8:$AH$1007,0),0)</f>
        <v>1296515638.2246301</v>
      </c>
      <c r="G30" s="3" cm="1">
        <f t="array" ref="G30">INDEX('Modified Iteration Data'!$L$8:$L$1007,MATCH($E30,'Modified Iteration Data'!$AH$8:$AH$1007,0),0)</f>
        <v>774134332.22484303</v>
      </c>
      <c r="H30" s="3" cm="1">
        <f t="array" ref="H30">INDEX('Modified Iteration Data'!$H$8:$H$1007,MATCH($E30,'Modified Iteration Data'!$AH$8:$AH$1007,0),0)</f>
        <v>7169246567.1384096</v>
      </c>
      <c r="I30" s="3" cm="1">
        <f t="array" ref="I30">INDEX('Modified Iteration Data'!$I$8:$I$1007,MATCH($E30,'Modified Iteration Data'!$AH$8:$AH$1007,0),0)</f>
        <v>2583801102.7719898</v>
      </c>
      <c r="J30" s="3" cm="1">
        <f t="array" ref="J30">INDEX('Stocastic Model Raw Data'!$H$2:$H$1001,MATCH(E30,'Stocastic Model Raw Data'!$T$2:$T$1001,0),0)</f>
        <v>1437161972.90821</v>
      </c>
      <c r="K30" s="3">
        <f t="shared" si="11"/>
        <v>1296515638.2246301</v>
      </c>
      <c r="L30" s="3">
        <f t="shared" si="12"/>
        <v>774134332.22484303</v>
      </c>
      <c r="M30" s="3">
        <f t="shared" si="7"/>
        <v>8891762623.4340553</v>
      </c>
      <c r="N30" s="3">
        <f t="shared" si="8"/>
        <v>3866631302.5576334</v>
      </c>
      <c r="O30" s="3">
        <f t="shared" si="9"/>
        <v>1532926718.1082101</v>
      </c>
      <c r="P30" s="3">
        <f t="shared" si="13"/>
        <v>522381305.99978709</v>
      </c>
      <c r="Q30" s="3">
        <f t="shared" si="14"/>
        <v>5025131320.8764219</v>
      </c>
      <c r="R30" s="3">
        <f t="shared" si="15"/>
        <v>5547512626.8762093</v>
      </c>
      <c r="S30" s="3">
        <f t="shared" si="16"/>
        <v>4014585908.7679992</v>
      </c>
      <c r="T30" s="3" cm="1">
        <f t="array" ref="T30">INDEX('Modified Iteration Data'!$S$8:$S$1007,MATCH($E30,'Modified Iteration Data'!$AH$8:$AH$1007,0),0)+$M$20-$N$20-$O$20-S30</f>
        <v>0</v>
      </c>
      <c r="V30" s="29">
        <f t="shared" si="10"/>
        <v>11.630889065395047</v>
      </c>
      <c r="W30" s="29">
        <f t="shared" si="17"/>
        <v>4585445464.3664198</v>
      </c>
      <c r="X30" s="14">
        <f t="shared" si="18"/>
        <v>288830889.72952998</v>
      </c>
      <c r="Y30" s="29">
        <f t="shared" si="19"/>
        <v>15.875883180848041</v>
      </c>
    </row>
    <row r="31" spans="2:25" x14ac:dyDescent="0.25">
      <c r="B31" s="13"/>
      <c r="C31">
        <v>9</v>
      </c>
      <c r="D31" t="str">
        <f t="shared" si="20"/>
        <v>P90</v>
      </c>
      <c r="E31">
        <v>0.9</v>
      </c>
      <c r="F31" s="3" cm="1">
        <f t="array" ref="F31">INDEX('Modified Iteration Data'!$K$8:$K$1007,MATCH($E31,'Modified Iteration Data'!$AH$8:$AH$1007,0),0)</f>
        <v>1157955419.6157</v>
      </c>
      <c r="G31" s="3" cm="1">
        <f t="array" ref="G31">INDEX('Modified Iteration Data'!$L$8:$L$1007,MATCH($E31,'Modified Iteration Data'!$AH$8:$AH$1007,0),0)</f>
        <v>702707723.49884903</v>
      </c>
      <c r="H31" s="3" cm="1">
        <f t="array" ref="H31">INDEX('Modified Iteration Data'!$H$8:$H$1007,MATCH($E31,'Modified Iteration Data'!$AH$8:$AH$1007,0),0)</f>
        <v>7460056103.8724403</v>
      </c>
      <c r="I31" s="3" cm="1">
        <f t="array" ref="I31">INDEX('Modified Iteration Data'!$I$8:$I$1007,MATCH($E31,'Modified Iteration Data'!$AH$8:$AH$1007,0),0)</f>
        <v>2650754921.77631</v>
      </c>
      <c r="J31" s="3" cm="1">
        <f t="array" ref="J31">INDEX('Stocastic Model Raw Data'!$H$2:$H$1001,MATCH(E31,'Stocastic Model Raw Data'!$T$2:$T$1001,0),0)</f>
        <v>1437161972.90821</v>
      </c>
      <c r="K31" s="3">
        <f t="shared" si="11"/>
        <v>1157955419.6157</v>
      </c>
      <c r="L31" s="3">
        <f t="shared" si="12"/>
        <v>702707723.49884903</v>
      </c>
      <c r="M31" s="3">
        <f t="shared" si="7"/>
        <v>9182572160.168087</v>
      </c>
      <c r="N31" s="3">
        <f t="shared" si="8"/>
        <v>3933585121.5619535</v>
      </c>
      <c r="O31" s="3">
        <f t="shared" si="9"/>
        <v>1532926718.1082101</v>
      </c>
      <c r="P31" s="3">
        <f t="shared" si="13"/>
        <v>455247696.11685097</v>
      </c>
      <c r="Q31" s="3">
        <f t="shared" si="14"/>
        <v>5248987038.6061335</v>
      </c>
      <c r="R31" s="3">
        <f t="shared" si="15"/>
        <v>5704234734.7229843</v>
      </c>
      <c r="S31" s="3">
        <f t="shared" si="16"/>
        <v>4171308016.6147742</v>
      </c>
      <c r="T31" s="3" cm="1">
        <f t="array" ref="T31">INDEX('Modified Iteration Data'!$S$8:$S$1007,MATCH($E31,'Modified Iteration Data'!$AH$8:$AH$1007,0),0)+$M$20-$N$20-$O$20-S31</f>
        <v>0</v>
      </c>
      <c r="V31" s="29">
        <f t="shared" si="10"/>
        <v>11.685842392052827</v>
      </c>
      <c r="W31" s="29">
        <f t="shared" si="17"/>
        <v>4809301182.0961304</v>
      </c>
      <c r="X31" s="14">
        <f t="shared" si="18"/>
        <v>298207667.512878</v>
      </c>
      <c r="Y31" s="29">
        <f t="shared" si="19"/>
        <v>16.127355886610268</v>
      </c>
    </row>
    <row r="32" spans="2:25" x14ac:dyDescent="0.25">
      <c r="B32" s="13"/>
      <c r="C32">
        <v>10</v>
      </c>
      <c r="D32" t="str">
        <f t="shared" si="20"/>
        <v>P95</v>
      </c>
      <c r="E32">
        <v>0.95</v>
      </c>
      <c r="F32" s="3" cm="1">
        <f t="array" ref="F32">INDEX('Modified Iteration Data'!$K$8:$K$1007,MATCH($E32,'Modified Iteration Data'!$AH$8:$AH$1007,0),0)</f>
        <v>1362054408.24313</v>
      </c>
      <c r="G32" s="3" cm="1">
        <f t="array" ref="G32">INDEX('Modified Iteration Data'!$L$8:$L$1007,MATCH($E32,'Modified Iteration Data'!$AH$8:$AH$1007,0),0)</f>
        <v>812922238.47875595</v>
      </c>
      <c r="H32" s="3" cm="1">
        <f t="array" ref="H32">INDEX('Modified Iteration Data'!$H$8:$H$1007,MATCH($E32,'Modified Iteration Data'!$AH$8:$AH$1007,0),0)</f>
        <v>7654570644.6689396</v>
      </c>
      <c r="I32" s="3" cm="1">
        <f t="array" ref="I32">INDEX('Modified Iteration Data'!$I$8:$I$1007,MATCH($E32,'Modified Iteration Data'!$AH$8:$AH$1007,0),0)</f>
        <v>2733103243.1567402</v>
      </c>
      <c r="J32" s="3" cm="1">
        <f t="array" ref="J32">INDEX('Stocastic Model Raw Data'!$H$2:$H$1001,MATCH(E32,'Stocastic Model Raw Data'!$T$2:$T$1001,0),0)</f>
        <v>1437161972.90821</v>
      </c>
      <c r="K32" s="3">
        <f t="shared" si="11"/>
        <v>1362054408.24313</v>
      </c>
      <c r="L32" s="3">
        <f t="shared" si="12"/>
        <v>812922238.47875595</v>
      </c>
      <c r="M32" s="3">
        <f t="shared" si="7"/>
        <v>9377086700.9645863</v>
      </c>
      <c r="N32" s="3">
        <f t="shared" si="8"/>
        <v>4015933442.9423838</v>
      </c>
      <c r="O32" s="3">
        <f t="shared" si="9"/>
        <v>1532926718.1082101</v>
      </c>
      <c r="P32" s="3">
        <f t="shared" si="13"/>
        <v>549132169.76437402</v>
      </c>
      <c r="Q32" s="3">
        <f t="shared" si="14"/>
        <v>5361153258.0222025</v>
      </c>
      <c r="R32" s="3">
        <f t="shared" si="15"/>
        <v>5910285427.7865763</v>
      </c>
      <c r="S32" s="3">
        <f t="shared" si="16"/>
        <v>4377358709.6783657</v>
      </c>
      <c r="T32" s="3" cm="1">
        <f t="array" ref="T32">INDEX('Modified Iteration Data'!$S$8:$S$1007,MATCH($E32,'Modified Iteration Data'!$AH$8:$AH$1007,0),0)+$M$20-$N$20-$O$20-S32</f>
        <v>0</v>
      </c>
      <c r="V32" s="29">
        <f t="shared" si="10"/>
        <v>11.412754266603651</v>
      </c>
      <c r="W32" s="29">
        <f t="shared" si="17"/>
        <v>4921467401.5121994</v>
      </c>
      <c r="X32" s="14">
        <f t="shared" si="18"/>
        <v>313251459.96802396</v>
      </c>
      <c r="Y32" s="29">
        <f t="shared" si="19"/>
        <v>15.710916086439221</v>
      </c>
    </row>
    <row r="34" spans="4:23" x14ac:dyDescent="0.25">
      <c r="H34" s="14">
        <f>M20</f>
        <v>1722516056.2956462</v>
      </c>
      <c r="I34" s="14">
        <f>N20</f>
        <v>1282830199.7856433</v>
      </c>
      <c r="K34">
        <f>J37*0.02</f>
        <v>111653890.50620221</v>
      </c>
      <c r="M34">
        <f>K34</f>
        <v>111653890.50620221</v>
      </c>
    </row>
    <row r="35" spans="4:23" x14ac:dyDescent="0.25">
      <c r="F35" s="46" t="s">
        <v>25</v>
      </c>
      <c r="G35" s="46"/>
      <c r="H35" s="45" t="s">
        <v>35</v>
      </c>
      <c r="I35" s="45"/>
      <c r="J35" s="46" t="s">
        <v>52</v>
      </c>
      <c r="K35" s="46"/>
      <c r="L35" s="46"/>
      <c r="M35" s="46"/>
      <c r="N35" s="46"/>
      <c r="O35" s="46"/>
      <c r="P35" s="46"/>
    </row>
    <row r="36" spans="4:23" ht="45" x14ac:dyDescent="0.25">
      <c r="D36" s="2" t="s">
        <v>40</v>
      </c>
      <c r="E36" s="2" t="s">
        <v>39</v>
      </c>
      <c r="F36" s="12" t="s">
        <v>20</v>
      </c>
      <c r="G36" s="12" t="s">
        <v>22</v>
      </c>
      <c r="H36" s="2" t="s">
        <v>20</v>
      </c>
      <c r="I36" s="2" t="s">
        <v>22</v>
      </c>
      <c r="J36" s="12" t="s">
        <v>27</v>
      </c>
      <c r="K36" s="12" t="s">
        <v>54</v>
      </c>
      <c r="L36" s="12" t="s">
        <v>58</v>
      </c>
      <c r="M36" s="12" t="s">
        <v>55</v>
      </c>
      <c r="N36" s="12" t="s">
        <v>57</v>
      </c>
      <c r="O36" s="12" t="s">
        <v>56</v>
      </c>
      <c r="P36" s="12" t="s">
        <v>53</v>
      </c>
      <c r="Q36" s="12" t="s">
        <v>59</v>
      </c>
      <c r="R36" s="12" t="s">
        <v>825</v>
      </c>
      <c r="S36" s="12" t="s">
        <v>826</v>
      </c>
      <c r="W36">
        <v>794000</v>
      </c>
    </row>
    <row r="37" spans="4:23" x14ac:dyDescent="0.25">
      <c r="D37" t="str">
        <f>"P"&amp;E37*100</f>
        <v>P50</v>
      </c>
      <c r="E37">
        <v>0.5</v>
      </c>
      <c r="F37" s="14" cm="1">
        <f t="array" ref="F37">INDEX('Modified Iteration Data'!$Q$8:$Q$1007,MATCH($E37,'Modified Iteration Data'!$AF$8:$AF$1007,0),0)</f>
        <v>7133395135.6110935</v>
      </c>
      <c r="G37" s="14" cm="1">
        <f t="array" ref="G37">INDEX('Modified Iteration Data'!$R$8:$R$1007,MATCH($E37,'Modified Iteration Data'!$AG$8:$AG$1007,0),0)</f>
        <v>4184841274.7365999</v>
      </c>
      <c r="H37" s="14">
        <f>F37+H$50</f>
        <v>9836280866.6196041</v>
      </c>
      <c r="I37" s="14">
        <f>G37+I$50</f>
        <v>5582694525.3101101</v>
      </c>
      <c r="J37" s="14">
        <f>I37</f>
        <v>5582694525.3101101</v>
      </c>
      <c r="K37">
        <f>K34</f>
        <v>111653890.50620221</v>
      </c>
      <c r="L37" s="14">
        <f>H37-I37-$K$50-$M$50</f>
        <v>4186749114.5120668</v>
      </c>
      <c r="M37">
        <f>M34</f>
        <v>111653890.50620221</v>
      </c>
      <c r="N37" s="14">
        <f t="shared" ref="N37:N46" si="21">H37</f>
        <v>9836280866.6196041</v>
      </c>
      <c r="O37" s="14">
        <f>(N37-J37)/1000000</f>
        <v>4253.5863413094939</v>
      </c>
      <c r="P37" s="15">
        <f t="shared" ref="P37:P46" si="22">(L37+2)/N37</f>
        <v>0.42564351031498254</v>
      </c>
      <c r="Q37" t="str">
        <f>R37&amp;","&amp;S37&amp;", "&amp;ROUND(P37*100,1)&amp;"%"</f>
        <v>4,254, 42.6%</v>
      </c>
      <c r="R37">
        <f>ROUND(O37/1000,0)</f>
        <v>4</v>
      </c>
      <c r="S37">
        <f>ROUND(O37-R37*1000,0)</f>
        <v>254</v>
      </c>
      <c r="W37">
        <f t="shared" ref="W37:W46" si="23">O37*1000000/50/$W$36</f>
        <v>107.14323277857667</v>
      </c>
    </row>
    <row r="38" spans="4:23" x14ac:dyDescent="0.25">
      <c r="D38" t="str">
        <f>"P"&amp;E38*100</f>
        <v>P55</v>
      </c>
      <c r="E38">
        <v>0.55000000000000004</v>
      </c>
      <c r="F38" s="14" cm="1">
        <f t="array" ref="F38">INDEX('Modified Iteration Data'!$Q$8:$Q$1007,MATCH($E38,'Modified Iteration Data'!$AF$8:$AF$1007,0),0)</f>
        <v>7269028510.2318401</v>
      </c>
      <c r="G38" s="14" cm="1">
        <f t="array" ref="G38">INDEX('Modified Iteration Data'!$R$8:$R$1007,MATCH($E38,'Modified Iteration Data'!$AG$8:$AG$1007,0),0)</f>
        <v>4237248552.4869232</v>
      </c>
      <c r="H38" s="14">
        <f t="shared" ref="H38:H46" si="24">F38+H$50</f>
        <v>9971914241.2403507</v>
      </c>
      <c r="I38" s="14">
        <f t="shared" ref="I38:I46" si="25">G38+I$50</f>
        <v>5635101803.0604334</v>
      </c>
      <c r="J38" s="14">
        <f t="shared" ref="J38:J46" si="26">I38</f>
        <v>5635101803.0604334</v>
      </c>
      <c r="K38">
        <f>K37</f>
        <v>111653890.50620221</v>
      </c>
      <c r="L38" s="14">
        <f t="shared" ref="L38:L46" si="27">H38-I38-$K$50-$M$50</f>
        <v>4269975211.3824906</v>
      </c>
      <c r="M38">
        <f>M37</f>
        <v>111653890.50620221</v>
      </c>
      <c r="N38" s="14">
        <f t="shared" si="21"/>
        <v>9971914241.2403507</v>
      </c>
      <c r="O38" s="14">
        <f t="shared" ref="O38:O46" si="28">(N38-J38)/1000000</f>
        <v>4336.8124381799171</v>
      </c>
      <c r="P38" s="15">
        <f t="shared" si="22"/>
        <v>0.42820015396074768</v>
      </c>
      <c r="Q38" t="str">
        <f t="shared" ref="Q38:Q46" si="29">R38&amp;","&amp;S38&amp;", "&amp;ROUND(P38*100,1)&amp;"%"</f>
        <v>4,337, 42.8%</v>
      </c>
      <c r="R38">
        <f t="shared" ref="R38:R46" si="30">ROUND(O38/1000,0)</f>
        <v>4</v>
      </c>
      <c r="S38">
        <f t="shared" ref="S38:S46" si="31">ROUND(O38-R38*1000,0)</f>
        <v>337</v>
      </c>
      <c r="W38">
        <f t="shared" si="23"/>
        <v>109.2396080146075</v>
      </c>
    </row>
    <row r="39" spans="4:23" x14ac:dyDescent="0.25">
      <c r="D39" t="str">
        <f>"P"&amp;E39*100</f>
        <v>P60</v>
      </c>
      <c r="E39">
        <v>0.6</v>
      </c>
      <c r="F39" s="14" cm="1">
        <f t="array" ref="F39">INDEX('Modified Iteration Data'!$Q$8:$Q$1007,MATCH($E39,'Modified Iteration Data'!$AF$8:$AF$1007,0),0)</f>
        <v>7425634969.58776</v>
      </c>
      <c r="G39" s="14" cm="1">
        <f t="array" ref="G39">INDEX('Modified Iteration Data'!$R$8:$R$1007,MATCH($E39,'Modified Iteration Data'!$AG$8:$AG$1007,0),0)</f>
        <v>4291328801.9401312</v>
      </c>
      <c r="H39" s="14">
        <f t="shared" si="24"/>
        <v>10128520700.596272</v>
      </c>
      <c r="I39" s="14">
        <f t="shared" si="25"/>
        <v>5689182052.5136414</v>
      </c>
      <c r="J39" s="14">
        <f t="shared" si="26"/>
        <v>5689182052.5136414</v>
      </c>
      <c r="K39">
        <f t="shared" ref="K39" si="32">K38</f>
        <v>111653890.50620221</v>
      </c>
      <c r="L39" s="14">
        <f t="shared" si="27"/>
        <v>4372501421.2852039</v>
      </c>
      <c r="M39">
        <f t="shared" ref="M39" si="33">M38</f>
        <v>111653890.50620221</v>
      </c>
      <c r="N39" s="14">
        <f t="shared" si="21"/>
        <v>10128520700.596272</v>
      </c>
      <c r="O39" s="14">
        <f t="shared" si="28"/>
        <v>4439.3386480826302</v>
      </c>
      <c r="P39" s="15">
        <f t="shared" si="22"/>
        <v>0.43170187952795441</v>
      </c>
      <c r="Q39" t="str">
        <f t="shared" si="29"/>
        <v>4,439, 43.2%</v>
      </c>
      <c r="R39">
        <f t="shared" si="30"/>
        <v>4</v>
      </c>
      <c r="S39">
        <f t="shared" si="31"/>
        <v>439</v>
      </c>
      <c r="W39">
        <f t="shared" si="23"/>
        <v>111.82213219351713</v>
      </c>
    </row>
    <row r="40" spans="4:23" x14ac:dyDescent="0.25">
      <c r="D40" t="str">
        <f t="shared" ref="D40:D46" si="34">"P"&amp;E40*100</f>
        <v>P65</v>
      </c>
      <c r="E40">
        <v>0.65</v>
      </c>
      <c r="F40" s="14" cm="1">
        <f t="array" ref="F40">INDEX('Modified Iteration Data'!$Q$8:$Q$1007,MATCH($E40,'Modified Iteration Data'!$AF$8:$AF$1007,0),0)</f>
        <v>7566979977.4172878</v>
      </c>
      <c r="G40" s="14" cm="1">
        <f t="array" ref="G40">INDEX('Modified Iteration Data'!$R$8:$R$1007,MATCH($E40,'Modified Iteration Data'!$AG$8:$AG$1007,0),0)</f>
        <v>4351976128.8748102</v>
      </c>
      <c r="H40" s="14">
        <f t="shared" si="24"/>
        <v>10269865708.425798</v>
      </c>
      <c r="I40" s="14">
        <f t="shared" si="25"/>
        <v>5749829379.4483204</v>
      </c>
      <c r="J40" s="14">
        <f t="shared" si="26"/>
        <v>5749829379.4483204</v>
      </c>
      <c r="K40">
        <f t="shared" ref="K40" si="35">K39</f>
        <v>111653890.50620221</v>
      </c>
      <c r="L40" s="14">
        <f t="shared" si="27"/>
        <v>4453199102.1800518</v>
      </c>
      <c r="M40">
        <f t="shared" ref="M40" si="36">M39</f>
        <v>111653890.50620221</v>
      </c>
      <c r="N40" s="14">
        <f t="shared" si="21"/>
        <v>10269865708.425798</v>
      </c>
      <c r="O40" s="14">
        <f t="shared" si="28"/>
        <v>4520.0363289774778</v>
      </c>
      <c r="P40" s="15">
        <f t="shared" si="22"/>
        <v>0.43361804629309547</v>
      </c>
      <c r="Q40" t="str">
        <f t="shared" si="29"/>
        <v>5,-480, 43.4%</v>
      </c>
      <c r="R40">
        <f t="shared" si="30"/>
        <v>5</v>
      </c>
      <c r="S40">
        <f t="shared" si="31"/>
        <v>-480</v>
      </c>
      <c r="W40">
        <f t="shared" si="23"/>
        <v>113.85481936970979</v>
      </c>
    </row>
    <row r="41" spans="4:23" x14ac:dyDescent="0.25">
      <c r="D41" t="str">
        <f t="shared" si="34"/>
        <v>P70</v>
      </c>
      <c r="E41">
        <v>0.7</v>
      </c>
      <c r="F41" s="14" cm="1">
        <f t="array" ref="F41">INDEX('Modified Iteration Data'!$Q$8:$Q$1007,MATCH($E41,'Modified Iteration Data'!$AF$8:$AF$1007,0),0)</f>
        <v>7741356655.1205692</v>
      </c>
      <c r="G41" s="14" cm="1">
        <f t="array" ref="G41">INDEX('Modified Iteration Data'!$R$8:$R$1007,MATCH($E41,'Modified Iteration Data'!$AG$8:$AG$1007,0),0)</f>
        <v>4419017723.4110355</v>
      </c>
      <c r="H41" s="14">
        <f t="shared" si="24"/>
        <v>10444242386.12908</v>
      </c>
      <c r="I41" s="14">
        <f t="shared" si="25"/>
        <v>5816870973.9845457</v>
      </c>
      <c r="J41" s="14">
        <f t="shared" si="26"/>
        <v>5816870973.9845457</v>
      </c>
      <c r="K41">
        <f t="shared" ref="K41" si="37">K40</f>
        <v>111653890.50620221</v>
      </c>
      <c r="L41" s="14">
        <f t="shared" si="27"/>
        <v>4560534185.3471079</v>
      </c>
      <c r="M41">
        <f t="shared" ref="M41" si="38">M40</f>
        <v>111653890.50620221</v>
      </c>
      <c r="N41" s="14">
        <f t="shared" si="21"/>
        <v>10444242386.12908</v>
      </c>
      <c r="O41" s="14">
        <f t="shared" si="28"/>
        <v>4627.3714121445337</v>
      </c>
      <c r="P41" s="15">
        <f t="shared" si="22"/>
        <v>0.43665533781597404</v>
      </c>
      <c r="Q41" t="str">
        <f t="shared" si="29"/>
        <v>5,-373, 43.7%</v>
      </c>
      <c r="R41">
        <f t="shared" si="30"/>
        <v>5</v>
      </c>
      <c r="S41">
        <f>ROUND(O41-R41*1000,0)</f>
        <v>-373</v>
      </c>
      <c r="W41">
        <f t="shared" si="23"/>
        <v>116.55847385754494</v>
      </c>
    </row>
    <row r="42" spans="4:23" x14ac:dyDescent="0.25">
      <c r="D42" t="str">
        <f t="shared" si="34"/>
        <v>P75</v>
      </c>
      <c r="E42">
        <v>0.75</v>
      </c>
      <c r="F42" s="14" cm="1">
        <f t="array" ref="F42">INDEX('Modified Iteration Data'!$Q$8:$Q$1007,MATCH($E42,'Modified Iteration Data'!$AF$8:$AF$1007,0),0)</f>
        <v>7904702388.3923101</v>
      </c>
      <c r="G42" s="14" cm="1">
        <f t="array" ref="G42">INDEX('Modified Iteration Data'!$R$8:$R$1007,MATCH($E42,'Modified Iteration Data'!$AG$8:$AG$1007,0),0)</f>
        <v>4497738365.4772081</v>
      </c>
      <c r="H42" s="14">
        <f t="shared" si="24"/>
        <v>10607588119.400822</v>
      </c>
      <c r="I42" s="14">
        <f t="shared" si="25"/>
        <v>5895591616.0507183</v>
      </c>
      <c r="J42" s="14">
        <f t="shared" si="26"/>
        <v>5895591616.0507183</v>
      </c>
      <c r="K42">
        <f t="shared" ref="K42" si="39">K41</f>
        <v>111653890.50620221</v>
      </c>
      <c r="L42" s="14">
        <f t="shared" si="27"/>
        <v>4645159276.5526772</v>
      </c>
      <c r="M42">
        <f t="shared" ref="M42" si="40">M41</f>
        <v>111653890.50620221</v>
      </c>
      <c r="N42" s="14">
        <f t="shared" si="21"/>
        <v>10607588119.400822</v>
      </c>
      <c r="O42" s="14">
        <f>(N42-J42)/1000000</f>
        <v>4711.996503350103</v>
      </c>
      <c r="P42" s="15">
        <f t="shared" si="22"/>
        <v>0.43790909170548215</v>
      </c>
      <c r="Q42" t="str">
        <f t="shared" si="29"/>
        <v>5,-288, 43.8%</v>
      </c>
      <c r="R42">
        <f t="shared" si="30"/>
        <v>5</v>
      </c>
      <c r="S42">
        <f t="shared" si="31"/>
        <v>-288</v>
      </c>
      <c r="W42">
        <f t="shared" si="23"/>
        <v>118.69008824559455</v>
      </c>
    </row>
    <row r="43" spans="4:23" x14ac:dyDescent="0.25">
      <c r="D43" t="str">
        <f t="shared" si="34"/>
        <v>P80</v>
      </c>
      <c r="E43">
        <v>0.8</v>
      </c>
      <c r="F43" s="14" cm="1">
        <f t="array" ref="F43">INDEX('Modified Iteration Data'!$Q$8:$Q$1007,MATCH($E43,'Modified Iteration Data'!$AF$8:$AF$1007,0),0)</f>
        <v>8139535971.64464</v>
      </c>
      <c r="G43" s="14" cm="1">
        <f t="array" ref="G43">INDEX('Modified Iteration Data'!$R$8:$R$1007,MATCH($E43,'Modified Iteration Data'!$AG$8:$AG$1007,0),0)</f>
        <v>4577939409.321887</v>
      </c>
      <c r="H43" s="14">
        <f t="shared" si="24"/>
        <v>10842421702.653151</v>
      </c>
      <c r="I43" s="14">
        <f t="shared" si="25"/>
        <v>5975792659.8953972</v>
      </c>
      <c r="J43" s="14">
        <f t="shared" si="26"/>
        <v>5975792659.8953972</v>
      </c>
      <c r="K43">
        <f t="shared" ref="K43" si="41">K42</f>
        <v>111653890.50620221</v>
      </c>
      <c r="L43" s="14">
        <f t="shared" si="27"/>
        <v>4799791815.9603271</v>
      </c>
      <c r="M43">
        <f t="shared" ref="M43" si="42">M42</f>
        <v>111653890.50620221</v>
      </c>
      <c r="N43" s="14">
        <f t="shared" si="21"/>
        <v>10842421702.653151</v>
      </c>
      <c r="O43" s="14">
        <f t="shared" si="28"/>
        <v>4866.6290427577533</v>
      </c>
      <c r="P43" s="15">
        <f t="shared" si="22"/>
        <v>0.4426863250288276</v>
      </c>
      <c r="Q43" t="str">
        <f t="shared" si="29"/>
        <v>5,-133, 44.3%</v>
      </c>
      <c r="R43">
        <f t="shared" si="30"/>
        <v>5</v>
      </c>
      <c r="S43">
        <f t="shared" si="31"/>
        <v>-133</v>
      </c>
      <c r="W43">
        <f t="shared" si="23"/>
        <v>122.58511442714743</v>
      </c>
    </row>
    <row r="44" spans="4:23" x14ac:dyDescent="0.25">
      <c r="D44" t="str">
        <f t="shared" si="34"/>
        <v>P85</v>
      </c>
      <c r="E44">
        <v>0.85</v>
      </c>
      <c r="F44" s="14" cm="1">
        <f t="array" ref="F44">INDEX('Modified Iteration Data'!$Q$8:$Q$1007,MATCH($E44,'Modified Iteration Data'!$AF$8:$AF$1007,0),0)</f>
        <v>8338145922.9905996</v>
      </c>
      <c r="G44" s="14" cm="1">
        <f t="array" ref="G44">INDEX('Modified Iteration Data'!$R$8:$R$1007,MATCH($E44,'Modified Iteration Data'!$AG$8:$AG$1007,0),0)</f>
        <v>4688468091.5301285</v>
      </c>
      <c r="H44" s="14">
        <f t="shared" si="24"/>
        <v>11041031653.999111</v>
      </c>
      <c r="I44" s="14">
        <f t="shared" si="25"/>
        <v>6086321342.1036386</v>
      </c>
      <c r="J44" s="14">
        <f t="shared" si="26"/>
        <v>6086321342.1036386</v>
      </c>
      <c r="K44">
        <f t="shared" ref="K44" si="43">K43</f>
        <v>111653890.50620221</v>
      </c>
      <c r="L44" s="14">
        <f t="shared" si="27"/>
        <v>4887873085.0980463</v>
      </c>
      <c r="M44">
        <f t="shared" ref="M44" si="44">M43</f>
        <v>111653890.50620221</v>
      </c>
      <c r="N44" s="14">
        <f t="shared" si="21"/>
        <v>11041031653.999111</v>
      </c>
      <c r="O44" s="14">
        <f t="shared" si="28"/>
        <v>4954.7103118954728</v>
      </c>
      <c r="P44" s="15">
        <f t="shared" si="22"/>
        <v>0.44270075843208334</v>
      </c>
      <c r="Q44" t="str">
        <f t="shared" si="29"/>
        <v>5,-45, 44.3%</v>
      </c>
      <c r="R44">
        <f t="shared" si="30"/>
        <v>5</v>
      </c>
      <c r="S44">
        <f t="shared" si="31"/>
        <v>-45</v>
      </c>
      <c r="W44">
        <f t="shared" si="23"/>
        <v>124.80378619384062</v>
      </c>
    </row>
    <row r="45" spans="4:23" x14ac:dyDescent="0.25">
      <c r="D45" t="str">
        <f t="shared" si="34"/>
        <v>P90</v>
      </c>
      <c r="E45">
        <v>0.9</v>
      </c>
      <c r="F45" s="14" cm="1">
        <f t="array" ref="F45">INDEX('Modified Iteration Data'!$Q$8:$Q$1007,MATCH($E45,'Modified Iteration Data'!$AF$8:$AF$1007,0),0)</f>
        <v>8621376496.6467495</v>
      </c>
      <c r="G45" s="14" cm="1">
        <f t="array" ref="G45">INDEX('Modified Iteration Data'!$R$8:$R$1007,MATCH($E45,'Modified Iteration Data'!$AG$8:$AG$1007,0),0)</f>
        <v>4808048265.405015</v>
      </c>
      <c r="H45" s="14">
        <f t="shared" si="24"/>
        <v>11324262227.65526</v>
      </c>
      <c r="I45" s="14">
        <f t="shared" si="25"/>
        <v>6205901515.9785252</v>
      </c>
      <c r="J45" s="14">
        <f t="shared" si="26"/>
        <v>6205901515.9785252</v>
      </c>
      <c r="K45">
        <f t="shared" ref="K45" si="45">K44</f>
        <v>111653890.50620221</v>
      </c>
      <c r="L45" s="14">
        <f t="shared" si="27"/>
        <v>5051523484.8793087</v>
      </c>
      <c r="M45">
        <f t="shared" ref="M45" si="46">M44</f>
        <v>111653890.50620221</v>
      </c>
      <c r="N45" s="14">
        <f t="shared" si="21"/>
        <v>11324262227.65526</v>
      </c>
      <c r="O45" s="14">
        <f t="shared" si="28"/>
        <v>5118.3607116767353</v>
      </c>
      <c r="P45" s="15">
        <f t="shared" si="22"/>
        <v>0.44607969908563744</v>
      </c>
      <c r="Q45" t="str">
        <f t="shared" si="29"/>
        <v>5,118, 44.6%</v>
      </c>
      <c r="R45">
        <f t="shared" si="30"/>
        <v>5</v>
      </c>
      <c r="S45">
        <f t="shared" si="31"/>
        <v>118</v>
      </c>
      <c r="W45">
        <f t="shared" si="23"/>
        <v>128.92596251074897</v>
      </c>
    </row>
    <row r="46" spans="4:23" x14ac:dyDescent="0.25">
      <c r="D46" t="str">
        <f t="shared" si="34"/>
        <v>P95</v>
      </c>
      <c r="E46">
        <v>0.95</v>
      </c>
      <c r="F46" s="14" cm="1">
        <f t="array" ref="F46">INDEX('Modified Iteration Data'!$Q$8:$Q$1007,MATCH($E46,'Modified Iteration Data'!$AF$8:$AF$1007,0),0)</f>
        <v>9017931871.7167091</v>
      </c>
      <c r="G46" s="14" cm="1">
        <f t="array" ref="G46">INDEX('Modified Iteration Data'!$R$8:$R$1007,MATCH($E46,'Modified Iteration Data'!$AG$8:$AG$1007,0),0)</f>
        <v>4994006779.2351236</v>
      </c>
      <c r="H46" s="14">
        <f t="shared" si="24"/>
        <v>11720817602.72522</v>
      </c>
      <c r="I46" s="14">
        <f t="shared" si="25"/>
        <v>6391860029.8086338</v>
      </c>
      <c r="J46" s="14">
        <f t="shared" si="26"/>
        <v>6391860029.8086338</v>
      </c>
      <c r="K46">
        <f t="shared" ref="K46" si="47">K45</f>
        <v>111653890.50620221</v>
      </c>
      <c r="L46" s="14">
        <f t="shared" si="27"/>
        <v>5262120346.1191597</v>
      </c>
      <c r="M46">
        <f t="shared" ref="M46" si="48">M45</f>
        <v>111653890.50620221</v>
      </c>
      <c r="N46" s="14">
        <f t="shared" si="21"/>
        <v>11720817602.72522</v>
      </c>
      <c r="O46" s="14">
        <f t="shared" si="28"/>
        <v>5328.9575729165863</v>
      </c>
      <c r="P46" s="15">
        <f t="shared" si="22"/>
        <v>0.44895505812629133</v>
      </c>
      <c r="Q46" t="str">
        <f t="shared" si="29"/>
        <v>5,329, 44.9%</v>
      </c>
      <c r="R46">
        <f t="shared" si="30"/>
        <v>5</v>
      </c>
      <c r="S46">
        <f t="shared" si="31"/>
        <v>329</v>
      </c>
      <c r="W46">
        <f t="shared" si="23"/>
        <v>134.23066934298706</v>
      </c>
    </row>
    <row r="48" spans="4:23" x14ac:dyDescent="0.25">
      <c r="F48" s="14">
        <f>F53/50/790000</f>
        <v>13.079597475302229</v>
      </c>
      <c r="G48" s="14">
        <f>G53/50/790000</f>
        <v>6.9133523889155466</v>
      </c>
      <c r="H48" s="14">
        <f>H50/50/790000</f>
        <v>68.427486860974966</v>
      </c>
      <c r="I48" s="14">
        <f>I50/50/790000</f>
        <v>35.388689887936962</v>
      </c>
    </row>
    <row r="49" spans="2:27" x14ac:dyDescent="0.25">
      <c r="B49" s="17"/>
      <c r="D49" s="16" t="s">
        <v>13</v>
      </c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</row>
    <row r="50" spans="2:27" x14ac:dyDescent="0.25">
      <c r="B50" s="17"/>
      <c r="H50" s="14">
        <f>SUM('FLISR Model Raw Data'!AA2:AA698)</f>
        <v>2702885731.0085111</v>
      </c>
      <c r="I50" s="14">
        <f>(SUMIFS('FLISR Model Raw Data'!AC2:AC698,'FLISR Model Raw Data'!G2:G698,1)+SUMIFS('FLISR Model Raw Data'!AB2:AB698,'FLISR Model Raw Data'!G2:G698,0))</f>
        <v>1397853250.5735102</v>
      </c>
      <c r="K50">
        <f>J53*0.02</f>
        <v>33418613.398713484</v>
      </c>
      <c r="M50">
        <f>K50</f>
        <v>33418613.398713484</v>
      </c>
    </row>
    <row r="51" spans="2:27" x14ac:dyDescent="0.25">
      <c r="B51" s="17"/>
      <c r="F51" s="46" t="s">
        <v>25</v>
      </c>
      <c r="G51" s="46"/>
      <c r="H51" s="45" t="s">
        <v>35</v>
      </c>
      <c r="I51" s="45"/>
      <c r="J51" s="46" t="s">
        <v>52</v>
      </c>
      <c r="K51" s="46"/>
      <c r="L51" s="46"/>
      <c r="M51" s="46"/>
      <c r="N51" s="46"/>
      <c r="O51" s="46"/>
      <c r="P51" s="46"/>
    </row>
    <row r="52" spans="2:27" ht="45" x14ac:dyDescent="0.25">
      <c r="B52" s="17"/>
      <c r="D52" s="2" t="s">
        <v>40</v>
      </c>
      <c r="E52" s="2" t="s">
        <v>39</v>
      </c>
      <c r="F52" s="12" t="s">
        <v>20</v>
      </c>
      <c r="G52" s="12" t="s">
        <v>22</v>
      </c>
      <c r="H52" s="2" t="s">
        <v>20</v>
      </c>
      <c r="I52" s="2" t="s">
        <v>22</v>
      </c>
      <c r="J52" s="12" t="s">
        <v>27</v>
      </c>
      <c r="K52" s="12" t="s">
        <v>54</v>
      </c>
      <c r="L52" s="12" t="s">
        <v>58</v>
      </c>
      <c r="M52" s="12" t="s">
        <v>55</v>
      </c>
      <c r="N52" s="12" t="s">
        <v>57</v>
      </c>
      <c r="O52" s="12" t="s">
        <v>56</v>
      </c>
      <c r="P52" s="12" t="s">
        <v>53</v>
      </c>
      <c r="Q52" s="12" t="s">
        <v>59</v>
      </c>
      <c r="R52" s="12" t="s">
        <v>825</v>
      </c>
      <c r="S52" s="12" t="s">
        <v>826</v>
      </c>
    </row>
    <row r="53" spans="2:27" x14ac:dyDescent="0.25">
      <c r="B53" s="17"/>
      <c r="D53" t="str">
        <f>"P"&amp;E53*100</f>
        <v>P50</v>
      </c>
      <c r="E53">
        <v>0.5</v>
      </c>
      <c r="F53" s="14" cm="1">
        <f t="array" ref="F53">INDEX('Modified Iteration Data'!$E$8:$E$1007,MATCH($E53,'Modified Iteration Data'!$T$8:$T$1007,0),0)</f>
        <v>516644100.27443802</v>
      </c>
      <c r="G53" s="14" cm="1">
        <f t="array" ref="G53">F53-INDEX('Modified Iteration Data'!$G$8:$G$1007,MATCH($E53,'Modified Iteration Data'!$V$8:$V$1007,0),0)</f>
        <v>273077419.36216408</v>
      </c>
      <c r="H53" s="14">
        <f>F53+H$50</f>
        <v>3219529831.282949</v>
      </c>
      <c r="I53" s="14">
        <f>G53+I$50</f>
        <v>1670930669.9356742</v>
      </c>
      <c r="J53" s="14">
        <f>I53</f>
        <v>1670930669.9356742</v>
      </c>
      <c r="K53">
        <f>K50</f>
        <v>33418613.398713484</v>
      </c>
      <c r="L53" s="14">
        <f>H53-I53-$K$50-$M$50</f>
        <v>1481761934.5498476</v>
      </c>
      <c r="M53">
        <f>M50</f>
        <v>33418613.398713484</v>
      </c>
      <c r="N53" s="14">
        <f>H53</f>
        <v>3219529831.282949</v>
      </c>
      <c r="O53" s="14">
        <f>(N53-J53)/1000000</f>
        <v>1548.5991613472747</v>
      </c>
      <c r="P53" s="15">
        <f t="shared" ref="P53:P62" si="49">(L53+2)/N53</f>
        <v>0.46024171671034991</v>
      </c>
      <c r="Q53" t="str">
        <f>R53&amp;","&amp;S53&amp;", "&amp;ROUND(P53*100,1)&amp;"%"</f>
        <v>1,549, 46%</v>
      </c>
      <c r="R53">
        <f>ROUNDDOWN(O53/1000,0)</f>
        <v>1</v>
      </c>
      <c r="S53">
        <f>ROUND(O53-R53*1000,0)</f>
        <v>549</v>
      </c>
      <c r="U53">
        <f>O53*1000000/50/790000</f>
        <v>39.205042059424677</v>
      </c>
      <c r="W53">
        <f>O53*1000000/50/$W$36</f>
        <v>39.007535550309193</v>
      </c>
      <c r="X53">
        <f>H53/50/$W$36</f>
        <v>81.096469301837502</v>
      </c>
      <c r="Z53" s="36">
        <f>+O53*1000000</f>
        <v>1548599161.3472748</v>
      </c>
      <c r="AA53" s="33">
        <f>+$X$79/Z53</f>
        <v>1.0258590348311218</v>
      </c>
    </row>
    <row r="54" spans="2:27" x14ac:dyDescent="0.25">
      <c r="B54" s="17"/>
      <c r="D54" t="str">
        <f>"P"&amp;E54*100</f>
        <v>P55</v>
      </c>
      <c r="E54">
        <v>0.55000000000000004</v>
      </c>
      <c r="F54" s="14" cm="1">
        <f t="array" ref="F54">INDEX('Modified Iteration Data'!$E$8:$E$1007,MATCH($E54,'Modified Iteration Data'!$T$8:$T$1007,0),0)</f>
        <v>527490927.81278098</v>
      </c>
      <c r="G54" s="14" cm="1">
        <f t="array" ref="G54">F54-INDEX('Modified Iteration Data'!$G$8:$G$1007,MATCH($E54,'Modified Iteration Data'!$V$8:$V$1007,0),0)</f>
        <v>278956501.07320398</v>
      </c>
      <c r="H54" s="14">
        <f t="shared" ref="H54:H61" si="50">F54+H$50</f>
        <v>3230376658.8212919</v>
      </c>
      <c r="I54" s="14">
        <f t="shared" ref="I54:I61" si="51">G54+I$50</f>
        <v>1676809751.6467142</v>
      </c>
      <c r="J54" s="14">
        <f t="shared" ref="J54:J62" si="52">I54</f>
        <v>1676809751.6467142</v>
      </c>
      <c r="K54">
        <f>K53</f>
        <v>33418613.398713484</v>
      </c>
      <c r="L54" s="14">
        <f t="shared" ref="L54:L61" si="53">H54-I54-$K$50-$M$50</f>
        <v>1486729680.3771505</v>
      </c>
      <c r="M54">
        <f>M53</f>
        <v>33418613.398713484</v>
      </c>
      <c r="N54" s="14">
        <f t="shared" ref="N54:N61" si="54">H54</f>
        <v>3230376658.8212919</v>
      </c>
      <c r="O54" s="14">
        <f t="shared" ref="O54:O62" si="55">(N54-J54)/1000000</f>
        <v>1553.5669071745776</v>
      </c>
      <c r="P54" s="15">
        <f t="shared" si="49"/>
        <v>0.46023415824197794</v>
      </c>
      <c r="Q54" t="str">
        <f t="shared" ref="Q54:Q62" si="56">R54&amp;","&amp;S54&amp;", "&amp;ROUND(P54*100,1)&amp;"%"</f>
        <v>1,554, 46%</v>
      </c>
      <c r="R54">
        <f t="shared" ref="R54:R62" si="57">ROUNDDOWN(O54/1000,0)</f>
        <v>1</v>
      </c>
      <c r="S54">
        <f t="shared" ref="S54:S62" si="58">ROUND(O54-R54*1000,0)</f>
        <v>554</v>
      </c>
      <c r="W54">
        <f t="shared" ref="W54:W62" si="59">O54*1000000/50/$W$36</f>
        <v>39.132667687017069</v>
      </c>
      <c r="X54">
        <f t="shared" ref="X54:X62" si="60">H54/50/$W$36</f>
        <v>81.369689139075362</v>
      </c>
      <c r="Z54" s="36">
        <f t="shared" ref="Z54:Z62" si="61">+O54*1000000</f>
        <v>1553566907.1745777</v>
      </c>
      <c r="AA54" s="33">
        <f t="shared" ref="AA54:AA62" si="62">+$X$79/Z54</f>
        <v>1.0225787081737063</v>
      </c>
    </row>
    <row r="55" spans="2:27" x14ac:dyDescent="0.25">
      <c r="B55" s="17"/>
      <c r="D55" t="str">
        <f>"P"&amp;E55*100</f>
        <v>P60</v>
      </c>
      <c r="E55">
        <v>0.6</v>
      </c>
      <c r="F55" s="14" cm="1">
        <f t="array" ref="F55">INDEX('Modified Iteration Data'!$E$8:$E$1007,MATCH($E55,'Modified Iteration Data'!$T$8:$T$1007,0),0)</f>
        <v>539858201.76795399</v>
      </c>
      <c r="G55" s="14" cm="1">
        <f t="array" ref="G55">F55-INDEX('Modified Iteration Data'!$G$8:$G$1007,MATCH($E55,'Modified Iteration Data'!$V$8:$V$1007,0),0)</f>
        <v>285832573.93158203</v>
      </c>
      <c r="H55" s="14">
        <f t="shared" si="50"/>
        <v>3242743932.7764649</v>
      </c>
      <c r="I55" s="14">
        <f t="shared" si="51"/>
        <v>1683685824.5050921</v>
      </c>
      <c r="J55" s="14">
        <f t="shared" si="52"/>
        <v>1683685824.5050921</v>
      </c>
      <c r="K55">
        <f t="shared" ref="K55:M62" si="63">K54</f>
        <v>33418613.398713484</v>
      </c>
      <c r="L55" s="14">
        <f t="shared" si="53"/>
        <v>1492220881.4739456</v>
      </c>
      <c r="M55">
        <f t="shared" si="63"/>
        <v>33418613.398713484</v>
      </c>
      <c r="N55" s="14">
        <f t="shared" si="54"/>
        <v>3242743932.7764649</v>
      </c>
      <c r="O55" s="14">
        <f>(N55-J55)/1000000</f>
        <v>1559.0581082713727</v>
      </c>
      <c r="P55" s="15">
        <f t="shared" si="49"/>
        <v>0.46017228446289726</v>
      </c>
      <c r="Q55" t="str">
        <f t="shared" si="56"/>
        <v>1,559, 46%</v>
      </c>
      <c r="R55">
        <f t="shared" si="57"/>
        <v>1</v>
      </c>
      <c r="S55">
        <f t="shared" si="58"/>
        <v>559</v>
      </c>
      <c r="W55">
        <f t="shared" si="59"/>
        <v>39.270985094996796</v>
      </c>
      <c r="X55">
        <f t="shared" si="60"/>
        <v>81.681207374722035</v>
      </c>
      <c r="Z55" s="36">
        <f t="shared" si="61"/>
        <v>1559058108.2713728</v>
      </c>
      <c r="AA55" s="33">
        <f t="shared" si="62"/>
        <v>1.0189770558080298</v>
      </c>
    </row>
    <row r="56" spans="2:27" x14ac:dyDescent="0.25">
      <c r="B56" s="17"/>
      <c r="D56" t="str">
        <f t="shared" ref="D56:D62" si="64">"P"&amp;E56*100</f>
        <v>P65</v>
      </c>
      <c r="E56">
        <v>0.65</v>
      </c>
      <c r="F56" s="14" cm="1">
        <f t="array" ref="F56">INDEX('Modified Iteration Data'!$E$8:$E$1007,MATCH($E56,'Modified Iteration Data'!$T$8:$T$1007,0),0)</f>
        <v>550685925.251683</v>
      </c>
      <c r="G56" s="14" cm="1">
        <f t="array" ref="G56">F56-INDEX('Modified Iteration Data'!$G$8:$G$1007,MATCH($E56,'Modified Iteration Data'!$V$8:$V$1007,0),0)</f>
        <v>291065624.40773702</v>
      </c>
      <c r="H56" s="14">
        <f t="shared" si="50"/>
        <v>3253571656.2601938</v>
      </c>
      <c r="I56" s="14">
        <f t="shared" si="51"/>
        <v>1688918874.9812472</v>
      </c>
      <c r="J56" s="14">
        <f t="shared" si="52"/>
        <v>1688918874.9812472</v>
      </c>
      <c r="K56">
        <f t="shared" si="63"/>
        <v>33418613.398713484</v>
      </c>
      <c r="L56" s="14">
        <f t="shared" si="53"/>
        <v>1497815554.4815195</v>
      </c>
      <c r="M56">
        <f t="shared" si="63"/>
        <v>33418613.398713484</v>
      </c>
      <c r="N56" s="14">
        <f t="shared" si="54"/>
        <v>3253571656.2601938</v>
      </c>
      <c r="O56" s="14">
        <f t="shared" si="55"/>
        <v>1564.6527812789466</v>
      </c>
      <c r="P56" s="15">
        <f t="shared" si="49"/>
        <v>0.46036040226732799</v>
      </c>
      <c r="Q56" t="str">
        <f t="shared" si="56"/>
        <v>1,565, 46%</v>
      </c>
      <c r="R56">
        <f t="shared" si="57"/>
        <v>1</v>
      </c>
      <c r="S56">
        <f t="shared" si="58"/>
        <v>565</v>
      </c>
      <c r="W56">
        <f t="shared" si="59"/>
        <v>39.411908848336189</v>
      </c>
      <c r="X56">
        <f t="shared" si="60"/>
        <v>81.953946001516215</v>
      </c>
      <c r="Z56" s="36">
        <f t="shared" si="61"/>
        <v>1564652781.2789466</v>
      </c>
      <c r="AA56" s="33">
        <f t="shared" si="62"/>
        <v>1.0153335359819848</v>
      </c>
    </row>
    <row r="57" spans="2:27" x14ac:dyDescent="0.25">
      <c r="B57" s="17"/>
      <c r="D57" t="str">
        <f t="shared" si="64"/>
        <v>P70</v>
      </c>
      <c r="E57">
        <v>0.7</v>
      </c>
      <c r="F57" s="14" cm="1">
        <f t="array" ref="F57">INDEX('Modified Iteration Data'!$E$8:$E$1007,MATCH($E57,'Modified Iteration Data'!$T$8:$T$1007,0),0)</f>
        <v>564443525.79454601</v>
      </c>
      <c r="G57" s="14" cm="1">
        <f t="array" ref="G57">F57-INDEX('Modified Iteration Data'!$G$8:$G$1007,MATCH($E57,'Modified Iteration Data'!$V$8:$V$1007,0),0)</f>
        <v>299346307.48373598</v>
      </c>
      <c r="H57" s="14">
        <f t="shared" si="50"/>
        <v>3267329256.8030572</v>
      </c>
      <c r="I57" s="14">
        <f t="shared" si="51"/>
        <v>1697199558.0572462</v>
      </c>
      <c r="J57" s="14">
        <f t="shared" si="52"/>
        <v>1697199558.0572462</v>
      </c>
      <c r="K57">
        <f t="shared" si="63"/>
        <v>33418613.398713484</v>
      </c>
      <c r="L57" s="14">
        <f t="shared" si="53"/>
        <v>1503292471.9483838</v>
      </c>
      <c r="M57">
        <f t="shared" si="63"/>
        <v>33418613.398713484</v>
      </c>
      <c r="N57" s="14">
        <f t="shared" si="54"/>
        <v>3267329256.8030572</v>
      </c>
      <c r="O57" s="14">
        <f t="shared" si="55"/>
        <v>1570.1296987458111</v>
      </c>
      <c r="P57" s="15">
        <f t="shared" si="49"/>
        <v>0.46009825022020939</v>
      </c>
      <c r="Q57" t="str">
        <f t="shared" si="56"/>
        <v>1,570, 46%</v>
      </c>
      <c r="R57">
        <f t="shared" si="57"/>
        <v>1</v>
      </c>
      <c r="S57">
        <f t="shared" si="58"/>
        <v>570</v>
      </c>
      <c r="W57">
        <f t="shared" si="59"/>
        <v>39.549866467148888</v>
      </c>
      <c r="X57">
        <f t="shared" si="60"/>
        <v>82.300485058011517</v>
      </c>
      <c r="Z57" s="36">
        <f t="shared" si="61"/>
        <v>1570129698.745811</v>
      </c>
      <c r="AA57" s="33">
        <f t="shared" si="62"/>
        <v>1.0117918553282435</v>
      </c>
    </row>
    <row r="58" spans="2:27" x14ac:dyDescent="0.25">
      <c r="B58" s="17"/>
      <c r="D58" t="str">
        <f t="shared" si="64"/>
        <v>P75</v>
      </c>
      <c r="E58">
        <v>0.75</v>
      </c>
      <c r="F58" s="14" cm="1">
        <f t="array" ref="F58">INDEX('Modified Iteration Data'!$E$8:$E$1007,MATCH($E58,'Modified Iteration Data'!$T$8:$T$1007,0),0)</f>
        <v>578002919.17478096</v>
      </c>
      <c r="G58" s="14" cm="1">
        <f t="array" ref="G58">F58-INDEX('Modified Iteration Data'!$G$8:$G$1007,MATCH($E58,'Modified Iteration Data'!$V$8:$V$1007,0),0)</f>
        <v>307389090.94429094</v>
      </c>
      <c r="H58" s="14">
        <f t="shared" si="50"/>
        <v>3280888650.1832919</v>
      </c>
      <c r="I58" s="14">
        <f t="shared" si="51"/>
        <v>1705242341.517801</v>
      </c>
      <c r="J58" s="14">
        <f t="shared" si="52"/>
        <v>1705242341.517801</v>
      </c>
      <c r="K58">
        <f t="shared" si="63"/>
        <v>33418613.398713484</v>
      </c>
      <c r="L58" s="14">
        <f t="shared" si="53"/>
        <v>1508809081.8680637</v>
      </c>
      <c r="M58">
        <f t="shared" si="63"/>
        <v>33418613.398713484</v>
      </c>
      <c r="N58" s="14">
        <f t="shared" si="54"/>
        <v>3280888650.1832919</v>
      </c>
      <c r="O58" s="14">
        <f t="shared" si="55"/>
        <v>1575.6463086654908</v>
      </c>
      <c r="P58" s="15">
        <f t="shared" si="49"/>
        <v>0.4598781747084808</v>
      </c>
      <c r="Q58" t="str">
        <f t="shared" si="56"/>
        <v>1,576, 46%</v>
      </c>
      <c r="R58">
        <f t="shared" si="57"/>
        <v>1</v>
      </c>
      <c r="S58">
        <f t="shared" si="58"/>
        <v>576</v>
      </c>
      <c r="W58">
        <f t="shared" si="59"/>
        <v>39.688823895856196</v>
      </c>
      <c r="X58">
        <f t="shared" si="60"/>
        <v>82.642031490763017</v>
      </c>
      <c r="Z58" s="36">
        <f t="shared" si="61"/>
        <v>1575646308.6654909</v>
      </c>
      <c r="AA58" s="33">
        <f t="shared" si="62"/>
        <v>1.008249397255605</v>
      </c>
    </row>
    <row r="59" spans="2:27" x14ac:dyDescent="0.25">
      <c r="B59" s="17"/>
      <c r="D59" t="str">
        <f t="shared" si="64"/>
        <v>P80</v>
      </c>
      <c r="E59">
        <v>0.8</v>
      </c>
      <c r="F59" s="14" cm="1">
        <f t="array" ref="F59">INDEX('Modified Iteration Data'!$E$8:$E$1007,MATCH($E59,'Modified Iteration Data'!$T$8:$T$1007,0),0)</f>
        <v>592451795.80973804</v>
      </c>
      <c r="G59" s="14" cm="1">
        <f t="array" ref="G59">F59-INDEX('Modified Iteration Data'!$G$8:$G$1007,MATCH($E59,'Modified Iteration Data'!$V$8:$V$1007,0),0)</f>
        <v>314036615.64686799</v>
      </c>
      <c r="H59" s="14">
        <f t="shared" si="50"/>
        <v>3295337526.8182492</v>
      </c>
      <c r="I59" s="14">
        <f t="shared" si="51"/>
        <v>1711889866.2203782</v>
      </c>
      <c r="J59" s="14">
        <f t="shared" si="52"/>
        <v>1711889866.2203782</v>
      </c>
      <c r="K59">
        <f t="shared" si="63"/>
        <v>33418613.398713484</v>
      </c>
      <c r="L59" s="14">
        <f t="shared" si="53"/>
        <v>1516610433.8004439</v>
      </c>
      <c r="M59">
        <f t="shared" si="63"/>
        <v>33418613.398713484</v>
      </c>
      <c r="N59" s="14">
        <f t="shared" si="54"/>
        <v>3295337526.8182492</v>
      </c>
      <c r="O59" s="14">
        <f t="shared" si="55"/>
        <v>1583.4476605978712</v>
      </c>
      <c r="P59" s="15">
        <f t="shared" si="49"/>
        <v>0.46022916422305865</v>
      </c>
      <c r="Q59" t="str">
        <f t="shared" si="56"/>
        <v>1,583, 46%</v>
      </c>
      <c r="R59">
        <f t="shared" si="57"/>
        <v>1</v>
      </c>
      <c r="S59">
        <f t="shared" si="58"/>
        <v>583</v>
      </c>
      <c r="W59">
        <f t="shared" si="59"/>
        <v>39.885331501205819</v>
      </c>
      <c r="X59">
        <f t="shared" si="60"/>
        <v>83.005983043280835</v>
      </c>
      <c r="Z59" s="36">
        <f t="shared" si="61"/>
        <v>1583447660.5978711</v>
      </c>
      <c r="AA59" s="33">
        <f t="shared" si="62"/>
        <v>1.0032819401180375</v>
      </c>
    </row>
    <row r="60" spans="2:27" x14ac:dyDescent="0.25">
      <c r="B60" s="17"/>
      <c r="D60" t="str">
        <f t="shared" si="64"/>
        <v>P85</v>
      </c>
      <c r="E60">
        <v>0.85</v>
      </c>
      <c r="F60" s="14" cm="1">
        <f t="array" ref="F60">INDEX('Modified Iteration Data'!$E$8:$E$1007,MATCH($E60,'Modified Iteration Data'!$T$8:$T$1007,0),0)</f>
        <v>616397123.79931498</v>
      </c>
      <c r="G60" s="14" cm="1">
        <f t="array" ref="G60">F60-INDEX('Modified Iteration Data'!$G$8:$G$1007,MATCH($E60,'Modified Iteration Data'!$V$8:$V$1007,0),0)</f>
        <v>327566234.069785</v>
      </c>
      <c r="H60" s="14">
        <f t="shared" si="50"/>
        <v>3319282854.807826</v>
      </c>
      <c r="I60" s="14">
        <f t="shared" si="51"/>
        <v>1725419484.6432953</v>
      </c>
      <c r="J60" s="14">
        <f t="shared" si="52"/>
        <v>1725419484.6432953</v>
      </c>
      <c r="K60">
        <f t="shared" si="63"/>
        <v>33418613.398713484</v>
      </c>
      <c r="L60" s="14">
        <f t="shared" si="53"/>
        <v>1527026143.3671036</v>
      </c>
      <c r="M60">
        <f t="shared" si="63"/>
        <v>33418613.398713484</v>
      </c>
      <c r="N60" s="14">
        <f t="shared" si="54"/>
        <v>3319282854.807826</v>
      </c>
      <c r="O60" s="14">
        <f t="shared" si="55"/>
        <v>1593.8633701645308</v>
      </c>
      <c r="P60" s="15">
        <f t="shared" si="49"/>
        <v>0.46004700779123947</v>
      </c>
      <c r="Q60" t="str">
        <f t="shared" si="56"/>
        <v>1,594, 46%</v>
      </c>
      <c r="R60">
        <f t="shared" si="57"/>
        <v>1</v>
      </c>
      <c r="S60">
        <f t="shared" si="58"/>
        <v>594</v>
      </c>
      <c r="W60">
        <f t="shared" si="59"/>
        <v>40.147691943690951</v>
      </c>
      <c r="X60">
        <f t="shared" si="60"/>
        <v>83.609139919592593</v>
      </c>
      <c r="Z60" s="36">
        <f t="shared" si="61"/>
        <v>1593863370.1645308</v>
      </c>
      <c r="AA60" s="33">
        <f t="shared" si="62"/>
        <v>0.99672561070024968</v>
      </c>
    </row>
    <row r="61" spans="2:27" x14ac:dyDescent="0.25">
      <c r="B61" s="17"/>
      <c r="D61" t="str">
        <f t="shared" si="64"/>
        <v>P90</v>
      </c>
      <c r="E61">
        <v>0.9</v>
      </c>
      <c r="F61" s="14" cm="1">
        <f t="array" ref="F61">INDEX('Modified Iteration Data'!$E$8:$E$1007,MATCH($E61,'Modified Iteration Data'!$T$8:$T$1007,0),0)</f>
        <v>638384110.75488997</v>
      </c>
      <c r="G61" s="14" cm="1">
        <f t="array" ref="G61">F61-INDEX('Modified Iteration Data'!$G$8:$G$1007,MATCH($E61,'Modified Iteration Data'!$V$8:$V$1007,0),0)</f>
        <v>340176443.24201196</v>
      </c>
      <c r="H61" s="14">
        <f t="shared" si="50"/>
        <v>3341269841.763401</v>
      </c>
      <c r="I61" s="14">
        <f t="shared" si="51"/>
        <v>1738029693.8155222</v>
      </c>
      <c r="J61" s="14">
        <f t="shared" si="52"/>
        <v>1738029693.8155222</v>
      </c>
      <c r="K61">
        <f t="shared" si="63"/>
        <v>33418613.398713484</v>
      </c>
      <c r="L61" s="14">
        <f t="shared" si="53"/>
        <v>1536402921.1504517</v>
      </c>
      <c r="M61">
        <f t="shared" si="63"/>
        <v>33418613.398713484</v>
      </c>
      <c r="N61" s="14">
        <f t="shared" si="54"/>
        <v>3341269841.763401</v>
      </c>
      <c r="O61" s="14">
        <f t="shared" si="55"/>
        <v>1603.2401479478788</v>
      </c>
      <c r="P61" s="15">
        <f t="shared" si="49"/>
        <v>0.45982605294147505</v>
      </c>
      <c r="Q61" t="str">
        <f t="shared" si="56"/>
        <v>1,603, 46%</v>
      </c>
      <c r="R61">
        <f t="shared" si="57"/>
        <v>1</v>
      </c>
      <c r="S61">
        <f t="shared" si="58"/>
        <v>603</v>
      </c>
      <c r="W61">
        <f t="shared" si="59"/>
        <v>40.383882819845816</v>
      </c>
      <c r="X61">
        <f t="shared" si="60"/>
        <v>84.162968306382894</v>
      </c>
      <c r="Z61" s="36">
        <f t="shared" si="61"/>
        <v>1603240147.9478788</v>
      </c>
      <c r="AA61" s="33">
        <f t="shared" si="62"/>
        <v>0.99089611935768884</v>
      </c>
    </row>
    <row r="62" spans="2:27" x14ac:dyDescent="0.25">
      <c r="B62" s="17"/>
      <c r="D62" t="str">
        <f t="shared" si="64"/>
        <v>P95</v>
      </c>
      <c r="E62">
        <v>0.95</v>
      </c>
      <c r="F62" s="14" cm="1">
        <f t="array" ref="F62">INDEX('Modified Iteration Data'!$E$8:$E$1007,MATCH($E62,'Modified Iteration Data'!$T$8:$T$1007,0),0)</f>
        <v>670703185.73913205</v>
      </c>
      <c r="G62" s="14" cm="1">
        <f t="array" ref="G62">F62-INDEX('Modified Iteration Data'!$G$8:$G$1007,MATCH($E62,'Modified Iteration Data'!$V$8:$V$1007,0),0)</f>
        <v>357451725.77110809</v>
      </c>
      <c r="H62" s="14">
        <f>F62+H$50</f>
        <v>3373588916.747643</v>
      </c>
      <c r="I62" s="14">
        <f>G62+I$50</f>
        <v>1755304976.3446183</v>
      </c>
      <c r="J62" s="14">
        <f t="shared" si="52"/>
        <v>1755304976.3446183</v>
      </c>
      <c r="K62">
        <f t="shared" si="63"/>
        <v>33418613.398713484</v>
      </c>
      <c r="L62" s="14">
        <f>H62-I62-$K$50-$M$50</f>
        <v>1551446713.6055975</v>
      </c>
      <c r="M62">
        <f t="shared" si="63"/>
        <v>33418613.398713484</v>
      </c>
      <c r="N62" s="14">
        <f>H62</f>
        <v>3373588916.747643</v>
      </c>
      <c r="O62" s="14">
        <f t="shared" si="55"/>
        <v>1618.2839404030246</v>
      </c>
      <c r="P62" s="15">
        <f t="shared" si="49"/>
        <v>0.45988019106408851</v>
      </c>
      <c r="Q62" t="str">
        <f t="shared" si="56"/>
        <v>1,618, 46%</v>
      </c>
      <c r="R62">
        <f t="shared" si="57"/>
        <v>1</v>
      </c>
      <c r="S62">
        <f t="shared" si="58"/>
        <v>618</v>
      </c>
      <c r="W62">
        <f t="shared" si="59"/>
        <v>40.762819657506917</v>
      </c>
      <c r="X62">
        <f t="shared" si="60"/>
        <v>84.97705079968874</v>
      </c>
      <c r="Z62" s="36">
        <f t="shared" si="61"/>
        <v>1618283940.4030247</v>
      </c>
      <c r="AA62" s="33">
        <f t="shared" si="62"/>
        <v>0.9816846112953187</v>
      </c>
    </row>
    <row r="64" spans="2:27" x14ac:dyDescent="0.25">
      <c r="B64" s="25"/>
      <c r="D64" s="26" t="s">
        <v>816</v>
      </c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</row>
    <row r="65" spans="2:24" x14ac:dyDescent="0.25">
      <c r="B65" s="25"/>
      <c r="H65" s="14">
        <f>M20</f>
        <v>1722516056.2956462</v>
      </c>
      <c r="I65" s="14">
        <f>N20</f>
        <v>1282830199.7856433</v>
      </c>
      <c r="K65">
        <f>J68*0.02</f>
        <v>68607295.63496308</v>
      </c>
      <c r="M65">
        <f>K65</f>
        <v>68607295.63496308</v>
      </c>
    </row>
    <row r="66" spans="2:24" x14ac:dyDescent="0.25">
      <c r="B66" s="25"/>
      <c r="F66" s="46" t="s">
        <v>25</v>
      </c>
      <c r="G66" s="46"/>
      <c r="H66" s="45" t="s">
        <v>35</v>
      </c>
      <c r="I66" s="45"/>
      <c r="J66" s="46" t="s">
        <v>52</v>
      </c>
      <c r="K66" s="46"/>
      <c r="L66" s="46"/>
      <c r="M66" s="46"/>
      <c r="N66" s="46"/>
      <c r="O66" s="46"/>
      <c r="P66" s="46"/>
    </row>
    <row r="67" spans="2:24" ht="45" x14ac:dyDescent="0.25">
      <c r="B67" s="25"/>
      <c r="D67" s="2" t="s">
        <v>40</v>
      </c>
      <c r="E67" s="2" t="s">
        <v>39</v>
      </c>
      <c r="F67" s="12" t="s">
        <v>20</v>
      </c>
      <c r="G67" s="12" t="s">
        <v>22</v>
      </c>
      <c r="H67" s="2" t="s">
        <v>20</v>
      </c>
      <c r="I67" s="2" t="s">
        <v>22</v>
      </c>
      <c r="J67" s="12" t="s">
        <v>27</v>
      </c>
      <c r="K67" s="12" t="s">
        <v>818</v>
      </c>
      <c r="L67" s="12" t="s">
        <v>817</v>
      </c>
      <c r="M67" s="12" t="s">
        <v>819</v>
      </c>
      <c r="N67" s="12" t="s">
        <v>57</v>
      </c>
      <c r="O67" s="12" t="s">
        <v>820</v>
      </c>
      <c r="P67" s="12" t="s">
        <v>53</v>
      </c>
      <c r="Q67" s="12" t="s">
        <v>59</v>
      </c>
      <c r="R67" s="12" t="s">
        <v>825</v>
      </c>
      <c r="S67" s="12" t="s">
        <v>826</v>
      </c>
    </row>
    <row r="68" spans="2:24" x14ac:dyDescent="0.25">
      <c r="B68" s="25"/>
      <c r="D68" t="str">
        <f>"P"&amp;E68*100</f>
        <v>P50</v>
      </c>
      <c r="E68">
        <v>0.5</v>
      </c>
      <c r="F68" s="3" cm="1">
        <f t="array" ref="F68">INDEX('Modified Iteration Data'!$H$8:$H$1007,MATCH($E68,'Modified Iteration Data'!$W$8:$W$1007,0),0)</f>
        <v>6147898217.8637104</v>
      </c>
      <c r="G68" s="3" cm="1">
        <f t="array" ref="G68">F68-INDEX('Modified Iteration Data'!$J$8:$J$1007,MATCH($E68,'Modified Iteration Data'!$Y$8:$Y$1007,0),0)</f>
        <v>2147534581.9625106</v>
      </c>
      <c r="H68" s="14">
        <f>F68+H$65</f>
        <v>7870414274.1593571</v>
      </c>
      <c r="I68" s="14">
        <f>G68+I$65</f>
        <v>3430364781.7481537</v>
      </c>
      <c r="J68" s="3">
        <f>I68</f>
        <v>3430364781.7481537</v>
      </c>
      <c r="K68" s="3">
        <f>K65</f>
        <v>68607295.63496308</v>
      </c>
      <c r="L68" s="3">
        <f>H68-I68-$K$50-$M$50</f>
        <v>4373212265.6137772</v>
      </c>
      <c r="M68" s="3">
        <f>M65</f>
        <v>68607295.63496308</v>
      </c>
      <c r="N68" s="3">
        <f t="shared" ref="N68:N77" si="65">H68</f>
        <v>7870414274.1593571</v>
      </c>
      <c r="O68" s="14">
        <f>(N68-J68)/1000000</f>
        <v>4440.0494924112036</v>
      </c>
      <c r="P68" s="15">
        <f t="shared" ref="P68:P77" si="66">(L68+2)/N68</f>
        <v>0.55565210613781602</v>
      </c>
      <c r="Q68" t="str">
        <f>"$"&amp;R68&amp;","&amp;S68&amp;", "&amp;ROUND(P68*100,1)&amp;"%"</f>
        <v>$4,440, 55.6%</v>
      </c>
      <c r="R68">
        <f>ROUNDDOWN(O68/1000,0)</f>
        <v>4</v>
      </c>
      <c r="S68">
        <f>IF(ROUND(O68-R68*1000,0)&lt;10,"00"&amp;ROUND(O68-R68*1000,0),IF(ROUND(O68-R68*1000,0)&lt;100,"0"&amp;ROUND(O68-R68*1000,0),ROUND(O68-R68*1000,0)))</f>
        <v>440</v>
      </c>
    </row>
    <row r="69" spans="2:24" x14ac:dyDescent="0.25">
      <c r="B69" s="25"/>
      <c r="D69" t="str">
        <f>"P"&amp;E69*100</f>
        <v>P55</v>
      </c>
      <c r="E69">
        <v>0.55000000000000004</v>
      </c>
      <c r="F69" s="3" cm="1">
        <f t="array" ref="F69">INDEX('Modified Iteration Data'!$H$8:$H$1007,MATCH($E69,'Modified Iteration Data'!$W$8:$W$1007,0),0)</f>
        <v>6266613091.8117199</v>
      </c>
      <c r="G69" s="3" cm="1">
        <f t="array" ref="G69">F69-INDEX('Modified Iteration Data'!$J$8:$J$1007,MATCH($E69,'Modified Iteration Data'!$Y$8:$Y$1007,0),0)</f>
        <v>2187876217.7732501</v>
      </c>
      <c r="H69" s="14">
        <f t="shared" ref="H69:H77" si="67">F69+H$65</f>
        <v>7989129148.1073666</v>
      </c>
      <c r="I69" s="14">
        <f t="shared" ref="I69:I77" si="68">G69+I$65</f>
        <v>3470706417.5588932</v>
      </c>
      <c r="J69" s="3">
        <f t="shared" ref="J69:J77" si="69">I69</f>
        <v>3470706417.5588932</v>
      </c>
      <c r="K69" s="3">
        <f>K68</f>
        <v>68607295.63496308</v>
      </c>
      <c r="L69" s="3">
        <f t="shared" ref="L69:L77" si="70">H69-I69-$K$50-$M$50</f>
        <v>4451585503.7510471</v>
      </c>
      <c r="M69" s="3">
        <f>M68</f>
        <v>68607295.63496308</v>
      </c>
      <c r="N69" s="3">
        <f t="shared" si="65"/>
        <v>7989129148.1073666</v>
      </c>
      <c r="O69" s="14">
        <f t="shared" ref="O69:O77" si="71">(N69-J69)/1000000</f>
        <v>4518.4227305484737</v>
      </c>
      <c r="P69" s="15">
        <f t="shared" si="66"/>
        <v>0.55720535032352458</v>
      </c>
      <c r="Q69" t="str">
        <f t="shared" ref="Q69:Q77" si="72">"$"&amp;R69&amp;","&amp;S69&amp;", "&amp;ROUND(P69*100,1)&amp;"%"</f>
        <v>$4,518, 55.7%</v>
      </c>
      <c r="R69">
        <f t="shared" ref="R69:R77" si="73">ROUNDDOWN(O69/1000,0)</f>
        <v>4</v>
      </c>
      <c r="S69">
        <f t="shared" ref="S69:S73" si="74">IF(ROUND(O69-R69*1000,0)&lt;10,"00"&amp;ROUND(O69-R69*1000,0),IF(ROUND(O69-R69*1000,0)&lt;100,"0"&amp;ROUND(O69-R69*1000,0),ROUND(O69-R69*1000,0)))</f>
        <v>518</v>
      </c>
    </row>
    <row r="70" spans="2:24" x14ac:dyDescent="0.25">
      <c r="B70" s="25"/>
      <c r="D70" t="str">
        <f>"P"&amp;E70*100</f>
        <v>P60</v>
      </c>
      <c r="E70">
        <v>0.6</v>
      </c>
      <c r="F70" s="3" cm="1">
        <f t="array" ref="F70">INDEX('Modified Iteration Data'!$H$8:$H$1007,MATCH($E70,'Modified Iteration Data'!$W$8:$W$1007,0),0)</f>
        <v>6421056809.6275597</v>
      </c>
      <c r="G70" s="3" cm="1">
        <f t="array" ref="G70">F70-INDEX('Modified Iteration Data'!$J$8:$J$1007,MATCH($E70,'Modified Iteration Data'!$Y$8:$Y$1007,0),0)</f>
        <v>2248282743.5023394</v>
      </c>
      <c r="H70" s="14">
        <f t="shared" si="67"/>
        <v>8143572865.9232063</v>
      </c>
      <c r="I70" s="14">
        <f t="shared" si="68"/>
        <v>3531112943.2879829</v>
      </c>
      <c r="J70" s="3">
        <f t="shared" si="69"/>
        <v>3531112943.2879829</v>
      </c>
      <c r="K70" s="3">
        <f t="shared" ref="K70" si="75">K69</f>
        <v>68607295.63496308</v>
      </c>
      <c r="L70" s="3">
        <f t="shared" si="70"/>
        <v>4545622695.8377972</v>
      </c>
      <c r="M70" s="3">
        <f t="shared" ref="M70" si="76">M69</f>
        <v>68607295.63496308</v>
      </c>
      <c r="N70" s="3">
        <f t="shared" si="65"/>
        <v>8143572865.9232063</v>
      </c>
      <c r="O70" s="14">
        <f t="shared" si="71"/>
        <v>4612.4599226352229</v>
      </c>
      <c r="P70" s="15">
        <f t="shared" si="66"/>
        <v>0.55818530424882207</v>
      </c>
      <c r="Q70" t="str">
        <f t="shared" si="72"/>
        <v>$4,612, 55.8%</v>
      </c>
      <c r="R70">
        <f t="shared" si="73"/>
        <v>4</v>
      </c>
      <c r="S70">
        <f t="shared" si="74"/>
        <v>612</v>
      </c>
    </row>
    <row r="71" spans="2:24" x14ac:dyDescent="0.25">
      <c r="B71" s="25"/>
      <c r="D71" t="str">
        <f t="shared" ref="D71:D77" si="77">"P"&amp;E71*100</f>
        <v>P65</v>
      </c>
      <c r="E71">
        <v>0.65</v>
      </c>
      <c r="F71" s="3" cm="1">
        <f t="array" ref="F71">INDEX('Modified Iteration Data'!$H$8:$H$1007,MATCH($E71,'Modified Iteration Data'!$W$8:$W$1007,0),0)</f>
        <v>6541520961.1558599</v>
      </c>
      <c r="G71" s="3" cm="1">
        <f t="array" ref="G71">F71-INDEX('Modified Iteration Data'!$J$8:$J$1007,MATCH($E71,'Modified Iteration Data'!$Y$8:$Y$1007,0),0)</f>
        <v>2272028931.2250204</v>
      </c>
      <c r="H71" s="14">
        <f t="shared" si="67"/>
        <v>8264037017.4515057</v>
      </c>
      <c r="I71" s="14">
        <f t="shared" si="68"/>
        <v>3554859131.010664</v>
      </c>
      <c r="J71" s="3">
        <f t="shared" si="69"/>
        <v>3554859131.010664</v>
      </c>
      <c r="K71" s="3">
        <f t="shared" ref="K71" si="78">K70</f>
        <v>68607295.63496308</v>
      </c>
      <c r="L71" s="3">
        <f t="shared" si="70"/>
        <v>4642340659.6434155</v>
      </c>
      <c r="M71" s="3">
        <f t="shared" ref="M71" si="79">M70</f>
        <v>68607295.63496308</v>
      </c>
      <c r="N71" s="3">
        <f t="shared" si="65"/>
        <v>8264037017.4515057</v>
      </c>
      <c r="O71" s="14">
        <f t="shared" si="71"/>
        <v>4709.1778864408416</v>
      </c>
      <c r="P71" s="15">
        <f t="shared" si="66"/>
        <v>0.56175216202928357</v>
      </c>
      <c r="Q71" t="str">
        <f t="shared" si="72"/>
        <v>$4,709, 56.2%</v>
      </c>
      <c r="R71">
        <f t="shared" si="73"/>
        <v>4</v>
      </c>
      <c r="S71">
        <f t="shared" si="74"/>
        <v>709</v>
      </c>
    </row>
    <row r="72" spans="2:24" x14ac:dyDescent="0.25">
      <c r="B72" s="25"/>
      <c r="D72" t="str">
        <f t="shared" si="77"/>
        <v>P70</v>
      </c>
      <c r="E72">
        <v>0.7</v>
      </c>
      <c r="F72" s="3" cm="1">
        <f t="array" ref="F72">INDEX('Modified Iteration Data'!$H$8:$H$1007,MATCH($E72,'Modified Iteration Data'!$W$8:$W$1007,0),0)</f>
        <v>6680770451.0085096</v>
      </c>
      <c r="G72" s="3" cm="1">
        <f t="array" ref="G72">F72-INDEX('Modified Iteration Data'!$J$8:$J$1007,MATCH($E72,'Modified Iteration Data'!$Y$8:$Y$1007,0),0)</f>
        <v>2344708568.0878992</v>
      </c>
      <c r="H72" s="14">
        <f t="shared" si="67"/>
        <v>8403286507.3041553</v>
      </c>
      <c r="I72" s="14">
        <f t="shared" si="68"/>
        <v>3627538767.8735428</v>
      </c>
      <c r="J72" s="3">
        <f t="shared" si="69"/>
        <v>3627538767.8735428</v>
      </c>
      <c r="K72" s="3">
        <f t="shared" ref="K72" si="80">K71</f>
        <v>68607295.63496308</v>
      </c>
      <c r="L72" s="3">
        <f t="shared" si="70"/>
        <v>4708910512.6331863</v>
      </c>
      <c r="M72" s="3">
        <f t="shared" ref="M72" si="81">M71</f>
        <v>68607295.63496308</v>
      </c>
      <c r="N72" s="3">
        <f t="shared" si="65"/>
        <v>8403286507.3041553</v>
      </c>
      <c r="O72" s="14">
        <f t="shared" si="71"/>
        <v>4775.7477394306125</v>
      </c>
      <c r="P72" s="15">
        <f t="shared" si="66"/>
        <v>0.56036534164819807</v>
      </c>
      <c r="Q72" t="str">
        <f t="shared" si="72"/>
        <v>$4,776, 56%</v>
      </c>
      <c r="R72">
        <f t="shared" si="73"/>
        <v>4</v>
      </c>
      <c r="S72">
        <f t="shared" si="74"/>
        <v>776</v>
      </c>
    </row>
    <row r="73" spans="2:24" x14ac:dyDescent="0.25">
      <c r="B73" s="25"/>
      <c r="D73" t="str">
        <f t="shared" si="77"/>
        <v>P75</v>
      </c>
      <c r="E73">
        <v>0.75</v>
      </c>
      <c r="F73" s="3" cm="1">
        <f t="array" ref="F73">INDEX('Modified Iteration Data'!$H$8:$H$1007,MATCH($E73,'Modified Iteration Data'!$W$8:$W$1007,0),0)</f>
        <v>6831389261.1776695</v>
      </c>
      <c r="G73" s="3" cm="1">
        <f t="array" ref="G73">F73-INDEX('Modified Iteration Data'!$J$8:$J$1007,MATCH($E73,'Modified Iteration Data'!$Y$8:$Y$1007,0),0)</f>
        <v>2400372375.7749195</v>
      </c>
      <c r="H73" s="14">
        <f t="shared" si="67"/>
        <v>8553905317.4733162</v>
      </c>
      <c r="I73" s="14">
        <f t="shared" si="68"/>
        <v>3683202575.5605631</v>
      </c>
      <c r="J73" s="3">
        <f t="shared" si="69"/>
        <v>3683202575.5605631</v>
      </c>
      <c r="K73" s="3">
        <f t="shared" ref="K73" si="82">K72</f>
        <v>68607295.63496308</v>
      </c>
      <c r="L73" s="3">
        <f t="shared" si="70"/>
        <v>4803865515.1153269</v>
      </c>
      <c r="M73" s="3">
        <f t="shared" ref="M73" si="83">M72</f>
        <v>68607295.63496308</v>
      </c>
      <c r="N73" s="3">
        <f t="shared" si="65"/>
        <v>8553905317.4733162</v>
      </c>
      <c r="O73" s="14">
        <f t="shared" si="71"/>
        <v>4870.7027419127535</v>
      </c>
      <c r="P73" s="15">
        <f t="shared" si="66"/>
        <v>0.56159909875344638</v>
      </c>
      <c r="Q73" t="str">
        <f t="shared" si="72"/>
        <v>$4,871, 56.2%</v>
      </c>
      <c r="R73">
        <f t="shared" si="73"/>
        <v>4</v>
      </c>
      <c r="S73">
        <f t="shared" si="74"/>
        <v>871</v>
      </c>
    </row>
    <row r="74" spans="2:24" x14ac:dyDescent="0.25">
      <c r="B74" s="25"/>
      <c r="D74" t="str">
        <f t="shared" si="77"/>
        <v>P80</v>
      </c>
      <c r="E74">
        <v>0.8</v>
      </c>
      <c r="F74" s="3" cm="1">
        <f t="array" ref="F74">INDEX('Modified Iteration Data'!$H$8:$H$1007,MATCH($E74,'Modified Iteration Data'!$W$8:$W$1007,0),0)</f>
        <v>7000532135.1876602</v>
      </c>
      <c r="G74" s="3" cm="1">
        <f t="array" ref="G74">F74-INDEX('Modified Iteration Data'!$J$8:$J$1007,MATCH($E74,'Modified Iteration Data'!$Y$8:$Y$1007,0),0)</f>
        <v>2473574650.064291</v>
      </c>
      <c r="H74" s="14">
        <f t="shared" si="67"/>
        <v>8723048191.4833069</v>
      </c>
      <c r="I74" s="14">
        <f t="shared" si="68"/>
        <v>3756404849.8499346</v>
      </c>
      <c r="J74" s="3">
        <f t="shared" si="69"/>
        <v>3756404849.8499346</v>
      </c>
      <c r="K74" s="3">
        <f t="shared" ref="K74" si="84">K73</f>
        <v>68607295.63496308</v>
      </c>
      <c r="L74" s="3">
        <f t="shared" si="70"/>
        <v>4899806114.8359461</v>
      </c>
      <c r="M74" s="3">
        <f t="shared" ref="M74" si="85">M73</f>
        <v>68607295.63496308</v>
      </c>
      <c r="N74" s="3">
        <f t="shared" si="65"/>
        <v>8723048191.4833069</v>
      </c>
      <c r="O74" s="14">
        <f t="shared" si="71"/>
        <v>4966.6433416333721</v>
      </c>
      <c r="P74" s="15">
        <f t="shared" si="66"/>
        <v>0.56170801871985998</v>
      </c>
      <c r="Q74" t="str">
        <f t="shared" si="72"/>
        <v>$4,967, 56.2%</v>
      </c>
      <c r="R74">
        <f t="shared" si="73"/>
        <v>4</v>
      </c>
      <c r="S74">
        <f>IF(ROUND(O74-R74*1000,0)&lt;10,"00"&amp;ROUND(O74-R74*1000,0),IF(ROUND(O74-R74*1000,0)&lt;100,"0"&amp;ROUND(O74-R74*1000,0),ROUND(O74-R74*1000,0)))</f>
        <v>967</v>
      </c>
    </row>
    <row r="75" spans="2:24" x14ac:dyDescent="0.25">
      <c r="B75" s="25"/>
      <c r="D75" t="str">
        <f t="shared" si="77"/>
        <v>P85</v>
      </c>
      <c r="E75">
        <v>0.85</v>
      </c>
      <c r="F75" s="3" cm="1">
        <f t="array" ref="F75">INDEX('Modified Iteration Data'!$H$8:$H$1007,MATCH($E75,'Modified Iteration Data'!$W$8:$W$1007,0),0)</f>
        <v>7173975715.2381496</v>
      </c>
      <c r="G75" s="3" cm="1">
        <f t="array" ref="G75">F75-INDEX('Modified Iteration Data'!$J$8:$J$1007,MATCH($E75,'Modified Iteration Data'!$Y$8:$Y$1007,0),0)</f>
        <v>2531707976.1902399</v>
      </c>
      <c r="H75" s="14">
        <f t="shared" si="67"/>
        <v>8896491771.5337963</v>
      </c>
      <c r="I75" s="14">
        <f t="shared" si="68"/>
        <v>3814538175.9758835</v>
      </c>
      <c r="J75" s="3">
        <f t="shared" si="69"/>
        <v>3814538175.9758835</v>
      </c>
      <c r="K75" s="3">
        <f t="shared" ref="K75" si="86">K74</f>
        <v>68607295.63496308</v>
      </c>
      <c r="L75" s="3">
        <f t="shared" si="70"/>
        <v>5015116368.7604866</v>
      </c>
      <c r="M75" s="3">
        <f t="shared" ref="M75" si="87">M74</f>
        <v>68607295.63496308</v>
      </c>
      <c r="N75" s="3">
        <f t="shared" si="65"/>
        <v>8896491771.5337963</v>
      </c>
      <c r="O75" s="14">
        <f t="shared" si="71"/>
        <v>5081.9535955579131</v>
      </c>
      <c r="P75" s="15">
        <f t="shared" si="66"/>
        <v>0.56371842964070518</v>
      </c>
      <c r="Q75" t="str">
        <f t="shared" si="72"/>
        <v>$5,082, 56.4%</v>
      </c>
      <c r="R75">
        <f t="shared" si="73"/>
        <v>5</v>
      </c>
      <c r="S75" t="str">
        <f t="shared" ref="S75:S77" si="88">IF(ROUND(O75-R75*1000,0)&lt;10,"00"&amp;ROUND(O75-R75*1000,0),IF(ROUND(O75-R75*1000,0)&lt;100,"0"&amp;ROUND(O75-R75*1000,0),ROUND(O75-R75*1000,0)))</f>
        <v>082</v>
      </c>
    </row>
    <row r="76" spans="2:24" x14ac:dyDescent="0.25">
      <c r="B76" s="25"/>
      <c r="D76" t="str">
        <f t="shared" si="77"/>
        <v>P90</v>
      </c>
      <c r="E76">
        <v>0.9</v>
      </c>
      <c r="F76" s="3" cm="1">
        <f t="array" ref="F76">INDEX('Modified Iteration Data'!$H$8:$H$1007,MATCH($E76,'Modified Iteration Data'!$W$8:$W$1007,0),0)</f>
        <v>7426929144.1222</v>
      </c>
      <c r="G76" s="3" cm="1">
        <f t="array" ref="G76">F76-INDEX('Modified Iteration Data'!$J$8:$J$1007,MATCH($E76,'Modified Iteration Data'!$Y$8:$Y$1007,0),0)</f>
        <v>2635444826.2230902</v>
      </c>
      <c r="H76" s="14">
        <f t="shared" si="67"/>
        <v>9149445200.4178467</v>
      </c>
      <c r="I76" s="14">
        <f t="shared" si="68"/>
        <v>3918275026.0087337</v>
      </c>
      <c r="J76" s="3">
        <f t="shared" si="69"/>
        <v>3918275026.0087337</v>
      </c>
      <c r="K76" s="3">
        <f t="shared" ref="K76" si="89">K75</f>
        <v>68607295.63496308</v>
      </c>
      <c r="L76" s="3">
        <f t="shared" si="70"/>
        <v>5164332947.6116867</v>
      </c>
      <c r="M76" s="3">
        <f t="shared" ref="M76" si="90">M75</f>
        <v>68607295.63496308</v>
      </c>
      <c r="N76" s="3">
        <f t="shared" si="65"/>
        <v>9149445200.4178467</v>
      </c>
      <c r="O76" s="14">
        <f t="shared" si="71"/>
        <v>5231.1701744091133</v>
      </c>
      <c r="P76" s="15">
        <f t="shared" si="66"/>
        <v>0.56444219692969322</v>
      </c>
      <c r="Q76" t="str">
        <f t="shared" si="72"/>
        <v>$5,231, 56.4%</v>
      </c>
      <c r="R76">
        <f t="shared" si="73"/>
        <v>5</v>
      </c>
      <c r="S76">
        <f t="shared" si="88"/>
        <v>231</v>
      </c>
    </row>
    <row r="77" spans="2:24" x14ac:dyDescent="0.25">
      <c r="B77" s="25"/>
      <c r="D77" t="str">
        <f t="shared" si="77"/>
        <v>P95</v>
      </c>
      <c r="E77">
        <v>0.95</v>
      </c>
      <c r="F77" s="3" cm="1">
        <f t="array" ref="F77">INDEX('Modified Iteration Data'!$H$8:$H$1007,MATCH($E77,'Modified Iteration Data'!$W$8:$W$1007,0),0)</f>
        <v>7721271559.2631302</v>
      </c>
      <c r="G77" s="3" cm="1">
        <f t="array" ref="G77">F77-INDEX('Modified Iteration Data'!$J$8:$J$1007,MATCH($E77,'Modified Iteration Data'!$Y$8:$Y$1007,0),0)</f>
        <v>2778719360.3320503</v>
      </c>
      <c r="H77" s="14">
        <f t="shared" si="67"/>
        <v>9443787615.5587769</v>
      </c>
      <c r="I77" s="14">
        <f t="shared" si="68"/>
        <v>4061549560.1176939</v>
      </c>
      <c r="J77" s="3">
        <f t="shared" si="69"/>
        <v>4061549560.1176939</v>
      </c>
      <c r="K77" s="3">
        <f t="shared" ref="K77" si="91">K76</f>
        <v>68607295.63496308</v>
      </c>
      <c r="L77" s="3">
        <f t="shared" si="70"/>
        <v>5315400828.6436567</v>
      </c>
      <c r="M77" s="3">
        <f t="shared" ref="M77" si="92">M76</f>
        <v>68607295.63496308</v>
      </c>
      <c r="N77" s="3">
        <f t="shared" si="65"/>
        <v>9443787615.5587769</v>
      </c>
      <c r="O77" s="14">
        <f t="shared" si="71"/>
        <v>5382.2380554410829</v>
      </c>
      <c r="P77" s="15">
        <f t="shared" si="66"/>
        <v>0.56284629081306925</v>
      </c>
      <c r="Q77" t="str">
        <f t="shared" si="72"/>
        <v>$5,382, 56.3%</v>
      </c>
      <c r="R77">
        <f t="shared" si="73"/>
        <v>5</v>
      </c>
      <c r="S77">
        <f t="shared" si="88"/>
        <v>382</v>
      </c>
    </row>
    <row r="79" spans="2:24" x14ac:dyDescent="0.25">
      <c r="B79" s="28"/>
      <c r="D79" s="27" t="s">
        <v>821</v>
      </c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X79" s="32">
        <v>1588644441</v>
      </c>
    </row>
    <row r="80" spans="2:24" x14ac:dyDescent="0.25">
      <c r="B80" s="28"/>
      <c r="H80" s="14">
        <v>0</v>
      </c>
      <c r="I80" s="14">
        <v>0</v>
      </c>
      <c r="K80">
        <f>J83*0.02</f>
        <v>11671521.532193299</v>
      </c>
      <c r="M80">
        <f>K80</f>
        <v>11671521.532193299</v>
      </c>
    </row>
    <row r="81" spans="2:25" x14ac:dyDescent="0.25">
      <c r="B81" s="28"/>
      <c r="F81" s="46" t="s">
        <v>25</v>
      </c>
      <c r="G81" s="46"/>
      <c r="H81" s="45" t="s">
        <v>35</v>
      </c>
      <c r="I81" s="45"/>
      <c r="J81" s="46" t="s">
        <v>52</v>
      </c>
      <c r="K81" s="46"/>
      <c r="L81" s="46"/>
      <c r="M81" s="46"/>
      <c r="N81" s="46"/>
      <c r="O81" s="46"/>
      <c r="P81" s="46"/>
    </row>
    <row r="82" spans="2:25" ht="45" x14ac:dyDescent="0.25">
      <c r="B82" s="28"/>
      <c r="D82" s="2" t="s">
        <v>40</v>
      </c>
      <c r="E82" s="2" t="s">
        <v>39</v>
      </c>
      <c r="F82" s="12" t="s">
        <v>20</v>
      </c>
      <c r="G82" s="12" t="s">
        <v>22</v>
      </c>
      <c r="H82" s="2" t="s">
        <v>20</v>
      </c>
      <c r="I82" s="2" t="s">
        <v>22</v>
      </c>
      <c r="J82" s="12" t="s">
        <v>27</v>
      </c>
      <c r="K82" s="12" t="s">
        <v>822</v>
      </c>
      <c r="L82" s="12" t="s">
        <v>823</v>
      </c>
      <c r="M82" s="12" t="s">
        <v>824</v>
      </c>
      <c r="N82" s="12" t="s">
        <v>57</v>
      </c>
      <c r="O82" s="12" t="s">
        <v>820</v>
      </c>
      <c r="P82" s="12" t="s">
        <v>53</v>
      </c>
      <c r="Q82" s="12" t="s">
        <v>59</v>
      </c>
      <c r="R82" s="12" t="s">
        <v>825</v>
      </c>
      <c r="S82" s="12" t="s">
        <v>826</v>
      </c>
    </row>
    <row r="83" spans="2:25" x14ac:dyDescent="0.25">
      <c r="B83" s="28"/>
      <c r="D83" t="str">
        <f>"P"&amp;E83*100</f>
        <v>P50</v>
      </c>
      <c r="E83">
        <v>0.5</v>
      </c>
      <c r="F83" s="3" cm="1">
        <f t="array" ref="F83">INDEX('Modified Iteration Data'!$K$8:$K$1007,MATCH($E83,'Modified Iteration Data'!$Z$8:$Z$1007,0),0)</f>
        <v>963354400.64972699</v>
      </c>
      <c r="G83" s="3" cm="1">
        <f t="array" ref="G83">F83-INDEX('Modified Iteration Data'!$M$8:$M$1007,MATCH($E83,'Modified Iteration Data'!$AB$8:$AB$1007,0),0)</f>
        <v>583576076.60966492</v>
      </c>
      <c r="H83" s="14">
        <f>F83+H$80</f>
        <v>963354400.64972699</v>
      </c>
      <c r="I83" s="14">
        <f>G83+I$80</f>
        <v>583576076.60966492</v>
      </c>
      <c r="J83" s="3">
        <f>I83</f>
        <v>583576076.60966492</v>
      </c>
      <c r="K83" s="3">
        <f>K80</f>
        <v>11671521.532193299</v>
      </c>
      <c r="L83" s="3">
        <f>H83-I83-$K$50-$M$50</f>
        <v>312941097.24263513</v>
      </c>
      <c r="M83" s="3">
        <f>M80</f>
        <v>11671521.532193299</v>
      </c>
      <c r="N83" s="3">
        <f>H83</f>
        <v>963354400.64972699</v>
      </c>
      <c r="O83" s="3">
        <f>(N83-J83)/1000000</f>
        <v>379.77832404006205</v>
      </c>
      <c r="P83" s="15">
        <f t="shared" ref="P83:P92" si="93">(L83+2)/N83</f>
        <v>0.32484524805364923</v>
      </c>
      <c r="Q83" t="str">
        <f>"$"&amp;ROUND(O83,0)&amp;", "&amp;ROUND(P83*100,1)&amp;"%"</f>
        <v>$380, 32.5%</v>
      </c>
      <c r="R83">
        <f>ROUND(O83/1000,0)</f>
        <v>0</v>
      </c>
      <c r="S83">
        <f>ROUND(O83-R83*1000,0)</f>
        <v>380</v>
      </c>
      <c r="U83">
        <f>+O83*1000000</f>
        <v>379778324.04006207</v>
      </c>
      <c r="W83" s="32">
        <f>+$X$79-U83</f>
        <v>1208866116.959938</v>
      </c>
      <c r="X83" s="20">
        <f>+U83/$X$79</f>
        <v>0.23905810151011764</v>
      </c>
      <c r="Y83">
        <f>+W83/Z53</f>
        <v>0.78061912154739233</v>
      </c>
    </row>
    <row r="84" spans="2:25" x14ac:dyDescent="0.25">
      <c r="B84" s="28"/>
      <c r="D84" t="str">
        <f>"P"&amp;E84*100</f>
        <v>P55</v>
      </c>
      <c r="E84">
        <v>0.55000000000000004</v>
      </c>
      <c r="F84" s="3" cm="1">
        <f t="array" ref="F84">INDEX('Modified Iteration Data'!$K$8:$K$1007,MATCH($E84,'Modified Iteration Data'!$Z$8:$Z$1007,0),0)</f>
        <v>989204109.929461</v>
      </c>
      <c r="G84" s="3" cm="1">
        <f t="array" ref="G84">F84-INDEX('Modified Iteration Data'!$M$8:$M$1007,MATCH($E84,'Modified Iteration Data'!$AB$8:$AB$1007,0),0)</f>
        <v>600975446.42406094</v>
      </c>
      <c r="H84" s="14">
        <f t="shared" ref="H84:H92" si="94">F84+H$80</f>
        <v>989204109.929461</v>
      </c>
      <c r="I84" s="14">
        <f t="shared" ref="I84:I92" si="95">G84+I$80</f>
        <v>600975446.42406094</v>
      </c>
      <c r="J84" s="3">
        <f t="shared" ref="J84:J92" si="96">I84</f>
        <v>600975446.42406094</v>
      </c>
      <c r="K84" s="3">
        <f>K83</f>
        <v>11671521.532193299</v>
      </c>
      <c r="L84" s="3">
        <f t="shared" ref="L84:L92" si="97">H84-I84-$K$50-$M$50</f>
        <v>321391436.70797312</v>
      </c>
      <c r="M84" s="3">
        <f>M83</f>
        <v>11671521.532193299</v>
      </c>
      <c r="N84" s="3">
        <f t="shared" ref="N84:N92" si="98">H84</f>
        <v>989204109.929461</v>
      </c>
      <c r="O84" s="3">
        <f t="shared" ref="O84:O92" si="99">(N84-J84)/1000000</f>
        <v>388.22866350540005</v>
      </c>
      <c r="P84" s="15">
        <f t="shared" si="93"/>
        <v>0.32489901273347033</v>
      </c>
      <c r="Q84" t="str">
        <f t="shared" ref="Q84:Q92" si="100">"$"&amp;ROUND(O84,0)&amp;", "&amp;ROUND(P84*100,1)&amp;"%"</f>
        <v>$388, 32.5%</v>
      </c>
      <c r="R84">
        <f t="shared" ref="R84:R92" si="101">ROUND(O84/1000,0)</f>
        <v>0</v>
      </c>
      <c r="S84">
        <f t="shared" ref="S84:S92" si="102">ROUND(O84-R84*1000,0)</f>
        <v>388</v>
      </c>
      <c r="U84" s="36">
        <f t="shared" ref="U84:U92" si="103">+O84*1000000</f>
        <v>388228663.50540006</v>
      </c>
      <c r="W84" s="32">
        <f t="shared" ref="W84:W92" si="104">+$X$79-U84</f>
        <v>1200415777.4945998</v>
      </c>
      <c r="X84" s="20">
        <f t="shared" ref="X84:X92" si="105">+U84/$X$79</f>
        <v>0.2443773153299317</v>
      </c>
      <c r="Y84" s="36">
        <f t="shared" ref="Y84:Y92" si="106">+W84/Z54</f>
        <v>0.77268366875666616</v>
      </c>
    </row>
    <row r="85" spans="2:25" x14ac:dyDescent="0.25">
      <c r="B85" s="28"/>
      <c r="D85" t="str">
        <f>"P"&amp;E85*100</f>
        <v>P60</v>
      </c>
      <c r="E85">
        <v>0.6</v>
      </c>
      <c r="F85" s="3" cm="1">
        <f t="array" ref="F85">INDEX('Modified Iteration Data'!$K$8:$K$1007,MATCH($E85,'Modified Iteration Data'!$Z$8:$Z$1007,0),0)</f>
        <v>1012602659.9291</v>
      </c>
      <c r="G85" s="3" cm="1">
        <f t="array" ref="G85">F85-INDEX('Modified Iteration Data'!$M$8:$M$1007,MATCH($E85,'Modified Iteration Data'!$AB$8:$AB$1007,0),0)</f>
        <v>617234263.66966212</v>
      </c>
      <c r="H85" s="14">
        <f t="shared" si="94"/>
        <v>1012602659.9291</v>
      </c>
      <c r="I85" s="14">
        <f t="shared" si="95"/>
        <v>617234263.66966212</v>
      </c>
      <c r="J85" s="3">
        <f t="shared" si="96"/>
        <v>617234263.66966212</v>
      </c>
      <c r="K85" s="3">
        <f t="shared" ref="K85" si="107">K84</f>
        <v>11671521.532193299</v>
      </c>
      <c r="L85" s="3">
        <f t="shared" si="97"/>
        <v>328531169.46201098</v>
      </c>
      <c r="M85" s="3">
        <f t="shared" ref="M85" si="108">M84</f>
        <v>11671521.532193299</v>
      </c>
      <c r="N85" s="3">
        <f t="shared" si="98"/>
        <v>1012602659.9291</v>
      </c>
      <c r="O85" s="3">
        <f t="shared" si="99"/>
        <v>395.36839625943793</v>
      </c>
      <c r="P85" s="15">
        <f t="shared" si="93"/>
        <v>0.32444233504681286</v>
      </c>
      <c r="Q85" t="str">
        <f t="shared" si="100"/>
        <v>$395, 32.4%</v>
      </c>
      <c r="R85">
        <f t="shared" si="101"/>
        <v>0</v>
      </c>
      <c r="S85">
        <f t="shared" si="102"/>
        <v>395</v>
      </c>
      <c r="U85" s="36">
        <f t="shared" si="103"/>
        <v>395368396.25943792</v>
      </c>
      <c r="W85" s="32">
        <f t="shared" si="104"/>
        <v>1193276044.740562</v>
      </c>
      <c r="X85" s="20">
        <f t="shared" si="105"/>
        <v>0.2488715448565485</v>
      </c>
      <c r="Y85" s="36">
        <f t="shared" si="106"/>
        <v>0.7653826617557079</v>
      </c>
    </row>
    <row r="86" spans="2:25" x14ac:dyDescent="0.25">
      <c r="B86" s="28"/>
      <c r="D86" t="str">
        <f t="shared" ref="D86:D92" si="109">"P"&amp;E86*100</f>
        <v>P65</v>
      </c>
      <c r="E86">
        <v>0.65</v>
      </c>
      <c r="F86" s="3" cm="1">
        <f t="array" ref="F86">INDEX('Modified Iteration Data'!$K$8:$K$1007,MATCH($E86,'Modified Iteration Data'!$Z$8:$Z$1007,0),0)</f>
        <v>1032636922.1618299</v>
      </c>
      <c r="G86" s="3" cm="1">
        <f t="array" ref="G86">F86-INDEX('Modified Iteration Data'!$M$8:$M$1007,MATCH($E86,'Modified Iteration Data'!$AB$8:$AB$1007,0),0)</f>
        <v>626186657.60387802</v>
      </c>
      <c r="H86" s="14">
        <f t="shared" si="94"/>
        <v>1032636922.1618299</v>
      </c>
      <c r="I86" s="14">
        <f t="shared" si="95"/>
        <v>626186657.60387802</v>
      </c>
      <c r="J86" s="3">
        <f t="shared" si="96"/>
        <v>626186657.60387802</v>
      </c>
      <c r="K86" s="3">
        <f t="shared" ref="K86" si="110">K85</f>
        <v>11671521.532193299</v>
      </c>
      <c r="L86" s="3">
        <f t="shared" si="97"/>
        <v>339613037.76052499</v>
      </c>
      <c r="M86" s="3">
        <f t="shared" ref="M86" si="111">M85</f>
        <v>11671521.532193299</v>
      </c>
      <c r="N86" s="3">
        <f t="shared" si="98"/>
        <v>1032636922.1618299</v>
      </c>
      <c r="O86" s="3">
        <f t="shared" si="99"/>
        <v>406.45026455795193</v>
      </c>
      <c r="P86" s="15">
        <f t="shared" si="93"/>
        <v>0.32887942748506765</v>
      </c>
      <c r="Q86" t="str">
        <f t="shared" si="100"/>
        <v>$406, 32.9%</v>
      </c>
      <c r="R86">
        <f t="shared" si="101"/>
        <v>0</v>
      </c>
      <c r="S86">
        <f t="shared" si="102"/>
        <v>406</v>
      </c>
      <c r="U86" s="36">
        <f t="shared" si="103"/>
        <v>406450264.55795193</v>
      </c>
      <c r="W86" s="32">
        <f t="shared" si="104"/>
        <v>1182194176.4420481</v>
      </c>
      <c r="X86" s="20">
        <f t="shared" si="105"/>
        <v>0.25584722047817365</v>
      </c>
      <c r="Y86" s="36">
        <f t="shared" si="106"/>
        <v>0.7555632729427183</v>
      </c>
    </row>
    <row r="87" spans="2:25" x14ac:dyDescent="0.25">
      <c r="B87" s="28"/>
      <c r="D87" t="str">
        <f t="shared" si="109"/>
        <v>P70</v>
      </c>
      <c r="E87">
        <v>0.7</v>
      </c>
      <c r="F87" s="3" cm="1">
        <f t="array" ref="F87">INDEX('Modified Iteration Data'!$K$8:$K$1007,MATCH($E87,'Modified Iteration Data'!$Z$8:$Z$1007,0),0)</f>
        <v>1063173209.7512701</v>
      </c>
      <c r="G87" s="3" cm="1">
        <f t="array" ref="G87">F87-INDEX('Modified Iteration Data'!$M$8:$M$1007,MATCH($E87,'Modified Iteration Data'!$AB$8:$AB$1007,0),0)</f>
        <v>644745074.63348603</v>
      </c>
      <c r="H87" s="14">
        <f t="shared" si="94"/>
        <v>1063173209.7512701</v>
      </c>
      <c r="I87" s="14">
        <f t="shared" si="95"/>
        <v>644745074.63348603</v>
      </c>
      <c r="J87" s="3">
        <f t="shared" si="96"/>
        <v>644745074.63348603</v>
      </c>
      <c r="K87" s="3">
        <f t="shared" ref="K87" si="112">K86</f>
        <v>11671521.532193299</v>
      </c>
      <c r="L87" s="3">
        <f t="shared" si="97"/>
        <v>351590908.32035708</v>
      </c>
      <c r="M87" s="3">
        <f t="shared" ref="M87" si="113">M86</f>
        <v>11671521.532193299</v>
      </c>
      <c r="N87" s="3">
        <f t="shared" si="98"/>
        <v>1063173209.7512701</v>
      </c>
      <c r="O87" s="3">
        <f t="shared" si="99"/>
        <v>418.428135117784</v>
      </c>
      <c r="P87" s="15">
        <f t="shared" si="93"/>
        <v>0.33069955779135174</v>
      </c>
      <c r="Q87" t="str">
        <f t="shared" si="100"/>
        <v>$418, 33.1%</v>
      </c>
      <c r="R87">
        <f t="shared" si="101"/>
        <v>0</v>
      </c>
      <c r="S87">
        <f t="shared" si="102"/>
        <v>418</v>
      </c>
      <c r="U87" s="36">
        <f t="shared" si="103"/>
        <v>418428135.11778402</v>
      </c>
      <c r="W87" s="32">
        <f>+$X$79-U87</f>
        <v>1170216305.882216</v>
      </c>
      <c r="X87" s="20">
        <f t="shared" si="105"/>
        <v>0.26338690037803369</v>
      </c>
      <c r="Y87" s="36">
        <f t="shared" si="106"/>
        <v>0.7452991347255975</v>
      </c>
    </row>
    <row r="88" spans="2:25" x14ac:dyDescent="0.25">
      <c r="B88" s="28"/>
      <c r="D88" t="str">
        <f t="shared" si="109"/>
        <v>P75</v>
      </c>
      <c r="E88">
        <v>0.75</v>
      </c>
      <c r="F88" s="3" cm="1">
        <f t="array" ref="F88">INDEX('Modified Iteration Data'!$K$8:$K$1007,MATCH($E88,'Modified Iteration Data'!$Z$8:$Z$1007,0),0)</f>
        <v>1088141297.0648899</v>
      </c>
      <c r="G88" s="3" cm="1">
        <f t="array" ref="G88">F88-INDEX('Modified Iteration Data'!$M$8:$M$1007,MATCH($E88,'Modified Iteration Data'!$AB$8:$AB$1007,0),0)</f>
        <v>656030292.13459992</v>
      </c>
      <c r="H88" s="14">
        <f t="shared" si="94"/>
        <v>1088141297.0648899</v>
      </c>
      <c r="I88" s="14">
        <f t="shared" si="95"/>
        <v>656030292.13459992</v>
      </c>
      <c r="J88" s="3">
        <f t="shared" si="96"/>
        <v>656030292.13459992</v>
      </c>
      <c r="K88" s="3">
        <f t="shared" ref="K88" si="114">K87</f>
        <v>11671521.532193299</v>
      </c>
      <c r="L88" s="3">
        <f t="shared" si="97"/>
        <v>365273778.13286304</v>
      </c>
      <c r="M88" s="3">
        <f t="shared" ref="M88" si="115">M87</f>
        <v>11671521.532193299</v>
      </c>
      <c r="N88" s="3">
        <f t="shared" si="98"/>
        <v>1088141297.0648899</v>
      </c>
      <c r="O88" s="3">
        <f t="shared" si="99"/>
        <v>432.11100493028999</v>
      </c>
      <c r="P88" s="15">
        <f t="shared" si="93"/>
        <v>0.33568598225077789</v>
      </c>
      <c r="Q88" t="str">
        <f t="shared" si="100"/>
        <v>$432, 33.6%</v>
      </c>
      <c r="R88">
        <f t="shared" si="101"/>
        <v>0</v>
      </c>
      <c r="S88">
        <f t="shared" si="102"/>
        <v>432</v>
      </c>
      <c r="U88" s="36">
        <f t="shared" si="103"/>
        <v>432111004.93028998</v>
      </c>
      <c r="W88" s="32">
        <f t="shared" si="104"/>
        <v>1156533436.06971</v>
      </c>
      <c r="X88" s="20">
        <f t="shared" si="105"/>
        <v>0.27199982184703969</v>
      </c>
      <c r="Y88" s="36">
        <f t="shared" si="106"/>
        <v>0.73400574082469527</v>
      </c>
    </row>
    <row r="89" spans="2:25" x14ac:dyDescent="0.25">
      <c r="B89" s="28"/>
      <c r="D89" t="str">
        <f t="shared" si="109"/>
        <v>P80</v>
      </c>
      <c r="E89">
        <v>0.8</v>
      </c>
      <c r="F89" s="3" cm="1">
        <f t="array" ref="F89">INDEX('Modified Iteration Data'!$K$8:$K$1007,MATCH($E89,'Modified Iteration Data'!$Z$8:$Z$1007,0),0)</f>
        <v>1129850990.24055</v>
      </c>
      <c r="G89" s="3" cm="1">
        <f t="array" ref="G89">F89-INDEX('Modified Iteration Data'!$M$8:$M$1007,MATCH($E89,'Modified Iteration Data'!$AB$8:$AB$1007,0),0)</f>
        <v>679361250.07465804</v>
      </c>
      <c r="H89" s="14">
        <f t="shared" si="94"/>
        <v>1129850990.24055</v>
      </c>
      <c r="I89" s="14">
        <f t="shared" si="95"/>
        <v>679361250.07465804</v>
      </c>
      <c r="J89" s="3">
        <f t="shared" si="96"/>
        <v>679361250.07465804</v>
      </c>
      <c r="K89" s="3">
        <f t="shared" ref="K89" si="116">K88</f>
        <v>11671521.532193299</v>
      </c>
      <c r="L89" s="3">
        <f t="shared" si="97"/>
        <v>383652513.36846507</v>
      </c>
      <c r="M89" s="3">
        <f t="shared" ref="M89" si="117">M88</f>
        <v>11671521.532193299</v>
      </c>
      <c r="N89" s="3">
        <f t="shared" si="98"/>
        <v>1129850990.24055</v>
      </c>
      <c r="O89" s="3">
        <f t="shared" si="99"/>
        <v>450.48974016589199</v>
      </c>
      <c r="P89" s="15">
        <f t="shared" si="93"/>
        <v>0.3395602771359999</v>
      </c>
      <c r="Q89" t="str">
        <f t="shared" si="100"/>
        <v>$450, 34%</v>
      </c>
      <c r="R89">
        <f t="shared" si="101"/>
        <v>0</v>
      </c>
      <c r="S89">
        <f t="shared" si="102"/>
        <v>450</v>
      </c>
      <c r="U89" s="36">
        <f t="shared" si="103"/>
        <v>450489740.165892</v>
      </c>
      <c r="W89" s="32">
        <f t="shared" si="104"/>
        <v>1138154700.8341079</v>
      </c>
      <c r="X89" s="20">
        <f t="shared" si="105"/>
        <v>0.28356863785223291</v>
      </c>
      <c r="Y89" s="36">
        <f t="shared" si="106"/>
        <v>0.7187826469770201</v>
      </c>
    </row>
    <row r="90" spans="2:25" x14ac:dyDescent="0.25">
      <c r="B90" s="28"/>
      <c r="D90" t="str">
        <f t="shared" si="109"/>
        <v>P85</v>
      </c>
      <c r="E90">
        <v>0.85</v>
      </c>
      <c r="F90" s="3" cm="1">
        <f t="array" ref="F90">INDEX('Modified Iteration Data'!$K$8:$K$1007,MATCH($E90,'Modified Iteration Data'!$Z$8:$Z$1007,0),0)</f>
        <v>1178030072.15856</v>
      </c>
      <c r="G90" s="3" cm="1">
        <f t="array" ref="G90">F90-INDEX('Modified Iteration Data'!$M$8:$M$1007,MATCH($E90,'Modified Iteration Data'!$AB$8:$AB$1007,0),0)</f>
        <v>707565018.72883308</v>
      </c>
      <c r="H90" s="14">
        <f t="shared" si="94"/>
        <v>1178030072.15856</v>
      </c>
      <c r="I90" s="14">
        <f t="shared" si="95"/>
        <v>707565018.72883308</v>
      </c>
      <c r="J90" s="3">
        <f t="shared" si="96"/>
        <v>707565018.72883308</v>
      </c>
      <c r="K90" s="3">
        <f t="shared" ref="K90" si="118">K89</f>
        <v>11671521.532193299</v>
      </c>
      <c r="L90" s="3">
        <f t="shared" si="97"/>
        <v>403627826.63230002</v>
      </c>
      <c r="M90" s="3">
        <f t="shared" ref="M90" si="119">M89</f>
        <v>11671521.532193299</v>
      </c>
      <c r="N90" s="3">
        <f t="shared" si="98"/>
        <v>1178030072.15856</v>
      </c>
      <c r="O90" s="3">
        <f t="shared" si="99"/>
        <v>470.46505342972694</v>
      </c>
      <c r="P90" s="15">
        <f t="shared" si="93"/>
        <v>0.34262947794933091</v>
      </c>
      <c r="Q90" t="str">
        <f t="shared" si="100"/>
        <v>$470, 34.3%</v>
      </c>
      <c r="R90">
        <f t="shared" si="101"/>
        <v>0</v>
      </c>
      <c r="S90">
        <f t="shared" si="102"/>
        <v>470</v>
      </c>
      <c r="U90" s="36">
        <f t="shared" si="103"/>
        <v>470465053.42972696</v>
      </c>
      <c r="W90" s="32">
        <f t="shared" si="104"/>
        <v>1118179387.5702729</v>
      </c>
      <c r="X90" s="20">
        <f t="shared" si="105"/>
        <v>0.29614244779252463</v>
      </c>
      <c r="Y90" s="36">
        <f t="shared" si="106"/>
        <v>0.70155284856997868</v>
      </c>
    </row>
    <row r="91" spans="2:25" x14ac:dyDescent="0.25">
      <c r="B91" s="28"/>
      <c r="D91" t="str">
        <f t="shared" si="109"/>
        <v>P90</v>
      </c>
      <c r="E91">
        <v>0.9</v>
      </c>
      <c r="F91" s="3" cm="1">
        <f t="array" ref="F91">INDEX('Modified Iteration Data'!$K$8:$K$1007,MATCH($E91,'Modified Iteration Data'!$Z$8:$Z$1007,0),0)</f>
        <v>1239106272.22212</v>
      </c>
      <c r="G91" s="3" cm="1">
        <f t="array" ref="G91">F91-INDEX('Modified Iteration Data'!$M$8:$M$1007,MATCH($E91,'Modified Iteration Data'!$AB$8:$AB$1007,0),0)</f>
        <v>738618431.90909994</v>
      </c>
      <c r="H91" s="14">
        <f t="shared" si="94"/>
        <v>1239106272.22212</v>
      </c>
      <c r="I91" s="14">
        <f t="shared" si="95"/>
        <v>738618431.90909994</v>
      </c>
      <c r="J91" s="3">
        <f t="shared" si="96"/>
        <v>738618431.90909994</v>
      </c>
      <c r="K91" s="3">
        <f t="shared" ref="K91" si="120">K90</f>
        <v>11671521.532193299</v>
      </c>
      <c r="L91" s="3">
        <f t="shared" si="97"/>
        <v>433650613.51559317</v>
      </c>
      <c r="M91" s="3">
        <f t="shared" ref="M91" si="121">M90</f>
        <v>11671521.532193299</v>
      </c>
      <c r="N91" s="3">
        <f t="shared" si="98"/>
        <v>1239106272.22212</v>
      </c>
      <c r="O91" s="3">
        <f t="shared" si="99"/>
        <v>500.48784031302011</v>
      </c>
      <c r="P91" s="15">
        <f t="shared" si="93"/>
        <v>0.34997047891454602</v>
      </c>
      <c r="Q91" t="str">
        <f t="shared" si="100"/>
        <v>$500, 35%</v>
      </c>
      <c r="R91">
        <f t="shared" si="101"/>
        <v>1</v>
      </c>
      <c r="S91">
        <f t="shared" si="102"/>
        <v>-500</v>
      </c>
      <c r="U91" s="36">
        <f t="shared" si="103"/>
        <v>500487840.31302011</v>
      </c>
      <c r="W91" s="32">
        <f t="shared" si="104"/>
        <v>1088156600.6869798</v>
      </c>
      <c r="X91" s="20">
        <f t="shared" si="105"/>
        <v>0.3150408155508852</v>
      </c>
      <c r="Y91" s="36">
        <f t="shared" si="106"/>
        <v>0.67872339778903512</v>
      </c>
    </row>
    <row r="92" spans="2:25" x14ac:dyDescent="0.25">
      <c r="B92" s="28"/>
      <c r="D92" t="str">
        <f t="shared" si="109"/>
        <v>P95</v>
      </c>
      <c r="E92">
        <v>0.95</v>
      </c>
      <c r="F92" s="3" cm="1">
        <f t="array" ref="F92">INDEX('Modified Iteration Data'!$K$8:$K$1007,MATCH($E92,'Modified Iteration Data'!$Z$8:$Z$1007,0),0)</f>
        <v>1313041033.1926799</v>
      </c>
      <c r="G92" s="3" cm="1">
        <f t="array" ref="G92">F92-INDEX('Modified Iteration Data'!$M$8:$M$1007,MATCH($E92,'Modified Iteration Data'!$AB$8:$AB$1007,0),0)</f>
        <v>782003296.77139401</v>
      </c>
      <c r="H92" s="14">
        <f t="shared" si="94"/>
        <v>1313041033.1926799</v>
      </c>
      <c r="I92" s="14">
        <f t="shared" si="95"/>
        <v>782003296.77139401</v>
      </c>
      <c r="J92" s="3">
        <f t="shared" si="96"/>
        <v>782003296.77139401</v>
      </c>
      <c r="K92" s="3">
        <f t="shared" ref="K92" si="122">K91</f>
        <v>11671521.532193299</v>
      </c>
      <c r="L92" s="3">
        <f t="shared" si="97"/>
        <v>464200509.62385893</v>
      </c>
      <c r="M92" s="3">
        <f t="shared" ref="M92" si="123">M91</f>
        <v>11671521.532193299</v>
      </c>
      <c r="N92" s="3">
        <f t="shared" si="98"/>
        <v>1313041033.1926799</v>
      </c>
      <c r="O92" s="3">
        <f t="shared" si="99"/>
        <v>531.0377364212859</v>
      </c>
      <c r="P92" s="15">
        <f t="shared" si="93"/>
        <v>0.35353084929505069</v>
      </c>
      <c r="Q92" t="str">
        <f t="shared" si="100"/>
        <v>$531, 35.4%</v>
      </c>
      <c r="R92">
        <f t="shared" si="101"/>
        <v>1</v>
      </c>
      <c r="S92">
        <f t="shared" si="102"/>
        <v>-469</v>
      </c>
      <c r="U92" s="36">
        <f t="shared" si="103"/>
        <v>531037736.42128593</v>
      </c>
      <c r="W92" s="32">
        <f t="shared" si="104"/>
        <v>1057606704.5787141</v>
      </c>
      <c r="X92" s="20">
        <f t="shared" si="105"/>
        <v>0.33427098142049644</v>
      </c>
      <c r="Y92" s="36">
        <f t="shared" si="106"/>
        <v>0.65353593283223399</v>
      </c>
    </row>
    <row r="97" spans="4:23" x14ac:dyDescent="0.25">
      <c r="G97">
        <v>24</v>
      </c>
      <c r="H97">
        <f>G97</f>
        <v>24</v>
      </c>
    </row>
    <row r="98" spans="4:23" x14ac:dyDescent="0.25">
      <c r="G98">
        <v>0.06</v>
      </c>
      <c r="H98">
        <v>0.08</v>
      </c>
    </row>
    <row r="99" spans="4:23" x14ac:dyDescent="0.25">
      <c r="G99">
        <f>G97*60</f>
        <v>1440</v>
      </c>
      <c r="H99">
        <f>H97*60</f>
        <v>1440</v>
      </c>
    </row>
    <row r="100" spans="4:23" x14ac:dyDescent="0.25">
      <c r="G100">
        <f>G99*G98</f>
        <v>86.399999999999991</v>
      </c>
      <c r="H100">
        <f>H99*H98</f>
        <v>115.2</v>
      </c>
    </row>
    <row r="101" spans="4:23" x14ac:dyDescent="0.25">
      <c r="K101" s="14">
        <f>H50</f>
        <v>2702885731.0085111</v>
      </c>
      <c r="L101" s="14">
        <f>I50</f>
        <v>1397853250.5735102</v>
      </c>
      <c r="M101" s="14">
        <v>0</v>
      </c>
      <c r="N101" s="14">
        <v>0</v>
      </c>
      <c r="O101" s="14">
        <f>O20</f>
        <v>95764745.199999973</v>
      </c>
    </row>
    <row r="102" spans="4:23" x14ac:dyDescent="0.25">
      <c r="F102" s="46" t="s">
        <v>25</v>
      </c>
      <c r="G102" s="46"/>
      <c r="H102" s="46"/>
      <c r="I102" s="46"/>
      <c r="J102" s="46"/>
      <c r="K102" s="45" t="s">
        <v>35</v>
      </c>
      <c r="L102" s="45"/>
      <c r="M102" s="45"/>
      <c r="N102" s="45"/>
      <c r="O102" s="45"/>
      <c r="P102" s="46" t="s">
        <v>52</v>
      </c>
      <c r="Q102" s="46"/>
      <c r="R102" s="46"/>
      <c r="S102" s="46"/>
    </row>
    <row r="103" spans="4:23" ht="90" x14ac:dyDescent="0.25">
      <c r="D103" s="2" t="s">
        <v>40</v>
      </c>
      <c r="E103" s="2" t="s">
        <v>39</v>
      </c>
      <c r="F103" s="12" t="s">
        <v>60</v>
      </c>
      <c r="G103" s="12" t="s">
        <v>61</v>
      </c>
      <c r="H103" s="12" t="s">
        <v>62</v>
      </c>
      <c r="I103" s="12" t="s">
        <v>63</v>
      </c>
      <c r="J103" s="12" t="s">
        <v>1</v>
      </c>
      <c r="K103" s="2" t="s">
        <v>60</v>
      </c>
      <c r="L103" s="2" t="s">
        <v>61</v>
      </c>
      <c r="M103" s="2" t="s">
        <v>62</v>
      </c>
      <c r="N103" s="2" t="s">
        <v>63</v>
      </c>
      <c r="O103" s="2" t="s">
        <v>1</v>
      </c>
      <c r="P103" s="12" t="s">
        <v>13</v>
      </c>
      <c r="Q103" s="12" t="s">
        <v>64</v>
      </c>
      <c r="R103" s="12" t="s">
        <v>65</v>
      </c>
      <c r="S103" s="12" t="s">
        <v>66</v>
      </c>
    </row>
    <row r="104" spans="4:23" x14ac:dyDescent="0.25">
      <c r="D104" t="str">
        <f>"P"&amp;E104*100</f>
        <v>P50</v>
      </c>
      <c r="E104">
        <v>0.5</v>
      </c>
      <c r="F104" s="14">
        <f>F53</f>
        <v>516644100.27443802</v>
      </c>
      <c r="G104" s="14">
        <f>G53</f>
        <v>273077419.36216408</v>
      </c>
      <c r="H104" s="14">
        <f t="shared" ref="H104:H113" si="124">F23</f>
        <v>895070134.58690405</v>
      </c>
      <c r="I104" s="14">
        <f t="shared" ref="I104:I113" si="125">G23</f>
        <v>538521514.98991096</v>
      </c>
      <c r="J104" s="3">
        <f t="shared" ref="J104:J113" si="126">J23</f>
        <v>1437161972.90821</v>
      </c>
      <c r="K104" s="14">
        <f>F104+$K$101</f>
        <v>3219529831.282949</v>
      </c>
      <c r="L104" s="14">
        <f>G104+$L$101</f>
        <v>1670930669.9356742</v>
      </c>
      <c r="M104" s="14">
        <f>H104+$M$101</f>
        <v>895070134.58690405</v>
      </c>
      <c r="N104" s="14">
        <f>I104+$N$101</f>
        <v>538521514.98991096</v>
      </c>
      <c r="O104" s="14">
        <f>J104+$O$101</f>
        <v>1532926718.1082101</v>
      </c>
      <c r="P104" s="14">
        <f t="shared" ref="P104:P113" si="127">H53-I53</f>
        <v>1548599161.3472748</v>
      </c>
      <c r="Q104" s="14">
        <f t="shared" ref="Q104:Q113" si="128">H83-I83</f>
        <v>379778324.04006207</v>
      </c>
      <c r="R104">
        <f>O104/P104</f>
        <v>0.98987959981495166</v>
      </c>
      <c r="S104">
        <f>(O104-Q104)/P104</f>
        <v>0.74463968653122214</v>
      </c>
      <c r="T104">
        <f>S104*60*48</f>
        <v>2144.56229720992</v>
      </c>
    </row>
    <row r="105" spans="4:23" x14ac:dyDescent="0.25">
      <c r="D105" t="str">
        <f>"P"&amp;E105*100</f>
        <v>P55</v>
      </c>
      <c r="E105">
        <v>0.55000000000000004</v>
      </c>
      <c r="F105" s="14">
        <f t="shared" ref="F105:G113" si="129">F54</f>
        <v>527490927.81278098</v>
      </c>
      <c r="G105" s="14">
        <f t="shared" si="129"/>
        <v>278956501.07320398</v>
      </c>
      <c r="H105" s="14">
        <f t="shared" si="124"/>
        <v>935316786.15584004</v>
      </c>
      <c r="I105" s="14">
        <f t="shared" si="125"/>
        <v>574467097.78606296</v>
      </c>
      <c r="J105" s="3">
        <f t="shared" si="126"/>
        <v>1437161972.90821</v>
      </c>
      <c r="K105" s="14">
        <f t="shared" ref="K105:K113" si="130">F105+$K$101</f>
        <v>3230376658.8212919</v>
      </c>
      <c r="L105" s="14">
        <f t="shared" ref="L105:L113" si="131">G105+$L$101</f>
        <v>1676809751.6467142</v>
      </c>
      <c r="M105" s="14">
        <f t="shared" ref="M105:M113" si="132">H105+$M$101</f>
        <v>935316786.15584004</v>
      </c>
      <c r="N105" s="14">
        <f t="shared" ref="N105:N113" si="133">I105+$N$101</f>
        <v>574467097.78606296</v>
      </c>
      <c r="O105" s="14">
        <f t="shared" ref="O105:O113" si="134">J105+$O$101</f>
        <v>1532926718.1082101</v>
      </c>
      <c r="P105" s="14">
        <f t="shared" si="127"/>
        <v>1553566907.1745777</v>
      </c>
      <c r="Q105" s="14">
        <f t="shared" si="128"/>
        <v>388228663.50540006</v>
      </c>
      <c r="R105">
        <f t="shared" ref="R105:R113" si="135">O105/P105</f>
        <v>0.98671432239509704</v>
      </c>
      <c r="S105">
        <f t="shared" ref="S105:S113" si="136">(O105-Q105)/P105</f>
        <v>0.73681928297805699</v>
      </c>
      <c r="T105">
        <f t="shared" ref="T105:T113" si="137">S105*60*48</f>
        <v>2122.0395349768041</v>
      </c>
    </row>
    <row r="106" spans="4:23" x14ac:dyDescent="0.25">
      <c r="D106" t="str">
        <f>"P"&amp;E106*100</f>
        <v>P60</v>
      </c>
      <c r="E106">
        <v>0.6</v>
      </c>
      <c r="F106" s="14">
        <f t="shared" si="129"/>
        <v>539858201.76795399</v>
      </c>
      <c r="G106" s="14">
        <f t="shared" si="129"/>
        <v>285832573.93158203</v>
      </c>
      <c r="H106" s="14">
        <f t="shared" si="124"/>
        <v>962663445.10209596</v>
      </c>
      <c r="I106" s="14">
        <f t="shared" si="125"/>
        <v>595233136.64104998</v>
      </c>
      <c r="J106" s="3">
        <f t="shared" si="126"/>
        <v>1437161972.90821</v>
      </c>
      <c r="K106" s="14">
        <f t="shared" si="130"/>
        <v>3242743932.7764649</v>
      </c>
      <c r="L106" s="14">
        <f t="shared" si="131"/>
        <v>1683685824.5050921</v>
      </c>
      <c r="M106" s="14">
        <f t="shared" si="132"/>
        <v>962663445.10209596</v>
      </c>
      <c r="N106" s="14">
        <f t="shared" si="133"/>
        <v>595233136.64104998</v>
      </c>
      <c r="O106" s="14">
        <f t="shared" si="134"/>
        <v>1532926718.1082101</v>
      </c>
      <c r="P106" s="14">
        <f t="shared" si="127"/>
        <v>1559058108.2713728</v>
      </c>
      <c r="Q106" s="14">
        <f t="shared" si="128"/>
        <v>395368396.25943792</v>
      </c>
      <c r="R106">
        <f t="shared" si="135"/>
        <v>0.98323898896101036</v>
      </c>
      <c r="S106">
        <f t="shared" si="136"/>
        <v>0.72964459490868849</v>
      </c>
      <c r="T106">
        <f t="shared" si="137"/>
        <v>2101.3764333370227</v>
      </c>
    </row>
    <row r="107" spans="4:23" x14ac:dyDescent="0.25">
      <c r="D107" t="str">
        <f t="shared" ref="D107:D113" si="138">"P"&amp;E107*100</f>
        <v>P65</v>
      </c>
      <c r="E107">
        <v>0.65</v>
      </c>
      <c r="F107" s="14">
        <f t="shared" si="129"/>
        <v>550685925.251683</v>
      </c>
      <c r="G107" s="14">
        <f t="shared" si="129"/>
        <v>291065624.40773702</v>
      </c>
      <c r="H107" s="14">
        <f t="shared" si="124"/>
        <v>1096951297.2455001</v>
      </c>
      <c r="I107" s="14">
        <f t="shared" si="125"/>
        <v>665530882.01331306</v>
      </c>
      <c r="J107" s="3">
        <f t="shared" si="126"/>
        <v>1437161972.90821</v>
      </c>
      <c r="K107" s="14">
        <f t="shared" si="130"/>
        <v>3253571656.2601938</v>
      </c>
      <c r="L107" s="14">
        <f t="shared" si="131"/>
        <v>1688918874.9812472</v>
      </c>
      <c r="M107" s="14">
        <f t="shared" si="132"/>
        <v>1096951297.2455001</v>
      </c>
      <c r="N107" s="14">
        <f t="shared" si="133"/>
        <v>665530882.01331306</v>
      </c>
      <c r="O107" s="14">
        <f t="shared" si="134"/>
        <v>1532926718.1082101</v>
      </c>
      <c r="P107" s="14">
        <f t="shared" si="127"/>
        <v>1564652781.2789466</v>
      </c>
      <c r="Q107" s="14">
        <f t="shared" si="128"/>
        <v>406450264.55795193</v>
      </c>
      <c r="R107">
        <f t="shared" si="135"/>
        <v>0.97972325646281488</v>
      </c>
      <c r="S107">
        <f t="shared" si="136"/>
        <v>0.71995299342354835</v>
      </c>
      <c r="T107">
        <f t="shared" si="137"/>
        <v>2073.4646210598194</v>
      </c>
    </row>
    <row r="108" spans="4:23" x14ac:dyDescent="0.25">
      <c r="D108" t="str">
        <f t="shared" si="138"/>
        <v>P70</v>
      </c>
      <c r="E108">
        <v>0.7</v>
      </c>
      <c r="F108" s="14">
        <f t="shared" si="129"/>
        <v>564443525.79454601</v>
      </c>
      <c r="G108" s="14">
        <f t="shared" si="129"/>
        <v>299346307.48373598</v>
      </c>
      <c r="H108" s="14">
        <f t="shared" si="124"/>
        <v>1002553567.1232899</v>
      </c>
      <c r="I108" s="14">
        <f t="shared" si="125"/>
        <v>608350249.87561202</v>
      </c>
      <c r="J108" s="3">
        <f t="shared" si="126"/>
        <v>1437161972.90821</v>
      </c>
      <c r="K108" s="14">
        <f t="shared" si="130"/>
        <v>3267329256.8030572</v>
      </c>
      <c r="L108" s="14">
        <f t="shared" si="131"/>
        <v>1697199558.0572462</v>
      </c>
      <c r="M108" s="14">
        <f t="shared" si="132"/>
        <v>1002553567.1232899</v>
      </c>
      <c r="N108" s="14">
        <f t="shared" si="133"/>
        <v>608350249.87561202</v>
      </c>
      <c r="O108" s="14">
        <f t="shared" si="134"/>
        <v>1532926718.1082101</v>
      </c>
      <c r="P108" s="14">
        <f t="shared" si="127"/>
        <v>1570129698.745811</v>
      </c>
      <c r="Q108" s="14">
        <f t="shared" si="128"/>
        <v>418428135.11778402</v>
      </c>
      <c r="R108">
        <f t="shared" si="135"/>
        <v>0.97630579138314633</v>
      </c>
      <c r="S108">
        <f t="shared" si="136"/>
        <v>0.70981307078050038</v>
      </c>
      <c r="T108">
        <f t="shared" si="137"/>
        <v>2044.2616438478412</v>
      </c>
    </row>
    <row r="109" spans="4:23" x14ac:dyDescent="0.25">
      <c r="D109" t="str">
        <f t="shared" si="138"/>
        <v>P75</v>
      </c>
      <c r="E109">
        <v>0.75</v>
      </c>
      <c r="F109" s="14">
        <f t="shared" si="129"/>
        <v>578002919.17478096</v>
      </c>
      <c r="G109" s="14">
        <f t="shared" si="129"/>
        <v>307389090.94429094</v>
      </c>
      <c r="H109" s="14">
        <f t="shared" si="124"/>
        <v>990675484.68211305</v>
      </c>
      <c r="I109" s="14">
        <f t="shared" si="125"/>
        <v>603183586.07491601</v>
      </c>
      <c r="J109" s="3">
        <f t="shared" si="126"/>
        <v>1437161972.90821</v>
      </c>
      <c r="K109" s="14">
        <f t="shared" si="130"/>
        <v>3280888650.1832919</v>
      </c>
      <c r="L109" s="14">
        <f t="shared" si="131"/>
        <v>1705242341.517801</v>
      </c>
      <c r="M109" s="14">
        <f t="shared" si="132"/>
        <v>990675484.68211305</v>
      </c>
      <c r="N109" s="14">
        <f t="shared" si="133"/>
        <v>603183586.07491601</v>
      </c>
      <c r="O109" s="14">
        <f t="shared" si="134"/>
        <v>1532926718.1082101</v>
      </c>
      <c r="P109" s="14">
        <f t="shared" si="127"/>
        <v>1575646308.6654909</v>
      </c>
      <c r="Q109" s="14">
        <f t="shared" si="128"/>
        <v>432111004.93028998</v>
      </c>
      <c r="R109">
        <f t="shared" si="135"/>
        <v>0.9728875761506004</v>
      </c>
      <c r="S109">
        <f t="shared" si="136"/>
        <v>0.69864391971969064</v>
      </c>
      <c r="T109">
        <f t="shared" si="137"/>
        <v>2012.0944887927089</v>
      </c>
    </row>
    <row r="110" spans="4:23" x14ac:dyDescent="0.25">
      <c r="D110" t="str">
        <f t="shared" si="138"/>
        <v>P80</v>
      </c>
      <c r="E110">
        <v>0.8</v>
      </c>
      <c r="F110" s="14">
        <f t="shared" si="129"/>
        <v>592451795.80973804</v>
      </c>
      <c r="G110" s="14">
        <f t="shared" si="129"/>
        <v>314036615.64686799</v>
      </c>
      <c r="H110" s="14">
        <f t="shared" si="124"/>
        <v>1037311922.52538</v>
      </c>
      <c r="I110" s="14">
        <f t="shared" si="125"/>
        <v>627786101.09731197</v>
      </c>
      <c r="J110" s="3">
        <f t="shared" si="126"/>
        <v>1437161972.90821</v>
      </c>
      <c r="K110" s="14">
        <f t="shared" si="130"/>
        <v>3295337526.8182492</v>
      </c>
      <c r="L110" s="14">
        <f t="shared" si="131"/>
        <v>1711889866.2203782</v>
      </c>
      <c r="M110" s="14">
        <f t="shared" si="132"/>
        <v>1037311922.52538</v>
      </c>
      <c r="N110" s="14">
        <f t="shared" si="133"/>
        <v>627786101.09731197</v>
      </c>
      <c r="O110" s="14">
        <f t="shared" si="134"/>
        <v>1532926718.1082101</v>
      </c>
      <c r="P110" s="14">
        <f t="shared" si="127"/>
        <v>1583447660.5978711</v>
      </c>
      <c r="Q110" s="14">
        <f t="shared" si="128"/>
        <v>450489740.165892</v>
      </c>
      <c r="R110">
        <f t="shared" si="135"/>
        <v>0.96809434012451945</v>
      </c>
      <c r="S110">
        <f t="shared" si="136"/>
        <v>0.68359504698350193</v>
      </c>
      <c r="T110">
        <f t="shared" si="137"/>
        <v>1968.7537353124856</v>
      </c>
    </row>
    <row r="111" spans="4:23" x14ac:dyDescent="0.25">
      <c r="D111" t="str">
        <f t="shared" si="138"/>
        <v>P85</v>
      </c>
      <c r="E111">
        <v>0.85</v>
      </c>
      <c r="F111" s="14">
        <f t="shared" si="129"/>
        <v>616397123.79931498</v>
      </c>
      <c r="G111" s="14">
        <f t="shared" si="129"/>
        <v>327566234.069785</v>
      </c>
      <c r="H111" s="14">
        <f t="shared" si="124"/>
        <v>1296515638.2246301</v>
      </c>
      <c r="I111" s="14">
        <f t="shared" si="125"/>
        <v>774134332.22484303</v>
      </c>
      <c r="J111" s="3">
        <f t="shared" si="126"/>
        <v>1437161972.90821</v>
      </c>
      <c r="K111" s="14">
        <f t="shared" si="130"/>
        <v>3319282854.807826</v>
      </c>
      <c r="L111" s="14">
        <f t="shared" si="131"/>
        <v>1725419484.6432953</v>
      </c>
      <c r="M111" s="14">
        <f t="shared" si="132"/>
        <v>1296515638.2246301</v>
      </c>
      <c r="N111" s="14">
        <f t="shared" si="133"/>
        <v>774134332.22484303</v>
      </c>
      <c r="O111" s="14">
        <f t="shared" si="134"/>
        <v>1532926718.1082101</v>
      </c>
      <c r="P111" s="14">
        <f t="shared" si="127"/>
        <v>1593863370.1645308</v>
      </c>
      <c r="Q111" s="14">
        <f t="shared" si="128"/>
        <v>470465053.42972696</v>
      </c>
      <c r="R111">
        <f t="shared" si="135"/>
        <v>0.96176795753199951</v>
      </c>
      <c r="S111">
        <f t="shared" si="136"/>
        <v>0.66659519540172862</v>
      </c>
      <c r="T111">
        <f t="shared" si="137"/>
        <v>1919.7941627569783</v>
      </c>
    </row>
    <row r="112" spans="4:23" x14ac:dyDescent="0.25">
      <c r="D112" t="str">
        <f t="shared" si="138"/>
        <v>P90</v>
      </c>
      <c r="E112">
        <v>0.9</v>
      </c>
      <c r="F112" s="14">
        <f t="shared" si="129"/>
        <v>638384110.75488997</v>
      </c>
      <c r="G112" s="14">
        <f t="shared" si="129"/>
        <v>340176443.24201196</v>
      </c>
      <c r="H112" s="14">
        <f t="shared" si="124"/>
        <v>1157955419.6157</v>
      </c>
      <c r="I112" s="14">
        <f t="shared" si="125"/>
        <v>702707723.49884903</v>
      </c>
      <c r="J112" s="3">
        <f t="shared" si="126"/>
        <v>1437161972.90821</v>
      </c>
      <c r="K112" s="14">
        <f t="shared" si="130"/>
        <v>3341269841.763401</v>
      </c>
      <c r="L112" s="14">
        <f t="shared" si="131"/>
        <v>1738029693.8155222</v>
      </c>
      <c r="M112" s="14">
        <f t="shared" si="132"/>
        <v>1157955419.6157</v>
      </c>
      <c r="N112" s="14">
        <f t="shared" si="133"/>
        <v>702707723.49884903</v>
      </c>
      <c r="O112" s="14">
        <f t="shared" si="134"/>
        <v>1532926718.1082101</v>
      </c>
      <c r="P112" s="14">
        <f t="shared" si="127"/>
        <v>1603240147.9478788</v>
      </c>
      <c r="Q112" s="14">
        <f t="shared" si="128"/>
        <v>500487840.31302011</v>
      </c>
      <c r="R112">
        <f t="shared" si="135"/>
        <v>0.95614292099055231</v>
      </c>
      <c r="S112">
        <f t="shared" si="136"/>
        <v>0.6439701994218987</v>
      </c>
      <c r="T112">
        <f t="shared" si="137"/>
        <v>1854.6341743350681</v>
      </c>
      <c r="W112" s="30"/>
    </row>
    <row r="113" spans="4:20" x14ac:dyDescent="0.25">
      <c r="D113" t="str">
        <f t="shared" si="138"/>
        <v>P95</v>
      </c>
      <c r="E113">
        <v>0.95</v>
      </c>
      <c r="F113" s="14">
        <f t="shared" si="129"/>
        <v>670703185.73913205</v>
      </c>
      <c r="G113" s="14">
        <f t="shared" si="129"/>
        <v>357451725.77110809</v>
      </c>
      <c r="H113" s="14">
        <f t="shared" si="124"/>
        <v>1362054408.24313</v>
      </c>
      <c r="I113" s="14">
        <f t="shared" si="125"/>
        <v>812922238.47875595</v>
      </c>
      <c r="J113" s="3">
        <f t="shared" si="126"/>
        <v>1437161972.90821</v>
      </c>
      <c r="K113" s="14">
        <f t="shared" si="130"/>
        <v>3373588916.747643</v>
      </c>
      <c r="L113" s="14">
        <f t="shared" si="131"/>
        <v>1755304976.3446183</v>
      </c>
      <c r="M113" s="14">
        <f t="shared" si="132"/>
        <v>1362054408.24313</v>
      </c>
      <c r="N113" s="14">
        <f t="shared" si="133"/>
        <v>812922238.47875595</v>
      </c>
      <c r="O113" s="14">
        <f t="shared" si="134"/>
        <v>1532926718.1082101</v>
      </c>
      <c r="P113" s="14">
        <f t="shared" si="127"/>
        <v>1618283940.4030247</v>
      </c>
      <c r="Q113" s="14">
        <f t="shared" si="128"/>
        <v>531037736.42128587</v>
      </c>
      <c r="R113">
        <f t="shared" si="135"/>
        <v>0.94725448349097696</v>
      </c>
      <c r="S113">
        <f t="shared" si="136"/>
        <v>0.61910580502789225</v>
      </c>
      <c r="T113">
        <f t="shared" si="137"/>
        <v>1783.0247184803297</v>
      </c>
    </row>
  </sheetData>
  <mergeCells count="21">
    <mergeCell ref="F6:G6"/>
    <mergeCell ref="H6:I6"/>
    <mergeCell ref="J6:L6"/>
    <mergeCell ref="F21:J21"/>
    <mergeCell ref="K21:O21"/>
    <mergeCell ref="F102:J102"/>
    <mergeCell ref="K102:O102"/>
    <mergeCell ref="P102:S102"/>
    <mergeCell ref="P21:T21"/>
    <mergeCell ref="F51:G51"/>
    <mergeCell ref="H51:I51"/>
    <mergeCell ref="J51:P51"/>
    <mergeCell ref="F66:G66"/>
    <mergeCell ref="H66:I66"/>
    <mergeCell ref="J66:P66"/>
    <mergeCell ref="F81:G81"/>
    <mergeCell ref="H81:I81"/>
    <mergeCell ref="J81:P81"/>
    <mergeCell ref="F35:G35"/>
    <mergeCell ref="H35:I35"/>
    <mergeCell ref="J35:P35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9373104615C247AFF48713E375DF27" ma:contentTypeVersion="" ma:contentTypeDescription="Create a new document." ma:contentTypeScope="" ma:versionID="1244c592a2278da205aca27ee5b30567">
  <xsd:schema xmlns:xsd="http://www.w3.org/2001/XMLSchema" xmlns:xs="http://www.w3.org/2001/XMLSchema" xmlns:p="http://schemas.microsoft.com/office/2006/metadata/properties" xmlns:ns2="498A4116-DAB2-4DDA-BB26-DD553F2F4635" xmlns:ns3="498a4116-dab2-4dda-bb26-dd553f2f4635" targetNamespace="http://schemas.microsoft.com/office/2006/metadata/properties" ma:root="true" ma:fieldsID="49b66264fa28609b3f76a0626e9c6e26" ns2:_="" ns3:_="">
    <xsd:import namespace="498A4116-DAB2-4DDA-BB26-DD553F2F4635"/>
    <xsd:import namespace="498a4116-dab2-4dda-bb26-dd553f2f4635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3:CaseCompanyName" minOccurs="0"/>
                <xsd:element ref="ns3:CaseJurisdiction" minOccurs="0"/>
                <xsd:element ref="ns3:CaseType" minOccurs="0"/>
                <xsd:element ref="ns3:CasePracticeArea" minOccurs="0"/>
                <xsd:element ref="ns3:CaseStatus" minOccurs="0"/>
                <xsd:element ref="ns3:CaseNumber" minOccurs="0"/>
                <xsd:element ref="ns3:IsKeyDocket" minOccurs="0"/>
                <xsd:element ref="ns3:CaseSubjects" minOccurs="0"/>
                <xsd:element ref="ns3:SRCH_DocketId" minOccurs="0"/>
                <xsd:element ref="ns3:SRCH_Object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8A4116-DAB2-4DDA-BB26-DD553F2F4635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8a4116-dab2-4dda-bb26-dd553f2f4635" elementFormDefault="qualified">
    <xsd:import namespace="http://schemas.microsoft.com/office/2006/documentManagement/types"/>
    <xsd:import namespace="http://schemas.microsoft.com/office/infopath/2007/PartnerControls"/>
    <xsd:element name="CaseCompanyName" ma:index="9" nillable="true" ma:displayName="Company Name" ma:internalName="CaseCompanyName">
      <xsd:simpleType>
        <xsd:restriction base="dms:Text"/>
      </xsd:simpleType>
    </xsd:element>
    <xsd:element name="CaseJurisdiction" ma:index="10" nillable="true" ma:displayName="Jurisdiction" ma:internalName="CaseJurisdiction">
      <xsd:simpleType>
        <xsd:restriction base="dms:Text"/>
      </xsd:simpleType>
    </xsd:element>
    <xsd:element name="CaseType" ma:index="11" nillable="true" ma:displayName="Case Type" ma:internalName="CaseType">
      <xsd:simpleType>
        <xsd:restriction base="dms:Text"/>
      </xsd:simpleType>
    </xsd:element>
    <xsd:element name="CasePracticeArea" ma:index="12" nillable="true" ma:displayName="Practie Area" ma:internalName="CasePracticeArea">
      <xsd:simpleType>
        <xsd:restriction base="dms:Text"/>
      </xsd:simpleType>
    </xsd:element>
    <xsd:element name="CaseStatus" ma:index="13" nillable="true" ma:displayName="Case Status" ma:internalName="CaseStatus">
      <xsd:simpleType>
        <xsd:restriction base="dms:Text"/>
      </xsd:simpleType>
    </xsd:element>
    <xsd:element name="CaseNumber" ma:index="14" nillable="true" ma:displayName="Case Number" ma:internalName="CaseNumber">
      <xsd:simpleType>
        <xsd:restriction base="dms:Text">
          <xsd:maxLength value="255"/>
        </xsd:restriction>
      </xsd:simpleType>
    </xsd:element>
    <xsd:element name="IsKeyDocket" ma:index="15" nillable="true" ma:displayName="Key Docket" ma:default="0" ma:internalName="IsKeyDocket">
      <xsd:simpleType>
        <xsd:restriction base="dms:Boolean"/>
      </xsd:simpleType>
    </xsd:element>
    <xsd:element name="CaseSubjects" ma:index="16" nillable="true" ma:displayName="Subjects" ma:internalName="CaseSubjects">
      <xsd:simpleType>
        <xsd:restriction base="dms:Note">
          <xsd:maxLength value="255"/>
        </xsd:restriction>
      </xsd:simpleType>
    </xsd:element>
    <xsd:element name="SRCH_DocketId" ma:index="17" nillable="true" ma:displayName="Search DocketId" ma:internalName="SRCH_DocketId">
      <xsd:simpleType>
        <xsd:restriction base="dms:Number"/>
      </xsd:simpleType>
    </xsd:element>
    <xsd:element name="SRCH_ObjectType" ma:index="18" nillable="true" ma:displayName="Search ObjectType" ma:internalName="SRCH_ObjectTyp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asePracticeArea xmlns="498a4116-dab2-4dda-bb26-dd553f2f4635" xsi:nil="true"/>
    <CaseType xmlns="498a4116-dab2-4dda-bb26-dd553f2f4635" xsi:nil="true"/>
    <SRCH_ObjectType xmlns="498a4116-dab2-4dda-bb26-dd553f2f4635" xsi:nil="true"/>
    <CaseCompanyName xmlns="498a4116-dab2-4dda-bb26-dd553f2f4635" xsi:nil="true"/>
    <Comments xmlns="498A4116-DAB2-4DDA-BB26-DD553F2F4635" xsi:nil="true"/>
    <CaseStatus xmlns="498a4116-dab2-4dda-bb26-dd553f2f4635" xsi:nil="true"/>
    <SRCH_DocketId xmlns="498a4116-dab2-4dda-bb26-dd553f2f4635" xsi:nil="true"/>
    <CaseNumber xmlns="498a4116-dab2-4dda-bb26-dd553f2f4635" xsi:nil="true"/>
    <IsKeyDocket xmlns="498a4116-dab2-4dda-bb26-dd553f2f4635">false</IsKeyDocket>
    <CaseSubjects xmlns="498a4116-dab2-4dda-bb26-dd553f2f4635" xsi:nil="true"/>
    <CaseJurisdiction xmlns="498a4116-dab2-4dda-bb26-dd553f2f4635" xsi:nil="true"/>
  </documentManagement>
</p:properties>
</file>

<file path=customXml/itemProps1.xml><?xml version="1.0" encoding="utf-8"?>
<ds:datastoreItem xmlns:ds="http://schemas.openxmlformats.org/officeDocument/2006/customXml" ds:itemID="{A52F9125-C4B0-4CC6-A6E0-C500776682EF}"/>
</file>

<file path=customXml/itemProps2.xml><?xml version="1.0" encoding="utf-8"?>
<ds:datastoreItem xmlns:ds="http://schemas.openxmlformats.org/officeDocument/2006/customXml" ds:itemID="{C0B5D916-88E1-4BF5-9AEF-1FEF8992743A}"/>
</file>

<file path=customXml/itemProps3.xml><?xml version="1.0" encoding="utf-8"?>
<ds:datastoreItem xmlns:ds="http://schemas.openxmlformats.org/officeDocument/2006/customXml" ds:itemID="{4ABDDE21-D101-449D-A9EF-314678836DC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Charts</vt:lpstr>
      </vt:variant>
      <vt:variant>
        <vt:i4>13</vt:i4>
      </vt:variant>
    </vt:vector>
  </HeadingPairs>
  <TitlesOfParts>
    <vt:vector size="18" baseType="lpstr">
      <vt:lpstr>Stocastic Model Raw Data</vt:lpstr>
      <vt:lpstr>FLISR Model Raw Data</vt:lpstr>
      <vt:lpstr>Life-Cycle NPV</vt:lpstr>
      <vt:lpstr>Modified Iteration Data</vt:lpstr>
      <vt:lpstr>Life-Cycle P-Values</vt:lpstr>
      <vt:lpstr>Life-Cycle NPV Figure</vt:lpstr>
      <vt:lpstr>Life-Cycle NPV Figure Ex</vt:lpstr>
      <vt:lpstr>Life-Cycle NPV Figure Ex1</vt:lpstr>
      <vt:lpstr>Life-Cycle NPV Figure Ex (2)</vt:lpstr>
      <vt:lpstr>Life-Cycle NPV Figure Ex (3)</vt:lpstr>
      <vt:lpstr>CMI</vt:lpstr>
      <vt:lpstr>CMI$</vt:lpstr>
      <vt:lpstr>Rest$</vt:lpstr>
      <vt:lpstr>NPV</vt:lpstr>
      <vt:lpstr>Rest$ &amp; CMI$</vt:lpstr>
      <vt:lpstr>$ per CMI</vt:lpstr>
      <vt:lpstr>Capital - $Rest Benefit per CMI</vt:lpstr>
      <vt:lpstr>NPV Benefit </vt:lpstr>
    </vt:vector>
  </TitlesOfParts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2022-04-08T17:23:08Z</dcterms:created>
  <dcterms:modified xsi:type="dcterms:W3CDTF">2022-04-08T17:23:11Z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0x010100FC9373104615C247AFF48713E375DF27</vt:lpwstr>
  </property>
</Properties>
</file>